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F:\Melissa B\Rates Commitee\2021 Rates\"/>
    </mc:Choice>
  </mc:AlternateContent>
  <xr:revisionPtr revIDLastSave="0" documentId="8_{46DE0F66-F47D-4FCF-B634-44947A1B236E}" xr6:coauthVersionLast="36" xr6:coauthVersionMax="36" xr10:uidLastSave="{00000000-0000-0000-0000-000000000000}"/>
  <bookViews>
    <workbookView xWindow="0" yWindow="0" windowWidth="21570" windowHeight="7200" tabRatio="784" xr2:uid="{00000000-000D-0000-FFFF-FFFF00000000}"/>
  </bookViews>
  <sheets>
    <sheet name="Impact Pivot" sheetId="2" r:id="rId1"/>
    <sheet name="Summary of Revisions" sheetId="4" r:id="rId2"/>
    <sheet name="DGO FY23 Rate Impact Detail" sheetId="1" state="hidden" r:id="rId3"/>
    <sheet name="Appropriation units" sheetId="3" state="hidden" r:id="rId4"/>
  </sheets>
  <definedNames>
    <definedName name="_xlnm._FilterDatabase" localSheetId="2" hidden="1">'DGO FY23 Rate Impact Detail'!$A$3:$M$4251</definedName>
    <definedName name="Impact_Data">'DGO FY23 Rate Impact Detail'!$A$3:$M$4251</definedName>
  </definedNames>
  <calcPr calcId="191029"/>
  <pivotCaches>
    <pivotCache cacheId="0"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4" l="1"/>
  <c r="G10" i="4"/>
  <c r="F10" i="4"/>
  <c r="E10" i="4"/>
  <c r="C10" i="4"/>
  <c r="B10" i="4"/>
  <c r="J4181"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H9" i="4"/>
  <c r="H8" i="4"/>
  <c r="H10" i="4" s="1"/>
  <c r="K4" i="1" l="1"/>
  <c r="J4" i="1" l="1"/>
</calcChain>
</file>

<file path=xl/sharedStrings.xml><?xml version="1.0" encoding="utf-8"?>
<sst xmlns="http://schemas.openxmlformats.org/spreadsheetml/2006/main" count="60466" uniqueCount="7106">
  <si>
    <t>Agency</t>
  </si>
  <si>
    <t>Agency Name</t>
  </si>
  <si>
    <t>App Code</t>
  </si>
  <si>
    <t xml:space="preserve">App Name </t>
  </si>
  <si>
    <t>ISF Agency</t>
  </si>
  <si>
    <r>
      <t>ISF</t>
    </r>
    <r>
      <rPr>
        <sz val="12"/>
        <color theme="1"/>
        <rFont val="Calibri"/>
        <family val="2"/>
        <scheme val="minor"/>
      </rPr>
      <t xml:space="preserve">  </t>
    </r>
    <r>
      <rPr>
        <b/>
        <i/>
        <sz val="12"/>
        <color theme="1"/>
        <rFont val="Calibri"/>
        <family val="2"/>
        <scheme val="minor"/>
      </rPr>
      <t>(a)</t>
    </r>
  </si>
  <si>
    <t>Rate Type</t>
  </si>
  <si>
    <r>
      <t>Expense Category</t>
    </r>
    <r>
      <rPr>
        <sz val="12"/>
        <color theme="1"/>
        <rFont val="Calibri"/>
        <family val="2"/>
        <scheme val="minor"/>
      </rPr>
      <t xml:space="preserve"> </t>
    </r>
    <r>
      <rPr>
        <b/>
        <i/>
        <sz val="12"/>
        <color theme="1"/>
        <rFont val="Calibri"/>
        <family val="2"/>
        <scheme val="minor"/>
      </rPr>
      <t>(b)</t>
    </r>
  </si>
  <si>
    <r>
      <t>Rate Impact</t>
    </r>
    <r>
      <rPr>
        <i/>
        <sz val="12"/>
        <color theme="1"/>
        <rFont val="Calibri"/>
        <family val="2"/>
        <scheme val="minor"/>
      </rPr>
      <t xml:space="preserve"> </t>
    </r>
    <r>
      <rPr>
        <b/>
        <i/>
        <sz val="12"/>
        <color theme="1"/>
        <rFont val="Calibri"/>
        <family val="2"/>
        <scheme val="minor"/>
      </rPr>
      <t>(c)</t>
    </r>
  </si>
  <si>
    <t>Department_Name</t>
  </si>
  <si>
    <t>Appropriation</t>
  </si>
  <si>
    <t>6020 Division of Risk Management</t>
  </si>
  <si>
    <t>Auto</t>
  </si>
  <si>
    <t>Current Expense</t>
  </si>
  <si>
    <t>Liability</t>
  </si>
  <si>
    <t>020</t>
  </si>
  <si>
    <t>Judicial Branch</t>
  </si>
  <si>
    <t>BAD</t>
  </si>
  <si>
    <t>BAE</t>
  </si>
  <si>
    <t>BAH</t>
  </si>
  <si>
    <t>Property</t>
  </si>
  <si>
    <t>BAK</t>
  </si>
  <si>
    <t>6150 Division of Facilities Management</t>
  </si>
  <si>
    <t>BEA</t>
  </si>
  <si>
    <t>050</t>
  </si>
  <si>
    <t>State Treasurer</t>
  </si>
  <si>
    <t>EAA</t>
  </si>
  <si>
    <t>060</t>
  </si>
  <si>
    <t>Governor's Office</t>
  </si>
  <si>
    <t>CAA</t>
  </si>
  <si>
    <t xml:space="preserve"> GOV Administration</t>
  </si>
  <si>
    <t>CAB</t>
  </si>
  <si>
    <t xml:space="preserve"> GOV Residence</t>
  </si>
  <si>
    <t>CEA</t>
  </si>
  <si>
    <t>061</t>
  </si>
  <si>
    <t>CSA</t>
  </si>
  <si>
    <t>063</t>
  </si>
  <si>
    <t>CKA</t>
  </si>
  <si>
    <t>CLB</t>
  </si>
  <si>
    <t>CLD</t>
  </si>
  <si>
    <t>CME</t>
  </si>
  <si>
    <t>CMF</t>
  </si>
  <si>
    <t>080</t>
  </si>
  <si>
    <t>Attorney General</t>
  </si>
  <si>
    <t>DAC</t>
  </si>
  <si>
    <t xml:space="preserve"> AG Criminal Prosecution</t>
  </si>
  <si>
    <t>DEA</t>
  </si>
  <si>
    <t>090</t>
  </si>
  <si>
    <t>Utah State Auditor</t>
  </si>
  <si>
    <t>EBA</t>
  </si>
  <si>
    <t>100</t>
  </si>
  <si>
    <t>FEA</t>
  </si>
  <si>
    <t>FLA</t>
  </si>
  <si>
    <t>FNB</t>
  </si>
  <si>
    <t>FNJ</t>
  </si>
  <si>
    <t>FQA</t>
  </si>
  <si>
    <t>FRA</t>
  </si>
  <si>
    <t>FSA</t>
  </si>
  <si>
    <t>110</t>
  </si>
  <si>
    <t>HSB</t>
  </si>
  <si>
    <t>120</t>
  </si>
  <si>
    <t>Tax Commission</t>
  </si>
  <si>
    <t>GAA</t>
  </si>
  <si>
    <t>GAE</t>
  </si>
  <si>
    <t>GAG</t>
  </si>
  <si>
    <t>GAH</t>
  </si>
  <si>
    <t>GAJ</t>
  </si>
  <si>
    <t>GAK</t>
  </si>
  <si>
    <t>Navajo Trust Administration</t>
  </si>
  <si>
    <t>7208</t>
  </si>
  <si>
    <t>170</t>
  </si>
  <si>
    <t>Dept of Public Safety</t>
  </si>
  <si>
    <t xml:space="preserve"> DPS Alcoholic Bev Control Act Enforcement Fund</t>
  </si>
  <si>
    <t>180</t>
  </si>
  <si>
    <t>2390</t>
  </si>
  <si>
    <t>JAA</t>
  </si>
  <si>
    <t>JAC</t>
  </si>
  <si>
    <t>JAD</t>
  </si>
  <si>
    <t>JAF</t>
  </si>
  <si>
    <t>JBA</t>
  </si>
  <si>
    <t>JCB</t>
  </si>
  <si>
    <t>JDA</t>
  </si>
  <si>
    <t>JDB</t>
  </si>
  <si>
    <t>JDC</t>
  </si>
  <si>
    <t>JEA</t>
  </si>
  <si>
    <t>JEC</t>
  </si>
  <si>
    <t>JED</t>
  </si>
  <si>
    <t>JFA</t>
  </si>
  <si>
    <t>JGB</t>
  </si>
  <si>
    <t>JHA</t>
  </si>
  <si>
    <t>JHB</t>
  </si>
  <si>
    <t>JHC</t>
  </si>
  <si>
    <t>JHD</t>
  </si>
  <si>
    <t>JHF</t>
  </si>
  <si>
    <t>JHG</t>
  </si>
  <si>
    <t>JHK</t>
  </si>
  <si>
    <t>JJA</t>
  </si>
  <si>
    <t>JMA</t>
  </si>
  <si>
    <t>JMB</t>
  </si>
  <si>
    <t>190</t>
  </si>
  <si>
    <t>Utah National Guard</t>
  </si>
  <si>
    <t>JSA</t>
  </si>
  <si>
    <t xml:space="preserve"> UNG Administration</t>
  </si>
  <si>
    <t>JSB</t>
  </si>
  <si>
    <t xml:space="preserve"> UNG Operations &amp; Maintenance</t>
  </si>
  <si>
    <t>Dept of Human Services</t>
  </si>
  <si>
    <t>KAA</t>
  </si>
  <si>
    <t xml:space="preserve"> DHS Executive Director</t>
  </si>
  <si>
    <t>200</t>
  </si>
  <si>
    <t>KAK</t>
  </si>
  <si>
    <t>KAL</t>
  </si>
  <si>
    <t>KBF</t>
  </si>
  <si>
    <t>KFB</t>
  </si>
  <si>
    <t>KFC</t>
  </si>
  <si>
    <t>KGB</t>
  </si>
  <si>
    <t>KGD</t>
  </si>
  <si>
    <t>KHB</t>
  </si>
  <si>
    <t>KHG</t>
  </si>
  <si>
    <t>KJA</t>
  </si>
  <si>
    <t>KJB</t>
  </si>
  <si>
    <t>KJC</t>
  </si>
  <si>
    <t>KJD</t>
  </si>
  <si>
    <t>KJE</t>
  </si>
  <si>
    <t>KKD</t>
  </si>
  <si>
    <t>270</t>
  </si>
  <si>
    <t>Dept of Health</t>
  </si>
  <si>
    <t>LAA</t>
  </si>
  <si>
    <t>LAF</t>
  </si>
  <si>
    <t>LEA</t>
  </si>
  <si>
    <t>LEK</t>
  </si>
  <si>
    <t>LFB</t>
  </si>
  <si>
    <t>LFD</t>
  </si>
  <si>
    <t>LFF</t>
  </si>
  <si>
    <t>LFG</t>
  </si>
  <si>
    <t>LFH</t>
  </si>
  <si>
    <t>LIM</t>
  </si>
  <si>
    <t>LIQ</t>
  </si>
  <si>
    <t>400</t>
  </si>
  <si>
    <t>Utah State Board of Education</t>
  </si>
  <si>
    <t>PAC</t>
  </si>
  <si>
    <t>PDA</t>
  </si>
  <si>
    <t>410</t>
  </si>
  <si>
    <t>Dept of Corrections</t>
  </si>
  <si>
    <t>MAA</t>
  </si>
  <si>
    <t>MAB</t>
  </si>
  <si>
    <t>MAC</t>
  </si>
  <si>
    <t>MBA</t>
  </si>
  <si>
    <t>MBB</t>
  </si>
  <si>
    <t>MCA</t>
  </si>
  <si>
    <t>MCC</t>
  </si>
  <si>
    <t>MCF</t>
  </si>
  <si>
    <t>MCG</t>
  </si>
  <si>
    <t>MDA</t>
  </si>
  <si>
    <t>MEA</t>
  </si>
  <si>
    <t>MKA</t>
  </si>
  <si>
    <t>430</t>
  </si>
  <si>
    <t>Board of Pardons &amp; Parole</t>
  </si>
  <si>
    <t>MTA</t>
  </si>
  <si>
    <t>450</t>
  </si>
  <si>
    <t>JWA</t>
  </si>
  <si>
    <t>JWB</t>
  </si>
  <si>
    <t>JWE</t>
  </si>
  <si>
    <t>480</t>
  </si>
  <si>
    <t>Dept of Environmental Quality</t>
  </si>
  <si>
    <t>NAA</t>
  </si>
  <si>
    <t>NAB</t>
  </si>
  <si>
    <t>NAE</t>
  </si>
  <si>
    <t>NAF</t>
  </si>
  <si>
    <t>NAL</t>
  </si>
  <si>
    <t>550</t>
  </si>
  <si>
    <t>School &amp; Institutional Trust Lands Admin</t>
  </si>
  <si>
    <t>TLC</t>
  </si>
  <si>
    <t>TLG</t>
  </si>
  <si>
    <t>TLJ</t>
  </si>
  <si>
    <t>TLK</t>
  </si>
  <si>
    <t>TLM</t>
  </si>
  <si>
    <t>560</t>
  </si>
  <si>
    <t>Dept of Natural Resources</t>
  </si>
  <si>
    <t>RAA</t>
  </si>
  <si>
    <t>RAB</t>
  </si>
  <si>
    <t>RAF</t>
  </si>
  <si>
    <t>RDA</t>
  </si>
  <si>
    <t>RDB</t>
  </si>
  <si>
    <t>RDC</t>
  </si>
  <si>
    <t>RDD</t>
  </si>
  <si>
    <t>RDF</t>
  </si>
  <si>
    <t>REA</t>
  </si>
  <si>
    <t>RFB</t>
  </si>
  <si>
    <t>RFC</t>
  </si>
  <si>
    <t>RFD</t>
  </si>
  <si>
    <t>RFF</t>
  </si>
  <si>
    <t>RFG</t>
  </si>
  <si>
    <t>RFH</t>
  </si>
  <si>
    <t>RGA</t>
  </si>
  <si>
    <t>RLC</t>
  </si>
  <si>
    <t>RLD</t>
  </si>
  <si>
    <t>RLE</t>
  </si>
  <si>
    <t>RLF</t>
  </si>
  <si>
    <t>RNC</t>
  </si>
  <si>
    <t>RWA</t>
  </si>
  <si>
    <t>RWB</t>
  </si>
  <si>
    <t>RWD</t>
  </si>
  <si>
    <t>RWF</t>
  </si>
  <si>
    <t>570</t>
  </si>
  <si>
    <t>Dept of Agriculture &amp; Food</t>
  </si>
  <si>
    <t>SAA</t>
  </si>
  <si>
    <t>SFA</t>
  </si>
  <si>
    <t>SGA</t>
  </si>
  <si>
    <t>SHA</t>
  </si>
  <si>
    <t>SHC</t>
  </si>
  <si>
    <t>SHD</t>
  </si>
  <si>
    <t>SIA</t>
  </si>
  <si>
    <t>SIC</t>
  </si>
  <si>
    <t>SKA</t>
  </si>
  <si>
    <t>SPC</t>
  </si>
  <si>
    <t>SVA</t>
  </si>
  <si>
    <t>590</t>
  </si>
  <si>
    <t>RXA</t>
  </si>
  <si>
    <t>600</t>
  </si>
  <si>
    <t>Dept of Workforce Services</t>
  </si>
  <si>
    <t>NBA</t>
  </si>
  <si>
    <t>NBB</t>
  </si>
  <si>
    <t>NBC</t>
  </si>
  <si>
    <t>NBE</t>
  </si>
  <si>
    <t>NJA</t>
  </si>
  <si>
    <t>NJD</t>
  </si>
  <si>
    <t>NJT</t>
  </si>
  <si>
    <t>NSA</t>
  </si>
  <si>
    <t>NSN</t>
  </si>
  <si>
    <t>650</t>
  </si>
  <si>
    <t>Dept of Alcoholic Beverage Control</t>
  </si>
  <si>
    <t>VFE</t>
  </si>
  <si>
    <t>660</t>
  </si>
  <si>
    <t>Labor Commission</t>
  </si>
  <si>
    <t>TAA</t>
  </si>
  <si>
    <t>TAG</t>
  </si>
  <si>
    <t>TAK</t>
  </si>
  <si>
    <t>670</t>
  </si>
  <si>
    <t>Dept of Commerce</t>
  </si>
  <si>
    <t>UAB</t>
  </si>
  <si>
    <t>UAC</t>
  </si>
  <si>
    <t>UAD</t>
  </si>
  <si>
    <t>UAF</t>
  </si>
  <si>
    <t>UAG</t>
  </si>
  <si>
    <t>690</t>
  </si>
  <si>
    <t>Dept of Insurance</t>
  </si>
  <si>
    <t>VBC</t>
  </si>
  <si>
    <t>710</t>
  </si>
  <si>
    <t>WAC</t>
  </si>
  <si>
    <t>WND</t>
  </si>
  <si>
    <t>WQC</t>
  </si>
  <si>
    <t>WRA</t>
  </si>
  <si>
    <t>WRB</t>
  </si>
  <si>
    <t>810</t>
  </si>
  <si>
    <t>Dept of Transportation</t>
  </si>
  <si>
    <t>XDG</t>
  </si>
  <si>
    <t>Higher Education</t>
  </si>
  <si>
    <t>School Districts</t>
  </si>
  <si>
    <t>DTE</t>
  </si>
  <si>
    <t>PVF</t>
  </si>
  <si>
    <t>Fuel Charge per Gallon</t>
  </si>
  <si>
    <t>6120 Division of Fleet Operations - Fuel Network</t>
  </si>
  <si>
    <t>XDC</t>
  </si>
  <si>
    <t>XDB</t>
  </si>
  <si>
    <t>XDE</t>
  </si>
  <si>
    <t>XDN</t>
  </si>
  <si>
    <t>XDD</t>
  </si>
  <si>
    <t>Non-State Entities</t>
  </si>
  <si>
    <t xml:space="preserve"> DOC AP&amp;P Administration</t>
  </si>
  <si>
    <t xml:space="preserve"> DOC DPO Central Utah / Gunnison</t>
  </si>
  <si>
    <t xml:space="preserve"> DOC DPO Administration</t>
  </si>
  <si>
    <t xml:space="preserve"> DNR Executive Director</t>
  </si>
  <si>
    <t xml:space="preserve"> DNR FFSL Division Administration</t>
  </si>
  <si>
    <t xml:space="preserve"> DNR OGM Administration</t>
  </si>
  <si>
    <t xml:space="preserve"> DNR DPR Support Services</t>
  </si>
  <si>
    <t xml:space="preserve"> DWS Administrative Support</t>
  </si>
  <si>
    <t xml:space="preserve"> DOC Executive Director</t>
  </si>
  <si>
    <t xml:space="preserve"> DOC Administrative Services</t>
  </si>
  <si>
    <t xml:space="preserve"> DOC Training</t>
  </si>
  <si>
    <t xml:space="preserve"> DOC AP&amp;P Programs</t>
  </si>
  <si>
    <t xml:space="preserve"> DOC DPO Draper Facility</t>
  </si>
  <si>
    <t xml:space="preserve"> DOC DPO Inmate Placement</t>
  </si>
  <si>
    <t xml:space="preserve"> DOC Medical Services</t>
  </si>
  <si>
    <t xml:space="preserve"> DOC Utah Correctional Industries</t>
  </si>
  <si>
    <t xml:space="preserve"> DOC Programming Administration</t>
  </si>
  <si>
    <t xml:space="preserve"> BPP Board of Pardons &amp; Parole</t>
  </si>
  <si>
    <t xml:space="preserve"> DEQ Water Quality</t>
  </si>
  <si>
    <t xml:space="preserve"> DEQ Drinking Water</t>
  </si>
  <si>
    <t xml:space="preserve"> DEQ Waste Mgmt &amp; Radiation Control</t>
  </si>
  <si>
    <t xml:space="preserve"> DWS SOR Executive Director</t>
  </si>
  <si>
    <t xml:space="preserve"> DWS Blind &amp; Visually Impaired</t>
  </si>
  <si>
    <t xml:space="preserve"> DWS Rehabilitation Services</t>
  </si>
  <si>
    <t xml:space="preserve"> DWS Deaf &amp; Hard of Hearing</t>
  </si>
  <si>
    <t xml:space="preserve"> DWS Executive Director</t>
  </si>
  <si>
    <t xml:space="preserve"> DWS Workforce Development</t>
  </si>
  <si>
    <t xml:space="preserve"> DWS Eligibility Services</t>
  </si>
  <si>
    <t xml:space="preserve"> DWS HCD Administration</t>
  </si>
  <si>
    <t xml:space="preserve"> DWS Weatherization Assistance</t>
  </si>
  <si>
    <t xml:space="preserve"> PED Indirect Cost Pool</t>
  </si>
  <si>
    <t xml:space="preserve"> PED Child Nutrition</t>
  </si>
  <si>
    <t xml:space="preserve"> DNR Administrative Services</t>
  </si>
  <si>
    <t xml:space="preserve"> DNR Law Enforcement</t>
  </si>
  <si>
    <t xml:space="preserve"> DNR FFSL Fire Management</t>
  </si>
  <si>
    <t xml:space="preserve"> DNR FFSL Fire Suppression</t>
  </si>
  <si>
    <t xml:space="preserve"> DNR FFSL Land Management</t>
  </si>
  <si>
    <t xml:space="preserve"> DNR FFSL Program Delivery</t>
  </si>
  <si>
    <t xml:space="preserve"> DNR DWR Director's Office</t>
  </si>
  <si>
    <t xml:space="preserve"> DNR DWR Administrative Services</t>
  </si>
  <si>
    <t xml:space="preserve"> DNR DWR Conservation Outreach</t>
  </si>
  <si>
    <t xml:space="preserve"> DNR DWR Law Enforcement</t>
  </si>
  <si>
    <t xml:space="preserve"> DNR DWR Habitat Section</t>
  </si>
  <si>
    <t xml:space="preserve"> DNR DWR Wildlife Section</t>
  </si>
  <si>
    <t xml:space="preserve"> DNR DWR Aquatic Section</t>
  </si>
  <si>
    <t xml:space="preserve"> DNR Species Protection</t>
  </si>
  <si>
    <t xml:space="preserve"> DNR DPR Park Operation Management</t>
  </si>
  <si>
    <t xml:space="preserve"> DNR DPR Planning &amp; Design</t>
  </si>
  <si>
    <t xml:space="preserve"> DNR DPR Recreation Services</t>
  </si>
  <si>
    <t xml:space="preserve"> DNR UGS Geologic Hazards</t>
  </si>
  <si>
    <t xml:space="preserve"> DNR Water Rights Administration</t>
  </si>
  <si>
    <t xml:space="preserve"> DNR WRTS Applications &amp; Records</t>
  </si>
  <si>
    <t xml:space="preserve"> DNR WRTS Field Services</t>
  </si>
  <si>
    <t xml:space="preserve"> DNR WRTS Technical Services</t>
  </si>
  <si>
    <t xml:space="preserve"> TLA Administration</t>
  </si>
  <si>
    <t xml:space="preserve"> TLA Surface</t>
  </si>
  <si>
    <t xml:space="preserve"> TLA Development</t>
  </si>
  <si>
    <t xml:space="preserve"> TLA Legal</t>
  </si>
  <si>
    <t xml:space="preserve"> TLA Forestry &amp; Grazing</t>
  </si>
  <si>
    <t xml:space="preserve"> DOT OPS MAIN Region 1</t>
  </si>
  <si>
    <t xml:space="preserve"> DOT OPS MAIN Region 2</t>
  </si>
  <si>
    <t xml:space="preserve"> DOT OPS MAIN Region 3</t>
  </si>
  <si>
    <t xml:space="preserve"> DOT OPS MAIN Region 4</t>
  </si>
  <si>
    <t xml:space="preserve"> DOT Shops</t>
  </si>
  <si>
    <t xml:space="preserve"> DOT Traffic Operations Center</t>
  </si>
  <si>
    <t>5810</t>
  </si>
  <si>
    <t xml:space="preserve"> DAG Qualified Production Enterprise Fund</t>
  </si>
  <si>
    <t>930</t>
  </si>
  <si>
    <t>Utah Communications Authority</t>
  </si>
  <si>
    <t xml:space="preserve"> UCA Utah Communications Authority</t>
  </si>
  <si>
    <t>FQB</t>
  </si>
  <si>
    <t>RFA</t>
  </si>
  <si>
    <t>SEA</t>
  </si>
  <si>
    <t>SID</t>
  </si>
  <si>
    <t>SIE</t>
  </si>
  <si>
    <t>SJA</t>
  </si>
  <si>
    <t>NJP</t>
  </si>
  <si>
    <t>WRE</t>
  </si>
  <si>
    <t>2380</t>
  </si>
  <si>
    <t>9220</t>
  </si>
  <si>
    <t>LEH</t>
  </si>
  <si>
    <t>MKC</t>
  </si>
  <si>
    <t xml:space="preserve"> DOC Programming Treatment</t>
  </si>
  <si>
    <t>RDG</t>
  </si>
  <si>
    <t xml:space="preserve"> DNR FFSL Lone Peak Center</t>
  </si>
  <si>
    <t>RWC</t>
  </si>
  <si>
    <t xml:space="preserve"> DNR WRTS Dam Safety</t>
  </si>
  <si>
    <t>SAC</t>
  </si>
  <si>
    <t>WSA</t>
  </si>
  <si>
    <t>XDK</t>
  </si>
  <si>
    <t xml:space="preserve"> DOT Field Crews</t>
  </si>
  <si>
    <t>XHE</t>
  </si>
  <si>
    <t xml:space="preserve"> DOT Airplane Operations</t>
  </si>
  <si>
    <t>DGO</t>
  </si>
  <si>
    <t>MIS Fee</t>
  </si>
  <si>
    <t>DTF</t>
  </si>
  <si>
    <t>DTG</t>
  </si>
  <si>
    <t>NDA</t>
  </si>
  <si>
    <t>NDC</t>
  </si>
  <si>
    <t>NEB</t>
  </si>
  <si>
    <t>NFB</t>
  </si>
  <si>
    <t>NGB</t>
  </si>
  <si>
    <t>NHC</t>
  </si>
  <si>
    <t>SJB</t>
  </si>
  <si>
    <t>SJC</t>
  </si>
  <si>
    <t>SJD</t>
  </si>
  <si>
    <t>SJE</t>
  </si>
  <si>
    <t>SJF</t>
  </si>
  <si>
    <t>SMA</t>
  </si>
  <si>
    <t>SNA</t>
  </si>
  <si>
    <t>VSC Access Fee</t>
  </si>
  <si>
    <t>Mileage Rate</t>
  </si>
  <si>
    <t>SLA</t>
  </si>
  <si>
    <t xml:space="preserve"> AG ISF Civil Division</t>
  </si>
  <si>
    <t xml:space="preserve"> AG ISF Child Protection Division</t>
  </si>
  <si>
    <t xml:space="preserve"> DPS UHP Safety Inspections</t>
  </si>
  <si>
    <t xml:space="preserve"> DEQ AQ Administration</t>
  </si>
  <si>
    <t xml:space="preserve"> DEQ AQ Compliance</t>
  </si>
  <si>
    <t xml:space="preserve"> DEQ WQ Protection</t>
  </si>
  <si>
    <t xml:space="preserve"> DEQ DW Safe Drinking Water Act</t>
  </si>
  <si>
    <t xml:space="preserve"> DEQ WMRC Hazardous Waste</t>
  </si>
  <si>
    <t xml:space="preserve"> DEQ ERR CERCLA</t>
  </si>
  <si>
    <t xml:space="preserve"> DAG Bedding &amp; Upholstered</t>
  </si>
  <si>
    <t xml:space="preserve"> DAG Weights &amp; Measures</t>
  </si>
  <si>
    <t xml:space="preserve"> DAG Food Inspection</t>
  </si>
  <si>
    <t xml:space="preserve"> DAG Dairy Inspection</t>
  </si>
  <si>
    <t xml:space="preserve"> DAG Egg Grading &amp; Inspection</t>
  </si>
  <si>
    <t xml:space="preserve"> DAG Medical Cannabis</t>
  </si>
  <si>
    <t xml:space="preserve"> DAG Industrial Hemp</t>
  </si>
  <si>
    <t xml:space="preserve"> DAG Analytical Laboratory</t>
  </si>
  <si>
    <t xml:space="preserve"> DNR Public Lands Policy Coordination Office</t>
  </si>
  <si>
    <t xml:space="preserve"> DPS UHP Commercial Vehicle</t>
  </si>
  <si>
    <t xml:space="preserve"> DPS UHP Field Operations</t>
  </si>
  <si>
    <t xml:space="preserve"> DPS UHP Administration</t>
  </si>
  <si>
    <t xml:space="preserve"> DPS Driver Services</t>
  </si>
  <si>
    <t xml:space="preserve"> DPS Bureau of Investigation</t>
  </si>
  <si>
    <t xml:space="preserve"> DPS Communications</t>
  </si>
  <si>
    <t xml:space="preserve"> DPS State Crime Labs</t>
  </si>
  <si>
    <t xml:space="preserve"> DPS CITS Administration</t>
  </si>
  <si>
    <t xml:space="preserve"> DPS POST Administration</t>
  </si>
  <si>
    <t xml:space="preserve"> DPS POST Regional/In-service Training</t>
  </si>
  <si>
    <t xml:space="preserve"> DPS Commissioner's Office</t>
  </si>
  <si>
    <t xml:space="preserve"> DPS Aero Bureau</t>
  </si>
  <si>
    <t xml:space="preserve"> DPS Intelligence Center</t>
  </si>
  <si>
    <t xml:space="preserve"> DPS Fleet Management</t>
  </si>
  <si>
    <t xml:space="preserve"> DPS Emergency Services &amp; Homeland Security</t>
  </si>
  <si>
    <t xml:space="preserve"> DPS Non-Government/Other Services</t>
  </si>
  <si>
    <t xml:space="preserve"> DPS POST Basic Training</t>
  </si>
  <si>
    <t xml:space="preserve"> DPS UHP Special Services</t>
  </si>
  <si>
    <t xml:space="preserve"> DPS UHP Technology Services</t>
  </si>
  <si>
    <t xml:space="preserve"> DPS Highway Safety</t>
  </si>
  <si>
    <t xml:space="preserve"> DPS Fire Operations</t>
  </si>
  <si>
    <t xml:space="preserve"> DPS Fire Fighter Training</t>
  </si>
  <si>
    <t>Dept of Government Operations - Admin Services</t>
  </si>
  <si>
    <t>Dept of Government Operations - Technology Services</t>
  </si>
  <si>
    <t>Dept of Natural Resources - Public Lands Policy Coordination</t>
  </si>
  <si>
    <t>Dept of Natural Resources - Office of Energy Development</t>
  </si>
  <si>
    <t>Dept of Cultural and Community Engagement</t>
  </si>
  <si>
    <t xml:space="preserve"> JUD District Courts</t>
  </si>
  <si>
    <t xml:space="preserve"> JUD Juvenile Courts</t>
  </si>
  <si>
    <t xml:space="preserve"> JUD Administrative Office</t>
  </si>
  <si>
    <t xml:space="preserve"> JUD Data Processing</t>
  </si>
  <si>
    <t xml:space="preserve"> JUD Guardian Ad Litem</t>
  </si>
  <si>
    <t xml:space="preserve"> TRS Treasury &amp; Investment</t>
  </si>
  <si>
    <t xml:space="preserve"> GOV CCJJ Commission</t>
  </si>
  <si>
    <t xml:space="preserve"> DNR OED Office of Energy Development</t>
  </si>
  <si>
    <t xml:space="preserve"> GOUTAH Administration</t>
  </si>
  <si>
    <t xml:space="preserve"> GOUTAH Operations &amp; Fulfillment</t>
  </si>
  <si>
    <t xml:space="preserve"> GOUTAH Film Commission</t>
  </si>
  <si>
    <t xml:space="preserve"> GOUTAH Business Outreach &amp; International Trade</t>
  </si>
  <si>
    <t xml:space="preserve"> GOUTAH Corp Recruitment &amp; Business Service</t>
  </si>
  <si>
    <t xml:space="preserve"> AG Executive Administration</t>
  </si>
  <si>
    <t xml:space="preserve"> AG ISF Attorney General</t>
  </si>
  <si>
    <t xml:space="preserve"> OSA State Auditor</t>
  </si>
  <si>
    <t xml:space="preserve"> DGO DFCM Administration</t>
  </si>
  <si>
    <t xml:space="preserve"> DGO PGS Purchasing &amp; General Services</t>
  </si>
  <si>
    <t xml:space="preserve"> DGO GS Central Mailing</t>
  </si>
  <si>
    <t xml:space="preserve"> DGO GS State Surplus Property</t>
  </si>
  <si>
    <t xml:space="preserve"> DGO FO Fleet Services Motor Pool</t>
  </si>
  <si>
    <t xml:space="preserve"> DGO FO Fleet Services Fuel Network</t>
  </si>
  <si>
    <t xml:space="preserve"> DGO RM Risk Management Administration</t>
  </si>
  <si>
    <t xml:space="preserve"> DGO DFCM Facilities Management</t>
  </si>
  <si>
    <t xml:space="preserve"> DGO ISF Enterprise Technology Division</t>
  </si>
  <si>
    <t xml:space="preserve"> TAX Administration</t>
  </si>
  <si>
    <t xml:space="preserve"> TAX Financial Operations</t>
  </si>
  <si>
    <t xml:space="preserve"> TAX Taxpayer Services</t>
  </si>
  <si>
    <t xml:space="preserve"> TAX Property Tax Division</t>
  </si>
  <si>
    <t xml:space="preserve"> TAX Motor Vehicles</t>
  </si>
  <si>
    <t xml:space="preserve"> TAX Motor Vehicle Enforcement</t>
  </si>
  <si>
    <t xml:space="preserve"> DGO Navajo Trust Fund</t>
  </si>
  <si>
    <t xml:space="preserve"> DHS Office of Quality &amp; Design</t>
  </si>
  <si>
    <t xml:space="preserve"> DHS Office of Licensing</t>
  </si>
  <si>
    <t xml:space="preserve"> DHS State Hospital</t>
  </si>
  <si>
    <t xml:space="preserve"> DHS Service Delivery</t>
  </si>
  <si>
    <t xml:space="preserve"> DHS Utah State Developmental Center</t>
  </si>
  <si>
    <t xml:space="preserve"> DHS Financial Services</t>
  </si>
  <si>
    <t xml:space="preserve"> DHS Child Support Services</t>
  </si>
  <si>
    <t xml:space="preserve"> DHS Facility Based Services</t>
  </si>
  <si>
    <t xml:space="preserve"> DHS Case Management</t>
  </si>
  <si>
    <t xml:space="preserve"> DHS Early Intervention</t>
  </si>
  <si>
    <t xml:space="preserve"> DHS Community Programs</t>
  </si>
  <si>
    <t xml:space="preserve"> DHS Secure Care</t>
  </si>
  <si>
    <t xml:space="preserve"> DHS Adult Protective Services</t>
  </si>
  <si>
    <t xml:space="preserve"> DOH Executive Director</t>
  </si>
  <si>
    <t xml:space="preserve"> DOH Program Operations</t>
  </si>
  <si>
    <t xml:space="preserve"> DOH DCP Div General Administration</t>
  </si>
  <si>
    <t xml:space="preserve"> DOH Medical Examiner</t>
  </si>
  <si>
    <t xml:space="preserve"> DOH Public Health Preparedness</t>
  </si>
  <si>
    <t xml:space="preserve"> DOH Maternal &amp; Child Health</t>
  </si>
  <si>
    <t xml:space="preserve"> DOH Children with Special Needs</t>
  </si>
  <si>
    <t xml:space="preserve"> DOH Emergency Medical Services &amp; Preparedness</t>
  </si>
  <si>
    <t xml:space="preserve"> DOH Health Facility Licensing &amp; Certification</t>
  </si>
  <si>
    <t xml:space="preserve"> DVMA Veterans Nursing Home Fund</t>
  </si>
  <si>
    <t xml:space="preserve"> DVMA Administration</t>
  </si>
  <si>
    <t xml:space="preserve"> DVMA Cemetery</t>
  </si>
  <si>
    <t xml:space="preserve"> DVMA Outreach Services</t>
  </si>
  <si>
    <t xml:space="preserve"> DEQ Executive Director's Office Admin</t>
  </si>
  <si>
    <t xml:space="preserve"> DEQ Local Health Departments</t>
  </si>
  <si>
    <t xml:space="preserve"> DAG Agriculture Administration</t>
  </si>
  <si>
    <t xml:space="preserve"> DAG Chemistry Laboratory</t>
  </si>
  <si>
    <t xml:space="preserve"> DAG Predator Animal Control</t>
  </si>
  <si>
    <t xml:space="preserve"> DAG Invasive Species</t>
  </si>
  <si>
    <t xml:space="preserve"> DAG Rangeland Improvement</t>
  </si>
  <si>
    <t xml:space="preserve"> DAG Animal Health</t>
  </si>
  <si>
    <t xml:space="preserve"> DAG Brand Inspection</t>
  </si>
  <si>
    <t xml:space="preserve"> DAG Meat Inspection</t>
  </si>
  <si>
    <t xml:space="preserve"> DAG Plant Industry</t>
  </si>
  <si>
    <t xml:space="preserve"> DAG Grain Inspection</t>
  </si>
  <si>
    <t xml:space="preserve"> DAG Insect Infestation</t>
  </si>
  <si>
    <t xml:space="preserve"> DAG Grazing Improvement</t>
  </si>
  <si>
    <t xml:space="preserve"> DAG Regulatory Services</t>
  </si>
  <si>
    <t xml:space="preserve"> DAG Marketing &amp; Economic Development</t>
  </si>
  <si>
    <t xml:space="preserve"> DAG Resource Conservation</t>
  </si>
  <si>
    <t xml:space="preserve"> DAG Agricultural Loan Program</t>
  </si>
  <si>
    <t xml:space="preserve"> DABC Stores &amp; Agencies</t>
  </si>
  <si>
    <t xml:space="preserve"> LBR Labor Commission Administration</t>
  </si>
  <si>
    <t xml:space="preserve"> LBR Boiler Elevator &amp; Coal Mine Safety Division</t>
  </si>
  <si>
    <t xml:space="preserve"> LBR Utah Occup &amp; Safety Division</t>
  </si>
  <si>
    <t xml:space="preserve"> CRC Occupational &amp; Professional Licensing</t>
  </si>
  <si>
    <t xml:space="preserve"> CRC Securities</t>
  </si>
  <si>
    <t xml:space="preserve"> CRC Consumer Protection</t>
  </si>
  <si>
    <t xml:space="preserve"> CRC Real Estate</t>
  </si>
  <si>
    <t xml:space="preserve"> CRC Public Utilities</t>
  </si>
  <si>
    <t xml:space="preserve"> INS Insurance Fraud Program</t>
  </si>
  <si>
    <t xml:space="preserve"> DCCE Historic Preservation &amp; Antiquities</t>
  </si>
  <si>
    <t xml:space="preserve"> DCCE Community Arts Outreach</t>
  </si>
  <si>
    <t xml:space="preserve"> DCCE State Library Administration</t>
  </si>
  <si>
    <t xml:space="preserve"> DCCE Administrative Services</t>
  </si>
  <si>
    <t xml:space="preserve"> DCCE Bookmobile</t>
  </si>
  <si>
    <t xml:space="preserve"> DCCE STEM Action Center</t>
  </si>
  <si>
    <t>NGD</t>
  </si>
  <si>
    <t>Non-Revenue Generating Site</t>
  </si>
  <si>
    <t>Governor's Office of Economic Opportunity</t>
  </si>
  <si>
    <t xml:space="preserve"> DPS UHP Protective Services</t>
  </si>
  <si>
    <t xml:space="preserve"> DHS JJS Administration</t>
  </si>
  <si>
    <t xml:space="preserve"> DOH Other Services</t>
  </si>
  <si>
    <t xml:space="preserve"> DOH Provider Reimbursement Information System for Medicaid</t>
  </si>
  <si>
    <t xml:space="preserve"> DOH Epidemiology, Comm Disease &amp; Immunization</t>
  </si>
  <si>
    <t xml:space="preserve"> DBS Administration</t>
  </si>
  <si>
    <t xml:space="preserve"> DEQ WMRC Radiation</t>
  </si>
  <si>
    <t xml:space="preserve"> DNR DSP Planning &amp; Design</t>
  </si>
  <si>
    <t xml:space="preserve"> DNR DSP Recreation Services</t>
  </si>
  <si>
    <t xml:space="preserve"> DNR DSP Support Services</t>
  </si>
  <si>
    <t xml:space="preserve"> DNR WRTS Water Rights Administration</t>
  </si>
  <si>
    <t xml:space="preserve"> DNR DSP Park Operation Management</t>
  </si>
  <si>
    <t xml:space="preserve"> DCCE Blind &amp; Physically Handicapped</t>
  </si>
  <si>
    <t>6090 Division of Fleet Operations - Motor Pool</t>
  </si>
  <si>
    <t>BCA</t>
  </si>
  <si>
    <t>Contract &amp; Leases</t>
  </si>
  <si>
    <t>O&amp;M Rate</t>
  </si>
  <si>
    <t>FAA</t>
  </si>
  <si>
    <t>DGO Executive Director</t>
  </si>
  <si>
    <t>FGA</t>
  </si>
  <si>
    <t>Archives Administration</t>
  </si>
  <si>
    <t>FHA</t>
  </si>
  <si>
    <t>DGO Finance Administration</t>
  </si>
  <si>
    <t>FNA</t>
  </si>
  <si>
    <t>DGO GS Administration</t>
  </si>
  <si>
    <t>FQC</t>
  </si>
  <si>
    <t>DGO Fleet Administration</t>
  </si>
  <si>
    <t>140</t>
  </si>
  <si>
    <t>HAA</t>
  </si>
  <si>
    <t>HRM Administration</t>
  </si>
  <si>
    <t>JBK</t>
  </si>
  <si>
    <t>Emergency &amp; Disaster Management</t>
  </si>
  <si>
    <t>SCA</t>
  </si>
  <si>
    <t>DAG Building Operations</t>
  </si>
  <si>
    <t>NJB</t>
  </si>
  <si>
    <t>DWS Facilities &amp; Pass Through</t>
  </si>
  <si>
    <t>VBA</t>
  </si>
  <si>
    <t xml:space="preserve"> INS Insurance Administration</t>
  </si>
  <si>
    <t>Submission</t>
  </si>
  <si>
    <t>030</t>
  </si>
  <si>
    <t>Capitol Preservation Board</t>
  </si>
  <si>
    <t xml:space="preserve"> CPB State Capitol Fund</t>
  </si>
  <si>
    <t>130</t>
  </si>
  <si>
    <t>Career Service Review Office</t>
  </si>
  <si>
    <t>HKA</t>
  </si>
  <si>
    <t>540</t>
  </si>
  <si>
    <t>School &amp; Institutional Trust Fund Office</t>
  </si>
  <si>
    <t>680</t>
  </si>
  <si>
    <t>Dept of Financial Institutions</t>
  </si>
  <si>
    <t>VAA</t>
  </si>
  <si>
    <t>700</t>
  </si>
  <si>
    <t>Public Service Commission</t>
  </si>
  <si>
    <t>VCA</t>
  </si>
  <si>
    <t>6045 Division of Finance - Group Travel Rates</t>
  </si>
  <si>
    <t>Group Travel Rates</t>
  </si>
  <si>
    <t>Park City School District</t>
  </si>
  <si>
    <t>Provo School District</t>
  </si>
  <si>
    <t>Dixie Technical College</t>
  </si>
  <si>
    <t>Salt Lake Community College</t>
  </si>
  <si>
    <t>Snow College</t>
  </si>
  <si>
    <t>Utah State University</t>
  </si>
  <si>
    <t>Utah Valley University</t>
  </si>
  <si>
    <t>Weber State University</t>
  </si>
  <si>
    <t>Salt Lake County</t>
  </si>
  <si>
    <t>St. George City</t>
  </si>
  <si>
    <t>Other</t>
  </si>
  <si>
    <t>Finance</t>
  </si>
  <si>
    <t>Fleet</t>
  </si>
  <si>
    <t xml:space="preserve">6160 Division of Human Resource Management </t>
  </si>
  <si>
    <t>HR Services Fee</t>
  </si>
  <si>
    <t>Payroll Services Fee</t>
  </si>
  <si>
    <t xml:space="preserve"> Treasury &amp; Investment</t>
  </si>
  <si>
    <t xml:space="preserve"> Energy Development</t>
  </si>
  <si>
    <t>CJA</t>
  </si>
  <si>
    <t xml:space="preserve"> GOV Pete Suazo Athletic Commission</t>
  </si>
  <si>
    <t xml:space="preserve"> Executive Director</t>
  </si>
  <si>
    <t>HQA</t>
  </si>
  <si>
    <t xml:space="preserve"> Chief Information Officer</t>
  </si>
  <si>
    <t xml:space="preserve"> Tax Administration</t>
  </si>
  <si>
    <t xml:space="preserve"> Career Service Review Office</t>
  </si>
  <si>
    <t>DAS Navajo Trust Fund</t>
  </si>
  <si>
    <t xml:space="preserve"> DVA Veterans Nursing Home</t>
  </si>
  <si>
    <t xml:space="preserve"> DEQ Director's Office</t>
  </si>
  <si>
    <t>TFA</t>
  </si>
  <si>
    <t xml:space="preserve"> TFO School &amp; Inst Trust Fund Office</t>
  </si>
  <si>
    <t xml:space="preserve"> Agriculture Administration</t>
  </si>
  <si>
    <t xml:space="preserve"> Public Lands Policy Coordination Office</t>
  </si>
  <si>
    <t>NJH</t>
  </si>
  <si>
    <t xml:space="preserve"> DWS Human Resources</t>
  </si>
  <si>
    <t>VFA</t>
  </si>
  <si>
    <t xml:space="preserve"> ABC Executive Director</t>
  </si>
  <si>
    <t xml:space="preserve"> Labor Commission Administration</t>
  </si>
  <si>
    <t xml:space="preserve"> Occupational &amp; Professional Licensing</t>
  </si>
  <si>
    <t xml:space="preserve"> Financial Institutions Administration</t>
  </si>
  <si>
    <t xml:space="preserve"> Insurance Administration</t>
  </si>
  <si>
    <t xml:space="preserve"> Public Service Commission</t>
  </si>
  <si>
    <t>WAA</t>
  </si>
  <si>
    <t xml:space="preserve"> DHA Executive Director's Office</t>
  </si>
  <si>
    <t>XBK</t>
  </si>
  <si>
    <t xml:space="preserve"> DOT Human Resource Management</t>
  </si>
  <si>
    <t>962</t>
  </si>
  <si>
    <t>Inland Port Authority</t>
  </si>
  <si>
    <t xml:space="preserve"> GOE Inland Port Authority</t>
  </si>
  <si>
    <t>964</t>
  </si>
  <si>
    <t>Point of Mtn St Land Authority</t>
  </si>
  <si>
    <t>DHRM</t>
  </si>
  <si>
    <t>Grand Total</t>
  </si>
  <si>
    <t>011</t>
  </si>
  <si>
    <t>Senate</t>
  </si>
  <si>
    <t>AAA</t>
  </si>
  <si>
    <t>LSN Senate Administration</t>
  </si>
  <si>
    <t>DTS</t>
  </si>
  <si>
    <t>6680 Enterprise Technology</t>
  </si>
  <si>
    <t>All Other Impacts</t>
  </si>
  <si>
    <t>DP Current Expense</t>
  </si>
  <si>
    <t>012</t>
  </si>
  <si>
    <t>House of Representatives</t>
  </si>
  <si>
    <t>ABA</t>
  </si>
  <si>
    <t>LHS House of Representatives Administration</t>
  </si>
  <si>
    <t>014</t>
  </si>
  <si>
    <t>Legislative Research &amp; General Counsel</t>
  </si>
  <si>
    <t>ADA</t>
  </si>
  <si>
    <t>LRG Legislative Research &amp; General Counsel</t>
  </si>
  <si>
    <t>Google Email</t>
  </si>
  <si>
    <t>015</t>
  </si>
  <si>
    <t>Legislative Fiscal Analyst</t>
  </si>
  <si>
    <t>AEA</t>
  </si>
  <si>
    <t>LFA Legislative Fiscal Analyst</t>
  </si>
  <si>
    <t>Application</t>
  </si>
  <si>
    <t>Cloud Infrastructure</t>
  </si>
  <si>
    <t>Cloud Reduction</t>
  </si>
  <si>
    <t>Hosting</t>
  </si>
  <si>
    <t>016</t>
  </si>
  <si>
    <t>Legislative Auditor General</t>
  </si>
  <si>
    <t>AFA</t>
  </si>
  <si>
    <t>LAG Legislative Auditor General</t>
  </si>
  <si>
    <t>017</t>
  </si>
  <si>
    <t>Legislative Services</t>
  </si>
  <si>
    <t>AHE</t>
  </si>
  <si>
    <t>LSV Information Technology</t>
  </si>
  <si>
    <t>JUD District Courts</t>
  </si>
  <si>
    <t>JUD Juvenile Courts</t>
  </si>
  <si>
    <t>JUD Administrative Office</t>
  </si>
  <si>
    <t>JUD Guardian Ad Litem</t>
  </si>
  <si>
    <t>2020</t>
  </si>
  <si>
    <t>CPB State Capitol Fund</t>
  </si>
  <si>
    <t>Desktop</t>
  </si>
  <si>
    <t>Treasury &amp; Investment</t>
  </si>
  <si>
    <t>TRS Treasury &amp; Investment</t>
  </si>
  <si>
    <t>EAB</t>
  </si>
  <si>
    <t>TRS Unclaimed Property</t>
  </si>
  <si>
    <t>EAC</t>
  </si>
  <si>
    <t>TRS Money Management Council</t>
  </si>
  <si>
    <t>EAD</t>
  </si>
  <si>
    <t>TRS Advocacy Office</t>
  </si>
  <si>
    <t>GOV Administration</t>
  </si>
  <si>
    <t>GOV Residence</t>
  </si>
  <si>
    <t>CAD</t>
  </si>
  <si>
    <t>GOV LT Governor's Office</t>
  </si>
  <si>
    <t>LT Governor's Office</t>
  </si>
  <si>
    <t>CAE</t>
  </si>
  <si>
    <t>GOV Literacy Projects</t>
  </si>
  <si>
    <t>CBB</t>
  </si>
  <si>
    <t>Administration</t>
  </si>
  <si>
    <t>GOV GOPB Administration</t>
  </si>
  <si>
    <t>CBC</t>
  </si>
  <si>
    <t>GOV Planning &amp; Budget Analysis</t>
  </si>
  <si>
    <t>Planning &amp; Budget Analysis</t>
  </si>
  <si>
    <t>CBD</t>
  </si>
  <si>
    <t>GOV Operational Excellence</t>
  </si>
  <si>
    <t>CBG</t>
  </si>
  <si>
    <t>GOV State &amp; Local Planning</t>
  </si>
  <si>
    <t>CCJJ Commission</t>
  </si>
  <si>
    <t>GOV CCJJ Commission</t>
  </si>
  <si>
    <t>CEB</t>
  </si>
  <si>
    <t>GOV CCJJ Utah Office for Victims of Crime</t>
  </si>
  <si>
    <t>CED</t>
  </si>
  <si>
    <t>GOV CCJJ Substance Use &amp; Mental Health Advisory Council</t>
  </si>
  <si>
    <t>CEE</t>
  </si>
  <si>
    <t>GOV CCJJ Sentencing Commission</t>
  </si>
  <si>
    <t>CEJ</t>
  </si>
  <si>
    <t>GOV CCJJ Judicial Performance Evaluation</t>
  </si>
  <si>
    <t>CFD</t>
  </si>
  <si>
    <t>GOV CCJJ Indigent Defense Commission</t>
  </si>
  <si>
    <t>DNR OED Office of Energy Development</t>
  </si>
  <si>
    <t>2306</t>
  </si>
  <si>
    <t>GOUTAH Outdoor Recreation Infrastructure Account</t>
  </si>
  <si>
    <t>GOUTAH Pete Suazo Athletic Commission</t>
  </si>
  <si>
    <t>GOUTAH Administration</t>
  </si>
  <si>
    <t>CLA</t>
  </si>
  <si>
    <t>GOUTAH Tourism Administration</t>
  </si>
  <si>
    <t>GOUTAH Operations &amp; Fulfillment</t>
  </si>
  <si>
    <t>Operations &amp; Fulfillment</t>
  </si>
  <si>
    <t>GOUTAH Film Commission</t>
  </si>
  <si>
    <t>GOUTAH Business Outreach &amp; International Trade</t>
  </si>
  <si>
    <t>GOUTAH Corp Recruitment &amp; Business Service</t>
  </si>
  <si>
    <t>COT</t>
  </si>
  <si>
    <t>GOUTAH Talent Ready Utah Center</t>
  </si>
  <si>
    <t>COV</t>
  </si>
  <si>
    <t>GOUTAH Utah Works Program</t>
  </si>
  <si>
    <t>AG Criminal Prosecution</t>
  </si>
  <si>
    <t>AG Executive Administration</t>
  </si>
  <si>
    <t>Executive Administration</t>
  </si>
  <si>
    <t>DGA</t>
  </si>
  <si>
    <t>AG Prosecution Council</t>
  </si>
  <si>
    <t>DQA</t>
  </si>
  <si>
    <t>AG Children's Justice Centers</t>
  </si>
  <si>
    <t>DSC</t>
  </si>
  <si>
    <t>AG Civil</t>
  </si>
  <si>
    <t>AG ISF Civil Division</t>
  </si>
  <si>
    <t>AG ISF Child Protection Division</t>
  </si>
  <si>
    <t>DTH</t>
  </si>
  <si>
    <t>AG ISF Criminal Division</t>
  </si>
  <si>
    <t>OSA State Auditor</t>
  </si>
  <si>
    <t>State Auditor</t>
  </si>
  <si>
    <t>2105</t>
  </si>
  <si>
    <t>DGO Office of State Debt Collection Fund</t>
  </si>
  <si>
    <t>DGO EDO Executive Director</t>
  </si>
  <si>
    <t>Executive Director</t>
  </si>
  <si>
    <t>FDA</t>
  </si>
  <si>
    <t>Administrative Rules</t>
  </si>
  <si>
    <t>DGO DAR Administrative Rules</t>
  </si>
  <si>
    <t>DFCM Administration</t>
  </si>
  <si>
    <t>DGO DFCM Administration</t>
  </si>
  <si>
    <t>FFH</t>
  </si>
  <si>
    <t>DGO DFCM Energy Program</t>
  </si>
  <si>
    <t>DGO DOA Archives Administration</t>
  </si>
  <si>
    <t>FGB</t>
  </si>
  <si>
    <t>DGO DOA Records Analysis</t>
  </si>
  <si>
    <t>FGE</t>
  </si>
  <si>
    <t>DGO DOA Records Services</t>
  </si>
  <si>
    <t>FGF</t>
  </si>
  <si>
    <t>DGO DOA Archives Transparency Legislation</t>
  </si>
  <si>
    <t>DGO FIN Finance Administration</t>
  </si>
  <si>
    <t>FHB</t>
  </si>
  <si>
    <t>DGO FIN Payroll</t>
  </si>
  <si>
    <t>Payroll</t>
  </si>
  <si>
    <t>FHC</t>
  </si>
  <si>
    <t>DGO FIN Payables/Disbursing</t>
  </si>
  <si>
    <t>FHD</t>
  </si>
  <si>
    <t>DGO FIN Technical Services</t>
  </si>
  <si>
    <t>Technical Services</t>
  </si>
  <si>
    <t>FHF</t>
  </si>
  <si>
    <t>DGO FIN Financial Reporting</t>
  </si>
  <si>
    <t>Financial Reporting</t>
  </si>
  <si>
    <t>FHG</t>
  </si>
  <si>
    <t>DGO FIN Financial Information Systems</t>
  </si>
  <si>
    <t>Financial Information Systems</t>
  </si>
  <si>
    <t>FIA</t>
  </si>
  <si>
    <t>DGO OIG Inspector General of Medicaid Services</t>
  </si>
  <si>
    <t>Inspector General of Medicaid Services</t>
  </si>
  <si>
    <t>FJA</t>
  </si>
  <si>
    <t>DGO FIN Purchasing Card - ISF</t>
  </si>
  <si>
    <t>FKD</t>
  </si>
  <si>
    <t>DGO FIN Redistricting Commission</t>
  </si>
  <si>
    <t>FKE</t>
  </si>
  <si>
    <t>DGO FIN Judicial Conduct Commission</t>
  </si>
  <si>
    <t>FKI</t>
  </si>
  <si>
    <t>DGO FIN Executive Branch Ethics Commission</t>
  </si>
  <si>
    <t>FKQ</t>
  </si>
  <si>
    <t>DGO FIN Political Subdivisions Ethics Commission</t>
  </si>
  <si>
    <t>DGO PGS Purchasing &amp; General Services</t>
  </si>
  <si>
    <t>FMA</t>
  </si>
  <si>
    <t>DGO DFCM Building Board Program</t>
  </si>
  <si>
    <t>DGO GS General Services Administration</t>
  </si>
  <si>
    <t>Central Mailing</t>
  </si>
  <si>
    <t>DGO GS Central Mailing</t>
  </si>
  <si>
    <t>FNC</t>
  </si>
  <si>
    <t>Cooperative Contracting</t>
  </si>
  <si>
    <t>DGO GS Cooperative Contracting</t>
  </si>
  <si>
    <t>FNF</t>
  </si>
  <si>
    <t>DGO GS Print Services</t>
  </si>
  <si>
    <t>Print Services</t>
  </si>
  <si>
    <t>DGO GS State Surplus Property</t>
  </si>
  <si>
    <t>State Surplus Property</t>
  </si>
  <si>
    <t>DGO FO Fleet Services Motor Pool</t>
  </si>
  <si>
    <t>Fleet Services Motor Pool</t>
  </si>
  <si>
    <t>DGO FO Fleet Services Fuel Network</t>
  </si>
  <si>
    <t>DGO FO Fleet Administration</t>
  </si>
  <si>
    <t>Fleet Administration</t>
  </si>
  <si>
    <t>FQD</t>
  </si>
  <si>
    <t>DGO FO Fleet Transactions Group</t>
  </si>
  <si>
    <t>FQF</t>
  </si>
  <si>
    <t>DGO FO State Travel Office</t>
  </si>
  <si>
    <t>DGO RM Risk Management Administration</t>
  </si>
  <si>
    <t>DGO DFCM Facilities Management</t>
  </si>
  <si>
    <t>Facilities Management</t>
  </si>
  <si>
    <t>TAX Administration</t>
  </si>
  <si>
    <t>GAB</t>
  </si>
  <si>
    <t>TAX Auditing Division</t>
  </si>
  <si>
    <t>GAD</t>
  </si>
  <si>
    <t>TAX DTS (Technology Management)</t>
  </si>
  <si>
    <t>TAX Financial Operations</t>
  </si>
  <si>
    <t>TAX Taxpayer Services</t>
  </si>
  <si>
    <t>TAX Property Tax Division</t>
  </si>
  <si>
    <t>TAX Motor Vehicles</t>
  </si>
  <si>
    <t>Motor Vehicle Enforcement</t>
  </si>
  <si>
    <t>TAX Motor Vehicle Enforcement</t>
  </si>
  <si>
    <t>CSR Career Service Review Office</t>
  </si>
  <si>
    <t>DGO HRM Administration</t>
  </si>
  <si>
    <t>HAB</t>
  </si>
  <si>
    <t>DGO HRM Policy</t>
  </si>
  <si>
    <t>HAE</t>
  </si>
  <si>
    <t>DGO HRM Training Programs</t>
  </si>
  <si>
    <t>HAF</t>
  </si>
  <si>
    <t>DGO HRM Information Technology</t>
  </si>
  <si>
    <t>Information Technology</t>
  </si>
  <si>
    <t>HAG</t>
  </si>
  <si>
    <t>DGO HRM Field Services</t>
  </si>
  <si>
    <t>DGO Navajo Trust Fund</t>
  </si>
  <si>
    <t>DPS Alcoholic Bev Control Act Enforcement Fund</t>
  </si>
  <si>
    <t>Commissioner's Office</t>
  </si>
  <si>
    <t>DPS Commissioner's Office</t>
  </si>
  <si>
    <t>DPS Aero Bureau</t>
  </si>
  <si>
    <t>DPS Intelligence Center</t>
  </si>
  <si>
    <t>Intelligence Center</t>
  </si>
  <si>
    <t>JAE</t>
  </si>
  <si>
    <t>DPS Department Grants</t>
  </si>
  <si>
    <t>DPS Fleet Management</t>
  </si>
  <si>
    <t>DPS Emergency Services &amp; Homeland Security</t>
  </si>
  <si>
    <t>Emergency Services &amp; Homeland Security</t>
  </si>
  <si>
    <t>DPS Non-Government/Other Services</t>
  </si>
  <si>
    <t>Non-Government/Other Services</t>
  </si>
  <si>
    <t>DPS POST Basic Training</t>
  </si>
  <si>
    <t>DPS POST Regional/In-service Training</t>
  </si>
  <si>
    <t>POST Regional/In-service Training</t>
  </si>
  <si>
    <t>DPS POST Administration</t>
  </si>
  <si>
    <t>POST Administration</t>
  </si>
  <si>
    <t>CITS Administration</t>
  </si>
  <si>
    <t>DPS CITS Administration</t>
  </si>
  <si>
    <t>DPS State Crime Labs</t>
  </si>
  <si>
    <t>State Crime Labs</t>
  </si>
  <si>
    <t>Communications</t>
  </si>
  <si>
    <t>DPS Communications</t>
  </si>
  <si>
    <t>DPS Bureau of Investigation</t>
  </si>
  <si>
    <t>JGA</t>
  </si>
  <si>
    <t>DPS Driver License Administration</t>
  </si>
  <si>
    <t>DPS Driver Services</t>
  </si>
  <si>
    <t>JGC</t>
  </si>
  <si>
    <t>DPS Driver Records</t>
  </si>
  <si>
    <t>Driver Records</t>
  </si>
  <si>
    <t>JGD</t>
  </si>
  <si>
    <t>DPS Motorcycle Safety</t>
  </si>
  <si>
    <t>JGF</t>
  </si>
  <si>
    <t>DPS PS DL Federal Grants</t>
  </si>
  <si>
    <t>DPS UHP Administration</t>
  </si>
  <si>
    <t>UHP Administration</t>
  </si>
  <si>
    <t>DPS UHP Field Operations</t>
  </si>
  <si>
    <t>UHP Field Operations</t>
  </si>
  <si>
    <t>DPS UHP Commercial Vehicle</t>
  </si>
  <si>
    <t>DPS UHP Safety Inspections</t>
  </si>
  <si>
    <t>JHE</t>
  </si>
  <si>
    <t>DPS UHP Federal Projects</t>
  </si>
  <si>
    <t>DPS UHP Protective Services</t>
  </si>
  <si>
    <t>DPS UHP Special Services</t>
  </si>
  <si>
    <t>JHJ</t>
  </si>
  <si>
    <t>DPS UHP Special Enforcement</t>
  </si>
  <si>
    <t>DPS UHP Technology Services</t>
  </si>
  <si>
    <t>UHP Technology Services</t>
  </si>
  <si>
    <t>DPS Highway Safety</t>
  </si>
  <si>
    <t>Highway Safety</t>
  </si>
  <si>
    <t>JLA</t>
  </si>
  <si>
    <t>DPS Information Management</t>
  </si>
  <si>
    <t>Information Management</t>
  </si>
  <si>
    <t>DPS Fire Operations</t>
  </si>
  <si>
    <t>DPS Fire Fighter Training</t>
  </si>
  <si>
    <t>UNG Operations &amp; Maintenance</t>
  </si>
  <si>
    <t>DHS Executive Director</t>
  </si>
  <si>
    <t>KAB</t>
  </si>
  <si>
    <t>DHS Legal Affairs</t>
  </si>
  <si>
    <t>Legal Affairs</t>
  </si>
  <si>
    <t>KAC</t>
  </si>
  <si>
    <t>DHS Information Technology</t>
  </si>
  <si>
    <t>KAE</t>
  </si>
  <si>
    <t>DHS Fiscal Operations</t>
  </si>
  <si>
    <t>Fiscal Operations</t>
  </si>
  <si>
    <t>KAJ</t>
  </si>
  <si>
    <t>DHS Special Projects</t>
  </si>
  <si>
    <t>DHS Office of Quality &amp; Design</t>
  </si>
  <si>
    <t>Office of Quality &amp; Design</t>
  </si>
  <si>
    <t>DHS Office of Licensing</t>
  </si>
  <si>
    <t>Office of Licensing</t>
  </si>
  <si>
    <t>KAM</t>
  </si>
  <si>
    <t>DHS Disabilities Council</t>
  </si>
  <si>
    <t>KAN</t>
  </si>
  <si>
    <t>DHS Utah Marriage Commission</t>
  </si>
  <si>
    <t>KBA</t>
  </si>
  <si>
    <t>DHS Substance Abuse &amp; Mental Health Administration</t>
  </si>
  <si>
    <t>Substance Abuse &amp; Mental Health Administration</t>
  </si>
  <si>
    <t>KBC</t>
  </si>
  <si>
    <t>Community Mental Health Services</t>
  </si>
  <si>
    <t>DHS Community Mental Health Services</t>
  </si>
  <si>
    <t>DHS State Hospital</t>
  </si>
  <si>
    <t>State Hospital</t>
  </si>
  <si>
    <t>KCC</t>
  </si>
  <si>
    <t>DHS State Substance Abuse Services</t>
  </si>
  <si>
    <t>State Substance Abuse Services</t>
  </si>
  <si>
    <t>KEA</t>
  </si>
  <si>
    <t>DHS Office of Public Guardian</t>
  </si>
  <si>
    <t>KFA</t>
  </si>
  <si>
    <t>DHS People with Disabilities Administration</t>
  </si>
  <si>
    <t>People with Disabilities Administration</t>
  </si>
  <si>
    <t>DHS Service Delivery</t>
  </si>
  <si>
    <t>DHS Utah State Developmental Center</t>
  </si>
  <si>
    <t>Utah State Developmental Center</t>
  </si>
  <si>
    <t>DHS Financial Services</t>
  </si>
  <si>
    <t>KGC</t>
  </si>
  <si>
    <t>DHS Electronic Technology</t>
  </si>
  <si>
    <t>Electronic Technology</t>
  </si>
  <si>
    <t>DHS Child Support Services</t>
  </si>
  <si>
    <t>KGF</t>
  </si>
  <si>
    <t>DHS Children in Care Collections</t>
  </si>
  <si>
    <t>KGG</t>
  </si>
  <si>
    <t>DHS Attorney General Contract</t>
  </si>
  <si>
    <t>KGM</t>
  </si>
  <si>
    <t>DHS Medical Collections</t>
  </si>
  <si>
    <t>KHA</t>
  </si>
  <si>
    <t>DHS Child &amp; Family Services Administration</t>
  </si>
  <si>
    <t>DHS Facility Based Services</t>
  </si>
  <si>
    <t>KHH</t>
  </si>
  <si>
    <t>DHS Minor Grants</t>
  </si>
  <si>
    <t>KHM</t>
  </si>
  <si>
    <t>DHS Domestic Violence</t>
  </si>
  <si>
    <t>KHS</t>
  </si>
  <si>
    <t>Child Welfare MIS</t>
  </si>
  <si>
    <t>DHS Child Welfare MIS</t>
  </si>
  <si>
    <t>DHS JJS Administration</t>
  </si>
  <si>
    <t>JJS Administration</t>
  </si>
  <si>
    <t>DHS Case Management</t>
  </si>
  <si>
    <t>DHS Early Intervention</t>
  </si>
  <si>
    <t>DHS Community Programs</t>
  </si>
  <si>
    <t>Correctional Facilities</t>
  </si>
  <si>
    <t>DHS Secure Care</t>
  </si>
  <si>
    <t>KJT</t>
  </si>
  <si>
    <t>DHS Youth Parole Authority</t>
  </si>
  <si>
    <t>KKA</t>
  </si>
  <si>
    <t>DHS Aging &amp; Adult Services Administration</t>
  </si>
  <si>
    <t>DHS Adult Protective Services</t>
  </si>
  <si>
    <t>KKE</t>
  </si>
  <si>
    <t>DHS Aging Waiver Services</t>
  </si>
  <si>
    <t>KKF</t>
  </si>
  <si>
    <t>DHS Aging Alternatives</t>
  </si>
  <si>
    <t>5820</t>
  </si>
  <si>
    <t>DOH Qualified Patient Enterprise Fund</t>
  </si>
  <si>
    <t>DOH Executive Director</t>
  </si>
  <si>
    <t>LAE</t>
  </si>
  <si>
    <t>Center for Health Data &amp; Informatics</t>
  </si>
  <si>
    <t>DOH Center for Health Data &amp; Informatics</t>
  </si>
  <si>
    <t>DOH Program Operations</t>
  </si>
  <si>
    <t>Program Operations</t>
  </si>
  <si>
    <t>LAG</t>
  </si>
  <si>
    <t>DOH Internal Audit</t>
  </si>
  <si>
    <t>LAH</t>
  </si>
  <si>
    <t>DOH Adoption Records Access</t>
  </si>
  <si>
    <t>DOH DCP Div General Administration</t>
  </si>
  <si>
    <t>LED</t>
  </si>
  <si>
    <t>DOH Lab Operations &amp; Testing</t>
  </si>
  <si>
    <t>Lab Operations &amp; Testing</t>
  </si>
  <si>
    <t>LEE</t>
  </si>
  <si>
    <t>DOH Lab Certification Programs</t>
  </si>
  <si>
    <t>DOH Epidemiology, Comm Disease &amp; Immunization</t>
  </si>
  <si>
    <t>Epidemiology, Comm Disease &amp; Immunization</t>
  </si>
  <si>
    <t>LEJ</t>
  </si>
  <si>
    <t>DOH Health Promotion</t>
  </si>
  <si>
    <t>Health Promotion</t>
  </si>
  <si>
    <t>DOH Medical Examiner</t>
  </si>
  <si>
    <t>LFA</t>
  </si>
  <si>
    <t>DOH Family Health &amp; Preparedness Director's Office</t>
  </si>
  <si>
    <t>DOH Public Health Preparedness</t>
  </si>
  <si>
    <t>DOH Maternal &amp; Child Health</t>
  </si>
  <si>
    <t>LFE</t>
  </si>
  <si>
    <t>DOH Bureau of Primary Care</t>
  </si>
  <si>
    <t>DOH Children with Special Needs</t>
  </si>
  <si>
    <t>DOH Emergency Medical Services &amp; Preparedness</t>
  </si>
  <si>
    <t>Emergency Medical Services &amp; Preparedness</t>
  </si>
  <si>
    <t>DOH Health Facility Licensing &amp; Certification</t>
  </si>
  <si>
    <t>Health Facility Licensing &amp; Certification</t>
  </si>
  <si>
    <t>LFM</t>
  </si>
  <si>
    <t>DOH Emergency Medical Services Grants</t>
  </si>
  <si>
    <t>Emergency Medical Services Grants</t>
  </si>
  <si>
    <t>LGA</t>
  </si>
  <si>
    <t>DOH HCF Director's Office</t>
  </si>
  <si>
    <t>LGB</t>
  </si>
  <si>
    <t>DOH Financial Services</t>
  </si>
  <si>
    <t>Financial Services</t>
  </si>
  <si>
    <t>LGC</t>
  </si>
  <si>
    <t>DOH Managed Health Care</t>
  </si>
  <si>
    <t>LGD</t>
  </si>
  <si>
    <t>DOH Medicaid Operations</t>
  </si>
  <si>
    <t>LGE</t>
  </si>
  <si>
    <t>DOH Coverage &amp; Reimbursement</t>
  </si>
  <si>
    <t>LGF</t>
  </si>
  <si>
    <t>DOH Eligibility Policy</t>
  </si>
  <si>
    <t>LGG</t>
  </si>
  <si>
    <t>DOH Contracts</t>
  </si>
  <si>
    <t>LGJ</t>
  </si>
  <si>
    <t>DOH Authorization &amp; Community Based Services</t>
  </si>
  <si>
    <t>LID</t>
  </si>
  <si>
    <t>DOH Home &amp; Community Based Waivers</t>
  </si>
  <si>
    <t>DOH Other Services</t>
  </si>
  <si>
    <t>Other Services</t>
  </si>
  <si>
    <t>LIO</t>
  </si>
  <si>
    <t>DOH Pharmacy</t>
  </si>
  <si>
    <t>DOH Provider Reimbursement Information System for Medicaid</t>
  </si>
  <si>
    <t>Provider Reimbursement Information System for Medicaid</t>
  </si>
  <si>
    <t>LPA</t>
  </si>
  <si>
    <t>DOH Children's Health Insurance Program</t>
  </si>
  <si>
    <t>300</t>
  </si>
  <si>
    <t>Building Board Construction</t>
  </si>
  <si>
    <t>3150</t>
  </si>
  <si>
    <t>FCM Gen Govt Capital Projects - Prison Development</t>
  </si>
  <si>
    <t>FVZ</t>
  </si>
  <si>
    <t>DGO DFCM SBOA Capital Projects</t>
  </si>
  <si>
    <t>FWA</t>
  </si>
  <si>
    <t>DGO DFCM Capital Developments</t>
  </si>
  <si>
    <t>FWC</t>
  </si>
  <si>
    <t>DGO DFCM Capital Develop - Other St Gov</t>
  </si>
  <si>
    <t>FXA</t>
  </si>
  <si>
    <t>DGO DFCM Capital Improvements</t>
  </si>
  <si>
    <t>PED Indirect Cost Pool</t>
  </si>
  <si>
    <t>PED Child Nutrition</t>
  </si>
  <si>
    <t>DBS Administration</t>
  </si>
  <si>
    <t>PZA</t>
  </si>
  <si>
    <t>PED Charter School Finance Authority</t>
  </si>
  <si>
    <t>DOC Executive Director</t>
  </si>
  <si>
    <t>DOC Administrative Services</t>
  </si>
  <si>
    <t>DOC Training</t>
  </si>
  <si>
    <t>DOC AP&amp;P Administration</t>
  </si>
  <si>
    <t>DOC AP&amp;P Programs</t>
  </si>
  <si>
    <t>DOC DPO Draper Facility</t>
  </si>
  <si>
    <t>DOC DPO Central Utah / Gunnison</t>
  </si>
  <si>
    <t>DOC DPO Inmate Placement</t>
  </si>
  <si>
    <t>DOC DPO Administration</t>
  </si>
  <si>
    <t>DOC Medical Services</t>
  </si>
  <si>
    <t>DOC Utah Correctional Industries</t>
  </si>
  <si>
    <t>DOC Programming Administration</t>
  </si>
  <si>
    <t>MKB</t>
  </si>
  <si>
    <t>DOC Programming Skill Enhancement</t>
  </si>
  <si>
    <t>DOC Programming Treatment</t>
  </si>
  <si>
    <t>BPP Board of Pardons &amp; Parole</t>
  </si>
  <si>
    <t>DVMA Veterans Nursing Home Fund</t>
  </si>
  <si>
    <t>DVMA Administration</t>
  </si>
  <si>
    <t>Veteran's Affairs Administration</t>
  </si>
  <si>
    <t>DVMA Cemetery</t>
  </si>
  <si>
    <t>JWD</t>
  </si>
  <si>
    <t>DVMA State Approving Agency</t>
  </si>
  <si>
    <t>DVMA Outreach Services</t>
  </si>
  <si>
    <t>JWF</t>
  </si>
  <si>
    <t>DVMA Military Affairs</t>
  </si>
  <si>
    <t>DEQ Director's Office</t>
  </si>
  <si>
    <t>DEQ Executive Director's Office Admin</t>
  </si>
  <si>
    <t>DEQ Air Quality</t>
  </si>
  <si>
    <t>DEQ Local Health Departments</t>
  </si>
  <si>
    <t>NAC</t>
  </si>
  <si>
    <t>DEQ Environmental Response/Remediation</t>
  </si>
  <si>
    <t>DEQ Water Quality</t>
  </si>
  <si>
    <t>DEQ Drinking Water</t>
  </si>
  <si>
    <t>DEQ Waste Mgmt &amp; Radiation Control</t>
  </si>
  <si>
    <t>DEQ AQ Administration</t>
  </si>
  <si>
    <t>NDB</t>
  </si>
  <si>
    <t>DEQ AQ Planning</t>
  </si>
  <si>
    <t>DEQ AQ Compliance</t>
  </si>
  <si>
    <t>NDD</t>
  </si>
  <si>
    <t>DEQ AQ Permitting</t>
  </si>
  <si>
    <t>NEA</t>
  </si>
  <si>
    <t>DEQ WQ Support</t>
  </si>
  <si>
    <t>DEQ WQ Protection</t>
  </si>
  <si>
    <t>NEC</t>
  </si>
  <si>
    <t>DEQ WQ Permits</t>
  </si>
  <si>
    <t>NFA</t>
  </si>
  <si>
    <t>DEQ DW Administration</t>
  </si>
  <si>
    <t>DEQ DW Safe Drinking Water Act</t>
  </si>
  <si>
    <t>NFC</t>
  </si>
  <si>
    <t>DEQ DW System Assistance</t>
  </si>
  <si>
    <t>NGA</t>
  </si>
  <si>
    <t>DEQ WMRC Administration</t>
  </si>
  <si>
    <t>DEQ WMRC Hazardous Waste</t>
  </si>
  <si>
    <t>DEQ WMRC Radiation</t>
  </si>
  <si>
    <t>NGG</t>
  </si>
  <si>
    <t>DEQ WMRC Used Oil</t>
  </si>
  <si>
    <t>NGH</t>
  </si>
  <si>
    <t>DEQ WMRC Waste Tire</t>
  </si>
  <si>
    <t>DEQ ERR CERCLA</t>
  </si>
  <si>
    <t>NHE</t>
  </si>
  <si>
    <t>DEQ ERR Petroleum Storage Tank Cleanup</t>
  </si>
  <si>
    <t>NHF</t>
  </si>
  <si>
    <t>DEQ ERR Petroleum Storage Tank Compliance</t>
  </si>
  <si>
    <t>TFO School &amp; Inst Trust Fund Office</t>
  </si>
  <si>
    <t>TLA</t>
  </si>
  <si>
    <t>TLA Board</t>
  </si>
  <si>
    <t>TLB</t>
  </si>
  <si>
    <t>TLA Director</t>
  </si>
  <si>
    <t>TLA Administration</t>
  </si>
  <si>
    <t>TLD</t>
  </si>
  <si>
    <t>TLA Accounting</t>
  </si>
  <si>
    <t>TLE</t>
  </si>
  <si>
    <t>TLA Auditing</t>
  </si>
  <si>
    <t>TLF</t>
  </si>
  <si>
    <t>TLA Oil &amp; Gas</t>
  </si>
  <si>
    <t>TLA Surface</t>
  </si>
  <si>
    <t>TLH</t>
  </si>
  <si>
    <t>TLA Renewables</t>
  </si>
  <si>
    <t>TLA Development</t>
  </si>
  <si>
    <t>TLA Legal</t>
  </si>
  <si>
    <t>TLL</t>
  </si>
  <si>
    <t>TLA Data Processing</t>
  </si>
  <si>
    <t>TLA Forestry &amp; Grazing</t>
  </si>
  <si>
    <t>TLS</t>
  </si>
  <si>
    <t>TLA Mines</t>
  </si>
  <si>
    <t>DNR Executive Director</t>
  </si>
  <si>
    <t>DNR Administrative Services</t>
  </si>
  <si>
    <t>RAD</t>
  </si>
  <si>
    <t>DNR Public Affairs</t>
  </si>
  <si>
    <t>RAE</t>
  </si>
  <si>
    <t>DNR Lake Commissions</t>
  </si>
  <si>
    <t>DNR Law Enforcement</t>
  </si>
  <si>
    <t>RCA</t>
  </si>
  <si>
    <t>DNR Warehouse ISF</t>
  </si>
  <si>
    <t>DNR FFSL Division Administration</t>
  </si>
  <si>
    <t>DNR FFSL Fire Management</t>
  </si>
  <si>
    <t>DNR FFSL Fire Suppression</t>
  </si>
  <si>
    <t>DNR FFSL Land Management</t>
  </si>
  <si>
    <t>RDE</t>
  </si>
  <si>
    <t>DNR FFSL Forest Management</t>
  </si>
  <si>
    <t>DNR FFSL Program Delivery</t>
  </si>
  <si>
    <t>DNR FFSL Lone Peak Center</t>
  </si>
  <si>
    <t>DNR OGM Administration</t>
  </si>
  <si>
    <t>REB</t>
  </si>
  <si>
    <t>DNR OGM Oil &amp; Gas Program</t>
  </si>
  <si>
    <t>RED</t>
  </si>
  <si>
    <t>DNR OGM Coal Program</t>
  </si>
  <si>
    <t>DNR DWR Director's Office</t>
  </si>
  <si>
    <t>DNR DWR Administrative Services</t>
  </si>
  <si>
    <t>DNR DWR Conservation Outreach</t>
  </si>
  <si>
    <t>DNR DWR Law Enforcement</t>
  </si>
  <si>
    <t>DNR DWR Habitat Section</t>
  </si>
  <si>
    <t>DNR DWR Wildlife Section</t>
  </si>
  <si>
    <t>DNR DWR Aquatic Section</t>
  </si>
  <si>
    <t>DNR Species Protection</t>
  </si>
  <si>
    <t>RGC</t>
  </si>
  <si>
    <t>DNR Watershed</t>
  </si>
  <si>
    <t>RLA</t>
  </si>
  <si>
    <t>DNR DSP Executive Management</t>
  </si>
  <si>
    <t>DNR DSP Park Operation Management</t>
  </si>
  <si>
    <t>DNR DSP Planning &amp; Design</t>
  </si>
  <si>
    <t>DNR DSP Support Services</t>
  </si>
  <si>
    <t>DNR DSP Recreation Services</t>
  </si>
  <si>
    <t>RNA</t>
  </si>
  <si>
    <t>DNR UGS Administration</t>
  </si>
  <si>
    <t>RNK</t>
  </si>
  <si>
    <t>DNR UGS Information &amp; Outreach</t>
  </si>
  <si>
    <t>RPA</t>
  </si>
  <si>
    <t>DNR WRE Water Resources Administration</t>
  </si>
  <si>
    <t>RPC</t>
  </si>
  <si>
    <t>DNR WRE Interstate Streams</t>
  </si>
  <si>
    <t>RPD</t>
  </si>
  <si>
    <t>DNR WRE Planning</t>
  </si>
  <si>
    <t>RPG</t>
  </si>
  <si>
    <t>DNR WRE Construction</t>
  </si>
  <si>
    <t>DNR WRTS Water Rights Administration</t>
  </si>
  <si>
    <t>DNR WRTS Applications &amp; Records</t>
  </si>
  <si>
    <t>DNR WRTS Dam Safety</t>
  </si>
  <si>
    <t>DNR WRTS Field Services</t>
  </si>
  <si>
    <t>RWE</t>
  </si>
  <si>
    <t>DNR WRTS Adjudication</t>
  </si>
  <si>
    <t>DNR WRTS Technical Services</t>
  </si>
  <si>
    <t>RWI</t>
  </si>
  <si>
    <t>DNR WRTS Canal Safety</t>
  </si>
  <si>
    <t>2165</t>
  </si>
  <si>
    <t>DAG Salinity Offset Fund</t>
  </si>
  <si>
    <t>DAG Qualified Production Enterprise Fund</t>
  </si>
  <si>
    <t>Agriculture Administration</t>
  </si>
  <si>
    <t>DAG Agriculture Administration</t>
  </si>
  <si>
    <t>DAG Predator Animal Control</t>
  </si>
  <si>
    <t>DAG Invasive Species</t>
  </si>
  <si>
    <t>DAG Rangeland Improvement</t>
  </si>
  <si>
    <t>DAG Animal Health</t>
  </si>
  <si>
    <t>DAG Brand Inspection</t>
  </si>
  <si>
    <t>DAG Meat Inspection</t>
  </si>
  <si>
    <t>SHE</t>
  </si>
  <si>
    <t>DAG Horse Racing Commission</t>
  </si>
  <si>
    <t>DAG Plant Industry</t>
  </si>
  <si>
    <t>SIB</t>
  </si>
  <si>
    <t>DAG Environmental Quality</t>
  </si>
  <si>
    <t>DAG Grain Inspection</t>
  </si>
  <si>
    <t>DAG Insect Infestation</t>
  </si>
  <si>
    <t>DAG Grazing Improvement</t>
  </si>
  <si>
    <t>DAG Regulatory Services</t>
  </si>
  <si>
    <t>DAG Bedding &amp; Upholstered</t>
  </si>
  <si>
    <t>DAG Weights &amp; Measures</t>
  </si>
  <si>
    <t>DAG Food Inspection</t>
  </si>
  <si>
    <t>DAG Dairy Inspection</t>
  </si>
  <si>
    <t>DAG Egg Grading &amp; Inspection</t>
  </si>
  <si>
    <t>DAG Marketing &amp; Economic Development</t>
  </si>
  <si>
    <t>DAG Industrial Hemp</t>
  </si>
  <si>
    <t>DAG Analytical Laboratory</t>
  </si>
  <si>
    <t>SPA</t>
  </si>
  <si>
    <t>DAG Resource Conservation Administration</t>
  </si>
  <si>
    <t>DAG Resource Conservation</t>
  </si>
  <si>
    <t>DAG Agricultural Loan Program</t>
  </si>
  <si>
    <t>DNR Public Lands Policy Coordination Office</t>
  </si>
  <si>
    <t>Public Lands Policy Coordination Office</t>
  </si>
  <si>
    <t>7355</t>
  </si>
  <si>
    <t>DWS Individuals with Visual Impairment Vendor Fund</t>
  </si>
  <si>
    <t>DWS SOR Executive Director</t>
  </si>
  <si>
    <t>DWS Blind &amp; Visually Impaired</t>
  </si>
  <si>
    <t>DWS Rehabilitation Services</t>
  </si>
  <si>
    <t>NBD</t>
  </si>
  <si>
    <t>DWS Disability Determination</t>
  </si>
  <si>
    <t>DWS Deaf &amp; Hard of Hearing</t>
  </si>
  <si>
    <t>DWS Executive Director</t>
  </si>
  <si>
    <t>DWS Workforce Development</t>
  </si>
  <si>
    <t>NJE</t>
  </si>
  <si>
    <t>DWS Communications</t>
  </si>
  <si>
    <t>NJL</t>
  </si>
  <si>
    <t>DWS Workforce Research &amp; Analysis</t>
  </si>
  <si>
    <t>DWS Eligibility Services</t>
  </si>
  <si>
    <t>DWS Administrative Support</t>
  </si>
  <si>
    <t>NJU</t>
  </si>
  <si>
    <t>DWS Internal Audit</t>
  </si>
  <si>
    <t>NJY</t>
  </si>
  <si>
    <t>DWS Information Technology</t>
  </si>
  <si>
    <t>NKA</t>
  </si>
  <si>
    <t>DWS General Assistance</t>
  </si>
  <si>
    <t>NLA</t>
  </si>
  <si>
    <t>DWS Unemployment Insurance Admin</t>
  </si>
  <si>
    <t>NLJ</t>
  </si>
  <si>
    <t>DWS Adjudication</t>
  </si>
  <si>
    <t>DWS HCD Administration</t>
  </si>
  <si>
    <t>NSC</t>
  </si>
  <si>
    <t>DWS Community Assistance</t>
  </si>
  <si>
    <t>NSE</t>
  </si>
  <si>
    <t>DWS Housing Development</t>
  </si>
  <si>
    <t>NSF</t>
  </si>
  <si>
    <t>DWS Community Services</t>
  </si>
  <si>
    <t>NSG</t>
  </si>
  <si>
    <t>DWS HEAT</t>
  </si>
  <si>
    <t>NSH</t>
  </si>
  <si>
    <t>DWS Homeless Committee</t>
  </si>
  <si>
    <t>DWS Weatherization Assistance</t>
  </si>
  <si>
    <t>DABC Executive Director</t>
  </si>
  <si>
    <t>VFB</t>
  </si>
  <si>
    <t>DABC Administration</t>
  </si>
  <si>
    <t>VFC</t>
  </si>
  <si>
    <t>ABC Operations</t>
  </si>
  <si>
    <t>DABC Operations</t>
  </si>
  <si>
    <t>VFD</t>
  </si>
  <si>
    <t>DABC Warehouse &amp; Distribution</t>
  </si>
  <si>
    <t>DABC Stores &amp; Agencies</t>
  </si>
  <si>
    <t>7240</t>
  </si>
  <si>
    <t>LBR Employers' Reinsurance Fund</t>
  </si>
  <si>
    <t>7241</t>
  </si>
  <si>
    <t>LBR Uninsured Employers' Fund</t>
  </si>
  <si>
    <t>Labor Commission Administration</t>
  </si>
  <si>
    <t>LBR Labor Commission Administration</t>
  </si>
  <si>
    <t>TAB</t>
  </si>
  <si>
    <t>LBR Industrial Accidents</t>
  </si>
  <si>
    <t>TAF</t>
  </si>
  <si>
    <t>LBR Adjudication</t>
  </si>
  <si>
    <t>LBR Boiler Elevator &amp; Coal Mine Safety Division</t>
  </si>
  <si>
    <t>TAH</t>
  </si>
  <si>
    <t>LBR Workplace Safety</t>
  </si>
  <si>
    <t>TAJ</t>
  </si>
  <si>
    <t>LBR Antidiscrimination &amp; Labor</t>
  </si>
  <si>
    <t>LBR Utah Occup &amp; Safety Division</t>
  </si>
  <si>
    <t>2040</t>
  </si>
  <si>
    <t>CRC Architect Education &amp; Enforcement</t>
  </si>
  <si>
    <t>2045</t>
  </si>
  <si>
    <t>CRC Consumer Protection Education</t>
  </si>
  <si>
    <t>2055</t>
  </si>
  <si>
    <t>CRC Engineer/Land Surveyor Education</t>
  </si>
  <si>
    <t>2070</t>
  </si>
  <si>
    <t>CRC Real Estate Education</t>
  </si>
  <si>
    <t>2080</t>
  </si>
  <si>
    <t>CRC Residential Mortgages</t>
  </si>
  <si>
    <t>2085</t>
  </si>
  <si>
    <t>CRC Security Investment Education</t>
  </si>
  <si>
    <t>UAA</t>
  </si>
  <si>
    <t>Commerce Administration</t>
  </si>
  <si>
    <t>CRC Commerce Administration</t>
  </si>
  <si>
    <t>CRC Occupational &amp; Professional Licensing</t>
  </si>
  <si>
    <t>Occupational &amp; Professional Licensing</t>
  </si>
  <si>
    <t>CRC Securities</t>
  </si>
  <si>
    <t>CRC Consumer Protection</t>
  </si>
  <si>
    <t>UAE</t>
  </si>
  <si>
    <t>CRC Corporations &amp; Commercial Code</t>
  </si>
  <si>
    <t>CRC Real Estate</t>
  </si>
  <si>
    <t>CRC Public Utilities</t>
  </si>
  <si>
    <t>UAH</t>
  </si>
  <si>
    <t>CRC Consumer Services</t>
  </si>
  <si>
    <t>UBA</t>
  </si>
  <si>
    <t>CRC Building Inspector Training</t>
  </si>
  <si>
    <t>FI Financial Institutions Administration</t>
  </si>
  <si>
    <t>INS Insurance Administration</t>
  </si>
  <si>
    <t>Insurance Administration</t>
  </si>
  <si>
    <t>INS Insurance Fraud Program</t>
  </si>
  <si>
    <t>Insurance Fraud Program</t>
  </si>
  <si>
    <t>VBD</t>
  </si>
  <si>
    <t>INS Captive Insurers</t>
  </si>
  <si>
    <t>VBE</t>
  </si>
  <si>
    <t>Electronic Commerce Fee</t>
  </si>
  <si>
    <t>INS Electronic Commerce Fee</t>
  </si>
  <si>
    <t>2360</t>
  </si>
  <si>
    <t>PSC Universal Public Telecommunications Service Support</t>
  </si>
  <si>
    <t>PSC Public Service Commission</t>
  </si>
  <si>
    <t>2305</t>
  </si>
  <si>
    <t>DCCE Utah Stem Foundation Fund</t>
  </si>
  <si>
    <t>DCCE Executive Director's Office</t>
  </si>
  <si>
    <t>WAB</t>
  </si>
  <si>
    <t>DCCE Information Technology</t>
  </si>
  <si>
    <t>DHA Information Technology</t>
  </si>
  <si>
    <t>DCCE Administrative Services</t>
  </si>
  <si>
    <t>WAD</t>
  </si>
  <si>
    <t>DCCE Multi Cultural Affairs</t>
  </si>
  <si>
    <t>WEA</t>
  </si>
  <si>
    <t>DCCE Indian Affairs</t>
  </si>
  <si>
    <t>WNA</t>
  </si>
  <si>
    <t>DCCE State History Administration</t>
  </si>
  <si>
    <t>WNB</t>
  </si>
  <si>
    <t>DCCE Research Libraries &amp; Collections</t>
  </si>
  <si>
    <t>WNC</t>
  </si>
  <si>
    <t>DCCE Public History, Communication &amp; Information</t>
  </si>
  <si>
    <t>DCCE Historic Preservation &amp; Antiquities</t>
  </si>
  <si>
    <t>WQA</t>
  </si>
  <si>
    <t>DCCE Fine Arts Administration</t>
  </si>
  <si>
    <t>DCCE Community Arts Outreach</t>
  </si>
  <si>
    <t>DCCE State Library Administration</t>
  </si>
  <si>
    <t>DCCE Blind &amp; Physically Handicapped</t>
  </si>
  <si>
    <t>DHA Blind &amp; Physically Handicapped</t>
  </si>
  <si>
    <t>WRC</t>
  </si>
  <si>
    <t>DCCE Library Development</t>
  </si>
  <si>
    <t>WRD</t>
  </si>
  <si>
    <t>DCCE Library Resources</t>
  </si>
  <si>
    <t>DCCE Bookmobile</t>
  </si>
  <si>
    <t>DCCE STEM Action Center</t>
  </si>
  <si>
    <t>WVA</t>
  </si>
  <si>
    <t>DCCE Commission on Service &amp; Volunteerism</t>
  </si>
  <si>
    <t>XBA</t>
  </si>
  <si>
    <t>DOT Support Services Administration</t>
  </si>
  <si>
    <t>XBB</t>
  </si>
  <si>
    <t>DOT Comptroller</t>
  </si>
  <si>
    <t>XBC</t>
  </si>
  <si>
    <t>DOT Data Processing</t>
  </si>
  <si>
    <t>XBD</t>
  </si>
  <si>
    <t>DOT Internal Auditor</t>
  </si>
  <si>
    <t>XBE</t>
  </si>
  <si>
    <t>DOT Community Relations</t>
  </si>
  <si>
    <t>XBF</t>
  </si>
  <si>
    <t>DOT Ports of Entry</t>
  </si>
  <si>
    <t>XBG</t>
  </si>
  <si>
    <t>DOT Risk Management</t>
  </si>
  <si>
    <t>DOT Human Resource Management</t>
  </si>
  <si>
    <t>XBL</t>
  </si>
  <si>
    <t>DOT Procurement</t>
  </si>
  <si>
    <t>XCB</t>
  </si>
  <si>
    <t>DOT Program Development</t>
  </si>
  <si>
    <t>XCC</t>
  </si>
  <si>
    <t>DOT Preconstruction</t>
  </si>
  <si>
    <t>XCD</t>
  </si>
  <si>
    <t>DOT Construction Management</t>
  </si>
  <si>
    <t>XCF</t>
  </si>
  <si>
    <t>DOT Civil Rights</t>
  </si>
  <si>
    <t>XCH</t>
  </si>
  <si>
    <t>DOT Engineering Services</t>
  </si>
  <si>
    <t>XCJ</t>
  </si>
  <si>
    <t>DOT Right of Way</t>
  </si>
  <si>
    <t>XCK</t>
  </si>
  <si>
    <t>DOT Research</t>
  </si>
  <si>
    <t>XCM</t>
  </si>
  <si>
    <t>DOT Environmental</t>
  </si>
  <si>
    <t>XCN</t>
  </si>
  <si>
    <t>DOT Structures</t>
  </si>
  <si>
    <t>XCP</t>
  </si>
  <si>
    <t>DOT Materials Lab</t>
  </si>
  <si>
    <t>XDA</t>
  </si>
  <si>
    <t>DOT Maintenance Administration</t>
  </si>
  <si>
    <t>DOT OPS MAIN Region 1</t>
  </si>
  <si>
    <t>DOT OPS MAIN Region 2</t>
  </si>
  <si>
    <t>DOT OPS MAIN Region 3</t>
  </si>
  <si>
    <t>DOT OPS MAIN Region 4</t>
  </si>
  <si>
    <t>DOT Shops</t>
  </si>
  <si>
    <t>DOT Field Crews</t>
  </si>
  <si>
    <t>XDL</t>
  </si>
  <si>
    <t>DOT Traffic Safety/Tramway</t>
  </si>
  <si>
    <t>DOT Traffic Operations Center</t>
  </si>
  <si>
    <t>XDP</t>
  </si>
  <si>
    <t>DOT Maintenance Planning</t>
  </si>
  <si>
    <t>XEC</t>
  </si>
  <si>
    <t>DOT Construction</t>
  </si>
  <si>
    <t>XFA</t>
  </si>
  <si>
    <t>DOT MGMT Region 1</t>
  </si>
  <si>
    <t>XFB</t>
  </si>
  <si>
    <t>DOT MGMT Region 2</t>
  </si>
  <si>
    <t>XFC</t>
  </si>
  <si>
    <t>DOT MGMT Region 3</t>
  </si>
  <si>
    <t>XFD</t>
  </si>
  <si>
    <t>DOT MGMT Region 4</t>
  </si>
  <si>
    <t>XFE</t>
  </si>
  <si>
    <t>DOT Richfield</t>
  </si>
  <si>
    <t>XFF</t>
  </si>
  <si>
    <t>DOT Price</t>
  </si>
  <si>
    <t>XFG</t>
  </si>
  <si>
    <t>DOT Cedar City</t>
  </si>
  <si>
    <t>XHA</t>
  </si>
  <si>
    <t>DOT Aeronautics Administration</t>
  </si>
  <si>
    <t>XHC</t>
  </si>
  <si>
    <t>DOT Civil Air Patrol</t>
  </si>
  <si>
    <t>9210</t>
  </si>
  <si>
    <t>9212</t>
  </si>
  <si>
    <t>Point of the Mountain State Land Authority</t>
  </si>
  <si>
    <t>050 State Treasurer</t>
  </si>
  <si>
    <t>030 Capitol Preservation Board</t>
  </si>
  <si>
    <t>060 Governor's Office</t>
  </si>
  <si>
    <t>061 Dept of Natural Resources - Office of Energy Development</t>
  </si>
  <si>
    <t>120 Tax Commission</t>
  </si>
  <si>
    <t>130 Career Service Review Office</t>
  </si>
  <si>
    <t>170 Navajo Trust Administration</t>
  </si>
  <si>
    <t>180 Dept of Public Safety</t>
  </si>
  <si>
    <t>190 Utah National Guard</t>
  </si>
  <si>
    <t>200 Dept of Human Services</t>
  </si>
  <si>
    <t>270 Dept of Health</t>
  </si>
  <si>
    <t>400 Utah State Board of Education</t>
  </si>
  <si>
    <t>410 Dept of Corrections</t>
  </si>
  <si>
    <t>430 Board of Pardons &amp; Parole</t>
  </si>
  <si>
    <t>480 Dept of Environmental Quality</t>
  </si>
  <si>
    <t>540 School &amp; Institutional Trust Fund Office</t>
  </si>
  <si>
    <t>550 School &amp; Institutional Trust Lands Admin</t>
  </si>
  <si>
    <t>560 Dept of Natural Resources</t>
  </si>
  <si>
    <t>570 Dept of Agriculture &amp; Food</t>
  </si>
  <si>
    <t>590 Dept of Natural Resources - Public Lands Policy Coordination</t>
  </si>
  <si>
    <t>600 Dept of Workforce Services</t>
  </si>
  <si>
    <t>650 Dept of Alcoholic Beverage Control</t>
  </si>
  <si>
    <t>660 Labor Commission</t>
  </si>
  <si>
    <t>670 Dept of Commerce</t>
  </si>
  <si>
    <t>680 Dept of Financial Institutions</t>
  </si>
  <si>
    <t>690 Dept of Insurance</t>
  </si>
  <si>
    <t>700 Public Service Commission</t>
  </si>
  <si>
    <t>710 Dept of Cultural and Community Engagement</t>
  </si>
  <si>
    <t>810 Dept of Transportation</t>
  </si>
  <si>
    <t>962 Inland Port Authority</t>
  </si>
  <si>
    <t>964 Point of Mtn St Land Authority</t>
  </si>
  <si>
    <t>020 Judicial Branch</t>
  </si>
  <si>
    <t/>
  </si>
  <si>
    <t xml:space="preserve"> Governor's Office of Energy</t>
  </si>
  <si>
    <t>063 Governor's Office of Economic Opportunity</t>
  </si>
  <si>
    <t>080 Attorney General</t>
  </si>
  <si>
    <t>090 Utah State Auditor</t>
  </si>
  <si>
    <t>100 Dept of Government Operations - Admin Services</t>
  </si>
  <si>
    <t xml:space="preserve"> DGO EDO Executive Director</t>
  </si>
  <si>
    <t xml:space="preserve"> DGO GS General Services Administration</t>
  </si>
  <si>
    <t>110 Dept of Government Operations - Technology Services</t>
  </si>
  <si>
    <t xml:space="preserve"> DHS Special Projects</t>
  </si>
  <si>
    <t xml:space="preserve"> Utah Board of Higher Education</t>
  </si>
  <si>
    <t xml:space="preserve"> DNR WRE Water Resources Administration</t>
  </si>
  <si>
    <t xml:space="preserve"> DNR UGS Administration</t>
  </si>
  <si>
    <t>1170</t>
  </si>
  <si>
    <t xml:space="preserve"> DNR Wildlife Resources Account</t>
  </si>
  <si>
    <t xml:space="preserve"> DABC Administration</t>
  </si>
  <si>
    <t xml:space="preserve"> CRC Commerce Administration</t>
  </si>
  <si>
    <t>XYD</t>
  </si>
  <si>
    <t xml:space="preserve"> DOT Miscellaneous Revenue</t>
  </si>
  <si>
    <t>Aviation</t>
  </si>
  <si>
    <t xml:space="preserve"> LSN Senate Administration</t>
  </si>
  <si>
    <t>011 Senate</t>
  </si>
  <si>
    <t xml:space="preserve"> LHS House of Representatives Administration</t>
  </si>
  <si>
    <t>012 House of Representatives</t>
  </si>
  <si>
    <t xml:space="preserve"> LRG Legislative Research &amp; General Counsel</t>
  </si>
  <si>
    <t>014 Legislative Research &amp; General Counsel</t>
  </si>
  <si>
    <t xml:space="preserve"> LFA Legislative Fiscal Analyst</t>
  </si>
  <si>
    <t>015 Legislative Fiscal Analyst</t>
  </si>
  <si>
    <t xml:space="preserve"> LAG Legislative Auditor General</t>
  </si>
  <si>
    <t>016 Legislative Auditor General</t>
  </si>
  <si>
    <t>AHA</t>
  </si>
  <si>
    <t xml:space="preserve"> LSV Legislative Services Administration</t>
  </si>
  <si>
    <t>017 Legislative Services</t>
  </si>
  <si>
    <t xml:space="preserve"> GOV GOPB Administration</t>
  </si>
  <si>
    <t xml:space="preserve"> Utah Independent Redistricting Commission</t>
  </si>
  <si>
    <t xml:space="preserve"> GOV CCJJ Utah Office for Victims of Crime</t>
  </si>
  <si>
    <t xml:space="preserve"> DGO FIN Judicial Conduct Commission</t>
  </si>
  <si>
    <t xml:space="preserve"> CSR Career Service Review Office</t>
  </si>
  <si>
    <t>Dept of Government Operations - Human Resource Management</t>
  </si>
  <si>
    <t xml:space="preserve"> DGO HRM Administration</t>
  </si>
  <si>
    <t>140 Dept of Government Operations - Human Resource Management</t>
  </si>
  <si>
    <t xml:space="preserve"> School &amp; Institutional Trust Fund Office</t>
  </si>
  <si>
    <t xml:space="preserve"> FI Financial Institutions Administration</t>
  </si>
  <si>
    <t xml:space="preserve"> PSC Public Service Commission</t>
  </si>
  <si>
    <t xml:space="preserve"> DGO DAR Administrative Rules</t>
  </si>
  <si>
    <t xml:space="preserve"> DGO FIN Payables/Disbursing</t>
  </si>
  <si>
    <t xml:space="preserve"> DGO DOA Archives Administration</t>
  </si>
  <si>
    <t xml:space="preserve"> DGO Office of State Debt Collection Fund</t>
  </si>
  <si>
    <t>510</t>
  </si>
  <si>
    <t>Utah Board of Higher Education</t>
  </si>
  <si>
    <t>QMA</t>
  </si>
  <si>
    <t xml:space="preserve"> UBHE Medical Education Council</t>
  </si>
  <si>
    <t>510 Utah Board of Higher Education</t>
  </si>
  <si>
    <t xml:space="preserve"> DCCE State History Administration</t>
  </si>
  <si>
    <t xml:space="preserve"> DCCE Fine Arts Administration</t>
  </si>
  <si>
    <t xml:space="preserve"> DOT Aeronautics Administration</t>
  </si>
  <si>
    <t>Risk</t>
  </si>
  <si>
    <t xml:space="preserve"> DGO Inspector Gen Med Admin</t>
  </si>
  <si>
    <t>AAA Senate Administration</t>
  </si>
  <si>
    <t>Workers' Compensation</t>
  </si>
  <si>
    <t>ZAE</t>
  </si>
  <si>
    <t>ZAE Comp &amp; Excess Pool</t>
  </si>
  <si>
    <t>ABA House of Representatives Administration</t>
  </si>
  <si>
    <t>ADA Legislative Research &amp; General Counsel</t>
  </si>
  <si>
    <t>AEA Legislative Fiscal Analyst</t>
  </si>
  <si>
    <t>AFA Legislative Auditor General</t>
  </si>
  <si>
    <t>AHA Administration</t>
  </si>
  <si>
    <t>AHC</t>
  </si>
  <si>
    <t>AHC Pass-Through</t>
  </si>
  <si>
    <t>AHD</t>
  </si>
  <si>
    <t>AHD Legislative Printing</t>
  </si>
  <si>
    <t>AHE Information Technology</t>
  </si>
  <si>
    <t>BAA</t>
  </si>
  <si>
    <t>BAA Supreme Court</t>
  </si>
  <si>
    <t>BAB</t>
  </si>
  <si>
    <t>BAB Law Library</t>
  </si>
  <si>
    <t>BAC</t>
  </si>
  <si>
    <t>BAC Court of Appeals</t>
  </si>
  <si>
    <t>BAD District Courts</t>
  </si>
  <si>
    <t>BAE Juvenile Courts</t>
  </si>
  <si>
    <t>BAF</t>
  </si>
  <si>
    <t>BAF Justice Courts</t>
  </si>
  <si>
    <t>BAG</t>
  </si>
  <si>
    <t>BAG Court Security</t>
  </si>
  <si>
    <t>BAH Administrative Office</t>
  </si>
  <si>
    <t>BAJ</t>
  </si>
  <si>
    <t>BAJ Judicial Education</t>
  </si>
  <si>
    <t>BAK Data Processing</t>
  </si>
  <si>
    <t>BAM</t>
  </si>
  <si>
    <t>BAM Grants Program</t>
  </si>
  <si>
    <t>BCA Contracts &amp; Leases</t>
  </si>
  <si>
    <t>BDA</t>
  </si>
  <si>
    <t>BDA Jury, Witness &amp; Interpreters</t>
  </si>
  <si>
    <t>BEA Guardian Ad Litem</t>
  </si>
  <si>
    <t>EEA</t>
  </si>
  <si>
    <t>EEA Capitol Preservation Board</t>
  </si>
  <si>
    <t>EAA Treasury &amp; Investment</t>
  </si>
  <si>
    <t>EAB Unclaimed Property</t>
  </si>
  <si>
    <t>EAC Money Management Council</t>
  </si>
  <si>
    <t>EAD Advocacy Office</t>
  </si>
  <si>
    <t>CAA GOV Administration</t>
  </si>
  <si>
    <t>CAB GOV Residence</t>
  </si>
  <si>
    <t>CAC</t>
  </si>
  <si>
    <t>CAC GOV Washington Office</t>
  </si>
  <si>
    <t>CAD LT Governor's Office</t>
  </si>
  <si>
    <t>CAE GOV Literacy Projects</t>
  </si>
  <si>
    <t>CBB Administration</t>
  </si>
  <si>
    <t>CBC Planning &amp; Budget Analysis</t>
  </si>
  <si>
    <t>CBD Operational Excellence</t>
  </si>
  <si>
    <t>CBG State &amp; Local Planning</t>
  </si>
  <si>
    <t>CEA CCJJ Commission</t>
  </si>
  <si>
    <t>CEB Utah Office for Victims of Crime</t>
  </si>
  <si>
    <t>CEC</t>
  </si>
  <si>
    <t>CEC Extraditions</t>
  </si>
  <si>
    <t>CED Substance Use &amp; Mental Health Advisory Council</t>
  </si>
  <si>
    <t>CEE Sentencing Commission</t>
  </si>
  <si>
    <t>CEF</t>
  </si>
  <si>
    <t>CEF State Task Force Grants</t>
  </si>
  <si>
    <t>CEG</t>
  </si>
  <si>
    <t>CEG State Asset Forfeiture Grant Prog</t>
  </si>
  <si>
    <t>CEJ Judicial Performance Evaluation</t>
  </si>
  <si>
    <t>CFD Indigent Defense Commission</t>
  </si>
  <si>
    <t>CFE</t>
  </si>
  <si>
    <t>CFE Indigent Appellate Defense Division</t>
  </si>
  <si>
    <t>CSA Energy Development</t>
  </si>
  <si>
    <t>2306 GED Outdoor Recreation Infrastructure Account</t>
  </si>
  <si>
    <t>CJA GOV Pete Suazo Athletic Commission</t>
  </si>
  <si>
    <t>CKA Economic Development Administration</t>
  </si>
  <si>
    <t>CLA Tourism Administration</t>
  </si>
  <si>
    <t>CLB Operations &amp; Fulfillment</t>
  </si>
  <si>
    <t>CLD Film Commission</t>
  </si>
  <si>
    <t>CME Business Outreach &amp; International Trade</t>
  </si>
  <si>
    <t>CMF Corp Recruitment &amp; Bus Service</t>
  </si>
  <si>
    <t>COE</t>
  </si>
  <si>
    <t>COE UTAH INDUSTRY AND INNOVATION CENTER</t>
  </si>
  <si>
    <t>COT GOV ED Talent Ready Utah Center</t>
  </si>
  <si>
    <t>COV GOV ED Utah Works Program</t>
  </si>
  <si>
    <t>2005</t>
  </si>
  <si>
    <t>2005 AG Litigation Fund</t>
  </si>
  <si>
    <t>DAC AG Criminal Prosecution</t>
  </si>
  <si>
    <t>DCP</t>
  </si>
  <si>
    <t>DCP Child Protection</t>
  </si>
  <si>
    <t>DEA Executive Administration</t>
  </si>
  <si>
    <t>DGA AG Prosecution Council</t>
  </si>
  <si>
    <t>DQA Children's Justice Centers</t>
  </si>
  <si>
    <t>DSC Civil</t>
  </si>
  <si>
    <t>DTE Attorney General ISF</t>
  </si>
  <si>
    <t>EBA State Auditor</t>
  </si>
  <si>
    <t>2105 DAS Office of State Debt Collection Fund</t>
  </si>
  <si>
    <t>FAA Executive Director</t>
  </si>
  <si>
    <t>FDA Administrative Rules</t>
  </si>
  <si>
    <t>FEA DFCM Administration</t>
  </si>
  <si>
    <t>FFH Energy Program</t>
  </si>
  <si>
    <t>FGA Archives Administration</t>
  </si>
  <si>
    <t>FGB Records Analysis</t>
  </si>
  <si>
    <t>FGC</t>
  </si>
  <si>
    <t>FGC Preservation Services</t>
  </si>
  <si>
    <t>FGD</t>
  </si>
  <si>
    <t>FGD Patron Services</t>
  </si>
  <si>
    <t>FGE Records Services</t>
  </si>
  <si>
    <t>FGF Archives Transparency Legislation</t>
  </si>
  <si>
    <t>FHA Director's Office</t>
  </si>
  <si>
    <t>FHB Payroll</t>
  </si>
  <si>
    <t>FHC Payables/Disbursing</t>
  </si>
  <si>
    <t>FHF Financial Reporting</t>
  </si>
  <si>
    <t>FHG Financial Information Systems</t>
  </si>
  <si>
    <t>FIA Inspector General of Medicaid Services</t>
  </si>
  <si>
    <t>FJA Purchasing Card</t>
  </si>
  <si>
    <t>FKD Redistricting Commission</t>
  </si>
  <si>
    <t>FKE Judicial Conduct Commission</t>
  </si>
  <si>
    <t>FKI Executive Branch Ethics Commission</t>
  </si>
  <si>
    <t>FKQ Political Subdivisions Ethics Commission</t>
  </si>
  <si>
    <t>FLA Purchasing &amp; General Services</t>
  </si>
  <si>
    <t>FMA Building Board Program</t>
  </si>
  <si>
    <t>FNA General Services Administration</t>
  </si>
  <si>
    <t>FNB Central Mailing</t>
  </si>
  <si>
    <t>FNC Cooperative Contracting</t>
  </si>
  <si>
    <t>FNF Print Services</t>
  </si>
  <si>
    <t>FNJ State Surplus Property</t>
  </si>
  <si>
    <t>FNK</t>
  </si>
  <si>
    <t>FNK Federal Surplus Property</t>
  </si>
  <si>
    <t>FQA Fleet Services Motor Pool</t>
  </si>
  <si>
    <t>FQB Fleet Services Fuel Network</t>
  </si>
  <si>
    <t>FQC Fleet Administration</t>
  </si>
  <si>
    <t>FQD Fleet Transactions Group</t>
  </si>
  <si>
    <t>FQF State Travel Office</t>
  </si>
  <si>
    <t>FRA Risk Management Administration</t>
  </si>
  <si>
    <t>FRB</t>
  </si>
  <si>
    <t>FRB Worker's Compensation</t>
  </si>
  <si>
    <t>FSA Facilities Management</t>
  </si>
  <si>
    <t>HQA Chief Information Officer</t>
  </si>
  <si>
    <t>HRA</t>
  </si>
  <si>
    <t>HRA IT Automated Geographic Reference Center</t>
  </si>
  <si>
    <t>HSB DTS ISF Enterprise Technology</t>
  </si>
  <si>
    <t>GAA Tax Administration</t>
  </si>
  <si>
    <t>GAB Auditing Division</t>
  </si>
  <si>
    <t>GAE Tax Processing</t>
  </si>
  <si>
    <t>GAF</t>
  </si>
  <si>
    <t>GAF Tax Seasonal Employees</t>
  </si>
  <si>
    <t>GAG Tax Payer Services</t>
  </si>
  <si>
    <t>GAH Property Tax Division</t>
  </si>
  <si>
    <t>GAJ Motor Vehicles</t>
  </si>
  <si>
    <t>GAK Motor Vehicle Enforcement</t>
  </si>
  <si>
    <t>HKA Career Service Review Office</t>
  </si>
  <si>
    <t>HAA HRM Administration</t>
  </si>
  <si>
    <t>HAB HRM Policy</t>
  </si>
  <si>
    <t>HAG HRM Field Services</t>
  </si>
  <si>
    <t>HAH</t>
  </si>
  <si>
    <t>HAH HRM Payroll Services</t>
  </si>
  <si>
    <t>7208 DAS Navajo Trust Fund</t>
  </si>
  <si>
    <t>2390 DPS Alcoholic Bev Control Act Enforcement Fund</t>
  </si>
  <si>
    <t>JAA Commissioner's Office</t>
  </si>
  <si>
    <t>JAC Aero Bureau</t>
  </si>
  <si>
    <t>JAD Intelligence Center</t>
  </si>
  <si>
    <t>JAE Department Grants</t>
  </si>
  <si>
    <t>JAF Fleet Management</t>
  </si>
  <si>
    <t>JBA Emergency Services &amp; Homeland Security</t>
  </si>
  <si>
    <t>JBK Emergency &amp; Disaster Management</t>
  </si>
  <si>
    <t>JCB Non-Government/Other Services</t>
  </si>
  <si>
    <t>JDA POST Basic Training</t>
  </si>
  <si>
    <t>JDB POST Regional/In-service Training</t>
  </si>
  <si>
    <t>JDC POST Administration</t>
  </si>
  <si>
    <t>JEA CITS Administration</t>
  </si>
  <si>
    <t>JEC State Crime Labs</t>
  </si>
  <si>
    <t>JED Communications</t>
  </si>
  <si>
    <t>JFA Bureau of Investigation</t>
  </si>
  <si>
    <t>JGA Driver License Administration</t>
  </si>
  <si>
    <t>JGB Driver Services</t>
  </si>
  <si>
    <t>JGC Driver Records</t>
  </si>
  <si>
    <t>JGD Motorcycle Safety</t>
  </si>
  <si>
    <t>JHA UHP Administration</t>
  </si>
  <si>
    <t>JHB UHP Field Operations</t>
  </si>
  <si>
    <t>JHC UHP Commercial Vehicle</t>
  </si>
  <si>
    <t>JHD UHP Safety Inspections</t>
  </si>
  <si>
    <t>JHE UHP Federal Projects</t>
  </si>
  <si>
    <t>JHF UHP Protective Services</t>
  </si>
  <si>
    <t>JHG UHP Special Services</t>
  </si>
  <si>
    <t>JHJ UHP Special Enforcement</t>
  </si>
  <si>
    <t>JHK UHP Technology Services</t>
  </si>
  <si>
    <t>JJA Highway Safety</t>
  </si>
  <si>
    <t>JMA Fire Operations</t>
  </si>
  <si>
    <t>JMB Fire Fighter Training</t>
  </si>
  <si>
    <t>2395</t>
  </si>
  <si>
    <t>2395 UNG National Guard MWR Fund</t>
  </si>
  <si>
    <t>JSA UNG Administration</t>
  </si>
  <si>
    <t>JSB UNG Operations &amp; Maintenance</t>
  </si>
  <si>
    <t>KAA DHS Executive Director</t>
  </si>
  <si>
    <t>KAB Legal Affairs</t>
  </si>
  <si>
    <t>KAC Information Technology</t>
  </si>
  <si>
    <t>KAE Fiscal Operations</t>
  </si>
  <si>
    <t>KAJ Special Projects</t>
  </si>
  <si>
    <t>KAK Office of Quality &amp; Design</t>
  </si>
  <si>
    <t>KAL Office of Licensing</t>
  </si>
  <si>
    <t>KAM Disabilities Council</t>
  </si>
  <si>
    <t>KAN Utah Marriage Commission</t>
  </si>
  <si>
    <t>KBA Substance Abuse &amp; Mental Health Administration</t>
  </si>
  <si>
    <t>KBC Community Mental Health Services</t>
  </si>
  <si>
    <t>KBF State Hospital</t>
  </si>
  <si>
    <t>KCC State Substance Abuse Services</t>
  </si>
  <si>
    <t>KEA Office of Public Guardian</t>
  </si>
  <si>
    <t>KFA People with Disabilities Administration</t>
  </si>
  <si>
    <t>KFB Service Delivery</t>
  </si>
  <si>
    <t>KFC Utah State Developmental Center</t>
  </si>
  <si>
    <t>KFG</t>
  </si>
  <si>
    <t>KFG Non Waiver Services</t>
  </si>
  <si>
    <t>KGA</t>
  </si>
  <si>
    <t>KGA Recovery Services Administration</t>
  </si>
  <si>
    <t>KGB Financial Services</t>
  </si>
  <si>
    <t>KGC Electronic Technology</t>
  </si>
  <si>
    <t>KGD Child Support Services</t>
  </si>
  <si>
    <t>KGF Children in Care Collections</t>
  </si>
  <si>
    <t>KGM Medical Collections</t>
  </si>
  <si>
    <t>KHA Administration</t>
  </si>
  <si>
    <t>KHB Service Delivery</t>
  </si>
  <si>
    <t>KHG Facility Based Services</t>
  </si>
  <si>
    <t>KHH Minor Grants</t>
  </si>
  <si>
    <t>KHM Domestic Violence</t>
  </si>
  <si>
    <t>KHS Child Welfare MIS</t>
  </si>
  <si>
    <t>KJA JJS Administration</t>
  </si>
  <si>
    <t>KJB Case Management</t>
  </si>
  <si>
    <t>KJC Early Intervention</t>
  </si>
  <si>
    <t>KJD Community Programs</t>
  </si>
  <si>
    <t>KJE Correctional Facilities</t>
  </si>
  <si>
    <t>KJJ</t>
  </si>
  <si>
    <t>KJJ Rural Program</t>
  </si>
  <si>
    <t>KJT Youth Parole Authority</t>
  </si>
  <si>
    <t>KKA Aging &amp; Adult Services Administration</t>
  </si>
  <si>
    <t>KKD Adult Protective Services</t>
  </si>
  <si>
    <t>KKE Aging Waiver Services</t>
  </si>
  <si>
    <t>KKF Aging Alternatives</t>
  </si>
  <si>
    <t>5820 DOH Qualified Patient Enterprise Fund</t>
  </si>
  <si>
    <t>LAA Executive Director</t>
  </si>
  <si>
    <t>LAE Center for Health Data &amp; Informatics</t>
  </si>
  <si>
    <t>LAF Program Operations</t>
  </si>
  <si>
    <t>LAG Internal Audit</t>
  </si>
  <si>
    <t>LAH Adoption Records Access</t>
  </si>
  <si>
    <t>LAI</t>
  </si>
  <si>
    <t>LAI Center for Medical Cannabis</t>
  </si>
  <si>
    <t>LCB</t>
  </si>
  <si>
    <t>LCB Rural Physicians Loan Repayment Prog</t>
  </si>
  <si>
    <t>LEA DCP Div General Administration</t>
  </si>
  <si>
    <t>LED Lab Operations &amp; Testing</t>
  </si>
  <si>
    <t>LEE Lab Certification Programs</t>
  </si>
  <si>
    <t>LEH Epidemiology, Comm Disease &amp; Immunization</t>
  </si>
  <si>
    <t>LEJ Health Promotion</t>
  </si>
  <si>
    <t>LEK Medical Examiner</t>
  </si>
  <si>
    <t>LFA Director's Office</t>
  </si>
  <si>
    <t>LFB Public Health Preparedness</t>
  </si>
  <si>
    <t>LFD Maternal &amp; Child Health</t>
  </si>
  <si>
    <t>LFE Bureau of Primary Care</t>
  </si>
  <si>
    <t>LFF Children with Special Needs</t>
  </si>
  <si>
    <t>LFG Emergency Medical Services &amp; Preparedness</t>
  </si>
  <si>
    <t>LFH Health Facility Licensing &amp; Certification</t>
  </si>
  <si>
    <t>LFM Emergency Medical Services Grants</t>
  </si>
  <si>
    <t>LGA HCF Director's Office</t>
  </si>
  <si>
    <t>LGB Financial Services</t>
  </si>
  <si>
    <t>LGC Managed Health Care</t>
  </si>
  <si>
    <t>LGD Medicaid Operations</t>
  </si>
  <si>
    <t>LGE Coverage &amp; Reimbursement</t>
  </si>
  <si>
    <t>LGF Eligibility Policy</t>
  </si>
  <si>
    <t>LGJ Authorization &amp; Community Based Services</t>
  </si>
  <si>
    <t>LID Home &amp; Community Based Waivers</t>
  </si>
  <si>
    <t>LIM Other Services</t>
  </si>
  <si>
    <t>LIO Pharmacy</t>
  </si>
  <si>
    <t>LIQ Provider Reimbursement Information System for Medicaid</t>
  </si>
  <si>
    <t>LIS</t>
  </si>
  <si>
    <t>LIS Medicaid Expansion 2017</t>
  </si>
  <si>
    <t>LPA Children's Health Insurance Program</t>
  </si>
  <si>
    <t>LQA</t>
  </si>
  <si>
    <t>LQA Workforce Financial Assistance</t>
  </si>
  <si>
    <t>PAC PED Indirect Cost Pool</t>
  </si>
  <si>
    <t>PAD</t>
  </si>
  <si>
    <t>PAD PED Data &amp; Statistics</t>
  </si>
  <si>
    <t>PAE</t>
  </si>
  <si>
    <t>PAE PED Student Support Services</t>
  </si>
  <si>
    <t>PAK</t>
  </si>
  <si>
    <t>PAK PED Board &amp; Administration</t>
  </si>
  <si>
    <t>PAO</t>
  </si>
  <si>
    <t>PAO PED Policy and Communication</t>
  </si>
  <si>
    <t>PAQ</t>
  </si>
  <si>
    <t>PAQ PED Law &amp; Legislation</t>
  </si>
  <si>
    <t>PAS</t>
  </si>
  <si>
    <t>PAS PED School Trust</t>
  </si>
  <si>
    <t>PAT</t>
  </si>
  <si>
    <t>PAT PED Special Education</t>
  </si>
  <si>
    <t>PAV</t>
  </si>
  <si>
    <t>PAV PED Federal Coronavirus Relief</t>
  </si>
  <si>
    <t>PAY</t>
  </si>
  <si>
    <t>PAY PED Financial Operations</t>
  </si>
  <si>
    <t>PAZ</t>
  </si>
  <si>
    <t>PAZ PED Information Technology</t>
  </si>
  <si>
    <t>PCA</t>
  </si>
  <si>
    <t>PCA PED Student Access to High Quality School Readiness Grant</t>
  </si>
  <si>
    <t>PDA PED Child Nutrition</t>
  </si>
  <si>
    <t>PGA</t>
  </si>
  <si>
    <t>PGA PED Utah Charter School Board</t>
  </si>
  <si>
    <t>PJA</t>
  </si>
  <si>
    <t>PJA PED Educator Licensing</t>
  </si>
  <si>
    <t>PKB</t>
  </si>
  <si>
    <t>PKB PED Early Intervention</t>
  </si>
  <si>
    <t>PKE</t>
  </si>
  <si>
    <t>PKE PED Upstart Early Childhood Education</t>
  </si>
  <si>
    <t>PKH</t>
  </si>
  <si>
    <t>PKH PED General Financial Literacy</t>
  </si>
  <si>
    <t>PKI</t>
  </si>
  <si>
    <t>PKI PED Carson Smith Scholarships</t>
  </si>
  <si>
    <t>PKS</t>
  </si>
  <si>
    <t>PKS PED Inter-gen Poverty Interventions</t>
  </si>
  <si>
    <t>PKU</t>
  </si>
  <si>
    <t>PKU PED School Turnaround &amp; Leadership Develop</t>
  </si>
  <si>
    <t>PKW</t>
  </si>
  <si>
    <t>PKW PED Cont &amp; Gts- Computer Science Initiative</t>
  </si>
  <si>
    <t>PKX</t>
  </si>
  <si>
    <t>PKX PED Cont &amp; Gts- Partnerships for Student Success</t>
  </si>
  <si>
    <t>PKZ</t>
  </si>
  <si>
    <t>PKZ PED Ed Improvmt Ops Outside Reg School Day</t>
  </si>
  <si>
    <t>PLA</t>
  </si>
  <si>
    <t>PLA PED CTE Comprehensive Guidance</t>
  </si>
  <si>
    <t>PLB</t>
  </si>
  <si>
    <t>PLB PED Enhancement for At-Risk Students</t>
  </si>
  <si>
    <t>PLC</t>
  </si>
  <si>
    <t>PLC PED Youth-in-Custody</t>
  </si>
  <si>
    <t>PLD</t>
  </si>
  <si>
    <t>PLD PED Adult Education</t>
  </si>
  <si>
    <t>PLE</t>
  </si>
  <si>
    <t>PLE PED Dual Immersion</t>
  </si>
  <si>
    <t>PLF</t>
  </si>
  <si>
    <t>PLF PED Beverley Taylor Sorenson Arts Learning Program</t>
  </si>
  <si>
    <t>PLG</t>
  </si>
  <si>
    <t>PLG PED Digital Teaching &amp; Learning</t>
  </si>
  <si>
    <t>PLH</t>
  </si>
  <si>
    <t>PLH PED Special Education State Programs</t>
  </si>
  <si>
    <t>PLM</t>
  </si>
  <si>
    <t>PLM PED Early Literacy Program</t>
  </si>
  <si>
    <t>PLN</t>
  </si>
  <si>
    <t>PLN PED State Safety &amp; Support Program</t>
  </si>
  <si>
    <t>PLO</t>
  </si>
  <si>
    <t>PLO PED Student Health and Counseling Support Program</t>
  </si>
  <si>
    <t>POA</t>
  </si>
  <si>
    <t>POA PED ULEAD</t>
  </si>
  <si>
    <t>POB</t>
  </si>
  <si>
    <t>POB PED Special Needs Opportunity Scholarship</t>
  </si>
  <si>
    <t>PTB</t>
  </si>
  <si>
    <t>PTB PED Teaching &amp; Learning</t>
  </si>
  <si>
    <t>PTC</t>
  </si>
  <si>
    <t>PTC PED Assessment &amp; Accountability</t>
  </si>
  <si>
    <t>PTD</t>
  </si>
  <si>
    <t>PTD PED Career &amp; Technical Ed</t>
  </si>
  <si>
    <t>PVB</t>
  </si>
  <si>
    <t>PVB DBS Support Services</t>
  </si>
  <si>
    <t>PVG</t>
  </si>
  <si>
    <t>PVG DBS School for the Deaf</t>
  </si>
  <si>
    <t>PVH</t>
  </si>
  <si>
    <t>PVH DBS School for the Blind</t>
  </si>
  <si>
    <t>PVI</t>
  </si>
  <si>
    <t>PVJ</t>
  </si>
  <si>
    <t>PVJ DBS Utah State Instructional Materials Access Ctr</t>
  </si>
  <si>
    <t>MAA DOC Executive Director</t>
  </si>
  <si>
    <t>MAB DOC Administrative Services</t>
  </si>
  <si>
    <t>MAC DOC Training</t>
  </si>
  <si>
    <t>MBA DOC AP&amp;P Administration</t>
  </si>
  <si>
    <t>MBB DOC AP&amp;P Programs</t>
  </si>
  <si>
    <t>MCA DOC DPO Draper Facility</t>
  </si>
  <si>
    <t>MCC DOC DPO Central Utah / Gunnison</t>
  </si>
  <si>
    <t>MCF DOC DPO Inmate Placement</t>
  </si>
  <si>
    <t>MCG DOC DPO Administration</t>
  </si>
  <si>
    <t>MDA DOC Medical Services</t>
  </si>
  <si>
    <t>MEA DOC Utah Correctional Industries</t>
  </si>
  <si>
    <t>MKA DOC Programming Administration</t>
  </si>
  <si>
    <t>MKB DOC Programming Skill Enhancement</t>
  </si>
  <si>
    <t>MKC DOC Programming Treatment</t>
  </si>
  <si>
    <t>MTA BPP Board of Pardons &amp; Parole</t>
  </si>
  <si>
    <t>2380 DVA Veterans Nursing Home</t>
  </si>
  <si>
    <t>JWA Veteran's Affairs Administration</t>
  </si>
  <si>
    <t>JWB Veteran's Cemetery</t>
  </si>
  <si>
    <t>JWD State Approving Agency</t>
  </si>
  <si>
    <t>JWE Outreach Services</t>
  </si>
  <si>
    <t>JWF Military Affairs</t>
  </si>
  <si>
    <t>2155</t>
  </si>
  <si>
    <t>2155 DEQ Hazardous Substance Mitigation Fund</t>
  </si>
  <si>
    <t>2158</t>
  </si>
  <si>
    <t>2158 DEQ Environmental Mitigation &amp; Response Fund</t>
  </si>
  <si>
    <t>NAA DEQ Director's Office</t>
  </si>
  <si>
    <t>NAB DEQ Air Quality</t>
  </si>
  <si>
    <t>NAC DEQ Environmental Response/Remediation</t>
  </si>
  <si>
    <t>NAE DEQ Water Quality</t>
  </si>
  <si>
    <t>NAF DEQ Drinking Water</t>
  </si>
  <si>
    <t>NAL DEQ Waste Mgmt &amp; Radiation Control</t>
  </si>
  <si>
    <t>TFA TFO School &amp; Inst Trust Fund Office</t>
  </si>
  <si>
    <t>TLA TLA Board</t>
  </si>
  <si>
    <t>TLB TLA Director</t>
  </si>
  <si>
    <t>TLC TLA Administration</t>
  </si>
  <si>
    <t>TLD TLA Accounting</t>
  </si>
  <si>
    <t>TLE TLA Auditing</t>
  </si>
  <si>
    <t>TLF TLA Oil &amp; Gas</t>
  </si>
  <si>
    <t>TLG TLA Surface</t>
  </si>
  <si>
    <t>TLH TLA External Relations</t>
  </si>
  <si>
    <t>TLJ TLA Development</t>
  </si>
  <si>
    <t>TLK TLA Legal</t>
  </si>
  <si>
    <t>TLL TLA Data Processing</t>
  </si>
  <si>
    <t>TLM TLA Forestry &amp; Grazing</t>
  </si>
  <si>
    <t>TLR</t>
  </si>
  <si>
    <t>TLR TLA Land Stewardship &amp; Restoration</t>
  </si>
  <si>
    <t>TLS TLA Mines</t>
  </si>
  <si>
    <t>2275</t>
  </si>
  <si>
    <t>2275 DNR Water Commissioner Fund</t>
  </si>
  <si>
    <t>RAA DNR Executive Director</t>
  </si>
  <si>
    <t>RAB DNR Administrative Services</t>
  </si>
  <si>
    <t>RAD DNR Public Affairs</t>
  </si>
  <si>
    <t>RAE DNR Lake Commissions</t>
  </si>
  <si>
    <t>RAF DNR Law Enforcement</t>
  </si>
  <si>
    <t>RCA DNR Warehouse ISF</t>
  </si>
  <si>
    <t>RDA DNR FFSL Division Administration</t>
  </si>
  <si>
    <t>RDB DNR FFSL Fire Management</t>
  </si>
  <si>
    <t>RDC DNR FFSL Fire Suppression</t>
  </si>
  <si>
    <t>RDD DNR FFSL Land Management</t>
  </si>
  <si>
    <t>RDE DNR FFSL Forest Management</t>
  </si>
  <si>
    <t>RDF DNR FFSL Program Delivery</t>
  </si>
  <si>
    <t>RDG DNR FFSL Lone Peak Center</t>
  </si>
  <si>
    <t>RDH</t>
  </si>
  <si>
    <t>RDH DNR FFSL Project Management</t>
  </si>
  <si>
    <t>REA DNR OGM Administration</t>
  </si>
  <si>
    <t>REB DNR OGM Oil &amp; Gas Program</t>
  </si>
  <si>
    <t>REC</t>
  </si>
  <si>
    <t>REC DNR OGM Minerals Program</t>
  </si>
  <si>
    <t>RED DNR OGM Coal Program</t>
  </si>
  <si>
    <t>REE</t>
  </si>
  <si>
    <t>REE DNR OGM Abandoned Mine Program</t>
  </si>
  <si>
    <t>REF</t>
  </si>
  <si>
    <t>REF DNR OGM Board</t>
  </si>
  <si>
    <t>REG</t>
  </si>
  <si>
    <t>REG DNR OGM Non-lapsing Funds</t>
  </si>
  <si>
    <t>RFA DNR DWR Director's Office</t>
  </si>
  <si>
    <t>RFB DNR DWR Administrative Services</t>
  </si>
  <si>
    <t>RFC DNR DWR Conservation Outreach</t>
  </si>
  <si>
    <t>RFD DNR DWR Law Enforcement</t>
  </si>
  <si>
    <t>RFE</t>
  </si>
  <si>
    <t>RFE DNR DWR Habitat Council</t>
  </si>
  <si>
    <t>RFF DNR DWR Habitat Section</t>
  </si>
  <si>
    <t>RFG DNR DWR Wildlife Section</t>
  </si>
  <si>
    <t>RFH DNR DWR Aquatic Section</t>
  </si>
  <si>
    <t>RGA DNR Species Protection</t>
  </si>
  <si>
    <t>RGC DNR Watershed</t>
  </si>
  <si>
    <t>RKA</t>
  </si>
  <si>
    <t>RKA DNR DWR Cooperative Agreements</t>
  </si>
  <si>
    <t>RLA DNR DPR Executive Management</t>
  </si>
  <si>
    <t>RLC DNR DPR Park Operation Management</t>
  </si>
  <si>
    <t>RLD DNR DPR Planning &amp; Design</t>
  </si>
  <si>
    <t>RLE DNR DPR Support Services</t>
  </si>
  <si>
    <t>RLF DNR DPR Recreation Services</t>
  </si>
  <si>
    <t>RNA DNR UGS Administration</t>
  </si>
  <si>
    <t>RNC DNR UGS Geologic Hazards</t>
  </si>
  <si>
    <t>RNE</t>
  </si>
  <si>
    <t>RNE DNR UGS Geologic Mapping/Paleontology</t>
  </si>
  <si>
    <t>RNF</t>
  </si>
  <si>
    <t>RNF DNR UGS Energy &amp; Mineral Resources</t>
  </si>
  <si>
    <t>RNJ</t>
  </si>
  <si>
    <t>RNJ DNR UGS Ground Water</t>
  </si>
  <si>
    <t>RNK DNR UGS Information &amp; Outreach</t>
  </si>
  <si>
    <t>RPA DNR WRE Water Resources Administration</t>
  </si>
  <si>
    <t>RPB</t>
  </si>
  <si>
    <t>RPB DNR WRE Board</t>
  </si>
  <si>
    <t>RPC DNR WRE Interstate Streams</t>
  </si>
  <si>
    <t>RPD DNR WRE Planning</t>
  </si>
  <si>
    <t>RPG DNR WRE Construction</t>
  </si>
  <si>
    <t>RPI</t>
  </si>
  <si>
    <t>RPI DNR WRE Funding Projects and Research</t>
  </si>
  <si>
    <t>RWA DNR Water Rights Administration</t>
  </si>
  <si>
    <t>RWB DNR WRTS Applications &amp; Records</t>
  </si>
  <si>
    <t>RWC DNR WRTS Dam Safety</t>
  </si>
  <si>
    <t>RWD DNR WRTS Field Services</t>
  </si>
  <si>
    <t>RWE DNR WRTS Adjudication</t>
  </si>
  <si>
    <t>RWF DNR WRTS Technical Services</t>
  </si>
  <si>
    <t>2165 DAG Salinity Offset Fund</t>
  </si>
  <si>
    <t>SAA Agriculture Administration</t>
  </si>
  <si>
    <t>SAC Chemistry Laboratory</t>
  </si>
  <si>
    <t>SAL</t>
  </si>
  <si>
    <t>SAL Utah Horse Commission</t>
  </si>
  <si>
    <t>SEA Predator Animal Control</t>
  </si>
  <si>
    <t>SFA Invasive Species</t>
  </si>
  <si>
    <t>SGA Rangeland Improvement</t>
  </si>
  <si>
    <t>SHA Animal Health</t>
  </si>
  <si>
    <t>SHC Brand Inspection</t>
  </si>
  <si>
    <t>SHD Meat Inspection</t>
  </si>
  <si>
    <t>SIA Plant Industry</t>
  </si>
  <si>
    <t>SIB Environmental Quality</t>
  </si>
  <si>
    <t>SIC Grain Inspection</t>
  </si>
  <si>
    <t>SID Insect Infestation</t>
  </si>
  <si>
    <t>SIE Grazing Improvement</t>
  </si>
  <si>
    <t>SJA Regulatory Services</t>
  </si>
  <si>
    <t>SKA Marketing &amp; Economic Development</t>
  </si>
  <si>
    <t>SLA Medical Cannabis</t>
  </si>
  <si>
    <t>SMA Industrial Hemp</t>
  </si>
  <si>
    <t>SPA Resource Conservation Administration</t>
  </si>
  <si>
    <t>SPC Resource Conservation</t>
  </si>
  <si>
    <t>SVA Agricultural Loan Program</t>
  </si>
  <si>
    <t>RXA Public Lands Policy Coordination Office</t>
  </si>
  <si>
    <t>NBA DWS SOR Executive Director</t>
  </si>
  <si>
    <t>NBB DWS Blind &amp; Visually Impaired</t>
  </si>
  <si>
    <t>NBC DWS Rehabilitation Services</t>
  </si>
  <si>
    <t>NBD DWS Disability Determination</t>
  </si>
  <si>
    <t>NBE DWS Deaf &amp; Hard of Hearing</t>
  </si>
  <si>
    <t>NJA DWS Executive Director</t>
  </si>
  <si>
    <t>NJD DWS Workforce Development</t>
  </si>
  <si>
    <t>NJE DWS Communications</t>
  </si>
  <si>
    <t>NJJ</t>
  </si>
  <si>
    <t>NJJ DWS Utah Data Research Center</t>
  </si>
  <si>
    <t>NJL DWS Workforce Research &amp; Analysis</t>
  </si>
  <si>
    <t>NJP DWS Eligibility Services</t>
  </si>
  <si>
    <t>NJT DWS Administrative Support</t>
  </si>
  <si>
    <t>NJU DWS Internal Audit</t>
  </si>
  <si>
    <t>NKA DWS General Assistance</t>
  </si>
  <si>
    <t>NLA DWS Unemployment Insurance Admin</t>
  </si>
  <si>
    <t>NLJ DWS Adjudication</t>
  </si>
  <si>
    <t>NSA DWS HCD Administration</t>
  </si>
  <si>
    <t>NSC DWS Community Assistance</t>
  </si>
  <si>
    <t>NSE DWS Housing Development</t>
  </si>
  <si>
    <t>NSF DWS Community Services</t>
  </si>
  <si>
    <t>NSG DWS HEAT</t>
  </si>
  <si>
    <t>NSH DWS Homeless Committee</t>
  </si>
  <si>
    <t>NSN DWS Weatherization Assistance</t>
  </si>
  <si>
    <t>VFA ABC Executive Director</t>
  </si>
  <si>
    <t>VFB ABC Administration</t>
  </si>
  <si>
    <t>VFD ABC Warehouse &amp; Distribution</t>
  </si>
  <si>
    <t>VFE ABC Stores &amp; Agencies</t>
  </si>
  <si>
    <t>7241 LBR Uninsured Employers Fund</t>
  </si>
  <si>
    <t>TAA Labor Commission Administration</t>
  </si>
  <si>
    <t>TAB Industrial Accidents</t>
  </si>
  <si>
    <t>TAC</t>
  </si>
  <si>
    <t>TAC Appeals Board</t>
  </si>
  <si>
    <t>TAF Adjudication</t>
  </si>
  <si>
    <t>TAG Boiler Elevator &amp; Coal Mine Safety Division</t>
  </si>
  <si>
    <t>TAH Workplace Safety</t>
  </si>
  <si>
    <t>TAJ Antidiscrimination &amp; Labor</t>
  </si>
  <si>
    <t>TAK Utah Occup &amp; Safety Division</t>
  </si>
  <si>
    <t>2050</t>
  </si>
  <si>
    <t>2050 CRC Cosmetology &amp; Assoc Professions Educ &amp; Enforcement Fd</t>
  </si>
  <si>
    <t>2070 CRC Real Estate Education</t>
  </si>
  <si>
    <t>2080 CRC Residential Mortgages</t>
  </si>
  <si>
    <t>2085 CRC Security Investment Education</t>
  </si>
  <si>
    <t>UAA Commerce Administration</t>
  </si>
  <si>
    <t>UAB Occupational &amp; Professional Licensing</t>
  </si>
  <si>
    <t>UAC Securities</t>
  </si>
  <si>
    <t>UAD Consumer Protection</t>
  </si>
  <si>
    <t>UAE Corporations &amp; Commercial Code</t>
  </si>
  <si>
    <t>UAF Real Estate</t>
  </si>
  <si>
    <t>UAG Public Utilities</t>
  </si>
  <si>
    <t>UAH Consumer Services</t>
  </si>
  <si>
    <t>UBA Building Inspector Training</t>
  </si>
  <si>
    <t>VAA Financial Institutions Administration</t>
  </si>
  <si>
    <t>VBA Insurance Administration</t>
  </si>
  <si>
    <t>VBC Insurance Fraud Program</t>
  </si>
  <si>
    <t>VBD Captive Insurers</t>
  </si>
  <si>
    <t>VBG</t>
  </si>
  <si>
    <t>VBG Bail Bond Program</t>
  </si>
  <si>
    <t>VBJ</t>
  </si>
  <si>
    <t>VBJ Title Insurance Program</t>
  </si>
  <si>
    <t>VBM</t>
  </si>
  <si>
    <t>VBM Health Insurance Actuary</t>
  </si>
  <si>
    <t>2360 PSC Universal Public Telecommunications Service Support</t>
  </si>
  <si>
    <t>VCA Public Service Commission</t>
  </si>
  <si>
    <t>2305 DHA Utah Stem Foundation Fund</t>
  </si>
  <si>
    <t>WAA DHA Executive Director's Office</t>
  </si>
  <si>
    <t>WAB DHA Information Technology</t>
  </si>
  <si>
    <t>WAC DHA Administrative Services</t>
  </si>
  <si>
    <t>WAD DHA Multi Cultural Affairs</t>
  </si>
  <si>
    <t>WEA DHA Indian Affairs</t>
  </si>
  <si>
    <t>WNA DHA State History Administration</t>
  </si>
  <si>
    <t>WNB DHA Research Libraries &amp; Collections</t>
  </si>
  <si>
    <t>WNC DHA Public History, Communication &amp; Information</t>
  </si>
  <si>
    <t>WND DHA Historic Preservation &amp; Antiquities</t>
  </si>
  <si>
    <t>WPA</t>
  </si>
  <si>
    <t>WPA DHA State Historical Society</t>
  </si>
  <si>
    <t>WQA DHA Fine Arts Administration</t>
  </si>
  <si>
    <t>WQC DHA Community Arts Outreach</t>
  </si>
  <si>
    <t>WQF</t>
  </si>
  <si>
    <t>WQF DHA Museum Services</t>
  </si>
  <si>
    <t>WRA DHA State Library Administration</t>
  </si>
  <si>
    <t>WRB DHA Blind &amp; Physically Handicapped</t>
  </si>
  <si>
    <t>WRC DHA Library Development</t>
  </si>
  <si>
    <t>WRD DHA Library Resources</t>
  </si>
  <si>
    <t>WRE DHA Bookmobile</t>
  </si>
  <si>
    <t>WSA STEM Action Center</t>
  </si>
  <si>
    <t>WVA DHA Commission on Service &amp; Volunteerism</t>
  </si>
  <si>
    <t>XBA DOT Support Services Administration</t>
  </si>
  <si>
    <t>XBB DOT Comptroller</t>
  </si>
  <si>
    <t>XBC DOT Data Processing</t>
  </si>
  <si>
    <t>XBD DOT Internal Auditor</t>
  </si>
  <si>
    <t>XBE DOT Community Relations</t>
  </si>
  <si>
    <t>XBF DOT Ports of Entry</t>
  </si>
  <si>
    <t>XBG DOT Risk Management</t>
  </si>
  <si>
    <t>XBK DOT Human Resource Management</t>
  </si>
  <si>
    <t>XBL DOT Procurement</t>
  </si>
  <si>
    <t>XCA</t>
  </si>
  <si>
    <t>XCA DOT Planning and Investment</t>
  </si>
  <si>
    <t>XCB DOT Program Development</t>
  </si>
  <si>
    <t>XCC DOT Preconstruction</t>
  </si>
  <si>
    <t>XCD DOT Construction Management</t>
  </si>
  <si>
    <t>XCE</t>
  </si>
  <si>
    <t>XCE DOT Highway Project Management Team</t>
  </si>
  <si>
    <t>XCF DOT Civil Rights</t>
  </si>
  <si>
    <t>XCG</t>
  </si>
  <si>
    <t>XCG DOT Engineering Development Pool</t>
  </si>
  <si>
    <t>XCH DOT Engineering Services</t>
  </si>
  <si>
    <t>XCJ DOT Right of Way</t>
  </si>
  <si>
    <t>XCK DOT Research</t>
  </si>
  <si>
    <t>XCM DOT Environmental</t>
  </si>
  <si>
    <t>XCN DOT Structures</t>
  </si>
  <si>
    <t>XCP DOT Materials Lab</t>
  </si>
  <si>
    <t>XDB DOT OPS MAIN Region 1</t>
  </si>
  <si>
    <t>XDC DOT OPS MAIN Region 2</t>
  </si>
  <si>
    <t>XDD DOT OPS MAIN Region 3</t>
  </si>
  <si>
    <t>XDE DOT OPS MAIN Region 4</t>
  </si>
  <si>
    <t>XDG DOT Shops</t>
  </si>
  <si>
    <t>XDH</t>
  </si>
  <si>
    <t>XDH DOT Seasonal Pools</t>
  </si>
  <si>
    <t>XDK DOT Field Crews</t>
  </si>
  <si>
    <t>XDL DOT Traffic Safety/Tramway</t>
  </si>
  <si>
    <t>XDN DOT Traffic Operations Center</t>
  </si>
  <si>
    <t>XDP DOT Maintenance Planning</t>
  </si>
  <si>
    <t>XEE</t>
  </si>
  <si>
    <t>XEE DOT Special Projects</t>
  </si>
  <si>
    <t>XFA DOT MGMT Region 1</t>
  </si>
  <si>
    <t>XFB DOT MGMT Region 2</t>
  </si>
  <si>
    <t>XFC DOT MGMT Region 3</t>
  </si>
  <si>
    <t>XFD DOT MGMT Region 4</t>
  </si>
  <si>
    <t>XFE DOT Richfield</t>
  </si>
  <si>
    <t>XFF DOT Price</t>
  </si>
  <si>
    <t>XFG DOT Cedar City</t>
  </si>
  <si>
    <t>XHA DOT Aeronautics Administration</t>
  </si>
  <si>
    <t>XHE DOT Airplane Operations</t>
  </si>
  <si>
    <t>XIQ</t>
  </si>
  <si>
    <t>XIQ DOT Amusement Ride Safety</t>
  </si>
  <si>
    <t>9210 GOE Inland Port Authority</t>
  </si>
  <si>
    <t>9212 GOE Point of the Mountain State Land Authority</t>
  </si>
  <si>
    <t>edited</t>
  </si>
  <si>
    <t>930 Utah Communications Authority</t>
  </si>
  <si>
    <t>Funding Status</t>
  </si>
  <si>
    <t>State Agency</t>
  </si>
  <si>
    <t>QAA</t>
  </si>
  <si>
    <t>Appropriation_Name</t>
  </si>
  <si>
    <t>Fiscal_Year</t>
  </si>
  <si>
    <t>Appropriation_Class</t>
  </si>
  <si>
    <t>Appropriation_Class_Desc</t>
  </si>
  <si>
    <t>Appropriation_Category</t>
  </si>
  <si>
    <t>Appropriation_Type</t>
  </si>
  <si>
    <t>Active</t>
  </si>
  <si>
    <t>Appropriation_Description</t>
  </si>
  <si>
    <t>Budget_Allowed</t>
  </si>
  <si>
    <t>Appropriation_Class_Code</t>
  </si>
  <si>
    <t>Appropriation_Class_Sh_Name</t>
  </si>
  <si>
    <t>AppName</t>
  </si>
  <si>
    <t>0021</t>
  </si>
  <si>
    <t>0021 FIN URS Payment Adjustments</t>
  </si>
  <si>
    <t>2022</t>
  </si>
  <si>
    <t>0001 FIN Termination Pools</t>
  </si>
  <si>
    <t>0001 DOF Administrative Use Only</t>
  </si>
  <si>
    <t xml:space="preserve"> </t>
  </si>
  <si>
    <t>Y</t>
  </si>
  <si>
    <t>0001</t>
  </si>
  <si>
    <t>*** ****</t>
  </si>
  <si>
    <t>FIN URS Payment Adjustments</t>
  </si>
  <si>
    <t>0022</t>
  </si>
  <si>
    <t>0022 FIN General Fund COVID-19</t>
  </si>
  <si>
    <t>FIN General Fund COVID-19</t>
  </si>
  <si>
    <t>0024</t>
  </si>
  <si>
    <t>0024 FIN General Fund ARPA</t>
  </si>
  <si>
    <t>FIN General Fund ARPA</t>
  </si>
  <si>
    <t>0055</t>
  </si>
  <si>
    <t>0055 FIN General Fund Non-Budgetary Accruals</t>
  </si>
  <si>
    <t>FIN General Fund Non-Budgetary Accruals</t>
  </si>
  <si>
    <t>0060</t>
  </si>
  <si>
    <t>0060 FIN Education Fund Non-Budgetary Accruals</t>
  </si>
  <si>
    <t>FIN Education Fund Non-Budgetary Accruals</t>
  </si>
  <si>
    <t>0065</t>
  </si>
  <si>
    <t>0065 FIN Uniform School Fund Non-Budgetary Accruals</t>
  </si>
  <si>
    <t>FIN Uniform School Fund Non-Budgetary Accruals</t>
  </si>
  <si>
    <t>0070</t>
  </si>
  <si>
    <t>0070 FIN Transportation Fund Non-Budgetary Accruals</t>
  </si>
  <si>
    <t>FIN Transportation Fund Non-Budgetary Accruals</t>
  </si>
  <si>
    <t>0075</t>
  </si>
  <si>
    <t>0075 FIN Transportation Investment Fund Non-Budgetary Accruals</t>
  </si>
  <si>
    <t>FIN Transportation Investment Fund Non-Budgetary Accruals</t>
  </si>
  <si>
    <t>0090</t>
  </si>
  <si>
    <t>0090 DWS Rental Assist Program Admin Fund</t>
  </si>
  <si>
    <t>DWS Rental Assist Program Admin Fund</t>
  </si>
  <si>
    <t>0091</t>
  </si>
  <si>
    <t>0091 FIN Long-term Capital Projects Fund</t>
  </si>
  <si>
    <t>FIN Long-term Capital Projects Fund</t>
  </si>
  <si>
    <t>0220</t>
  </si>
  <si>
    <t>0220 FIN Premium Assistance Program Clearing Fund</t>
  </si>
  <si>
    <t>FIN Premium Assistance Program Clearing Fund</t>
  </si>
  <si>
    <t>1000</t>
  </si>
  <si>
    <t>1000 GF General Fund Unrestricted</t>
  </si>
  <si>
    <t>1000 DOF Administrative Use Only</t>
  </si>
  <si>
    <t>970 1000</t>
  </si>
  <si>
    <t>GF General Fund Unrestricted</t>
  </si>
  <si>
    <t>1001</t>
  </si>
  <si>
    <t>1001 CRC Commerce Service Fund</t>
  </si>
  <si>
    <t>CRC Commerce Service Fund</t>
  </si>
  <si>
    <t>1002</t>
  </si>
  <si>
    <t>1002 CRC Factory Built Housing Account</t>
  </si>
  <si>
    <t>CRC Factory Built Housing Account</t>
  </si>
  <si>
    <t>1003</t>
  </si>
  <si>
    <t>1003 CRC Nursing Education &amp; Enforcement Account</t>
  </si>
  <si>
    <t>CRC Nursing Education &amp; Enforcement Account</t>
  </si>
  <si>
    <t>1005</t>
  </si>
  <si>
    <t>1005 CRC Pawnbroker Operations Restricted Account</t>
  </si>
  <si>
    <t>CRC Pawnbroker Operations Restricted Account</t>
  </si>
  <si>
    <t>1006</t>
  </si>
  <si>
    <t>1006 CRC DOPL Geologist Account</t>
  </si>
  <si>
    <t>CRC DOPL Geologist Account</t>
  </si>
  <si>
    <t>1007</t>
  </si>
  <si>
    <t>1007 CRC Utah Housing Opportunity Restricted Account</t>
  </si>
  <si>
    <t>CRC Utah Housing Opportunity Restricted Account</t>
  </si>
  <si>
    <t>1008</t>
  </si>
  <si>
    <t>1008 CRC Public Utility Account</t>
  </si>
  <si>
    <t>CRC Public Utility Account</t>
  </si>
  <si>
    <t>1020</t>
  </si>
  <si>
    <t>1020 DWS Workforce Development Restricted Account</t>
  </si>
  <si>
    <t>DWS Workforce Development Restricted Account</t>
  </si>
  <si>
    <t>1022</t>
  </si>
  <si>
    <t>1022 COM Latino Community Support Restricted Account</t>
  </si>
  <si>
    <t>COM Latino Community Support Restricted Account</t>
  </si>
  <si>
    <t>1031</t>
  </si>
  <si>
    <t>1031 DAG Wildlife Damage Prevention Account</t>
  </si>
  <si>
    <t>DAG Wildlife Damage Prevention Account</t>
  </si>
  <si>
    <t>1032</t>
  </si>
  <si>
    <t>1032 DAG Horse Racing Account</t>
  </si>
  <si>
    <t>DAG Horse Racing Account</t>
  </si>
  <si>
    <t>1033</t>
  </si>
  <si>
    <t>1033 DAG Brand Inspection Account</t>
  </si>
  <si>
    <t>DAG Brand Inspection Account</t>
  </si>
  <si>
    <t>1035</t>
  </si>
  <si>
    <t>1035 DAG Rangeland Improvement Fund</t>
  </si>
  <si>
    <t>DAG Rangeland Improvement Fund</t>
  </si>
  <si>
    <t>1036</t>
  </si>
  <si>
    <t>1036 DAG Invasive Species Mitigation Fund</t>
  </si>
  <si>
    <t>DAG Invasive Species Mitigation Fund</t>
  </si>
  <si>
    <t>1037</t>
  </si>
  <si>
    <t>1037 DAG Intracurricular Stud Org Supp for Ag Ed Rest Acct</t>
  </si>
  <si>
    <t>DAG Intracurricular Stud Org Supp for Ag Ed Rest Acct</t>
  </si>
  <si>
    <t>1049</t>
  </si>
  <si>
    <t>1049 DWS Homeless Shelter Cities Mitigation Account</t>
  </si>
  <si>
    <t>DWS Homeless Shelter Cities Mitigation Account</t>
  </si>
  <si>
    <t>1050</t>
  </si>
  <si>
    <t>1050 DWS CDBG Loan Advances</t>
  </si>
  <si>
    <t>DWS CDBG Loan Advances</t>
  </si>
  <si>
    <t>1052</t>
  </si>
  <si>
    <t>1052 DWS Domestic Violence</t>
  </si>
  <si>
    <t>DWS Domestic Violence</t>
  </si>
  <si>
    <t>1053</t>
  </si>
  <si>
    <t>1053 DWS Homeless Trust Account</t>
  </si>
  <si>
    <t>DWS Homeless Trust Account</t>
  </si>
  <si>
    <t>1054</t>
  </si>
  <si>
    <t>1054 GOUTAH Industrial Assistance Account</t>
  </si>
  <si>
    <t>GOUTAH Industrial Assistance Account</t>
  </si>
  <si>
    <t>1056</t>
  </si>
  <si>
    <t>1056 DCCE Humanitarian Svc/Education/Cultural Exchange Restr</t>
  </si>
  <si>
    <t>DCCE Humanitarian Svc/Education/Cultural Exchange Restr</t>
  </si>
  <si>
    <t>1057</t>
  </si>
  <si>
    <t>1057 DCCE Martin Luther King Jr Civ Rights Supp Rest Acct</t>
  </si>
  <si>
    <t>DCCE Martin Luther King Jr Civ Rights Supp Rest Acct</t>
  </si>
  <si>
    <t>1058</t>
  </si>
  <si>
    <t>1058 DCCE Arts &amp; Culture Business Alliance Account</t>
  </si>
  <si>
    <t>DCCE Arts &amp; Culture Business Alliance Account</t>
  </si>
  <si>
    <t>1059</t>
  </si>
  <si>
    <t>1059 DCCE National Prof Men's Soccer Team Supp of Bldg Comm</t>
  </si>
  <si>
    <t>DCCE National Prof Men's Soccer Team Supp of Bldg Comm</t>
  </si>
  <si>
    <t>1060</t>
  </si>
  <si>
    <t>1060 DCCE Native American Repatriation Restricted Account</t>
  </si>
  <si>
    <t>DCCE Native American Repatriation Restricted Account</t>
  </si>
  <si>
    <t>1080</t>
  </si>
  <si>
    <t>1080 DEQ DWQ Provo River CUP</t>
  </si>
  <si>
    <t>DEQ DWQ Provo River CUP</t>
  </si>
  <si>
    <t>1081</t>
  </si>
  <si>
    <t>1081 DEQ Environmental Voluntary Cleanup</t>
  </si>
  <si>
    <t>DEQ Environmental Voluntary Cleanup</t>
  </si>
  <si>
    <t>1082</t>
  </si>
  <si>
    <t>1082 DEQ Environmental Quality Restricted Account</t>
  </si>
  <si>
    <t>DEQ Environmental Quality Restricted Account</t>
  </si>
  <si>
    <t>1085</t>
  </si>
  <si>
    <t>1085 DEQ Petroleum Storage Tanks</t>
  </si>
  <si>
    <t>DEQ Petroleum Storage Tanks</t>
  </si>
  <si>
    <t>1086</t>
  </si>
  <si>
    <t>1086 DEQ Radioactive Waste Perpetual Care</t>
  </si>
  <si>
    <t>DEQ Radioactive Waste Perpetual Care</t>
  </si>
  <si>
    <t>1087</t>
  </si>
  <si>
    <t>1087 DEQ Underground Wastewater Disposal</t>
  </si>
  <si>
    <t>DEQ Underground Wastewater Disposal</t>
  </si>
  <si>
    <t>1088</t>
  </si>
  <si>
    <t>1088 DEQ Used Oil Collection Administration Account</t>
  </si>
  <si>
    <t>DEQ Used Oil Collection Administration Account</t>
  </si>
  <si>
    <t>1089</t>
  </si>
  <si>
    <t>1089 DEQ Clean Air Support Restricted Account</t>
  </si>
  <si>
    <t>DEQ Clean Air Support Restricted Account</t>
  </si>
  <si>
    <t>1090</t>
  </si>
  <si>
    <t>1090 DEQ Division of Air Quality Oil Gas &amp; Mining</t>
  </si>
  <si>
    <t>DEQ Division of Air Quality Oil Gas &amp; Mining</t>
  </si>
  <si>
    <t>1091</t>
  </si>
  <si>
    <t>1091 DEQ Division of Water Quality Oil Gas &amp; Mining</t>
  </si>
  <si>
    <t>DEQ Division of Water Quality Oil Gas &amp; Mining</t>
  </si>
  <si>
    <t>1108</t>
  </si>
  <si>
    <t>1108 DHS Survivors of Suicide Loss Account</t>
  </si>
  <si>
    <t>DHS Survivors of Suicide Loss Account</t>
  </si>
  <si>
    <t>1109</t>
  </si>
  <si>
    <t>1109 DHS Psychiatric Consultation Program Account</t>
  </si>
  <si>
    <t>DHS Psychiatric Consultation Program Account</t>
  </si>
  <si>
    <t>1110</t>
  </si>
  <si>
    <t>1110 DHS Domestic Violence Account</t>
  </si>
  <si>
    <t>DHS Domestic Violence Account</t>
  </si>
  <si>
    <t>1111</t>
  </si>
  <si>
    <t>1111 DHS Children's Account</t>
  </si>
  <si>
    <t>DHS Children's Account</t>
  </si>
  <si>
    <t>1112</t>
  </si>
  <si>
    <t>1112 DHS Intoxicated Driver Rehab Account</t>
  </si>
  <si>
    <t>DHS Intoxicated Driver Rehab Account</t>
  </si>
  <si>
    <t>1116</t>
  </si>
  <si>
    <t>1116 DHS Choose Life Adoption Support Restricted Account</t>
  </si>
  <si>
    <t>DHS Choose Life Adoption Support Restricted Account</t>
  </si>
  <si>
    <t>1117</t>
  </si>
  <si>
    <t>1117 DHS Nat Pro Mens BB Team Supp for W&amp;C Restricted Account</t>
  </si>
  <si>
    <t>DHS Nat Pro Mens BB Team Supp for W&amp;C Restricted Account</t>
  </si>
  <si>
    <t>1118</t>
  </si>
  <si>
    <t>1118 DOH DHS Transition Restricted Account</t>
  </si>
  <si>
    <t>DOH DHS Transition Restricted Account</t>
  </si>
  <si>
    <t>1119</t>
  </si>
  <si>
    <t>1119 DHS Statewide Behavioral Health Crisis Response Account</t>
  </si>
  <si>
    <t>DHS Statewide Behavioral Health Crisis Response Account</t>
  </si>
  <si>
    <t>1120</t>
  </si>
  <si>
    <t>1120 GOV Utah Capital Investment Restricted Account</t>
  </si>
  <si>
    <t>GOV Utah Capital Investment Restricted Account</t>
  </si>
  <si>
    <t>1135</t>
  </si>
  <si>
    <t>1135 DNR Agricultural Water Optimization Account</t>
  </si>
  <si>
    <t>DNR Agricultural Water Optimization Account</t>
  </si>
  <si>
    <t>1136</t>
  </si>
  <si>
    <t>1136 DNR Division of Oil Gas &amp; Mining Restr Acct</t>
  </si>
  <si>
    <t>DNR Division of Oil Gas &amp; Mining Restr Acct</t>
  </si>
  <si>
    <t>1137</t>
  </si>
  <si>
    <t>1137 DNR Utah Geo Survey Oil Gas &amp; Mining Restr Acct</t>
  </si>
  <si>
    <t>DNR Utah Geo Survey Oil Gas &amp; Mining Restr Acct</t>
  </si>
  <si>
    <t>1138</t>
  </si>
  <si>
    <t>1138 DNR Oil &amp; Gas Administrative Penalties Account</t>
  </si>
  <si>
    <t>DNR Oil &amp; Gas Administrative Penalties Account</t>
  </si>
  <si>
    <t>1139</t>
  </si>
  <si>
    <t>1139 FIN New Severance Tax Revenue Special Revenue Fund</t>
  </si>
  <si>
    <t>FIN New Severance Tax Revenue Special Revenue Fund</t>
  </si>
  <si>
    <t>1140</t>
  </si>
  <si>
    <t>1140 DNR Oil &amp; Gas Conservation</t>
  </si>
  <si>
    <t>DNR Oil &amp; Gas Conservation</t>
  </si>
  <si>
    <t>1142</t>
  </si>
  <si>
    <t>1142 DNR Species Protection Account</t>
  </si>
  <si>
    <t>DNR Species Protection Account</t>
  </si>
  <si>
    <t>1145</t>
  </si>
  <si>
    <t>1145 DNR DWR Conservation Easement Account</t>
  </si>
  <si>
    <t>DNR DWR Conservation Easement Account</t>
  </si>
  <si>
    <t>1155</t>
  </si>
  <si>
    <t>1155 DNR Boating Account</t>
  </si>
  <si>
    <t>DNR Boating Account</t>
  </si>
  <si>
    <t>1156</t>
  </si>
  <si>
    <t>1156 DNR Off Highway Vehicles Restricted Account</t>
  </si>
  <si>
    <t>DNR Off Highway Vehicles Restricted Account</t>
  </si>
  <si>
    <t>1157</t>
  </si>
  <si>
    <t>1157 DNR State Park Fees</t>
  </si>
  <si>
    <t>DNR State Park Fees</t>
  </si>
  <si>
    <t>1158</t>
  </si>
  <si>
    <t>1158 DPR Off-Highway Access &amp; Education Restricted Account</t>
  </si>
  <si>
    <t>DPR Off-Highway Access &amp; Education Restricted Account</t>
  </si>
  <si>
    <t>1159</t>
  </si>
  <si>
    <t>1159 DNR Zion National Park Support Restricted Account</t>
  </si>
  <si>
    <t>DNR Zion National Park Support Restricted Account</t>
  </si>
  <si>
    <t>1168</t>
  </si>
  <si>
    <t>1168 DNR Aquatic Invasive Species Interdiction Account</t>
  </si>
  <si>
    <t>DNR Aquatic Invasive Species Interdiction Account</t>
  </si>
  <si>
    <t>1170 DNR Wildlife Resources Account</t>
  </si>
  <si>
    <t>DNR Wildlife Resources Account</t>
  </si>
  <si>
    <t>1171</t>
  </si>
  <si>
    <t>1171 DNR Wildlife Lifetime License Account</t>
  </si>
  <si>
    <t>DNR Wildlife Lifetime License Account</t>
  </si>
  <si>
    <t>1172</t>
  </si>
  <si>
    <t>1172 DNR Wildlife Fish Hatchery Maintenance</t>
  </si>
  <si>
    <t>DNR Wildlife Fish Hatchery Maintenance</t>
  </si>
  <si>
    <t>1173</t>
  </si>
  <si>
    <t>1173 DNR Wildlife Habitat Account</t>
  </si>
  <si>
    <t>DNR Wildlife Habitat Account</t>
  </si>
  <si>
    <t>1174</t>
  </si>
  <si>
    <t>1174 DNR DWR Predator Control Restricted Account</t>
  </si>
  <si>
    <t>DNR DWR Predator Control Restricted Account</t>
  </si>
  <si>
    <t>1176</t>
  </si>
  <si>
    <t>1176 DNR DWR Mule Deer Protection Account</t>
  </si>
  <si>
    <t>DNR DWR Mule Deer Protection Account</t>
  </si>
  <si>
    <t>1177</t>
  </si>
  <si>
    <t>1177 DNR Support for State-Owned Shooting Ranges Restricted Accou</t>
  </si>
  <si>
    <t>DNR Support for State-Owned Shooting Ranges Restricted Accou</t>
  </si>
  <si>
    <t>1180</t>
  </si>
  <si>
    <t>1180 DNR Water Infrastructure Restricted Account</t>
  </si>
  <si>
    <t>DNR Water Infrastructure Restricted Account</t>
  </si>
  <si>
    <t>1185</t>
  </si>
  <si>
    <t>1185 DNR FFSL Sovereign Land Management Account</t>
  </si>
  <si>
    <t>DNR FFSL Sovereign Land Management Account</t>
  </si>
  <si>
    <t>1200</t>
  </si>
  <si>
    <t>1200 DOC Adult Offender Supervision</t>
  </si>
  <si>
    <t>DOC Adult Offender Supervision</t>
  </si>
  <si>
    <t>1220</t>
  </si>
  <si>
    <t>1220 DOH Organ Donor Tax Form</t>
  </si>
  <si>
    <t>DOH Organ Donor Tax Form</t>
  </si>
  <si>
    <t>1221</t>
  </si>
  <si>
    <t>1221 DOH Cigarette Tax Restricted Account</t>
  </si>
  <si>
    <t>DOH Cigarette Tax Restricted Account</t>
  </si>
  <si>
    <t>1222</t>
  </si>
  <si>
    <t>1222 DOH Medicaid Restricted Account</t>
  </si>
  <si>
    <t>DOH Medicaid Restricted Account</t>
  </si>
  <si>
    <t>1223</t>
  </si>
  <si>
    <t>1223 DOH Nursing Care Facilities</t>
  </si>
  <si>
    <t>DOH Nursing Care Facilities</t>
  </si>
  <si>
    <t>1224</t>
  </si>
  <si>
    <t>1224 DOH State Lab Drug Testing Account</t>
  </si>
  <si>
    <t>DOH State Lab Drug Testing Account</t>
  </si>
  <si>
    <t>1225</t>
  </si>
  <si>
    <t>1225 DAG Cat &amp; Dog Spay &amp; Neuter</t>
  </si>
  <si>
    <t>DAG Cat &amp; Dog Spay &amp; Neuter</t>
  </si>
  <si>
    <t>1226</t>
  </si>
  <si>
    <t>1226 DOH Cancer Research Restricted Acct</t>
  </si>
  <si>
    <t>DOH Cancer Research Restricted Acct</t>
  </si>
  <si>
    <t>1230</t>
  </si>
  <si>
    <t>1230 DOH Children's Hearing Aid Pilot Program Restr Acct</t>
  </si>
  <si>
    <t>DOH Children's Hearing Aid Pilot Program Restr Acct</t>
  </si>
  <si>
    <t>1232</t>
  </si>
  <si>
    <t>1232 DOH Children with Cancer Support Restricted Account</t>
  </si>
  <si>
    <t>DOH Children with Cancer Support Restricted Account</t>
  </si>
  <si>
    <t>1233</t>
  </si>
  <si>
    <t>1233 DOH Children with Heart Disease Support Rest Acct</t>
  </si>
  <si>
    <t>DOH Children with Heart Disease Support Rest Acct</t>
  </si>
  <si>
    <t>1234</t>
  </si>
  <si>
    <t>1234 DOH Nurse Home Visiting Restricted Account</t>
  </si>
  <si>
    <t>DOH Nurse Home Visiting Restricted Account</t>
  </si>
  <si>
    <t>1235</t>
  </si>
  <si>
    <t>1235 FIN Medicaid Budget Stabilization Restricted Account</t>
  </si>
  <si>
    <t>FIN Medicaid Budget Stabilization Restricted Account</t>
  </si>
  <si>
    <t>1236</t>
  </si>
  <si>
    <t>1236 DOH Adult Autism Treatment Account</t>
  </si>
  <si>
    <t>DOH Adult Autism Treatment Account</t>
  </si>
  <si>
    <t>1237</t>
  </si>
  <si>
    <t>1237 DOH Emergency Medical Services System Account</t>
  </si>
  <si>
    <t>DOH Emergency Medical Services System Account</t>
  </si>
  <si>
    <t>1240</t>
  </si>
  <si>
    <t>1240 UNG National Guard Death Benefits Restricted Account</t>
  </si>
  <si>
    <t>UNG National Guard Death Benefits Restricted Account</t>
  </si>
  <si>
    <t>1241</t>
  </si>
  <si>
    <t>1241 UNG West Traverse Sentinel Landscape Fund</t>
  </si>
  <si>
    <t>UNG West Traverse Sentinel Landscape Fund</t>
  </si>
  <si>
    <t>1249</t>
  </si>
  <si>
    <t>1249 DPS Post Disaster Recovery and Mitigation Restr Account</t>
  </si>
  <si>
    <t>DPS Post Disaster Recovery and Mitigation Restr Account</t>
  </si>
  <si>
    <t>1250</t>
  </si>
  <si>
    <t>1250 FIN DNA Specimen Account</t>
  </si>
  <si>
    <t>FIN DNA Specimen Account</t>
  </si>
  <si>
    <t>1253</t>
  </si>
  <si>
    <t>1253 FIN Unified Statewide 911 Emerg Ser Acct</t>
  </si>
  <si>
    <t>FIN Unified Statewide 911 Emerg Ser Acct</t>
  </si>
  <si>
    <t>1254</t>
  </si>
  <si>
    <t>1254 DPS Fire Academy Support</t>
  </si>
  <si>
    <t>DPS Fire Academy Support</t>
  </si>
  <si>
    <t>1255</t>
  </si>
  <si>
    <t>1255 DPS Public Safety Support</t>
  </si>
  <si>
    <t>DPS Public Safety Support</t>
  </si>
  <si>
    <t>1256</t>
  </si>
  <si>
    <t>1256 DPS Statewide Warrant Operations</t>
  </si>
  <si>
    <t>DPS Statewide Warrant Operations</t>
  </si>
  <si>
    <t>1257</t>
  </si>
  <si>
    <t>1257 DPS Reduced Cigarette Ignition Propensity &amp; Firefighter</t>
  </si>
  <si>
    <t>DPS Reduced Cigarette Ignition Propensity &amp; Firefighter</t>
  </si>
  <si>
    <t>1258</t>
  </si>
  <si>
    <t>1258 DPS Honoring Heroes Restricted Account</t>
  </si>
  <si>
    <t>DPS Honoring Heroes Restricted Account</t>
  </si>
  <si>
    <t>1259</t>
  </si>
  <si>
    <t>1259 DPS Canine Body Armor Restricted Account</t>
  </si>
  <si>
    <t>DPS Canine Body Armor Restricted Account</t>
  </si>
  <si>
    <t>1260</t>
  </si>
  <si>
    <t>1260 DPS Firefighter Support Restricted Account</t>
  </si>
  <si>
    <t>DPS Firefighter Support Restricted Account</t>
  </si>
  <si>
    <t>1261</t>
  </si>
  <si>
    <t>1261 DPS Immigration Act Restricted Account</t>
  </si>
  <si>
    <t>DPS Immigration Act Restricted Account</t>
  </si>
  <si>
    <t>1262</t>
  </si>
  <si>
    <t>1262 DPS Identity Theft Victims Restricted Account</t>
  </si>
  <si>
    <t>DPS Identity Theft Victims Restricted Account</t>
  </si>
  <si>
    <t>1263</t>
  </si>
  <si>
    <t>1263 DPS UT Hwy Patrol Aero Bureau Rest Account</t>
  </si>
  <si>
    <t>DPS UT Hwy Patrol Aero Bureau Rest Account</t>
  </si>
  <si>
    <t>1264</t>
  </si>
  <si>
    <t>1264 DPS Concealed Weapons Account</t>
  </si>
  <si>
    <t>DPS Concealed Weapons Account</t>
  </si>
  <si>
    <t>1265</t>
  </si>
  <si>
    <t>1265 DPS Firearms Safety Account</t>
  </si>
  <si>
    <t>DPS Firearms Safety Account</t>
  </si>
  <si>
    <t>1266</t>
  </si>
  <si>
    <t>1266 DPS Utah Law Enforcement Memorial Support Restr Acct</t>
  </si>
  <si>
    <t>DPS Utah Law Enforcement Memorial Support Restr Acct</t>
  </si>
  <si>
    <t>1267</t>
  </si>
  <si>
    <t>1267 DPS Motor Vehicle Safety Impact Restricted Acct</t>
  </si>
  <si>
    <t>DPS Motor Vehicle Safety Impact Restricted Acct</t>
  </si>
  <si>
    <t>1270</t>
  </si>
  <si>
    <t>1270 DOT Share Road Bicycle Support Restricted Account</t>
  </si>
  <si>
    <t>DOT Share Road Bicycle Support Restricted Account</t>
  </si>
  <si>
    <t>1271</t>
  </si>
  <si>
    <t>1271 DOT Road Usage Charge Program Special Revenue</t>
  </si>
  <si>
    <t>DOT Road Usage Charge Program Special Revenue</t>
  </si>
  <si>
    <t>1272</t>
  </si>
  <si>
    <t>1272 DOT Motorcycle Safety Awareness Support Restr Account</t>
  </si>
  <si>
    <t>DOT Motorcycle Safety Awareness Support Restr Account</t>
  </si>
  <si>
    <t>1273</t>
  </si>
  <si>
    <t>1273 DOT Amusement Ride Safety Restricted Account</t>
  </si>
  <si>
    <t>DOT Amusement Ride Safety Restricted Account</t>
  </si>
  <si>
    <t>1281</t>
  </si>
  <si>
    <t>1281 DWS Special Administration Account</t>
  </si>
  <si>
    <t>DWS Special Administration Account</t>
  </si>
  <si>
    <t>1285</t>
  </si>
  <si>
    <t>1285 DWS Youth Character Org Restr Account</t>
  </si>
  <si>
    <t>DWS Youth Character Org Restr Account</t>
  </si>
  <si>
    <t>1286</t>
  </si>
  <si>
    <t>1286 DWS Youth Development Org Restr Account</t>
  </si>
  <si>
    <t>DWS Youth Development Org Restr Account</t>
  </si>
  <si>
    <t>1287</t>
  </si>
  <si>
    <t>1287 DWS Homeless Housing Reform Restr Account</t>
  </si>
  <si>
    <t>DWS Homeless Housing Reform Restr Account</t>
  </si>
  <si>
    <t>1288</t>
  </si>
  <si>
    <t>1288 DWS Office of Rehabilitation Transition Restr Account</t>
  </si>
  <si>
    <t>DWS Office of Rehabilitation Transition Restr Account</t>
  </si>
  <si>
    <t>1300</t>
  </si>
  <si>
    <t>1300 FI Financial Institutions Account</t>
  </si>
  <si>
    <t>FI Financial Institutions Account</t>
  </si>
  <si>
    <t>1315</t>
  </si>
  <si>
    <t>1315 DOH Electronic Cigarette Sub &amp; Nicotine Product Tax Acct</t>
  </si>
  <si>
    <t>DOH Electronic Cigarette Sub &amp; Nicotine Product Tax Acct</t>
  </si>
  <si>
    <t>1320</t>
  </si>
  <si>
    <t>1320 FIN Tobacco Settlement Restricted Account</t>
  </si>
  <si>
    <t>FIN Tobacco Settlement Restricted Account</t>
  </si>
  <si>
    <t>1321</t>
  </si>
  <si>
    <t>1321 FIN Constitutional Defense Fund</t>
  </si>
  <si>
    <t>FIN Constitutional Defense Fund</t>
  </si>
  <si>
    <t>1322</t>
  </si>
  <si>
    <t>1322 FIN Economic Incentive Restricted Account</t>
  </si>
  <si>
    <t>FIN Economic Incentive Restricted Account</t>
  </si>
  <si>
    <t>1324</t>
  </si>
  <si>
    <t>1324 FIN General Fund Budget Reserve Account</t>
  </si>
  <si>
    <t>FIN General Fund Budget Reserve Account</t>
  </si>
  <si>
    <t>1325</t>
  </si>
  <si>
    <t>1325 FIN Mineral Bonus Account</t>
  </si>
  <si>
    <t>FIN Mineral Bonus Account</t>
  </si>
  <si>
    <t>1326</t>
  </si>
  <si>
    <t>1326 FIN Mineral Lease Account</t>
  </si>
  <si>
    <t>FIN Mineral Lease Account</t>
  </si>
  <si>
    <t>1328</t>
  </si>
  <si>
    <t>1328 FIN ISF Overhead Reimbursement</t>
  </si>
  <si>
    <t>FIN ISF Overhead Reimbursement</t>
  </si>
  <si>
    <t>1329</t>
  </si>
  <si>
    <t>1329 FIN Prison Telephone Surcharge Account</t>
  </si>
  <si>
    <t>FIN Prison Telephone Surcharge Account</t>
  </si>
  <si>
    <t>1332</t>
  </si>
  <si>
    <t>1332 FIN Tax Anticipation Notes</t>
  </si>
  <si>
    <t>FIN Tax Anticipation Notes</t>
  </si>
  <si>
    <t>1333</t>
  </si>
  <si>
    <t>1333 FIN Tobacco Control Restricted Account</t>
  </si>
  <si>
    <t>FIN Tobacco Control Restricted Account</t>
  </si>
  <si>
    <t>1334</t>
  </si>
  <si>
    <t>1334 FIN State Disaster Recovery Restricted Account</t>
  </si>
  <si>
    <t>FIN State Disaster Recovery Restricted Account</t>
  </si>
  <si>
    <t>1335</t>
  </si>
  <si>
    <t>1335 FIN Land Exchange Distribution Account</t>
  </si>
  <si>
    <t>FIN Land Exchange Distribution Account</t>
  </si>
  <si>
    <t>1337</t>
  </si>
  <si>
    <t>1337 FIN Infrastructure/Economic Diversification Investment</t>
  </si>
  <si>
    <t>FIN Infrastructure/Economic Diversification Investment</t>
  </si>
  <si>
    <t>1340</t>
  </si>
  <si>
    <t>1340 NTA Navajo Water Rights Neg Acct</t>
  </si>
  <si>
    <t>NTA Navajo Water Rights Neg Acct</t>
  </si>
  <si>
    <t>1341</t>
  </si>
  <si>
    <t>1341 FIN Computer Aided Dispatch Account</t>
  </si>
  <si>
    <t>FIN Computer Aided Dispatch Account</t>
  </si>
  <si>
    <t>1342</t>
  </si>
  <si>
    <t>1342 FIN Prison Development Restricted Account</t>
  </si>
  <si>
    <t>FIN Prison Development Restricted Account</t>
  </si>
  <si>
    <t>1343</t>
  </si>
  <si>
    <t>1343 FIN Utah Statewide Radio System Restricted Account</t>
  </si>
  <si>
    <t>FIN Utah Statewide Radio System Restricted Account</t>
  </si>
  <si>
    <t>1344</t>
  </si>
  <si>
    <t>1344 FIN Public Lands Litigation Restricted Account</t>
  </si>
  <si>
    <t>FIN Public Lands Litigation Restricted Account</t>
  </si>
  <si>
    <t>1345</t>
  </si>
  <si>
    <t>1345 FIN Utah Statewide Radio System - Capital Subaccount</t>
  </si>
  <si>
    <t>FIN Utah Statewide Radio System - Capital Subaccount</t>
  </si>
  <si>
    <t>1346</t>
  </si>
  <si>
    <t>1346 DPS New Public Safety &amp; Firefighter tier II Retires Benefits</t>
  </si>
  <si>
    <t>DPS New Public Safety &amp; Firefighter tier II Retires Benefits</t>
  </si>
  <si>
    <t>1400</t>
  </si>
  <si>
    <t>1400 GOV Criminal Forfeiture Restricted</t>
  </si>
  <si>
    <t>GOV Criminal Forfeiture Restricted</t>
  </si>
  <si>
    <t>1402</t>
  </si>
  <si>
    <t>1402 GOUTAH Motion Picture Incentive Fund</t>
  </si>
  <si>
    <t>GOUTAH Motion Picture Incentive Fund</t>
  </si>
  <si>
    <t>1403</t>
  </si>
  <si>
    <t>1403 GOUTAH Tourism Marketing Performance Account</t>
  </si>
  <si>
    <t>GOUTAH Tourism Marketing Performance Account</t>
  </si>
  <si>
    <t>1404</t>
  </si>
  <si>
    <t>1404 DNR Stripper Well PVE</t>
  </si>
  <si>
    <t>DNR Stripper Well PVE</t>
  </si>
  <si>
    <t>1407</t>
  </si>
  <si>
    <t>1407 GOV Law Enforcement Operations Account</t>
  </si>
  <si>
    <t>GOV Law Enforcement Operations Account</t>
  </si>
  <si>
    <t>1408</t>
  </si>
  <si>
    <t>1408 GOV Law Enforcement Services Account</t>
  </si>
  <si>
    <t>GOV Law Enforcement Services Account</t>
  </si>
  <si>
    <t>1409</t>
  </si>
  <si>
    <t>1409 DWS School Readiness Restricted Account</t>
  </si>
  <si>
    <t>DWS School Readiness Restricted Account</t>
  </si>
  <si>
    <t>1410</t>
  </si>
  <si>
    <t>1410 GOUTAH Small Business Jobs Perf Guar Acct</t>
  </si>
  <si>
    <t>GOUTAH Small Business Jobs Perf Guar Acct</t>
  </si>
  <si>
    <t>1411</t>
  </si>
  <si>
    <t>1411 GOV Indigent Defense Resources Restr Acct</t>
  </si>
  <si>
    <t>GOV Indigent Defense Resources Restr Acct</t>
  </si>
  <si>
    <t>1412</t>
  </si>
  <si>
    <t>1412 GOUTAH Employability to Careers Program Restr Acct</t>
  </si>
  <si>
    <t>GOUTAH Employability to Careers Program Restr Acct</t>
  </si>
  <si>
    <t>1414</t>
  </si>
  <si>
    <t>1414 GOV Colorado River Authority Restricted Account</t>
  </si>
  <si>
    <t>GOV Colorado River Authority Restricted Account</t>
  </si>
  <si>
    <t>1420</t>
  </si>
  <si>
    <t>1420 INS Bail Bond Surety Administration</t>
  </si>
  <si>
    <t>INS Bail Bond Surety Administration</t>
  </si>
  <si>
    <t>1421</t>
  </si>
  <si>
    <t>1421 INS Technology Development Restricted Acct</t>
  </si>
  <si>
    <t>INS Technology Development Restricted Acct</t>
  </si>
  <si>
    <t>1422</t>
  </si>
  <si>
    <t>1422 INS Criminal Background Check Restricted Acct</t>
  </si>
  <si>
    <t>INS Criminal Background Check Restricted Acct</t>
  </si>
  <si>
    <t>1423</t>
  </si>
  <si>
    <t>1423 INS Captive Insurance Restricted Acct</t>
  </si>
  <si>
    <t>INS Captive Insurance Restricted Acct</t>
  </si>
  <si>
    <t>1424</t>
  </si>
  <si>
    <t>1424 INS Title Licensee Enforcement Restricted Acct</t>
  </si>
  <si>
    <t>INS Title Licensee Enforcement Restricted Acct</t>
  </si>
  <si>
    <t>1425</t>
  </si>
  <si>
    <t>1425 INS Guaranteed Asset Protection Waiver Restricted Acct</t>
  </si>
  <si>
    <t>INS Guaranteed Asset Protection Waiver Restricted Acct</t>
  </si>
  <si>
    <t>1426</t>
  </si>
  <si>
    <t>1426 INS Relative Value Study Restricted Account</t>
  </si>
  <si>
    <t>INS Relative Value Study Restricted Account</t>
  </si>
  <si>
    <t>1427</t>
  </si>
  <si>
    <t>1427 INS Insurance Fraud Investigation Account</t>
  </si>
  <si>
    <t>INS Insurance Fraud Investigation Account</t>
  </si>
  <si>
    <t>1428</t>
  </si>
  <si>
    <t>1428 INS Insurance Department Restricted Account</t>
  </si>
  <si>
    <t>INS Insurance Department Restricted Account</t>
  </si>
  <si>
    <t>1429</t>
  </si>
  <si>
    <t>1429 INS Health Insurance Actuarial Review Restricted Account</t>
  </si>
  <si>
    <t>INS Health Insurance Actuarial Review Restricted Account</t>
  </si>
  <si>
    <t>1440</t>
  </si>
  <si>
    <t>1440 JUD Alternative Dispute Resolution</t>
  </si>
  <si>
    <t>JUD Alternative Dispute Resolution</t>
  </si>
  <si>
    <t>1442</t>
  </si>
  <si>
    <t>1442 JUD Children's Legal Defense</t>
  </si>
  <si>
    <t>JUD Children's Legal Defense</t>
  </si>
  <si>
    <t>1444</t>
  </si>
  <si>
    <t>1444 JUD Court Security Account</t>
  </si>
  <si>
    <t>JUD Court Security Account</t>
  </si>
  <si>
    <t>1445</t>
  </si>
  <si>
    <t>1445 JUD Court Complex Fee</t>
  </si>
  <si>
    <t>JUD Court Complex Fee</t>
  </si>
  <si>
    <t>1446</t>
  </si>
  <si>
    <t>1446 JUD Guardian Ad Litem Services</t>
  </si>
  <si>
    <t>JUD Guardian Ad Litem Services</t>
  </si>
  <si>
    <t>1447</t>
  </si>
  <si>
    <t>1447 JUD Court Technology Security Training</t>
  </si>
  <si>
    <t>JUD Court Technology Security Training</t>
  </si>
  <si>
    <t>1448</t>
  </si>
  <si>
    <t>1448 JUD Nonjudicial Adjudication</t>
  </si>
  <si>
    <t>JUD Nonjudicial Adjudication</t>
  </si>
  <si>
    <t>1449</t>
  </si>
  <si>
    <t>1449 JUD Court Online Assistance</t>
  </si>
  <si>
    <t>JUD Court Online Assistance</t>
  </si>
  <si>
    <t>1450</t>
  </si>
  <si>
    <t>1450 JUD Substance Abuse Prevention</t>
  </si>
  <si>
    <t>JUD Substance Abuse Prevention</t>
  </si>
  <si>
    <t>1451</t>
  </si>
  <si>
    <t>1451 JUD Trust Account Support</t>
  </si>
  <si>
    <t>JUD Trust Account Support</t>
  </si>
  <si>
    <t>1480</t>
  </si>
  <si>
    <t>1480 LBR Workforce Safety Restricted Account</t>
  </si>
  <si>
    <t>LBR Workforce Safety Restricted Account</t>
  </si>
  <si>
    <t>1485</t>
  </si>
  <si>
    <t>1485 LBR Industrial Accident Restricted Account</t>
  </si>
  <si>
    <t>LBR Industrial Accident Restricted Account</t>
  </si>
  <si>
    <t>1490</t>
  </si>
  <si>
    <t>1490 PED Autism Awareness</t>
  </si>
  <si>
    <t>PED Autism Awareness</t>
  </si>
  <si>
    <t>1500</t>
  </si>
  <si>
    <t>1500 TAX Alcoholic Beverage Enforcement</t>
  </si>
  <si>
    <t>TAX Alcoholic Beverage Enforcement</t>
  </si>
  <si>
    <t>1501</t>
  </si>
  <si>
    <t>1501 TAX Remote Sales Tax Restricted</t>
  </si>
  <si>
    <t>TAX Remote Sales Tax Restricted</t>
  </si>
  <si>
    <t>1502</t>
  </si>
  <si>
    <t>1502 TAX Sales/Use Tax Administrative Fee</t>
  </si>
  <si>
    <t>TAX Sales/Use Tax Administrative Fee</t>
  </si>
  <si>
    <t>1503</t>
  </si>
  <si>
    <t>1503 TAX Rural Health Care Facilities Fund</t>
  </si>
  <si>
    <t>TAX Rural Health Care Facilities Fund</t>
  </si>
  <si>
    <t>1504</t>
  </si>
  <si>
    <t>1504 TAX Electronic Payment Fee Restricted Account</t>
  </si>
  <si>
    <t>TAX Electronic Payment Fee Restricted Account</t>
  </si>
  <si>
    <t>1505</t>
  </si>
  <si>
    <t>1505 TAX Motor Vehicle Enforce Div Temp Permit Rest Acct</t>
  </si>
  <si>
    <t>TAX Motor Vehicle Enforce Div Temp Permit Rest Acct</t>
  </si>
  <si>
    <t>1520</t>
  </si>
  <si>
    <t>1520 TRS Abortion Litigation Trust</t>
  </si>
  <si>
    <t>TRS Abortion Litigation Trust</t>
  </si>
  <si>
    <t>1560</t>
  </si>
  <si>
    <t>1560 ABC Underage Drinking Prev Media &amp; Campaign Rest Acct</t>
  </si>
  <si>
    <t>ABC Underage Drinking Prev Media &amp; Campaign Rest Acct</t>
  </si>
  <si>
    <t>1570</t>
  </si>
  <si>
    <t>1570 AG Mortgage &amp; Fin Fraud Investigation &amp; Prosec Rest Acct</t>
  </si>
  <si>
    <t>AG Mortgage &amp; Fin Fraud Investigation &amp; Prosec Rest Acct</t>
  </si>
  <si>
    <t>1572</t>
  </si>
  <si>
    <t>1572 AG Opiod Litigation Settlement Restricted Account</t>
  </si>
  <si>
    <t>AG Opiod Litigation Settlement Restricted Account</t>
  </si>
  <si>
    <t>2000</t>
  </si>
  <si>
    <t>2000 AG Consumer Programs</t>
  </si>
  <si>
    <t>2000 Restricted Special Revenue</t>
  </si>
  <si>
    <t>2000 DOF Administrative Use Only</t>
  </si>
  <si>
    <t>AG Consumer Programs</t>
  </si>
  <si>
    <t>AG Litigation Fund</t>
  </si>
  <si>
    <t>2010</t>
  </si>
  <si>
    <t>2010 AG Attorney General Crime &amp; Violence Prevention Fund</t>
  </si>
  <si>
    <t>AG Attorney General Crime &amp; Violence Prevention Fund</t>
  </si>
  <si>
    <t>2020 CPB State Capitol Fund</t>
  </si>
  <si>
    <t>2040 CRC Architect Education &amp; Enforcement</t>
  </si>
  <si>
    <t>2045 CRC Consumer Protection Education</t>
  </si>
  <si>
    <t>CRC Cosmetology &amp; Assoc Professions Educ &amp; Enforcement Fd</t>
  </si>
  <si>
    <t>2055 CRC Engineer/Land Surveyor Education</t>
  </si>
  <si>
    <t>2060</t>
  </si>
  <si>
    <t>2060 CRC Landscape Architect Education &amp; Enforcement</t>
  </si>
  <si>
    <t>CRC Landscape Architect Education &amp; Enforcement</t>
  </si>
  <si>
    <t>2063</t>
  </si>
  <si>
    <t>2063 CRC Electrician Education Fund</t>
  </si>
  <si>
    <t>CRC Electrician Education Fund</t>
  </si>
  <si>
    <t>2064</t>
  </si>
  <si>
    <t>2064 CRC Plumber Education Fund</t>
  </si>
  <si>
    <t>CRC Plumber Education Fund</t>
  </si>
  <si>
    <t>2065</t>
  </si>
  <si>
    <t>2065 CRC Physicians Education Fund</t>
  </si>
  <si>
    <t>CRC Physicians Education Fund</t>
  </si>
  <si>
    <t>2075</t>
  </si>
  <si>
    <t>2075 CRC Residence Lien Recovery</t>
  </si>
  <si>
    <t>CRC Residence Lien Recovery</t>
  </si>
  <si>
    <t>2087</t>
  </si>
  <si>
    <t>2087 CRC Transportation Network Vehicle Recovery Fund</t>
  </si>
  <si>
    <t>CRC Transportation Network Vehicle Recovery Fund</t>
  </si>
  <si>
    <t>2088</t>
  </si>
  <si>
    <t>2088 CRC Single Sign-On Expendable Special Revenue Fund</t>
  </si>
  <si>
    <t>CRC Single Sign-On Expendable Special Revenue Fund</t>
  </si>
  <si>
    <t>2090</t>
  </si>
  <si>
    <t>2090 GOV Child Welfare Parental Defense Fund</t>
  </si>
  <si>
    <t>GOV Child Welfare Parental Defense Fund</t>
  </si>
  <si>
    <t>2091</t>
  </si>
  <si>
    <t>2091 DGO Winter Sports Venue Grant Fund</t>
  </si>
  <si>
    <t>DGO Winter Sports Venue Grant Fund</t>
  </si>
  <si>
    <t>2094</t>
  </si>
  <si>
    <t>2094 GOV Pretrial Release Programs Special Revenue Fund</t>
  </si>
  <si>
    <t>GOV Pretrial Release Programs Special Revenue Fund</t>
  </si>
  <si>
    <t>2095</t>
  </si>
  <si>
    <t>2095 FIN Public Lands Expendable Special Revenue Fund</t>
  </si>
  <si>
    <t>FIN Public Lands Expendable Special Revenue Fund</t>
  </si>
  <si>
    <t>2096</t>
  </si>
  <si>
    <t>2096 DGO State Archives Fund</t>
  </si>
  <si>
    <t>DGO State Archives Fund</t>
  </si>
  <si>
    <t>2100</t>
  </si>
  <si>
    <t>2100 DGO State Endowment Fund</t>
  </si>
  <si>
    <t>DGO State Endowment Fund</t>
  </si>
  <si>
    <t>2105 DGO Office of State Debt Collection Fund</t>
  </si>
  <si>
    <t>2110</t>
  </si>
  <si>
    <t>2110 DCCE History Donation Fund</t>
  </si>
  <si>
    <t>DCCE History Donation Fund</t>
  </si>
  <si>
    <t>2115</t>
  </si>
  <si>
    <t>2115 DWS Navajo Revitalization Fund</t>
  </si>
  <si>
    <t>DWS Navajo Revitalization Fund</t>
  </si>
  <si>
    <t>2130</t>
  </si>
  <si>
    <t>2130 DCCE State Library Special Revenue Fund</t>
  </si>
  <si>
    <t>DCCE State Library Special Revenue Fund</t>
  </si>
  <si>
    <t>2135</t>
  </si>
  <si>
    <t>2135 DWS Uintah Basin Revitalization Fund</t>
  </si>
  <si>
    <t>DWS Uintah Basin Revitalization Fund</t>
  </si>
  <si>
    <t>2145</t>
  </si>
  <si>
    <t>2145 DCCE UAC Arts Endowment Fund</t>
  </si>
  <si>
    <t>DCCE UAC Arts Endowment Fund</t>
  </si>
  <si>
    <t>2146</t>
  </si>
  <si>
    <t>2146 DCCE Cultural &amp; Community Engagement Foundation Fund</t>
  </si>
  <si>
    <t>DCCE Cultural &amp; Community Engagement Foundation Fund</t>
  </si>
  <si>
    <t>2151</t>
  </si>
  <si>
    <t>2151 DWS Qualified Emergency Food Agencies Fund</t>
  </si>
  <si>
    <t>DWS Qualified Emergency Food Agencies Fund</t>
  </si>
  <si>
    <t>2153</t>
  </si>
  <si>
    <t>2153 DWS Intermountain Weatherization Training Fund</t>
  </si>
  <si>
    <t>DWS Intermountain Weatherization Training Fund</t>
  </si>
  <si>
    <t>DEQ Hazardous Substance Mitigation Fund</t>
  </si>
  <si>
    <t>2156</t>
  </si>
  <si>
    <t>2156 DEQ Conversion to Alternative Fuel Grant Program Fund</t>
  </si>
  <si>
    <t>DEQ Conversion to Alternative Fuel Grant Program Fund</t>
  </si>
  <si>
    <t>2157</t>
  </si>
  <si>
    <t>2157 DEQ Clean Air Fund</t>
  </si>
  <si>
    <t>DEQ Clean Air Fund</t>
  </si>
  <si>
    <t>DEQ Environmental Mitigation &amp; Response Fund</t>
  </si>
  <si>
    <t>2159</t>
  </si>
  <si>
    <t>2159 DEQ Waste Management and Radiation Control Fund</t>
  </si>
  <si>
    <t>DEQ Waste Management and Radiation Control Fund</t>
  </si>
  <si>
    <t>2167</t>
  </si>
  <si>
    <t>2167 DAG Laboratory Equipment Fund</t>
  </si>
  <si>
    <t>DAG Laboratory Equipment Fund</t>
  </si>
  <si>
    <t>2168</t>
  </si>
  <si>
    <t>2168 DAG Plant Pest Fund</t>
  </si>
  <si>
    <t>DAG Plant Pest Fund</t>
  </si>
  <si>
    <t>2180</t>
  </si>
  <si>
    <t>2180 DHS Out &amp; About Homebound Trans Assist Fund</t>
  </si>
  <si>
    <t>DHS Out &amp; About Homebound Trans Assist Fund</t>
  </si>
  <si>
    <t>2185</t>
  </si>
  <si>
    <t>2185 DHS USDC Miscellaneous Donation Fund</t>
  </si>
  <si>
    <t>DHS USDC Miscellaneous Donation Fund</t>
  </si>
  <si>
    <t>2190</t>
  </si>
  <si>
    <t>2190 DHS USDC Workshop Fund</t>
  </si>
  <si>
    <t>DHS USDC Workshop Fund</t>
  </si>
  <si>
    <t>2200</t>
  </si>
  <si>
    <t>2200 DHS State Hospital Unit Fund</t>
  </si>
  <si>
    <t>DHS State Hospital Unit Fund</t>
  </si>
  <si>
    <t>2201</t>
  </si>
  <si>
    <t>2201 DHS State Developmental Center Land Fund</t>
  </si>
  <si>
    <t>DHS State Developmental Center Land Fund</t>
  </si>
  <si>
    <t>2202</t>
  </si>
  <si>
    <t>2202 DHS State Developmental Center LT Sustainability Fund</t>
  </si>
  <si>
    <t>DHS State Developmental Center LT Sustainability Fund</t>
  </si>
  <si>
    <t>2206</t>
  </si>
  <si>
    <t>2206 DHS Respite Care Assistance Fund</t>
  </si>
  <si>
    <t>DHS Respite Care Assistance Fund</t>
  </si>
  <si>
    <t>2207</t>
  </si>
  <si>
    <t>2207 DHS Mental Health Services Donation Fund</t>
  </si>
  <si>
    <t>DHS Mental Health Services Donation Fund</t>
  </si>
  <si>
    <t>2210</t>
  </si>
  <si>
    <t>2210 DNR OGM Abandoned Mine Reclamation Fund</t>
  </si>
  <si>
    <t>DNR OGM Abandoned Mine Reclamation Fund</t>
  </si>
  <si>
    <t>2215</t>
  </si>
  <si>
    <t>2215 DNR UGS CORE Research Center</t>
  </si>
  <si>
    <t>DNR UGS CORE Research Center</t>
  </si>
  <si>
    <t>2220</t>
  </si>
  <si>
    <t>2220 DNR Wildland Fire Suppression Fund</t>
  </si>
  <si>
    <t>DNR Wildland Fire Suppression Fund</t>
  </si>
  <si>
    <t>2222</t>
  </si>
  <si>
    <t>2222 DNR Wildland Fire Preparedness Grants Fund</t>
  </si>
  <si>
    <t>DNR Wildland Fire Preparedness Grants Fund</t>
  </si>
  <si>
    <t>2224</t>
  </si>
  <si>
    <t>2224 DNR Utah Natural Resources Legacy Fund</t>
  </si>
  <si>
    <t>DNR Utah Natural Resources Legacy Fund</t>
  </si>
  <si>
    <t>2230</t>
  </si>
  <si>
    <t>2230 DOC Sexually Explicit Business &amp; Escort Service Fund</t>
  </si>
  <si>
    <t>DOC Sexually Explicit Business &amp; Escort Service Fund</t>
  </si>
  <si>
    <t>2235</t>
  </si>
  <si>
    <t>2235 DOH Organ Donation</t>
  </si>
  <si>
    <t>DOH Organ Donation</t>
  </si>
  <si>
    <t>2241</t>
  </si>
  <si>
    <t>2241 DOH Hospital Provider Assessment</t>
  </si>
  <si>
    <t>DOH Hospital Provider Assessment</t>
  </si>
  <si>
    <t>2242</t>
  </si>
  <si>
    <t>2242 DOH Ambulance Service Provider Assessment Fund</t>
  </si>
  <si>
    <t>DOH Ambulance Service Provider Assessment Fund</t>
  </si>
  <si>
    <t>2243</t>
  </si>
  <si>
    <t>2243 DOH Nursing Care Facility Provider Assessmt Fund</t>
  </si>
  <si>
    <t>DOH Nursing Care Facility Provider Assessmt Fund</t>
  </si>
  <si>
    <t>2246</t>
  </si>
  <si>
    <t>2246 TAX State Imposed Transit Tax Fund</t>
  </si>
  <si>
    <t>TAX State Imposed Transit Tax Fund</t>
  </si>
  <si>
    <t>2247</t>
  </si>
  <si>
    <t>2247 TAX Emergency Service Charge for PSAP</t>
  </si>
  <si>
    <t>TAX Emergency Service Charge for PSAP</t>
  </si>
  <si>
    <t>2250</t>
  </si>
  <si>
    <t>2250 DOH Traumatic Brain Injury Fund</t>
  </si>
  <si>
    <t>DOH Traumatic Brain Injury Fund</t>
  </si>
  <si>
    <t>2251</t>
  </si>
  <si>
    <t>2251 DOH Spinal Cord &amp; Brain Injury Rehab Fund</t>
  </si>
  <si>
    <t>DOH Spinal Cord &amp; Brain Injury Rehab Fund</t>
  </si>
  <si>
    <t>2252</t>
  </si>
  <si>
    <t>2252 DOH Medicaid Expansion Fund</t>
  </si>
  <si>
    <t>DOH Medicaid Expansion Fund</t>
  </si>
  <si>
    <t>2253</t>
  </si>
  <si>
    <t>2253 DOH Pediatric Neuro-Rehabilitation Fund</t>
  </si>
  <si>
    <t>DOH Pediatric Neuro-Rehabilitation Fund</t>
  </si>
  <si>
    <t>2255</t>
  </si>
  <si>
    <t>2255 DOT Wire Estate Memorial</t>
  </si>
  <si>
    <t>DOT Wire Estate Memorial</t>
  </si>
  <si>
    <t>2260</t>
  </si>
  <si>
    <t>2260 DWS Child Care Fund</t>
  </si>
  <si>
    <t>DWS Child Care Fund</t>
  </si>
  <si>
    <t>2265</t>
  </si>
  <si>
    <t>2265 DWS Refugee Services Fund</t>
  </si>
  <si>
    <t>DWS Refugee Services Fund</t>
  </si>
  <si>
    <t>2270</t>
  </si>
  <si>
    <t>2270 DHS Suicide Prevention and Education Fund</t>
  </si>
  <si>
    <t>DHS Suicide Prevention and Education Fund</t>
  </si>
  <si>
    <t>DNR Water Commissioner Fund</t>
  </si>
  <si>
    <t>2280</t>
  </si>
  <si>
    <t>2280 DNR Reclamation Fund</t>
  </si>
  <si>
    <t>DNR Reclamation Fund</t>
  </si>
  <si>
    <t>2290</t>
  </si>
  <si>
    <t>2290 DEQ Waste Tire Recycling</t>
  </si>
  <si>
    <t>DEQ Waste Tire Recycling</t>
  </si>
  <si>
    <t>2305 DCCE Utah Stem Foundation Fund</t>
  </si>
  <si>
    <t>2306 GOUTAH Outdoor Recreation Infrastructure Account</t>
  </si>
  <si>
    <t>2308</t>
  </si>
  <si>
    <t>2308 GOV Rampage Violence Prevention Study Fund</t>
  </si>
  <si>
    <t>GOV Rampage Violence Prevention Study Fund</t>
  </si>
  <si>
    <t>2315</t>
  </si>
  <si>
    <t>2315 GOV CCJJ Crime Victim Reparation</t>
  </si>
  <si>
    <t>GOV CCJJ Crime Victim Reparation</t>
  </si>
  <si>
    <t>2320</t>
  </si>
  <si>
    <t>2320 GOV State Elections Fund Grant</t>
  </si>
  <si>
    <t>GOV State Elections Fund Grant</t>
  </si>
  <si>
    <t>2321</t>
  </si>
  <si>
    <t>2321 GOV CCJJ Juvenile Assistance Grant</t>
  </si>
  <si>
    <t>GOV CCJJ Juvenile Assistance Grant</t>
  </si>
  <si>
    <t>2322</t>
  </si>
  <si>
    <t>2322 GOUTAH Transient Room Tax</t>
  </si>
  <si>
    <t>GOUTAH Transient Room Tax</t>
  </si>
  <si>
    <t>2323</t>
  </si>
  <si>
    <t>2323 GOUTAH Private Proposal Restricted Special Revenue Fund</t>
  </si>
  <si>
    <t>GOUTAH Private Proposal Restricted Special Revenue Fund</t>
  </si>
  <si>
    <t>2324</t>
  </si>
  <si>
    <t>2324 GOUTAH Stay Another Day/Bounce Back Fund</t>
  </si>
  <si>
    <t>GOUTAH Stay Another Day/Bounce Back Fund</t>
  </si>
  <si>
    <t>2325</t>
  </si>
  <si>
    <t>2325 GOUTAH Hotel Impact Mitigation Fund</t>
  </si>
  <si>
    <t>GOUTAH Hotel Impact Mitigation Fund</t>
  </si>
  <si>
    <t>2326</t>
  </si>
  <si>
    <t>2326 GOUTAH Convention Incentive Fund</t>
  </si>
  <si>
    <t>GOUTAH Convention Incentive Fund</t>
  </si>
  <si>
    <t>2327</t>
  </si>
  <si>
    <t>2327 GOV Suicide Prevention Fund</t>
  </si>
  <si>
    <t>GOV Suicide Prevention Fund</t>
  </si>
  <si>
    <t>2328</t>
  </si>
  <si>
    <t>2328 GOUTAH Municip Incorporation Expendable Special Revenue Fund</t>
  </si>
  <si>
    <t>GOUTAH Municip Incorporation Expendable Special Revenue Fund</t>
  </si>
  <si>
    <t>2330</t>
  </si>
  <si>
    <t>2330 INS Insurance Fraud Victim Restitution Fund</t>
  </si>
  <si>
    <t>INS Insurance Fraud Victim Restitution Fund</t>
  </si>
  <si>
    <t>2335</t>
  </si>
  <si>
    <t>2335 INS Title Insurance Recovery, Education &amp; Research Fund</t>
  </si>
  <si>
    <t>INS Title Insurance Recovery, Education &amp; Research Fund</t>
  </si>
  <si>
    <t>2340</t>
  </si>
  <si>
    <t>2340 PED Child Nutrition Commodities</t>
  </si>
  <si>
    <t>PED Child Nutrition Commodities</t>
  </si>
  <si>
    <t>2345</t>
  </si>
  <si>
    <t>2345 DWS Utah Community Center for the Deaf Fund</t>
  </si>
  <si>
    <t>DWS Utah Community Center for the Deaf Fund</t>
  </si>
  <si>
    <t>2355</t>
  </si>
  <si>
    <t>2355 DWS Individuals with Visual Impairment Fund</t>
  </si>
  <si>
    <t>DWS Individuals with Visual Impairment Fund</t>
  </si>
  <si>
    <t>2380 DVMA Veterans Nursing Home Fund</t>
  </si>
  <si>
    <t>UNG National Guard MWR Fund</t>
  </si>
  <si>
    <t>2400</t>
  </si>
  <si>
    <t>2400 PED Uniform School Restricted Fund</t>
  </si>
  <si>
    <t>PED Uniform School Restricted Fund</t>
  </si>
  <si>
    <t>2420</t>
  </si>
  <si>
    <t>2420 PED Invest More for Education Account</t>
  </si>
  <si>
    <t>PED Invest More for Education Account</t>
  </si>
  <si>
    <t>2425</t>
  </si>
  <si>
    <t>2425 PED Underage Drinking Prevention Program Restricted Account</t>
  </si>
  <si>
    <t>PED Underage Drinking Prevention Program Restricted Account</t>
  </si>
  <si>
    <t>2426</t>
  </si>
  <si>
    <t>2426 PED Hospitality &amp; Tourism Management Education Account</t>
  </si>
  <si>
    <t>PED Hospitality &amp; Tourism Management Education Account</t>
  </si>
  <si>
    <t>2430</t>
  </si>
  <si>
    <t>2430 PED Professional Practices Act</t>
  </si>
  <si>
    <t>PED Professional Practices Act</t>
  </si>
  <si>
    <t>2435</t>
  </si>
  <si>
    <t>2435 PED Minimum Basic Growth Account</t>
  </si>
  <si>
    <t>PED Minimum Basic Growth Account</t>
  </si>
  <si>
    <t>2436</t>
  </si>
  <si>
    <t>2436 PED Local Levy Growth Account</t>
  </si>
  <si>
    <t>PED Local Levy Growth Account</t>
  </si>
  <si>
    <t>2437</t>
  </si>
  <si>
    <t>2437 PED Teacher and Student Success Account</t>
  </si>
  <si>
    <t>PED Teacher and Student Success Account</t>
  </si>
  <si>
    <t>2440</t>
  </si>
  <si>
    <t>2440 PED Growth in Student Population Restricted Account</t>
  </si>
  <si>
    <t>PED Growth in Student Population Restricted Account</t>
  </si>
  <si>
    <t>2442</t>
  </si>
  <si>
    <t>2442 PED Public Educ Economic Stabilization Rest Account</t>
  </si>
  <si>
    <t>PED Public Educ Economic Stabilization Rest Account</t>
  </si>
  <si>
    <t>2455</t>
  </si>
  <si>
    <t>2455 PED Charter School Revolving Account</t>
  </si>
  <si>
    <t>PED Charter School Revolving Account</t>
  </si>
  <si>
    <t>2456</t>
  </si>
  <si>
    <t>2456 PED School Building Revolving Account</t>
  </si>
  <si>
    <t>PED School Building Revolving Account</t>
  </si>
  <si>
    <t>2457</t>
  </si>
  <si>
    <t>2457 PED Hospitality &amp; Tourism Mgmt Education Restr Account</t>
  </si>
  <si>
    <t>PED Hospitality &amp; Tourism Mgmt Education Restr Account</t>
  </si>
  <si>
    <t>2460</t>
  </si>
  <si>
    <t>2460 FIN Education Budget Reserve Account</t>
  </si>
  <si>
    <t>FIN Education Budget Reserve Account</t>
  </si>
  <si>
    <t>2465</t>
  </si>
  <si>
    <t>2465 FIN Performance Funding Restricted Account</t>
  </si>
  <si>
    <t>FIN Performance Funding Restricted Account</t>
  </si>
  <si>
    <t>2470</t>
  </si>
  <si>
    <t>2470 PED Trust Distribution Account</t>
  </si>
  <si>
    <t>PED Trust Distribution Account</t>
  </si>
  <si>
    <t>2471</t>
  </si>
  <si>
    <t>2471 PED Uniform School Fund Restricted Trust Distribution Acct</t>
  </si>
  <si>
    <t>PED Uniform School Fund Restricted Trust Distribution Acct</t>
  </si>
  <si>
    <t>2474</t>
  </si>
  <si>
    <t>2474 PED Charter School Closure Reserve Account</t>
  </si>
  <si>
    <t>PED Charter School Closure Reserve Account</t>
  </si>
  <si>
    <t>2475</t>
  </si>
  <si>
    <t>2475 PED Charter School Reserve Account</t>
  </si>
  <si>
    <t>PED Charter School Reserve Account</t>
  </si>
  <si>
    <t>2476</t>
  </si>
  <si>
    <t>2476 PED Charter School Levy Account</t>
  </si>
  <si>
    <t>PED Charter School Levy Account</t>
  </si>
  <si>
    <t>2480</t>
  </si>
  <si>
    <t>2480 PED Education Fund</t>
  </si>
  <si>
    <t>PED Education Fund</t>
  </si>
  <si>
    <t>2800</t>
  </si>
  <si>
    <t>2800 DOT Transportation Fund</t>
  </si>
  <si>
    <t>DOT Transportation Fund</t>
  </si>
  <si>
    <t>2805</t>
  </si>
  <si>
    <t>2805 DOT County Highway Project Fund</t>
  </si>
  <si>
    <t>DOT County Highway Project Fund</t>
  </si>
  <si>
    <t>2810</t>
  </si>
  <si>
    <t>2810 DOT Transportation Inventory Fund</t>
  </si>
  <si>
    <t>DOT Transportation Inventory Fund</t>
  </si>
  <si>
    <t>2815</t>
  </si>
  <si>
    <t>2815 DOT Local Hwy &amp; Transportation Corridor Preservation Fund</t>
  </si>
  <si>
    <t>DOT Local Hwy &amp; Transportation Corridor Preservation Fund</t>
  </si>
  <si>
    <t>2820</t>
  </si>
  <si>
    <t>2820 DOT Aeronautics</t>
  </si>
  <si>
    <t>DOT Aeronautics</t>
  </si>
  <si>
    <t>2830</t>
  </si>
  <si>
    <t>2830 DOT Corridor Preservation</t>
  </si>
  <si>
    <t>DOT Corridor Preservation</t>
  </si>
  <si>
    <t>2835</t>
  </si>
  <si>
    <t>2835 DOT Tollway Restricted Account</t>
  </si>
  <si>
    <t>DOT Tollway Restricted Account</t>
  </si>
  <si>
    <t>2836</t>
  </si>
  <si>
    <t>2836 DOT Road Usage Charge Program Special Revenue</t>
  </si>
  <si>
    <t>2845</t>
  </si>
  <si>
    <t>2845 DOT County of the First Class Highway Projects Fund</t>
  </si>
  <si>
    <t>DOT County of the First Class Highway Projects Fund</t>
  </si>
  <si>
    <t>2846</t>
  </si>
  <si>
    <t>2846 DOT County of 2nd Class State Highway Projects</t>
  </si>
  <si>
    <t>DOT County of 2nd Class State Highway Projects</t>
  </si>
  <si>
    <t>2847</t>
  </si>
  <si>
    <t>2847 DOT Salt Lake County Revenue 10 Bond Sinking Fund</t>
  </si>
  <si>
    <t>DOT Salt Lake County Revenue 10 Bond Sinking Fund</t>
  </si>
  <si>
    <t>2853</t>
  </si>
  <si>
    <t>2853 DOT Transportation Safety Program Restricted Account</t>
  </si>
  <si>
    <t>DOT Transportation Safety Program Restricted Account</t>
  </si>
  <si>
    <t>2854</t>
  </si>
  <si>
    <t>2854 DOT Transportation Clearing Fund</t>
  </si>
  <si>
    <t>DOT Transportation Clearing Fund</t>
  </si>
  <si>
    <t>2855</t>
  </si>
  <si>
    <t>2855 DPS Uninsured Motorist Fee</t>
  </si>
  <si>
    <t>DPS Uninsured Motorist Fee</t>
  </si>
  <si>
    <t>2860</t>
  </si>
  <si>
    <t>2860 DPS Motorcycle Safety</t>
  </si>
  <si>
    <t>2865</t>
  </si>
  <si>
    <t>2865 DPS Driver License Restricted</t>
  </si>
  <si>
    <t>DPS Driver License Restricted</t>
  </si>
  <si>
    <t>2900</t>
  </si>
  <si>
    <t>2900 DOT Transportation Investment Fund of 2005</t>
  </si>
  <si>
    <t>DOT Transportation Investment Fund of 2005</t>
  </si>
  <si>
    <t>2905</t>
  </si>
  <si>
    <t>2905 DOT Impacted Communities Transp Develop Restr Account</t>
  </si>
  <si>
    <t>DOT Impacted Communities Transp Develop Restr Account</t>
  </si>
  <si>
    <t>2915</t>
  </si>
  <si>
    <t>2915 DOT Transit Transportation Investment Fund</t>
  </si>
  <si>
    <t>DOT Transit Transportation Investment Fund</t>
  </si>
  <si>
    <t>2916</t>
  </si>
  <si>
    <t>2916 DOT Cottonwood Canyons Transportation Investment</t>
  </si>
  <si>
    <t>DOT Cottonwood Canyons Transportation Investment</t>
  </si>
  <si>
    <t>2920</t>
  </si>
  <si>
    <t>2920 DOT Rail Transportation Restricted Account</t>
  </si>
  <si>
    <t>DOT Rail Transportation Restricted Account</t>
  </si>
  <si>
    <t>3000</t>
  </si>
  <si>
    <t>3000 FCM Gen Govt Capital Projects Fund</t>
  </si>
  <si>
    <t>3000 DOF Administrative Use Only</t>
  </si>
  <si>
    <t>970 3000</t>
  </si>
  <si>
    <t>FCM Gen Govt Capital Projects Fund</t>
  </si>
  <si>
    <t>3050</t>
  </si>
  <si>
    <t>3050 FCM Gen Govt Capital Projects - Higher Education</t>
  </si>
  <si>
    <t>FCM Gen Govt Capital Projects - Higher Education</t>
  </si>
  <si>
    <t>3055</t>
  </si>
  <si>
    <t>3055 FCM Gen Govt Capital Projects - Technical Colleges</t>
  </si>
  <si>
    <t>FCM Gen Govt Capital Projects - Technical Colleges</t>
  </si>
  <si>
    <t>3150 FCM Gen Govt Capital Projects - Prison Development</t>
  </si>
  <si>
    <t>3250</t>
  </si>
  <si>
    <t>3250 FCM SBOA Capital Projects</t>
  </si>
  <si>
    <t>FCM SBOA Capital Projects</t>
  </si>
  <si>
    <t>4000</t>
  </si>
  <si>
    <t>4000 BBC Debt Service</t>
  </si>
  <si>
    <t>4000 Debt Service</t>
  </si>
  <si>
    <t>4000 DOF Administrative Use Only</t>
  </si>
  <si>
    <t>BBC Debt Service</t>
  </si>
  <si>
    <t>5210</t>
  </si>
  <si>
    <t>5210 FIN Revolving Fund Drinking Water Project</t>
  </si>
  <si>
    <t>5000 Enterprise Funds</t>
  </si>
  <si>
    <t>5000 DOF Administrative Use Only</t>
  </si>
  <si>
    <t>5000</t>
  </si>
  <si>
    <t>FIN Revolving Fund Drinking Water Project</t>
  </si>
  <si>
    <t>5215</t>
  </si>
  <si>
    <t>5215 FIN Drinking Water Hardship Fee</t>
  </si>
  <si>
    <t>FIN Drinking Water Hardship Fee</t>
  </si>
  <si>
    <t>5235</t>
  </si>
  <si>
    <t>5235 FIN Drinking Water Security</t>
  </si>
  <si>
    <t>FIN Drinking Water Security</t>
  </si>
  <si>
    <t>5240</t>
  </si>
  <si>
    <t>5240 FIN Drinking Water Hardship Grant</t>
  </si>
  <si>
    <t>FIN Drinking Water Hardship Grant</t>
  </si>
  <si>
    <t>5245</t>
  </si>
  <si>
    <t>5245 FIN Drinking Water Origination Fee Subaccount</t>
  </si>
  <si>
    <t>FIN Drinking Water Origination Fee Subaccount</t>
  </si>
  <si>
    <t>5246</t>
  </si>
  <si>
    <t>5246 FIN Drinking Water Origination Fee-Federal</t>
  </si>
  <si>
    <t>FIN Drinking Water Origination Fee-Federal</t>
  </si>
  <si>
    <t>5250</t>
  </si>
  <si>
    <t>5250 FIN Water Quality Hardship Fee</t>
  </si>
  <si>
    <t>FIN Water Quality Hardship Fee</t>
  </si>
  <si>
    <t>5255</t>
  </si>
  <si>
    <t>5255 FIN WSDA Water Quality SRF Loans</t>
  </si>
  <si>
    <t>FIN WSDA Water Quality SRF Loans</t>
  </si>
  <si>
    <t>5260</t>
  </si>
  <si>
    <t>5260 FIN Water Quality Security</t>
  </si>
  <si>
    <t>FIN Water Quality Security</t>
  </si>
  <si>
    <t>5265</t>
  </si>
  <si>
    <t>5265 FIN Water Quality Hardship Grant</t>
  </si>
  <si>
    <t>FIN Water Quality Hardship Grant</t>
  </si>
  <si>
    <t>5266</t>
  </si>
  <si>
    <t>5266 FIN Water Quality Origination Fee Subaccount</t>
  </si>
  <si>
    <t>FIN Water Quality Origination Fee Subaccount</t>
  </si>
  <si>
    <t>5267</t>
  </si>
  <si>
    <t>5267 FIN Water Quality Origination Fee-Federal</t>
  </si>
  <si>
    <t>FIN Water Quality Origination Fee-Federal</t>
  </si>
  <si>
    <t>5270</t>
  </si>
  <si>
    <t>5270 FIN Water Resources Construction Loans</t>
  </si>
  <si>
    <t>FIN Water Resources Construction Loans</t>
  </si>
  <si>
    <t>5275</t>
  </si>
  <si>
    <t>5275 FIN Water Resources C&amp;D Loans</t>
  </si>
  <si>
    <t>FIN Water Resources C&amp;D Loans</t>
  </si>
  <si>
    <t>5276</t>
  </si>
  <si>
    <t>5276 FIN Water Resources C&amp;D Pledged Loans</t>
  </si>
  <si>
    <t>FIN Water Resources C&amp;D Pledged Loans</t>
  </si>
  <si>
    <t>5277</t>
  </si>
  <si>
    <t>5277 FIN Water Resources 2010 Recap Rev Bond</t>
  </si>
  <si>
    <t>FIN Water Resources 2010 Recap Rev Bond</t>
  </si>
  <si>
    <t>5280</t>
  </si>
  <si>
    <t>5280 FIN Water Resources Cities Water Loans</t>
  </si>
  <si>
    <t>FIN Water Resources Cities Water Loans</t>
  </si>
  <si>
    <t>5281</t>
  </si>
  <si>
    <t>5281 FIN Water Resources Cities Pledged Loans</t>
  </si>
  <si>
    <t>FIN Water Resources Cities Pledged Loans</t>
  </si>
  <si>
    <t>5285</t>
  </si>
  <si>
    <t>5285 FIN Permanent Community Impact Loan Fund</t>
  </si>
  <si>
    <t>FIN Permanent Community Impact Loan Fund</t>
  </si>
  <si>
    <t>5290</t>
  </si>
  <si>
    <t>5290 FIN Permanent Community Impact Bonus Fund</t>
  </si>
  <si>
    <t>FIN Permanent Community Impact Bonus Fund</t>
  </si>
  <si>
    <t>5295</t>
  </si>
  <si>
    <t>5295 DWS Throughput Infrastructure Fund</t>
  </si>
  <si>
    <t>DWS Throughput Infrastructure Fund</t>
  </si>
  <si>
    <t>5310</t>
  </si>
  <si>
    <t>5310 FIN Energy Efficiency Fund</t>
  </si>
  <si>
    <t>FIN Energy Efficiency Fund</t>
  </si>
  <si>
    <t>5311</t>
  </si>
  <si>
    <t>5311 FIN USEP Revolving Loan Fund (ARRA)</t>
  </si>
  <si>
    <t>FIN USEP Revolving Loan Fund (ARRA)</t>
  </si>
  <si>
    <t>5415</t>
  </si>
  <si>
    <t>5415 DNR Water Resource Investigation</t>
  </si>
  <si>
    <t>DNR Water Resource Investigation</t>
  </si>
  <si>
    <t>5416</t>
  </si>
  <si>
    <t>5416 DNR WRE Lake Powell Pipeline Project Operation &amp; Maint Fund</t>
  </si>
  <si>
    <t>DNR WRE Lake Powell Pipeline Project Operation &amp; Maint Fund</t>
  </si>
  <si>
    <t>5417</t>
  </si>
  <si>
    <t>5417 DNR WRE Bear River Development</t>
  </si>
  <si>
    <t>DNR WRE Bear River Development</t>
  </si>
  <si>
    <t>5420</t>
  </si>
  <si>
    <t>5420 DWS OWHTF-Farmer Home</t>
  </si>
  <si>
    <t>DWS OWHTF-Farmer Home</t>
  </si>
  <si>
    <t>5423</t>
  </si>
  <si>
    <t>5423 DWS OWHTF-Farmer Home Prog Income</t>
  </si>
  <si>
    <t>DWS OWHTF-Farmer Home Prog Income</t>
  </si>
  <si>
    <t>5426</t>
  </si>
  <si>
    <t>5426 DWS OWHT-Fed Home</t>
  </si>
  <si>
    <t>DWS OWHT-Fed Home</t>
  </si>
  <si>
    <t>5429</t>
  </si>
  <si>
    <t>5429 DWS OWHT-Fed Home Income</t>
  </si>
  <si>
    <t>DWS OWHT-Fed Home Income</t>
  </si>
  <si>
    <t>5432</t>
  </si>
  <si>
    <t>5432 DWS OWHTF-Housing Loan Fund</t>
  </si>
  <si>
    <t>DWS OWHTF-Housing Loan Fund</t>
  </si>
  <si>
    <t>5435</t>
  </si>
  <si>
    <t>5435 DWS OWHTF-State Home Income</t>
  </si>
  <si>
    <t>DWS OWHTF-State Home Income</t>
  </si>
  <si>
    <t>5438</t>
  </si>
  <si>
    <t>5438 DWS OWHTF-Low Income Housing</t>
  </si>
  <si>
    <t>DWS OWHTF-Low Income Housing</t>
  </si>
  <si>
    <t>5441</t>
  </si>
  <si>
    <t>5441 DWS OWHTF-Low Income Housing-PI</t>
  </si>
  <si>
    <t>DWS OWHTF-Low Income Housing-PI</t>
  </si>
  <si>
    <t>5444</t>
  </si>
  <si>
    <t>5444 DWS OWHTF-Critical Needs</t>
  </si>
  <si>
    <t>DWS OWHTF-Critical Needs</t>
  </si>
  <si>
    <t>5446</t>
  </si>
  <si>
    <t>5446 DWS OWHTF-Escrow Tracking</t>
  </si>
  <si>
    <t>DWS OWHTF-Escrow Tracking</t>
  </si>
  <si>
    <t>5447</t>
  </si>
  <si>
    <t>5447 DWS OWHTF-Rental Rehab</t>
  </si>
  <si>
    <t>DWS OWHTF-Rental Rehab</t>
  </si>
  <si>
    <t>5448</t>
  </si>
  <si>
    <t>5448 DWS OWHLF-Multi-Family House Preserve Revolve Loan</t>
  </si>
  <si>
    <t>DWS OWHLF-Multi-Family House Preserve Revolve Loan</t>
  </si>
  <si>
    <t>5449</t>
  </si>
  <si>
    <t>5449 DWS OWHLF-Innovative Weatherize Loan Prog Fund</t>
  </si>
  <si>
    <t>DWS OWHLF-Innovative Weatherize Loan Prog Fund</t>
  </si>
  <si>
    <t>5450</t>
  </si>
  <si>
    <t>5450 DWS HOPWA Loans</t>
  </si>
  <si>
    <t>DWS HOPWA Loans</t>
  </si>
  <si>
    <t>5451</t>
  </si>
  <si>
    <t>5451 DWS Economic Revitalization &amp; Investment Fund</t>
  </si>
  <si>
    <t>DWS Economic Revitalization &amp; Investment Fund</t>
  </si>
  <si>
    <t>5452</t>
  </si>
  <si>
    <t>5452 DWS Housing Opportunities for Low Income Households</t>
  </si>
  <si>
    <t>DWS Housing Opportunities for Low Income Households</t>
  </si>
  <si>
    <t>5460</t>
  </si>
  <si>
    <t>5460 DAG Agriculture Resource Development Fund</t>
  </si>
  <si>
    <t>DAG Agriculture Resource Development Fund</t>
  </si>
  <si>
    <t>5465</t>
  </si>
  <si>
    <t>5465 DAG Rural Rehabilitation Fund</t>
  </si>
  <si>
    <t>DAG Rural Rehabilitation Fund</t>
  </si>
  <si>
    <t>5470</t>
  </si>
  <si>
    <t>5470 DAG State Utah Rural Rehabilitation Loan Fund</t>
  </si>
  <si>
    <t>DAG State Utah Rural Rehabilitation Loan Fund</t>
  </si>
  <si>
    <t>5475</t>
  </si>
  <si>
    <t>5475 DAG Utah Dairy Commission</t>
  </si>
  <si>
    <t>DAG Utah Dairy Commission</t>
  </si>
  <si>
    <t>5476</t>
  </si>
  <si>
    <t>5476 DAG Beef Council Promotion Fund</t>
  </si>
  <si>
    <t>DAG Beef Council Promotion Fund</t>
  </si>
  <si>
    <t>5480</t>
  </si>
  <si>
    <t>5480 DAG State Utah Rural Rehabilitation Loan Fund</t>
  </si>
  <si>
    <t>5481</t>
  </si>
  <si>
    <t>5481 TAX Markup Holding Fund</t>
  </si>
  <si>
    <t>TAX Markup Holding Fund</t>
  </si>
  <si>
    <t>5482</t>
  </si>
  <si>
    <t>5482 ABC State Store Land Acquisition Fund</t>
  </si>
  <si>
    <t>ABC State Store Land Acquisition Fund</t>
  </si>
  <si>
    <t>5486</t>
  </si>
  <si>
    <t>5486 DEQ Clean Fuels &amp; Vehicle Technology Fund</t>
  </si>
  <si>
    <t>DEQ Clean Fuels &amp; Vehicle Technology Fund</t>
  </si>
  <si>
    <t>5493</t>
  </si>
  <si>
    <t>5493 DOC Utah Correctional Industries Fund</t>
  </si>
  <si>
    <t>DOC Utah Correctional Industries Fund</t>
  </si>
  <si>
    <t>5494</t>
  </si>
  <si>
    <t>5494 DOC Utah Correctional Industries GAAP Adjustments</t>
  </si>
  <si>
    <t>DOC Utah Correctional Industries GAAP Adjustments</t>
  </si>
  <si>
    <t>5495</t>
  </si>
  <si>
    <t>5495 TLA Land Grant Management Fund</t>
  </si>
  <si>
    <t>TLA Land Grant Management Fund</t>
  </si>
  <si>
    <t>5496</t>
  </si>
  <si>
    <t>5496 TFO School &amp; Inst Trust Fd Mgt Acct</t>
  </si>
  <si>
    <t>TFO School &amp; Inst Trust Fd Mgt Acct</t>
  </si>
  <si>
    <t>5497</t>
  </si>
  <si>
    <t>5497 TRS Land Trust Protection and Advocacy Account</t>
  </si>
  <si>
    <t>TRS Land Trust Protection and Advocacy Account</t>
  </si>
  <si>
    <t>5500</t>
  </si>
  <si>
    <t>5500 DOT State Infrastructure Bank Fund</t>
  </si>
  <si>
    <t>DOT State Infrastructure Bank Fund</t>
  </si>
  <si>
    <t>5515</t>
  </si>
  <si>
    <t>5515 DPS Local Government Emergency Response Loan Fund</t>
  </si>
  <si>
    <t>DPS Local Government Emergency Response Loan Fund</t>
  </si>
  <si>
    <t>5600</t>
  </si>
  <si>
    <t>5600 INS Federal High Risk Insurance Pool</t>
  </si>
  <si>
    <t>INS Federal High Risk Insurance Pool</t>
  </si>
  <si>
    <t>5610</t>
  </si>
  <si>
    <t>5610 INS Ind &amp; Small Emp Risk Adj Fund</t>
  </si>
  <si>
    <t>INS Ind &amp; Small Emp Risk Adj Fund</t>
  </si>
  <si>
    <t>5700</t>
  </si>
  <si>
    <t>5700 DWS State Small Business Credit Ini Prog Fund</t>
  </si>
  <si>
    <t>DWS State Small Business Credit Ini Prog Fund</t>
  </si>
  <si>
    <t>5810 DAG Qualified Production Enterprise Fund</t>
  </si>
  <si>
    <t>5830</t>
  </si>
  <si>
    <t>5830 DOH Qualified Distribution Enterprise Fund</t>
  </si>
  <si>
    <t>DOH Qualified Distribution Enterprise Fund</t>
  </si>
  <si>
    <t>6020</t>
  </si>
  <si>
    <t>6020 DGO Risk Management - Administration Fund</t>
  </si>
  <si>
    <t>6000 Internal Service Funds</t>
  </si>
  <si>
    <t>6000 DOF Administrative Use Only</t>
  </si>
  <si>
    <t>6000</t>
  </si>
  <si>
    <t>DGO Risk Management - Administration Fund</t>
  </si>
  <si>
    <t>6050</t>
  </si>
  <si>
    <t>6050 DGO General Services - Central Printing Services</t>
  </si>
  <si>
    <t>DGO General Services - Central Printing Services</t>
  </si>
  <si>
    <t>6070</t>
  </si>
  <si>
    <t>6070 DGO General Services - Central Mail Services</t>
  </si>
  <si>
    <t>DGO General Services - Central Mail Services</t>
  </si>
  <si>
    <t>6080</t>
  </si>
  <si>
    <t>6080 DGO Purchasing &amp; General Services ISF</t>
  </si>
  <si>
    <t>DGO Purchasing &amp; General Services ISF</t>
  </si>
  <si>
    <t>6155</t>
  </si>
  <si>
    <t>6155 DGO State Facility Energy Efficiency</t>
  </si>
  <si>
    <t>DGO State Facility Energy Efficiency</t>
  </si>
  <si>
    <t>6910</t>
  </si>
  <si>
    <t>6910 DGO Risk Management - Auto</t>
  </si>
  <si>
    <t>DGO Risk Management - Auto</t>
  </si>
  <si>
    <t>6920</t>
  </si>
  <si>
    <t>6920 DGO Risk Management - Liability</t>
  </si>
  <si>
    <t>DGO Risk Management - Liability</t>
  </si>
  <si>
    <t>6930</t>
  </si>
  <si>
    <t>6930 AG Attorney General Legal Services Fund</t>
  </si>
  <si>
    <t>AG Attorney General Legal Services Fund</t>
  </si>
  <si>
    <t>6981</t>
  </si>
  <si>
    <t>6981 DGO ETD ISF GAAP Pension Balance &amp; Adjustment</t>
  </si>
  <si>
    <t>DGO ETD ISF GAAP Pension Balance &amp; Adjustment</t>
  </si>
  <si>
    <t>6982</t>
  </si>
  <si>
    <t>6982 DGO General Services ISF GAAP Pension Balance &amp; Adjustment</t>
  </si>
  <si>
    <t>DGO General Services ISF GAAP Pension Balance &amp; Adjustment</t>
  </si>
  <si>
    <t>6983</t>
  </si>
  <si>
    <t>6983 DGO Fleet Ops ISF GAAP Pension Balance &amp; Adjustment</t>
  </si>
  <si>
    <t>DGO Fleet Ops ISF GAAP Pension Balance &amp; Adjustment</t>
  </si>
  <si>
    <t>6984</t>
  </si>
  <si>
    <t>6984 DGO Risk Mgmt ISF GAAP Pension Balance &amp; Adjustment</t>
  </si>
  <si>
    <t>DGO Risk Mgmt ISF GAAP Pension Balance &amp; Adjustment</t>
  </si>
  <si>
    <t>6985</t>
  </si>
  <si>
    <t>6985 DGO Property Mgmt ISF GAAP Pension Balance &amp; Adj</t>
  </si>
  <si>
    <t>DGO Property Mgmt ISF GAAP Pension Balance &amp; Adj</t>
  </si>
  <si>
    <t>6986</t>
  </si>
  <si>
    <t>6986 DGO Human Resource Mgmt ISF GAAP Pension Balance &amp; Adj</t>
  </si>
  <si>
    <t>DGO Human Resource Mgmt ISF GAAP Pension Balance &amp; Adj</t>
  </si>
  <si>
    <t>6988</t>
  </si>
  <si>
    <t>6988 AG Attorney General GAAP Adjustments</t>
  </si>
  <si>
    <t>AG Attorney General GAAP Adjustments</t>
  </si>
  <si>
    <t>7208 DGO Navajo Trust Fund</t>
  </si>
  <si>
    <t>7000 Trust Funds</t>
  </si>
  <si>
    <t>7000 DOF Administrative Use Only</t>
  </si>
  <si>
    <t>7000</t>
  </si>
  <si>
    <t>7220</t>
  </si>
  <si>
    <t>7220 DEQ Petroleum Storage Tank Trust Fund</t>
  </si>
  <si>
    <t>DEQ Petroleum Storage Tank Trust Fund</t>
  </si>
  <si>
    <t>7221</t>
  </si>
  <si>
    <t>7221 DEQ Petroleum Storage Tank Cleanup</t>
  </si>
  <si>
    <t>DEQ Petroleum Storage Tank Cleanup</t>
  </si>
  <si>
    <t>7222</t>
  </si>
  <si>
    <t>7222 DEQ Petroleum Damage Settlement Funds</t>
  </si>
  <si>
    <t>DEQ Petroleum Damage Settlement Funds</t>
  </si>
  <si>
    <t>7240 LBR Employers' Reinsurance Fund</t>
  </si>
  <si>
    <t>7241 LBR Uninsured Employers' Fund</t>
  </si>
  <si>
    <t>7260</t>
  </si>
  <si>
    <t>7260 GOV Indigent Inmate Trust Fund</t>
  </si>
  <si>
    <t>GOV Indigent Inmate Trust Fund</t>
  </si>
  <si>
    <t>7270</t>
  </si>
  <si>
    <t>7270 DCCE Ethnic Arts Endowment</t>
  </si>
  <si>
    <t>DCCE Ethnic Arts Endowment</t>
  </si>
  <si>
    <t>7275</t>
  </si>
  <si>
    <t>7275 DCCE Individual Artists Funds</t>
  </si>
  <si>
    <t>DCCE Individual Artists Funds</t>
  </si>
  <si>
    <t>7280</t>
  </si>
  <si>
    <t>7280 DEQ Moab Mill Reclamation Trust Fund</t>
  </si>
  <si>
    <t>DEQ Moab Mill Reclamation Trust Fund</t>
  </si>
  <si>
    <t>7290</t>
  </si>
  <si>
    <t>7290 DHS Human Services Client Trust Fund</t>
  </si>
  <si>
    <t>DHS Human Services Client Trust Fund</t>
  </si>
  <si>
    <t>7300</t>
  </si>
  <si>
    <t>7300 DHS M N Warshaw Trust Fund</t>
  </si>
  <si>
    <t>DHS M N Warshaw Trust Fund</t>
  </si>
  <si>
    <t>7305</t>
  </si>
  <si>
    <t>7305 DHS Utah State Development Center Patient Account</t>
  </si>
  <si>
    <t>DHS Utah State Development Center Patient Account</t>
  </si>
  <si>
    <t>7310</t>
  </si>
  <si>
    <t>7310 DHS State Hospital Patient Trust Fund</t>
  </si>
  <si>
    <t>DHS State Hospital Patient Trust Fund</t>
  </si>
  <si>
    <t>7315</t>
  </si>
  <si>
    <t>7315 DNR OGM Bond &amp; Surety Forfeiture Trust</t>
  </si>
  <si>
    <t>DNR OGM Bond &amp; Surety Forfeiture Trust</t>
  </si>
  <si>
    <t>7345</t>
  </si>
  <si>
    <t>7345 DPS Local Public Safety &amp; Firefighter Surv Spouse Trust Fund</t>
  </si>
  <si>
    <t>DPS Local Public Safety &amp; Firefighter Surv Spouse Trust Fund</t>
  </si>
  <si>
    <t>7355 DWS Individuals with Visual Impairment Vendor Fund</t>
  </si>
  <si>
    <t>8001</t>
  </si>
  <si>
    <t>8001 FIN Unemployment Insurance Agency</t>
  </si>
  <si>
    <t>8000 Custodial Funds</t>
  </si>
  <si>
    <t>8000 DOF Administrative Use Only</t>
  </si>
  <si>
    <t>8000</t>
  </si>
  <si>
    <t>FIN Unemployment Insurance Agency</t>
  </si>
  <si>
    <t>8017</t>
  </si>
  <si>
    <t>8017 Online Marriage License Fees Account</t>
  </si>
  <si>
    <t>Online Marriage License Fees Account</t>
  </si>
  <si>
    <t>8060</t>
  </si>
  <si>
    <t>8060 AG Financial Crimes Trust Fund</t>
  </si>
  <si>
    <t>AG Financial Crimes Trust Fund</t>
  </si>
  <si>
    <t>8065</t>
  </si>
  <si>
    <t>8065 AG Attorney General Seized Property Holding Fund</t>
  </si>
  <si>
    <t>AG Attorney General Seized Property Holding Fund</t>
  </si>
  <si>
    <t>8090</t>
  </si>
  <si>
    <t>8090 DHS ORS Support Collections</t>
  </si>
  <si>
    <t>DHS ORS Support Collections</t>
  </si>
  <si>
    <t>8105</t>
  </si>
  <si>
    <t>8105 DOT Hwy Projects Within Counties Agency Fund</t>
  </si>
  <si>
    <t>DOT Hwy Projects Within Counties Agency Fund</t>
  </si>
  <si>
    <t>8110</t>
  </si>
  <si>
    <t>8110 DOT Local Hwy &amp; Trans Corridor Preservation Agency Fund</t>
  </si>
  <si>
    <t>DOT Local Hwy &amp; Trans Corridor Preservation Agency Fund</t>
  </si>
  <si>
    <t>8112</t>
  </si>
  <si>
    <t>8112 DOT County of 1st Class Hwy Prj Agency Fund</t>
  </si>
  <si>
    <t>DOT County of 1st Class Hwy Prj Agency Fund</t>
  </si>
  <si>
    <t>8115</t>
  </si>
  <si>
    <t>8115 DOC Corrections Inventory</t>
  </si>
  <si>
    <t>DOC Corrections Inventory</t>
  </si>
  <si>
    <t>8122</t>
  </si>
  <si>
    <t>8122 GOV Transient Room Tax Agency Fund</t>
  </si>
  <si>
    <t>GOV Transient Room Tax Agency Fund</t>
  </si>
  <si>
    <t>8150</t>
  </si>
  <si>
    <t>8150 DPS Public Safety Seized Cash</t>
  </si>
  <si>
    <t>DPS Public Safety Seized Cash</t>
  </si>
  <si>
    <t>8185</t>
  </si>
  <si>
    <t>8185 LBR Wage Claim Agency Fund</t>
  </si>
  <si>
    <t>LBR Wage Claim Agency Fund</t>
  </si>
  <si>
    <t>8205</t>
  </si>
  <si>
    <t>8205 RET Firefighters' Retirement Trust &amp; Agency Fund</t>
  </si>
  <si>
    <t>RET Firefighters' Retirement Trust &amp; Agency Fund</t>
  </si>
  <si>
    <t>8226</t>
  </si>
  <si>
    <t>8226 PED Education Tax Check off Lease Refunding</t>
  </si>
  <si>
    <t>PED Education Tax Check off Lease Refunding</t>
  </si>
  <si>
    <t>8230</t>
  </si>
  <si>
    <t>8230 TAX Local &amp; Optional Taxes</t>
  </si>
  <si>
    <t>TAX Local &amp; Optional Taxes</t>
  </si>
  <si>
    <t>8238</t>
  </si>
  <si>
    <t>8238 TAX Suspense-International Registration Plan</t>
  </si>
  <si>
    <t>TAX Suspense-International Registration Plan</t>
  </si>
  <si>
    <t>8330</t>
  </si>
  <si>
    <t>8330 TRS Treasurer Cash Clearing Account</t>
  </si>
  <si>
    <t>TRS Treasurer Cash Clearing Account</t>
  </si>
  <si>
    <t>9210 Inland Port Authority</t>
  </si>
  <si>
    <t>9000 Discrete Component Units</t>
  </si>
  <si>
    <t>9000 DOF Administrative Use Only</t>
  </si>
  <si>
    <t>9000</t>
  </si>
  <si>
    <t>9212 Point of the Mountain State Land Authority</t>
  </si>
  <si>
    <t>9214</t>
  </si>
  <si>
    <t>9214 DBS Schools for the Deaf &amp; Blind Donation Fund</t>
  </si>
  <si>
    <t>DBS Schools for the Deaf &amp; Blind Donation Fund</t>
  </si>
  <si>
    <t>9215</t>
  </si>
  <si>
    <t>9215 DBS Schools for the Deaf &amp; Blind</t>
  </si>
  <si>
    <t>DBS Schools for the Deaf &amp; Blind</t>
  </si>
  <si>
    <t>9218</t>
  </si>
  <si>
    <t>9218 DBS Schools for the Deaf &amp; Blind Foundation</t>
  </si>
  <si>
    <t>DBS Schools for the Deaf &amp; Blind Foundation</t>
  </si>
  <si>
    <t>9220 UCA Utah Communications Authority</t>
  </si>
  <si>
    <t>UCA Utah Communications Authority</t>
  </si>
  <si>
    <t>9235</t>
  </si>
  <si>
    <t>9235 FIN Energy Electricity Network Authority Fund</t>
  </si>
  <si>
    <t>FIN Energy Electricity Network Authority Fund</t>
  </si>
  <si>
    <t>9238</t>
  </si>
  <si>
    <t>9238 PED UT Charter School Finance Authority</t>
  </si>
  <si>
    <t>PED UT Charter School Finance Authority</t>
  </si>
  <si>
    <t>35A</t>
  </si>
  <si>
    <t>35A DHS Sexually Explicit Business</t>
  </si>
  <si>
    <t>DHS Sexually Explicit Business</t>
  </si>
  <si>
    <t>35B</t>
  </si>
  <si>
    <t>35B AG Sexually Explicit Business</t>
  </si>
  <si>
    <t>AG Sexually Explicit Business</t>
  </si>
  <si>
    <t>35C</t>
  </si>
  <si>
    <t>35C FIN Sexually Explicit Business</t>
  </si>
  <si>
    <t>FIN Sexually Explicit Business</t>
  </si>
  <si>
    <t>AAA LSN Senate Administration</t>
  </si>
  <si>
    <t>AAAA LSN Senate</t>
  </si>
  <si>
    <t>AAAA HB07 Item 15 2021 General Session</t>
  </si>
  <si>
    <t>AAAA Legislature</t>
  </si>
  <si>
    <t>AAAA General Government</t>
  </si>
  <si>
    <t>AAAA</t>
  </si>
  <si>
    <t>011 1000</t>
  </si>
  <si>
    <t>ABA LHS House of Representatives Administration</t>
  </si>
  <si>
    <t>ABAA LHS House of Representatives</t>
  </si>
  <si>
    <t>ABAA HB07 Item 16 2021 General Session</t>
  </si>
  <si>
    <t>ABAA</t>
  </si>
  <si>
    <t>012 1000</t>
  </si>
  <si>
    <t>ADA LRG Legislative Research &amp; General Counsel</t>
  </si>
  <si>
    <t>ADAA LRG Research &amp; General Counsel</t>
  </si>
  <si>
    <t>ADAA HB07 Item 17 2021 General Session</t>
  </si>
  <si>
    <t>ADAA</t>
  </si>
  <si>
    <t>014 1000</t>
  </si>
  <si>
    <t>AEA LFA Legislative Fiscal Analyst</t>
  </si>
  <si>
    <t>AEAA LFA Fiscal Analyst</t>
  </si>
  <si>
    <t>AEAA HB07 Item 18 2021 General Session</t>
  </si>
  <si>
    <t>AEAA</t>
  </si>
  <si>
    <t>015 1000</t>
  </si>
  <si>
    <t>AFA LAG Legislative Auditor General</t>
  </si>
  <si>
    <t>AFAA LAG Auditor General</t>
  </si>
  <si>
    <t>AFAA HB07 Item 19 2021 General Session</t>
  </si>
  <si>
    <t>AFAA</t>
  </si>
  <si>
    <t>016 1000</t>
  </si>
  <si>
    <t>AHA LSV Legislative Services Administration</t>
  </si>
  <si>
    <t>AHAA LSV Legislative Services</t>
  </si>
  <si>
    <t>AHAA HB07 Item 20 2021 General Session</t>
  </si>
  <si>
    <t>AHAA</t>
  </si>
  <si>
    <t>017 1000</t>
  </si>
  <si>
    <t>LSV Legislative Services Administration</t>
  </si>
  <si>
    <t>AHB</t>
  </si>
  <si>
    <t>AHB LSV State Capitol Personnel and Renovation</t>
  </si>
  <si>
    <t>LSV State Capitol Personnel and Renovation</t>
  </si>
  <si>
    <t>AHC LSV Pass-Through</t>
  </si>
  <si>
    <t>LSV Pass-Through</t>
  </si>
  <si>
    <t>AHD LSV Legislative Printing</t>
  </si>
  <si>
    <t>LSV Legislative Printing</t>
  </si>
  <si>
    <t>AHE LSV Information Technology</t>
  </si>
  <si>
    <t>AIA</t>
  </si>
  <si>
    <t>AIA LSV Digital Wellness Commission</t>
  </si>
  <si>
    <t>AIAA LSV Legislative Services Digital Wellness Commission</t>
  </si>
  <si>
    <t>AIAA HB07 Item 21 2021 General Session</t>
  </si>
  <si>
    <t>AIAA</t>
  </si>
  <si>
    <t>LSV Digital Wellness Commission</t>
  </si>
  <si>
    <t>B87</t>
  </si>
  <si>
    <t>B87 DOH Cigarette Tax Huntsman Center</t>
  </si>
  <si>
    <t>DOH Cigarette Tax Huntsman Center</t>
  </si>
  <si>
    <t>B93</t>
  </si>
  <si>
    <t>B93 JUD DNA Specimen Restricted Account</t>
  </si>
  <si>
    <t>JUD DNA Specimen Restricted Account</t>
  </si>
  <si>
    <t>BAA JUD Supreme Court</t>
  </si>
  <si>
    <t>BAAA JUD Court Administrator</t>
  </si>
  <si>
    <t>BAAA SB06 Item 61 2021 General Session</t>
  </si>
  <si>
    <t>EAAA State Courts</t>
  </si>
  <si>
    <t>BAAA</t>
  </si>
  <si>
    <t>020 1000</t>
  </si>
  <si>
    <t>JUD Supreme Court</t>
  </si>
  <si>
    <t>BAB JUD Law Library</t>
  </si>
  <si>
    <t>JUD Law Library</t>
  </si>
  <si>
    <t>BAC JUD Court of Appeals</t>
  </si>
  <si>
    <t>JUD Court of Appeals</t>
  </si>
  <si>
    <t>BAD JUD District Courts</t>
  </si>
  <si>
    <t>BAE JUD Juvenile Courts</t>
  </si>
  <si>
    <t>BAF JUD Justice Courts</t>
  </si>
  <si>
    <t>JUD Justice Courts</t>
  </si>
  <si>
    <t>BAG JUD Court Security</t>
  </si>
  <si>
    <t>JUD Court Security</t>
  </si>
  <si>
    <t>BAH JUD Administrative Office</t>
  </si>
  <si>
    <t>BAJ JUD Judicial Education</t>
  </si>
  <si>
    <t>JUD Judicial Education</t>
  </si>
  <si>
    <t>BAK JUD Data Processing</t>
  </si>
  <si>
    <t>JUD Data Processing</t>
  </si>
  <si>
    <t>BAM JUD Grants Program</t>
  </si>
  <si>
    <t>JUD Grants Program</t>
  </si>
  <si>
    <t>BBA</t>
  </si>
  <si>
    <t>BBA JUD Grand Jury</t>
  </si>
  <si>
    <t>BBAA JUD Grand Jury</t>
  </si>
  <si>
    <t>BBAA SB06 Item 63 2021 General Session</t>
  </si>
  <si>
    <t>BBAA</t>
  </si>
  <si>
    <t>JUD Grand Jury</t>
  </si>
  <si>
    <t>BCA JUD Contracts &amp; Leases</t>
  </si>
  <si>
    <t>BCAA JUD Contracts &amp; Leases</t>
  </si>
  <si>
    <t>BCAA SB06 Item 62 2021 General Session</t>
  </si>
  <si>
    <t>BCAA</t>
  </si>
  <si>
    <t>JUD Contracts &amp; Leases</t>
  </si>
  <si>
    <t>BDA JUD Jury, Witness &amp; Interpreters</t>
  </si>
  <si>
    <t>BDAA JUD Jury &amp; Witness Fees</t>
  </si>
  <si>
    <t>BDAA SB06 Item 65 2021 General Session</t>
  </si>
  <si>
    <t>BDAA</t>
  </si>
  <si>
    <t>JUD Jury, Witness &amp; Interpreters</t>
  </si>
  <si>
    <t>BEA JUD Guardian Ad Litem</t>
  </si>
  <si>
    <t>BEAA JUD Guardian Ad Litem</t>
  </si>
  <si>
    <t>BEAA SB06 Item 64 2021 General Session</t>
  </si>
  <si>
    <t>BEAA</t>
  </si>
  <si>
    <t>C93</t>
  </si>
  <si>
    <t>C93 DOC DNA Specimen Restricted Account</t>
  </si>
  <si>
    <t>DOC DNA Specimen Restricted Account</t>
  </si>
  <si>
    <t>CAAA GOV Governor's Office</t>
  </si>
  <si>
    <t>CAAA SB06 Item 71 2021 General Session</t>
  </si>
  <si>
    <t>ABAA Elected Officials</t>
  </si>
  <si>
    <t>CAAA</t>
  </si>
  <si>
    <t>060 1000</t>
  </si>
  <si>
    <t>GOV Washington Office</t>
  </si>
  <si>
    <t>CAD GOV LT Governor's Office</t>
  </si>
  <si>
    <t>CAH</t>
  </si>
  <si>
    <t>CAH GOV Commission on Federalism</t>
  </si>
  <si>
    <t>GOV Commission on Federalism</t>
  </si>
  <si>
    <t>CAL</t>
  </si>
  <si>
    <t>CAL GOV Census Outreach</t>
  </si>
  <si>
    <t>CALA GOV Census Outreach</t>
  </si>
  <si>
    <t>CALA Not Appropriated</t>
  </si>
  <si>
    <t>CALA</t>
  </si>
  <si>
    <t>GOV Census Outreach</t>
  </si>
  <si>
    <t>CBB GOV GOPB Administration</t>
  </si>
  <si>
    <t>CBAA GOV Office of Planning &amp; Budget</t>
  </si>
  <si>
    <t>CBAA SB06 Item 72 2021 General Session</t>
  </si>
  <si>
    <t>CBAA</t>
  </si>
  <si>
    <t>CBC GOV Planning &amp; Budget Analysis</t>
  </si>
  <si>
    <t>CBD GOV Operational Excellence</t>
  </si>
  <si>
    <t>CBG GOV State &amp; Local Planning</t>
  </si>
  <si>
    <t>CBH</t>
  </si>
  <si>
    <t>CBH GOV Prison Relocation</t>
  </si>
  <si>
    <t>GOV Prison Relocation</t>
  </si>
  <si>
    <t>CBI</t>
  </si>
  <si>
    <t>CBI GOV Suicide Prevention</t>
  </si>
  <si>
    <t>CBDA GOV Suicide Prevention</t>
  </si>
  <si>
    <t>CBDA SB06 Item 74 2021 General Session</t>
  </si>
  <si>
    <t>CBDA</t>
  </si>
  <si>
    <t>GOV Suicide Prevention</t>
  </si>
  <si>
    <t>CBJ</t>
  </si>
  <si>
    <t>CBJ GOV School Readiness Initiative Program-Admin</t>
  </si>
  <si>
    <t>GOV School Readiness Initiative Program-Admin</t>
  </si>
  <si>
    <t>CBK</t>
  </si>
  <si>
    <t>CBK GOV School Readiness Initiative</t>
  </si>
  <si>
    <t>CBKA GOV School Readiness Initiative</t>
  </si>
  <si>
    <t>CBKA Not Appropriated</t>
  </si>
  <si>
    <t>CBKA</t>
  </si>
  <si>
    <t>GOV School Readiness Initiative</t>
  </si>
  <si>
    <t>CBM</t>
  </si>
  <si>
    <t>CBM GOV Local Assistance Matching Grant Program</t>
  </si>
  <si>
    <t>CBMA GOV Local Assistance Matching Grant Program</t>
  </si>
  <si>
    <t>CBMA SB1001 Item 41 2021 First Special Session</t>
  </si>
  <si>
    <t>CBMA</t>
  </si>
  <si>
    <t>GOV Local Assistance Matching Grant Program</t>
  </si>
  <si>
    <t>CCA</t>
  </si>
  <si>
    <t>CCA GOV Public Lands Litigation</t>
  </si>
  <si>
    <t>CCAA GOV Public Lands Litigation</t>
  </si>
  <si>
    <t>CCAA Not Appropriated</t>
  </si>
  <si>
    <t>CCAA</t>
  </si>
  <si>
    <t>GOV Public Lands Litigation</t>
  </si>
  <si>
    <t>CCC</t>
  </si>
  <si>
    <t>CCC GOV Colorado River Authority of Utah</t>
  </si>
  <si>
    <t>CCCA GOV Colorado River Authority of Utah</t>
  </si>
  <si>
    <t>CCCA SB05 Item 114 2021 General Session</t>
  </si>
  <si>
    <t>CCCA</t>
  </si>
  <si>
    <t>GOV Colorado River Authority of Utah</t>
  </si>
  <si>
    <t>CDA</t>
  </si>
  <si>
    <t>CDA GOV Character Education</t>
  </si>
  <si>
    <t>CDAA GOV Character Education</t>
  </si>
  <si>
    <t>CDAA Not Appropriated</t>
  </si>
  <si>
    <t>CDAA</t>
  </si>
  <si>
    <t>GOV Character Education</t>
  </si>
  <si>
    <t>CEA GOV CCJJ Commission</t>
  </si>
  <si>
    <t>CEAA GOV CCJJ Criminal &amp; Juvenile Justice</t>
  </si>
  <si>
    <t>CEAA SB06 Item 69 2021 General Session</t>
  </si>
  <si>
    <t>CEAA</t>
  </si>
  <si>
    <t>CEB GOV CCJJ Utah Office for Victims of Crime</t>
  </si>
  <si>
    <t>CEC GOV CCJJ Extraditions</t>
  </si>
  <si>
    <t>GOV CCJJ Extraditions</t>
  </si>
  <si>
    <t>CED GOV CCJJ Substance Use &amp; Mental Health Advisory Council</t>
  </si>
  <si>
    <t>CEE GOV CCJJ Sentencing Commission</t>
  </si>
  <si>
    <t>CEF GOV CCJJ State Task Force Grants</t>
  </si>
  <si>
    <t>GOV CCJJ State Task Force Grants</t>
  </si>
  <si>
    <t>CEG GOV CCJJ State Asset Forfeiture Grant Prog</t>
  </si>
  <si>
    <t>GOV CCJJ State Asset Forfeiture Grant Prog</t>
  </si>
  <si>
    <t>CEH</t>
  </si>
  <si>
    <t>CEH GOV CCJJ Law Enforcement Services Grants</t>
  </si>
  <si>
    <t>GOV CCJJ Law Enforcement Services Grants</t>
  </si>
  <si>
    <t>CEJ GOV CCJJ Judicial Performance Evaluation</t>
  </si>
  <si>
    <t>CEK</t>
  </si>
  <si>
    <t>CEK GOV CCJJ County Incentive Grant Program</t>
  </si>
  <si>
    <t>GOV CCJJ County Incentive Grant Program</t>
  </si>
  <si>
    <t>CEM</t>
  </si>
  <si>
    <t>CEM GOV CCJJ Salt Lake County Jail Bed Housing</t>
  </si>
  <si>
    <t>CEBA GOV CCJJ Salt Lake County Bed Housing</t>
  </si>
  <si>
    <t>CEBA SB06 Item 68 2021 General Session</t>
  </si>
  <si>
    <t>CEBA</t>
  </si>
  <si>
    <t>GOV CCJJ Salt Lake County Jail Bed Housing</t>
  </si>
  <si>
    <t>CFA</t>
  </si>
  <si>
    <t>CFA GOV CCJJ Factual Innocence Payments</t>
  </si>
  <si>
    <t>CFAA GOV CCJJ Factual Innocence Payments</t>
  </si>
  <si>
    <t>CFAA SB06 Item 66 2021 General Session</t>
  </si>
  <si>
    <t>CFAA</t>
  </si>
  <si>
    <t>GOV CCJJ Factual Innocence Payments</t>
  </si>
  <si>
    <t>CFD GOV CCJJ Indigent Defense Commission</t>
  </si>
  <si>
    <t>CFDA GOV CCJJ Indigent Defense Commission</t>
  </si>
  <si>
    <t>CFDA SB06 Item 73 2021 General Session</t>
  </si>
  <si>
    <t>CFDA</t>
  </si>
  <si>
    <t>CFE GOV CCJJ Indigent Appellate Defense Division</t>
  </si>
  <si>
    <t>GOV CCJJ Indigent Appellate Defense Division</t>
  </si>
  <si>
    <t>CFF</t>
  </si>
  <si>
    <t>CFF GOV CCJJ Child Welfare Parental Defense</t>
  </si>
  <si>
    <t>GOV CCJJ Child Welfare Parental Defense</t>
  </si>
  <si>
    <t>CGA</t>
  </si>
  <si>
    <t>CGA GOV Governor's Emergency Fund</t>
  </si>
  <si>
    <t>CGAA GOV Emergency Fund</t>
  </si>
  <si>
    <t>CGAA SB06 Item 70 2021 General Session</t>
  </si>
  <si>
    <t>CGAA</t>
  </si>
  <si>
    <t>GOV Governor's Emergency Fund</t>
  </si>
  <si>
    <t>CHA</t>
  </si>
  <si>
    <t>CHA GOV LeRay McAllister Program</t>
  </si>
  <si>
    <t>CHAA GOV LeRay McAllister Program</t>
  </si>
  <si>
    <t>CHAA Not Appropriated</t>
  </si>
  <si>
    <t>CHAA</t>
  </si>
  <si>
    <t>GOV LeRay McAllister Program</t>
  </si>
  <si>
    <t>CIA</t>
  </si>
  <si>
    <t>CIA GOV CCJJ Jail Reimbursement</t>
  </si>
  <si>
    <t>CIAA GOV CCJJ Jail Reimbursement</t>
  </si>
  <si>
    <t>CIAA SB06 Item 67 2021 General Session</t>
  </si>
  <si>
    <t>CIAA</t>
  </si>
  <si>
    <t>GOV CCJJ Jail Reimbursement</t>
  </si>
  <si>
    <t>CJA GOUTAH Pete Suazo Athletic Commission</t>
  </si>
  <si>
    <t>CJAA GOUTAH Pete Suazo Athletic Commission</t>
  </si>
  <si>
    <t>CJAA HB04 Item 75 2021 General Session</t>
  </si>
  <si>
    <t>CJAA</t>
  </si>
  <si>
    <t>063 1000</t>
  </si>
  <si>
    <t>CKA GOUTAH Administration</t>
  </si>
  <si>
    <t>CKAA GOUTAH Administration</t>
  </si>
  <si>
    <t>CKAA HB04 Item 71 2021 General Session</t>
  </si>
  <si>
    <t>CKAA</t>
  </si>
  <si>
    <t>CLA GOUTAH Tourism Administration</t>
  </si>
  <si>
    <t>CLAA GOUTAH Office of Tourism</t>
  </si>
  <si>
    <t>CLAA HB04 Item 73 2021 General Session</t>
  </si>
  <si>
    <t>CLAA</t>
  </si>
  <si>
    <t>CLB GOUTAH Operations &amp; Fulfillment</t>
  </si>
  <si>
    <t>CLC</t>
  </si>
  <si>
    <t>CLC GOUTAH Marketing &amp; Advertising</t>
  </si>
  <si>
    <t>GOUTAH Marketing &amp; Advertising</t>
  </si>
  <si>
    <t>CLD GOUTAH Film Commission</t>
  </si>
  <si>
    <t>CMA</t>
  </si>
  <si>
    <t>CMA GOUTAH Business Development Administration</t>
  </si>
  <si>
    <t>CMAA GOUTAH Business Development</t>
  </si>
  <si>
    <t>CMAA HB04 Item 72 2021 General Session</t>
  </si>
  <si>
    <t>CMAA</t>
  </si>
  <si>
    <t>GOUTAH Business Development Administration</t>
  </si>
  <si>
    <t>CMC</t>
  </si>
  <si>
    <t>CMC GOUTAH Business Growth</t>
  </si>
  <si>
    <t>GOUTAH Business Growth</t>
  </si>
  <si>
    <t>CME GOUTAH Business Outreach &amp; International Trade</t>
  </si>
  <si>
    <t>CMF GOUTAH Corp Recruitment &amp; Business Service</t>
  </si>
  <si>
    <t>CMG</t>
  </si>
  <si>
    <t>CMG GOUTAH Rural Speculative Industrial Building Program</t>
  </si>
  <si>
    <t>GOUTAH Rural Speculative Industrial Building Program</t>
  </si>
  <si>
    <t>COA</t>
  </si>
  <si>
    <t>COA GOUTAH STEM Action Center</t>
  </si>
  <si>
    <t>COAA GOUTAH STEM Action Center</t>
  </si>
  <si>
    <t>COAA Not Appropriated</t>
  </si>
  <si>
    <t>COAA</t>
  </si>
  <si>
    <t>GOUTAH STEM Action Center</t>
  </si>
  <si>
    <t>COB</t>
  </si>
  <si>
    <t>COB GOUTAH STEM Action Center-Grades 6-8</t>
  </si>
  <si>
    <t>GOUTAH STEM Action Center-Grades 6-8</t>
  </si>
  <si>
    <t>COC</t>
  </si>
  <si>
    <t>COC GOUTAH STEM College Ready Math</t>
  </si>
  <si>
    <t>GOUTAH STEM College Ready Math</t>
  </si>
  <si>
    <t>COD</t>
  </si>
  <si>
    <t>COD GOUTAH Rural County Grants Program</t>
  </si>
  <si>
    <t>COUC GOUTAH Rural County Grants</t>
  </si>
  <si>
    <t>COUC HB04 Item 81 2021 General Session</t>
  </si>
  <si>
    <t>COUC</t>
  </si>
  <si>
    <t>GOUTAH Rural County Grants Program</t>
  </si>
  <si>
    <t>COE GOUTAH SBIR/STTR Center</t>
  </si>
  <si>
    <t>COUD GOUTAH SBIR/STTR Center</t>
  </si>
  <si>
    <t>COUD HB04 Item 82 2021 General Session</t>
  </si>
  <si>
    <t>COUD</t>
  </si>
  <si>
    <t>GOUTAH SBIR/STTR Center</t>
  </si>
  <si>
    <t>COM</t>
  </si>
  <si>
    <t>COM GOUTAH Pass Through</t>
  </si>
  <si>
    <t>COMA GOUTAH Pass Through</t>
  </si>
  <si>
    <t>COMA HB04 Item 74 2021 General Session</t>
  </si>
  <si>
    <t>COMA</t>
  </si>
  <si>
    <t>GOUTAH Pass Through</t>
  </si>
  <si>
    <t>CON</t>
  </si>
  <si>
    <t>CON GOUTAH Inland Port Authority</t>
  </si>
  <si>
    <t>CONA GOUTAH Inland Port Authority</t>
  </si>
  <si>
    <t>CONA HB04 Item 79 2021 General Session</t>
  </si>
  <si>
    <t>CONA</t>
  </si>
  <si>
    <t>GOUTAH Inland Port Authority</t>
  </si>
  <si>
    <t>COP</t>
  </si>
  <si>
    <t>COP GOUTAH Point of the Mountain Authority</t>
  </si>
  <si>
    <t>COPA GOUTAH Point of the Mountain Authority</t>
  </si>
  <si>
    <t>COPA HB04 Item 80 2021 General Session</t>
  </si>
  <si>
    <t>COPA</t>
  </si>
  <si>
    <t>GOUTAH Point of the Mountain Authority</t>
  </si>
  <si>
    <t>COR</t>
  </si>
  <si>
    <t>COR GOUTAH Office of Outdoor Recreation</t>
  </si>
  <si>
    <t>CORA GOUTAH Utah Office of Outdoor Recreation</t>
  </si>
  <si>
    <t>CORA Not Appropriated</t>
  </si>
  <si>
    <t>CORA</t>
  </si>
  <si>
    <t>GOUTAH Office of Outdoor Recreation</t>
  </si>
  <si>
    <t>COS</t>
  </si>
  <si>
    <t>COS GOUTAH Rural Employment Expansion</t>
  </si>
  <si>
    <t>COSA GOUTAH Rural Employment Expansion</t>
  </si>
  <si>
    <t>COSA HB04 Item 76 2021 General Session</t>
  </si>
  <si>
    <t>COSA</t>
  </si>
  <si>
    <t>GOUTAH Rural Employment Expansion</t>
  </si>
  <si>
    <t>COT GOUTAH Talent Ready Utah Center</t>
  </si>
  <si>
    <t>COTA GOUTAH Talent Ready Utah Center</t>
  </si>
  <si>
    <t>COTA HB04 Item 77 2021 General Session</t>
  </si>
  <si>
    <t>COTA</t>
  </si>
  <si>
    <t>COU</t>
  </si>
  <si>
    <t>COU GOUTAH Children's Outdoor Recreation &amp; Educ Grant</t>
  </si>
  <si>
    <t>GOUTAH Children's Outdoor Recreation &amp; Educ Grant</t>
  </si>
  <si>
    <t>COV GOUTAH Utah Works Program</t>
  </si>
  <si>
    <t>COW</t>
  </si>
  <si>
    <t>COW GOUTAH Rural Coworking &amp; Innovation Ctr Grant</t>
  </si>
  <si>
    <t>COUA GOUTAH Rural Coworking &amp; Innovation Center Grant</t>
  </si>
  <si>
    <t>COUA HB04 Item 78 2021 General Session</t>
  </si>
  <si>
    <t>COUA</t>
  </si>
  <si>
    <t>GOUTAH Rural Coworking &amp; Innovation Ctr Grant</t>
  </si>
  <si>
    <t>COX</t>
  </si>
  <si>
    <t>COX GOUTAH Rural Rapid Manufacturing Grant</t>
  </si>
  <si>
    <t>COUB GOUTAH Rural Rapid Manufacturing Grant</t>
  </si>
  <si>
    <t>COUB Not Appropriated</t>
  </si>
  <si>
    <t>COUB</t>
  </si>
  <si>
    <t>GOUTAH Rural Rapid Manufacturing Grant</t>
  </si>
  <si>
    <t>CSA DNR OED Office of Energy Development</t>
  </si>
  <si>
    <t>CSAA DNR OED Office of Energy Development</t>
  </si>
  <si>
    <t>CSAA SB05 Item 63 2021 General Session</t>
  </si>
  <si>
    <t>CSAA</t>
  </si>
  <si>
    <t>061 1000</t>
  </si>
  <si>
    <t>CTA</t>
  </si>
  <si>
    <t>CTA GOV Constitution Defense Council</t>
  </si>
  <si>
    <t>CTAA GOV Constitutional Defense Council</t>
  </si>
  <si>
    <t>CTAA Not Appropriated</t>
  </si>
  <si>
    <t>CTAA</t>
  </si>
  <si>
    <t>GOV Constitution Defense Council</t>
  </si>
  <si>
    <t>DAAA AG Attorney General</t>
  </si>
  <si>
    <t>DAAA SB06 Item 52 2021 General Session</t>
  </si>
  <si>
    <t>DAAA</t>
  </si>
  <si>
    <t>080 1000</t>
  </si>
  <si>
    <t>DAD</t>
  </si>
  <si>
    <t>DAD AG Children's Justice</t>
  </si>
  <si>
    <t>AG Children's Justice</t>
  </si>
  <si>
    <t>DCP AG Child Protection</t>
  </si>
  <si>
    <t>AG Child Protection</t>
  </si>
  <si>
    <t>DDA</t>
  </si>
  <si>
    <t>DDA AG Contract Attorneys</t>
  </si>
  <si>
    <t>DDAA AG Contract Attorneys</t>
  </si>
  <si>
    <t>DDAA SB06 Item 54 2021 General Session</t>
  </si>
  <si>
    <t>DDAA</t>
  </si>
  <si>
    <t>AG Contract Attorneys</t>
  </si>
  <si>
    <t>DEA AG Executive Administration</t>
  </si>
  <si>
    <t>DGAA AG Prosecution Council</t>
  </si>
  <si>
    <t>DGAA SB06 Item 55 2021 General Session</t>
  </si>
  <si>
    <t>DGAA</t>
  </si>
  <si>
    <t>DLA</t>
  </si>
  <si>
    <t>DLA AG Domestic Violence</t>
  </si>
  <si>
    <t>DLAA AG Domestic Violence</t>
  </si>
  <si>
    <t>DLAA Not Appropriated</t>
  </si>
  <si>
    <t>DLAA</t>
  </si>
  <si>
    <t>AG Domestic Violence</t>
  </si>
  <si>
    <t>DQA AG Children's Justice Centers</t>
  </si>
  <si>
    <t>DQAA AG Children's Justice Centers</t>
  </si>
  <si>
    <t>DQAA SB06 Item 53 2021 General Session</t>
  </si>
  <si>
    <t>DQAA</t>
  </si>
  <si>
    <t>DSA</t>
  </si>
  <si>
    <t>DSA AG State Settlement Agreements</t>
  </si>
  <si>
    <t>DSAA AG State Settlement Agreements</t>
  </si>
  <si>
    <t>DSAA SB06 Item 56 2021 General Session</t>
  </si>
  <si>
    <t>DSAA</t>
  </si>
  <si>
    <t>AG State Settlement Agreements</t>
  </si>
  <si>
    <t>DSC AG Civil</t>
  </si>
  <si>
    <t>DTE AG ISF Attorney General</t>
  </si>
  <si>
    <t>DTEA AG Attorney General - ISF</t>
  </si>
  <si>
    <t>DTEA SB06 Item 96 2021 General Session</t>
  </si>
  <si>
    <t>DTEA</t>
  </si>
  <si>
    <t>080 6930</t>
  </si>
  <si>
    <t>AG ISF Attorney General</t>
  </si>
  <si>
    <t>DTF AG ISF Civil Division</t>
  </si>
  <si>
    <t>DTG AG ISF Child Protection Division</t>
  </si>
  <si>
    <t>DTH AG ISF Criminal Division</t>
  </si>
  <si>
    <t>E93</t>
  </si>
  <si>
    <t>E93 DPS DNA Specimen Restricted Account</t>
  </si>
  <si>
    <t>DPS DNA Specimen Restricted Account</t>
  </si>
  <si>
    <t>EAA TRS Treasury &amp; Investment</t>
  </si>
  <si>
    <t>EAAA TRS State Treasurer</t>
  </si>
  <si>
    <t>EAAA SB06 Item 85 2021 General Session</t>
  </si>
  <si>
    <t>EAAA</t>
  </si>
  <si>
    <t>050 1000</t>
  </si>
  <si>
    <t>EAB TRS Unclaimed Property</t>
  </si>
  <si>
    <t>EAC TRS Money Management Council</t>
  </si>
  <si>
    <t>EAD TRS Advocacy Office</t>
  </si>
  <si>
    <t>EBA OSA State Auditor</t>
  </si>
  <si>
    <t>EBAA OSA State Auditor</t>
  </si>
  <si>
    <t>EBAA SB06 Item 76 2021 General Session</t>
  </si>
  <si>
    <t>EBAA</t>
  </si>
  <si>
    <t>090 1000</t>
  </si>
  <si>
    <t>EEA CPB Capitol Preservation Board</t>
  </si>
  <si>
    <t>EEAA CPB Capitol Preservation Board</t>
  </si>
  <si>
    <t>EEAA HB07 Item 14 2021 General Session</t>
  </si>
  <si>
    <t>ACAA Government Operations</t>
  </si>
  <si>
    <t>EEAA</t>
  </si>
  <si>
    <t>030 1000</t>
  </si>
  <si>
    <t>CPB Capitol Preservation Board</t>
  </si>
  <si>
    <t>FAA DGO EDO Executive Director</t>
  </si>
  <si>
    <t>FAAA DGO Executive Director</t>
  </si>
  <si>
    <t>FAAA HB06 Item 52 2021 General Session</t>
  </si>
  <si>
    <t>FAAA</t>
  </si>
  <si>
    <t>100 1000</t>
  </si>
  <si>
    <t>FDA DGO DAR Administrative Rules</t>
  </si>
  <si>
    <t>FDAA DGO Administrative Rules</t>
  </si>
  <si>
    <t>FDAA HB06 Item 49 2021 General Session</t>
  </si>
  <si>
    <t>FDAA</t>
  </si>
  <si>
    <t>FEA DGO DFCM Administration</t>
  </si>
  <si>
    <t>FEAA DGO DFCM Administration</t>
  </si>
  <si>
    <t>FEAA HB06 Item 50 2021 General Session</t>
  </si>
  <si>
    <t>FEAA</t>
  </si>
  <si>
    <t>FFE</t>
  </si>
  <si>
    <t>FFE DGO DFCM Governor's Residence</t>
  </si>
  <si>
    <t>DGO DFCM Governor's Residence</t>
  </si>
  <si>
    <t>FFH DGO DFCM Energy Program</t>
  </si>
  <si>
    <t>FGA DGO DOA Archives Administration</t>
  </si>
  <si>
    <t>FGAA DGO State Archives</t>
  </si>
  <si>
    <t>FGAA HB06 Item 60 2021 General Session</t>
  </si>
  <si>
    <t>FGAA</t>
  </si>
  <si>
    <t>FGB DGO DOA Records Analysis</t>
  </si>
  <si>
    <t>FGC DGO DOA Preservation Services</t>
  </si>
  <si>
    <t>DGO DOA Preservation Services</t>
  </si>
  <si>
    <t>FGD DGO DOA Patron Services</t>
  </si>
  <si>
    <t>DGO DOA Patron Services</t>
  </si>
  <si>
    <t>FGE DGO DOA Records Services</t>
  </si>
  <si>
    <t>FGF DGO DOA Archives Transparency Legislation</t>
  </si>
  <si>
    <t>FHA DGO FIN Finance Administration</t>
  </si>
  <si>
    <t>FHAA DGO Finance Administration</t>
  </si>
  <si>
    <t>FHAA HB06 Item 55 2021 General Session</t>
  </si>
  <si>
    <t>FHAA</t>
  </si>
  <si>
    <t>FHB DGO FIN Payroll</t>
  </si>
  <si>
    <t>FHC DGO FIN Payables/Disbursing</t>
  </si>
  <si>
    <t>FHD DGO FIN Technical Services</t>
  </si>
  <si>
    <t>FHF DGO FIN Financial Reporting</t>
  </si>
  <si>
    <t>FHG DGO FIN Financial Information Systems</t>
  </si>
  <si>
    <t>FIA DGO OIG Inspector General of Medicaid Services</t>
  </si>
  <si>
    <t>FIAA DGO Office of Inspector General - Medicaid Services</t>
  </si>
  <si>
    <t>FIAA HB06 Item 56 2021 General Session</t>
  </si>
  <si>
    <t>FIAA</t>
  </si>
  <si>
    <t>FJA DGO FIN Purchasing Card - ISF</t>
  </si>
  <si>
    <t>FJAA DGO Purchasing Card - ISF</t>
  </si>
  <si>
    <t>FJAA HB06 Item 91 2021 General Session</t>
  </si>
  <si>
    <t>FJAA</t>
  </si>
  <si>
    <t>100 6045</t>
  </si>
  <si>
    <t>FKA</t>
  </si>
  <si>
    <t>FKA DGO FIN Post Conviction Indigent Defense</t>
  </si>
  <si>
    <t>FKAA DGO Post Conviction Indigent Defense</t>
  </si>
  <si>
    <t>FKAA HB06 Item 58 2021 General Session</t>
  </si>
  <si>
    <t>FKAA</t>
  </si>
  <si>
    <t>DGO FIN Post Conviction Indigent Defense</t>
  </si>
  <si>
    <t>FKB</t>
  </si>
  <si>
    <t>FKB DGO FIN Other Post Employment Benefits</t>
  </si>
  <si>
    <t>FKBA DGO Elected Official Post Retirement Benefits Contribution</t>
  </si>
  <si>
    <t>FKBA HB06 Item 51 2021 General Session</t>
  </si>
  <si>
    <t>FKBA</t>
  </si>
  <si>
    <t>DGO FIN Other Post Employment Benefits</t>
  </si>
  <si>
    <t>FKC</t>
  </si>
  <si>
    <t>FKC DGO FIN State Employee Benefits</t>
  </si>
  <si>
    <t>FKDA DGO Finance Mandated</t>
  </si>
  <si>
    <t>FKDA HB06 Item 53 2021 General Session</t>
  </si>
  <si>
    <t>FKDA</t>
  </si>
  <si>
    <t>DGO FIN State Employee Benefits</t>
  </si>
  <si>
    <t>FKD DGO FIN Redistricting Commission</t>
  </si>
  <si>
    <t>FKE DGO FIN Judicial Conduct Commission</t>
  </si>
  <si>
    <t>FKEA DGO Judicial Conduct Commission</t>
  </si>
  <si>
    <t>FKEA HB06 Item 57 2021 General Session</t>
  </si>
  <si>
    <t>FKEA</t>
  </si>
  <si>
    <t>FKF</t>
  </si>
  <si>
    <t>FKF DGO FIN Emergency Disease Outbreak Prevention Response</t>
  </si>
  <si>
    <t>DGO FIN Emergency Disease Outbreak Prevention Response</t>
  </si>
  <si>
    <t>FKH</t>
  </si>
  <si>
    <t>FKH DGO FIN Development Zone Rebate</t>
  </si>
  <si>
    <t>DGO FIN Development Zone Rebate</t>
  </si>
  <si>
    <t>FKI DGO FIN Executive Branch Ethics Commission</t>
  </si>
  <si>
    <t>FKIA DGO Finance Mandated - Ethics Commission</t>
  </si>
  <si>
    <t>FKIA HB06 Item 54 2021 General Session</t>
  </si>
  <si>
    <t>FKIA</t>
  </si>
  <si>
    <t>FKK</t>
  </si>
  <si>
    <t>FKK DGO FIN Exchange Land Distribution</t>
  </si>
  <si>
    <t>DGO FIN Exchange Land Distribution</t>
  </si>
  <si>
    <t>FKM</t>
  </si>
  <si>
    <t>FKM DGO FIN Mandated Mineral Lease Payments</t>
  </si>
  <si>
    <t>FKMA DGO Finance Mandated - Min Lease Special Service Districts</t>
  </si>
  <si>
    <t>FKMA HB06 Item 61 2021 General Session</t>
  </si>
  <si>
    <t>FKMA</t>
  </si>
  <si>
    <t>DGO FIN Mandated Mineral Lease Payments</t>
  </si>
  <si>
    <t>FKN</t>
  </si>
  <si>
    <t>FKN DGO FIN Mandated ISF Rate Impacts</t>
  </si>
  <si>
    <t>FKNA DGO Finance Mandated - ISF Rate Impacts</t>
  </si>
  <si>
    <t>FKNA SB03 Item 18 2021 General Session</t>
  </si>
  <si>
    <t>FKNA</t>
  </si>
  <si>
    <t>DGO FIN Mandated ISF Rate Impacts</t>
  </si>
  <si>
    <t>FKO</t>
  </si>
  <si>
    <t>FKO DGO FIN Mandated Paid Parental Leave</t>
  </si>
  <si>
    <t>FKPA DGO Finance Mandated - Paid Parental Leave</t>
  </si>
  <si>
    <t>FKPA Not Appropriated</t>
  </si>
  <si>
    <t>FKPA</t>
  </si>
  <si>
    <t>DGO FIN Mandated Paid Parental Leave</t>
  </si>
  <si>
    <t>FKP</t>
  </si>
  <si>
    <t>FKP DGO FIN Mandated Min Lease Payment in Lieu</t>
  </si>
  <si>
    <t>DGO FIN Mandated Min Lease Payment in Lieu</t>
  </si>
  <si>
    <t>FKQ DGO FIN Political Subdivisions Ethics Commission</t>
  </si>
  <si>
    <t>FLA DGO PGS Purchasing &amp; General Services</t>
  </si>
  <si>
    <t>FLAA DGO Purchasing</t>
  </si>
  <si>
    <t>FLAA HB06 Item 59 2021 General Session</t>
  </si>
  <si>
    <t>FLAA</t>
  </si>
  <si>
    <t>FMA DGO DFCM Building Board Program</t>
  </si>
  <si>
    <t>FMAA DGO Building Board Program</t>
  </si>
  <si>
    <t>FMAA SB06 Item 25 2021 General Session</t>
  </si>
  <si>
    <t>FMAA</t>
  </si>
  <si>
    <t>FNA DGO GS General Services Administration</t>
  </si>
  <si>
    <t>FNAA DGO General Services - ISF</t>
  </si>
  <si>
    <t>FNAA HB06 Item 93 2021 General Session</t>
  </si>
  <si>
    <t>FNAA</t>
  </si>
  <si>
    <t>100 6060</t>
  </si>
  <si>
    <t>FNB DGO GS Central Mailing</t>
  </si>
  <si>
    <t>FNC DGO GS Cooperative Contracting</t>
  </si>
  <si>
    <t>FNF DGO GS Print Services</t>
  </si>
  <si>
    <t>FNJ DGO GS State Surplus Property</t>
  </si>
  <si>
    <t>FNK DGO GS Federal Surplus Property</t>
  </si>
  <si>
    <t>DGO GS Federal Surplus Property</t>
  </si>
  <si>
    <t>FQA DGO FO Fleet Services Motor Pool</t>
  </si>
  <si>
    <t>FQAA DGO Fleet Operations - ISF</t>
  </si>
  <si>
    <t>FQAA HB06 Item 92 2021 General Session</t>
  </si>
  <si>
    <t>FQAA</t>
  </si>
  <si>
    <t>100 6130</t>
  </si>
  <si>
    <t>FQB DGO FO Fleet Services Fuel Network</t>
  </si>
  <si>
    <t>FQC DGO FO Fleet Administration</t>
  </si>
  <si>
    <t>FQD DGO FO Fleet Transactions Group</t>
  </si>
  <si>
    <t>FQF DGO FO State Travel Office</t>
  </si>
  <si>
    <t>FRA DGO RM Risk Management Administration</t>
  </si>
  <si>
    <t>FRAA DGO Risk Management - ISF</t>
  </si>
  <si>
    <t>FRAA HB06 Item 94 2021 General Session</t>
  </si>
  <si>
    <t>FRAA</t>
  </si>
  <si>
    <t>100 6020</t>
  </si>
  <si>
    <t>FRB DGO RM Worker's Compensation</t>
  </si>
  <si>
    <t>DGO RM Worker's Compensation</t>
  </si>
  <si>
    <t>FRC</t>
  </si>
  <si>
    <t>FRC DGO RM Risk Management - OCIP</t>
  </si>
  <si>
    <t>DGO RM Risk Management - OCIP</t>
  </si>
  <si>
    <t>FRD</t>
  </si>
  <si>
    <t>FRD DGO RM Risk Management - Property</t>
  </si>
  <si>
    <t>DGO RM Risk Management - Property</t>
  </si>
  <si>
    <t>FRE</t>
  </si>
  <si>
    <t>FRE DGO RM Risk Management - Auto</t>
  </si>
  <si>
    <t>DGO RM Risk Management - Auto</t>
  </si>
  <si>
    <t>FRF</t>
  </si>
  <si>
    <t>FRF DGO RM Risk Management - Liability</t>
  </si>
  <si>
    <t>DGO RM Risk Management - Liability</t>
  </si>
  <si>
    <t>FSA DGO DFCM Facilities Management</t>
  </si>
  <si>
    <t>FSAA DGO DFCM Facilities Management - ISF</t>
  </si>
  <si>
    <t>FSAA HB06 Item 90 2021 General Session</t>
  </si>
  <si>
    <t>FSAA</t>
  </si>
  <si>
    <t>100 6150</t>
  </si>
  <si>
    <t>FVA</t>
  </si>
  <si>
    <t>FVA DGO DFCM Capital Program</t>
  </si>
  <si>
    <t>FVAA DGO DFCM Capital Budget - Capital Program</t>
  </si>
  <si>
    <t>FVAA HB06 Item 100 2021 General Session</t>
  </si>
  <si>
    <t>FVAA</t>
  </si>
  <si>
    <t>300 3000</t>
  </si>
  <si>
    <t>DGO DFCM Capital Program</t>
  </si>
  <si>
    <t>FVZ DGO DFCM SBOA Capital Projects</t>
  </si>
  <si>
    <t>FWA DGO DFCM Capital Developments</t>
  </si>
  <si>
    <t>FWAA DGO DFCM Capital Budget - Capital Developments</t>
  </si>
  <si>
    <t>FWAA Not Appropriated</t>
  </si>
  <si>
    <t>FWAA</t>
  </si>
  <si>
    <t>FWB</t>
  </si>
  <si>
    <t>FWB DGO DFCM Capital Develop - Higher Education</t>
  </si>
  <si>
    <t>FWBA DGO DFCM Capital Budget - Capital Develop - Higher Education</t>
  </si>
  <si>
    <t>FWBA Not Appropriated</t>
  </si>
  <si>
    <t>FWBA</t>
  </si>
  <si>
    <t>DGO DFCM Capital Develop - Higher Education</t>
  </si>
  <si>
    <t>FWC DGO DFCM Capital Develop - Other St Gov</t>
  </si>
  <si>
    <t>FWCA DGO DFCM Capital Budget - Capital Develop - Other State Gov</t>
  </si>
  <si>
    <t>FWCA HB06 Item 62 2021 General Session</t>
  </si>
  <si>
    <t>FWCA</t>
  </si>
  <si>
    <t>FWD</t>
  </si>
  <si>
    <t>FWD DGO DFCM Capital Develop - Public Education</t>
  </si>
  <si>
    <t>FWDA DGO DFCM Capital Budget - Capital Develop - Public Education</t>
  </si>
  <si>
    <t>FWDA Not Appropriated</t>
  </si>
  <si>
    <t>FWDA</t>
  </si>
  <si>
    <t>DGO DFCM Capital Develop - Public Education</t>
  </si>
  <si>
    <t>FWE</t>
  </si>
  <si>
    <t>FWE DGO DFCM Pass Through</t>
  </si>
  <si>
    <t>FWEA DGO DFCM Capital Budget - Pass Through</t>
  </si>
  <si>
    <t>FWEA HB06 Item 64 2021 General Session</t>
  </si>
  <si>
    <t>FWEA</t>
  </si>
  <si>
    <t>DGO DFCM Pass Through</t>
  </si>
  <si>
    <t>FXA DGO DFCM Capital Improvements</t>
  </si>
  <si>
    <t>FXAA DGO DFCM Capital Budget - Capital Improvements</t>
  </si>
  <si>
    <t>FXAA HB06 Item 63 2021 General Session</t>
  </si>
  <si>
    <t>FXAA</t>
  </si>
  <si>
    <t>FZA</t>
  </si>
  <si>
    <t>FZA DGO DFCM Property Acquisition</t>
  </si>
  <si>
    <t>FZAA DGO DFCM Capital Budget - Property Acquisition</t>
  </si>
  <si>
    <t>FZAA Not Appropriated</t>
  </si>
  <si>
    <t>FZAA</t>
  </si>
  <si>
    <t>DGO DFCM Property Acquisition</t>
  </si>
  <si>
    <t>GAA TAX Administration</t>
  </si>
  <si>
    <t>GAAA TAX Tax Commission Administration</t>
  </si>
  <si>
    <t>GAAA HB04 Item 103 2021 General Session</t>
  </si>
  <si>
    <t>GAAA</t>
  </si>
  <si>
    <t>120 1000</t>
  </si>
  <si>
    <t>GAB TAX Auditing Division</t>
  </si>
  <si>
    <t>GAC</t>
  </si>
  <si>
    <t>GAC TAX Multi-State Tax Compact</t>
  </si>
  <si>
    <t>TAX Multi-State Tax Compact</t>
  </si>
  <si>
    <t>GAD TAX DTS (Technology Management)</t>
  </si>
  <si>
    <t>GAE TAX Financial Operations</t>
  </si>
  <si>
    <t>GAF TAX Seasonal Employees</t>
  </si>
  <si>
    <t>TAX Seasonal Employees</t>
  </si>
  <si>
    <t>GAG TAX Taxpayer Services</t>
  </si>
  <si>
    <t>GAH TAX Property Tax Division</t>
  </si>
  <si>
    <t>GAJ TAX Motor Vehicles</t>
  </si>
  <si>
    <t>GAK TAX Motor Vehicle Enforcement</t>
  </si>
  <si>
    <t>GBA</t>
  </si>
  <si>
    <t>GBA TAX License Plate Production</t>
  </si>
  <si>
    <t>GBAA TAX License Plate Production</t>
  </si>
  <si>
    <t>GBAA HB04 Item 100 2021 General Session</t>
  </si>
  <si>
    <t>GBAA</t>
  </si>
  <si>
    <t>TAX License Plate Production</t>
  </si>
  <si>
    <t>GDA</t>
  </si>
  <si>
    <t>GDA TAX Liquor Profits Distribution</t>
  </si>
  <si>
    <t>GDAA TAX Liquor Profits Distribution</t>
  </si>
  <si>
    <t>GDAA HB04 Item 101 2021 General Session</t>
  </si>
  <si>
    <t>GDAA</t>
  </si>
  <si>
    <t>TAX Liquor Profits Distribution</t>
  </si>
  <si>
    <t>GGA</t>
  </si>
  <si>
    <t>GGA TAX Rural Health Care</t>
  </si>
  <si>
    <t>GGAA TAX Rural Health Care</t>
  </si>
  <si>
    <t>GGAA HB04 Item 102 2021 General Session</t>
  </si>
  <si>
    <t>GGAA</t>
  </si>
  <si>
    <t>TAX Rural Health Care</t>
  </si>
  <si>
    <t>HAA DGO HRM Administration</t>
  </si>
  <si>
    <t>HAGA DGO Human Resource Management - ISF</t>
  </si>
  <si>
    <t>HAGA HB06 Item 89 2021 General Session</t>
  </si>
  <si>
    <t>HAGA</t>
  </si>
  <si>
    <t>140 6160</t>
  </si>
  <si>
    <t>HAB DGO HRM Policy</t>
  </si>
  <si>
    <t>HAD</t>
  </si>
  <si>
    <t>HAD DGO HRM ALJ Compliance</t>
  </si>
  <si>
    <t>HAAA DGO Human Resource Management</t>
  </si>
  <si>
    <t>HAAA HB06 Item 46 2021 General Session</t>
  </si>
  <si>
    <t>HAAA</t>
  </si>
  <si>
    <t>140 1000</t>
  </si>
  <si>
    <t>DGO HRM ALJ Compliance</t>
  </si>
  <si>
    <t>HAE DGO HRM Training Programs</t>
  </si>
  <si>
    <t>HAF DGO HRM Information Technology</t>
  </si>
  <si>
    <t>HAG DGO HRM Field Services</t>
  </si>
  <si>
    <t>HAH DGO HRM Payroll Services</t>
  </si>
  <si>
    <t>DGO HRM Payroll Services</t>
  </si>
  <si>
    <t>HAK</t>
  </si>
  <si>
    <t>HAK DGO HRM AG's CSRO Legal Services</t>
  </si>
  <si>
    <t>DGO HRM AG's CSRO Legal Services</t>
  </si>
  <si>
    <t>HAL</t>
  </si>
  <si>
    <t>HAL DGO HRM Core HR Services</t>
  </si>
  <si>
    <t>DGO HRM Core HR Services</t>
  </si>
  <si>
    <t>HKA CSR Career Service Review Office</t>
  </si>
  <si>
    <t>HKAA CSR Career Service Review Office</t>
  </si>
  <si>
    <t>HKAA HB06 Item 45 2021 General Session</t>
  </si>
  <si>
    <t>HKAA</t>
  </si>
  <si>
    <t>130 1000</t>
  </si>
  <si>
    <t>HQA DGO IT Chief Information Officer</t>
  </si>
  <si>
    <t>HQAA DGO ETD Chief Information Officer</t>
  </si>
  <si>
    <t>HQAA HB06 Item 66 2021 General Session</t>
  </si>
  <si>
    <t>HQAA</t>
  </si>
  <si>
    <t>110 1000</t>
  </si>
  <si>
    <t>DGO IT Chief Information Officer</t>
  </si>
  <si>
    <t>HRA DGO IT Automated Geographic Reference Center</t>
  </si>
  <si>
    <t>HRAA DGO Integrated Technology Division</t>
  </si>
  <si>
    <t>HRAA HB06 Item 67 2021 General Session</t>
  </si>
  <si>
    <t>HRAA</t>
  </si>
  <si>
    <t>DGO IT Automated Geographic Reference Center</t>
  </si>
  <si>
    <t>HSB DGO ISF Enterprise Technology Division</t>
  </si>
  <si>
    <t>HSAA DGO Enterprise Technology Division - ISF</t>
  </si>
  <si>
    <t>HSAA HB06 Item 95 2021 General Session</t>
  </si>
  <si>
    <t>HSAA</t>
  </si>
  <si>
    <t>110 6680</t>
  </si>
  <si>
    <t>DGO ISF Enterprise Technology Division</t>
  </si>
  <si>
    <t>IAA</t>
  </si>
  <si>
    <t>IAA UCA Admins Services Division</t>
  </si>
  <si>
    <t>IAAA UCA Admins Services Division</t>
  </si>
  <si>
    <t>IAAA SB06 Item 86 2021 General Session</t>
  </si>
  <si>
    <t>DAAA Public Safety</t>
  </si>
  <si>
    <t>IAAA</t>
  </si>
  <si>
    <t>930 1000</t>
  </si>
  <si>
    <t>UCA Admins Services Division</t>
  </si>
  <si>
    <t>IAB</t>
  </si>
  <si>
    <t>IAB UCA 911 Division</t>
  </si>
  <si>
    <t>UCA 911 Division</t>
  </si>
  <si>
    <t>IAC</t>
  </si>
  <si>
    <t>IAC UCA Radio Network Division</t>
  </si>
  <si>
    <t>UCA Radio Network Division</t>
  </si>
  <si>
    <t>JAA DPS Commissioner's Office</t>
  </si>
  <si>
    <t>JAAA DPS Programs &amp; Operations</t>
  </si>
  <si>
    <t>JAAA SB06 Item 83 2021 General Session</t>
  </si>
  <si>
    <t>JAAA</t>
  </si>
  <si>
    <t>180 1000</t>
  </si>
  <si>
    <t>JAC DPS Aero Bureau</t>
  </si>
  <si>
    <t>JAD DPS Intelligence Center</t>
  </si>
  <si>
    <t>JAE DPS Department Grants</t>
  </si>
  <si>
    <t>JAF DPS Fleet Management</t>
  </si>
  <si>
    <t>JAM</t>
  </si>
  <si>
    <t>JAM DPS Enhanced 911 Program</t>
  </si>
  <si>
    <t>DPS Enhanced 911 Program</t>
  </si>
  <si>
    <t>JBA DPS Emergency Services &amp; Homeland Security</t>
  </si>
  <si>
    <t>JBAA DPS Emergency Management</t>
  </si>
  <si>
    <t>JBAA SB06 Item 79 2021 General Session</t>
  </si>
  <si>
    <t>JBAA</t>
  </si>
  <si>
    <t>JBC</t>
  </si>
  <si>
    <t>JBC DPS National Guard Response-EMNGR</t>
  </si>
  <si>
    <t>JBCA DPS Emergency Management - National Guard Response</t>
  </si>
  <si>
    <t>JBCA SB06 Item 80 2021 General Session</t>
  </si>
  <si>
    <t>JBCA</t>
  </si>
  <si>
    <t>DPS National Guard Response-EMNGR</t>
  </si>
  <si>
    <t>JBK DPS Emergency &amp; Disaster Management</t>
  </si>
  <si>
    <t>JBKA DPS Emergency &amp; Disaster Management</t>
  </si>
  <si>
    <t>JBKA SB06 Item 77 2021 General Session</t>
  </si>
  <si>
    <t>JBKA</t>
  </si>
  <si>
    <t>DPS Emergency &amp; Disaster Management</t>
  </si>
  <si>
    <t>JCA</t>
  </si>
  <si>
    <t>JCA DPS Law Enforcement/Criminal Justice Services</t>
  </si>
  <si>
    <t>JCAA DPS Bureau of Criminal Identification</t>
  </si>
  <si>
    <t>JCAA SB06 Item 84 2021 General Session</t>
  </si>
  <si>
    <t>JCAA</t>
  </si>
  <si>
    <t>DPS Law Enforcement/Criminal Justice Services</t>
  </si>
  <si>
    <t>JCB DPS Non-Government/Other Services</t>
  </si>
  <si>
    <t>JDA DPS POST Basic Training</t>
  </si>
  <si>
    <t>JDAA DPS Peace Officer Standards &amp; Training</t>
  </si>
  <si>
    <t>JDAA SB06 Item 82 2021 General Session</t>
  </si>
  <si>
    <t>JDAA</t>
  </si>
  <si>
    <t>JDB DPS POST Regional/In-service Training</t>
  </si>
  <si>
    <t>JDC DPS POST Administration</t>
  </si>
  <si>
    <t>JEA DPS CITS Administration</t>
  </si>
  <si>
    <t>JEB</t>
  </si>
  <si>
    <t>JEB DPS Criminal Identification</t>
  </si>
  <si>
    <t>DPS Criminal Identification</t>
  </si>
  <si>
    <t>JEC DPS State Crime Labs</t>
  </si>
  <si>
    <t>JED DPS Communications</t>
  </si>
  <si>
    <t>JFA DPS Bureau of Investigation</t>
  </si>
  <si>
    <t>JGA DPS Driver License Administration</t>
  </si>
  <si>
    <t>JGAA DPS Driver License Division</t>
  </si>
  <si>
    <t>JGAA SB06 Item 78 2021 General Session</t>
  </si>
  <si>
    <t>JGAA</t>
  </si>
  <si>
    <t>JGB DPS Driver Services</t>
  </si>
  <si>
    <t>JGC DPS Driver Records</t>
  </si>
  <si>
    <t>JGD DPS Motorcycle Safety</t>
  </si>
  <si>
    <t>JGE</t>
  </si>
  <si>
    <t>JGE DPS Uninsured Motorist</t>
  </si>
  <si>
    <t>DPS Uninsured Motorist</t>
  </si>
  <si>
    <t>JGF DPS PS DL Federal Grants</t>
  </si>
  <si>
    <t>JHA DPS UHP Administration</t>
  </si>
  <si>
    <t>JHB DPS UHP Field Operations</t>
  </si>
  <si>
    <t>JHC DPS UHP Commercial Vehicle</t>
  </si>
  <si>
    <t>JHD DPS UHP Safety Inspections</t>
  </si>
  <si>
    <t>JHE DPS UHP Federal Projects</t>
  </si>
  <si>
    <t>JHF DPS UHP Protective Services</t>
  </si>
  <si>
    <t>JHG DPS UHP Special Services</t>
  </si>
  <si>
    <t>JHJ DPS UHP Special Enforcement</t>
  </si>
  <si>
    <t>JHK DPS UHP Technology Services</t>
  </si>
  <si>
    <t>JJA DPS Highway Safety</t>
  </si>
  <si>
    <t>JJAA DPS Highway Safety</t>
  </si>
  <si>
    <t>JJAA SB06 Item 81 2021 General Session</t>
  </si>
  <si>
    <t>JJAA</t>
  </si>
  <si>
    <t>JLA DPS Information Management</t>
  </si>
  <si>
    <t>JMA DPS Fire Operations</t>
  </si>
  <si>
    <t>JMB DPS Fire Fighter Training</t>
  </si>
  <si>
    <t>JSAA UNG Utah National Guard</t>
  </si>
  <si>
    <t>JSAA HB07 Item 22 2021 General Session</t>
  </si>
  <si>
    <t>DBAA Utah National Guard</t>
  </si>
  <si>
    <t>JSAA</t>
  </si>
  <si>
    <t>190 1000</t>
  </si>
  <si>
    <t>UNG Administration</t>
  </si>
  <si>
    <t>JSC</t>
  </si>
  <si>
    <t>JSC UNG Tuition Assistance</t>
  </si>
  <si>
    <t>UNG Tuition Assistance</t>
  </si>
  <si>
    <t>JSD</t>
  </si>
  <si>
    <t>JSD UNG West Traverse Sentinel Landscape</t>
  </si>
  <si>
    <t>UNG West Traverse Sentinel Landscape</t>
  </si>
  <si>
    <t>JWA DVMA Administration</t>
  </si>
  <si>
    <t>JWAA DVMA Veterans &amp; Military Affairs</t>
  </si>
  <si>
    <t>JWAA HB07 Item 23 2021 General Session</t>
  </si>
  <si>
    <t>DCAA Veteran's &amp; Military Affairs</t>
  </si>
  <si>
    <t>JWAA</t>
  </si>
  <si>
    <t>450 1000</t>
  </si>
  <si>
    <t>JWB DVMA Cemetery</t>
  </si>
  <si>
    <t>JWD DVMA State Approving Agency</t>
  </si>
  <si>
    <t>JWE DVMA Outreach Services</t>
  </si>
  <si>
    <t>JWF DVMA Military Affairs</t>
  </si>
  <si>
    <t>JWG</t>
  </si>
  <si>
    <t>JWG DVMA Transportation of Veterans to Memorials</t>
  </si>
  <si>
    <t>DVMA Transportation of Veterans to Memorials</t>
  </si>
  <si>
    <t>KAAA DHS Executive Director</t>
  </si>
  <si>
    <t>KAAA SB07 Item 70 2021 General Session</t>
  </si>
  <si>
    <t>BAAA Human Services</t>
  </si>
  <si>
    <t>KAAA</t>
  </si>
  <si>
    <t>200 1000</t>
  </si>
  <si>
    <t>KAB DHS Legal Affairs</t>
  </si>
  <si>
    <t>KAC DHS Information Technology</t>
  </si>
  <si>
    <t>KAE DHS Fiscal Operations</t>
  </si>
  <si>
    <t>KAF</t>
  </si>
  <si>
    <t>KAF DHS Human Resources</t>
  </si>
  <si>
    <t>DHS Human Resources</t>
  </si>
  <si>
    <t>KAG</t>
  </si>
  <si>
    <t>KAG DHS Local Discretionary</t>
  </si>
  <si>
    <t>DHS Local Discretionary</t>
  </si>
  <si>
    <t>KAJ DHS Special Projects</t>
  </si>
  <si>
    <t>KAK DHS Office of Quality &amp; Design</t>
  </si>
  <si>
    <t>KAL DHS Office of Licensing</t>
  </si>
  <si>
    <t>KAM DHS Disabilities Council</t>
  </si>
  <si>
    <t>KAN DHS Utah Marriage Commission</t>
  </si>
  <si>
    <t>KBA DHS Substance Abuse &amp; Mental Health Administration</t>
  </si>
  <si>
    <t>KBAA DHS Substance Abuse &amp; Mental Health</t>
  </si>
  <si>
    <t>KBAA SB07 Item 74 2021 General Session</t>
  </si>
  <si>
    <t>KBAA</t>
  </si>
  <si>
    <t>KBC DHS Community Mental Health Services</t>
  </si>
  <si>
    <t>KBD</t>
  </si>
  <si>
    <t>KBD DHS Mental Health Centers</t>
  </si>
  <si>
    <t>DHS Mental Health Centers</t>
  </si>
  <si>
    <t>KBE</t>
  </si>
  <si>
    <t>KBE DHS Residential Mental Health Services</t>
  </si>
  <si>
    <t>DHS Residential Mental Health Services</t>
  </si>
  <si>
    <t>KBF DHS State Hospital</t>
  </si>
  <si>
    <t>KCC DHS State Substance Abuse Services</t>
  </si>
  <si>
    <t>KCD</t>
  </si>
  <si>
    <t>KCD DHS Local Substance Abuse Services</t>
  </si>
  <si>
    <t>DHS Local Substance Abuse Services</t>
  </si>
  <si>
    <t>KCF</t>
  </si>
  <si>
    <t>KCF DHS Drivers Under the Influence</t>
  </si>
  <si>
    <t>DHS Drivers Under the Influence</t>
  </si>
  <si>
    <t>KDB</t>
  </si>
  <si>
    <t>KDB DHS Drug Court Program</t>
  </si>
  <si>
    <t>DHS Drug Court Program</t>
  </si>
  <si>
    <t>KDC</t>
  </si>
  <si>
    <t>KDC DHS Drug Offender Reform Act</t>
  </si>
  <si>
    <t>DHS Drug Offender Reform Act</t>
  </si>
  <si>
    <t>KEA DHS Office of Public Guardian</t>
  </si>
  <si>
    <t>KEAA DHS Office of Public Guardian</t>
  </si>
  <si>
    <t>KEAA SB07 Item 71 2021 General Session</t>
  </si>
  <si>
    <t>KEAA</t>
  </si>
  <si>
    <t>KFA DHS People with Disabilities Administration</t>
  </si>
  <si>
    <t>KFAA DHS Services for People with Disabilities</t>
  </si>
  <si>
    <t>KFAA SB07 Item 73 2021 General Session</t>
  </si>
  <si>
    <t>KFAA</t>
  </si>
  <si>
    <t>KFB DHS Service Delivery</t>
  </si>
  <si>
    <t>KFC DHS Utah State Developmental Center</t>
  </si>
  <si>
    <t>KFD</t>
  </si>
  <si>
    <t>KFD DHS Community Supports Waiver Services</t>
  </si>
  <si>
    <t>DHS Community Supports Waiver Services</t>
  </si>
  <si>
    <t>KFE</t>
  </si>
  <si>
    <t>KFE DHS Brain Injury Waiver Services</t>
  </si>
  <si>
    <t>DHS Brain Injury Waiver Services</t>
  </si>
  <si>
    <t>KFF</t>
  </si>
  <si>
    <t>KFF DHS Physical Disability Waiver Services</t>
  </si>
  <si>
    <t>DHS Physical Disability Waiver Services</t>
  </si>
  <si>
    <t>KFG DHS Non Waiver Services</t>
  </si>
  <si>
    <t>DHS Non Waiver Services</t>
  </si>
  <si>
    <t>KFH</t>
  </si>
  <si>
    <t>KFH DHS Limited Supports Waiver</t>
  </si>
  <si>
    <t>DHS Limited Supports Waiver</t>
  </si>
  <si>
    <t>KFI</t>
  </si>
  <si>
    <t>KFI DHS Community Transitions Waiver</t>
  </si>
  <si>
    <t>DHS Community Transitions Waiver</t>
  </si>
  <si>
    <t>KGA DHS Recovery Services Administration</t>
  </si>
  <si>
    <t>KGAA DHS Recovery Services</t>
  </si>
  <si>
    <t>KGAA SB07 Item 72 2021 General Session</t>
  </si>
  <si>
    <t>KGAA</t>
  </si>
  <si>
    <t>DHS Recovery Services Administration</t>
  </si>
  <si>
    <t>KGB DHS Financial Services</t>
  </si>
  <si>
    <t>KGC DHS Electronic Technology</t>
  </si>
  <si>
    <t>KGD DHS Child Support Services</t>
  </si>
  <si>
    <t>KGF DHS Children in Care Collections</t>
  </si>
  <si>
    <t>KGG DHS Attorney General Contract</t>
  </si>
  <si>
    <t>KGM DHS Medical Collections</t>
  </si>
  <si>
    <t>KHA DHS Child &amp; Family Services Administration</t>
  </si>
  <si>
    <t>KHAA DHS Child &amp; Family Services</t>
  </si>
  <si>
    <t>KHAA SB07 Item 69 2021 General Session</t>
  </si>
  <si>
    <t>KHAA</t>
  </si>
  <si>
    <t>KHB DHS Service Delivery</t>
  </si>
  <si>
    <t>KHD</t>
  </si>
  <si>
    <t>KHD DHS In-Home Services</t>
  </si>
  <si>
    <t>DHS In-Home Services</t>
  </si>
  <si>
    <t>KHE</t>
  </si>
  <si>
    <t>KHE DHS Out-of-Home Services</t>
  </si>
  <si>
    <t>DHS Out-of-Home Services</t>
  </si>
  <si>
    <t>KHF</t>
  </si>
  <si>
    <t>KHF DHS Provider Payments</t>
  </si>
  <si>
    <t>DHS Provider Payments</t>
  </si>
  <si>
    <t>KHG DHS Facility Based Services</t>
  </si>
  <si>
    <t>KHH DHS Minor Grants</t>
  </si>
  <si>
    <t>KHK</t>
  </si>
  <si>
    <t>KHK DHS Selected Programs</t>
  </si>
  <si>
    <t>DHS Selected Programs</t>
  </si>
  <si>
    <t>KHL</t>
  </si>
  <si>
    <t>KHL DHS Special Needs</t>
  </si>
  <si>
    <t>DHS Special Needs</t>
  </si>
  <si>
    <t>KHM DHS Domestic Violence</t>
  </si>
  <si>
    <t>KHN</t>
  </si>
  <si>
    <t>KHN DHS Children's Account</t>
  </si>
  <si>
    <t>KHP</t>
  </si>
  <si>
    <t>KHP DHS Adoption Assistance</t>
  </si>
  <si>
    <t>DHS Adoption Assistance</t>
  </si>
  <si>
    <t>KHS DHS Child Welfare MIS</t>
  </si>
  <si>
    <t>KIA</t>
  </si>
  <si>
    <t>KIA DHS JJS Community Providers Administration</t>
  </si>
  <si>
    <t>KIAA DHS JJS Community Providers</t>
  </si>
  <si>
    <t>KIAA Not Appropriated</t>
  </si>
  <si>
    <t>KIAA</t>
  </si>
  <si>
    <t>DHS JJS Community Providers Administration</t>
  </si>
  <si>
    <t>KIB</t>
  </si>
  <si>
    <t>KIB DHS Provider Payments</t>
  </si>
  <si>
    <t>KJA DHS JJS Administration</t>
  </si>
  <si>
    <t>KJAA DHS Juvenile Justice Services</t>
  </si>
  <si>
    <t>KJAA SB06 Item 75 2021 General Session</t>
  </si>
  <si>
    <t>KJAA</t>
  </si>
  <si>
    <t>KJB DHS Case Management</t>
  </si>
  <si>
    <t>KJC DHS Early Intervention</t>
  </si>
  <si>
    <t>KJD DHS Community Programs</t>
  </si>
  <si>
    <t>KJE DHS Secure Care</t>
  </si>
  <si>
    <t>KJF</t>
  </si>
  <si>
    <t>KJF DHS Community Provider Administration</t>
  </si>
  <si>
    <t>DHS Community Provider Administration</t>
  </si>
  <si>
    <t>KJG</t>
  </si>
  <si>
    <t>KJG DHS Community Provider Payments</t>
  </si>
  <si>
    <t>DHS Community Provider Payments</t>
  </si>
  <si>
    <t>KJJ DHS Rural Program</t>
  </si>
  <si>
    <t>DHS Rural Program</t>
  </si>
  <si>
    <t>KJT DHS Youth Parole Authority</t>
  </si>
  <si>
    <t>KKA DHS Aging &amp; Adult Services Administration</t>
  </si>
  <si>
    <t>KKAA DHS Aging &amp; Adult Services</t>
  </si>
  <si>
    <t>KKAA SB07 Item 68 2021 General Session</t>
  </si>
  <si>
    <t>KKAA</t>
  </si>
  <si>
    <t>KKB</t>
  </si>
  <si>
    <t>KKB DHS Local Government Grants</t>
  </si>
  <si>
    <t>DHS Local Government Grants</t>
  </si>
  <si>
    <t>KKC</t>
  </si>
  <si>
    <t>KKC DHS Non Formula Funds</t>
  </si>
  <si>
    <t>DHS Non Formula Funds</t>
  </si>
  <si>
    <t>KKD DHS Adult Protective Services</t>
  </si>
  <si>
    <t>KKE DHS Aging Waiver Services</t>
  </si>
  <si>
    <t>KKF DHS Aging Alternatives</t>
  </si>
  <si>
    <t>KLA</t>
  </si>
  <si>
    <t>KLA DHS Federal Depository Account</t>
  </si>
  <si>
    <t>KLAA DHS Letters of Credit</t>
  </si>
  <si>
    <t>KLAA Not Appropriated</t>
  </si>
  <si>
    <t>KLAA</t>
  </si>
  <si>
    <t>DHS Federal Depository Account</t>
  </si>
  <si>
    <t>LAA DOH Executive Director</t>
  </si>
  <si>
    <t>LAAA DOH Executive Director</t>
  </si>
  <si>
    <t>LAAA SB07 Item 59 2021 General Session</t>
  </si>
  <si>
    <t>FAAA Health &amp; Environmental Quality</t>
  </si>
  <si>
    <t>LAAA</t>
  </si>
  <si>
    <t>270 1000</t>
  </si>
  <si>
    <t>LAE DOH Center for Health Data &amp; Informatics</t>
  </si>
  <si>
    <t>LAF DOH Program Operations</t>
  </si>
  <si>
    <t>LAG DOH Internal Audit</t>
  </si>
  <si>
    <t>LAH DOH Adoption Records Access</t>
  </si>
  <si>
    <t>LAI DOH Center for Medical Cannabis</t>
  </si>
  <si>
    <t>DOH Center for Medical Cannabis</t>
  </si>
  <si>
    <t>LCB DOH Rural Physicians Loan Repayment Prog</t>
  </si>
  <si>
    <t>LCAA DOH Rural Physicians Loan Repayment Assistance</t>
  </si>
  <si>
    <t>LCAA SB07 Item 66 2021 General Session</t>
  </si>
  <si>
    <t>LCAA</t>
  </si>
  <si>
    <t>DOH Rural Physicians Loan Repayment Prog</t>
  </si>
  <si>
    <t>LDA</t>
  </si>
  <si>
    <t>LDA DOH Emergency Disease Response</t>
  </si>
  <si>
    <t>LDAA DOH Emergency Disease Response</t>
  </si>
  <si>
    <t>LDAA Not Appropriated</t>
  </si>
  <si>
    <t>LDAA</t>
  </si>
  <si>
    <t>DOH Emergency Disease Response</t>
  </si>
  <si>
    <t>LEA DOH DCP Div General Administration</t>
  </si>
  <si>
    <t>LEAA DOH Disease Control &amp; Prevention</t>
  </si>
  <si>
    <t>LEAA SB07 Item 58 2021 General Session</t>
  </si>
  <si>
    <t>LEAA</t>
  </si>
  <si>
    <t>LED DOH Lab Operations &amp; Testing</t>
  </si>
  <si>
    <t>LEE DOH Lab Certification Programs</t>
  </si>
  <si>
    <t>LEH DOH Epidemiology, Comm Disease &amp; Immunization</t>
  </si>
  <si>
    <t>LEJ DOH Health Promotion</t>
  </si>
  <si>
    <t>LEK DOH Medical Examiner</t>
  </si>
  <si>
    <t>LEP</t>
  </si>
  <si>
    <t>LEP DOH Hepatitis C Outreach Pilot Health Promotion</t>
  </si>
  <si>
    <t>DOH Hepatitis C Outreach Pilot Health Promotion</t>
  </si>
  <si>
    <t>LFA DOH Family Health &amp; Preparedness Director's Office</t>
  </si>
  <si>
    <t>LFAA DOH Family Health &amp; Preparedness</t>
  </si>
  <si>
    <t>LFAA SB07 Item 60 2021 General Session</t>
  </si>
  <si>
    <t>LFAA</t>
  </si>
  <si>
    <t>LFB DOH Public Health Preparedness</t>
  </si>
  <si>
    <t>LFD DOH Maternal &amp; Child Health</t>
  </si>
  <si>
    <t>LFE DOH Bureau of Primary Care</t>
  </si>
  <si>
    <t>LFF DOH Children with Special Needs</t>
  </si>
  <si>
    <t>LFG DOH Emergency Medical Services &amp; Preparedness</t>
  </si>
  <si>
    <t>LFH DOH Health Facility Licensing &amp; Certification</t>
  </si>
  <si>
    <t>LFI</t>
  </si>
  <si>
    <t>LFI DOH Nurse Home Visiting Pay-for-Success</t>
  </si>
  <si>
    <t>DOH Nurse Home Visiting Pay-for-Success</t>
  </si>
  <si>
    <t>LFM DOH Emergency Medical Services Grants</t>
  </si>
  <si>
    <t>LGA DOH HCF Director's Office</t>
  </si>
  <si>
    <t>LGAA DOH Medicaid &amp; Health Financing</t>
  </si>
  <si>
    <t>LGAA SB07 Item 62 2021 General Session</t>
  </si>
  <si>
    <t>LGAA</t>
  </si>
  <si>
    <t>LGB DOH Financial Services</t>
  </si>
  <si>
    <t>LGC DOH Managed Health Care</t>
  </si>
  <si>
    <t>LGD DOH Medicaid Operations</t>
  </si>
  <si>
    <t>LGE DOH Coverage &amp; Reimbursement</t>
  </si>
  <si>
    <t>LGF DOH Eligibility Policy</t>
  </si>
  <si>
    <t>LGG DOH Contracts</t>
  </si>
  <si>
    <t>LGJ DOH Authorization &amp; Community Based Services</t>
  </si>
  <si>
    <t>LGK</t>
  </si>
  <si>
    <t>LGK DOH DWS Seeded Services</t>
  </si>
  <si>
    <t>DOH DWS Seeded Services</t>
  </si>
  <si>
    <t>LGL</t>
  </si>
  <si>
    <t>LGL DOH Other Seeded Services</t>
  </si>
  <si>
    <t>DOH Other Seeded Services</t>
  </si>
  <si>
    <t>LIA</t>
  </si>
  <si>
    <t>LIA DOH Accountable Care Organizations</t>
  </si>
  <si>
    <t>LIAA DOH Medicaid Services</t>
  </si>
  <si>
    <t>LIAA SB07 Item 64 2021 General Session</t>
  </si>
  <si>
    <t>LIAA</t>
  </si>
  <si>
    <t>DOH Accountable Care Organizations</t>
  </si>
  <si>
    <t>LIB</t>
  </si>
  <si>
    <t>LIB DOH Dental</t>
  </si>
  <si>
    <t>DOH Dental</t>
  </si>
  <si>
    <t>LIC</t>
  </si>
  <si>
    <t>LIC DOH Expenditure Offset from Collections</t>
  </si>
  <si>
    <t>DOH Expenditure Offset from Collections</t>
  </si>
  <si>
    <t>LID DOH Home &amp; Community Based Waivers</t>
  </si>
  <si>
    <t>LIE</t>
  </si>
  <si>
    <t>LIE DOH Home Health &amp; Hospice</t>
  </si>
  <si>
    <t>DOH Home Health &amp; Hospice</t>
  </si>
  <si>
    <t>LIF</t>
  </si>
  <si>
    <t>LIF DOH Inpatient Hospital</t>
  </si>
  <si>
    <t>DOH Inpatient Hospital</t>
  </si>
  <si>
    <t>LIG</t>
  </si>
  <si>
    <t>LIG DOH Intermediate Care Facilities for Intellectually Disabled</t>
  </si>
  <si>
    <t>DOH Intermediate Care Facilities for Intellectually Disabled</t>
  </si>
  <si>
    <t>LIH</t>
  </si>
  <si>
    <t>LIH DOH Medical Transportation</t>
  </si>
  <si>
    <t>DOH Medical Transportation</t>
  </si>
  <si>
    <t>LII</t>
  </si>
  <si>
    <t>LII DOH Medicare Buy-In</t>
  </si>
  <si>
    <t>DOH Medicare Buy-In</t>
  </si>
  <si>
    <t>LIJ</t>
  </si>
  <si>
    <t>LIJ DOH Medicare Part D Clawback Payments</t>
  </si>
  <si>
    <t>DOH Medicare Part D Clawback Payments</t>
  </si>
  <si>
    <t>LIK</t>
  </si>
  <si>
    <t>LIK DOH Mental Health &amp; Substance Abuse</t>
  </si>
  <si>
    <t>DOH Mental Health &amp; Substance Abuse</t>
  </si>
  <si>
    <t>LIL</t>
  </si>
  <si>
    <t>LIL DOH Nursing Home</t>
  </si>
  <si>
    <t>DOH Nursing Home</t>
  </si>
  <si>
    <t>LIM DOH Other Services</t>
  </si>
  <si>
    <t>LIN</t>
  </si>
  <si>
    <t>LIN DOH Outpatient Hospital</t>
  </si>
  <si>
    <t>DOH Outpatient Hospital</t>
  </si>
  <si>
    <t>LIO DOH Pharmacy</t>
  </si>
  <si>
    <t>LIP</t>
  </si>
  <si>
    <t>LIP DOH Physician &amp; Osteopath</t>
  </si>
  <si>
    <t>DOH Physician &amp; Osteopath</t>
  </si>
  <si>
    <t>LIQ DOH Provider Reimbursement Information System for Medicaid</t>
  </si>
  <si>
    <t>LIR</t>
  </si>
  <si>
    <t>LIR DOH School Based Skills Development</t>
  </si>
  <si>
    <t>DOH School Based Skills Development</t>
  </si>
  <si>
    <t>LIS DOH Medicaid Expansion 2017</t>
  </si>
  <si>
    <t>DOH Medicaid Expansion 2017</t>
  </si>
  <si>
    <t>LLA</t>
  </si>
  <si>
    <t>LLA DOH Local Health Department Funding</t>
  </si>
  <si>
    <t>LLAA DOH Local Health Department Funding</t>
  </si>
  <si>
    <t>LLAA SB07 Item 61 2021 General Session</t>
  </si>
  <si>
    <t>LLAA</t>
  </si>
  <si>
    <t>DOH Local Health Department Funding</t>
  </si>
  <si>
    <t>LPA DOH Children's Health Insurance Program</t>
  </si>
  <si>
    <t>LPAA DOH Children's Health Insurance</t>
  </si>
  <si>
    <t>LPAA SB07 Item 57 2021 General Session</t>
  </si>
  <si>
    <t>LPAA</t>
  </si>
  <si>
    <t>LQA DOH Workforce Financial Assistance</t>
  </si>
  <si>
    <t>LQAA DOH Workforce Financial Assistance</t>
  </si>
  <si>
    <t>LQAA SB07 Item 65 2021 General Session</t>
  </si>
  <si>
    <t>LQAA</t>
  </si>
  <si>
    <t>DOH Workforce Financial Assistance</t>
  </si>
  <si>
    <t>LRA</t>
  </si>
  <si>
    <t>LRA DOH Medicaid Sanctions</t>
  </si>
  <si>
    <t>LRAA DOH Medicaid Sanctions</t>
  </si>
  <si>
    <t>LRAA SB07 Item 63 2021 General Session</t>
  </si>
  <si>
    <t>LRAA</t>
  </si>
  <si>
    <t>DOH Medicaid Sanctions</t>
  </si>
  <si>
    <t>LXA</t>
  </si>
  <si>
    <t>LXA DOH Vaccine Commodities</t>
  </si>
  <si>
    <t>LXAA DOH Federal Commodities</t>
  </si>
  <si>
    <t>LXAA SB07 Item 67 2021 General Session</t>
  </si>
  <si>
    <t>LXAA</t>
  </si>
  <si>
    <t>DOH Vaccine Commodities</t>
  </si>
  <si>
    <t>MAAA DOC Programs &amp; Operations</t>
  </si>
  <si>
    <t>MAAA SB06 Item 58 2021 General Session</t>
  </si>
  <si>
    <t>CAAA Corrections</t>
  </si>
  <si>
    <t>MAAA</t>
  </si>
  <si>
    <t>410 1000</t>
  </si>
  <si>
    <t>MDAA DOC Medical Services</t>
  </si>
  <si>
    <t>MDAA SB06 Item 59 2021 General Session</t>
  </si>
  <si>
    <t>MDAA</t>
  </si>
  <si>
    <t>MEAA DOC Correctional Industries</t>
  </si>
  <si>
    <t>MEAA SB06 Item 97 2021 General Session</t>
  </si>
  <si>
    <t>MEAA</t>
  </si>
  <si>
    <t>410 5493</t>
  </si>
  <si>
    <t>MFA</t>
  </si>
  <si>
    <t>MFA DOC Jail Contracting</t>
  </si>
  <si>
    <t>MFAA DOC Jail Contracting</t>
  </si>
  <si>
    <t>MFAA SB06 Item 60 2021 General Session</t>
  </si>
  <si>
    <t>MFAA</t>
  </si>
  <si>
    <t>DOC Jail Contracting</t>
  </si>
  <si>
    <t>MKD</t>
  </si>
  <si>
    <t>MKD DOC Programming Education</t>
  </si>
  <si>
    <t>DOC Programming Education</t>
  </si>
  <si>
    <t>MLA</t>
  </si>
  <si>
    <t>MLA DOC Inventory</t>
  </si>
  <si>
    <t>MLAA DOC Inventory</t>
  </si>
  <si>
    <t>MLAA Not Appropriated</t>
  </si>
  <si>
    <t>MLAA</t>
  </si>
  <si>
    <t>410 8115</t>
  </si>
  <si>
    <t>DOC Inventory</t>
  </si>
  <si>
    <t>MTAA BPP Board of Pardons &amp; Parole</t>
  </si>
  <si>
    <t>MTAA SB06 Item 57 2021 General Session</t>
  </si>
  <si>
    <t>CBAA Board of Pardons &amp; Parole</t>
  </si>
  <si>
    <t>MTAA</t>
  </si>
  <si>
    <t>430 1000</t>
  </si>
  <si>
    <t>NAA DEQ Executive Director's Office Admin</t>
  </si>
  <si>
    <t>NAAA DEQ Executive Director</t>
  </si>
  <si>
    <t>NAAA SB05 Item 58 2021 General Session</t>
  </si>
  <si>
    <t>NAAA</t>
  </si>
  <si>
    <t>480 1000</t>
  </si>
  <si>
    <t>NAB DEQ Local Health Departments</t>
  </si>
  <si>
    <t>NAC DEQ Radon</t>
  </si>
  <si>
    <t>DEQ Radon</t>
  </si>
  <si>
    <t>NAEA DEQ Water Quality</t>
  </si>
  <si>
    <t>NAEA Needed for FINET Depreciation</t>
  </si>
  <si>
    <t>Needed for FINET Depreciation</t>
  </si>
  <si>
    <t>NAEA</t>
  </si>
  <si>
    <t>NAFA DEQ Drinking Water</t>
  </si>
  <si>
    <t>NAFA Needed for FINET Depreciation</t>
  </si>
  <si>
    <t>NAFA</t>
  </si>
  <si>
    <t>NALA DEQ Waste Management &amp; Radiation Control</t>
  </si>
  <si>
    <t>NALA Needed for FINET Depreciation</t>
  </si>
  <si>
    <t>NALA</t>
  </si>
  <si>
    <t>NBAA DWS State Office of Rehabilitation</t>
  </si>
  <si>
    <t>NBAA SB07 Item 82 2021 General Session</t>
  </si>
  <si>
    <t>HAAA Workforce Services</t>
  </si>
  <si>
    <t>NBAA</t>
  </si>
  <si>
    <t>600 1000</t>
  </si>
  <si>
    <t>NDA DEQ AQ Administration</t>
  </si>
  <si>
    <t>NADD DEQ Air Quality</t>
  </si>
  <si>
    <t>NADD SB05 Item 62 2021 General Session</t>
  </si>
  <si>
    <t>NADD</t>
  </si>
  <si>
    <t>NDB DEQ AQ Planning</t>
  </si>
  <si>
    <t>NDC DEQ AQ Compliance</t>
  </si>
  <si>
    <t>NDD DEQ AQ Permitting</t>
  </si>
  <si>
    <t>NEA DEQ WQ Support</t>
  </si>
  <si>
    <t>NAEE DEQ Water Quality</t>
  </si>
  <si>
    <t>NAEE SB05 Item 60 2021 General Session</t>
  </si>
  <si>
    <t>NAEE</t>
  </si>
  <si>
    <t>NEB DEQ WQ Protection</t>
  </si>
  <si>
    <t>NEC DEQ WQ Permits</t>
  </si>
  <si>
    <t>NED</t>
  </si>
  <si>
    <t>NED DEQ WQ Onsite Waste Water</t>
  </si>
  <si>
    <t>DEQ WQ Onsite Waste Water</t>
  </si>
  <si>
    <t>NFA DEQ DW Administration</t>
  </si>
  <si>
    <t>NAFF DEQ Drinking Water</t>
  </si>
  <si>
    <t>NAFF SB05 Item 56 2021 General Session</t>
  </si>
  <si>
    <t>NAFF</t>
  </si>
  <si>
    <t>NFB DEQ DW Safe Drinking Water Act</t>
  </si>
  <si>
    <t>NFC DEQ DW System Assistance</t>
  </si>
  <si>
    <t>NFD</t>
  </si>
  <si>
    <t>NFD DEQ DW State Revolving Fund</t>
  </si>
  <si>
    <t>DEQ DW State Revolving Fund</t>
  </si>
  <si>
    <t>NGA DEQ WMRC Administration</t>
  </si>
  <si>
    <t>NAGG DEQ Waste Management &amp; Radiation Control</t>
  </si>
  <si>
    <t>NAGG SB05 Item 59 2021 General Session</t>
  </si>
  <si>
    <t>NAGG</t>
  </si>
  <si>
    <t>NGB DEQ WMRC Hazardous Waste</t>
  </si>
  <si>
    <t>NGC</t>
  </si>
  <si>
    <t>NGC DEQ WMRC Solid Waste</t>
  </si>
  <si>
    <t>DEQ WMRC Solid Waste</t>
  </si>
  <si>
    <t>NGD DEQ WMRC Radiation</t>
  </si>
  <si>
    <t>NGE</t>
  </si>
  <si>
    <t>NGE DEQ WMRC Low Level Radioactive Waste</t>
  </si>
  <si>
    <t>DEQ WMRC Low Level Radioactive Waste</t>
  </si>
  <si>
    <t>NGF</t>
  </si>
  <si>
    <t>NGF DEQ WMRC WIPP</t>
  </si>
  <si>
    <t>DEQ WMRC WIPP</t>
  </si>
  <si>
    <t>NGG DEQ WMRC Used Oil</t>
  </si>
  <si>
    <t>NGH DEQ WMRC Waste Tire</t>
  </si>
  <si>
    <t>NGI</t>
  </si>
  <si>
    <t>NGI DEQ WMRC X-Ray</t>
  </si>
  <si>
    <t>DEQ WMRC X-Ray</t>
  </si>
  <si>
    <t>NHA</t>
  </si>
  <si>
    <t>NHA DEQ ERR Administration</t>
  </si>
  <si>
    <t>NAHH DEQ Environmental Response &amp; Remediation</t>
  </si>
  <si>
    <t>NAHH SB05 Item 57 2021 General Session</t>
  </si>
  <si>
    <t>NAHH</t>
  </si>
  <si>
    <t>DEQ ERR Administration</t>
  </si>
  <si>
    <t>NHB</t>
  </si>
  <si>
    <t>NHB DEQ ERR Voluntary Cleanup</t>
  </si>
  <si>
    <t>DEQ ERR Voluntary Cleanup</t>
  </si>
  <si>
    <t>NHC DEQ ERR CERCLA</t>
  </si>
  <si>
    <t>NHD</t>
  </si>
  <si>
    <t>NHD DEQ ERR Tank Public Assistance</t>
  </si>
  <si>
    <t>DEQ ERR Tank Public Assistance</t>
  </si>
  <si>
    <t>NHE DEQ ERR Petroleum Storage Tank Cleanup</t>
  </si>
  <si>
    <t>NHF DEQ ERR Petroleum Storage Tank Compliance</t>
  </si>
  <si>
    <t>NJAA DWS Administration</t>
  </si>
  <si>
    <t>NJAA SB07 Item 75 2021 General Session</t>
  </si>
  <si>
    <t>NJAA</t>
  </si>
  <si>
    <t>NJB DWS Facilities &amp; Pass Through</t>
  </si>
  <si>
    <t>NJBA DWS Operations &amp; Policy</t>
  </si>
  <si>
    <t>NJBA SB07 Item 80 2021 General Session</t>
  </si>
  <si>
    <t>NJBA</t>
  </si>
  <si>
    <t>NJC</t>
  </si>
  <si>
    <t>NJC DWS Depreciation - Do Not Delete</t>
  </si>
  <si>
    <t>DWS Depreciation - Do Not Delete</t>
  </si>
  <si>
    <t>NJF</t>
  </si>
  <si>
    <t>NJF DWS Temporary Assist to Needy Families</t>
  </si>
  <si>
    <t>DWS Temporary Assist to Needy Families</t>
  </si>
  <si>
    <t>NJG</t>
  </si>
  <si>
    <t>NJG DWS Refugee Assistance</t>
  </si>
  <si>
    <t>DWS Refugee Assistance</t>
  </si>
  <si>
    <t>NJH DWS Human Resources</t>
  </si>
  <si>
    <t>DWS Human Resources</t>
  </si>
  <si>
    <t>DWS Utah Data Research Center</t>
  </si>
  <si>
    <t>NJM</t>
  </si>
  <si>
    <t>NJM DWS Trade Adj Act Assist</t>
  </si>
  <si>
    <t>DWS Trade Adj Act Assist</t>
  </si>
  <si>
    <t>NJR</t>
  </si>
  <si>
    <t>NJR DWS Child Care Assistance</t>
  </si>
  <si>
    <t>DWS Child Care Assistance</t>
  </si>
  <si>
    <t>NJS</t>
  </si>
  <si>
    <t>NJS DWS Nutrition Assistance</t>
  </si>
  <si>
    <t>DWS Nutrition Assistance</t>
  </si>
  <si>
    <t>NJW</t>
  </si>
  <si>
    <t>NJW DWS Workforce Innovation &amp; Opportunity Act Assistance</t>
  </si>
  <si>
    <t>DWS Workforce Innovation &amp; Opportunity Act Assistance</t>
  </si>
  <si>
    <t>NJX</t>
  </si>
  <si>
    <t>NJX DWS Other Assistance</t>
  </si>
  <si>
    <t>DWS Other Assistance</t>
  </si>
  <si>
    <t>NJY DWS Information Technology</t>
  </si>
  <si>
    <t>NJZ</t>
  </si>
  <si>
    <t>NJZ DWS Nutrition Assistance-SNAP</t>
  </si>
  <si>
    <t>NJCA DWS Nutritional Assistance - SNAP</t>
  </si>
  <si>
    <t>NJCA SB07 Item 79 2021 General Session</t>
  </si>
  <si>
    <t>NJCA</t>
  </si>
  <si>
    <t>DWS Nutrition Assistance-SNAP</t>
  </si>
  <si>
    <t>NKAA DWS General Assistance</t>
  </si>
  <si>
    <t>NKAA SB07 Item 77 2021 General Session</t>
  </si>
  <si>
    <t>NKAA</t>
  </si>
  <si>
    <t>NLAA DWS Unemployment Insurance</t>
  </si>
  <si>
    <t>NLAA SB07 Item 83 2021 General Session</t>
  </si>
  <si>
    <t>NLAA</t>
  </si>
  <si>
    <t>NMA</t>
  </si>
  <si>
    <t>NMA DWS Unemployment Compensation Fund</t>
  </si>
  <si>
    <t>NMAA DWS Unemployment Compensation Trust</t>
  </si>
  <si>
    <t>NMAA SB07 Item 106 2021 General Session</t>
  </si>
  <si>
    <t>NMAA</t>
  </si>
  <si>
    <t>600 5110</t>
  </si>
  <si>
    <t>DWS Unemployment Compensation Fund</t>
  </si>
  <si>
    <t>NOA</t>
  </si>
  <si>
    <t>NOA DWS Office of Homeless Services</t>
  </si>
  <si>
    <t>NOAA DWS Office of Homeless Services</t>
  </si>
  <si>
    <t>NOAA HB347 Item 3 2021 General Session</t>
  </si>
  <si>
    <t>NOAA</t>
  </si>
  <si>
    <t>DWS Office of Homeless Services</t>
  </si>
  <si>
    <t>NPC</t>
  </si>
  <si>
    <t>NPC DWS Yearend Acc Rec &amp; Def Rev - Cost Allocation Clearing</t>
  </si>
  <si>
    <t>Used for DWS Cost Allocation Clearing Account</t>
  </si>
  <si>
    <t>DWS Yearend Acc Rec &amp; Def Rev - Cost Allocation Clearing</t>
  </si>
  <si>
    <t>NQA</t>
  </si>
  <si>
    <t>NQA DEQ AQ Trip Reduction Program</t>
  </si>
  <si>
    <t>NAQQ DEQ Trip Reduction Program</t>
  </si>
  <si>
    <t>NAQQ SB05 Item 61 2021 General Session</t>
  </si>
  <si>
    <t>NAQQ</t>
  </si>
  <si>
    <t>DEQ AQ Trip Reduction Program</t>
  </si>
  <si>
    <t>NRR</t>
  </si>
  <si>
    <t>NRR DEQ Laboratory Services</t>
  </si>
  <si>
    <t>NARR DEQ Laboratory Services</t>
  </si>
  <si>
    <t>NARR SB02 Item 178 2021 General Session</t>
  </si>
  <si>
    <t>NARR</t>
  </si>
  <si>
    <t>DEQ Laboratory Services</t>
  </si>
  <si>
    <t>NSAA DWS HCD Division</t>
  </si>
  <si>
    <t>NSAA SB07 Item 78 2021 General Session</t>
  </si>
  <si>
    <t>NSAA</t>
  </si>
  <si>
    <t>NTE</t>
  </si>
  <si>
    <t>NTE DWS Permanent Community Impact BD</t>
  </si>
  <si>
    <t>NTAA DWS HCD Capital Budget</t>
  </si>
  <si>
    <t>NTAA SB07 Item 76 2021 General Session</t>
  </si>
  <si>
    <t>NTAA</t>
  </si>
  <si>
    <t>DWS Permanent Community Impact BD</t>
  </si>
  <si>
    <t>NWA</t>
  </si>
  <si>
    <t>NWA DWS Special Service Districts</t>
  </si>
  <si>
    <t>NWAA DWS HCD Special Service Districts</t>
  </si>
  <si>
    <t>NWAA SB07 Item 81 2021 General Session</t>
  </si>
  <si>
    <t>NWAA</t>
  </si>
  <si>
    <t>DWS Special Service Districts</t>
  </si>
  <si>
    <t>NXA</t>
  </si>
  <si>
    <t>NXA DWS CDBG Loan Advances</t>
  </si>
  <si>
    <t>NXAA DWS HCD CDBG Loan Advances</t>
  </si>
  <si>
    <t>NXAA Not Appropriated</t>
  </si>
  <si>
    <t>NXAA</t>
  </si>
  <si>
    <t>PAA</t>
  </si>
  <si>
    <t>PAA PED Board of Education Administration</t>
  </si>
  <si>
    <t>PAAA PED Administrative Office of Education</t>
  </si>
  <si>
    <t>PAAA SB01 Item 33 2021 General Session</t>
  </si>
  <si>
    <t>LAAA State Board of Education</t>
  </si>
  <si>
    <t>LAAA Education</t>
  </si>
  <si>
    <t>PAAA</t>
  </si>
  <si>
    <t>400 2480</t>
  </si>
  <si>
    <t>PED Board of Education Administration</t>
  </si>
  <si>
    <t>PED Data &amp; Statistics</t>
  </si>
  <si>
    <t>PED Student Support Services</t>
  </si>
  <si>
    <t>PAH</t>
  </si>
  <si>
    <t>PAH PED Teaching &amp; Learning</t>
  </si>
  <si>
    <t>PED Teaching &amp; Learning</t>
  </si>
  <si>
    <t>PAI</t>
  </si>
  <si>
    <t>PAI PED Educational Equity</t>
  </si>
  <si>
    <t>PED Educational Equity</t>
  </si>
  <si>
    <t>PAJ</t>
  </si>
  <si>
    <t>PAJ PED Assessment &amp; Accountability</t>
  </si>
  <si>
    <t>PED Assessment &amp; Accountability</t>
  </si>
  <si>
    <t>PED Board &amp; Administration</t>
  </si>
  <si>
    <t>PAL</t>
  </si>
  <si>
    <t>PAL PED Business Services</t>
  </si>
  <si>
    <t>PED Business Services</t>
  </si>
  <si>
    <t>PAM</t>
  </si>
  <si>
    <t>PAM PED Career &amp; Technical Ed</t>
  </si>
  <si>
    <t>PED Career &amp; Technical Ed</t>
  </si>
  <si>
    <t>PAN</t>
  </si>
  <si>
    <t>PAN PED District Computer Services</t>
  </si>
  <si>
    <t>PED District Computer Services</t>
  </si>
  <si>
    <t>PED Policy and Communication</t>
  </si>
  <si>
    <t>PAP</t>
  </si>
  <si>
    <t>PAP PED Fed Elem &amp; Secondary Ed</t>
  </si>
  <si>
    <t>PED Fed Elem &amp; Secondary Ed</t>
  </si>
  <si>
    <t>PED Law &amp; Legislation</t>
  </si>
  <si>
    <t>PAR</t>
  </si>
  <si>
    <t>PAR PED Public Relations</t>
  </si>
  <si>
    <t>PED Public Relations</t>
  </si>
  <si>
    <t>PED School Trust</t>
  </si>
  <si>
    <t>PED Special Education</t>
  </si>
  <si>
    <t>PAU</t>
  </si>
  <si>
    <t>PAU PED Statewide Financial Management System Grants</t>
  </si>
  <si>
    <t>PED Statewide Financial Management System Grants</t>
  </si>
  <si>
    <t>PED Federal Coronavirus Relief</t>
  </si>
  <si>
    <t>PAW</t>
  </si>
  <si>
    <t>PAW PED Math Teacher Training</t>
  </si>
  <si>
    <t>PED Math Teacher Training</t>
  </si>
  <si>
    <t>PAX</t>
  </si>
  <si>
    <t>PAX PED Pilot Teacher Retention Grant Program</t>
  </si>
  <si>
    <t>PED Pilot Teacher Retention Grant Program</t>
  </si>
  <si>
    <t>PED Financial Operations</t>
  </si>
  <si>
    <t>PED Information Technology</t>
  </si>
  <si>
    <t>PBA</t>
  </si>
  <si>
    <t>PBA PED Statewide Online Education Program</t>
  </si>
  <si>
    <t>PBAA PED Statewide Online Education</t>
  </si>
  <si>
    <t>PBAA HB02 Item 21 2021 General Session</t>
  </si>
  <si>
    <t>PBAA</t>
  </si>
  <si>
    <t>PED Statewide Online Education Program</t>
  </si>
  <si>
    <t>PCAA PED Teaching &amp; Learning</t>
  </si>
  <si>
    <t>PCAA SB01 Item 36 2021 General Session</t>
  </si>
  <si>
    <t>PCAA</t>
  </si>
  <si>
    <t>PED Student Access to High Quality School Readiness Grant</t>
  </si>
  <si>
    <t>PDAA PED Child Nutrition</t>
  </si>
  <si>
    <t>PDAA SB01 Item 25 2021 General Session</t>
  </si>
  <si>
    <t>PDAA</t>
  </si>
  <si>
    <t>PEB</t>
  </si>
  <si>
    <t>PEB PED Arts Subsidy Program</t>
  </si>
  <si>
    <t>PEAA PED Fine Arts Outreach</t>
  </si>
  <si>
    <t>PEAA SB01 Item 28 2021 General Session</t>
  </si>
  <si>
    <t>PEAA</t>
  </si>
  <si>
    <t>PED Arts Subsidy Program</t>
  </si>
  <si>
    <t>PEC</t>
  </si>
  <si>
    <t>PEC PED Professional Outreach Program</t>
  </si>
  <si>
    <t>PED Professional Outreach Program</t>
  </si>
  <si>
    <t>PEG</t>
  </si>
  <si>
    <t>PEG PED Request for Proposals</t>
  </si>
  <si>
    <t>PED Request for Proposals</t>
  </si>
  <si>
    <t>PFB</t>
  </si>
  <si>
    <t>PFB PED Youth Center</t>
  </si>
  <si>
    <t>PFAA PED Educational Contracts</t>
  </si>
  <si>
    <t>PFAA Not Appropriated</t>
  </si>
  <si>
    <t>PFAA</t>
  </si>
  <si>
    <t>PED Youth Center</t>
  </si>
  <si>
    <t>PFC</t>
  </si>
  <si>
    <t>PFC PED Corrections Institutions</t>
  </si>
  <si>
    <t>PED Corrections Institutions</t>
  </si>
  <si>
    <t>PGAA PED State Charter School Board</t>
  </si>
  <si>
    <t>PGAA SB01 Item 35 2021 General Session</t>
  </si>
  <si>
    <t>PGAA</t>
  </si>
  <si>
    <t>PED Utah Charter School Board</t>
  </si>
  <si>
    <t>PHA</t>
  </si>
  <si>
    <t>PHA PED Science Outreach Programs</t>
  </si>
  <si>
    <t>PHAA PED Science Outreach</t>
  </si>
  <si>
    <t>PHAA SB01 Item 32 2021 General Session</t>
  </si>
  <si>
    <t>PHAA</t>
  </si>
  <si>
    <t>PED Science Outreach Programs</t>
  </si>
  <si>
    <t>PHB</t>
  </si>
  <si>
    <t>PHB PED Request for Proposal</t>
  </si>
  <si>
    <t>PED Request for Proposal</t>
  </si>
  <si>
    <t>PHC</t>
  </si>
  <si>
    <t>PHC PED Science Enhancement</t>
  </si>
  <si>
    <t>PED Science Enhancement</t>
  </si>
  <si>
    <t>PHD</t>
  </si>
  <si>
    <t>PHD PED Integrated Student &amp; New Facility Learning</t>
  </si>
  <si>
    <t>PED Integrated Student &amp; New Facility Learning</t>
  </si>
  <si>
    <t>PIA</t>
  </si>
  <si>
    <t>PIA PED Regional Service Centers</t>
  </si>
  <si>
    <t>PIAA PED Regional Service Centers</t>
  </si>
  <si>
    <t>PIAA SB01 Item 31 2021 General Session</t>
  </si>
  <si>
    <t>PIAA</t>
  </si>
  <si>
    <t>PED Regional Service Centers</t>
  </si>
  <si>
    <t>PJAA PED Educator Licensing</t>
  </si>
  <si>
    <t>PJAA SB01 Item 27 2021 General Session</t>
  </si>
  <si>
    <t>PJAA</t>
  </si>
  <si>
    <t>PED Educator Licensing</t>
  </si>
  <si>
    <t>PJB</t>
  </si>
  <si>
    <t>PJB PED STEM Endorsement Incentives</t>
  </si>
  <si>
    <t>PED STEM Endorsement Incentives</t>
  </si>
  <si>
    <t>PJC</t>
  </si>
  <si>
    <t>PJC PED National Board-Certified Teachers</t>
  </si>
  <si>
    <t>PED National Board-Certified Teachers</t>
  </si>
  <si>
    <t>PKA</t>
  </si>
  <si>
    <t>PKA PED Contracts &amp; Grants</t>
  </si>
  <si>
    <t>PKAA PED Initiative Programs</t>
  </si>
  <si>
    <t>PKAA SB01 Item 29 2021 General Session</t>
  </si>
  <si>
    <t>PKAA</t>
  </si>
  <si>
    <t>PED Contracts &amp; Grants</t>
  </si>
  <si>
    <t>PED Early Intervention</t>
  </si>
  <si>
    <t>PKC</t>
  </si>
  <si>
    <t>PKC PED Competency-Based Education Grants</t>
  </si>
  <si>
    <t>PED Competency-Based Education Grants</t>
  </si>
  <si>
    <t>PKD</t>
  </si>
  <si>
    <t>PKD PED Electronic High School</t>
  </si>
  <si>
    <t>PED Electronic High School</t>
  </si>
  <si>
    <t>PED Upstart Early Childhood Education</t>
  </si>
  <si>
    <t>PKF</t>
  </si>
  <si>
    <t>PKF PED ProStart Culinary Arts Program</t>
  </si>
  <si>
    <t>PED ProStart Culinary Arts Program</t>
  </si>
  <si>
    <t>PKG</t>
  </si>
  <si>
    <t>PKG PED CTE Online Assessments</t>
  </si>
  <si>
    <t>PED CTE Online Assessments</t>
  </si>
  <si>
    <t>PED General Financial Literacy</t>
  </si>
  <si>
    <t>PED Carson Smith Scholarships</t>
  </si>
  <si>
    <t>PKJ</t>
  </si>
  <si>
    <t>PKJ PED Para educator to Teacher Scholarships</t>
  </si>
  <si>
    <t>PED Para educator to Teacher Scholarships</t>
  </si>
  <si>
    <t>PKK</t>
  </si>
  <si>
    <t>PKK PED Electronic Elementary Reading Tool</t>
  </si>
  <si>
    <t>PED Electronic Elementary Reading Tool</t>
  </si>
  <si>
    <t>PKL</t>
  </si>
  <si>
    <t>PKL PED ELL Software Licenses</t>
  </si>
  <si>
    <t>PED ELL Software Licenses</t>
  </si>
  <si>
    <t>PKM</t>
  </si>
  <si>
    <t>PKM PED Autism Awareness</t>
  </si>
  <si>
    <t>PKN</t>
  </si>
  <si>
    <t>PKN PED IT Academy</t>
  </si>
  <si>
    <t>PED IT Academy</t>
  </si>
  <si>
    <t>PKO</t>
  </si>
  <si>
    <t>PKO PED Financial &amp; Economic Literacy</t>
  </si>
  <si>
    <t>PED Financial &amp; Economic Literacy</t>
  </si>
  <si>
    <t>PKP</t>
  </si>
  <si>
    <t>PKP PED Cont &amp; Gts - Student Lead Skills Dev</t>
  </si>
  <si>
    <t>PED Cont &amp; Gts - Student Lead Skills Dev</t>
  </si>
  <si>
    <t>PKQ</t>
  </si>
  <si>
    <t>PKQ PED Kindergarten Supplement Enrichment</t>
  </si>
  <si>
    <t>PED Kindergarten Supplement Enrichment</t>
  </si>
  <si>
    <t>PKR</t>
  </si>
  <si>
    <t>PKR PED Peer Assistance</t>
  </si>
  <si>
    <t>PED Peer Assistance</t>
  </si>
  <si>
    <t>PED Inter-gen Poverty Interventions</t>
  </si>
  <si>
    <t>PKT</t>
  </si>
  <si>
    <t>PKT PED Reading Difficulties Pilot Program</t>
  </si>
  <si>
    <t>PED Reading Difficulties Pilot Program</t>
  </si>
  <si>
    <t>PED School Turnaround &amp; Leadership Develop</t>
  </si>
  <si>
    <t>PKV</t>
  </si>
  <si>
    <t>PKV PED Strengthening College &amp; Career Readiness Pilot</t>
  </si>
  <si>
    <t>PED Strengthening College &amp; Career Readiness Pilot</t>
  </si>
  <si>
    <t>PED Cont &amp; Gts- Computer Science Initiative</t>
  </si>
  <si>
    <t>PED Cont &amp; Gts- Partnerships for Student Success</t>
  </si>
  <si>
    <t>PKY</t>
  </si>
  <si>
    <t>PKY PED Early Warning Pilot</t>
  </si>
  <si>
    <t>PED Early Warning Pilot</t>
  </si>
  <si>
    <t>PED Ed Improvmt Ops Outside Reg School Day</t>
  </si>
  <si>
    <t>PLAA PED MSP Categorical Program Administration</t>
  </si>
  <si>
    <t>PLAA SB01 Item 30 2021 General Session</t>
  </si>
  <si>
    <t>PLAA</t>
  </si>
  <si>
    <t>PED CTE Comprehensive Guidance</t>
  </si>
  <si>
    <t>PED Enhancement for At-Risk Students</t>
  </si>
  <si>
    <t>PED Youth-in-Custody</t>
  </si>
  <si>
    <t>PED Adult Education</t>
  </si>
  <si>
    <t>PED Dual Immersion</t>
  </si>
  <si>
    <t>PED Beverley Taylor Sorenson Arts Learning Program</t>
  </si>
  <si>
    <t>PED Digital Teaching &amp; Learning</t>
  </si>
  <si>
    <t>PED Special Education State Programs</t>
  </si>
  <si>
    <t>PLJ</t>
  </si>
  <si>
    <t>PLJ PED CTE Online Assessments</t>
  </si>
  <si>
    <t>PLK</t>
  </si>
  <si>
    <t>PLK PED CTE Student Organizations</t>
  </si>
  <si>
    <t>PED CTE Student Organizations</t>
  </si>
  <si>
    <t>PED Early Literacy Program</t>
  </si>
  <si>
    <t>PED State Safety &amp; Support Program</t>
  </si>
  <si>
    <t>PED Student Health and Counseling Support Program</t>
  </si>
  <si>
    <t>PLP</t>
  </si>
  <si>
    <t>PLP PED Grants for New &amp; Aspiring Principals</t>
  </si>
  <si>
    <t>PED Grants for New &amp; Aspiring Principals</t>
  </si>
  <si>
    <t>PLQ</t>
  </si>
  <si>
    <t>PLQ PED Math &amp; Science Opportunities for Students &amp; Teachers</t>
  </si>
  <si>
    <t>PED Math &amp; Science Opportunities for Students &amp; Teachers</t>
  </si>
  <si>
    <t>PMA</t>
  </si>
  <si>
    <t>PMA PED Federal Commodities</t>
  </si>
  <si>
    <t>PMAA PED Federal Commodities</t>
  </si>
  <si>
    <t>PMAA SB01 Item 26 2021 General Session</t>
  </si>
  <si>
    <t>PMAA</t>
  </si>
  <si>
    <t>PED Federal Commodities</t>
  </si>
  <si>
    <t>PED ULEAD</t>
  </si>
  <si>
    <t>PED Special Needs Opportunity Scholarship</t>
  </si>
  <si>
    <t>POC</t>
  </si>
  <si>
    <t>POC PED Education Technology Management System</t>
  </si>
  <si>
    <t>PED Education Technology Management System</t>
  </si>
  <si>
    <t>POD</t>
  </si>
  <si>
    <t>POD PED Anti-bullying Programs</t>
  </si>
  <si>
    <t>PED Anti-bullying Programs</t>
  </si>
  <si>
    <t>POE</t>
  </si>
  <si>
    <t>POE PED School Data Collection &amp; Analysis</t>
  </si>
  <si>
    <t>PED School Data Collection &amp; Analysis</t>
  </si>
  <si>
    <t>PPA</t>
  </si>
  <si>
    <t>PPA PED Kindergarten</t>
  </si>
  <si>
    <t>PPAA PED MSP Basic School Program</t>
  </si>
  <si>
    <t>PPAA SB01 Item 21 2021 General Session</t>
  </si>
  <si>
    <t>PPAA</t>
  </si>
  <si>
    <t>PED Kindergarten</t>
  </si>
  <si>
    <t>PPB</t>
  </si>
  <si>
    <t>PPB PED Grades 1-12</t>
  </si>
  <si>
    <t>PED Grades 1-12</t>
  </si>
  <si>
    <t>PPC</t>
  </si>
  <si>
    <t>PPC PED Necessarily Existent Small Schools</t>
  </si>
  <si>
    <t>PED Necessarily Existent Small Schools</t>
  </si>
  <si>
    <t>PPD</t>
  </si>
  <si>
    <t>PPD PED Professional Staff</t>
  </si>
  <si>
    <t>PED Professional Staff</t>
  </si>
  <si>
    <t>PPE</t>
  </si>
  <si>
    <t>PPE PED Administrative Costs</t>
  </si>
  <si>
    <t>PED Administrative Costs</t>
  </si>
  <si>
    <t>PPF</t>
  </si>
  <si>
    <t>PPF PED Special Education - Add-on</t>
  </si>
  <si>
    <t>PED Special Education - Add-on</t>
  </si>
  <si>
    <t>PPG</t>
  </si>
  <si>
    <t>PPG PED Special Education - Preschool</t>
  </si>
  <si>
    <t>PED Special Education - Preschool</t>
  </si>
  <si>
    <t>PPH</t>
  </si>
  <si>
    <t>PPH PED Special Education - Self-contained</t>
  </si>
  <si>
    <t>PED Special Education - Self-contained</t>
  </si>
  <si>
    <t>PPI</t>
  </si>
  <si>
    <t>PPI PED Special Education - Extended Year</t>
  </si>
  <si>
    <t>PED Special Education - Extended Year</t>
  </si>
  <si>
    <t>PPJ</t>
  </si>
  <si>
    <t>PPJ PED Special Education - State Programs</t>
  </si>
  <si>
    <t>PED Special Education - State Programs</t>
  </si>
  <si>
    <t>PPK</t>
  </si>
  <si>
    <t>PPK PED Career &amp; Technical Ed District Add-on</t>
  </si>
  <si>
    <t>PED Career &amp; Technical Ed District Add-on</t>
  </si>
  <si>
    <t>PPL</t>
  </si>
  <si>
    <t>PPL PED Class Size Reduction</t>
  </si>
  <si>
    <t>PED Class Size Reduction</t>
  </si>
  <si>
    <t>PPM</t>
  </si>
  <si>
    <t>PPM PED Foreign Exchange</t>
  </si>
  <si>
    <t>PED Foreign Exchange</t>
  </si>
  <si>
    <t>PPN</t>
  </si>
  <si>
    <t>PPN PED Special Education - Impact Aid</t>
  </si>
  <si>
    <t>PED Special Education - Impact Aid</t>
  </si>
  <si>
    <t>PPP</t>
  </si>
  <si>
    <t>PPP PED Special Education - Extended Year for Special Educators</t>
  </si>
  <si>
    <t>PED Special Education - Extended Year for Special Educators</t>
  </si>
  <si>
    <t>PPQ</t>
  </si>
  <si>
    <t>PPQ PED Enrollment Growth Contingency</t>
  </si>
  <si>
    <t>PED Enrollment Growth Contingency</t>
  </si>
  <si>
    <t>PPR</t>
  </si>
  <si>
    <t>PPR PED Students At-Risk Add-on</t>
  </si>
  <si>
    <t>PED Students At-Risk Add-on</t>
  </si>
  <si>
    <t>PQA</t>
  </si>
  <si>
    <t>PQA PED Grow Your Own Teacher and Counselor Pipeline</t>
  </si>
  <si>
    <t>PQAA PED MSP Related to Basic Programs</t>
  </si>
  <si>
    <t>PQAA SB01 Item 22 2021 General Session</t>
  </si>
  <si>
    <t>PQAA</t>
  </si>
  <si>
    <t>PED Grow Your Own Teacher and Counselor Pipeline</t>
  </si>
  <si>
    <t>PQB</t>
  </si>
  <si>
    <t>PQB PED To &amp; From School - Pupil Transportation</t>
  </si>
  <si>
    <t>PED To &amp; From School - Pupil Transportation</t>
  </si>
  <si>
    <t>PQC</t>
  </si>
  <si>
    <t>PQC PED Guarantee Transportation Levy</t>
  </si>
  <si>
    <t>PED Guarantee Transportation Levy</t>
  </si>
  <si>
    <t>PQG</t>
  </si>
  <si>
    <t>PQG PED Adult Education</t>
  </si>
  <si>
    <t>PQH</t>
  </si>
  <si>
    <t>PQH PED Enhancement for Accelerated Students Prgm</t>
  </si>
  <si>
    <t>PED Enhancement for Accelerated Students Prgm</t>
  </si>
  <si>
    <t>PQI</t>
  </si>
  <si>
    <t>PQI PED Concurrent Enrollment</t>
  </si>
  <si>
    <t>PED Concurrent Enrollment</t>
  </si>
  <si>
    <t>PQJ</t>
  </si>
  <si>
    <t>PQJ PED Supplemental Education COVID Stipend</t>
  </si>
  <si>
    <t>PED Supplemental Education COVID Stipend</t>
  </si>
  <si>
    <t>PQL</t>
  </si>
  <si>
    <t>PQL PED Special Education - Intensive Services</t>
  </si>
  <si>
    <t>PED Special Education - Intensive Services</t>
  </si>
  <si>
    <t>PQM</t>
  </si>
  <si>
    <t>PQM PED School Land Trust Program</t>
  </si>
  <si>
    <t>PED School Land Trust Program</t>
  </si>
  <si>
    <t>PQN</t>
  </si>
  <si>
    <t>PQN PED Charter School Local Replacement</t>
  </si>
  <si>
    <t>PED Charter School Local Replacement</t>
  </si>
  <si>
    <t>PQO</t>
  </si>
  <si>
    <t>PQO PED Charter School Administration</t>
  </si>
  <si>
    <t>PED Charter School Administration</t>
  </si>
  <si>
    <t>PQP</t>
  </si>
  <si>
    <t>PQP PED Early Literacy Program</t>
  </si>
  <si>
    <t>PQQ</t>
  </si>
  <si>
    <t>PQQ PED Public Education Job Enhancement</t>
  </si>
  <si>
    <t>PED Public Education Job Enhancement</t>
  </si>
  <si>
    <t>PQR</t>
  </si>
  <si>
    <t>PQR PED Educator Salary Adjustments</t>
  </si>
  <si>
    <t>PED Educator Salary Adjustments</t>
  </si>
  <si>
    <t>PQS</t>
  </si>
  <si>
    <t>PQS PED Teacher Salary Supplement</t>
  </si>
  <si>
    <t>PED Teacher Salary Supplement</t>
  </si>
  <si>
    <t>PQT</t>
  </si>
  <si>
    <t>PQT PED Library Books &amp; Electronic Resources</t>
  </si>
  <si>
    <t>PED Library Books &amp; Electronic Resources</t>
  </si>
  <si>
    <t>PQU</t>
  </si>
  <si>
    <t>PQU PED Matching Fund for School Nurses</t>
  </si>
  <si>
    <t>PED Matching Fund for School Nurses</t>
  </si>
  <si>
    <t>PQV</t>
  </si>
  <si>
    <t>PQV PED Dual Immersion</t>
  </si>
  <si>
    <t>PQW</t>
  </si>
  <si>
    <t>PQW PED Extended Year for Special Education</t>
  </si>
  <si>
    <t>PED Extended Year for Special Education</t>
  </si>
  <si>
    <t>PQX</t>
  </si>
  <si>
    <t>PQX PED Math &amp; Science Opportunities for Students &amp; Teachers</t>
  </si>
  <si>
    <t>PQY</t>
  </si>
  <si>
    <t>PQY PED Flexible Allocation - WPU Distribution</t>
  </si>
  <si>
    <t>PED Flexible Allocation - WPU Distribution</t>
  </si>
  <si>
    <t>PRA</t>
  </si>
  <si>
    <t>PRA PED Voted Local Levy Program</t>
  </si>
  <si>
    <t>PRAA PED MSP Voted &amp; Board Local Levy Programs</t>
  </si>
  <si>
    <t>PRAA SB01 Item 23 2021 General Session</t>
  </si>
  <si>
    <t>PRAA</t>
  </si>
  <si>
    <t>PED Voted Local Levy Program</t>
  </si>
  <si>
    <t>PRB</t>
  </si>
  <si>
    <t>PRB PED Board Local Levy Program</t>
  </si>
  <si>
    <t>PED Board Local Levy Program</t>
  </si>
  <si>
    <t>PRC</t>
  </si>
  <si>
    <t>PRC PED Board Local Levy Program - Reading Improvement</t>
  </si>
  <si>
    <t>PED Board Local Levy Program - Reading Improvement</t>
  </si>
  <si>
    <t>PSA</t>
  </si>
  <si>
    <t>PSA PED Capital Outlay Foundation Program</t>
  </si>
  <si>
    <t>PSAA PED MSP School Building Programs</t>
  </si>
  <si>
    <t>PSAA SB01 Item 24 2021 General Session</t>
  </si>
  <si>
    <t>PSAA</t>
  </si>
  <si>
    <t>PED Capital Outlay Foundation Program</t>
  </si>
  <si>
    <t>PSB</t>
  </si>
  <si>
    <t>PSB PED Capital Outlay Enrollment Growth Program</t>
  </si>
  <si>
    <t>PED Capital Outlay Enrollment Growth Program</t>
  </si>
  <si>
    <t>PTA</t>
  </si>
  <si>
    <t>PTA PED Student Achievement</t>
  </si>
  <si>
    <t>PTAA PED General System Support</t>
  </si>
  <si>
    <t>PTAA SB01 Item 34 2021 General Session</t>
  </si>
  <si>
    <t>PTAA</t>
  </si>
  <si>
    <t>PED Student Achievement</t>
  </si>
  <si>
    <t>PTE</t>
  </si>
  <si>
    <t>PTE PED Pilot Teacher Retention Grant Program</t>
  </si>
  <si>
    <t>PUA</t>
  </si>
  <si>
    <t>PUA PED Teacher Supplies &amp; Materials</t>
  </si>
  <si>
    <t>PED Teacher Supplies &amp; Materials</t>
  </si>
  <si>
    <t>PUB</t>
  </si>
  <si>
    <t>PUB PED Beverley Taylor Sorenson Elementary Arts</t>
  </si>
  <si>
    <t>PED Beverley Taylor Sorenson Elementary Arts</t>
  </si>
  <si>
    <t>PUC</t>
  </si>
  <si>
    <t>PUC PED Grants for Professional Learning</t>
  </si>
  <si>
    <t>PED Grants for Professional Learning</t>
  </si>
  <si>
    <t>PUD</t>
  </si>
  <si>
    <t>PUD PED Early Intervention</t>
  </si>
  <si>
    <t>PUE</t>
  </si>
  <si>
    <t>PUE PED Charter School Funding Base Program</t>
  </si>
  <si>
    <t>PED Charter School Funding Base Program</t>
  </si>
  <si>
    <t>PUF</t>
  </si>
  <si>
    <t>PUF PED Youth-In-Custody</t>
  </si>
  <si>
    <t>PED Youth-In-Custody</t>
  </si>
  <si>
    <t>PUG</t>
  </si>
  <si>
    <t>PUG PED Title 1 Schs in Improve Para-Ed Prgm</t>
  </si>
  <si>
    <t>PED Title 1 Schs in Improve Para-Ed Prgm</t>
  </si>
  <si>
    <t>PUH</t>
  </si>
  <si>
    <t>PUH PED Civics Educ State Capital Field Trips</t>
  </si>
  <si>
    <t>PED Civics Educ State Capital Field Trips</t>
  </si>
  <si>
    <t>PUI</t>
  </si>
  <si>
    <t>PUI PED English Language Adaptive Learner Software</t>
  </si>
  <si>
    <t>PED English Language Adaptive Learner Software</t>
  </si>
  <si>
    <t>PUJ</t>
  </si>
  <si>
    <t>PUJ PED Enhancement for At-Risk Students</t>
  </si>
  <si>
    <t>PUK</t>
  </si>
  <si>
    <t>PUK PED K-12 Digital Literacy</t>
  </si>
  <si>
    <t>PED K-12 Digital Literacy</t>
  </si>
  <si>
    <t>PUL</t>
  </si>
  <si>
    <t>PUL PED Special Education - Intensive Services</t>
  </si>
  <si>
    <t>PUM</t>
  </si>
  <si>
    <t>PUM PED Centennial Scholarship Program</t>
  </si>
  <si>
    <t>PED Centennial Scholarship Program</t>
  </si>
  <si>
    <t>PUN</t>
  </si>
  <si>
    <t>PUN PED Pupil Transportation Grants for Unsafe Routes</t>
  </si>
  <si>
    <t>PED Pupil Transportation Grants for Unsafe Routes</t>
  </si>
  <si>
    <t>PUO</t>
  </si>
  <si>
    <t>PUO PED Digital Teaching &amp; Learning</t>
  </si>
  <si>
    <t>PUP</t>
  </si>
  <si>
    <t>PUP PED Effective Teaching in High Poverty Schools Incentive</t>
  </si>
  <si>
    <t>PED Effective Teaching in High Poverty Schools Incentive</t>
  </si>
  <si>
    <t>PUQ</t>
  </si>
  <si>
    <t>PUQ PED Early Graduation from Competency-Based Education</t>
  </si>
  <si>
    <t>PED Early Graduation from Competency-Based Education</t>
  </si>
  <si>
    <t>PUR</t>
  </si>
  <si>
    <t>PUR PED Elementary School Counselor Program</t>
  </si>
  <si>
    <t>PED Elementary School Counselor Program</t>
  </si>
  <si>
    <t>PUS</t>
  </si>
  <si>
    <t>PUS PED Rural School Transportation Reimbursement</t>
  </si>
  <si>
    <t>PED Rural School Transportation Reimbursement</t>
  </si>
  <si>
    <t>PUT</t>
  </si>
  <si>
    <t>PUT PED Rural School Transportation Grants</t>
  </si>
  <si>
    <t>PED Rural School Transportation Grants</t>
  </si>
  <si>
    <t>PUU</t>
  </si>
  <si>
    <t>PUU PED Teacher &amp; Student Success Program</t>
  </si>
  <si>
    <t>PED Teacher &amp; Student Success Program</t>
  </si>
  <si>
    <t>PUV</t>
  </si>
  <si>
    <t>PUV PED Student Health &amp; Counseling Support</t>
  </si>
  <si>
    <t>PED Student Health &amp; Counseling Support</t>
  </si>
  <si>
    <t>PUW</t>
  </si>
  <si>
    <t>PUW PED Educator Grants in High-need Schools</t>
  </si>
  <si>
    <t>PED Educator Grants in High-need Schools</t>
  </si>
  <si>
    <t>PUX</t>
  </si>
  <si>
    <t>PUX PED National Board Certified Teacher Programs</t>
  </si>
  <si>
    <t>PED National Board Certified Teacher Programs</t>
  </si>
  <si>
    <t>PUY</t>
  </si>
  <si>
    <t>PUY PED Grants for New &amp; Aspiring Principals</t>
  </si>
  <si>
    <t>PUZ</t>
  </si>
  <si>
    <t>PUZ PED Rural School Extracurricular Activities Reimbursement</t>
  </si>
  <si>
    <t>PED Rural School Extracurricular Activities Reimbursement</t>
  </si>
  <si>
    <t>PVA</t>
  </si>
  <si>
    <t>PVA DBS Instruction</t>
  </si>
  <si>
    <t>PVAA DBS Deaf &amp; Blind Schools</t>
  </si>
  <si>
    <t>PVAA SB01 Item 38 2021 General Session</t>
  </si>
  <si>
    <t>PVAA</t>
  </si>
  <si>
    <t>400 9215</t>
  </si>
  <si>
    <t>DBS Instruction</t>
  </si>
  <si>
    <t>DBS Support Services</t>
  </si>
  <si>
    <t>PVE</t>
  </si>
  <si>
    <t>PVE DBS Comp Unit Dedicated Credit Activity</t>
  </si>
  <si>
    <t>DBS Comp Unit Dedicated Credit Activity</t>
  </si>
  <si>
    <t>PVF DBS Administration</t>
  </si>
  <si>
    <t>DBS School for the Deaf</t>
  </si>
  <si>
    <t>DBS School for the Blind</t>
  </si>
  <si>
    <t>PVI DBS Transportation</t>
  </si>
  <si>
    <t>DBS Transportation</t>
  </si>
  <si>
    <t>DBS Utah State Instructional Materials Access Ctr</t>
  </si>
  <si>
    <t>PVX</t>
  </si>
  <si>
    <t>PVX DBS Appropriation Transfer</t>
  </si>
  <si>
    <t>PVXA DBS Deaf &amp; Blind Schools - DCU Draws</t>
  </si>
  <si>
    <t>PVXA DOF Administrative Use Only</t>
  </si>
  <si>
    <t>PVXA</t>
  </si>
  <si>
    <t>DBS Appropriation Transfer</t>
  </si>
  <si>
    <t>PWA</t>
  </si>
  <si>
    <t>PWA DBS Comp Unit Dedicated Credit Activity</t>
  </si>
  <si>
    <t>PWAA DBS Comp Unit Budgetary Reporting</t>
  </si>
  <si>
    <t>PWAA DOF Administrative Use Only</t>
  </si>
  <si>
    <t>PWAA</t>
  </si>
  <si>
    <t>PZA PED Charter School Finance Authority</t>
  </si>
  <si>
    <t>PZAA PED Charter School Finance Authority</t>
  </si>
  <si>
    <t>PZAA SB01 Item 37 2021 General Session</t>
  </si>
  <si>
    <t>PZAA</t>
  </si>
  <si>
    <t>QAA UBHE Administration</t>
  </si>
  <si>
    <t>QAAA UBHE Administration</t>
  </si>
  <si>
    <t>QAAA HB01 Item 44 2021 General Session</t>
  </si>
  <si>
    <t>GAAA Higher Education</t>
  </si>
  <si>
    <t>QAAA</t>
  </si>
  <si>
    <t>510 1000</t>
  </si>
  <si>
    <t>UBHE Administration</t>
  </si>
  <si>
    <t>QAC</t>
  </si>
  <si>
    <t>QAC UBHE Concurrent Enrollment Coordination</t>
  </si>
  <si>
    <t>QABA UBHE Institutional &amp; Student Support</t>
  </si>
  <si>
    <t>QABA HB01 Item 46 2021 General Session</t>
  </si>
  <si>
    <t>QABA</t>
  </si>
  <si>
    <t>UBHE Concurrent Enrollment Coordination</t>
  </si>
  <si>
    <t>QAE</t>
  </si>
  <si>
    <t>QAE UBHE Engineering Initiative</t>
  </si>
  <si>
    <t>QAEA UBHE Economic Development</t>
  </si>
  <si>
    <t>QAEA Not Appropriated</t>
  </si>
  <si>
    <t>QAEA</t>
  </si>
  <si>
    <t>UBHE Engineering Initiative</t>
  </si>
  <si>
    <t>QAF</t>
  </si>
  <si>
    <t>QAF UBHE Student Financial Aid</t>
  </si>
  <si>
    <t>QAFA UBHE Student Assistance</t>
  </si>
  <si>
    <t>QAFA HB01 Item 45 2021 General Session</t>
  </si>
  <si>
    <t>QAFA</t>
  </si>
  <si>
    <t>UBHE Student Financial Aid</t>
  </si>
  <si>
    <t>QAG</t>
  </si>
  <si>
    <t>QAG UBHE WICHE Waivers</t>
  </si>
  <si>
    <t>UBHE WICHE Waivers</t>
  </si>
  <si>
    <t>QAH</t>
  </si>
  <si>
    <t>QAH UBHE TH Bell Scholarships</t>
  </si>
  <si>
    <t>UBHE TH Bell Scholarships</t>
  </si>
  <si>
    <t>QAI</t>
  </si>
  <si>
    <t>QAI UBHE Veterans Tuition Gap Program</t>
  </si>
  <si>
    <t>UBHE Veterans Tuition Gap Program</t>
  </si>
  <si>
    <t>QAJ</t>
  </si>
  <si>
    <t>QAJ UBHE Articulation Support</t>
  </si>
  <si>
    <t>UBHE Articulation Support</t>
  </si>
  <si>
    <t>QAL</t>
  </si>
  <si>
    <t>QAL UBHE PS Officer Career Advancement Reimb</t>
  </si>
  <si>
    <t>UBHE PS Officer Career Advancement Reimb</t>
  </si>
  <si>
    <t>QAM</t>
  </si>
  <si>
    <t>QAM UBHE Services for Hearing Impaired Students</t>
  </si>
  <si>
    <t>UBHE Services for Hearing Impaired Students</t>
  </si>
  <si>
    <t>QAN</t>
  </si>
  <si>
    <t>QAN UBHE New Century Scholarships</t>
  </si>
  <si>
    <t>UBHE New Century Scholarships</t>
  </si>
  <si>
    <t>QAO</t>
  </si>
  <si>
    <t>QAO UBHE Math Competency Initiative</t>
  </si>
  <si>
    <t>QAOA UBHE Math Competency Initiative</t>
  </si>
  <si>
    <t>QAOA Not Appropriated</t>
  </si>
  <si>
    <t>QAOA</t>
  </si>
  <si>
    <t>UBHE Math Competency Initiative</t>
  </si>
  <si>
    <t>QAP</t>
  </si>
  <si>
    <t>QAP UBHE Higher Ed Success Stipend Program</t>
  </si>
  <si>
    <t>UBHE Higher Ed Success Stipend Program</t>
  </si>
  <si>
    <t>QAQ</t>
  </si>
  <si>
    <t>QAQ UBHE Student Prosperity Savings</t>
  </si>
  <si>
    <t>UBHE Student Prosperity Savings</t>
  </si>
  <si>
    <t>QAR</t>
  </si>
  <si>
    <t>QAR UBHE Technology Initiative</t>
  </si>
  <si>
    <t>QARA UBHE Technology</t>
  </si>
  <si>
    <t>QARA Not Appropriated</t>
  </si>
  <si>
    <t>QARA</t>
  </si>
  <si>
    <t>UBHE Technology Initiative</t>
  </si>
  <si>
    <t>QAS</t>
  </si>
  <si>
    <t>QAS UBHE Engineering Loan Repayment</t>
  </si>
  <si>
    <t>UBHE Engineering Loan Repayment</t>
  </si>
  <si>
    <t>QAT</t>
  </si>
  <si>
    <t>QAT UBHE Minority Scholarships</t>
  </si>
  <si>
    <t>UBHE Minority Scholarships</t>
  </si>
  <si>
    <t>QAU</t>
  </si>
  <si>
    <t>QAU UBHE Education Excellence</t>
  </si>
  <si>
    <t>QAUA UBHE Education Excellence</t>
  </si>
  <si>
    <t>QAUA Not Appropriated</t>
  </si>
  <si>
    <t>QAUA</t>
  </si>
  <si>
    <t>UBHE Education Excellence</t>
  </si>
  <si>
    <t>QAV</t>
  </si>
  <si>
    <t>QAV UBHE Performance Funding</t>
  </si>
  <si>
    <t>UBHE Performance Funding</t>
  </si>
  <si>
    <t>QAW</t>
  </si>
  <si>
    <t>QAW UBHE Scholarship Program</t>
  </si>
  <si>
    <t>UBHE Scholarship Program</t>
  </si>
  <si>
    <t>QAX</t>
  </si>
  <si>
    <t>QAX UBHE Academic Library Consortium</t>
  </si>
  <si>
    <t>UBHE Academic Library Consortium</t>
  </si>
  <si>
    <t>QAY</t>
  </si>
  <si>
    <t>QAY UBHE Economic Development</t>
  </si>
  <si>
    <t>UBHE Economic Development</t>
  </si>
  <si>
    <t>QAZ</t>
  </si>
  <si>
    <t>QAZ UBHE Talent Development Incentive Loan Program</t>
  </si>
  <si>
    <t>UBHE Talent Development Incentive Loan Program</t>
  </si>
  <si>
    <t>QBA</t>
  </si>
  <si>
    <t>QBA UOU Education &amp; General</t>
  </si>
  <si>
    <t>QBAA UOU Education &amp; General</t>
  </si>
  <si>
    <t>QBAA HB01 Item 03 2021 General Session</t>
  </si>
  <si>
    <t>QBAA</t>
  </si>
  <si>
    <t>UOU Education &amp; General</t>
  </si>
  <si>
    <t>QBB</t>
  </si>
  <si>
    <t>QBB UOU Educationally Disadvantaged</t>
  </si>
  <si>
    <t>QBBA UOU Educationally Disadvantaged</t>
  </si>
  <si>
    <t>QBBA HB01 Item 04 2021 General Session</t>
  </si>
  <si>
    <t>QBBA</t>
  </si>
  <si>
    <t>UOU Educationally Disadvantaged</t>
  </si>
  <si>
    <t>QBC</t>
  </si>
  <si>
    <t>QBC UOU School of Medicine</t>
  </si>
  <si>
    <t>QBCA UOU School of Medicine</t>
  </si>
  <si>
    <t>QBCA HB01 Item 05 2021 General Session</t>
  </si>
  <si>
    <t>QBCA</t>
  </si>
  <si>
    <t>UOU School of Medicine</t>
  </si>
  <si>
    <t>QBD</t>
  </si>
  <si>
    <t>QBD UOU University Hospital</t>
  </si>
  <si>
    <t>QBDA UOU University Hospital</t>
  </si>
  <si>
    <t>QBDA HB01 Item 07 2021 General Session</t>
  </si>
  <si>
    <t>QBDA</t>
  </si>
  <si>
    <t>UOU University Hospital</t>
  </si>
  <si>
    <t>QBE</t>
  </si>
  <si>
    <t>QBE UOU School of Dentistry</t>
  </si>
  <si>
    <t>QBEA UOU School of Dentistry</t>
  </si>
  <si>
    <t>QBEA HB01 Item 08 2021 General Session</t>
  </si>
  <si>
    <t>QBEA</t>
  </si>
  <si>
    <t>UOU School of Dentistry</t>
  </si>
  <si>
    <t>QBG</t>
  </si>
  <si>
    <t>QBG UOU Innovation District at the Point</t>
  </si>
  <si>
    <t>QBGA UOU Public Service</t>
  </si>
  <si>
    <t>QBGA HB01 Item 09 2021 General Session</t>
  </si>
  <si>
    <t>QBGA</t>
  </si>
  <si>
    <t>UOU Innovation District at the Point</t>
  </si>
  <si>
    <t>QBH</t>
  </si>
  <si>
    <t>QBH UOU Public Broadcasting</t>
  </si>
  <si>
    <t>QBHA UOU Statewide TV Administration</t>
  </si>
  <si>
    <t>QBHA HB01 Item 10 2021 General Session</t>
  </si>
  <si>
    <t>QBHA</t>
  </si>
  <si>
    <t>UOU Public Broadcasting</t>
  </si>
  <si>
    <t>QBI</t>
  </si>
  <si>
    <t>QBI UOU Operations &amp; Maintenance</t>
  </si>
  <si>
    <t>UOU Operations &amp; Maintenance</t>
  </si>
  <si>
    <t>QBJ</t>
  </si>
  <si>
    <t>QBJ UOU Cancer Research &amp; Treatment</t>
  </si>
  <si>
    <t>QBJA UOU Cancer Research and Treatment</t>
  </si>
  <si>
    <t>QBJA HB01 Item 06 2021 General Session</t>
  </si>
  <si>
    <t>QBJA</t>
  </si>
  <si>
    <t>UOU Cancer Research &amp; Treatment</t>
  </si>
  <si>
    <t>QBK</t>
  </si>
  <si>
    <t>QBK UOU Occupational &amp; Environmental Health</t>
  </si>
  <si>
    <t>QBKA UOU Rocky Mtn Center for Occupational &amp; Environmental Health</t>
  </si>
  <si>
    <t>QBKA HB01 Item 13 2021 General Session</t>
  </si>
  <si>
    <t>QBKA</t>
  </si>
  <si>
    <t>UOU Occupational &amp; Environmental Health</t>
  </si>
  <si>
    <t>QBL</t>
  </si>
  <si>
    <t>QBL UOU Miner's Hospital</t>
  </si>
  <si>
    <t>UOU Miner's Hospital</t>
  </si>
  <si>
    <t>QBN</t>
  </si>
  <si>
    <t>QBN UOU Poison Control Center</t>
  </si>
  <si>
    <t>QBNA UOU Poison Control Center</t>
  </si>
  <si>
    <t>QBNA HB01 Item 11 2021 General Session</t>
  </si>
  <si>
    <t>QBNA</t>
  </si>
  <si>
    <t>UOU Poison Control Center</t>
  </si>
  <si>
    <t>QBP</t>
  </si>
  <si>
    <t>QBP UOU Center on Aging</t>
  </si>
  <si>
    <t>QBPA UOU Center on Aging</t>
  </si>
  <si>
    <t>QBPA HB01 Item 12 2021 General Session</t>
  </si>
  <si>
    <t>QBPA</t>
  </si>
  <si>
    <t>UOU Center on Aging</t>
  </si>
  <si>
    <t>QBQ</t>
  </si>
  <si>
    <t>QBQ UOU SafeUT Operations</t>
  </si>
  <si>
    <t>QBQA UOU SafeUT Crisis Text &amp; Tip Line</t>
  </si>
  <si>
    <t>QBQA HB01 Item 14 2021 General Session</t>
  </si>
  <si>
    <t>QBQA</t>
  </si>
  <si>
    <t>UOU SafeUT Operations</t>
  </si>
  <si>
    <t>QBS</t>
  </si>
  <si>
    <t>QBS UOU Seismograph Stations</t>
  </si>
  <si>
    <t>UOU Seismograph Stations</t>
  </si>
  <si>
    <t>QBT</t>
  </si>
  <si>
    <t>QBT UOU Museum of Natural History</t>
  </si>
  <si>
    <t>UOU Museum of Natural History</t>
  </si>
  <si>
    <t>QBU</t>
  </si>
  <si>
    <t>QBU UOU State Arboretum</t>
  </si>
  <si>
    <t>UOU State Arboretum</t>
  </si>
  <si>
    <t>QCA</t>
  </si>
  <si>
    <t>QCA USU Education &amp; General</t>
  </si>
  <si>
    <t>QCAA USU Education &amp; General</t>
  </si>
  <si>
    <t>QCAA HB01 Item 15 2021 General Session</t>
  </si>
  <si>
    <t>QCAA</t>
  </si>
  <si>
    <t>USU Education &amp; General</t>
  </si>
  <si>
    <t>QCB</t>
  </si>
  <si>
    <t>QCB USU Educationally Disadvantaged</t>
  </si>
  <si>
    <t>QCBA USU Educationally Disadvantaged</t>
  </si>
  <si>
    <t>QCBA HB01 Item 17 2021 General Session</t>
  </si>
  <si>
    <t>QCBA</t>
  </si>
  <si>
    <t>USU Educationally Disadvantaged</t>
  </si>
  <si>
    <t>QCC</t>
  </si>
  <si>
    <t>QCC USU Water Research Lab</t>
  </si>
  <si>
    <t>QCCA USU Water Research Lab</t>
  </si>
  <si>
    <t>QCCA HB01 Item 21 2021 General Session</t>
  </si>
  <si>
    <t>QCCA</t>
  </si>
  <si>
    <t>USU Water Research Lab</t>
  </si>
  <si>
    <t>QCD</t>
  </si>
  <si>
    <t>QCD USU School of Veterinary Medicine</t>
  </si>
  <si>
    <t>USU School of Veterinary Medicine</t>
  </si>
  <si>
    <t>QCE</t>
  </si>
  <si>
    <t>QCE USU Operations &amp; Maintenance</t>
  </si>
  <si>
    <t>USU Operations &amp; Maintenance</t>
  </si>
  <si>
    <t>QCF</t>
  </si>
  <si>
    <t>QCF USU Agricultural Experiment Stations</t>
  </si>
  <si>
    <t>QCFA USU Agriculture Experiment Station</t>
  </si>
  <si>
    <t>QCFA HB01 Item 22 2021 General Session</t>
  </si>
  <si>
    <t>QCFA</t>
  </si>
  <si>
    <t>USU Agricultural Experiment Stations</t>
  </si>
  <si>
    <t>QCG</t>
  </si>
  <si>
    <t>QCG USU Cooperative Extension Services</t>
  </si>
  <si>
    <t>QCGA USU Cooperative Extension Service</t>
  </si>
  <si>
    <t>QCGA HB01 Item 23 2021 General Session</t>
  </si>
  <si>
    <t>QCGA</t>
  </si>
  <si>
    <t>USU Cooperative Extension Services</t>
  </si>
  <si>
    <t>QCI</t>
  </si>
  <si>
    <t>QCI USU Uintah Basin Regional Campus</t>
  </si>
  <si>
    <t>QCTA USU Regional Campus</t>
  </si>
  <si>
    <t>QCTA HB01 Item 20 2021 General Session</t>
  </si>
  <si>
    <t>QCTA</t>
  </si>
  <si>
    <t>USU Uintah Basin Regional Campus</t>
  </si>
  <si>
    <t>QCK</t>
  </si>
  <si>
    <t>QCK USU Administration Regional Campus</t>
  </si>
  <si>
    <t>USU Administration Regional Campus</t>
  </si>
  <si>
    <t>QCL</t>
  </si>
  <si>
    <t>QCL USU EASTERN Education &amp; General</t>
  </si>
  <si>
    <t>QCLA USU Eastern Education &amp; General</t>
  </si>
  <si>
    <t>QCLA HB01 Item 16 2021 General Session</t>
  </si>
  <si>
    <t>QCLA</t>
  </si>
  <si>
    <t>USU EASTERN Education &amp; General</t>
  </si>
  <si>
    <t>QCM</t>
  </si>
  <si>
    <t>QCM USU EASTERN Educationally Disadvantaged</t>
  </si>
  <si>
    <t>QCMA USU Eastern Educationally Disadvantaged</t>
  </si>
  <si>
    <t>QCMA HB01 Item 18 2021 General Session</t>
  </si>
  <si>
    <t>QCMA</t>
  </si>
  <si>
    <t>USU EASTERN Educationally Disadvantaged</t>
  </si>
  <si>
    <t>QCN</t>
  </si>
  <si>
    <t>QCN USU EASTERN Career &amp; Technical Education</t>
  </si>
  <si>
    <t>QCNA USU Eastern Career &amp; Technical Education</t>
  </si>
  <si>
    <t>QCNA HB01 Item 19 2021 General Session</t>
  </si>
  <si>
    <t>QCNA</t>
  </si>
  <si>
    <t>USU EASTERN Career &amp; Technical Education</t>
  </si>
  <si>
    <t>QCO</t>
  </si>
  <si>
    <t>QCO USU Brigham City Regional Campus</t>
  </si>
  <si>
    <t>USU Brigham City Regional Campus</t>
  </si>
  <si>
    <t>QCP</t>
  </si>
  <si>
    <t>QCP USU Prehistoric Museum</t>
  </si>
  <si>
    <t>QCPA USU Prehistoric Museum</t>
  </si>
  <si>
    <t>QCPA HB01 Item 24 2021 General Session</t>
  </si>
  <si>
    <t>QCPA</t>
  </si>
  <si>
    <t>USU Prehistoric Museum</t>
  </si>
  <si>
    <t>QCQ</t>
  </si>
  <si>
    <t>QCQ USU Blanding Campus</t>
  </si>
  <si>
    <t>QCQA USU Blanding Campus</t>
  </si>
  <si>
    <t>QCQA HB01 Item 25 2021 General Session</t>
  </si>
  <si>
    <t>QCQA</t>
  </si>
  <si>
    <t>USU Blanding Campus</t>
  </si>
  <si>
    <t>QCU</t>
  </si>
  <si>
    <t>QCU USU Tooele Regional Campus</t>
  </si>
  <si>
    <t>USU Tooele Regional Campus</t>
  </si>
  <si>
    <t>QCV</t>
  </si>
  <si>
    <t>QCV USU Custom Fit</t>
  </si>
  <si>
    <t>QCVA USU Custom Fit</t>
  </si>
  <si>
    <t>QCVA SB02 Item 117 2021 General Session</t>
  </si>
  <si>
    <t>QCVA</t>
  </si>
  <si>
    <t>USU Custom Fit</t>
  </si>
  <si>
    <t>QDA</t>
  </si>
  <si>
    <t>QDA WSU Education &amp; General</t>
  </si>
  <si>
    <t>QDAA WSU Education &amp; General</t>
  </si>
  <si>
    <t>QDAA HB01 Item 26 2021 General Session</t>
  </si>
  <si>
    <t>QDAA</t>
  </si>
  <si>
    <t>WSU Education &amp; General</t>
  </si>
  <si>
    <t>QDB</t>
  </si>
  <si>
    <t>QDB WSU Educationally Disadvantaged</t>
  </si>
  <si>
    <t>QDBA WSU Educationally Disadvantaged</t>
  </si>
  <si>
    <t>QDBA HB01 Item 27 2021 General Session</t>
  </si>
  <si>
    <t>QDBA</t>
  </si>
  <si>
    <t>WSU Educationally Disadvantaged</t>
  </si>
  <si>
    <t>QDC</t>
  </si>
  <si>
    <t>QDC WSU Operations &amp; Maintenance</t>
  </si>
  <si>
    <t>WSU Operations &amp; Maintenance</t>
  </si>
  <si>
    <t>QEA</t>
  </si>
  <si>
    <t>QEA SUU Education &amp; General</t>
  </si>
  <si>
    <t>QEAA SUU Education &amp; General</t>
  </si>
  <si>
    <t>QEAA HB01 Item 28 2021 General Session</t>
  </si>
  <si>
    <t>QEAA</t>
  </si>
  <si>
    <t>SUU Education &amp; General</t>
  </si>
  <si>
    <t>QEB</t>
  </si>
  <si>
    <t>QEB SUU Educationally Disadvantaged</t>
  </si>
  <si>
    <t>QEBA SUU Educationally Disadvantaged</t>
  </si>
  <si>
    <t>QEBA HB01 Item 29 2021 General Session</t>
  </si>
  <si>
    <t>QEBA</t>
  </si>
  <si>
    <t>SUU Educationally Disadvantaged</t>
  </si>
  <si>
    <t>QEC</t>
  </si>
  <si>
    <t>QEC SUU Shakespearean Festival</t>
  </si>
  <si>
    <t>QECA SUU Shakespeare Festival</t>
  </si>
  <si>
    <t>QECA HB01 Item 30 2021 General Session</t>
  </si>
  <si>
    <t>QECA</t>
  </si>
  <si>
    <t>SUU Shakespearean Festival</t>
  </si>
  <si>
    <t>QED</t>
  </si>
  <si>
    <t>QED SUU Rural Development</t>
  </si>
  <si>
    <t>QEDA SUU Rural Development</t>
  </si>
  <si>
    <t>QEDA HB01 Item 31 2021 General Session</t>
  </si>
  <si>
    <t>QEDA</t>
  </si>
  <si>
    <t>SUU Rural Development</t>
  </si>
  <si>
    <t>QEE</t>
  </si>
  <si>
    <t>QEE SUU Operations &amp; Maintenance</t>
  </si>
  <si>
    <t>SUU Operations &amp; Maintenance</t>
  </si>
  <si>
    <t>QFA</t>
  </si>
  <si>
    <t>QFA SNOW Education &amp; General</t>
  </si>
  <si>
    <t>QFAA SNOW Education &amp; General</t>
  </si>
  <si>
    <t>QFAA HB01 Item 35 2021 General Session</t>
  </si>
  <si>
    <t>QFAA</t>
  </si>
  <si>
    <t>SNOW Education &amp; General</t>
  </si>
  <si>
    <t>QFB</t>
  </si>
  <si>
    <t>QFB SNOW Educationally Disadvantaged</t>
  </si>
  <si>
    <t>QFBA SNOW Educationally Disadvantaged</t>
  </si>
  <si>
    <t>QFBA HB01 Item 36 2021 General Session</t>
  </si>
  <si>
    <t>QFBA</t>
  </si>
  <si>
    <t>SNOW Educationally Disadvantaged</t>
  </si>
  <si>
    <t>QFC</t>
  </si>
  <si>
    <t>QFC SNOW Career &amp; Technology Education</t>
  </si>
  <si>
    <t>QFCA SNOW Career &amp; Technology Education</t>
  </si>
  <si>
    <t>QFCA HB01 Item 37 2021 General Session</t>
  </si>
  <si>
    <t>QFCA</t>
  </si>
  <si>
    <t>SNOW Career &amp; Technology Education</t>
  </si>
  <si>
    <t>QFD</t>
  </si>
  <si>
    <t>QFD SNOW Operations &amp; Maintenance</t>
  </si>
  <si>
    <t>SNOW Operations &amp; Maintenance</t>
  </si>
  <si>
    <t>QFE</t>
  </si>
  <si>
    <t>QFE SNOW Custom Fit</t>
  </si>
  <si>
    <t>QFEA SNOW Custom Fit</t>
  </si>
  <si>
    <t>QFEA SB02 Item 130 2021 General Session</t>
  </si>
  <si>
    <t>QFEA</t>
  </si>
  <si>
    <t>SNOW Custom Fit</t>
  </si>
  <si>
    <t>QGA</t>
  </si>
  <si>
    <t>QGA DSU Education &amp; General</t>
  </si>
  <si>
    <t>QGAA DSU Education &amp; General</t>
  </si>
  <si>
    <t>QGAA HB01 Item 38 2021 General Session</t>
  </si>
  <si>
    <t>QGAA</t>
  </si>
  <si>
    <t>DSU Education &amp; General</t>
  </si>
  <si>
    <t>QGB</t>
  </si>
  <si>
    <t>QGB DSU Educationally Disadvantaged</t>
  </si>
  <si>
    <t>QGBA DSU Educationally Disadvantaged</t>
  </si>
  <si>
    <t>QGBA HB01 Item 39 2021 General Session</t>
  </si>
  <si>
    <t>QGBA</t>
  </si>
  <si>
    <t>DSU Educationally Disadvantaged</t>
  </si>
  <si>
    <t>QGC</t>
  </si>
  <si>
    <t>QGC DSU Zion Park Amphitheater</t>
  </si>
  <si>
    <t>QGCA DSU Zion Park Amphitheater</t>
  </si>
  <si>
    <t>QGCA HB01 Item 40 2021 General Session</t>
  </si>
  <si>
    <t>QGCA</t>
  </si>
  <si>
    <t>DSU Zion Park Amphitheater</t>
  </si>
  <si>
    <t>QGE</t>
  </si>
  <si>
    <t>QGE DSU Operations &amp; Maintenance</t>
  </si>
  <si>
    <t>DSU Operations &amp; Maintenance</t>
  </si>
  <si>
    <t>QHA</t>
  </si>
  <si>
    <t>QHA UBHE Access Utah Promise Scholarship Program</t>
  </si>
  <si>
    <t>UBHE Access Utah Promise Scholarship Program</t>
  </si>
  <si>
    <t>QHB</t>
  </si>
  <si>
    <t>QHB UBHE Career &amp; Technical Education Scholarships</t>
  </si>
  <si>
    <t>UBHE Career &amp; Technical Education Scholarships</t>
  </si>
  <si>
    <t>QHC</t>
  </si>
  <si>
    <t>QHC UBHE Engineering Loan Repayment</t>
  </si>
  <si>
    <t>QHD</t>
  </si>
  <si>
    <t>QHD UBHE Higher Education Technology Initiative</t>
  </si>
  <si>
    <t>UBHE Higher Education Technology Initiative</t>
  </si>
  <si>
    <t>QHE</t>
  </si>
  <si>
    <t>QHE UBHE Utah Academic Library Consortium</t>
  </si>
  <si>
    <t>UBHE Utah Academic Library Consortium</t>
  </si>
  <si>
    <t>QHF</t>
  </si>
  <si>
    <t>QHF UBHE Engineering Initiative</t>
  </si>
  <si>
    <t>QHG</t>
  </si>
  <si>
    <t>QHG UBHE Math Competency Initiative</t>
  </si>
  <si>
    <t>QHH</t>
  </si>
  <si>
    <t>QHH UBHE Performance Funding - Colleges and Universities_</t>
  </si>
  <si>
    <t>UBHE Performance Funding - Colleges and Universities_</t>
  </si>
  <si>
    <t>QHI</t>
  </si>
  <si>
    <t>QHI UBHE Performance Funding - Technical Colleges</t>
  </si>
  <si>
    <t>UBHE Performance Funding - Technical Colleges</t>
  </si>
  <si>
    <t>QHJ</t>
  </si>
  <si>
    <t>QHJ UBHE Custom Fit</t>
  </si>
  <si>
    <t>UBHE Custom Fit</t>
  </si>
  <si>
    <t>QHK</t>
  </si>
  <si>
    <t>QHK UBHE Adult Learner Grant Program</t>
  </si>
  <si>
    <t>UBHE Adult Learner Grant Program</t>
  </si>
  <si>
    <t>QHL</t>
  </si>
  <si>
    <t>QHL UBHE Education Re-engagement Scholarships</t>
  </si>
  <si>
    <t>UBHE Education Re-engagement Scholarships</t>
  </si>
  <si>
    <t>QJA</t>
  </si>
  <si>
    <t>QJA UVU Education &amp; General</t>
  </si>
  <si>
    <t>QJAA UVU Education &amp; General</t>
  </si>
  <si>
    <t>QJAA HB01 Item 32 2021 General Session</t>
  </si>
  <si>
    <t>QJAA</t>
  </si>
  <si>
    <t>UVU Education &amp; General</t>
  </si>
  <si>
    <t>QJB</t>
  </si>
  <si>
    <t>QJB UVU Educationally Disadvantaged</t>
  </si>
  <si>
    <t>QJBA UVU Educationally Disadvantaged</t>
  </si>
  <si>
    <t>QJBA HB01 Item 33 2021 General Session</t>
  </si>
  <si>
    <t>QJBA</t>
  </si>
  <si>
    <t>UVU Educationally Disadvantaged</t>
  </si>
  <si>
    <t>QJC</t>
  </si>
  <si>
    <t>QJC UVU Operations &amp; Maintenance</t>
  </si>
  <si>
    <t>UVU Operations &amp; Maintenance</t>
  </si>
  <si>
    <t>QJD</t>
  </si>
  <si>
    <t>QJD UVU Fire &amp; Rescue Training</t>
  </si>
  <si>
    <t>QJDA UVU Fire &amp; Rescue</t>
  </si>
  <si>
    <t>QJDA HB01 Item 34 2021 General Session</t>
  </si>
  <si>
    <t>QJDA</t>
  </si>
  <si>
    <t>UVU Fire &amp; Rescue Training</t>
  </si>
  <si>
    <t>QJE</t>
  </si>
  <si>
    <t>QJE UVU Civic Thought &amp; Leadership Initiative</t>
  </si>
  <si>
    <t>QJEA UVU Civic Thought &amp; Leadership initiative</t>
  </si>
  <si>
    <t>QJEA HB327 Item 1 2021 General Session</t>
  </si>
  <si>
    <t>QJEA</t>
  </si>
  <si>
    <t>UVU Civic Thought &amp; Leadership Initiative</t>
  </si>
  <si>
    <t>QKA</t>
  </si>
  <si>
    <t>QKA SLCC Education &amp; General</t>
  </si>
  <si>
    <t>QKAA SLCC Education &amp; General</t>
  </si>
  <si>
    <t>QKAA HB01 Item 41 2021 General Session</t>
  </si>
  <si>
    <t>QKAA</t>
  </si>
  <si>
    <t>SLCC Education &amp; General</t>
  </si>
  <si>
    <t>QKB</t>
  </si>
  <si>
    <t>QKB SLCC Educationally Disadvantaged</t>
  </si>
  <si>
    <t>QKBA SLCC Educationally Disadvantaged</t>
  </si>
  <si>
    <t>QKBA HB01 Item 42 2021 General Session</t>
  </si>
  <si>
    <t>QKBA</t>
  </si>
  <si>
    <t>SLCC Educationally Disadvantaged</t>
  </si>
  <si>
    <t>QKD</t>
  </si>
  <si>
    <t>QKD SLCC Technical College</t>
  </si>
  <si>
    <t>QKDA SLCC School of Applied Technology</t>
  </si>
  <si>
    <t>QKDA HB01 Item 43 2021 General Session</t>
  </si>
  <si>
    <t>QKDA</t>
  </si>
  <si>
    <t>SLCC Technical College</t>
  </si>
  <si>
    <t>QKE</t>
  </si>
  <si>
    <t>QKE SLCC Operations &amp; Maintenance</t>
  </si>
  <si>
    <t>SLCC Operations &amp; Maintenance</t>
  </si>
  <si>
    <t>QKF</t>
  </si>
  <si>
    <t>QKF SLCC Custom Fit</t>
  </si>
  <si>
    <t>QKFA SLCC Custom Fit</t>
  </si>
  <si>
    <t>QKFA SB02 Item 136 2021 General Session</t>
  </si>
  <si>
    <t>QKFA</t>
  </si>
  <si>
    <t>SLCC Custom Fit</t>
  </si>
  <si>
    <t>QLA</t>
  </si>
  <si>
    <t>QLA USTC Administration</t>
  </si>
  <si>
    <t>QLAA USTC Administration</t>
  </si>
  <si>
    <t>QLAA Not Appropriated</t>
  </si>
  <si>
    <t>QLAA</t>
  </si>
  <si>
    <t>USTC Administration</t>
  </si>
  <si>
    <t>QLC</t>
  </si>
  <si>
    <t>QLC USTC Equipment</t>
  </si>
  <si>
    <t>USTC Equipment</t>
  </si>
  <si>
    <t>QLD</t>
  </si>
  <si>
    <t>QLD USTC Custom Fit</t>
  </si>
  <si>
    <t>USTC Custom Fit</t>
  </si>
  <si>
    <t>QLE</t>
  </si>
  <si>
    <t>QLE USTC Performance Funding</t>
  </si>
  <si>
    <t>USTC Performance Funding</t>
  </si>
  <si>
    <t>QLG</t>
  </si>
  <si>
    <t>QLG USTC Bridgerland TC</t>
  </si>
  <si>
    <t>QLGA USTC Bridgerland TC</t>
  </si>
  <si>
    <t>QLGA HB01 Item 48 2021 General Session</t>
  </si>
  <si>
    <t>QLGA</t>
  </si>
  <si>
    <t>USTC Bridgerland TC</t>
  </si>
  <si>
    <t>QLH</t>
  </si>
  <si>
    <t>QLH USTC Davis TC</t>
  </si>
  <si>
    <t>QLHA USTC Davis TC</t>
  </si>
  <si>
    <t>QLHA HB01 Item 49 2021 General Session</t>
  </si>
  <si>
    <t>QLHA</t>
  </si>
  <si>
    <t>USTC Davis TC</t>
  </si>
  <si>
    <t>QLJ</t>
  </si>
  <si>
    <t>QLJ USTC Ogden/Weber TC</t>
  </si>
  <si>
    <t>QLJA USTC Ogden/Weber TC</t>
  </si>
  <si>
    <t>QLJA HB01 Item 52 2021 General Session</t>
  </si>
  <si>
    <t>QLJA</t>
  </si>
  <si>
    <t>USTC Ogden/Weber TC</t>
  </si>
  <si>
    <t>QLK</t>
  </si>
  <si>
    <t>QLK USTC Uintah Basin TC</t>
  </si>
  <si>
    <t>QLKA USTC Uintah Basin TC</t>
  </si>
  <si>
    <t>QLKA HB01 Item 55 2021 General Session</t>
  </si>
  <si>
    <t>QLKA</t>
  </si>
  <si>
    <t>USTC Uintah Basin TC</t>
  </si>
  <si>
    <t>QLM</t>
  </si>
  <si>
    <t>QLM USTC Mountainland TC</t>
  </si>
  <si>
    <t>QLMA USTC Mountainland TC</t>
  </si>
  <si>
    <t>QLMA HB01 Item 51 2021 General Session</t>
  </si>
  <si>
    <t>QLMA</t>
  </si>
  <si>
    <t>USTC Mountainland TC</t>
  </si>
  <si>
    <t>QLP</t>
  </si>
  <si>
    <t>QLP USTC Southwest TC</t>
  </si>
  <si>
    <t>QLPA USTC Southwest TC</t>
  </si>
  <si>
    <t>QLPA HB01 Item 53 2021 General Session</t>
  </si>
  <si>
    <t>QLPA</t>
  </si>
  <si>
    <t>USTC Southwest TC</t>
  </si>
  <si>
    <t>QLQ</t>
  </si>
  <si>
    <t>QLQ USTC Dixie TC</t>
  </si>
  <si>
    <t>QLQA USTC Dixie TC</t>
  </si>
  <si>
    <t>QLQA HB01 Item 50 2021 General Session</t>
  </si>
  <si>
    <t>QLQA</t>
  </si>
  <si>
    <t>USTC Dixie TC</t>
  </si>
  <si>
    <t>QLR</t>
  </si>
  <si>
    <t>QLR USTC Tooele TC</t>
  </si>
  <si>
    <t>QLRA USTC Tooele TC</t>
  </si>
  <si>
    <t>QLRA HB01 Item 54 2021 General Session</t>
  </si>
  <si>
    <t>QLRA</t>
  </si>
  <si>
    <t>USTC Tooele TC</t>
  </si>
  <si>
    <t>QLS</t>
  </si>
  <si>
    <t>QLS USTC Bridgerland TC Equipment</t>
  </si>
  <si>
    <t>USTC Bridgerland TC Equipment</t>
  </si>
  <si>
    <t>QLT</t>
  </si>
  <si>
    <t>QLT USTC Davis TC Equipment</t>
  </si>
  <si>
    <t>USTC Davis TC Equipment</t>
  </si>
  <si>
    <t>QLU</t>
  </si>
  <si>
    <t>QLU USTC Ogden-Weber TC Equipment</t>
  </si>
  <si>
    <t>USTC Ogden-Weber TC Equipment</t>
  </si>
  <si>
    <t>QLV</t>
  </si>
  <si>
    <t>QLV USTC Uintah Basin TC Equipment</t>
  </si>
  <si>
    <t>USTC Uintah Basin TC Equipment</t>
  </si>
  <si>
    <t>QLW</t>
  </si>
  <si>
    <t>QLW USTC Mountainland TC Equipment</t>
  </si>
  <si>
    <t>USTC Mountainland TC Equipment</t>
  </si>
  <si>
    <t>QLX</t>
  </si>
  <si>
    <t>QLX USTC Southwest TC Equipment</t>
  </si>
  <si>
    <t>USTC Southwest TC Equipment</t>
  </si>
  <si>
    <t>QLY</t>
  </si>
  <si>
    <t>QLY USTC Dixie TC Equipment</t>
  </si>
  <si>
    <t>USTC Dixie TC Equipment</t>
  </si>
  <si>
    <t>QLZ</t>
  </si>
  <si>
    <t>QLZ USTC Tooele TC Equipment</t>
  </si>
  <si>
    <t>USTC Tooele TC Equipment</t>
  </si>
  <si>
    <t>QMA UBHE Medical Education Council</t>
  </si>
  <si>
    <t>QAZM UBHE Medical Education Council</t>
  </si>
  <si>
    <t>QAZM HB01 Item 47 2021 General Session</t>
  </si>
  <si>
    <t>QAZM</t>
  </si>
  <si>
    <t>UBHE Medical Education Council</t>
  </si>
  <si>
    <t>QMS</t>
  </si>
  <si>
    <t>QMS USTC Bridgerland Custom Fit</t>
  </si>
  <si>
    <t>QLGB USTC Bridgerland TC - Custom Fit</t>
  </si>
  <si>
    <t>QLGB SB02 Item 151 2021 General Session</t>
  </si>
  <si>
    <t>QLGB</t>
  </si>
  <si>
    <t>USTC Bridgerland Custom Fit</t>
  </si>
  <si>
    <t>QMT</t>
  </si>
  <si>
    <t>QMT USTC Davis Custom Fit</t>
  </si>
  <si>
    <t>QLHB USTC Davis TC - Custom Fit</t>
  </si>
  <si>
    <t>QLHB SB02 Item 152 2021 General Session</t>
  </si>
  <si>
    <t>QLHB</t>
  </si>
  <si>
    <t>USTC Davis Custom Fit</t>
  </si>
  <si>
    <t>QMU</t>
  </si>
  <si>
    <t>QMU USTC Ogden-Weber Custom Fit</t>
  </si>
  <si>
    <t>QLJB USTC Ogden-Weber TC - Custom Fit</t>
  </si>
  <si>
    <t>QLJB SB02 Item 153 2021 General Session</t>
  </si>
  <si>
    <t>QLJB</t>
  </si>
  <si>
    <t>USTC Ogden-Weber Custom Fit</t>
  </si>
  <si>
    <t>QMV</t>
  </si>
  <si>
    <t>QMV USTC Uintah Basin Custom Fit</t>
  </si>
  <si>
    <t>QLKB USTC Uintah Basin TC - Custom Fit</t>
  </si>
  <si>
    <t>QLKB SB02 Item 154 2021 General Session</t>
  </si>
  <si>
    <t>QLKB</t>
  </si>
  <si>
    <t>USTC Uintah Basin Custom Fit</t>
  </si>
  <si>
    <t>QMW</t>
  </si>
  <si>
    <t>QMW USTC Mountainland Custom Fit</t>
  </si>
  <si>
    <t>QLMB USTC Mountainland TC - Custom Fit</t>
  </si>
  <si>
    <t>QLMB SB02 Item 155 2021 General Session</t>
  </si>
  <si>
    <t>QLMB</t>
  </si>
  <si>
    <t>USTC Mountainland Custom Fit</t>
  </si>
  <si>
    <t>QMX</t>
  </si>
  <si>
    <t>QMX USTC Southwest Custom Fit</t>
  </si>
  <si>
    <t>QLPB USTC Southwest TC - Custom Fit</t>
  </si>
  <si>
    <t>QLPB SB02 Item 156 2021 General Session</t>
  </si>
  <si>
    <t>QLPB</t>
  </si>
  <si>
    <t>USTC Southwest Custom Fit</t>
  </si>
  <si>
    <t>QMY</t>
  </si>
  <si>
    <t>QMY USTC Dixie Custom Fit</t>
  </si>
  <si>
    <t>QLQB USTC Dixie TC - Custom Fit</t>
  </si>
  <si>
    <t>QLQB SB02 Item 157 2021 General Session</t>
  </si>
  <si>
    <t>QLQB</t>
  </si>
  <si>
    <t>USTC Dixie Custom Fit</t>
  </si>
  <si>
    <t>QMZ</t>
  </si>
  <si>
    <t>QMZ USTC Tooele Custom Fit</t>
  </si>
  <si>
    <t>QLRB USTC Tooele TC - Custom Fit</t>
  </si>
  <si>
    <t>QLRB SB02 Item 158 2021 General Session</t>
  </si>
  <si>
    <t>QLRB</t>
  </si>
  <si>
    <t>USTC Tooele Custom Fit</t>
  </si>
  <si>
    <t>QNB</t>
  </si>
  <si>
    <t>QNB UETN Operations &amp; Maintenance</t>
  </si>
  <si>
    <t>QNDA UETN Utah Education &amp; Telehealth Network</t>
  </si>
  <si>
    <t>QNDA HB06 Item 48 2021 General Session</t>
  </si>
  <si>
    <t>QNDA</t>
  </si>
  <si>
    <t>UETN Operations &amp; Maintenance</t>
  </si>
  <si>
    <t>QND</t>
  </si>
  <si>
    <t>QND UETN Administration</t>
  </si>
  <si>
    <t>UETN Administration</t>
  </si>
  <si>
    <t>QNE</t>
  </si>
  <si>
    <t>QNE UETN Public Information</t>
  </si>
  <si>
    <t>UETN Public Information</t>
  </si>
  <si>
    <t>QNF</t>
  </si>
  <si>
    <t>QNF UETN KUEN Broadcast</t>
  </si>
  <si>
    <t>UETN KUEN Broadcast</t>
  </si>
  <si>
    <t>QNG</t>
  </si>
  <si>
    <t>QNG UETN Technical Services</t>
  </si>
  <si>
    <t>UETN Technical Services</t>
  </si>
  <si>
    <t>QNH</t>
  </si>
  <si>
    <t>QNH UETN Instructional Support</t>
  </si>
  <si>
    <t>UETN Instructional Support</t>
  </si>
  <si>
    <t>QNK</t>
  </si>
  <si>
    <t>QNK UETN Course Management Systems</t>
  </si>
  <si>
    <t>UETN Course Management Systems</t>
  </si>
  <si>
    <t>QNL</t>
  </si>
  <si>
    <t>QNL UETN Statewide Data Alliance</t>
  </si>
  <si>
    <t>UETN Statewide Data Alliance</t>
  </si>
  <si>
    <t>QNN</t>
  </si>
  <si>
    <t>QNN UETN Utah Telehealth Network</t>
  </si>
  <si>
    <t>UETN Utah Telehealth Network</t>
  </si>
  <si>
    <t>QOA</t>
  </si>
  <si>
    <t>QOA UETN Digital Teaching &amp; Learning Program</t>
  </si>
  <si>
    <t>QOAA UETN Digital Teaching &amp; Learning Program</t>
  </si>
  <si>
    <t>QOAA HB06 Item 47 2021 General Session</t>
  </si>
  <si>
    <t>QOAA</t>
  </si>
  <si>
    <t>UETN Digital Teaching &amp; Learning Program</t>
  </si>
  <si>
    <t>RAAA DNR Natural Resources Administration</t>
  </si>
  <si>
    <t>RAAA SB05 Item 64 2021 General Session</t>
  </si>
  <si>
    <t>IAAA Natural Resources</t>
  </si>
  <si>
    <t>RAAA</t>
  </si>
  <si>
    <t>560 1000</t>
  </si>
  <si>
    <t>RBA</t>
  </si>
  <si>
    <t>RBA DNR Building Operations</t>
  </si>
  <si>
    <t>RBAA DNR Building Operations</t>
  </si>
  <si>
    <t>RBAA SB05 Item 65 2021 General Session</t>
  </si>
  <si>
    <t>RBAA</t>
  </si>
  <si>
    <t>DNR Building Operations</t>
  </si>
  <si>
    <t>RCAA DNR Internal Service Fund</t>
  </si>
  <si>
    <t>RCAA SB05 Item 95 2021 General Session</t>
  </si>
  <si>
    <t>RCAA</t>
  </si>
  <si>
    <t>560 6600</t>
  </si>
  <si>
    <t>RDAA DNR Forestry, Fire &amp; State Lands</t>
  </si>
  <si>
    <t>RDAA SB05 Item 69 2021 General Session</t>
  </si>
  <si>
    <t>RDAA</t>
  </si>
  <si>
    <t>DNR FFSL Project Management</t>
  </si>
  <si>
    <t>REAA DNR Oil, Gas &amp; Mining</t>
  </si>
  <si>
    <t>REAA SB05 Item 70 2021 General Session</t>
  </si>
  <si>
    <t>REAA</t>
  </si>
  <si>
    <t>DNR OGM Minerals Program</t>
  </si>
  <si>
    <t>DNR OGM Abandoned Mine Program</t>
  </si>
  <si>
    <t>DNR OGM Board</t>
  </si>
  <si>
    <t>REG DNR OGM Abandoned Well Plugging/Public Educ</t>
  </si>
  <si>
    <t>DNR OGM Abandoned Well Plugging/Public Educ</t>
  </si>
  <si>
    <t>RFAA DNR Wildlife Resources</t>
  </si>
  <si>
    <t>RFAA SB05 Item 78 2021 General Session</t>
  </si>
  <si>
    <t>RFAA</t>
  </si>
  <si>
    <t>DNR DWR Habitat Council</t>
  </si>
  <si>
    <t>RGAA DNR Species Protection</t>
  </si>
  <si>
    <t>RGAA SB05 Item 73 2021 General Session</t>
  </si>
  <si>
    <t>RGAA</t>
  </si>
  <si>
    <t>RGCA DNR Watershed</t>
  </si>
  <si>
    <t>RGCA SB05 Item 77 2021 General Session</t>
  </si>
  <si>
    <t>RGCA</t>
  </si>
  <si>
    <t>RHA</t>
  </si>
  <si>
    <t>RHA DNR Pass Through</t>
  </si>
  <si>
    <t>RHAA DNR Pass Through</t>
  </si>
  <si>
    <t>RHAA SB05 Item 68 2021 General Session</t>
  </si>
  <si>
    <t>RHAA</t>
  </si>
  <si>
    <t>DNR Pass Through</t>
  </si>
  <si>
    <t>RJA</t>
  </si>
  <si>
    <t>RJA DNR DWR Contributed Research</t>
  </si>
  <si>
    <t>RJAA DNR DWR Contributed Research</t>
  </si>
  <si>
    <t>RJAA SB05 Item 66 2021 General Session</t>
  </si>
  <si>
    <t>RJAA</t>
  </si>
  <si>
    <t>DNR DWR Contributed Research</t>
  </si>
  <si>
    <t>RKAA DNR DWR Cooperative Agreements</t>
  </si>
  <si>
    <t>RKAA SB05 Item 67 2021 General Session</t>
  </si>
  <si>
    <t>RKAA</t>
  </si>
  <si>
    <t>DNR DWR Cooperative Agreements</t>
  </si>
  <si>
    <t>RLA DNR DSP Executive Management</t>
  </si>
  <si>
    <t>RLAA DNR State Parks</t>
  </si>
  <si>
    <t>RLAA HB05 Item 65 2020 General Session</t>
  </si>
  <si>
    <t>RLAA</t>
  </si>
  <si>
    <t>RLC DNR DSP Park Operation Management</t>
  </si>
  <si>
    <t>RLD DNR DSP Planning &amp; Design</t>
  </si>
  <si>
    <t>RLE DNR DSP Support Services</t>
  </si>
  <si>
    <t>RLF DNR DSP Recreation Services</t>
  </si>
  <si>
    <t>RLN</t>
  </si>
  <si>
    <t>RLN DNR DSP Park Management Contracts</t>
  </si>
  <si>
    <t>DNR DSP Park Management Contracts</t>
  </si>
  <si>
    <t>RMA</t>
  </si>
  <si>
    <t>RMA DNR DSPC Renovation &amp; Development</t>
  </si>
  <si>
    <t>RMAA DNR State Parks - Capital</t>
  </si>
  <si>
    <t>RMAA HB05 Item 66 2020 General Session</t>
  </si>
  <si>
    <t>RMAA</t>
  </si>
  <si>
    <t>DNR DSPC Renovation &amp; Development</t>
  </si>
  <si>
    <t>RMB</t>
  </si>
  <si>
    <t>RMB DNR DSPC Major Renovation</t>
  </si>
  <si>
    <t>DNR DSPC Major Renovation</t>
  </si>
  <si>
    <t>RMF</t>
  </si>
  <si>
    <t>RMF DNR DPR CF Trails Program</t>
  </si>
  <si>
    <t>DNR DPR CF Trails Program</t>
  </si>
  <si>
    <t>RMH</t>
  </si>
  <si>
    <t>RMH DNR DSPC Donated Capital Projects</t>
  </si>
  <si>
    <t>DNR DSPC Donated Capital Projects</t>
  </si>
  <si>
    <t>RMJ</t>
  </si>
  <si>
    <t>RMJ DNR DSPC Region Renovation</t>
  </si>
  <si>
    <t>DNR DSPC Region Renovation</t>
  </si>
  <si>
    <t>RML</t>
  </si>
  <si>
    <t>RML DNR DSPR CF Land Acquisition</t>
  </si>
  <si>
    <t>DNR DSPR CF Land Acquisition</t>
  </si>
  <si>
    <t>RMM</t>
  </si>
  <si>
    <t>RMM DNR DPR CR Land &amp; Water Conservation</t>
  </si>
  <si>
    <t>DNR DPR CR Land &amp; Water Conservation</t>
  </si>
  <si>
    <t>RMN</t>
  </si>
  <si>
    <t>RMN DNR DPR CF Boating Access Grants &amp; Projects</t>
  </si>
  <si>
    <t>DNR DPR CF Boating Access Grants &amp; Projects</t>
  </si>
  <si>
    <t>RMP</t>
  </si>
  <si>
    <t>RMP DNR DPR CF OHV Grants &amp; Projects</t>
  </si>
  <si>
    <t>DNR DPR CF OHV Grants &amp; Projects</t>
  </si>
  <si>
    <t>RNAA DNR Utah Geological Survey</t>
  </si>
  <si>
    <t>RNAA SB05 Item 74 2021 General Session</t>
  </si>
  <si>
    <t>RNAA</t>
  </si>
  <si>
    <t>RNB</t>
  </si>
  <si>
    <t>RNB DNR UGS Technical Services</t>
  </si>
  <si>
    <t>DNR UGS Technical Services</t>
  </si>
  <si>
    <t>DNR UGS Geologic Hazards</t>
  </si>
  <si>
    <t>RND</t>
  </si>
  <si>
    <t>RND DNR UGS Board</t>
  </si>
  <si>
    <t>DNR UGS Board</t>
  </si>
  <si>
    <t>DNR UGS Geologic Mapping/Paleontology</t>
  </si>
  <si>
    <t>DNR UGS Energy &amp; Mineral Resources</t>
  </si>
  <si>
    <t>DNR UGS Ground Water</t>
  </si>
  <si>
    <t>RPAA DNR Water Resources</t>
  </si>
  <si>
    <t>RPAA SB05 Item 75 2021 General Session</t>
  </si>
  <si>
    <t>RPAA</t>
  </si>
  <si>
    <t>DNR WRE Board</t>
  </si>
  <si>
    <t>RPE</t>
  </si>
  <si>
    <t>RPE DNR WRE Cloud Seeding</t>
  </si>
  <si>
    <t>DNR WRE Cloud Seeding</t>
  </si>
  <si>
    <t>DNR WRE Funding Projects and Research</t>
  </si>
  <si>
    <t>RPL</t>
  </si>
  <si>
    <t>RPL DNR WRE West Desert Operations</t>
  </si>
  <si>
    <t>DNR WRE West Desert Operations</t>
  </si>
  <si>
    <t>RSA</t>
  </si>
  <si>
    <t>RSA DNR DR Management</t>
  </si>
  <si>
    <t>RSAA DNR Recreation</t>
  </si>
  <si>
    <t>RSAA HB346 Item 5 2021 General Session</t>
  </si>
  <si>
    <t>RSAA</t>
  </si>
  <si>
    <t>DNR DR Management</t>
  </si>
  <si>
    <t>RSB</t>
  </si>
  <si>
    <t>RSB DNR DR Agreements</t>
  </si>
  <si>
    <t>DNR DR Agreements</t>
  </si>
  <si>
    <t>RSC</t>
  </si>
  <si>
    <t>RSC DNR DR Oversight</t>
  </si>
  <si>
    <t>DNR DR Oversight</t>
  </si>
  <si>
    <t>RSD</t>
  </si>
  <si>
    <t>RSD DNR DR Construction</t>
  </si>
  <si>
    <t>DNR DR Construction</t>
  </si>
  <si>
    <t>RSE</t>
  </si>
  <si>
    <t>RSE DNR DR Services</t>
  </si>
  <si>
    <t>DNR DR Services</t>
  </si>
  <si>
    <t>RSF</t>
  </si>
  <si>
    <t>RSF DNR DR Administration</t>
  </si>
  <si>
    <t>DNR DR Administration</t>
  </si>
  <si>
    <t>RSN</t>
  </si>
  <si>
    <t>RSN DNR DRC Boat Access Grants</t>
  </si>
  <si>
    <t>RSBA DNR Recreation - Capital</t>
  </si>
  <si>
    <t>RSBA HB346 Item 6 2021 General Session</t>
  </si>
  <si>
    <t>RSBA</t>
  </si>
  <si>
    <t>DNR DRC Boat Access Grants</t>
  </si>
  <si>
    <t>RSO</t>
  </si>
  <si>
    <t>RSO DNR DRC Land &amp; Water Conservation</t>
  </si>
  <si>
    <t>DNR DRC Land &amp; Water Conservation</t>
  </si>
  <si>
    <t>RSP</t>
  </si>
  <si>
    <t>RSP DNR DRC Recreation Capital</t>
  </si>
  <si>
    <t>DNR DRC Recreation Capital</t>
  </si>
  <si>
    <t>RSQ</t>
  </si>
  <si>
    <t>RSQ DNR DRC Off-highway Vehicle Grants</t>
  </si>
  <si>
    <t>DNR DRC Off-highway Vehicle Grants</t>
  </si>
  <si>
    <t>RSR</t>
  </si>
  <si>
    <t>RSR DNR DRC Trails Program</t>
  </si>
  <si>
    <t>DNR DRC Trails Program</t>
  </si>
  <si>
    <t>RTA</t>
  </si>
  <si>
    <t>RTA DNR DWR CAP Information &amp; Education</t>
  </si>
  <si>
    <t>RTAA DNR DWR - Capital</t>
  </si>
  <si>
    <t>RTAA SB05 Item 79 2021 General Session</t>
  </si>
  <si>
    <t>RTAA</t>
  </si>
  <si>
    <t>DNR DWR CAP Information &amp; Education</t>
  </si>
  <si>
    <t>RTB</t>
  </si>
  <si>
    <t>RTB DNR DWR CAP Fisheries</t>
  </si>
  <si>
    <t>DNR DWR CAP Fisheries</t>
  </si>
  <si>
    <t>RTC</t>
  </si>
  <si>
    <t>RTC DNR DWR CAP Game Management</t>
  </si>
  <si>
    <t>DNR DWR CAP Game Management</t>
  </si>
  <si>
    <t>RWA DNR WRTS Water Rights Administration</t>
  </si>
  <si>
    <t>RWAA DNR Water Rights</t>
  </si>
  <si>
    <t>RWAA SB05 Item 76 2021 General Session</t>
  </si>
  <si>
    <t>RWAA</t>
  </si>
  <si>
    <t>RWI DNR WRTS Canal Safety</t>
  </si>
  <si>
    <t>RWJ</t>
  </si>
  <si>
    <t>RWJ DNR WRTS River Systems</t>
  </si>
  <si>
    <t>DNR WRTS River Systems</t>
  </si>
  <si>
    <t>RXA DNR Public Lands Policy Coordination Office</t>
  </si>
  <si>
    <t>RXAA DNR Public Lands Policy Office</t>
  </si>
  <si>
    <t>RXAA HB368 Item 2 2021 General Session</t>
  </si>
  <si>
    <t>RXAA</t>
  </si>
  <si>
    <t>590 1000</t>
  </si>
  <si>
    <t>SAA DAG Agriculture Administration</t>
  </si>
  <si>
    <t>SAAA DAG Agriculture &amp; Food - Administration</t>
  </si>
  <si>
    <t>SAAA SB05 Item 43 2021 General Session</t>
  </si>
  <si>
    <t>KAAA Business, Labor &amp; Agriculture</t>
  </si>
  <si>
    <t>KAAA Business, Labor, &amp; Agriculture</t>
  </si>
  <si>
    <t>SAAA</t>
  </si>
  <si>
    <t>570 1000</t>
  </si>
  <si>
    <t>SAC DAG Chemistry Laboratory</t>
  </si>
  <si>
    <t>HB8 Item 137 2021 General Session</t>
  </si>
  <si>
    <t>DAG Chemistry Laboratory</t>
  </si>
  <si>
    <t>SAH</t>
  </si>
  <si>
    <t>SAH DAG Sheep Promotion</t>
  </si>
  <si>
    <t>DAG Sheep Promotion</t>
  </si>
  <si>
    <t>SAL DAG Utah Horse Commission</t>
  </si>
  <si>
    <t>DAG Utah Horse Commission</t>
  </si>
  <si>
    <t>SCA DAG Building Operations</t>
  </si>
  <si>
    <t>SCAA DAG Building Operations</t>
  </si>
  <si>
    <t>SCAA SB05 Item 45 2021 General Session</t>
  </si>
  <si>
    <t>SCAA</t>
  </si>
  <si>
    <t>SDA</t>
  </si>
  <si>
    <t>SDA DAG Utah State Fair</t>
  </si>
  <si>
    <t>SDAA DAG Utah State Fair</t>
  </si>
  <si>
    <t>SDAA SB05 Item 53 2021 General Session</t>
  </si>
  <si>
    <t>SDAA</t>
  </si>
  <si>
    <t>DAG Utah State Fair</t>
  </si>
  <si>
    <t>SEA DAG Predator Animal Control</t>
  </si>
  <si>
    <t>SEAA DAG Predatory Animal Control</t>
  </si>
  <si>
    <t>SEAA SB05 Item 49 2021 General Session</t>
  </si>
  <si>
    <t>SEAA</t>
  </si>
  <si>
    <t>SFA DAG Invasive Species</t>
  </si>
  <si>
    <t>SFAA DAG Invasive Species Mitigation</t>
  </si>
  <si>
    <t>SFAA SB05 Item 46 2021 General Session</t>
  </si>
  <si>
    <t>SFAA</t>
  </si>
  <si>
    <t>SGA DAG Rangeland Improvement</t>
  </si>
  <si>
    <t>SGAA DAG Rangeland Improvement</t>
  </si>
  <si>
    <t>SGAA SB05 Item 50 2021 General Session</t>
  </si>
  <si>
    <t>SGAA</t>
  </si>
  <si>
    <t>SHA DAG Animal Health</t>
  </si>
  <si>
    <t>SHAA DAG Animal Health</t>
  </si>
  <si>
    <t>SHAA SB05 Item 44 2021 General Session</t>
  </si>
  <si>
    <t>SHAA</t>
  </si>
  <si>
    <t>SHB</t>
  </si>
  <si>
    <t>SHB DAG Auction Market Veterinarians</t>
  </si>
  <si>
    <t>DAG Auction Market Veterinarians</t>
  </si>
  <si>
    <t>SHC DAG Brand Inspection</t>
  </si>
  <si>
    <t>SHD DAG Meat Inspection</t>
  </si>
  <si>
    <t>SHE DAG Horse Racing Commission</t>
  </si>
  <si>
    <t>SIA DAG Plant Industry</t>
  </si>
  <si>
    <t>SIAA DAG Plant Industry</t>
  </si>
  <si>
    <t>SIAA SB05 Item 48 2021 General Session</t>
  </si>
  <si>
    <t>SIAA</t>
  </si>
  <si>
    <t>SIB DAG Environmental Quality</t>
  </si>
  <si>
    <t>SIC DAG Grain Inspection</t>
  </si>
  <si>
    <t>SID DAG Insect Infestation</t>
  </si>
  <si>
    <t>SIE DAG Grazing Improvement</t>
  </si>
  <si>
    <t>SIF</t>
  </si>
  <si>
    <t>SIF DAG Cannabinoid Products</t>
  </si>
  <si>
    <t>DAG Cannabinoid Products</t>
  </si>
  <si>
    <t>SJA DAG Regulatory Services</t>
  </si>
  <si>
    <t>SJAA DAG Regulatory Services</t>
  </si>
  <si>
    <t>SJAA SB05 Item 51 2021 General Session</t>
  </si>
  <si>
    <t>SJAA</t>
  </si>
  <si>
    <t>SJB DAG Bedding &amp; Upholstered</t>
  </si>
  <si>
    <t>SJC DAG Weights &amp; Measures</t>
  </si>
  <si>
    <t>SJD DAG Food Inspection</t>
  </si>
  <si>
    <t>SJE DAG Dairy Inspection</t>
  </si>
  <si>
    <t>SJF DAG Egg Grading &amp; Inspection</t>
  </si>
  <si>
    <t>SKA DAG Marketing &amp; Economic Development</t>
  </si>
  <si>
    <t>SKAA DAG Marketing &amp; Economic Development</t>
  </si>
  <si>
    <t>SKAA SB05 Item 47 2021 General Session</t>
  </si>
  <si>
    <t>SKAA</t>
  </si>
  <si>
    <t>SLA DAG Medical Cannabis</t>
  </si>
  <si>
    <t>SLAA DAG Medical Cannabis</t>
  </si>
  <si>
    <t>SLAA SB05 Item 54 2021 General Session</t>
  </si>
  <si>
    <t>SLAA</t>
  </si>
  <si>
    <t>DAG Medical Cannabis</t>
  </si>
  <si>
    <t>SMA DAG Industrial Hemp</t>
  </si>
  <si>
    <t>SMAA DAG Industrial Hemp</t>
  </si>
  <si>
    <t>SMAA SB05 Item 55 2021 General Session</t>
  </si>
  <si>
    <t>SMAA</t>
  </si>
  <si>
    <t>SNA DAG Analytical Laboratory</t>
  </si>
  <si>
    <t>SNAA DAG Analytical Laboratory</t>
  </si>
  <si>
    <t>SNAA SB02 Item 171 2021 General Session</t>
  </si>
  <si>
    <t>SNAA</t>
  </si>
  <si>
    <t>SPA DAG Resource Conservation Administration</t>
  </si>
  <si>
    <t>SPAA DAG Resource Conservation</t>
  </si>
  <si>
    <t>SPAA SB05 Item 52 2021 General Session</t>
  </si>
  <si>
    <t>SPAA</t>
  </si>
  <si>
    <t>SPB</t>
  </si>
  <si>
    <t>SPB DAG Soil Conservation District Commission</t>
  </si>
  <si>
    <t>DAG Soil Conservation District Commission</t>
  </si>
  <si>
    <t>SPC DAG Resource Conservation</t>
  </si>
  <si>
    <t>SVA DAG Agricultural Loan Program</t>
  </si>
  <si>
    <t>SVAA DAG Agricultural Loan Program</t>
  </si>
  <si>
    <t>SVAA SB05 Item 91 2021 General Session</t>
  </si>
  <si>
    <t>SVAA</t>
  </si>
  <si>
    <t>SVB</t>
  </si>
  <si>
    <t>SVB DAG Rural Rehabilitation Loan-Federal</t>
  </si>
  <si>
    <t>DAG Rural Rehabilitation Loan-Federal</t>
  </si>
  <si>
    <t>SVC</t>
  </si>
  <si>
    <t>SVC DAG Rural Rehabilitation Loan-State</t>
  </si>
  <si>
    <t>DAG Rural Rehabilitation Loan-State</t>
  </si>
  <si>
    <t>TAA LBR Labor Commission Administration</t>
  </si>
  <si>
    <t>TAAA LBR Labor Commission</t>
  </si>
  <si>
    <t>TAAA HB04 Item 98 2021 General Session</t>
  </si>
  <si>
    <t>TAAA</t>
  </si>
  <si>
    <t>660 1000</t>
  </si>
  <si>
    <t>TAB LBR Industrial Accidents</t>
  </si>
  <si>
    <t>TAC LBR Appeals Board</t>
  </si>
  <si>
    <t>LBR Appeals Board</t>
  </si>
  <si>
    <t>TAF LBR Adjudication</t>
  </si>
  <si>
    <t>TAG LBR Boiler Elevator &amp; Coal Mine Safety Division</t>
  </si>
  <si>
    <t>TAH LBR Workplace Safety</t>
  </si>
  <si>
    <t>TAJ LBR Antidiscrimination &amp; Labor</t>
  </si>
  <si>
    <t>TAK LBR Utah Occup &amp; Safety Division</t>
  </si>
  <si>
    <t>TAL</t>
  </si>
  <si>
    <t>TAL LBR Building Operations &amp; Maintenance</t>
  </si>
  <si>
    <t>LBR Building Operations &amp; Maintenance</t>
  </si>
  <si>
    <t>TFAA TFO School &amp; Institutional Trust Fund Office</t>
  </si>
  <si>
    <t>TFAA SB01 Item 39 2021 General Session</t>
  </si>
  <si>
    <t>XAAA Non-Budgetary Funds</t>
  </si>
  <si>
    <t>TFAA</t>
  </si>
  <si>
    <t>540 5496</t>
  </si>
  <si>
    <t>TLAA TLA School Trust Lands Administration</t>
  </si>
  <si>
    <t>TLAA SB05 Item 81 2021 General Session</t>
  </si>
  <si>
    <t>TLAA</t>
  </si>
  <si>
    <t>550 5495</t>
  </si>
  <si>
    <t>TLH TLA Renewables</t>
  </si>
  <si>
    <t>TLN</t>
  </si>
  <si>
    <t>TLN TLA Development-Capital</t>
  </si>
  <si>
    <t>TLNA TLA School Trust Lands - Capital budget</t>
  </si>
  <si>
    <t>TLNA SB05 Item 83 2021 General Session</t>
  </si>
  <si>
    <t>TLNA</t>
  </si>
  <si>
    <t>TLA Development-Capital</t>
  </si>
  <si>
    <t>TLRA TLA Land Stewardship &amp; Restoration</t>
  </si>
  <si>
    <t>TLRA SB05 Item 82 2021 General Session</t>
  </si>
  <si>
    <t>TLRA</t>
  </si>
  <si>
    <t>TLA Land Stewardship &amp; Restoration</t>
  </si>
  <si>
    <t>TRN</t>
  </si>
  <si>
    <t>TRN FIN Cash Transfers</t>
  </si>
  <si>
    <t>TRNS FIN Cash Transfers</t>
  </si>
  <si>
    <t>TRNS DOF Administrative Use Only</t>
  </si>
  <si>
    <t>TRNS</t>
  </si>
  <si>
    <t>970 ****</t>
  </si>
  <si>
    <t>FIN Cash Transfers</t>
  </si>
  <si>
    <t>UAA CRC Commerce Administration</t>
  </si>
  <si>
    <t>UAAA CRC General Regulation Administration</t>
  </si>
  <si>
    <t>UAAA HB04 Item 68 2021 General Session</t>
  </si>
  <si>
    <t>UAAA</t>
  </si>
  <si>
    <t>670 1000</t>
  </si>
  <si>
    <t>UAB CRC Occupational &amp; Professional Licensing</t>
  </si>
  <si>
    <t>UAC CRC Securities</t>
  </si>
  <si>
    <t>UAD CRC Consumer Protection</t>
  </si>
  <si>
    <t>UAE CRC Corporations &amp; Commercial Code</t>
  </si>
  <si>
    <t>UAF CRC Real Estate</t>
  </si>
  <si>
    <t>UAG CRC Public Utilities</t>
  </si>
  <si>
    <t>UAH CRC Consumer Services</t>
  </si>
  <si>
    <t>UAJ</t>
  </si>
  <si>
    <t>UAJ CRC Building Operations &amp; Maintenance</t>
  </si>
  <si>
    <t>CRC Building Operations &amp; Maintenance</t>
  </si>
  <si>
    <t>UBA CRC Building Inspector Training</t>
  </si>
  <si>
    <t>UBAA CRC Building Inspector Training</t>
  </si>
  <si>
    <t>UBAA HB04 Item 67 2021 General Session</t>
  </si>
  <si>
    <t>UBAA</t>
  </si>
  <si>
    <t>UDA</t>
  </si>
  <si>
    <t>UDA CRC DPU Professional &amp; Technical Services</t>
  </si>
  <si>
    <t>UDAA CRC DPU Professional &amp; Technical Services</t>
  </si>
  <si>
    <t>UDAA HB04 Item 70 2021 General Session</t>
  </si>
  <si>
    <t>UDAA</t>
  </si>
  <si>
    <t>CRC DPU Professional &amp; Technical Services</t>
  </si>
  <si>
    <t>UFA</t>
  </si>
  <si>
    <t>UFA CRC CCS Professional &amp; Technical Services</t>
  </si>
  <si>
    <t>UFAA CRC CCS Professional &amp; Technical Services</t>
  </si>
  <si>
    <t>UFAA HB04 Item 69 2021 General Session</t>
  </si>
  <si>
    <t>UFAA</t>
  </si>
  <si>
    <t>CRC CCS Professional &amp; Technical Services</t>
  </si>
  <si>
    <t>UQA</t>
  </si>
  <si>
    <t>UQA Consumer Protection</t>
  </si>
  <si>
    <t>UQAA CRC Consumer Protection</t>
  </si>
  <si>
    <t>UQAA Depreciation expense</t>
  </si>
  <si>
    <t>Depreciation expense</t>
  </si>
  <si>
    <t>UQAA</t>
  </si>
  <si>
    <t>670 2045</t>
  </si>
  <si>
    <t>Consumer Protection</t>
  </si>
  <si>
    <t>VAA FI Financial Institutions Administration</t>
  </si>
  <si>
    <t>VAAA FI Financial Institutions</t>
  </si>
  <si>
    <t>VAAA HB04 Item 83 2021 General Session</t>
  </si>
  <si>
    <t>VAAA</t>
  </si>
  <si>
    <t>680 1000</t>
  </si>
  <si>
    <t>VAB</t>
  </si>
  <si>
    <t>VAB FI Building Operation &amp; Maintenance</t>
  </si>
  <si>
    <t>FI Building Operation &amp; Maintenance</t>
  </si>
  <si>
    <t>VBA INS Insurance Administration</t>
  </si>
  <si>
    <t>VBAA INS Insurance Department</t>
  </si>
  <si>
    <t>VBAA HB04 Item 96 2021 General Session</t>
  </si>
  <si>
    <t>VBAA</t>
  </si>
  <si>
    <t>690 1000</t>
  </si>
  <si>
    <t>VBB</t>
  </si>
  <si>
    <t>VBB INS Relative Value Study</t>
  </si>
  <si>
    <t>INS Relative Value Study</t>
  </si>
  <si>
    <t>VBC INS Insurance Fraud Program</t>
  </si>
  <si>
    <t>VBD INS Captive Insurers</t>
  </si>
  <si>
    <t>VBE INS Electronic Commerce Fee</t>
  </si>
  <si>
    <t>VBG INS Bail Bond Program</t>
  </si>
  <si>
    <t>VBGA INS Bail Bond Program</t>
  </si>
  <si>
    <t>VBGA HB04 Item 94 2021 General Session</t>
  </si>
  <si>
    <t>VBGA</t>
  </si>
  <si>
    <t>INS Bail Bond Program</t>
  </si>
  <si>
    <t>VBJ INS Title Insurance Program</t>
  </si>
  <si>
    <t>VBJA INS Title Insurance Program</t>
  </si>
  <si>
    <t>VBJA HB04 Item 97 2021 General Session</t>
  </si>
  <si>
    <t>VBJA</t>
  </si>
  <si>
    <t>INS Title Insurance Program</t>
  </si>
  <si>
    <t>VBK</t>
  </si>
  <si>
    <t>VBK INS GAP Waiver</t>
  </si>
  <si>
    <t>INS GAP Waiver</t>
  </si>
  <si>
    <t>VBL</t>
  </si>
  <si>
    <t>VBL INS Criminal Background Check</t>
  </si>
  <si>
    <t>INS Criminal Background Check</t>
  </si>
  <si>
    <t>VBM INS Health Insurance Actuary</t>
  </si>
  <si>
    <t>VBMA INS Health Insurance Actuary</t>
  </si>
  <si>
    <t>VBMA HB04 Item 95 2021 General Session</t>
  </si>
  <si>
    <t>VBMA</t>
  </si>
  <si>
    <t>INS Health Insurance Actuary</t>
  </si>
  <si>
    <t>VCA PSC Public Service Commission</t>
  </si>
  <si>
    <t>VCAA PSC Public Service Commission</t>
  </si>
  <si>
    <t>VCAA HB04 Item 99 2021 General Session</t>
  </si>
  <si>
    <t>VCAA</t>
  </si>
  <si>
    <t>700 1000</t>
  </si>
  <si>
    <t>VCB</t>
  </si>
  <si>
    <t>VCB PSC Building Operation &amp; Maintenance</t>
  </si>
  <si>
    <t>PSC Building Operation &amp; Maintenance</t>
  </si>
  <si>
    <t>VCE</t>
  </si>
  <si>
    <t>VCE PSC Energy Independent Evaluator</t>
  </si>
  <si>
    <t>PSC Energy Independent Evaluator</t>
  </si>
  <si>
    <t>VFA DABC Executive Director</t>
  </si>
  <si>
    <t>VFAA DABC Operations</t>
  </si>
  <si>
    <t>VFAA HB04 Item 65 2021 General Session</t>
  </si>
  <si>
    <t>VAAA Alcoholic Beverage Control</t>
  </si>
  <si>
    <t>VFAA</t>
  </si>
  <si>
    <t>650 5480</t>
  </si>
  <si>
    <t>VFB DABC Administration</t>
  </si>
  <si>
    <t>VFC DABC Operations</t>
  </si>
  <si>
    <t>VFD DABC Warehouse &amp; Distribution</t>
  </si>
  <si>
    <t>VFE DABC Stores &amp; Agencies</t>
  </si>
  <si>
    <t>VFG</t>
  </si>
  <si>
    <t>VFG DABC Working Capital</t>
  </si>
  <si>
    <t>DABC Working Capital</t>
  </si>
  <si>
    <t>VFH</t>
  </si>
  <si>
    <t>VFH DABC Licenses, Fees, &amp; Misc</t>
  </si>
  <si>
    <t>DABC Licenses, Fees, &amp; Misc</t>
  </si>
  <si>
    <t>VFI</t>
  </si>
  <si>
    <t>VFI DABC Surplus Management</t>
  </si>
  <si>
    <t>DABC Surplus Management</t>
  </si>
  <si>
    <t>VFJ</t>
  </si>
  <si>
    <t>VFJ DABC Sales, Purchasing &amp; Transfer</t>
  </si>
  <si>
    <t>DABC Sales, Purchasing &amp; Transfer</t>
  </si>
  <si>
    <t>VFK</t>
  </si>
  <si>
    <t>VFK DABC Parents Empowered</t>
  </si>
  <si>
    <t>VFKA DABC Parents Empowered</t>
  </si>
  <si>
    <t>VFKA HB04 Item 66 2021 General Session</t>
  </si>
  <si>
    <t>VFKA</t>
  </si>
  <si>
    <t>DABC Parents Empowered</t>
  </si>
  <si>
    <t>WAA DCCE Executive Director's Office</t>
  </si>
  <si>
    <t>WAAA DCCE Administration</t>
  </si>
  <si>
    <t>WAAA HB04 Item 84 2021 General Session</t>
  </si>
  <si>
    <t>JAAA Cultural &amp; Community Engagement</t>
  </si>
  <si>
    <t>WAAA</t>
  </si>
  <si>
    <t>710 1000</t>
  </si>
  <si>
    <t>WAB DCCE Information Technology</t>
  </si>
  <si>
    <t>WAC DCCE Administrative Services</t>
  </si>
  <si>
    <t>WAD DCCE Multi Cultural Affairs</t>
  </si>
  <si>
    <t>WEA DCCE Indian Affairs</t>
  </si>
  <si>
    <t>WEAA DCCE Indian Affairs</t>
  </si>
  <si>
    <t>WEAA HB04 Item 88 2021 General Session</t>
  </si>
  <si>
    <t>WEAA</t>
  </si>
  <si>
    <t>WJA</t>
  </si>
  <si>
    <t>WJA DCCE One Percent for Arts</t>
  </si>
  <si>
    <t>WJAA DCCE One Percent for Arts</t>
  </si>
  <si>
    <t>WJAA HB04 Item 93 2021 General Session</t>
  </si>
  <si>
    <t>WJAA</t>
  </si>
  <si>
    <t>DCCE One Percent for Arts</t>
  </si>
  <si>
    <t>WNA DCCE State History Administration</t>
  </si>
  <si>
    <t>WNAA DCCE State History</t>
  </si>
  <si>
    <t>WNAA HB04 Item 90 2021 General Session</t>
  </si>
  <si>
    <t>WNAA</t>
  </si>
  <si>
    <t>WNB DCCE Research Libraries &amp; Collections</t>
  </si>
  <si>
    <t>WNC DCCE Public History, Communication &amp; Information</t>
  </si>
  <si>
    <t>WND DCCE Historic Preservation &amp; Antiquities</t>
  </si>
  <si>
    <t>WNE</t>
  </si>
  <si>
    <t>WNE DCCE History Projects &amp; Grants</t>
  </si>
  <si>
    <t>DCCE History Projects &amp; Grants</t>
  </si>
  <si>
    <t>WPA DCCE State Historical Society</t>
  </si>
  <si>
    <t>WPAA DCCE Historical Society</t>
  </si>
  <si>
    <t>WPAA HB04 Item 87 2021 General Session</t>
  </si>
  <si>
    <t>WPAA</t>
  </si>
  <si>
    <t>DCCE State Historical Society</t>
  </si>
  <si>
    <t>WQA DCCE Fine Arts Administration</t>
  </si>
  <si>
    <t>WQAA DCCE Arts &amp; Museums</t>
  </si>
  <si>
    <t>WQAA HB04 Item 85 2021 General Session</t>
  </si>
  <si>
    <t>WQAA</t>
  </si>
  <si>
    <t>WQB</t>
  </si>
  <si>
    <t>WQB DCCE Grants to Non Profits</t>
  </si>
  <si>
    <t>DCCE Grants to Non Profits</t>
  </si>
  <si>
    <t>WQC DCCE Community Arts Outreach</t>
  </si>
  <si>
    <t>WQF DCCE Museum Services</t>
  </si>
  <si>
    <t>DCCE Museum Services</t>
  </si>
  <si>
    <t>WRA DCCE State Library Administration</t>
  </si>
  <si>
    <t>WRAA DCCE State Library</t>
  </si>
  <si>
    <t>WRAA HB04 Item 91 2021 General Session</t>
  </si>
  <si>
    <t>WRAA</t>
  </si>
  <si>
    <t>WRB DCCE Blind &amp; Physically Handicapped</t>
  </si>
  <si>
    <t>WRC DCCE Library Development</t>
  </si>
  <si>
    <t>WRD DCCE Library Resources</t>
  </si>
  <si>
    <t>WRE DCCE Bookmobile</t>
  </si>
  <si>
    <t>WSA DCCE STEM Action Center</t>
  </si>
  <si>
    <t>WSAA DCCE STEM Action Center</t>
  </si>
  <si>
    <t>WSAA HB04 Item 92 2021 General Session</t>
  </si>
  <si>
    <t>WSAA</t>
  </si>
  <si>
    <t>WSB</t>
  </si>
  <si>
    <t>WSB DCCE STEM Action Center-Grades 6-8</t>
  </si>
  <si>
    <t>DCCE STEM Action Center-Grades 6-8</t>
  </si>
  <si>
    <t>WVA DCCE Commission on Service &amp; Volunteerism</t>
  </si>
  <si>
    <t>WVAA DCCE Commission on Service &amp; Volunteerism</t>
  </si>
  <si>
    <t>WVAA HB04 Item 86 2021 General Session</t>
  </si>
  <si>
    <t>WVAA</t>
  </si>
  <si>
    <t>WWA</t>
  </si>
  <si>
    <t>WWA DCCE Pass Through</t>
  </si>
  <si>
    <t>WWAA DCCE Pass Through</t>
  </si>
  <si>
    <t>WWAA HB04 Item 89 2021 General Session</t>
  </si>
  <si>
    <t>WWAA</t>
  </si>
  <si>
    <t>DCCE Pass Through</t>
  </si>
  <si>
    <t>XBAA DOT Support Services</t>
  </si>
  <si>
    <t>XBAA HB06 Item 77 2021 General Session</t>
  </si>
  <si>
    <t>MAAA Transportation</t>
  </si>
  <si>
    <t>XBAA</t>
  </si>
  <si>
    <t>810 2800</t>
  </si>
  <si>
    <t>XBJ</t>
  </si>
  <si>
    <t>XBJ DOT Buildings &amp; Grounds</t>
  </si>
  <si>
    <t>DOT Buildings &amp; Grounds</t>
  </si>
  <si>
    <t>XCAA DOT Engineering Services</t>
  </si>
  <si>
    <t>XCAA HB06 Item 72 2021 General Session</t>
  </si>
  <si>
    <t>XCAA</t>
  </si>
  <si>
    <t>DOT Planning and Investment</t>
  </si>
  <si>
    <t>DOT Highway Project Management Team</t>
  </si>
  <si>
    <t>DOT Engineering Development Pool</t>
  </si>
  <si>
    <t>XDA DOT Maintenance Administration</t>
  </si>
  <si>
    <t>XDAA DOT Operations/Maintenance</t>
  </si>
  <si>
    <t>XDAA HB06 Item 73 2021 General Session</t>
  </si>
  <si>
    <t>XDAA</t>
  </si>
  <si>
    <t>XDF</t>
  </si>
  <si>
    <t>XDF DOT Equipment Purchases</t>
  </si>
  <si>
    <t>DOT Equipment Purchases</t>
  </si>
  <si>
    <t>DOT Seasonal Pools</t>
  </si>
  <si>
    <t>XDJ</t>
  </si>
  <si>
    <t>XDJ DOT Lands &amp; Buildings</t>
  </si>
  <si>
    <t>DOT Lands &amp; Buildings</t>
  </si>
  <si>
    <t>XDM</t>
  </si>
  <si>
    <t>XDM DOT Sign Operations</t>
  </si>
  <si>
    <t>DOT Sign Operations</t>
  </si>
  <si>
    <t>XEC DOT Construction</t>
  </si>
  <si>
    <t>XEAA DOT Highway Construction</t>
  </si>
  <si>
    <t>XEAA HB06 Item 70 2021 General Session</t>
  </si>
  <si>
    <t>XEAA</t>
  </si>
  <si>
    <t>XED</t>
  </si>
  <si>
    <t>XED DOT Rehabilitation / Preservation</t>
  </si>
  <si>
    <t>DOT Rehabilitation / Preservation</t>
  </si>
  <si>
    <t>DOT Special Projects</t>
  </si>
  <si>
    <t>XFAA DOT Region Management</t>
  </si>
  <si>
    <t>XFAA HB06 Item 74 2021 General Session</t>
  </si>
  <si>
    <t>XFAA</t>
  </si>
  <si>
    <t>XHAA DOT Aeronautics</t>
  </si>
  <si>
    <t>XHAA HB06 Item 68 2021 General Session</t>
  </si>
  <si>
    <t>XHAA</t>
  </si>
  <si>
    <t>810 2820</t>
  </si>
  <si>
    <t>XHB</t>
  </si>
  <si>
    <t>XHB DOT Airport Construction</t>
  </si>
  <si>
    <t>DOT Airport Construction</t>
  </si>
  <si>
    <t>XHC DOT Civil Air Patrol</t>
  </si>
  <si>
    <t>XHD</t>
  </si>
  <si>
    <t>XHD DOT Aid to Local Airports</t>
  </si>
  <si>
    <t>DOT Aid to Local Airports</t>
  </si>
  <si>
    <t>DOT Airplane Operations</t>
  </si>
  <si>
    <t>XIA</t>
  </si>
  <si>
    <t>XIA DOT Share the Road</t>
  </si>
  <si>
    <t>XIAA DOT Share the Road</t>
  </si>
  <si>
    <t>XIAA HB06 Item 76 2021 General Session</t>
  </si>
  <si>
    <t>XIAA</t>
  </si>
  <si>
    <t>DOT Share the Road</t>
  </si>
  <si>
    <t>XIH</t>
  </si>
  <si>
    <t>XIH DOT Motorcycle Safety Awareness</t>
  </si>
  <si>
    <t>XIHA DOT Motorcycle Safety Awareness</t>
  </si>
  <si>
    <t>XIHA HB06 Item 79 2021 General Session</t>
  </si>
  <si>
    <t>XIHA</t>
  </si>
  <si>
    <t>DOT Motorcycle Safety Awareness</t>
  </si>
  <si>
    <t>XIQA DOT Amusement Ride Safety</t>
  </si>
  <si>
    <t>XIQA HB06 Item 80 2021 General Session</t>
  </si>
  <si>
    <t>XIQA</t>
  </si>
  <si>
    <t>DOT Amusement Ride Safety</t>
  </si>
  <si>
    <t>XIS</t>
  </si>
  <si>
    <t>XIS DOT Transportation Safety</t>
  </si>
  <si>
    <t>XISA DOT Transportation Safety</t>
  </si>
  <si>
    <t>XISA HB06 Item 82 2021 General Session</t>
  </si>
  <si>
    <t>XISA</t>
  </si>
  <si>
    <t>DOT Transportation Safety</t>
  </si>
  <si>
    <t>XJA</t>
  </si>
  <si>
    <t>XJA DOT B &amp; C Roads</t>
  </si>
  <si>
    <t>XJAA DOT B &amp; C Roads</t>
  </si>
  <si>
    <t>XJAA HB06 Item 69 2021 General Session</t>
  </si>
  <si>
    <t>XJAA</t>
  </si>
  <si>
    <t>DOT B &amp; C Roads</t>
  </si>
  <si>
    <t>XKA</t>
  </si>
  <si>
    <t>XKA DOT Sidewalk Construction</t>
  </si>
  <si>
    <t>XKAA DOT Sidewalk Construction</t>
  </si>
  <si>
    <t>XKAA HB06 Item 75 2021 General Session</t>
  </si>
  <si>
    <t>XKAA</t>
  </si>
  <si>
    <t>DOT Sidewalk Construction</t>
  </si>
  <si>
    <t>XLP</t>
  </si>
  <si>
    <t>XLP DOT Pass-through</t>
  </si>
  <si>
    <t>XLPA DOT Pass-Through</t>
  </si>
  <si>
    <t>XLPA HB06 Item 83 2021 General Session</t>
  </si>
  <si>
    <t>XLPA</t>
  </si>
  <si>
    <t>DOT Pass-through</t>
  </si>
  <si>
    <t>XMA</t>
  </si>
  <si>
    <t>XMA DOT Corridor Preservation</t>
  </si>
  <si>
    <t>XMAA DOT Corridor Preservation</t>
  </si>
  <si>
    <t>XMAA Not Appropriated</t>
  </si>
  <si>
    <t>XMAA</t>
  </si>
  <si>
    <t>810 2830</t>
  </si>
  <si>
    <t>XNA</t>
  </si>
  <si>
    <t>XNA DOT Cooperative Agreements</t>
  </si>
  <si>
    <t>XNAA DOT Cooperative Agreements</t>
  </si>
  <si>
    <t>XNAA HB06 Item 71 2021 General Session</t>
  </si>
  <si>
    <t>XNAA</t>
  </si>
  <si>
    <t>DOT Cooperative Agreements</t>
  </si>
  <si>
    <t>XOA</t>
  </si>
  <si>
    <t>XOA DOT TIF Capacity Program</t>
  </si>
  <si>
    <t>XOAA DOT TIF Capacity Program</t>
  </si>
  <si>
    <t>XOAA HB06 Item 78 2021 General Session</t>
  </si>
  <si>
    <t>PAAA Transportation Investment Fund</t>
  </si>
  <si>
    <t>PAAA Transportation Investment</t>
  </si>
  <si>
    <t>XOAA</t>
  </si>
  <si>
    <t>810 2900</t>
  </si>
  <si>
    <t>DOT TIF Capacity Program</t>
  </si>
  <si>
    <t>XPA</t>
  </si>
  <si>
    <t>XPA DOT B &amp; C Roads Additional Support</t>
  </si>
  <si>
    <t>XPAA DOT B&amp;C Roads Additional Support</t>
  </si>
  <si>
    <t>XPAA Not Appropriated</t>
  </si>
  <si>
    <t>XPAA</t>
  </si>
  <si>
    <t>DOT B &amp; C Roads Additional Support</t>
  </si>
  <si>
    <t>XQA</t>
  </si>
  <si>
    <t>XQA DOT Tollway Restricted</t>
  </si>
  <si>
    <t>XQAA DOT Tollway Restricted</t>
  </si>
  <si>
    <t>XQAA Not Appropriated</t>
  </si>
  <si>
    <t>XQAA</t>
  </si>
  <si>
    <t>810 2835</t>
  </si>
  <si>
    <t>DOT Tollway Restricted</t>
  </si>
  <si>
    <t>XRA</t>
  </si>
  <si>
    <t>XRA DOT County of 1st Class St Hwy Program</t>
  </si>
  <si>
    <t>XRAA DOT County of 1st Class St. Hwy Program</t>
  </si>
  <si>
    <t>XRAA Not Appropriated</t>
  </si>
  <si>
    <t>XRAA</t>
  </si>
  <si>
    <t>810 2845</t>
  </si>
  <si>
    <t>DOT County of 1st Class St Hwy Program</t>
  </si>
  <si>
    <t>XSA</t>
  </si>
  <si>
    <t>XSA DOT Highway Projects within Counties</t>
  </si>
  <si>
    <t>XSAA DOT Highway Projects within Counties</t>
  </si>
  <si>
    <t>XSAA Not Appropriated</t>
  </si>
  <si>
    <t>XSAA</t>
  </si>
  <si>
    <t>810 2805</t>
  </si>
  <si>
    <t>DOT Highway Projects within Counties</t>
  </si>
  <si>
    <t>XTA</t>
  </si>
  <si>
    <t>XTA DOT Transit Transportation Investment</t>
  </si>
  <si>
    <t>XTAA DOT Transit Transportation Investment</t>
  </si>
  <si>
    <t>XTAA HB06 Item 81 2021 General Session</t>
  </si>
  <si>
    <t>XTAA</t>
  </si>
  <si>
    <t>810 2915</t>
  </si>
  <si>
    <t>DOT Transit Transportation Investment</t>
  </si>
  <si>
    <t>XUA</t>
  </si>
  <si>
    <t>XUA DOT Railroad Crossing Safety Grants</t>
  </si>
  <si>
    <t>XUAA DOT Railroad Crossing Safety</t>
  </si>
  <si>
    <t>XUAA SB02 Item 50 2021 General Session</t>
  </si>
  <si>
    <t>XUAA</t>
  </si>
  <si>
    <t>DOT Railroad Crossing Safety Grants</t>
  </si>
  <si>
    <t>XUB</t>
  </si>
  <si>
    <t>XUB DOT Railroad Crossing Environmental Impact Studies</t>
  </si>
  <si>
    <t>DOT Railroad Crossing Environmental Impact Studies</t>
  </si>
  <si>
    <t>XUC</t>
  </si>
  <si>
    <t>XUC DOT Railroad Crossing Improvements</t>
  </si>
  <si>
    <t>DOT Railroad Crossing Improvements</t>
  </si>
  <si>
    <t>XYA</t>
  </si>
  <si>
    <t>XYA DOT Stockpile in Process</t>
  </si>
  <si>
    <t>XYAA DOT Inventory &amp; Miscellaneous</t>
  </si>
  <si>
    <t>XYAA Not Appropriated</t>
  </si>
  <si>
    <t>XYAA</t>
  </si>
  <si>
    <t>DOT Stockpile in Process</t>
  </si>
  <si>
    <t>XYB</t>
  </si>
  <si>
    <t>XYB DOT Inventory Encumbrances</t>
  </si>
  <si>
    <t>DOT Inventory Encumbrances</t>
  </si>
  <si>
    <t>XYC</t>
  </si>
  <si>
    <t>XYC DOT Non-Budgetary Clearing</t>
  </si>
  <si>
    <t>DOT Non-Budgetary Clearing</t>
  </si>
  <si>
    <t>XYD DOT Miscellaneous Revenue</t>
  </si>
  <si>
    <t>DOT Miscellaneous Revenue</t>
  </si>
  <si>
    <t>YAA</t>
  </si>
  <si>
    <t>YAA BBC General Obligation Bonds Budget Line</t>
  </si>
  <si>
    <t>YAAA BBC Debt Service</t>
  </si>
  <si>
    <t>YAAA HB06 Item 65 2021 General Session</t>
  </si>
  <si>
    <t>QAAA Debt Service</t>
  </si>
  <si>
    <t>YAAA</t>
  </si>
  <si>
    <t>900 4000</t>
  </si>
  <si>
    <t>BBC General Obligation Bonds Budget Line</t>
  </si>
  <si>
    <t>YAB</t>
  </si>
  <si>
    <t>YAB BBC GO Bonds Higher Education Budget Line</t>
  </si>
  <si>
    <t>BBC GO Bonds Higher Education Budget Line</t>
  </si>
  <si>
    <t>YAD</t>
  </si>
  <si>
    <t>YAD BBC GO Bonds Transportation Budget Line</t>
  </si>
  <si>
    <t>BBC GO Bonds Transportation Budget Line</t>
  </si>
  <si>
    <t>YAE</t>
  </si>
  <si>
    <t>YAE BBC GO Bonds State Government Budget Line</t>
  </si>
  <si>
    <t>BBC GO Bonds State Government Budget Line</t>
  </si>
  <si>
    <t>YAH</t>
  </si>
  <si>
    <t>YAH BBC 20 GO Bond Series A</t>
  </si>
  <si>
    <t>BBC 20 GO Bond Series A</t>
  </si>
  <si>
    <t>YAI</t>
  </si>
  <si>
    <t>YAI BBC 20 GO Bond Series B</t>
  </si>
  <si>
    <t>BBC 20 GO Bond Series B</t>
  </si>
  <si>
    <t>YAO</t>
  </si>
  <si>
    <t>YAO BBC 09 GO Bonds Series D BABs</t>
  </si>
  <si>
    <t>BBC 09 GO Bonds Series D BABs</t>
  </si>
  <si>
    <t>YAQ</t>
  </si>
  <si>
    <t>YAQ BBC 10 GO Bonds Series B BABs</t>
  </si>
  <si>
    <t>BBC 10 GO Bonds Series B BABs</t>
  </si>
  <si>
    <t>YAS</t>
  </si>
  <si>
    <t>YAS BBC 11 GO Bonds Series A</t>
  </si>
  <si>
    <t>BBC 11 GO Bonds Series A</t>
  </si>
  <si>
    <t>YAU</t>
  </si>
  <si>
    <t>YAU BBC 13 GO Bonds Series</t>
  </si>
  <si>
    <t>BBC 13 GO Bonds Series</t>
  </si>
  <si>
    <t>YAV</t>
  </si>
  <si>
    <t>YAV BBC 15 GO Refunding Bonds Series</t>
  </si>
  <si>
    <t>BBC 15 GO Refunding Bonds Series</t>
  </si>
  <si>
    <t>YAW</t>
  </si>
  <si>
    <t>YAW BBC 17 GO Bonds Series</t>
  </si>
  <si>
    <t>BBC 17 GO Bonds Series</t>
  </si>
  <si>
    <t>YAX</t>
  </si>
  <si>
    <t>YAX BBC 17 GO Refunding Bonds Series</t>
  </si>
  <si>
    <t>BBC 17 GO Refunding Bonds Series</t>
  </si>
  <si>
    <t>YAY</t>
  </si>
  <si>
    <t>YAY BBC 18 GO Bonds Series</t>
  </si>
  <si>
    <t>BBC 18 GO Bonds Series</t>
  </si>
  <si>
    <t>YAZ</t>
  </si>
  <si>
    <t>YAZ BBC 19 GO Bonds Series</t>
  </si>
  <si>
    <t>BBC 19 GO Bonds Series</t>
  </si>
  <si>
    <t>YBA</t>
  </si>
  <si>
    <t>YBA BBC Lease Revenue Bonds Budget Line</t>
  </si>
  <si>
    <t>BBC Lease Revenue Bonds Budget Line</t>
  </si>
  <si>
    <t>YCE</t>
  </si>
  <si>
    <t>YCE BBC 09C Lease Revenue Bonds BABs</t>
  </si>
  <si>
    <t>BBC 09C Lease Revenue Bonds BABs</t>
  </si>
  <si>
    <t>YCG</t>
  </si>
  <si>
    <t>YCG BBC 09E Lease Revenue Bonds BABs</t>
  </si>
  <si>
    <t>BBC 09E Lease Revenue Bonds BABs</t>
  </si>
  <si>
    <t>YCH</t>
  </si>
  <si>
    <t>YCH BBC 10A Recap Water Revenue Bonds</t>
  </si>
  <si>
    <t>BBC 10A Recap Water Revenue Bonds</t>
  </si>
  <si>
    <t>YCJ</t>
  </si>
  <si>
    <t>YCJ BBC 10C Recap Water Revenue Bonds</t>
  </si>
  <si>
    <t>BBC 10C Recap Water Revenue Bonds</t>
  </si>
  <si>
    <t>YCK</t>
  </si>
  <si>
    <t>YCK BBC 10 Lease Revenue Refunding Bonds</t>
  </si>
  <si>
    <t>BBC 10 Lease Revenue Refunding Bonds</t>
  </si>
  <si>
    <t>YCL</t>
  </si>
  <si>
    <t>YCL BBC 11 Lease Revenue Bonds</t>
  </si>
  <si>
    <t>BBC 11 Lease Revenue Bonds</t>
  </si>
  <si>
    <t>YCM</t>
  </si>
  <si>
    <t>YCM BBC 12A Lease Revenue Bonds</t>
  </si>
  <si>
    <t>BBC 12A Lease Revenue Bonds</t>
  </si>
  <si>
    <t>YCN</t>
  </si>
  <si>
    <t>YCN BBC 12B Lease Revenue Bonds</t>
  </si>
  <si>
    <t>BBC 12B Lease Revenue Bonds</t>
  </si>
  <si>
    <t>YCO</t>
  </si>
  <si>
    <t>YCO BBC 15 Lease Revenue Refunding Bonds</t>
  </si>
  <si>
    <t>BBC 15 Lease Revenue Refunding Bonds</t>
  </si>
  <si>
    <t>YCP</t>
  </si>
  <si>
    <t>YCP BBC 16 Lease Revenue Bonds</t>
  </si>
  <si>
    <t>BBC 16 Lease Revenue Bonds</t>
  </si>
  <si>
    <t>YCQ</t>
  </si>
  <si>
    <t>YCQ BBC 17 Lease Revenue Crossover/Refunding Bonds</t>
  </si>
  <si>
    <t>BBC 17 Lease Revenue Crossover/Refunding Bonds</t>
  </si>
  <si>
    <t>YCR</t>
  </si>
  <si>
    <t>YCR BBC 18 Lease Revenue Bonds</t>
  </si>
  <si>
    <t>BBC 18 Lease Revenue Bonds</t>
  </si>
  <si>
    <t>YCS</t>
  </si>
  <si>
    <t>YCS BBC 20 Lease Revenue Bonds</t>
  </si>
  <si>
    <t>BBC 20 Lease Revenue Bonds</t>
  </si>
  <si>
    <t>ZAA</t>
  </si>
  <si>
    <t>ZAA Public Safety Termination Pool</t>
  </si>
  <si>
    <t>ZAAA Termination Pools</t>
  </si>
  <si>
    <t>ZAAA DOF Administrative Use Only</t>
  </si>
  <si>
    <t>ZAAA</t>
  </si>
  <si>
    <t>TER Pool</t>
  </si>
  <si>
    <t>Public Safety Termination Pool</t>
  </si>
  <si>
    <t>ZAB</t>
  </si>
  <si>
    <t>ZAB Education Termination Pool</t>
  </si>
  <si>
    <t>Education Termination Pool</t>
  </si>
  <si>
    <t>ZAC</t>
  </si>
  <si>
    <t>ZAC Transportation Termination Pool</t>
  </si>
  <si>
    <t>Transportation Termination Pool</t>
  </si>
  <si>
    <t>ZAD</t>
  </si>
  <si>
    <t>ZAD General Government Termination Pool</t>
  </si>
  <si>
    <t>General Government Termination Pool</t>
  </si>
  <si>
    <t>ZBAA Comp &amp; Excess Pool</t>
  </si>
  <si>
    <t>ZBAA DOF Administrative Use Only</t>
  </si>
  <si>
    <t>ZBAA</t>
  </si>
  <si>
    <t>C&amp;E Pool</t>
  </si>
  <si>
    <t>Comp &amp; Excess Pool</t>
  </si>
  <si>
    <t>ZAF</t>
  </si>
  <si>
    <t>ZAF URS Payment Adjustment</t>
  </si>
  <si>
    <t>URS Payment Adjustment</t>
  </si>
  <si>
    <t>ZCA</t>
  </si>
  <si>
    <t>ZCA Public Safety OPEB Pool</t>
  </si>
  <si>
    <t>ZCAA OPEB Pools</t>
  </si>
  <si>
    <t>ZCAA DOF Administrative Use Only</t>
  </si>
  <si>
    <t>ZCAA</t>
  </si>
  <si>
    <t>OPB Pool</t>
  </si>
  <si>
    <t>Public Safety OPEB Pool</t>
  </si>
  <si>
    <t>ZCB</t>
  </si>
  <si>
    <t>ZCB General Government OPEB Pool</t>
  </si>
  <si>
    <t>General Government OPEB Pool</t>
  </si>
  <si>
    <t>ZCC</t>
  </si>
  <si>
    <t>ZCC Education OPEB Pool</t>
  </si>
  <si>
    <t>Education OPEB Pool</t>
  </si>
  <si>
    <t>ZCD</t>
  </si>
  <si>
    <t>ZCD Transportation OPEB Pool</t>
  </si>
  <si>
    <t>Transportation OPEB Pool</t>
  </si>
  <si>
    <t>ZCE</t>
  </si>
  <si>
    <t>ZCE Legislature House &amp; Sen OPEB Pool</t>
  </si>
  <si>
    <t>Legislature House &amp; Sen OPEB Pool</t>
  </si>
  <si>
    <t>ZDA</t>
  </si>
  <si>
    <t>ZDA Public Safety OEBT Pool</t>
  </si>
  <si>
    <t>ZDAA OEBT Pools</t>
  </si>
  <si>
    <t>ZDAA DOF Administrative Use Only</t>
  </si>
  <si>
    <t>ZDAA</t>
  </si>
  <si>
    <t>OEB Pool</t>
  </si>
  <si>
    <t>Public Safety OEBT Pool</t>
  </si>
  <si>
    <t>ZDB</t>
  </si>
  <si>
    <t>ZDB General Government OEBT Pool</t>
  </si>
  <si>
    <t>General Government OEBT Pool</t>
  </si>
  <si>
    <t>ZDC</t>
  </si>
  <si>
    <t>ZDC Education OEBT Pool</t>
  </si>
  <si>
    <t>Education OEBT Pool</t>
  </si>
  <si>
    <t>ZDD</t>
  </si>
  <si>
    <t>ZDD Transportation OEBT Pool</t>
  </si>
  <si>
    <t>Transportation OEBT Pool</t>
  </si>
  <si>
    <t>ZEA</t>
  </si>
  <si>
    <t>ZEA Public Safety ALT Pool</t>
  </si>
  <si>
    <t>ZEAA ALT Pools</t>
  </si>
  <si>
    <t>ZEAA DOF Administrative Use Only</t>
  </si>
  <si>
    <t>ZEAA</t>
  </si>
  <si>
    <t>ALT Pool</t>
  </si>
  <si>
    <t>Public Safety ALT Pool</t>
  </si>
  <si>
    <t>ZEB</t>
  </si>
  <si>
    <t>ZEB General Government ALT Pool</t>
  </si>
  <si>
    <t>General Government ALT Pool</t>
  </si>
  <si>
    <t>ZEC</t>
  </si>
  <si>
    <t>ZEC Education ALT Pool</t>
  </si>
  <si>
    <t>Education ALT Pool</t>
  </si>
  <si>
    <t>ZED</t>
  </si>
  <si>
    <t>ZED Transportation ALT Pool</t>
  </si>
  <si>
    <t>Transportation ALT Pool</t>
  </si>
  <si>
    <t>Agency / Customer</t>
  </si>
  <si>
    <t>The Department of Government Operations (DGO) is requesting rate changes for those Internal Service Fund (ISF) programs identified at the top of the table columns.  The proposed changes will impact agencies as indicated below.  The rates for other DGO ISF programs are not changing.</t>
  </si>
  <si>
    <t>Bridgerland Technical College</t>
  </si>
  <si>
    <t>Davis Technical College</t>
  </si>
  <si>
    <t>Dixie State University</t>
  </si>
  <si>
    <t>Mountainland Technical College</t>
  </si>
  <si>
    <t>Southern Utah University</t>
  </si>
  <si>
    <t>Tooele Technical College</t>
  </si>
  <si>
    <t>University of Utah</t>
  </si>
  <si>
    <t>American Fork City</t>
  </si>
  <si>
    <t>Ash Creek SSD</t>
  </si>
  <si>
    <t>Ashley Valley Sewer Management</t>
  </si>
  <si>
    <t>Ashley Valley Water</t>
  </si>
  <si>
    <t>Bear River Health Department</t>
  </si>
  <si>
    <t>Bear River Water Conservancy District</t>
  </si>
  <si>
    <t>Beaver City</t>
  </si>
  <si>
    <t>Beaver County Fire District #2</t>
  </si>
  <si>
    <t>Beaver County Special Service District #5</t>
  </si>
  <si>
    <t>Benson Culinary Water Improvement District</t>
  </si>
  <si>
    <t>Bluffdale City</t>
  </si>
  <si>
    <t>Bona Vista Water District</t>
  </si>
  <si>
    <t>Brian Head Town</t>
  </si>
  <si>
    <t>Cache County</t>
  </si>
  <si>
    <t>Cache County Sheriff</t>
  </si>
  <si>
    <t>Cache Metropolitan Planning</t>
  </si>
  <si>
    <t>Cache Mosquito Abatement District</t>
  </si>
  <si>
    <t>Castle Valley Special Service District</t>
  </si>
  <si>
    <t>Cedar City</t>
  </si>
  <si>
    <t>Cedar Hills City</t>
  </si>
  <si>
    <t>Cedar Mountain Fire Department</t>
  </si>
  <si>
    <t>Centerville City Police</t>
  </si>
  <si>
    <t>Central Iron County Water Conservancy District</t>
  </si>
  <si>
    <t>Central Utah Counseling Center</t>
  </si>
  <si>
    <t>Central Utah Public Health</t>
  </si>
  <si>
    <t>Central Utah Water Conservancy District</t>
  </si>
  <si>
    <t>Charleston Town</t>
  </si>
  <si>
    <t>Clearfield City</t>
  </si>
  <si>
    <t>Cleveland Town</t>
  </si>
  <si>
    <t>Cottonwood Heights</t>
  </si>
  <si>
    <t>Cottonwood Heights Parks &amp; Rec Service Area</t>
  </si>
  <si>
    <t>Cottonwood Improvement District</t>
  </si>
  <si>
    <t>Davis County Attorney</t>
  </si>
  <si>
    <t>Davis County Head Start</t>
  </si>
  <si>
    <t>Davis County Sheriff</t>
  </si>
  <si>
    <t>Davis Metro Narcotics Strike Force</t>
  </si>
  <si>
    <t>Draper City</t>
  </si>
  <si>
    <t>Duchesne City</t>
  </si>
  <si>
    <t>Duchesne County</t>
  </si>
  <si>
    <t>Duchesne County Water Conservancy District</t>
  </si>
  <si>
    <t>Elk Ridge City</t>
  </si>
  <si>
    <t>Emery City</t>
  </si>
  <si>
    <t>Emery County Aging &amp; Nutrition</t>
  </si>
  <si>
    <t>Emery County Ambulance</t>
  </si>
  <si>
    <t>Emery County Courthouse</t>
  </si>
  <si>
    <t>Emery County Fire Protection Services</t>
  </si>
  <si>
    <t>Emery County Nursing Home</t>
  </si>
  <si>
    <t>Emery County School District</t>
  </si>
  <si>
    <t>Emery County Sheriff</t>
  </si>
  <si>
    <t>Emery County Travel &amp; Tourism</t>
  </si>
  <si>
    <t>Emery County Weed</t>
  </si>
  <si>
    <t>Enoch City</t>
  </si>
  <si>
    <t>Enterprise City</t>
  </si>
  <si>
    <t>Ephraim City</t>
  </si>
  <si>
    <t>Eureka City</t>
  </si>
  <si>
    <t>Farr West City</t>
  </si>
  <si>
    <t>Fillmore City</t>
  </si>
  <si>
    <t>Fillmore City Fire Department</t>
  </si>
  <si>
    <t>Five County Association of Governments</t>
  </si>
  <si>
    <t>Francis Town</t>
  </si>
  <si>
    <t>Garden City Fire District</t>
  </si>
  <si>
    <t>Garland Fire &amp; Rescue</t>
  </si>
  <si>
    <t>Genola City</t>
  </si>
  <si>
    <t>Grand Water &amp; Sewer Service</t>
  </si>
  <si>
    <t>Green River City</t>
  </si>
  <si>
    <t>Guadalupe School</t>
  </si>
  <si>
    <t>Harrisville City</t>
  </si>
  <si>
    <t>Heber City</t>
  </si>
  <si>
    <t>Heber Light &amp; Power</t>
  </si>
  <si>
    <t>Heber Valley Railroad</t>
  </si>
  <si>
    <t>Helper City</t>
  </si>
  <si>
    <t>Hideout Town</t>
  </si>
  <si>
    <t>Hooper Water Improvement District</t>
  </si>
  <si>
    <t>Housing Authority of Salt Lake</t>
  </si>
  <si>
    <t>Hurricane Valley Fire Special Service District</t>
  </si>
  <si>
    <t>Hyrum City</t>
  </si>
  <si>
    <t>Jensen Water Improvement District</t>
  </si>
  <si>
    <t>Jordan Valley Water Conservancy District</t>
  </si>
  <si>
    <t>Jordanelle Special Service District</t>
  </si>
  <si>
    <t>Juab County</t>
  </si>
  <si>
    <t>Kamas City Maintenance</t>
  </si>
  <si>
    <t>Kamas City Police</t>
  </si>
  <si>
    <t>Kane County</t>
  </si>
  <si>
    <t>Kane County Emergency Medical Services</t>
  </si>
  <si>
    <t>Kane County Sheriff Office</t>
  </si>
  <si>
    <t>Kane County Water Conservancy District</t>
  </si>
  <si>
    <t>Kearns Improvement District</t>
  </si>
  <si>
    <t>Laverkin City</t>
  </si>
  <si>
    <t>Layton City</t>
  </si>
  <si>
    <t>Leeds Town</t>
  </si>
  <si>
    <t>Lewiston City</t>
  </si>
  <si>
    <t>Lindon City</t>
  </si>
  <si>
    <t>Lone Peak Fire District</t>
  </si>
  <si>
    <t>Lone Peak Police</t>
  </si>
  <si>
    <t>Maeser Water Improvement District</t>
  </si>
  <si>
    <t>Magna Mosquito Abatement</t>
  </si>
  <si>
    <t>Magna Water District</t>
  </si>
  <si>
    <t>Manila Town</t>
  </si>
  <si>
    <t>Mantua City</t>
  </si>
  <si>
    <t>Marriott-Slaterville City</t>
  </si>
  <si>
    <t>Meadow Town</t>
  </si>
  <si>
    <t>Midvale City Public Works - Fleet</t>
  </si>
  <si>
    <t>Midvalley Improvement District</t>
  </si>
  <si>
    <t>Midway City</t>
  </si>
  <si>
    <t>Milford City</t>
  </si>
  <si>
    <t>Milford Memorial Hospital</t>
  </si>
  <si>
    <t>Millard County</t>
  </si>
  <si>
    <t>Millard County Roads</t>
  </si>
  <si>
    <t>Millard County Sheriff</t>
  </si>
  <si>
    <t>Morgan City</t>
  </si>
  <si>
    <t>Moroni City</t>
  </si>
  <si>
    <t>Mount Pleasant City</t>
  </si>
  <si>
    <t>Mount Regional Water Special Service District</t>
  </si>
  <si>
    <t>Mountain Green Fire Department</t>
  </si>
  <si>
    <t>Mountainland Association of Governments Weatherization Program</t>
  </si>
  <si>
    <t>Murray City</t>
  </si>
  <si>
    <t>Naples City</t>
  </si>
  <si>
    <t>Newton Fire Department</t>
  </si>
  <si>
    <t>North Fork Special Service District</t>
  </si>
  <si>
    <t>North Park Police</t>
  </si>
  <si>
    <t>North Pointe Solid Waste Special Service District</t>
  </si>
  <si>
    <t>North Salt Lake City</t>
  </si>
  <si>
    <t>North Sanpete Ambulance Service</t>
  </si>
  <si>
    <t>North Summit Fire Service District</t>
  </si>
  <si>
    <t>North Tooele Fire District</t>
  </si>
  <si>
    <t>Northeastern Counseling Center</t>
  </si>
  <si>
    <t>Northeastern Utah Educational Service</t>
  </si>
  <si>
    <t>Northern Utah DE</t>
  </si>
  <si>
    <t>Northern Utah Valley Animal Shelter</t>
  </si>
  <si>
    <t>Ogden City Fleet Division</t>
  </si>
  <si>
    <t>Orangeville City</t>
  </si>
  <si>
    <t>Orem City</t>
  </si>
  <si>
    <t>Paradise Town</t>
  </si>
  <si>
    <t>Paragonah Town</t>
  </si>
  <si>
    <t>Park City Fire District</t>
  </si>
  <si>
    <t>Parowan City</t>
  </si>
  <si>
    <t>Plain City</t>
  </si>
  <si>
    <t>Pleasant View City</t>
  </si>
  <si>
    <t>Powder Mountain Water &amp; Sewer</t>
  </si>
  <si>
    <t>Provo City</t>
  </si>
  <si>
    <t>Provo Housing Authority</t>
  </si>
  <si>
    <t>Richfield City</t>
  </si>
  <si>
    <t>Riverdale City</t>
  </si>
  <si>
    <t>Riverton City - Public Works</t>
  </si>
  <si>
    <t>Rocky Ridge Town</t>
  </si>
  <si>
    <t>Roy City</t>
  </si>
  <si>
    <t>Roy Water Conservancy District</t>
  </si>
  <si>
    <t>Rush Valley Town</t>
  </si>
  <si>
    <t>Salina City</t>
  </si>
  <si>
    <t>Salt Lake City Fleet</t>
  </si>
  <si>
    <t>San Juan County</t>
  </si>
  <si>
    <t>San Juan Hospital</t>
  </si>
  <si>
    <t>Sandy City</t>
  </si>
  <si>
    <t>Santaquin City</t>
  </si>
  <si>
    <t>Saratoga Springs City</t>
  </si>
  <si>
    <t>Six County Association of Governments</t>
  </si>
  <si>
    <t>Snyderville Basin Special Recreational District</t>
  </si>
  <si>
    <t>Snyderville Basin Water Reclamation</t>
  </si>
  <si>
    <t>South Davis Water District</t>
  </si>
  <si>
    <t>South Jordan City</t>
  </si>
  <si>
    <t>South Ogden City</t>
  </si>
  <si>
    <t>South Ogden Conservation District</t>
  </si>
  <si>
    <t>South Summit Fire District</t>
  </si>
  <si>
    <t>South Utah Valley Solid Waste</t>
  </si>
  <si>
    <t>South Valley Water Reclamation</t>
  </si>
  <si>
    <t>South Weber City</t>
  </si>
  <si>
    <t>Southeastern Utah Association of Governments</t>
  </si>
  <si>
    <t>Southeastern Utah Dist Health</t>
  </si>
  <si>
    <t>Southwest Behavioral Health Center</t>
  </si>
  <si>
    <t>Southwest Educational Development Center</t>
  </si>
  <si>
    <t>Southwest Mosquito Abatement &amp; Control</t>
  </si>
  <si>
    <t>Southwest Utah Public Health</t>
  </si>
  <si>
    <t>Springville City</t>
  </si>
  <si>
    <t>Stansbury Park Improvement</t>
  </si>
  <si>
    <t>Stansbury Service Agency</t>
  </si>
  <si>
    <t>Stockton Town</t>
  </si>
  <si>
    <t>Summit County</t>
  </si>
  <si>
    <t>Summit Mosquito Abatement District</t>
  </si>
  <si>
    <t>Syracuse City</t>
  </si>
  <si>
    <t>Taylor West Weber Water District</t>
  </si>
  <si>
    <t>Tooele City</t>
  </si>
  <si>
    <t>Tooele County</t>
  </si>
  <si>
    <t>Toquerville Town</t>
  </si>
  <si>
    <t>Tremonton City</t>
  </si>
  <si>
    <t>Tridell Lapoint Water</t>
  </si>
  <si>
    <t>Uintah County</t>
  </si>
  <si>
    <t>Uintah County Sheriff</t>
  </si>
  <si>
    <t>Uintah Highlands Improvement District</t>
  </si>
  <si>
    <t>Unified Fire Authority</t>
  </si>
  <si>
    <t>Utah County Sheriff</t>
  </si>
  <si>
    <t>Utah Risk Management Mutual</t>
  </si>
  <si>
    <t>Utah State Fairpark</t>
  </si>
  <si>
    <t>UTOPIA</t>
  </si>
  <si>
    <t>Valley Behavioral Health</t>
  </si>
  <si>
    <t>Vernal City</t>
  </si>
  <si>
    <t>Virgin Town</t>
  </si>
  <si>
    <t>Wasatch Behavioral Health</t>
  </si>
  <si>
    <t>Wasatch County</t>
  </si>
  <si>
    <t>Wasatch County Fire District</t>
  </si>
  <si>
    <t>Wasatch Integrated Waste Management</t>
  </si>
  <si>
    <t>Washington County</t>
  </si>
  <si>
    <t>Washington County Water Conservancy District</t>
  </si>
  <si>
    <t>Washington Terrace City</t>
  </si>
  <si>
    <t>Weber Basin Water Conservancy District</t>
  </si>
  <si>
    <t>Weber County</t>
  </si>
  <si>
    <t>Weber County - Nutrition 4345</t>
  </si>
  <si>
    <t>Weber County - The Ride 4351</t>
  </si>
  <si>
    <t>Wellington City</t>
  </si>
  <si>
    <t>Wellsville City</t>
  </si>
  <si>
    <t>Wendover City</t>
  </si>
  <si>
    <t>West Bountiful Police</t>
  </si>
  <si>
    <t>West Haven City</t>
  </si>
  <si>
    <t>West Jordan City</t>
  </si>
  <si>
    <t>West Point City</t>
  </si>
  <si>
    <t>West Valley City</t>
  </si>
  <si>
    <t>White City Water Improvement</t>
  </si>
  <si>
    <t>Willard City</t>
  </si>
  <si>
    <t>Woods Cross City</t>
  </si>
  <si>
    <t>Academy for Math, Engineering, &amp; Science</t>
  </si>
  <si>
    <t>Alpine School District</t>
  </si>
  <si>
    <t>American Leadership Academy</t>
  </si>
  <si>
    <t>Beaver School District</t>
  </si>
  <si>
    <t>Beehive Science &amp; Technology Academy</t>
  </si>
  <si>
    <t>Bonneville Academy</t>
  </si>
  <si>
    <t>Box Elder School District</t>
  </si>
  <si>
    <t>C S Lewis Academy Charter School</t>
  </si>
  <si>
    <t>Cache School District</t>
  </si>
  <si>
    <t>Canyon Grove Academy</t>
  </si>
  <si>
    <t>Canyons School District</t>
  </si>
  <si>
    <t>Carbon School District</t>
  </si>
  <si>
    <t>Career Path High</t>
  </si>
  <si>
    <t>Central Utah Educational Services</t>
  </si>
  <si>
    <t>Channing Hall</t>
  </si>
  <si>
    <t>City Academy</t>
  </si>
  <si>
    <t>Daggett School District</t>
  </si>
  <si>
    <t>Davis School District</t>
  </si>
  <si>
    <t>Duchesne School District</t>
  </si>
  <si>
    <t>East Hollywood High School</t>
  </si>
  <si>
    <t>Excelsior Academy Charter School</t>
  </si>
  <si>
    <t>Fast Forward Charter</t>
  </si>
  <si>
    <t>Franklin Discovery Academy</t>
  </si>
  <si>
    <t>Garfield School District</t>
  </si>
  <si>
    <t>Gateway Preparatory Academy</t>
  </si>
  <si>
    <t>Good Foundations Charter School</t>
  </si>
  <si>
    <t>Grand School District</t>
  </si>
  <si>
    <t>Granite School District</t>
  </si>
  <si>
    <t>Ignite Entrepreneurship Academy</t>
  </si>
  <si>
    <t>Intech Collegiate High School</t>
  </si>
  <si>
    <t>Iron School District</t>
  </si>
  <si>
    <t>Itineris Early College High School</t>
  </si>
  <si>
    <t>John Hancock Foundation</t>
  </si>
  <si>
    <t>Jordan School District</t>
  </si>
  <si>
    <t>Juab School District</t>
  </si>
  <si>
    <t>Kane School District</t>
  </si>
  <si>
    <t>Karl G Maeser Preparatory Academy</t>
  </si>
  <si>
    <t>Lakeview Academy</t>
  </si>
  <si>
    <t>Logan City School District</t>
  </si>
  <si>
    <t>Merit College Preparatory Academy</t>
  </si>
  <si>
    <t>Millard School District</t>
  </si>
  <si>
    <t>Moab Charter School</t>
  </si>
  <si>
    <t>Morgan School District</t>
  </si>
  <si>
    <t>Mountain Heights Academy</t>
  </si>
  <si>
    <t>Mountainville Academy</t>
  </si>
  <si>
    <t>Murray School District</t>
  </si>
  <si>
    <t>Navigator Pointe Charter School</t>
  </si>
  <si>
    <t>Nebo School District</t>
  </si>
  <si>
    <t>Noah Webster Academy</t>
  </si>
  <si>
    <t>North Sanpete School District</t>
  </si>
  <si>
    <t>North Star Academy</t>
  </si>
  <si>
    <t>North Summit School District</t>
  </si>
  <si>
    <t>Northeastern Utah Education Services</t>
  </si>
  <si>
    <t>Northern Utah Academy For Math Engr &amp; Science</t>
  </si>
  <si>
    <t>Odyssey Charter School</t>
  </si>
  <si>
    <t>Ogden City School District</t>
  </si>
  <si>
    <t>Pinnacle Canyon Academy</t>
  </si>
  <si>
    <t>Piute School District</t>
  </si>
  <si>
    <t>Providence Hall Charter School</t>
  </si>
  <si>
    <t>Quest Academy Charter School</t>
  </si>
  <si>
    <t>Reagan Academy</t>
  </si>
  <si>
    <t>Real Salt Lake Academy</t>
  </si>
  <si>
    <t>Renaissance Academy</t>
  </si>
  <si>
    <t>Rich School District</t>
  </si>
  <si>
    <t>Salt Lake Arts Academy</t>
  </si>
  <si>
    <t>Salt Lake Charter School</t>
  </si>
  <si>
    <t>Salt Lake School District</t>
  </si>
  <si>
    <t>San Juan School District</t>
  </si>
  <si>
    <t>Scholar Academy</t>
  </si>
  <si>
    <t>Sevier School District</t>
  </si>
  <si>
    <t>Soldier Hollow Charter School</t>
  </si>
  <si>
    <t>South Sanpete School District</t>
  </si>
  <si>
    <t>South Summit School District</t>
  </si>
  <si>
    <t>Southeastern Educational Center</t>
  </si>
  <si>
    <t>Southwest Educational Developmental Center</t>
  </si>
  <si>
    <t>St George Academy</t>
  </si>
  <si>
    <t>Success Academy - Iron</t>
  </si>
  <si>
    <t>Success Academy - Washington</t>
  </si>
  <si>
    <t>The Ranches Academy Charter School</t>
  </si>
  <si>
    <t>Timpanogos Academy Charter School</t>
  </si>
  <si>
    <t>Tintic School District</t>
  </si>
  <si>
    <t>Tooele School District</t>
  </si>
  <si>
    <t>Tuacahn High School For The Performing Arts</t>
  </si>
  <si>
    <t>Uintah School District</t>
  </si>
  <si>
    <t>Utah Charter Academics</t>
  </si>
  <si>
    <t>Utah County Academy Of Sciences</t>
  </si>
  <si>
    <t>Utah International Charter School</t>
  </si>
  <si>
    <t>Utah Military Academy</t>
  </si>
  <si>
    <t>Ute Tribe Head Start</t>
  </si>
  <si>
    <t>Valley Academy</t>
  </si>
  <si>
    <t>Vanguard Charter School</t>
  </si>
  <si>
    <t>Venture Academy Charter</t>
  </si>
  <si>
    <t>Vista At Entrada School For Performing Arts And Technology</t>
  </si>
  <si>
    <t>Walden School Of Liberal Arts</t>
  </si>
  <si>
    <t>Wallace Stegner Academy</t>
  </si>
  <si>
    <t>Wasatch County School District</t>
  </si>
  <si>
    <t>Wasatch Peak Academy</t>
  </si>
  <si>
    <t>Washington County School District</t>
  </si>
  <si>
    <t>Wayne School District</t>
  </si>
  <si>
    <t>Weber School District</t>
  </si>
  <si>
    <t>Weber State University Charter Academy</t>
  </si>
  <si>
    <t>Winter Sports School</t>
  </si>
  <si>
    <t>Center For Creativity Innovation And Discovery</t>
  </si>
  <si>
    <t>Salt Lake School For Performing Arts</t>
  </si>
  <si>
    <t>Mountainland Association of Governments Aging Department Nutrition Program</t>
  </si>
  <si>
    <t>Uintah Fire Suppression Special Service District</t>
  </si>
  <si>
    <t xml:space="preserve">Required format (including column headings and order) for ISF agencies to follow when providing proposed ISF rate change impact to GOMB:  </t>
  </si>
  <si>
    <t>DFCM</t>
  </si>
  <si>
    <t>300 Building Board Construction</t>
  </si>
  <si>
    <t>Uintah Basin Technical College</t>
  </si>
  <si>
    <t>Southwest Technical College</t>
  </si>
  <si>
    <t>Ogden-Weber Technical College</t>
  </si>
  <si>
    <t>NS</t>
  </si>
  <si>
    <t xml:space="preserve"> DBS Adminstration</t>
  </si>
  <si>
    <t>Dept of Veterans &amp; Military Affairs</t>
  </si>
  <si>
    <t>450 Dept of Veterans &amp; Military Affairs</t>
  </si>
  <si>
    <t>Totals from 9/2 Impacts</t>
  </si>
  <si>
    <t>Revised Totals</t>
  </si>
  <si>
    <t>Summary</t>
  </si>
  <si>
    <t>Comp/Benefit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</si>
</sst>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5" formatCode="&quot;$&quot;#,##0_);\(&quot;$&quot;#,##0\)"/>
    <numFmt numFmtId="44" formatCode="_(&quot;$&quot;* #,##0.00_);_(&quot;$&quot;* \(#,##0.00\);_(&quot;$&quot;* &quot;-&quot;??_);_(@_)"/>
    <numFmt numFmtId="43" formatCode="_(* #,##0.00_);_(* \(#,##0.00\);_(* &quot;-&quot;??_);_(@_)"/>
    <numFmt numFmtId="164" formatCode="_ &quot;R&quot;\ * #,##0.00_ ;_ &quot;R&quot;\ * \-#,##0.00_ ;_ &quot;R&quot;\ * &quot;-&quot;??_ ;_ @_ "/>
    <numFmt numFmtId="165" formatCode="[$-409]mmmm\ d\,\ yyyy;@"/>
    <numFmt numFmtId="166" formatCode="_(* #,##0.00_);_(* \(#,##0.00\);_(* \-??_);_(@_)"/>
    <numFmt numFmtId="167" formatCode="_(\$* #,##0.00_);_(\$* \(#,##0.00\);_(\$* \-??_);_(@_)"/>
    <numFmt numFmtId="168" formatCode="_ &quot;R &quot;* #,##0.00_ ;_ &quot;R &quot;* \-#,##0.00_ ;_ &quot;R &quot;* \-??_ ;_ @_ "/>
    <numFmt numFmtId="169" formatCode="General_)"/>
    <numFmt numFmtId="170" formatCode="_(* #,##0_);_(* \(#,##0\);_(* &quot;-&quot;??_);_(@_)"/>
  </numFmts>
  <fonts count="100"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2"/>
      <name val="Calibri"/>
      <family val="2"/>
      <scheme val="minor"/>
    </font>
    <font>
      <sz val="12"/>
      <color theme="1"/>
      <name val="Calibri"/>
      <family val="2"/>
      <scheme val="minor"/>
    </font>
    <font>
      <b/>
      <sz val="12"/>
      <name val="Calibri"/>
      <family val="2"/>
      <scheme val="minor"/>
    </font>
    <font>
      <b/>
      <sz val="12"/>
      <color theme="1"/>
      <name val="Calibri"/>
      <family val="2"/>
      <scheme val="minor"/>
    </font>
    <font>
      <b/>
      <i/>
      <sz val="12"/>
      <color theme="1"/>
      <name val="Calibri"/>
      <family val="2"/>
      <scheme val="minor"/>
    </font>
    <font>
      <i/>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theme="1"/>
      <name val="Tahoma"/>
      <family val="2"/>
    </font>
    <font>
      <sz val="10"/>
      <color indexed="8"/>
      <name val="Arial"/>
      <family val="2"/>
    </font>
    <font>
      <sz val="11"/>
      <color indexed="8"/>
      <name val="Calibri"/>
      <family val="2"/>
    </font>
    <font>
      <sz val="10"/>
      <name val="MS Sans Serif"/>
      <family val="2"/>
    </font>
    <font>
      <sz val="10"/>
      <color indexed="8"/>
      <name val="Tahoma"/>
      <family val="2"/>
    </font>
    <font>
      <sz val="8"/>
      <name val="Arial"/>
      <family val="2"/>
    </font>
    <font>
      <b/>
      <sz val="12"/>
      <name val="Arial"/>
      <family val="2"/>
    </font>
    <font>
      <b/>
      <sz val="18"/>
      <name val="Helv"/>
    </font>
    <font>
      <sz val="10"/>
      <name val="Helv"/>
    </font>
    <font>
      <b/>
      <sz val="18"/>
      <color theme="3"/>
      <name val="Calibri Light"/>
      <family val="2"/>
      <scheme val="major"/>
    </font>
    <font>
      <sz val="11"/>
      <color indexed="9"/>
      <name val="Calibri"/>
      <family val="2"/>
    </font>
    <font>
      <sz val="11"/>
      <color indexed="20"/>
      <name val="Calibri"/>
      <family val="2"/>
    </font>
    <font>
      <b/>
      <sz val="11"/>
      <color indexed="52"/>
      <name val="Calibri"/>
      <family val="2"/>
    </font>
    <font>
      <b/>
      <sz val="11"/>
      <color indexed="55"/>
      <name val="Calibri"/>
      <family val="2"/>
    </font>
    <font>
      <b/>
      <sz val="11"/>
      <color indexed="54"/>
      <name val="Calibri"/>
      <family val="2"/>
    </font>
    <font>
      <b/>
      <sz val="11"/>
      <color indexed="51"/>
      <name val="Calibri"/>
      <family val="2"/>
      <scheme val="minor"/>
    </font>
    <font>
      <b/>
      <sz val="11"/>
      <color indexed="53"/>
      <name val="Calibri"/>
      <family val="2"/>
    </font>
    <font>
      <b/>
      <sz val="11"/>
      <color indexed="9"/>
      <name val="Calibri"/>
      <family val="2"/>
    </font>
    <font>
      <sz val="12"/>
      <name val="Times New Roman"/>
      <family val="1"/>
    </font>
    <font>
      <i/>
      <sz val="11"/>
      <color indexed="23"/>
      <name val="Calibri"/>
      <family val="2"/>
    </font>
    <font>
      <u/>
      <sz val="10"/>
      <color indexed="36"/>
      <name val="Arial"/>
      <family val="2"/>
    </font>
    <font>
      <sz val="11"/>
      <color indexed="17"/>
      <name val="Calibri"/>
      <family val="2"/>
    </font>
    <font>
      <b/>
      <sz val="18"/>
      <name val="Arial"/>
      <family val="2"/>
    </font>
    <font>
      <b/>
      <sz val="15"/>
      <color indexed="56"/>
      <name val="Calibri"/>
      <family val="2"/>
    </font>
    <font>
      <b/>
      <sz val="15"/>
      <color indexed="59"/>
      <name val="Calibri"/>
      <family val="2"/>
    </font>
    <font>
      <b/>
      <sz val="15"/>
      <color indexed="61"/>
      <name val="Calibri"/>
      <family val="2"/>
      <scheme val="minor"/>
    </font>
    <font>
      <b/>
      <sz val="15"/>
      <color indexed="58"/>
      <name val="Calibri"/>
      <family val="2"/>
    </font>
    <font>
      <b/>
      <sz val="15"/>
      <color indexed="61"/>
      <name val="Calibri"/>
      <family val="2"/>
    </font>
    <font>
      <b/>
      <sz val="15"/>
      <color indexed="57"/>
      <name val="Calibri"/>
      <family val="2"/>
    </font>
    <font>
      <b/>
      <sz val="13"/>
      <color indexed="56"/>
      <name val="Calibri"/>
      <family val="2"/>
    </font>
    <font>
      <b/>
      <sz val="13"/>
      <color indexed="59"/>
      <name val="Calibri"/>
      <family val="2"/>
    </font>
    <font>
      <b/>
      <sz val="13"/>
      <color indexed="58"/>
      <name val="Calibri"/>
      <family val="2"/>
    </font>
    <font>
      <b/>
      <sz val="13"/>
      <color indexed="61"/>
      <name val="Calibri"/>
      <family val="2"/>
      <scheme val="minor"/>
    </font>
    <font>
      <b/>
      <sz val="13"/>
      <color indexed="57"/>
      <name val="Calibri"/>
      <family val="2"/>
    </font>
    <font>
      <b/>
      <sz val="11"/>
      <color indexed="56"/>
      <name val="Calibri"/>
      <family val="2"/>
    </font>
    <font>
      <b/>
      <sz val="11"/>
      <color indexed="59"/>
      <name val="Calibri"/>
      <family val="2"/>
    </font>
    <font>
      <b/>
      <sz val="11"/>
      <color indexed="58"/>
      <name val="Calibri"/>
      <family val="2"/>
    </font>
    <font>
      <b/>
      <sz val="11"/>
      <color indexed="61"/>
      <name val="Calibri"/>
      <family val="2"/>
      <scheme val="minor"/>
    </font>
    <font>
      <b/>
      <sz val="11"/>
      <color indexed="61"/>
      <name val="Calibri"/>
      <family val="2"/>
    </font>
    <font>
      <b/>
      <sz val="11"/>
      <color indexed="57"/>
      <name val="Calibri"/>
      <family val="2"/>
    </font>
    <font>
      <u/>
      <sz val="7.5"/>
      <color indexed="12"/>
      <name val="Arial"/>
      <family val="2"/>
    </font>
    <font>
      <sz val="11"/>
      <color indexed="61"/>
      <name val="Calibri"/>
      <family val="2"/>
      <scheme val="minor"/>
    </font>
    <font>
      <sz val="11"/>
      <color indexed="62"/>
      <name val="Calibri"/>
      <family val="2"/>
    </font>
    <font>
      <sz val="11"/>
      <color indexed="24"/>
      <name val="Calibri"/>
      <family val="2"/>
    </font>
    <font>
      <sz val="11"/>
      <color indexed="63"/>
      <name val="Calibri"/>
      <family val="2"/>
    </font>
    <font>
      <sz val="11"/>
      <color indexed="52"/>
      <name val="Calibri"/>
      <family val="2"/>
    </font>
    <font>
      <sz val="11"/>
      <color indexed="55"/>
      <name val="Calibri"/>
      <family val="2"/>
    </font>
    <font>
      <sz val="11"/>
      <color indexed="54"/>
      <name val="Calibri"/>
      <family val="2"/>
    </font>
    <font>
      <sz val="11"/>
      <color indexed="51"/>
      <name val="Calibri"/>
      <family val="2"/>
      <scheme val="minor"/>
    </font>
    <font>
      <sz val="11"/>
      <color indexed="51"/>
      <name val="Calibri"/>
      <family val="2"/>
    </font>
    <font>
      <sz val="11"/>
      <color indexed="53"/>
      <name val="Calibri"/>
      <family val="2"/>
    </font>
    <font>
      <sz val="11"/>
      <color indexed="60"/>
      <name val="Calibri"/>
      <family val="2"/>
    </font>
    <font>
      <sz val="11"/>
      <color indexed="25"/>
      <name val="Calibri"/>
      <family val="2"/>
    </font>
    <font>
      <sz val="11"/>
      <color indexed="59"/>
      <name val="Calibri"/>
      <family val="2"/>
      <scheme val="minor"/>
    </font>
    <font>
      <sz val="12"/>
      <color theme="1"/>
      <name val="Arial"/>
      <family val="2"/>
    </font>
    <font>
      <sz val="12"/>
      <name val="Arial"/>
      <family val="2"/>
    </font>
    <font>
      <sz val="11"/>
      <color rgb="FF000000"/>
      <name val="Calibri"/>
      <family val="2"/>
    </font>
    <font>
      <sz val="10"/>
      <color theme="1"/>
      <name val="Arial"/>
      <family val="2"/>
    </font>
    <font>
      <sz val="10"/>
      <color rgb="FF000000"/>
      <name val="Times New Roman"/>
      <family val="1"/>
    </font>
    <font>
      <b/>
      <sz val="11"/>
      <color indexed="63"/>
      <name val="Calibri"/>
      <family val="2"/>
    </font>
    <font>
      <b/>
      <sz val="11"/>
      <color indexed="62"/>
      <name val="Calibri"/>
      <family val="2"/>
      <scheme val="minor"/>
    </font>
    <font>
      <b/>
      <sz val="11"/>
      <color indexed="62"/>
      <name val="Calibri"/>
      <family val="2"/>
    </font>
    <font>
      <b/>
      <sz val="11"/>
      <color indexed="19"/>
      <name val="Calibri"/>
      <family val="2"/>
    </font>
    <font>
      <b/>
      <sz val="18"/>
      <color indexed="56"/>
      <name val="Cambria"/>
      <family val="2"/>
    </font>
    <font>
      <b/>
      <sz val="18"/>
      <color indexed="61"/>
      <name val="Calibri Light"/>
      <family val="2"/>
      <scheme val="major"/>
    </font>
    <font>
      <b/>
      <sz val="18"/>
      <color indexed="61"/>
      <name val="Cambria"/>
      <family val="2"/>
    </font>
    <font>
      <b/>
      <sz val="11"/>
      <color indexed="8"/>
      <name val="Calibri"/>
      <family val="2"/>
    </font>
    <font>
      <sz val="11"/>
      <color indexed="10"/>
      <name val="Calibri"/>
      <family val="2"/>
    </font>
    <font>
      <sz val="11"/>
      <color theme="1"/>
      <name val="Arial"/>
      <family val="2"/>
    </font>
    <font>
      <sz val="11"/>
      <color indexed="8"/>
      <name val="Calibri"/>
      <family val="2"/>
    </font>
    <font>
      <sz val="11"/>
      <color rgb="FF000000"/>
      <name val="Calibri"/>
      <family val="2"/>
      <scheme val="minor"/>
    </font>
    <font>
      <sz val="11"/>
      <name val="Calibri"/>
      <family val="2"/>
      <scheme val="minor"/>
    </font>
    <font>
      <sz val="11"/>
      <name val="Calibri"/>
      <family val="2"/>
    </font>
    <font>
      <b/>
      <sz val="11"/>
      <name val="Calibri"/>
      <family val="2"/>
      <scheme val="minor"/>
    </font>
  </fonts>
  <fills count="9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6"/>
        <bgColor indexed="64"/>
      </patternFill>
    </fill>
    <fill>
      <patternFill patternType="solid">
        <fgColor indexed="31"/>
        <bgColor indexed="41"/>
      </patternFill>
    </fill>
    <fill>
      <patternFill patternType="solid">
        <fgColor indexed="31"/>
      </patternFill>
    </fill>
    <fill>
      <patternFill patternType="solid">
        <fgColor indexed="47"/>
      </patternFill>
    </fill>
    <fill>
      <patternFill patternType="solid">
        <fgColor indexed="45"/>
        <bgColor indexed="29"/>
      </patternFill>
    </fill>
    <fill>
      <patternFill patternType="solid">
        <fgColor indexed="45"/>
      </patternFill>
    </fill>
    <fill>
      <patternFill patternType="solid">
        <fgColor indexed="29"/>
      </patternFill>
    </fill>
    <fill>
      <patternFill patternType="solid">
        <fgColor indexed="42"/>
        <bgColor indexed="27"/>
      </patternFill>
    </fill>
    <fill>
      <patternFill patternType="solid">
        <fgColor indexed="42"/>
      </patternFill>
    </fill>
    <fill>
      <patternFill patternType="solid">
        <fgColor indexed="26"/>
      </patternFill>
    </fill>
    <fill>
      <patternFill patternType="solid">
        <fgColor indexed="46"/>
        <bgColor indexed="24"/>
      </patternFill>
    </fill>
    <fill>
      <patternFill patternType="solid">
        <fgColor indexed="46"/>
        <bgColor indexed="45"/>
      </patternFill>
    </fill>
    <fill>
      <patternFill patternType="solid">
        <fgColor indexed="46"/>
      </patternFill>
    </fill>
    <fill>
      <patternFill patternType="solid">
        <fgColor indexed="27"/>
        <bgColor indexed="42"/>
      </patternFill>
    </fill>
    <fill>
      <patternFill patternType="solid">
        <fgColor indexed="27"/>
      </patternFill>
    </fill>
    <fill>
      <patternFill patternType="solid">
        <fgColor indexed="41"/>
        <bgColor indexed="31"/>
      </patternFill>
    </fill>
    <fill>
      <patternFill patternType="solid">
        <fgColor indexed="44"/>
        <bgColor indexed="31"/>
      </patternFill>
    </fill>
    <fill>
      <patternFill patternType="solid">
        <fgColor indexed="44"/>
      </patternFill>
    </fill>
    <fill>
      <patternFill patternType="solid">
        <fgColor indexed="22"/>
      </patternFill>
    </fill>
    <fill>
      <patternFill patternType="solid">
        <fgColor indexed="29"/>
        <bgColor indexed="45"/>
      </patternFill>
    </fill>
    <fill>
      <patternFill patternType="solid">
        <fgColor indexed="11"/>
        <bgColor indexed="49"/>
      </patternFill>
    </fill>
    <fill>
      <patternFill patternType="solid">
        <fgColor indexed="11"/>
      </patternFill>
    </fill>
    <fill>
      <patternFill patternType="solid">
        <fgColor indexed="43"/>
      </patternFill>
    </fill>
    <fill>
      <patternFill patternType="solid">
        <fgColor indexed="52"/>
        <bgColor indexed="51"/>
      </patternFill>
    </fill>
    <fill>
      <patternFill patternType="solid">
        <fgColor indexed="54"/>
        <bgColor indexed="23"/>
      </patternFill>
    </fill>
    <fill>
      <patternFill patternType="solid">
        <fgColor indexed="51"/>
      </patternFill>
    </fill>
    <fill>
      <patternFill patternType="solid">
        <fgColor indexed="53"/>
        <bgColor indexed="52"/>
      </patternFill>
    </fill>
    <fill>
      <patternFill patternType="solid">
        <fgColor indexed="55"/>
        <bgColor indexed="47"/>
      </patternFill>
    </fill>
    <fill>
      <patternFill patternType="solid">
        <fgColor indexed="30"/>
        <bgColor indexed="21"/>
      </patternFill>
    </fill>
    <fill>
      <patternFill patternType="solid">
        <fgColor indexed="30"/>
      </patternFill>
    </fill>
    <fill>
      <patternFill patternType="solid">
        <fgColor indexed="48"/>
      </patternFill>
    </fill>
    <fill>
      <patternFill patternType="solid">
        <fgColor indexed="20"/>
        <bgColor indexed="36"/>
      </patternFill>
    </fill>
    <fill>
      <patternFill patternType="solid">
        <fgColor indexed="36"/>
      </patternFill>
    </fill>
    <fill>
      <patternFill patternType="solid">
        <fgColor indexed="49"/>
      </patternFill>
    </fill>
    <fill>
      <patternFill patternType="solid">
        <fgColor indexed="51"/>
        <bgColor indexed="13"/>
      </patternFill>
    </fill>
    <fill>
      <patternFill patternType="solid">
        <fgColor indexed="50"/>
        <bgColor indexed="51"/>
      </patternFill>
    </fill>
    <fill>
      <patternFill patternType="solid">
        <fgColor indexed="52"/>
      </patternFill>
    </fill>
    <fill>
      <patternFill patternType="solid">
        <fgColor indexed="55"/>
        <bgColor indexed="19"/>
      </patternFill>
    </fill>
    <fill>
      <patternFill patternType="solid">
        <fgColor indexed="62"/>
      </patternFill>
    </fill>
    <fill>
      <patternFill patternType="solid">
        <fgColor indexed="24"/>
        <bgColor indexed="46"/>
      </patternFill>
    </fill>
    <fill>
      <patternFill patternType="solid">
        <fgColor indexed="24"/>
        <bgColor indexed="55"/>
      </patternFill>
    </fill>
    <fill>
      <patternFill patternType="solid">
        <fgColor indexed="63"/>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60"/>
        <bgColor indexed="25"/>
      </patternFill>
    </fill>
    <fill>
      <patternFill patternType="solid">
        <fgColor indexed="59"/>
        <bgColor indexed="63"/>
      </patternFill>
    </fill>
    <fill>
      <patternFill patternType="solid">
        <fgColor indexed="56"/>
      </patternFill>
    </fill>
    <fill>
      <patternFill patternType="solid">
        <fgColor indexed="58"/>
        <bgColor indexed="59"/>
      </patternFill>
    </fill>
    <fill>
      <patternFill patternType="solid">
        <fgColor indexed="53"/>
      </patternFill>
    </fill>
    <fill>
      <patternFill patternType="solid">
        <fgColor indexed="56"/>
        <bgColor indexed="62"/>
      </patternFill>
    </fill>
    <fill>
      <patternFill patternType="solid">
        <fgColor indexed="55"/>
        <bgColor indexed="24"/>
      </patternFill>
    </fill>
    <fill>
      <patternFill patternType="solid">
        <fgColor indexed="22"/>
        <bgColor indexed="31"/>
      </patternFill>
    </fill>
    <fill>
      <patternFill patternType="solid">
        <fgColor indexed="9"/>
      </patternFill>
    </fill>
    <fill>
      <patternFill patternType="solid">
        <fgColor indexed="55"/>
      </patternFill>
    </fill>
    <fill>
      <patternFill patternType="solid">
        <fgColor indexed="57"/>
        <bgColor indexed="21"/>
      </patternFill>
    </fill>
    <fill>
      <patternFill patternType="solid">
        <fgColor indexed="63"/>
      </patternFill>
    </fill>
    <fill>
      <patternFill patternType="solid">
        <fgColor indexed="26"/>
        <bgColor indexed="9"/>
      </patternFill>
    </fill>
    <fill>
      <patternFill patternType="solid">
        <fgColor indexed="43"/>
        <bgColor indexed="26"/>
      </patternFill>
    </fill>
    <fill>
      <patternFill patternType="solid">
        <fgColor rgb="FFFFFF00"/>
        <bgColor indexed="64"/>
      </patternFill>
    </fill>
    <fill>
      <patternFill patternType="solid">
        <fgColor theme="5"/>
        <bgColor indexed="64"/>
      </patternFill>
    </fill>
    <fill>
      <patternFill patternType="solid">
        <fgColor theme="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medium">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57"/>
      </left>
      <right style="double">
        <color indexed="57"/>
      </right>
      <top style="double">
        <color indexed="57"/>
      </top>
      <bottom style="double">
        <color indexed="57"/>
      </bottom>
      <diagonal/>
    </border>
    <border>
      <left style="double">
        <color indexed="56"/>
      </left>
      <right style="double">
        <color indexed="56"/>
      </right>
      <top style="double">
        <color indexed="56"/>
      </top>
      <bottom style="double">
        <color indexed="56"/>
      </bottom>
      <diagonal/>
    </border>
    <border>
      <left style="double">
        <color indexed="62"/>
      </left>
      <right style="double">
        <color indexed="62"/>
      </right>
      <top style="double">
        <color indexed="62"/>
      </top>
      <bottom style="double">
        <color indexed="62"/>
      </bottom>
      <diagonal/>
    </border>
    <border>
      <left style="double">
        <color indexed="19"/>
      </left>
      <right style="double">
        <color indexed="19"/>
      </right>
      <top style="double">
        <color indexed="19"/>
      </top>
      <bottom style="double">
        <color indexed="19"/>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4"/>
      </bottom>
      <diagonal/>
    </border>
    <border>
      <left/>
      <right/>
      <top/>
      <bottom style="thick">
        <color indexed="48"/>
      </bottom>
      <diagonal/>
    </border>
    <border>
      <left/>
      <right/>
      <top/>
      <bottom style="thick">
        <color indexed="63"/>
      </bottom>
      <diagonal/>
    </border>
    <border>
      <left/>
      <right/>
      <top/>
      <bottom style="thick">
        <color indexed="22"/>
      </bottom>
      <diagonal/>
    </border>
    <border>
      <left/>
      <right/>
      <top/>
      <bottom style="medium">
        <color indexed="30"/>
      </bottom>
      <diagonal/>
    </border>
    <border>
      <left/>
      <right/>
      <top/>
      <bottom style="medium">
        <color indexed="48"/>
      </bottom>
      <diagonal/>
    </border>
    <border>
      <left/>
      <right/>
      <top/>
      <bottom style="double">
        <color indexed="52"/>
      </bottom>
      <diagonal/>
    </border>
    <border>
      <left/>
      <right/>
      <top/>
      <bottom style="double">
        <color indexed="55"/>
      </bottom>
      <diagonal/>
    </border>
    <border>
      <left/>
      <right/>
      <top/>
      <bottom style="double">
        <color indexed="54"/>
      </bottom>
      <diagonal/>
    </border>
    <border>
      <left/>
      <right/>
      <top/>
      <bottom style="double">
        <color indexed="51"/>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style="thin">
        <color indexed="57"/>
      </left>
      <right style="thin">
        <color indexed="57"/>
      </right>
      <top style="thin">
        <color indexed="57"/>
      </top>
      <bottom style="thin">
        <color indexed="57"/>
      </bottom>
      <diagonal/>
    </border>
    <border>
      <left style="thin">
        <color indexed="56"/>
      </left>
      <right style="thin">
        <color indexed="56"/>
      </right>
      <top style="thin">
        <color indexed="56"/>
      </top>
      <bottom style="thin">
        <color indexed="56"/>
      </bottom>
      <diagonal/>
    </border>
    <border>
      <left style="thin">
        <color indexed="62"/>
      </left>
      <right style="thin">
        <color indexed="62"/>
      </right>
      <top style="thin">
        <color indexed="62"/>
      </top>
      <bottom style="thin">
        <color indexed="62"/>
      </bottom>
      <diagonal/>
    </border>
    <border>
      <left style="thin">
        <color indexed="19"/>
      </left>
      <right style="thin">
        <color indexed="19"/>
      </right>
      <top style="thin">
        <color indexed="19"/>
      </top>
      <bottom style="thin">
        <color indexed="19"/>
      </bottom>
      <diagonal/>
    </border>
    <border>
      <left/>
      <right/>
      <top style="double">
        <color indexed="0"/>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theme="1"/>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4" tint="0.39997558519241921"/>
      </bottom>
      <diagonal/>
    </border>
  </borders>
  <cellStyleXfs count="37587">
    <xf numFmtId="0" fontId="0" fillId="0" borderId="0">
      <alignment vertical="top"/>
    </xf>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5" applyNumberFormat="0" applyAlignment="0" applyProtection="0"/>
    <xf numFmtId="0" fontId="18" fillId="6" borderId="6" applyNumberFormat="0" applyAlignment="0" applyProtection="0"/>
    <xf numFmtId="0" fontId="19" fillId="6" borderId="5" applyNumberFormat="0" applyAlignment="0" applyProtection="0"/>
    <xf numFmtId="0" fontId="20" fillId="0" borderId="7" applyNumberFormat="0" applyFill="0" applyAlignment="0" applyProtection="0"/>
    <xf numFmtId="0" fontId="21" fillId="7" borderId="8" applyNumberFormat="0" applyAlignment="0" applyProtection="0"/>
    <xf numFmtId="0" fontId="22" fillId="0" borderId="0" applyNumberFormat="0" applyFill="0" applyBorder="0" applyAlignment="0" applyProtection="0"/>
    <xf numFmtId="0" fontId="1" fillId="8" borderId="9" applyNumberFormat="0" applyFont="0" applyAlignment="0" applyProtection="0"/>
    <xf numFmtId="0" fontId="23" fillId="0" borderId="0" applyNumberFormat="0" applyFill="0" applyBorder="0" applyAlignment="0" applyProtection="0"/>
    <xf numFmtId="0" fontId="2" fillId="0" borderId="10" applyNumberFormat="0" applyFill="0" applyAlignment="0" applyProtection="0"/>
    <xf numFmtId="0" fontId="24"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4" fillId="32" borderId="0" applyNumberFormat="0" applyBorder="0" applyAlignment="0" applyProtection="0"/>
    <xf numFmtId="0" fontId="1" fillId="0" borderId="0"/>
    <xf numFmtId="0" fontId="25" fillId="0" borderId="0"/>
    <xf numFmtId="44" fontId="25" fillId="0" borderId="0" applyFont="0" applyFill="0" applyBorder="0" applyAlignment="0" applyProtection="0"/>
    <xf numFmtId="0" fontId="25" fillId="0" borderId="0"/>
    <xf numFmtId="0" fontId="10" fillId="0" borderId="0" applyNumberFormat="0" applyFill="0" applyBorder="0" applyAlignment="0" applyProtection="0"/>
    <xf numFmtId="0" fontId="27" fillId="0" borderId="0">
      <alignment vertical="top"/>
    </xf>
    <xf numFmtId="0" fontId="25" fillId="0" borderId="0">
      <alignment vertical="top"/>
    </xf>
    <xf numFmtId="0" fontId="26" fillId="0" borderId="0"/>
    <xf numFmtId="0" fontId="25" fillId="0" borderId="0"/>
    <xf numFmtId="9" fontId="25" fillId="0" borderId="0" applyFont="0" applyFill="0" applyBorder="0" applyAlignment="0" applyProtection="0"/>
    <xf numFmtId="0" fontId="29" fillId="0" borderId="0"/>
    <xf numFmtId="0" fontId="30" fillId="0" borderId="0"/>
    <xf numFmtId="40" fontId="29"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7" fillId="0" borderId="0" applyFont="0" applyFill="0" applyBorder="0" applyAlignment="0" applyProtection="0">
      <alignment vertical="top"/>
    </xf>
    <xf numFmtId="44" fontId="25" fillId="0" borderId="0" applyFont="0" applyFill="0" applyBorder="0" applyAlignment="0" applyProtection="0"/>
    <xf numFmtId="44" fontId="27" fillId="0" borderId="0" applyFont="0" applyFill="0" applyBorder="0" applyAlignment="0" applyProtection="0">
      <alignment vertical="top"/>
    </xf>
    <xf numFmtId="164" fontId="25" fillId="0" borderId="0"/>
    <xf numFmtId="0" fontId="25" fillId="0" borderId="0"/>
    <xf numFmtId="0" fontId="28" fillId="0" borderId="0"/>
    <xf numFmtId="0" fontId="28" fillId="0" borderId="0"/>
    <xf numFmtId="10" fontId="31" fillId="34" borderId="1" applyNumberFormat="0" applyBorder="0" applyAlignment="0" applyProtection="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32" fillId="0" borderId="12">
      <alignment horizontal="left" vertical="center"/>
    </xf>
    <xf numFmtId="0" fontId="28" fillId="0" borderId="0"/>
    <xf numFmtId="0" fontId="28" fillId="0" borderId="0"/>
    <xf numFmtId="0" fontId="28" fillId="0" borderId="0"/>
    <xf numFmtId="0" fontId="32" fillId="0" borderId="11" applyNumberFormat="0" applyAlignment="0" applyProtection="0">
      <alignment horizontal="left" vertical="center"/>
    </xf>
    <xf numFmtId="0" fontId="28" fillId="0" borderId="0"/>
    <xf numFmtId="0" fontId="28" fillId="0" borderId="0"/>
    <xf numFmtId="0" fontId="28" fillId="0" borderId="0"/>
    <xf numFmtId="38" fontId="31" fillId="33" borderId="0" applyNumberFormat="0" applyBorder="0" applyAlignment="0" applyProtection="0"/>
    <xf numFmtId="0" fontId="28" fillId="0" borderId="0"/>
    <xf numFmtId="0" fontId="28" fillId="0" borderId="0"/>
    <xf numFmtId="164"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7" fillId="0" borderId="0">
      <alignment vertical="top"/>
    </xf>
    <xf numFmtId="0" fontId="27" fillId="0" borderId="0">
      <alignment vertical="top"/>
    </xf>
    <xf numFmtId="0" fontId="25" fillId="0" borderId="0"/>
    <xf numFmtId="0" fontId="27" fillId="0" borderId="0">
      <alignment vertical="top"/>
    </xf>
    <xf numFmtId="0" fontId="27" fillId="0" borderId="0">
      <alignment vertical="top"/>
    </xf>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7" fillId="0" borderId="0">
      <alignment vertical="top"/>
    </xf>
    <xf numFmtId="0" fontId="27" fillId="0" borderId="0">
      <alignment vertical="top"/>
    </xf>
    <xf numFmtId="0" fontId="25" fillId="0" borderId="0"/>
    <xf numFmtId="0" fontId="27" fillId="0" borderId="0">
      <alignment vertical="top"/>
    </xf>
    <xf numFmtId="0" fontId="25" fillId="0" borderId="0"/>
    <xf numFmtId="0" fontId="27" fillId="0" borderId="0">
      <alignment vertical="top"/>
    </xf>
    <xf numFmtId="0" fontId="2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alignment vertical="top"/>
    </xf>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7" fillId="0" borderId="0">
      <alignment vertical="top"/>
    </xf>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7" fillId="0" borderId="0">
      <alignment vertical="top"/>
    </xf>
    <xf numFmtId="0" fontId="2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3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7" fillId="0" borderId="0" applyFont="0" applyFill="0" applyBorder="0" applyAlignment="0" applyProtection="0">
      <alignment vertical="top"/>
    </xf>
    <xf numFmtId="9" fontId="27" fillId="0" borderId="0" applyFont="0" applyFill="0" applyBorder="0" applyAlignment="0" applyProtection="0">
      <alignment vertical="top"/>
    </xf>
    <xf numFmtId="9" fontId="25" fillId="0" borderId="0" applyFont="0" applyFill="0" applyBorder="0" applyAlignment="0" applyProtection="0"/>
    <xf numFmtId="9" fontId="27" fillId="0" borderId="0" applyFont="0" applyFill="0" applyBorder="0" applyAlignment="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35" fillId="0" borderId="0" applyNumberFormat="0" applyFill="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0" fontId="1" fillId="10"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165" fontId="28" fillId="35" borderId="0" applyNumberFormat="0" applyBorder="0" applyAlignment="0" applyProtection="0"/>
    <xf numFmtId="0" fontId="28"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5" fontId="28"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165" fontId="28"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165" fontId="28" fillId="35" borderId="0" applyNumberFormat="0" applyBorder="0" applyAlignment="0" applyProtection="0"/>
    <xf numFmtId="0" fontId="28" fillId="36" borderId="0" applyNumberFormat="0" applyBorder="0" applyAlignment="0" applyProtection="0"/>
    <xf numFmtId="165" fontId="28" fillId="35" borderId="0" applyNumberFormat="0" applyBorder="0" applyAlignment="0" applyProtection="0"/>
    <xf numFmtId="0" fontId="1" fillId="37" borderId="0" applyNumberFormat="0" applyBorder="0" applyAlignment="0" applyProtection="0"/>
    <xf numFmtId="165" fontId="28" fillId="35" borderId="0" applyNumberFormat="0" applyBorder="0" applyAlignment="0" applyProtection="0"/>
    <xf numFmtId="0" fontId="1" fillId="37"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6"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6" borderId="0" applyNumberFormat="0" applyBorder="0" applyAlignment="0" applyProtection="0"/>
    <xf numFmtId="165" fontId="2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165" fontId="28"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165" fontId="2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165" fontId="28" fillId="35" borderId="0" applyNumberFormat="0" applyBorder="0" applyAlignment="0" applyProtection="0"/>
    <xf numFmtId="0" fontId="1" fillId="37" borderId="0" applyNumberFormat="0" applyBorder="0" applyAlignment="0" applyProtection="0"/>
    <xf numFmtId="165" fontId="28" fillId="36" borderId="0" applyNumberFormat="0" applyBorder="0" applyAlignment="0" applyProtection="0"/>
    <xf numFmtId="165" fontId="28" fillId="36" borderId="0" applyNumberFormat="0" applyBorder="0" applyAlignment="0" applyProtection="0"/>
    <xf numFmtId="165" fontId="28" fillId="36" borderId="0" applyNumberFormat="0" applyBorder="0" applyAlignment="0" applyProtection="0"/>
    <xf numFmtId="165" fontId="28" fillId="36" borderId="0" applyNumberFormat="0" applyBorder="0" applyAlignment="0" applyProtection="0"/>
    <xf numFmtId="165" fontId="28" fillId="36" borderId="0" applyNumberFormat="0" applyBorder="0" applyAlignment="0" applyProtection="0"/>
    <xf numFmtId="165" fontId="28" fillId="36" borderId="0" applyNumberFormat="0" applyBorder="0" applyAlignment="0" applyProtection="0"/>
    <xf numFmtId="165" fontId="28" fillId="36" borderId="0" applyNumberFormat="0" applyBorder="0" applyAlignment="0" applyProtection="0"/>
    <xf numFmtId="0" fontId="28"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36"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28"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36" borderId="0" applyNumberFormat="0" applyBorder="0" applyAlignment="0" applyProtection="0"/>
    <xf numFmtId="165" fontId="28" fillId="3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36" borderId="0" applyNumberFormat="0" applyBorder="0" applyAlignment="0" applyProtection="0"/>
    <xf numFmtId="0" fontId="1" fillId="10"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0" fontId="28" fillId="36" borderId="0" applyNumberFormat="0" applyBorder="0" applyAlignment="0" applyProtection="0"/>
    <xf numFmtId="165" fontId="28" fillId="35" borderId="0" applyNumberFormat="0" applyBorder="0" applyAlignment="0" applyProtection="0"/>
    <xf numFmtId="165" fontId="28" fillId="35"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0" fontId="1" fillId="14"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165" fontId="28" fillId="38" borderId="0" applyNumberFormat="0" applyBorder="0" applyAlignment="0" applyProtection="0"/>
    <xf numFmtId="0" fontId="2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5" fontId="2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165" fontId="28"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165" fontId="28" fillId="38" borderId="0" applyNumberFormat="0" applyBorder="0" applyAlignment="0" applyProtection="0"/>
    <xf numFmtId="0" fontId="28" fillId="39" borderId="0" applyNumberFormat="0" applyBorder="0" applyAlignment="0" applyProtection="0"/>
    <xf numFmtId="165" fontId="28" fillId="38" borderId="0" applyNumberFormat="0" applyBorder="0" applyAlignment="0" applyProtection="0"/>
    <xf numFmtId="0" fontId="1" fillId="40" borderId="0" applyNumberFormat="0" applyBorder="0" applyAlignment="0" applyProtection="0"/>
    <xf numFmtId="165" fontId="28" fillId="38" borderId="0" applyNumberFormat="0" applyBorder="0" applyAlignment="0" applyProtection="0"/>
    <xf numFmtId="0" fontId="1" fillId="40"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9"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39" borderId="0" applyNumberFormat="0" applyBorder="0" applyAlignment="0" applyProtection="0"/>
    <xf numFmtId="165"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165" fontId="2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165" fontId="2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165" fontId="28" fillId="38" borderId="0" applyNumberFormat="0" applyBorder="0" applyAlignment="0" applyProtection="0"/>
    <xf numFmtId="0" fontId="1" fillId="40" borderId="0" applyNumberFormat="0" applyBorder="0" applyAlignment="0" applyProtection="0"/>
    <xf numFmtId="165" fontId="28" fillId="39" borderId="0" applyNumberFormat="0" applyBorder="0" applyAlignment="0" applyProtection="0"/>
    <xf numFmtId="165" fontId="28" fillId="39" borderId="0" applyNumberFormat="0" applyBorder="0" applyAlignment="0" applyProtection="0"/>
    <xf numFmtId="165" fontId="28" fillId="39" borderId="0" applyNumberFormat="0" applyBorder="0" applyAlignment="0" applyProtection="0"/>
    <xf numFmtId="165" fontId="28" fillId="39" borderId="0" applyNumberFormat="0" applyBorder="0" applyAlignment="0" applyProtection="0"/>
    <xf numFmtId="165" fontId="28" fillId="39" borderId="0" applyNumberFormat="0" applyBorder="0" applyAlignment="0" applyProtection="0"/>
    <xf numFmtId="165" fontId="28" fillId="39" borderId="0" applyNumberFormat="0" applyBorder="0" applyAlignment="0" applyProtection="0"/>
    <xf numFmtId="165" fontId="28" fillId="39" borderId="0" applyNumberFormat="0" applyBorder="0" applyAlignment="0" applyProtection="0"/>
    <xf numFmtId="0" fontId="28"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8" fillId="39"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8" fillId="39" borderId="0" applyNumberFormat="0" applyBorder="0" applyAlignment="0" applyProtection="0"/>
    <xf numFmtId="165" fontId="28" fillId="3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8" fillId="39" borderId="0" applyNumberFormat="0" applyBorder="0" applyAlignment="0" applyProtection="0"/>
    <xf numFmtId="0" fontId="1" fillId="14"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0" fontId="28" fillId="39" borderId="0" applyNumberFormat="0" applyBorder="0" applyAlignment="0" applyProtection="0"/>
    <xf numFmtId="165" fontId="28" fillId="38" borderId="0" applyNumberFormat="0" applyBorder="0" applyAlignment="0" applyProtection="0"/>
    <xf numFmtId="165" fontId="28" fillId="38"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0" fontId="1" fillId="18"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165" fontId="28" fillId="41" borderId="0" applyNumberFormat="0" applyBorder="0" applyAlignment="0" applyProtection="0"/>
    <xf numFmtId="0"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5"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165" fontId="28"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165" fontId="28" fillId="41" borderId="0" applyNumberFormat="0" applyBorder="0" applyAlignment="0" applyProtection="0"/>
    <xf numFmtId="0" fontId="28" fillId="42" borderId="0" applyNumberFormat="0" applyBorder="0" applyAlignment="0" applyProtection="0"/>
    <xf numFmtId="165" fontId="28" fillId="41" borderId="0" applyNumberFormat="0" applyBorder="0" applyAlignment="0" applyProtection="0"/>
    <xf numFmtId="0" fontId="1" fillId="43" borderId="0" applyNumberFormat="0" applyBorder="0" applyAlignment="0" applyProtection="0"/>
    <xf numFmtId="165" fontId="28" fillId="41" borderId="0" applyNumberFormat="0" applyBorder="0" applyAlignment="0" applyProtection="0"/>
    <xf numFmtId="0" fontId="1" fillId="43"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2"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2" borderId="0" applyNumberFormat="0" applyBorder="0" applyAlignment="0" applyProtection="0"/>
    <xf numFmtId="165" fontId="2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165" fontId="28"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165" fontId="2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165" fontId="28" fillId="41" borderId="0" applyNumberFormat="0" applyBorder="0" applyAlignment="0" applyProtection="0"/>
    <xf numFmtId="0" fontId="1" fillId="43" borderId="0" applyNumberFormat="0" applyBorder="0" applyAlignment="0" applyProtection="0"/>
    <xf numFmtId="165" fontId="28" fillId="42" borderId="0" applyNumberFormat="0" applyBorder="0" applyAlignment="0" applyProtection="0"/>
    <xf numFmtId="165" fontId="28" fillId="42" borderId="0" applyNumberFormat="0" applyBorder="0" applyAlignment="0" applyProtection="0"/>
    <xf numFmtId="165" fontId="28" fillId="42" borderId="0" applyNumberFormat="0" applyBorder="0" applyAlignment="0" applyProtection="0"/>
    <xf numFmtId="165" fontId="28" fillId="42" borderId="0" applyNumberFormat="0" applyBorder="0" applyAlignment="0" applyProtection="0"/>
    <xf numFmtId="165" fontId="28" fillId="42" borderId="0" applyNumberFormat="0" applyBorder="0" applyAlignment="0" applyProtection="0"/>
    <xf numFmtId="165" fontId="28" fillId="42" borderId="0" applyNumberFormat="0" applyBorder="0" applyAlignment="0" applyProtection="0"/>
    <xf numFmtId="165" fontId="28" fillId="42" borderId="0" applyNumberFormat="0" applyBorder="0" applyAlignment="0" applyProtection="0"/>
    <xf numFmtId="0" fontId="28"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8" fillId="42"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28"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8" fillId="42" borderId="0" applyNumberFormat="0" applyBorder="0" applyAlignment="0" applyProtection="0"/>
    <xf numFmtId="165" fontId="28"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8" fillId="42" borderId="0" applyNumberFormat="0" applyBorder="0" applyAlignment="0" applyProtection="0"/>
    <xf numFmtId="0" fontId="1" fillId="1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0" fontId="28" fillId="42" borderId="0" applyNumberFormat="0" applyBorder="0" applyAlignment="0" applyProtection="0"/>
    <xf numFmtId="165" fontId="28" fillId="41" borderId="0" applyNumberFormat="0" applyBorder="0" applyAlignment="0" applyProtection="0"/>
    <xf numFmtId="165" fontId="28" fillId="41"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5"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0" fontId="1" fillId="22"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165" fontId="28"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2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5" fontId="28" fillId="4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165" fontId="28" fillId="45" borderId="0" applyNumberFormat="0" applyBorder="0" applyAlignment="0" applyProtection="0"/>
    <xf numFmtId="0" fontId="1" fillId="37"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0" fontId="28"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5" fontId="28"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28" fillId="4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165" fontId="28" fillId="45"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0" fontId="1" fillId="37" borderId="0" applyNumberFormat="0" applyBorder="0" applyAlignment="0" applyProtection="0"/>
    <xf numFmtId="165" fontId="28" fillId="44" borderId="0" applyNumberFormat="0" applyBorder="0" applyAlignment="0" applyProtection="0"/>
    <xf numFmtId="0" fontId="1" fillId="37"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0"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28"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28"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28" fillId="44" borderId="0" applyNumberFormat="0" applyBorder="0" applyAlignment="0" applyProtection="0"/>
    <xf numFmtId="0" fontId="1" fillId="37"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165" fontId="28" fillId="45" borderId="0" applyNumberFormat="0" applyBorder="0" applyAlignment="0" applyProtection="0"/>
    <xf numFmtId="0" fontId="28"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28" fillId="4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46" borderId="0" applyNumberFormat="0" applyBorder="0" applyAlignment="0" applyProtection="0"/>
    <xf numFmtId="0" fontId="1" fillId="22"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0" fontId="1" fillId="26"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28" fillId="47" borderId="0" applyNumberFormat="0" applyBorder="0" applyAlignment="0" applyProtection="0"/>
    <xf numFmtId="0" fontId="2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2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28" fillId="48" borderId="0" applyNumberFormat="0" applyBorder="0" applyAlignment="0" applyProtection="0"/>
    <xf numFmtId="0" fontId="1" fillId="26" borderId="0" applyNumberFormat="0" applyBorder="0" applyAlignment="0" applyProtection="0"/>
    <xf numFmtId="165" fontId="28" fillId="47" borderId="0" applyNumberFormat="0" applyBorder="0" applyAlignment="0" applyProtection="0"/>
    <xf numFmtId="0" fontId="28" fillId="48"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8"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8" borderId="0" applyNumberFormat="0" applyBorder="0" applyAlignment="0" applyProtection="0"/>
    <xf numFmtId="165" fontId="2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2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2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28" fillId="47" borderId="0" applyNumberFormat="0" applyBorder="0" applyAlignment="0" applyProtection="0"/>
    <xf numFmtId="165" fontId="28" fillId="48" borderId="0" applyNumberFormat="0" applyBorder="0" applyAlignment="0" applyProtection="0"/>
    <xf numFmtId="165" fontId="28" fillId="48" borderId="0" applyNumberFormat="0" applyBorder="0" applyAlignment="0" applyProtection="0"/>
    <xf numFmtId="165" fontId="28" fillId="48" borderId="0" applyNumberFormat="0" applyBorder="0" applyAlignment="0" applyProtection="0"/>
    <xf numFmtId="165" fontId="28" fillId="48" borderId="0" applyNumberFormat="0" applyBorder="0" applyAlignment="0" applyProtection="0"/>
    <xf numFmtId="165" fontId="28" fillId="48" borderId="0" applyNumberFormat="0" applyBorder="0" applyAlignment="0" applyProtection="0"/>
    <xf numFmtId="165" fontId="28" fillId="48" borderId="0" applyNumberFormat="0" applyBorder="0" applyAlignment="0" applyProtection="0"/>
    <xf numFmtId="165" fontId="28" fillId="48" borderId="0" applyNumberFormat="0" applyBorder="0" applyAlignment="0" applyProtection="0"/>
    <xf numFmtId="0" fontId="2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8"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8" borderId="0" applyNumberFormat="0" applyBorder="0" applyAlignment="0" applyProtection="0"/>
    <xf numFmtId="165" fontId="28"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48" borderId="0" applyNumberFormat="0" applyBorder="0" applyAlignment="0" applyProtection="0"/>
    <xf numFmtId="0" fontId="1"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0" fontId="28" fillId="48"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0" fontId="1" fillId="30"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0" fontId="28" fillId="37" borderId="0" applyNumberFormat="0" applyBorder="0" applyAlignment="0" applyProtection="0"/>
    <xf numFmtId="0" fontId="28" fillId="47"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165" fontId="28"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5" fontId="28" fillId="47"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165" fontId="28" fillId="47" borderId="0" applyNumberFormat="0" applyBorder="0" applyAlignment="0" applyProtection="0"/>
    <xf numFmtId="0" fontId="1" fillId="43"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165"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5" fontId="2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165" fontId="28" fillId="3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165" fontId="28" fillId="47" borderId="0" applyNumberFormat="0" applyBorder="0" applyAlignment="0" applyProtection="0"/>
    <xf numFmtId="0" fontId="28" fillId="37" borderId="0" applyNumberFormat="0" applyBorder="0" applyAlignment="0" applyProtection="0"/>
    <xf numFmtId="165" fontId="28" fillId="49" borderId="0" applyNumberFormat="0" applyBorder="0" applyAlignment="0" applyProtection="0"/>
    <xf numFmtId="0" fontId="1" fillId="43" borderId="0" applyNumberFormat="0" applyBorder="0" applyAlignment="0" applyProtection="0"/>
    <xf numFmtId="165" fontId="28" fillId="49" borderId="0" applyNumberFormat="0" applyBorder="0" applyAlignment="0" applyProtection="0"/>
    <xf numFmtId="0" fontId="1" fillId="43"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37"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37" borderId="0" applyNumberFormat="0" applyBorder="0" applyAlignment="0" applyProtection="0"/>
    <xf numFmtId="165" fontId="28"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165" fontId="2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165" fontId="28"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165" fontId="28" fillId="49" borderId="0" applyNumberFormat="0" applyBorder="0" applyAlignment="0" applyProtection="0"/>
    <xf numFmtId="0" fontId="1" fillId="43" borderId="0" applyNumberFormat="0" applyBorder="0" applyAlignment="0" applyProtection="0"/>
    <xf numFmtId="0" fontId="28" fillId="47" borderId="0" applyNumberFormat="0" applyBorder="0" applyAlignment="0" applyProtection="0"/>
    <xf numFmtId="165" fontId="28" fillId="37" borderId="0" applyNumberFormat="0" applyBorder="0" applyAlignment="0" applyProtection="0"/>
    <xf numFmtId="165" fontId="28" fillId="37" borderId="0" applyNumberFormat="0" applyBorder="0" applyAlignment="0" applyProtection="0"/>
    <xf numFmtId="165" fontId="28" fillId="37" borderId="0" applyNumberFormat="0" applyBorder="0" applyAlignment="0" applyProtection="0"/>
    <xf numFmtId="165" fontId="28" fillId="37" borderId="0" applyNumberFormat="0" applyBorder="0" applyAlignment="0" applyProtection="0"/>
    <xf numFmtId="165" fontId="28" fillId="37" borderId="0" applyNumberFormat="0" applyBorder="0" applyAlignment="0" applyProtection="0"/>
    <xf numFmtId="165" fontId="28" fillId="37" borderId="0" applyNumberFormat="0" applyBorder="0" applyAlignment="0" applyProtection="0"/>
    <xf numFmtId="165" fontId="28" fillId="37" borderId="0" applyNumberFormat="0" applyBorder="0" applyAlignment="0" applyProtection="0"/>
    <xf numFmtId="0" fontId="28" fillId="49" borderId="0" applyNumberFormat="0" applyBorder="0" applyAlignment="0" applyProtection="0"/>
    <xf numFmtId="0" fontId="28" fillId="3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8"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8"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8" fillId="37"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0" fontId="28" fillId="47"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28" fillId="3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8" fillId="37" borderId="0" applyNumberFormat="0" applyBorder="0" applyAlignment="0" applyProtection="0"/>
    <xf numFmtId="165" fontId="28"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8" fillId="37" borderId="0" applyNumberFormat="0" applyBorder="0" applyAlignment="0" applyProtection="0"/>
    <xf numFmtId="0" fontId="1" fillId="3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0" fontId="28" fillId="37" borderId="0" applyNumberFormat="0" applyBorder="0" applyAlignment="0" applyProtection="0"/>
    <xf numFmtId="165" fontId="28" fillId="49" borderId="0" applyNumberFormat="0" applyBorder="0" applyAlignment="0" applyProtection="0"/>
    <xf numFmtId="165" fontId="28" fillId="49"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0" fontId="1" fillId="1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0" fontId="28" fillId="51" borderId="0" applyNumberFormat="0" applyBorder="0" applyAlignment="0" applyProtection="0"/>
    <xf numFmtId="0" fontId="28" fillId="50"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165" fontId="28" fillId="50" borderId="0" applyNumberFormat="0" applyBorder="0" applyAlignment="0" applyProtection="0"/>
    <xf numFmtId="0" fontId="28" fillId="5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5" fontId="28" fillId="5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165" fontId="28"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165" fontId="28" fillId="50"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0" fontId="1" fillId="52" borderId="0" applyNumberFormat="0" applyBorder="0" applyAlignment="0" applyProtection="0"/>
    <xf numFmtId="165" fontId="28" fillId="50" borderId="0" applyNumberFormat="0" applyBorder="0" applyAlignment="0" applyProtection="0"/>
    <xf numFmtId="0" fontId="1" fillId="52"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165" fontId="28" fillId="5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165" fontId="28" fillId="5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165" fontId="28" fillId="50" borderId="0" applyNumberFormat="0" applyBorder="0" applyAlignment="0" applyProtection="0"/>
    <xf numFmtId="0" fontId="1" fillId="52"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0" fontId="28"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28"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28" fillId="51" borderId="0" applyNumberFormat="0" applyBorder="0" applyAlignment="0" applyProtection="0"/>
    <xf numFmtId="0" fontId="1" fillId="1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0" fontId="1" fillId="15"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0" fontId="28" fillId="40" borderId="0" applyNumberFormat="0" applyBorder="0" applyAlignment="0" applyProtection="0"/>
    <xf numFmtId="0" fontId="28"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5" fontId="28" fillId="53" borderId="0" applyNumberFormat="0" applyBorder="0" applyAlignment="0" applyProtection="0"/>
    <xf numFmtId="0" fontId="28"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5" fontId="28"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5" fontId="28" fillId="40" borderId="0" applyNumberFormat="0" applyBorder="0" applyAlignment="0" applyProtection="0"/>
    <xf numFmtId="0" fontId="1" fillId="15" borderId="0" applyNumberFormat="0" applyBorder="0" applyAlignment="0" applyProtection="0"/>
    <xf numFmtId="165" fontId="28" fillId="53" borderId="0" applyNumberFormat="0" applyBorder="0" applyAlignment="0" applyProtection="0"/>
    <xf numFmtId="0" fontId="28" fillId="40"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40"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40" borderId="0" applyNumberFormat="0" applyBorder="0" applyAlignment="0" applyProtection="0"/>
    <xf numFmtId="165"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5" fontId="28"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5"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5" fontId="28" fillId="53" borderId="0" applyNumberFormat="0" applyBorder="0" applyAlignment="0" applyProtection="0"/>
    <xf numFmtId="165" fontId="28" fillId="40" borderId="0" applyNumberFormat="0" applyBorder="0" applyAlignment="0" applyProtection="0"/>
    <xf numFmtId="165" fontId="28" fillId="40" borderId="0" applyNumberFormat="0" applyBorder="0" applyAlignment="0" applyProtection="0"/>
    <xf numFmtId="165" fontId="28" fillId="40" borderId="0" applyNumberFormat="0" applyBorder="0" applyAlignment="0" applyProtection="0"/>
    <xf numFmtId="165" fontId="28" fillId="40" borderId="0" applyNumberFormat="0" applyBorder="0" applyAlignment="0" applyProtection="0"/>
    <xf numFmtId="165" fontId="28" fillId="40" borderId="0" applyNumberFormat="0" applyBorder="0" applyAlignment="0" applyProtection="0"/>
    <xf numFmtId="165" fontId="28" fillId="40" borderId="0" applyNumberFormat="0" applyBorder="0" applyAlignment="0" applyProtection="0"/>
    <xf numFmtId="165" fontId="28" fillId="40"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165" fontId="28"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0" fontId="28" fillId="40" borderId="0" applyNumberFormat="0" applyBorder="0" applyAlignment="0" applyProtection="0"/>
    <xf numFmtId="165" fontId="28" fillId="53" borderId="0" applyNumberFormat="0" applyBorder="0" applyAlignment="0" applyProtection="0"/>
    <xf numFmtId="165" fontId="28" fillId="53"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0" fontId="1" fillId="19"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165" fontId="28" fillId="54" borderId="0" applyNumberFormat="0" applyBorder="0" applyAlignment="0" applyProtection="0"/>
    <xf numFmtId="0" fontId="28" fillId="5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5" fontId="28" fillId="5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165" fontId="28"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165" fontId="28" fillId="54" borderId="0" applyNumberFormat="0" applyBorder="0" applyAlignment="0" applyProtection="0"/>
    <xf numFmtId="0" fontId="28" fillId="55" borderId="0" applyNumberFormat="0" applyBorder="0" applyAlignment="0" applyProtection="0"/>
    <xf numFmtId="165" fontId="28" fillId="54" borderId="0" applyNumberFormat="0" applyBorder="0" applyAlignment="0" applyProtection="0"/>
    <xf numFmtId="0" fontId="1" fillId="56" borderId="0" applyNumberFormat="0" applyBorder="0" applyAlignment="0" applyProtection="0"/>
    <xf numFmtId="165" fontId="28" fillId="54" borderId="0" applyNumberFormat="0" applyBorder="0" applyAlignment="0" applyProtection="0"/>
    <xf numFmtId="0" fontId="1" fillId="56"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5"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55" borderId="0" applyNumberFormat="0" applyBorder="0" applyAlignment="0" applyProtection="0"/>
    <xf numFmtId="165" fontId="28"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165" fontId="28" fillId="5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165" fontId="28"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165" fontId="28" fillId="54" borderId="0" applyNumberFormat="0" applyBorder="0" applyAlignment="0" applyProtection="0"/>
    <xf numFmtId="0" fontId="1" fillId="56" borderId="0" applyNumberFormat="0" applyBorder="0" applyAlignment="0" applyProtection="0"/>
    <xf numFmtId="165" fontId="28" fillId="55" borderId="0" applyNumberFormat="0" applyBorder="0" applyAlignment="0" applyProtection="0"/>
    <xf numFmtId="165" fontId="28" fillId="55" borderId="0" applyNumberFormat="0" applyBorder="0" applyAlignment="0" applyProtection="0"/>
    <xf numFmtId="165" fontId="28" fillId="55" borderId="0" applyNumberFormat="0" applyBorder="0" applyAlignment="0" applyProtection="0"/>
    <xf numFmtId="165" fontId="28" fillId="55" borderId="0" applyNumberFormat="0" applyBorder="0" applyAlignment="0" applyProtection="0"/>
    <xf numFmtId="165" fontId="28" fillId="55" borderId="0" applyNumberFormat="0" applyBorder="0" applyAlignment="0" applyProtection="0"/>
    <xf numFmtId="165" fontId="28" fillId="55" borderId="0" applyNumberFormat="0" applyBorder="0" applyAlignment="0" applyProtection="0"/>
    <xf numFmtId="165" fontId="28" fillId="55" borderId="0" applyNumberFormat="0" applyBorder="0" applyAlignment="0" applyProtection="0"/>
    <xf numFmtId="0" fontId="28"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8" fillId="55"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8" fillId="55" borderId="0" applyNumberFormat="0" applyBorder="0" applyAlignment="0" applyProtection="0"/>
    <xf numFmtId="165" fontId="28" fillId="5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8" fillId="55" borderId="0" applyNumberFormat="0" applyBorder="0" applyAlignment="0" applyProtection="0"/>
    <xf numFmtId="0" fontId="1" fillId="19"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0" fontId="28" fillId="55" borderId="0" applyNumberFormat="0" applyBorder="0" applyAlignment="0" applyProtection="0"/>
    <xf numFmtId="165" fontId="28" fillId="54" borderId="0" applyNumberFormat="0" applyBorder="0" applyAlignment="0" applyProtection="0"/>
    <xf numFmtId="165" fontId="28" fillId="5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5"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0" fontId="1" fillId="23"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165" fontId="28"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165" fontId="2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5" fontId="28" fillId="45"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165" fontId="28" fillId="45" borderId="0" applyNumberFormat="0" applyBorder="0" applyAlignment="0" applyProtection="0"/>
    <xf numFmtId="0" fontId="1" fillId="52"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165" fontId="28" fillId="45" borderId="0" applyNumberFormat="0" applyBorder="0" applyAlignment="0" applyProtection="0"/>
    <xf numFmtId="0" fontId="2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5" fontId="28"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165" fontId="28"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165" fontId="28" fillId="45"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0" fontId="1" fillId="52" borderId="0" applyNumberFormat="0" applyBorder="0" applyAlignment="0" applyProtection="0"/>
    <xf numFmtId="165" fontId="28" fillId="44" borderId="0" applyNumberFormat="0" applyBorder="0" applyAlignment="0" applyProtection="0"/>
    <xf numFmtId="0" fontId="1" fillId="52"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0"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165" fontId="28"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165" fontId="28"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165" fontId="28" fillId="44" borderId="0" applyNumberFormat="0" applyBorder="0" applyAlignment="0" applyProtection="0"/>
    <xf numFmtId="0" fontId="1" fillId="52"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165" fontId="28" fillId="46"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165" fontId="28" fillId="45" borderId="0" applyNumberFormat="0" applyBorder="0" applyAlignment="0" applyProtection="0"/>
    <xf numFmtId="0" fontId="28" fillId="44"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28" fillId="46" borderId="0" applyNumberFormat="0" applyBorder="0" applyAlignment="0" applyProtection="0"/>
    <xf numFmtId="0" fontId="1" fillId="2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0" fontId="28" fillId="46" borderId="0" applyNumberFormat="0" applyBorder="0" applyAlignment="0" applyProtection="0"/>
    <xf numFmtId="165" fontId="28" fillId="44" borderId="0" applyNumberFormat="0" applyBorder="0" applyAlignment="0" applyProtection="0"/>
    <xf numFmtId="165" fontId="28" fillId="44"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0" fontId="1" fillId="27"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0" fontId="28" fillId="51" borderId="0" applyNumberFormat="0" applyBorder="0" applyAlignment="0" applyProtection="0"/>
    <xf numFmtId="0" fontId="28"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5" fontId="28" fillId="50" borderId="0" applyNumberFormat="0" applyBorder="0" applyAlignment="0" applyProtection="0"/>
    <xf numFmtId="0" fontId="28"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5" fontId="28"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5" fontId="28" fillId="51" borderId="0" applyNumberFormat="0" applyBorder="0" applyAlignment="0" applyProtection="0"/>
    <xf numFmtId="0" fontId="1" fillId="27" borderId="0" applyNumberFormat="0" applyBorder="0" applyAlignment="0" applyProtection="0"/>
    <xf numFmtId="165" fontId="28" fillId="50"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5" fontId="28"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5" fontId="28" fillId="5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5" fontId="28" fillId="50"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165" fontId="28" fillId="51" borderId="0" applyNumberFormat="0" applyBorder="0" applyAlignment="0" applyProtection="0"/>
    <xf numFmtId="0" fontId="28" fillId="5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5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51" borderId="0" applyNumberFormat="0" applyBorder="0" applyAlignment="0" applyProtection="0"/>
    <xf numFmtId="0" fontId="1" fillId="2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0" fontId="28" fillId="51" borderId="0" applyNumberFormat="0" applyBorder="0" applyAlignment="0" applyProtection="0"/>
    <xf numFmtId="165" fontId="28" fillId="50" borderId="0" applyNumberFormat="0" applyBorder="0" applyAlignment="0" applyProtection="0"/>
    <xf numFmtId="165" fontId="28" fillId="50"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0" fontId="1" fillId="31"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58" borderId="0" applyNumberFormat="0" applyBorder="0" applyAlignment="0" applyProtection="0"/>
    <xf numFmtId="0" fontId="28" fillId="60"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5" fontId="28" fillId="60" borderId="0" applyNumberFormat="0" applyBorder="0" applyAlignment="0" applyProtection="0"/>
    <xf numFmtId="165" fontId="28" fillId="60" borderId="0" applyNumberFormat="0" applyBorder="0" applyAlignment="0" applyProtection="0"/>
    <xf numFmtId="165" fontId="28"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165" fontId="28" fillId="6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5" fontId="28" fillId="60"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165" fontId="28" fillId="60" borderId="0" applyNumberFormat="0" applyBorder="0" applyAlignment="0" applyProtection="0"/>
    <xf numFmtId="0" fontId="1" fillId="56" borderId="0" applyNumberFormat="0" applyBorder="0" applyAlignment="0" applyProtection="0"/>
    <xf numFmtId="165" fontId="28" fillId="60" borderId="0" applyNumberFormat="0" applyBorder="0" applyAlignment="0" applyProtection="0"/>
    <xf numFmtId="165" fontId="28" fillId="60" borderId="0" applyNumberFormat="0" applyBorder="0" applyAlignment="0" applyProtection="0"/>
    <xf numFmtId="165" fontId="28" fillId="60" borderId="0" applyNumberFormat="0" applyBorder="0" applyAlignment="0" applyProtection="0"/>
    <xf numFmtId="165" fontId="28" fillId="60" borderId="0" applyNumberFormat="0" applyBorder="0" applyAlignment="0" applyProtection="0"/>
    <xf numFmtId="165"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5" fontId="28"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165" fontId="28" fillId="5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165" fontId="28" fillId="60" borderId="0" applyNumberFormat="0" applyBorder="0" applyAlignment="0" applyProtection="0"/>
    <xf numFmtId="0" fontId="28" fillId="59" borderId="0" applyNumberFormat="0" applyBorder="0" applyAlignment="0" applyProtection="0"/>
    <xf numFmtId="165" fontId="28" fillId="57" borderId="0" applyNumberFormat="0" applyBorder="0" applyAlignment="0" applyProtection="0"/>
    <xf numFmtId="0" fontId="1" fillId="56" borderId="0" applyNumberFormat="0" applyBorder="0" applyAlignment="0" applyProtection="0"/>
    <xf numFmtId="165" fontId="28" fillId="57" borderId="0" applyNumberFormat="0" applyBorder="0" applyAlignment="0" applyProtection="0"/>
    <xf numFmtId="0" fontId="1" fillId="56"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0" fontId="28" fillId="61"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28" fillId="59" borderId="0" applyNumberFormat="0" applyBorder="0" applyAlignment="0" applyProtection="0"/>
    <xf numFmtId="165" fontId="28"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165" fontId="28"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165" fontId="28"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165" fontId="28" fillId="57" borderId="0" applyNumberFormat="0" applyBorder="0" applyAlignment="0" applyProtection="0"/>
    <xf numFmtId="0" fontId="1" fillId="56" borderId="0" applyNumberFormat="0" applyBorder="0" applyAlignment="0" applyProtection="0"/>
    <xf numFmtId="0" fontId="28" fillId="60" borderId="0" applyNumberFormat="0" applyBorder="0" applyAlignment="0" applyProtection="0"/>
    <xf numFmtId="165" fontId="28" fillId="59" borderId="0" applyNumberFormat="0" applyBorder="0" applyAlignment="0" applyProtection="0"/>
    <xf numFmtId="165" fontId="28" fillId="59" borderId="0" applyNumberFormat="0" applyBorder="0" applyAlignment="0" applyProtection="0"/>
    <xf numFmtId="165" fontId="28" fillId="59" borderId="0" applyNumberFormat="0" applyBorder="0" applyAlignment="0" applyProtection="0"/>
    <xf numFmtId="165" fontId="28" fillId="59" borderId="0" applyNumberFormat="0" applyBorder="0" applyAlignment="0" applyProtection="0"/>
    <xf numFmtId="165" fontId="28" fillId="59" borderId="0" applyNumberFormat="0" applyBorder="0" applyAlignment="0" applyProtection="0"/>
    <xf numFmtId="165" fontId="28" fillId="59" borderId="0" applyNumberFormat="0" applyBorder="0" applyAlignment="0" applyProtection="0"/>
    <xf numFmtId="165" fontId="28" fillId="59" borderId="0" applyNumberFormat="0" applyBorder="0" applyAlignment="0" applyProtection="0"/>
    <xf numFmtId="0" fontId="28" fillId="57" borderId="0" applyNumberFormat="0" applyBorder="0" applyAlignment="0" applyProtection="0"/>
    <xf numFmtId="0" fontId="28" fillId="5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8" fillId="5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8" fillId="5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8" fillId="59"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0" fontId="28" fillId="60"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5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8" fillId="59" borderId="0" applyNumberFormat="0" applyBorder="0" applyAlignment="0" applyProtection="0"/>
    <xf numFmtId="165" fontId="28" fillId="5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8" fillId="59" borderId="0" applyNumberFormat="0" applyBorder="0" applyAlignment="0" applyProtection="0"/>
    <xf numFmtId="0" fontId="1" fillId="31"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0" fontId="28" fillId="59" borderId="0" applyNumberFormat="0" applyBorder="0" applyAlignment="0" applyProtection="0"/>
    <xf numFmtId="165" fontId="28" fillId="57" borderId="0" applyNumberFormat="0" applyBorder="0" applyAlignment="0" applyProtection="0"/>
    <xf numFmtId="165" fontId="28" fillId="57"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0" fontId="24" fillId="1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0" fontId="36" fillId="63" borderId="0" applyNumberFormat="0" applyBorder="0" applyAlignment="0" applyProtection="0"/>
    <xf numFmtId="0" fontId="36" fillId="62"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12" borderId="0" applyNumberFormat="0" applyBorder="0" applyAlignment="0" applyProtection="0"/>
    <xf numFmtId="0" fontId="36" fillId="63" borderId="0" applyNumberFormat="0" applyBorder="0" applyAlignment="0" applyProtection="0"/>
    <xf numFmtId="165" fontId="36" fillId="62" borderId="0" applyNumberFormat="0" applyBorder="0" applyAlignment="0" applyProtection="0"/>
    <xf numFmtId="0" fontId="36" fillId="62" borderId="0" applyNumberFormat="0" applyBorder="0" applyAlignment="0" applyProtection="0"/>
    <xf numFmtId="165" fontId="36" fillId="62" borderId="0" applyNumberFormat="0" applyBorder="0" applyAlignment="0" applyProtection="0"/>
    <xf numFmtId="0" fontId="24" fillId="64" borderId="0" applyNumberFormat="0" applyBorder="0" applyAlignment="0" applyProtection="0"/>
    <xf numFmtId="165" fontId="36" fillId="63" borderId="0" applyNumberFormat="0" applyBorder="0" applyAlignment="0" applyProtection="0"/>
    <xf numFmtId="0" fontId="24" fillId="1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3"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3" borderId="0" applyNumberFormat="0" applyBorder="0" applyAlignment="0" applyProtection="0"/>
    <xf numFmtId="165" fontId="36" fillId="63" borderId="0" applyNumberFormat="0" applyBorder="0" applyAlignment="0" applyProtection="0"/>
    <xf numFmtId="0" fontId="36" fillId="63" borderId="0" applyNumberFormat="0" applyBorder="0" applyAlignment="0" applyProtection="0"/>
    <xf numFmtId="165" fontId="36" fillId="62" borderId="0" applyNumberFormat="0" applyBorder="0" applyAlignment="0" applyProtection="0"/>
    <xf numFmtId="165" fontId="36" fillId="63" borderId="0" applyNumberFormat="0" applyBorder="0" applyAlignment="0" applyProtection="0"/>
    <xf numFmtId="165" fontId="36" fillId="62" borderId="0" applyNumberFormat="0" applyBorder="0" applyAlignment="0" applyProtection="0"/>
    <xf numFmtId="165" fontId="36" fillId="63" borderId="0" applyNumberFormat="0" applyBorder="0" applyAlignment="0" applyProtection="0"/>
    <xf numFmtId="165" fontId="36" fillId="63" borderId="0" applyNumberFormat="0" applyBorder="0" applyAlignment="0" applyProtection="0"/>
    <xf numFmtId="165" fontId="36" fillId="63" borderId="0" applyNumberFormat="0" applyBorder="0" applyAlignment="0" applyProtection="0"/>
    <xf numFmtId="165" fontId="36" fillId="63" borderId="0" applyNumberFormat="0" applyBorder="0" applyAlignment="0" applyProtection="0"/>
    <xf numFmtId="165" fontId="36" fillId="63" borderId="0" applyNumberFormat="0" applyBorder="0" applyAlignment="0" applyProtection="0"/>
    <xf numFmtId="165" fontId="36" fillId="63" borderId="0" applyNumberFormat="0" applyBorder="0" applyAlignment="0" applyProtection="0"/>
    <xf numFmtId="165" fontId="36" fillId="63" borderId="0" applyNumberFormat="0" applyBorder="0" applyAlignment="0" applyProtection="0"/>
    <xf numFmtId="0" fontId="36" fillId="6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12" borderId="0" applyNumberFormat="0" applyBorder="0" applyAlignment="0" applyProtection="0"/>
    <xf numFmtId="0" fontId="24" fillId="64"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36" fillId="63" borderId="0" applyNumberFormat="0" applyBorder="0" applyAlignment="0" applyProtection="0"/>
    <xf numFmtId="165" fontId="36" fillId="62"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36" fillId="63" borderId="0" applyNumberFormat="0" applyBorder="0" applyAlignment="0" applyProtection="0"/>
    <xf numFmtId="0" fontId="24" fillId="12"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165" fontId="36" fillId="62" borderId="0" applyNumberFormat="0" applyBorder="0" applyAlignment="0" applyProtection="0"/>
    <xf numFmtId="0" fontId="36" fillId="63"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62"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0" fontId="24" fillId="16"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0" fontId="36" fillId="40" borderId="0" applyNumberFormat="0" applyBorder="0" applyAlignment="0" applyProtection="0"/>
    <xf numFmtId="0" fontId="36" fillId="53" borderId="0" applyNumberFormat="0" applyBorder="0" applyAlignment="0" applyProtection="0"/>
    <xf numFmtId="0" fontId="24" fillId="16" borderId="0" applyNumberFormat="0" applyBorder="0" applyAlignment="0" applyProtection="0"/>
    <xf numFmtId="0" fontId="36" fillId="40" borderId="0" applyNumberFormat="0" applyBorder="0" applyAlignment="0" applyProtection="0"/>
    <xf numFmtId="165" fontId="36" fillId="53" borderId="0" applyNumberFormat="0" applyBorder="0" applyAlignment="0" applyProtection="0"/>
    <xf numFmtId="0" fontId="36" fillId="53" borderId="0" applyNumberFormat="0" applyBorder="0" applyAlignment="0" applyProtection="0"/>
    <xf numFmtId="165" fontId="36" fillId="53" borderId="0" applyNumberFormat="0" applyBorder="0" applyAlignment="0" applyProtection="0"/>
    <xf numFmtId="165" fontId="36" fillId="40"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40"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40" borderId="0" applyNumberFormat="0" applyBorder="0" applyAlignment="0" applyProtection="0"/>
    <xf numFmtId="165" fontId="36" fillId="40" borderId="0" applyNumberFormat="0" applyBorder="0" applyAlignment="0" applyProtection="0"/>
    <xf numFmtId="0" fontId="36" fillId="40" borderId="0" applyNumberFormat="0" applyBorder="0" applyAlignment="0" applyProtection="0"/>
    <xf numFmtId="165" fontId="36" fillId="53" borderId="0" applyNumberFormat="0" applyBorder="0" applyAlignment="0" applyProtection="0"/>
    <xf numFmtId="165" fontId="36" fillId="40" borderId="0" applyNumberFormat="0" applyBorder="0" applyAlignment="0" applyProtection="0"/>
    <xf numFmtId="165" fontId="36" fillId="53" borderId="0" applyNumberFormat="0" applyBorder="0" applyAlignment="0" applyProtection="0"/>
    <xf numFmtId="165" fontId="36" fillId="40" borderId="0" applyNumberFormat="0" applyBorder="0" applyAlignment="0" applyProtection="0"/>
    <xf numFmtId="165" fontId="36" fillId="40" borderId="0" applyNumberFormat="0" applyBorder="0" applyAlignment="0" applyProtection="0"/>
    <xf numFmtId="165" fontId="36" fillId="40" borderId="0" applyNumberFormat="0" applyBorder="0" applyAlignment="0" applyProtection="0"/>
    <xf numFmtId="165" fontId="36" fillId="40" borderId="0" applyNumberFormat="0" applyBorder="0" applyAlignment="0" applyProtection="0"/>
    <xf numFmtId="165" fontId="36" fillId="40" borderId="0" applyNumberFormat="0" applyBorder="0" applyAlignment="0" applyProtection="0"/>
    <xf numFmtId="165" fontId="36" fillId="40" borderId="0" applyNumberFormat="0" applyBorder="0" applyAlignment="0" applyProtection="0"/>
    <xf numFmtId="165" fontId="36" fillId="40" borderId="0" applyNumberFormat="0" applyBorder="0" applyAlignment="0" applyProtection="0"/>
    <xf numFmtId="0" fontId="36" fillId="40"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36" fillId="40" borderId="0" applyNumberFormat="0" applyBorder="0" applyAlignment="0" applyProtection="0"/>
    <xf numFmtId="165" fontId="36" fillId="5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3"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0" fontId="24" fillId="20"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0" fontId="36" fillId="55" borderId="0" applyNumberFormat="0" applyBorder="0" applyAlignment="0" applyProtection="0"/>
    <xf numFmtId="0" fontId="36" fillId="54"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20" borderId="0" applyNumberFormat="0" applyBorder="0" applyAlignment="0" applyProtection="0"/>
    <xf numFmtId="0" fontId="36" fillId="55" borderId="0" applyNumberFormat="0" applyBorder="0" applyAlignment="0" applyProtection="0"/>
    <xf numFmtId="165" fontId="36" fillId="54" borderId="0" applyNumberFormat="0" applyBorder="0" applyAlignment="0" applyProtection="0"/>
    <xf numFmtId="0" fontId="36" fillId="54" borderId="0" applyNumberFormat="0" applyBorder="0" applyAlignment="0" applyProtection="0"/>
    <xf numFmtId="165" fontId="36" fillId="54" borderId="0" applyNumberFormat="0" applyBorder="0" applyAlignment="0" applyProtection="0"/>
    <xf numFmtId="0" fontId="24" fillId="56" borderId="0" applyNumberFormat="0" applyBorder="0" applyAlignment="0" applyProtection="0"/>
    <xf numFmtId="165" fontId="36" fillId="55" borderId="0" applyNumberFormat="0" applyBorder="0" applyAlignment="0" applyProtection="0"/>
    <xf numFmtId="0" fontId="24" fillId="20"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5"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5" borderId="0" applyNumberFormat="0" applyBorder="0" applyAlignment="0" applyProtection="0"/>
    <xf numFmtId="165" fontId="36" fillId="55" borderId="0" applyNumberFormat="0" applyBorder="0" applyAlignment="0" applyProtection="0"/>
    <xf numFmtId="0" fontId="36" fillId="55" borderId="0" applyNumberFormat="0" applyBorder="0" applyAlignment="0" applyProtection="0"/>
    <xf numFmtId="165" fontId="36" fillId="54" borderId="0" applyNumberFormat="0" applyBorder="0" applyAlignment="0" applyProtection="0"/>
    <xf numFmtId="165" fontId="36" fillId="55" borderId="0" applyNumberFormat="0" applyBorder="0" applyAlignment="0" applyProtection="0"/>
    <xf numFmtId="165" fontId="36" fillId="54" borderId="0" applyNumberFormat="0" applyBorder="0" applyAlignment="0" applyProtection="0"/>
    <xf numFmtId="165" fontId="36" fillId="55" borderId="0" applyNumberFormat="0" applyBorder="0" applyAlignment="0" applyProtection="0"/>
    <xf numFmtId="165" fontId="36" fillId="55" borderId="0" applyNumberFormat="0" applyBorder="0" applyAlignment="0" applyProtection="0"/>
    <xf numFmtId="165" fontId="36" fillId="55" borderId="0" applyNumberFormat="0" applyBorder="0" applyAlignment="0" applyProtection="0"/>
    <xf numFmtId="165" fontId="36" fillId="55" borderId="0" applyNumberFormat="0" applyBorder="0" applyAlignment="0" applyProtection="0"/>
    <xf numFmtId="165" fontId="36" fillId="55" borderId="0" applyNumberFormat="0" applyBorder="0" applyAlignment="0" applyProtection="0"/>
    <xf numFmtId="165" fontId="36" fillId="55" borderId="0" applyNumberFormat="0" applyBorder="0" applyAlignment="0" applyProtection="0"/>
    <xf numFmtId="165" fontId="36" fillId="55" borderId="0" applyNumberFormat="0" applyBorder="0" applyAlignment="0" applyProtection="0"/>
    <xf numFmtId="0" fontId="36" fillId="55"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20" borderId="0" applyNumberFormat="0" applyBorder="0" applyAlignment="0" applyProtection="0"/>
    <xf numFmtId="0" fontId="24" fillId="56"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36" fillId="55" borderId="0" applyNumberFormat="0" applyBorder="0" applyAlignment="0" applyProtection="0"/>
    <xf numFmtId="165" fontId="36" fillId="54"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36" fillId="55" borderId="0" applyNumberFormat="0" applyBorder="0" applyAlignment="0" applyProtection="0"/>
    <xf numFmtId="0" fontId="24" fillId="20"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165" fontId="36" fillId="54" borderId="0" applyNumberFormat="0" applyBorder="0" applyAlignment="0" applyProtection="0"/>
    <xf numFmtId="0" fontId="36" fillId="55"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54" borderId="0" applyNumberFormat="0" applyBorder="0" applyAlignment="0" applyProtection="0"/>
    <xf numFmtId="165" fontId="36" fillId="65" borderId="0" applyNumberFormat="0" applyBorder="0" applyAlignment="0" applyProtection="0"/>
    <xf numFmtId="165" fontId="36" fillId="65" borderId="0" applyNumberFormat="0" applyBorder="0" applyAlignment="0" applyProtection="0"/>
    <xf numFmtId="165" fontId="36" fillId="65" borderId="0" applyNumberFormat="0" applyBorder="0" applyAlignment="0" applyProtection="0"/>
    <xf numFmtId="0" fontId="24" fillId="24" borderId="0" applyNumberFormat="0" applyBorder="0" applyAlignment="0" applyProtection="0"/>
    <xf numFmtId="0" fontId="36" fillId="66" borderId="0" applyNumberFormat="0" applyBorder="0" applyAlignment="0" applyProtection="0"/>
    <xf numFmtId="0" fontId="36" fillId="65"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2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24" fillId="52" borderId="0" applyNumberFormat="0" applyBorder="0" applyAlignment="0" applyProtection="0"/>
    <xf numFmtId="0" fontId="36" fillId="66" borderId="0" applyNumberFormat="0" applyBorder="0" applyAlignment="0" applyProtection="0"/>
    <xf numFmtId="0" fontId="24" fillId="52" borderId="0" applyNumberFormat="0" applyBorder="0" applyAlignment="0" applyProtection="0"/>
    <xf numFmtId="0" fontId="24" fillId="24" borderId="0" applyNumberFormat="0" applyBorder="0" applyAlignment="0" applyProtection="0"/>
    <xf numFmtId="0" fontId="24" fillId="52"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24" fillId="24"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24" fillId="28"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68"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28" borderId="0" applyNumberFormat="0" applyBorder="0" applyAlignment="0" applyProtection="0"/>
    <xf numFmtId="0" fontId="36" fillId="68"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24" fillId="64" borderId="0" applyNumberFormat="0" applyBorder="0" applyAlignment="0" applyProtection="0"/>
    <xf numFmtId="0" fontId="36" fillId="69" borderId="0" applyNumberFormat="0" applyBorder="0" applyAlignment="0" applyProtection="0"/>
    <xf numFmtId="0" fontId="36" fillId="67" borderId="0" applyNumberFormat="0" applyBorder="0" applyAlignment="0" applyProtection="0"/>
    <xf numFmtId="0" fontId="24" fillId="64" borderId="0" applyNumberFormat="0" applyBorder="0" applyAlignment="0" applyProtection="0"/>
    <xf numFmtId="0" fontId="24" fillId="28" borderId="0" applyNumberFormat="0" applyBorder="0" applyAlignment="0" applyProtection="0"/>
    <xf numFmtId="0" fontId="24" fillId="64"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24" fillId="28"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24" fillId="32"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58"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32" borderId="0" applyNumberFormat="0" applyBorder="0" applyAlignment="0" applyProtection="0"/>
    <xf numFmtId="0" fontId="36" fillId="58"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24" fillId="40" borderId="0" applyNumberFormat="0" applyBorder="0" applyAlignment="0" applyProtection="0"/>
    <xf numFmtId="0" fontId="36" fillId="60" borderId="0" applyNumberFormat="0" applyBorder="0" applyAlignment="0" applyProtection="0"/>
    <xf numFmtId="0" fontId="36" fillId="70" borderId="0" applyNumberFormat="0" applyBorder="0" applyAlignment="0" applyProtection="0"/>
    <xf numFmtId="0" fontId="24" fillId="40" borderId="0" applyNumberFormat="0" applyBorder="0" applyAlignment="0" applyProtection="0"/>
    <xf numFmtId="0" fontId="24" fillId="32" borderId="0" applyNumberFormat="0" applyBorder="0" applyAlignment="0" applyProtection="0"/>
    <xf numFmtId="0" fontId="24" fillId="4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24" fillId="32"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24" fillId="9"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7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9" borderId="0" applyNumberFormat="0" applyBorder="0" applyAlignment="0" applyProtection="0"/>
    <xf numFmtId="0" fontId="36" fillId="74"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24" fillId="64" borderId="0" applyNumberFormat="0" applyBorder="0" applyAlignment="0" applyProtection="0"/>
    <xf numFmtId="0" fontId="36" fillId="75" borderId="0" applyNumberFormat="0" applyBorder="0" applyAlignment="0" applyProtection="0"/>
    <xf numFmtId="0" fontId="36" fillId="72" borderId="0" applyNumberFormat="0" applyBorder="0" applyAlignment="0" applyProtection="0"/>
    <xf numFmtId="0" fontId="24" fillId="64" borderId="0" applyNumberFormat="0" applyBorder="0" applyAlignment="0" applyProtection="0"/>
    <xf numFmtId="0" fontId="24" fillId="9" borderId="0" applyNumberFormat="0" applyBorder="0" applyAlignment="0" applyProtection="0"/>
    <xf numFmtId="0" fontId="24" fillId="64"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24" fillId="9"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24" fillId="13" borderId="0" applyNumberFormat="0" applyBorder="0" applyAlignment="0" applyProtection="0"/>
    <xf numFmtId="0" fontId="36" fillId="76" borderId="0" applyNumberFormat="0" applyBorder="0" applyAlignment="0" applyProtection="0"/>
    <xf numFmtId="0" fontId="36" fillId="77" borderId="0" applyNumberFormat="0" applyBorder="0" applyAlignment="0" applyProtection="0"/>
    <xf numFmtId="0" fontId="24" fillId="13" borderId="0" applyNumberFormat="0" applyBorder="0" applyAlignment="0" applyProtection="0"/>
    <xf numFmtId="0" fontId="36" fillId="77" borderId="0" applyNumberFormat="0" applyBorder="0" applyAlignment="0" applyProtection="0"/>
    <xf numFmtId="0" fontId="36" fillId="76" borderId="0" applyNumberFormat="0" applyBorder="0" applyAlignment="0" applyProtection="0"/>
    <xf numFmtId="0" fontId="24" fillId="13" borderId="0" applyNumberFormat="0" applyBorder="0" applyAlignment="0" applyProtection="0"/>
    <xf numFmtId="0" fontId="36" fillId="76" borderId="0" applyNumberFormat="0" applyBorder="0" applyAlignment="0" applyProtection="0"/>
    <xf numFmtId="0" fontId="24" fillId="13" borderId="0" applyNumberFormat="0" applyBorder="0" applyAlignment="0" applyProtection="0"/>
    <xf numFmtId="0" fontId="36" fillId="76" borderId="0" applyNumberFormat="0" applyBorder="0" applyAlignment="0" applyProtection="0"/>
    <xf numFmtId="0" fontId="36" fillId="76" borderId="0" applyNumberFormat="0" applyBorder="0" applyAlignment="0" applyProtection="0"/>
    <xf numFmtId="0" fontId="36" fillId="76" borderId="0" applyNumberFormat="0" applyBorder="0" applyAlignment="0" applyProtection="0"/>
    <xf numFmtId="0" fontId="36" fillId="76" borderId="0" applyNumberFormat="0" applyBorder="0" applyAlignment="0" applyProtection="0"/>
    <xf numFmtId="0" fontId="24" fillId="17" borderId="0" applyNumberFormat="0" applyBorder="0" applyAlignment="0" applyProtection="0"/>
    <xf numFmtId="0" fontId="36" fillId="78" borderId="0" applyNumberFormat="0" applyBorder="0" applyAlignment="0" applyProtection="0"/>
    <xf numFmtId="0" fontId="36" fillId="78" borderId="0" applyNumberFormat="0" applyBorder="0" applyAlignment="0" applyProtection="0"/>
    <xf numFmtId="0" fontId="36" fillId="79" borderId="0" applyNumberFormat="0" applyBorder="0" applyAlignment="0" applyProtection="0"/>
    <xf numFmtId="0" fontId="36" fillId="79" borderId="0" applyNumberFormat="0" applyBorder="0" applyAlignment="0" applyProtection="0"/>
    <xf numFmtId="0" fontId="36" fillId="80"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17" borderId="0" applyNumberFormat="0" applyBorder="0" applyAlignment="0" applyProtection="0"/>
    <xf numFmtId="0" fontId="36" fillId="80" borderId="0" applyNumberFormat="0" applyBorder="0" applyAlignment="0" applyProtection="0"/>
    <xf numFmtId="0" fontId="36" fillId="78" borderId="0" applyNumberFormat="0" applyBorder="0" applyAlignment="0" applyProtection="0"/>
    <xf numFmtId="0" fontId="36" fillId="78" borderId="0" applyNumberFormat="0" applyBorder="0" applyAlignment="0" applyProtection="0"/>
    <xf numFmtId="0" fontId="24" fillId="81" borderId="0" applyNumberFormat="0" applyBorder="0" applyAlignment="0" applyProtection="0"/>
    <xf numFmtId="0" fontId="36" fillId="82" borderId="0" applyNumberFormat="0" applyBorder="0" applyAlignment="0" applyProtection="0"/>
    <xf numFmtId="0" fontId="36" fillId="78" borderId="0" applyNumberFormat="0" applyBorder="0" applyAlignment="0" applyProtection="0"/>
    <xf numFmtId="0" fontId="24" fillId="81" borderId="0" applyNumberFormat="0" applyBorder="0" applyAlignment="0" applyProtection="0"/>
    <xf numFmtId="0" fontId="24" fillId="17" borderId="0" applyNumberFormat="0" applyBorder="0" applyAlignment="0" applyProtection="0"/>
    <xf numFmtId="0" fontId="24" fillId="81" borderId="0" applyNumberFormat="0" applyBorder="0" applyAlignment="0" applyProtection="0"/>
    <xf numFmtId="0" fontId="36" fillId="78" borderId="0" applyNumberFormat="0" applyBorder="0" applyAlignment="0" applyProtection="0"/>
    <xf numFmtId="0" fontId="36" fillId="78" borderId="0" applyNumberFormat="0" applyBorder="0" applyAlignment="0" applyProtection="0"/>
    <xf numFmtId="0" fontId="24" fillId="17" borderId="0" applyNumberFormat="0" applyBorder="0" applyAlignment="0" applyProtection="0"/>
    <xf numFmtId="0" fontId="36" fillId="78" borderId="0" applyNumberFormat="0" applyBorder="0" applyAlignment="0" applyProtection="0"/>
    <xf numFmtId="0" fontId="36" fillId="78" borderId="0" applyNumberFormat="0" applyBorder="0" applyAlignment="0" applyProtection="0"/>
    <xf numFmtId="0" fontId="24" fillId="21" borderId="0" applyNumberFormat="0" applyBorder="0" applyAlignment="0" applyProtection="0"/>
    <xf numFmtId="0" fontId="36" fillId="66" borderId="0" applyNumberFormat="0" applyBorder="0" applyAlignment="0" applyProtection="0"/>
    <xf numFmtId="0" fontId="36" fillId="65"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21"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24" fillId="83" borderId="0" applyNumberFormat="0" applyBorder="0" applyAlignment="0" applyProtection="0"/>
    <xf numFmtId="0" fontId="36" fillId="66" borderId="0" applyNumberFormat="0" applyBorder="0" applyAlignment="0" applyProtection="0"/>
    <xf numFmtId="0" fontId="24" fillId="83" borderId="0" applyNumberFormat="0" applyBorder="0" applyAlignment="0" applyProtection="0"/>
    <xf numFmtId="0" fontId="24" fillId="21" borderId="0" applyNumberFormat="0" applyBorder="0" applyAlignment="0" applyProtection="0"/>
    <xf numFmtId="0" fontId="24" fillId="83"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24" fillId="21"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24" fillId="25"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68"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25" borderId="0" applyNumberFormat="0" applyBorder="0" applyAlignment="0" applyProtection="0"/>
    <xf numFmtId="0" fontId="36" fillId="68"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24" fillId="64" borderId="0" applyNumberFormat="0" applyBorder="0" applyAlignment="0" applyProtection="0"/>
    <xf numFmtId="0" fontId="36" fillId="69" borderId="0" applyNumberFormat="0" applyBorder="0" applyAlignment="0" applyProtection="0"/>
    <xf numFmtId="0" fontId="36" fillId="67" borderId="0" applyNumberFormat="0" applyBorder="0" applyAlignment="0" applyProtection="0"/>
    <xf numFmtId="0" fontId="24" fillId="64" borderId="0" applyNumberFormat="0" applyBorder="0" applyAlignment="0" applyProtection="0"/>
    <xf numFmtId="0" fontId="24" fillId="25" borderId="0" applyNumberFormat="0" applyBorder="0" applyAlignment="0" applyProtection="0"/>
    <xf numFmtId="0" fontId="24" fillId="64"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24" fillId="25"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24" fillId="29" borderId="0" applyNumberFormat="0" applyBorder="0" applyAlignment="0" applyProtection="0"/>
    <xf numFmtId="0" fontId="36" fillId="83" borderId="0" applyNumberFormat="0" applyBorder="0" applyAlignment="0" applyProtection="0"/>
    <xf numFmtId="0" fontId="36" fillId="83" borderId="0" applyNumberFormat="0" applyBorder="0" applyAlignment="0" applyProtection="0"/>
    <xf numFmtId="0" fontId="36" fillId="84" borderId="0" applyNumberFormat="0" applyBorder="0" applyAlignment="0" applyProtection="0"/>
    <xf numFmtId="0" fontId="36" fillId="84" borderId="0" applyNumberFormat="0" applyBorder="0" applyAlignment="0" applyProtection="0"/>
    <xf numFmtId="0" fontId="36" fillId="85"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29" borderId="0" applyNumberFormat="0" applyBorder="0" applyAlignment="0" applyProtection="0"/>
    <xf numFmtId="0" fontId="36" fillId="85" borderId="0" applyNumberFormat="0" applyBorder="0" applyAlignment="0" applyProtection="0"/>
    <xf numFmtId="0" fontId="36" fillId="83" borderId="0" applyNumberFormat="0" applyBorder="0" applyAlignment="0" applyProtection="0"/>
    <xf numFmtId="0" fontId="36" fillId="83" borderId="0" applyNumberFormat="0" applyBorder="0" applyAlignment="0" applyProtection="0"/>
    <xf numFmtId="0" fontId="24" fillId="70" borderId="0" applyNumberFormat="0" applyBorder="0" applyAlignment="0" applyProtection="0"/>
    <xf numFmtId="0" fontId="36" fillId="58" borderId="0" applyNumberFormat="0" applyBorder="0" applyAlignment="0" applyProtection="0"/>
    <xf numFmtId="0" fontId="36" fillId="83" borderId="0" applyNumberFormat="0" applyBorder="0" applyAlignment="0" applyProtection="0"/>
    <xf numFmtId="0" fontId="24" fillId="70" borderId="0" applyNumberFormat="0" applyBorder="0" applyAlignment="0" applyProtection="0"/>
    <xf numFmtId="0" fontId="24" fillId="29" borderId="0" applyNumberFormat="0" applyBorder="0" applyAlignment="0" applyProtection="0"/>
    <xf numFmtId="0" fontId="24" fillId="70" borderId="0" applyNumberFormat="0" applyBorder="0" applyAlignment="0" applyProtection="0"/>
    <xf numFmtId="0" fontId="36" fillId="83" borderId="0" applyNumberFormat="0" applyBorder="0" applyAlignment="0" applyProtection="0"/>
    <xf numFmtId="0" fontId="36" fillId="83" borderId="0" applyNumberFormat="0" applyBorder="0" applyAlignment="0" applyProtection="0"/>
    <xf numFmtId="0" fontId="24" fillId="29" borderId="0" applyNumberFormat="0" applyBorder="0" applyAlignment="0" applyProtection="0"/>
    <xf numFmtId="0" fontId="36" fillId="83" borderId="0" applyNumberFormat="0" applyBorder="0" applyAlignment="0" applyProtection="0"/>
    <xf numFmtId="0" fontId="36" fillId="83" borderId="0" applyNumberFormat="0" applyBorder="0" applyAlignment="0" applyProtection="0"/>
    <xf numFmtId="0" fontId="15" fillId="3" borderId="0" applyNumberFormat="0" applyBorder="0" applyAlignment="0" applyProtection="0"/>
    <xf numFmtId="0" fontId="37" fillId="39" borderId="0" applyNumberFormat="0" applyBorder="0" applyAlignment="0" applyProtection="0"/>
    <xf numFmtId="0" fontId="37" fillId="38" borderId="0" applyNumberFormat="0" applyBorder="0" applyAlignment="0" applyProtection="0"/>
    <xf numFmtId="0" fontId="15" fillId="3"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15" fillId="3" borderId="0" applyNumberFormat="0" applyBorder="0" applyAlignment="0" applyProtection="0"/>
    <xf numFmtId="0" fontId="37" fillId="39" borderId="0" applyNumberFormat="0" applyBorder="0" applyAlignment="0" applyProtection="0"/>
    <xf numFmtId="0" fontId="15" fillId="3"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19" fillId="6" borderId="5" applyNumberFormat="0" applyAlignment="0" applyProtection="0"/>
    <xf numFmtId="0" fontId="38" fillId="52" borderId="14" applyNumberFormat="0" applyAlignment="0" applyProtection="0"/>
    <xf numFmtId="0" fontId="38" fillId="52" borderId="14" applyNumberFormat="0" applyAlignment="0" applyProtection="0"/>
    <xf numFmtId="0" fontId="39" fillId="86" borderId="14" applyNumberFormat="0" applyAlignment="0" applyProtection="0"/>
    <xf numFmtId="0" fontId="39" fillId="86" borderId="14" applyNumberFormat="0" applyAlignment="0" applyProtection="0"/>
    <xf numFmtId="0" fontId="40" fillId="86" borderId="14" applyNumberFormat="0" applyAlignment="0" applyProtection="0"/>
    <xf numFmtId="0" fontId="41" fillId="87" borderId="5" applyNumberFormat="0" applyAlignment="0" applyProtection="0"/>
    <xf numFmtId="0" fontId="41" fillId="87" borderId="5" applyNumberFormat="0" applyAlignment="0" applyProtection="0"/>
    <xf numFmtId="0" fontId="41" fillId="87" borderId="5" applyNumberFormat="0" applyAlignment="0" applyProtection="0"/>
    <xf numFmtId="0" fontId="19" fillId="6" borderId="5" applyNumberFormat="0" applyAlignment="0" applyProtection="0"/>
    <xf numFmtId="0" fontId="40" fillId="86" borderId="14" applyNumberFormat="0" applyAlignment="0" applyProtection="0"/>
    <xf numFmtId="0" fontId="38" fillId="52" borderId="14" applyNumberFormat="0" applyAlignment="0" applyProtection="0"/>
    <xf numFmtId="0" fontId="38" fillId="52" borderId="14" applyNumberFormat="0" applyAlignment="0" applyProtection="0"/>
    <xf numFmtId="0" fontId="41" fillId="87" borderId="5" applyNumberFormat="0" applyAlignment="0" applyProtection="0"/>
    <xf numFmtId="0" fontId="42" fillId="86" borderId="14" applyNumberFormat="0" applyAlignment="0" applyProtection="0"/>
    <xf numFmtId="0" fontId="38" fillId="52" borderId="14" applyNumberFormat="0" applyAlignment="0" applyProtection="0"/>
    <xf numFmtId="0" fontId="41" fillId="87" borderId="5" applyNumberFormat="0" applyAlignment="0" applyProtection="0"/>
    <xf numFmtId="0" fontId="19" fillId="6" borderId="5" applyNumberFormat="0" applyAlignment="0" applyProtection="0"/>
    <xf numFmtId="0" fontId="41" fillId="87" borderId="5" applyNumberFormat="0" applyAlignment="0" applyProtection="0"/>
    <xf numFmtId="0" fontId="38" fillId="52" borderId="14" applyNumberFormat="0" applyAlignment="0" applyProtection="0"/>
    <xf numFmtId="0" fontId="38" fillId="52" borderId="14" applyNumberFormat="0" applyAlignment="0" applyProtection="0"/>
    <xf numFmtId="0" fontId="19" fillId="6" borderId="5" applyNumberFormat="0" applyAlignment="0" applyProtection="0"/>
    <xf numFmtId="0" fontId="38" fillId="52" borderId="14" applyNumberFormat="0" applyAlignment="0" applyProtection="0"/>
    <xf numFmtId="0" fontId="38" fillId="52" borderId="14" applyNumberFormat="0" applyAlignment="0" applyProtection="0"/>
    <xf numFmtId="0" fontId="21" fillId="7" borderId="8" applyNumberFormat="0" applyAlignment="0" applyProtection="0"/>
    <xf numFmtId="0" fontId="43" fillId="88" borderId="15" applyNumberFormat="0" applyAlignment="0" applyProtection="0"/>
    <xf numFmtId="0" fontId="43" fillId="88" borderId="15" applyNumberFormat="0" applyAlignment="0" applyProtection="0"/>
    <xf numFmtId="0" fontId="43" fillId="82" borderId="16" applyNumberFormat="0" applyAlignment="0" applyProtection="0"/>
    <xf numFmtId="0" fontId="43" fillId="82" borderId="16" applyNumberFormat="0" applyAlignment="0" applyProtection="0"/>
    <xf numFmtId="0" fontId="43" fillId="89" borderId="17" applyNumberFormat="0" applyAlignment="0" applyProtection="0"/>
    <xf numFmtId="0" fontId="21" fillId="90" borderId="18" applyNumberFormat="0" applyAlignment="0" applyProtection="0"/>
    <xf numFmtId="0" fontId="21" fillId="90" borderId="18" applyNumberFormat="0" applyAlignment="0" applyProtection="0"/>
    <xf numFmtId="0" fontId="21" fillId="90" borderId="18" applyNumberFormat="0" applyAlignment="0" applyProtection="0"/>
    <xf numFmtId="0" fontId="21" fillId="7" borderId="8" applyNumberFormat="0" applyAlignment="0" applyProtection="0"/>
    <xf numFmtId="0" fontId="43" fillId="89" borderId="17" applyNumberFormat="0" applyAlignment="0" applyProtection="0"/>
    <xf numFmtId="0" fontId="43" fillId="88" borderId="15" applyNumberFormat="0" applyAlignment="0" applyProtection="0"/>
    <xf numFmtId="0" fontId="43" fillId="88" borderId="15" applyNumberFormat="0" applyAlignment="0" applyProtection="0"/>
    <xf numFmtId="0" fontId="21" fillId="90" borderId="18" applyNumberFormat="0" applyAlignment="0" applyProtection="0"/>
    <xf numFmtId="0" fontId="43" fillId="84" borderId="19" applyNumberFormat="0" applyAlignment="0" applyProtection="0"/>
    <xf numFmtId="0" fontId="43" fillId="88" borderId="15" applyNumberFormat="0" applyAlignment="0" applyProtection="0"/>
    <xf numFmtId="0" fontId="21" fillId="90" borderId="18" applyNumberFormat="0" applyAlignment="0" applyProtection="0"/>
    <xf numFmtId="0" fontId="21" fillId="7" borderId="8" applyNumberFormat="0" applyAlignment="0" applyProtection="0"/>
    <xf numFmtId="0" fontId="21" fillId="90" borderId="18" applyNumberFormat="0" applyAlignment="0" applyProtection="0"/>
    <xf numFmtId="0" fontId="43" fillId="88" borderId="15" applyNumberFormat="0" applyAlignment="0" applyProtection="0"/>
    <xf numFmtId="0" fontId="43" fillId="88" borderId="15" applyNumberFormat="0" applyAlignment="0" applyProtection="0"/>
    <xf numFmtId="0" fontId="21" fillId="7" borderId="8" applyNumberFormat="0" applyAlignment="0" applyProtection="0"/>
    <xf numFmtId="0" fontId="43" fillId="88" borderId="15" applyNumberFormat="0" applyAlignment="0" applyProtection="0"/>
    <xf numFmtId="0" fontId="43" fillId="88" borderId="15"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alignment vertical="top"/>
    </xf>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NumberFormat="0" applyFont="0" applyFill="0" applyBorder="0" applyAlignment="0" applyProtection="0"/>
    <xf numFmtId="43" fontId="25" fillId="0" borderId="0" applyNumberFormat="0" applyFont="0" applyFill="0" applyBorder="0" applyAlignment="0" applyProtection="0"/>
    <xf numFmtId="43" fontId="25"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7" fillId="0" borderId="0" applyFont="0" applyFill="0" applyBorder="0" applyAlignment="0" applyProtection="0">
      <alignment vertical="top"/>
    </xf>
    <xf numFmtId="43" fontId="27" fillId="0" borderId="0" applyFont="0" applyFill="0" applyBorder="0" applyAlignment="0" applyProtection="0">
      <alignment vertical="top"/>
    </xf>
    <xf numFmtId="43" fontId="27" fillId="0" borderId="0" applyFont="0" applyFill="0" applyBorder="0" applyAlignment="0" applyProtection="0">
      <alignment vertical="top"/>
    </xf>
    <xf numFmtId="43" fontId="27" fillId="0" borderId="0" applyFont="0" applyFill="0" applyBorder="0" applyAlignment="0" applyProtection="0">
      <alignment vertical="top"/>
    </xf>
    <xf numFmtId="43" fontId="27" fillId="0" borderId="0" applyFont="0" applyFill="0" applyBorder="0" applyAlignment="0" applyProtection="0">
      <alignment vertical="top"/>
    </xf>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NumberFormat="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NumberFormat="0" applyFont="0" applyFill="0" applyBorder="0" applyAlignment="0" applyProtection="0"/>
    <xf numFmtId="43" fontId="25" fillId="0" borderId="0" applyNumberFormat="0" applyFont="0" applyFill="0" applyBorder="0" applyAlignment="0" applyProtection="0"/>
    <xf numFmtId="43" fontId="25" fillId="0" borderId="0" applyNumberFormat="0" applyFont="0" applyFill="0" applyBorder="0" applyAlignment="0" applyProtection="0"/>
    <xf numFmtId="43" fontId="25" fillId="0" borderId="0" applyNumberFormat="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NumberFormat="0" applyFont="0" applyFill="0" applyBorder="0" applyAlignment="0" applyProtection="0"/>
    <xf numFmtId="43" fontId="25" fillId="0" borderId="0" applyNumberFormat="0" applyFont="0" applyFill="0" applyBorder="0" applyAlignment="0" applyProtection="0"/>
    <xf numFmtId="43" fontId="27" fillId="0" borderId="0" applyFont="0" applyFill="0" applyBorder="0" applyAlignment="0" applyProtection="0">
      <alignment vertical="top"/>
    </xf>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166" fontId="25"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44"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44"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44"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44"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7" fillId="0" borderId="0" applyFont="0" applyFill="0" applyBorder="0" applyAlignment="0" applyProtection="0">
      <alignment vertical="top"/>
    </xf>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NumberFormat="0" applyFont="0" applyFill="0" applyBorder="0" applyAlignment="0" applyProtection="0"/>
    <xf numFmtId="44" fontId="25" fillId="0" borderId="0" applyNumberFormat="0" applyFont="0" applyFill="0" applyBorder="0" applyAlignment="0" applyProtection="0"/>
    <xf numFmtId="44" fontId="25" fillId="0" borderId="0" applyNumberFormat="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7" fillId="0" borderId="0" applyFont="0" applyFill="0" applyBorder="0" applyAlignment="0" applyProtection="0">
      <alignment vertical="top"/>
    </xf>
    <xf numFmtId="44" fontId="27" fillId="0" borderId="0" applyFont="0" applyFill="0" applyBorder="0" applyAlignment="0" applyProtection="0">
      <alignment vertical="top"/>
    </xf>
    <xf numFmtId="44" fontId="27" fillId="0" borderId="0" applyFont="0" applyFill="0" applyBorder="0" applyAlignment="0" applyProtection="0">
      <alignment vertical="top"/>
    </xf>
    <xf numFmtId="44" fontId="27" fillId="0" borderId="0" applyFont="0" applyFill="0" applyBorder="0" applyAlignment="0" applyProtection="0">
      <alignment vertical="top"/>
    </xf>
    <xf numFmtId="44" fontId="25" fillId="0" borderId="0" applyNumberFormat="0" applyFont="0" applyFill="0" applyBorder="0" applyAlignment="0" applyProtection="0"/>
    <xf numFmtId="44" fontId="25" fillId="0" borderId="0" applyFont="0" applyFill="0" applyBorder="0" applyAlignment="0" applyProtection="0"/>
    <xf numFmtId="44" fontId="25" fillId="0" borderId="0" applyNumberFormat="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7" fillId="0" borderId="0" applyFont="0" applyFill="0" applyBorder="0" applyAlignment="0" applyProtection="0">
      <alignment vertical="top"/>
    </xf>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44" fontId="27" fillId="0" borderId="0" applyFont="0" applyFill="0" applyBorder="0" applyAlignment="0" applyProtection="0">
      <alignment vertical="top"/>
    </xf>
    <xf numFmtId="44" fontId="27" fillId="0" borderId="0" applyFont="0" applyFill="0" applyBorder="0" applyAlignment="0" applyProtection="0"/>
    <xf numFmtId="44" fontId="27"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167" fontId="25" fillId="0" borderId="0" applyFill="0" applyBorder="0" applyAlignment="0" applyProtection="0"/>
    <xf numFmtId="0" fontId="25" fillId="0" borderId="0"/>
    <xf numFmtId="44" fontId="2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1" fillId="0" borderId="0" applyFont="0" applyFill="0" applyBorder="0" applyAlignment="0" applyProtection="0"/>
    <xf numFmtId="44" fontId="25"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0" fontId="25" fillId="0" borderId="0"/>
    <xf numFmtId="44" fontId="28"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0" fontId="25" fillId="0" borderId="0"/>
    <xf numFmtId="44" fontId="28" fillId="0" borderId="0" applyFont="0" applyFill="0" applyBorder="0" applyAlignment="0" applyProtection="0"/>
    <xf numFmtId="44" fontId="1"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8"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1" fillId="0" borderId="0" applyFont="0" applyFill="0" applyBorder="0" applyAlignment="0" applyProtection="0"/>
    <xf numFmtId="44" fontId="25" fillId="0" borderId="0" applyFont="0" applyFill="0" applyBorder="0" applyAlignment="0" applyProtection="0"/>
    <xf numFmtId="0" fontId="25" fillId="0" borderId="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5" fillId="0" borderId="0"/>
    <xf numFmtId="44"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7" fillId="0" borderId="0" applyFont="0" applyFill="0" applyBorder="0" applyAlignment="0" applyProtection="0"/>
    <xf numFmtId="0" fontId="25" fillId="0" borderId="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8"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8"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4" fontId="28"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4" fontId="28"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1"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28"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28" fillId="0" borderId="0" applyFont="0" applyFill="0" applyBorder="0" applyAlignment="0" applyProtection="0"/>
    <xf numFmtId="44" fontId="1" fillId="0" borderId="0" applyFont="0" applyFill="0" applyBorder="0" applyAlignment="0" applyProtection="0"/>
    <xf numFmtId="0" fontId="25" fillId="0" borderId="0"/>
    <xf numFmtId="0" fontId="25" fillId="0" borderId="0"/>
    <xf numFmtId="44" fontId="28"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8"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4" fontId="28" fillId="0" borderId="0" applyFont="0" applyFill="0" applyBorder="0" applyAlignment="0" applyProtection="0"/>
    <xf numFmtId="44" fontId="25" fillId="0" borderId="0" applyFont="0" applyFill="0" applyBorder="0" applyAlignment="0" applyProtection="0"/>
    <xf numFmtId="44" fontId="27"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44" fontId="27" fillId="0" borderId="0" applyFont="0" applyFill="0" applyBorder="0" applyAlignment="0" applyProtection="0"/>
    <xf numFmtId="0" fontId="25" fillId="0" borderId="0"/>
    <xf numFmtId="44" fontId="1" fillId="0" borderId="0" applyFont="0" applyFill="0" applyBorder="0" applyAlignment="0" applyProtection="0"/>
    <xf numFmtId="0" fontId="25" fillId="0" borderId="0"/>
    <xf numFmtId="44" fontId="1" fillId="0" borderId="0" applyFont="0" applyFill="0" applyBorder="0" applyAlignment="0" applyProtection="0"/>
    <xf numFmtId="0" fontId="25" fillId="0" borderId="0"/>
    <xf numFmtId="0" fontId="2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1"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1"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8" fillId="0" borderId="0" applyFont="0" applyFill="0" applyBorder="0" applyAlignment="0" applyProtection="0"/>
    <xf numFmtId="0" fontId="25" fillId="0" borderId="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1"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1" fillId="0" borderId="0" applyFont="0" applyFill="0" applyBorder="0" applyAlignment="0" applyProtection="0"/>
    <xf numFmtId="0" fontId="25" fillId="0" borderId="0"/>
    <xf numFmtId="44" fontId="28"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8" fillId="0" borderId="0" applyFont="0" applyFill="0" applyBorder="0" applyAlignment="0" applyProtection="0"/>
    <xf numFmtId="0" fontId="25" fillId="0" borderId="0"/>
    <xf numFmtId="44" fontId="28"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44" fontId="25" fillId="0" borderId="0" applyFont="0" applyFill="0" applyBorder="0" applyAlignment="0" applyProtection="0"/>
    <xf numFmtId="44" fontId="27" fillId="0" borderId="0" applyFont="0" applyFill="0" applyBorder="0" applyAlignment="0" applyProtection="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44" fontId="27"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44" fontId="27"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44" fontId="1"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44" fontId="25" fillId="0" borderId="0" applyFont="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167" fontId="25" fillId="0" borderId="0" applyFill="0" applyBorder="0" applyAlignment="0" applyProtection="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5" fontId="25" fillId="0" borderId="0" applyFont="0" applyFill="0" applyBorder="0" applyAlignment="0" applyProtection="0"/>
    <xf numFmtId="0" fontId="44" fillId="0" borderId="0" applyFont="0" applyFill="0" applyBorder="0" applyAlignment="0" applyProtection="0"/>
    <xf numFmtId="0" fontId="25" fillId="0" borderId="0"/>
    <xf numFmtId="5" fontId="25" fillId="0" borderId="0" applyFont="0" applyFill="0" applyBorder="0" applyAlignment="0" applyProtection="0"/>
    <xf numFmtId="0" fontId="44" fillId="0" borderId="0" applyFont="0" applyFill="0" applyBorder="0" applyAlignment="0" applyProtection="0"/>
    <xf numFmtId="5" fontId="25"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25" fillId="0" borderId="0"/>
    <xf numFmtId="5" fontId="25"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0" fontId="25" fillId="0" borderId="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0" fontId="25" fillId="0" borderId="0"/>
    <xf numFmtId="0" fontId="44" fillId="0" borderId="0" applyFont="0" applyFill="0" applyBorder="0" applyAlignment="0" applyProtection="0"/>
    <xf numFmtId="0" fontId="44"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0" fontId="25" fillId="0" borderId="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0" fontId="25" fillId="0" borderId="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0" fontId="25" fillId="0" borderId="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0" fontId="44" fillId="0" borderId="0" applyFont="0" applyFill="0" applyBorder="0" applyAlignment="0" applyProtection="0"/>
    <xf numFmtId="0" fontId="25" fillId="0" borderId="0"/>
    <xf numFmtId="0" fontId="44" fillId="0" borderId="0" applyFont="0" applyFill="0" applyBorder="0" applyAlignment="0" applyProtection="0"/>
    <xf numFmtId="0" fontId="44" fillId="0" borderId="0" applyFont="0" applyFill="0" applyBorder="0" applyAlignment="0" applyProtection="0"/>
    <xf numFmtId="5" fontId="25" fillId="0" borderId="0" applyFont="0" applyFill="0" applyBorder="0" applyAlignment="0" applyProtection="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0" fontId="25" fillId="0" borderId="0"/>
    <xf numFmtId="167" fontId="25" fillId="0" borderId="0" applyFill="0" applyBorder="0" applyAlignment="0" applyProtection="0"/>
    <xf numFmtId="0" fontId="25" fillId="0" borderId="0"/>
    <xf numFmtId="167" fontId="25" fillId="0" borderId="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xf numFmtId="0" fontId="45" fillId="0" borderId="0" applyNumberFormat="0" applyFill="0" applyBorder="0" applyAlignment="0" applyProtection="0"/>
    <xf numFmtId="0" fontId="45" fillId="0" borderId="0" applyNumberFormat="0" applyFill="0" applyBorder="0" applyAlignment="0" applyProtection="0"/>
    <xf numFmtId="0" fontId="23" fillId="0" borderId="0" applyNumberFormat="0" applyFill="0" applyBorder="0" applyAlignment="0" applyProtection="0"/>
    <xf numFmtId="0" fontId="45"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0" fontId="25" fillId="0" borderId="0"/>
    <xf numFmtId="0" fontId="25" fillId="0" borderId="0"/>
    <xf numFmtId="0" fontId="23"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0" fontId="23"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0" fontId="25" fillId="0" borderId="0"/>
    <xf numFmtId="0" fontId="45" fillId="0" borderId="0" applyNumberFormat="0" applyFill="0" applyBorder="0" applyAlignment="0" applyProtection="0"/>
    <xf numFmtId="0" fontId="23" fillId="0" borderId="0" applyNumberFormat="0" applyFill="0" applyBorder="0" applyAlignment="0" applyProtection="0"/>
    <xf numFmtId="0"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25" fillId="0" borderId="0"/>
    <xf numFmtId="2" fontId="25" fillId="0" borderId="0" applyFont="0" applyFill="0" applyBorder="0" applyAlignment="0" applyProtection="0"/>
    <xf numFmtId="2" fontId="25" fillId="0" borderId="0" applyFont="0" applyFill="0" applyBorder="0" applyAlignment="0" applyProtection="0"/>
    <xf numFmtId="0"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25" fillId="0" borderId="0"/>
    <xf numFmtId="2" fontId="25" fillId="0" borderId="0" applyFont="0" applyFill="0" applyBorder="0" applyAlignment="0" applyProtection="0"/>
    <xf numFmtId="0" fontId="25" fillId="0" borderId="0"/>
    <xf numFmtId="0" fontId="25" fillId="0" borderId="0"/>
    <xf numFmtId="0" fontId="46" fillId="0" borderId="0" applyNumberFormat="0" applyFill="0" applyBorder="0" applyAlignment="0" applyProtection="0">
      <alignment vertical="top"/>
      <protection locked="0"/>
    </xf>
    <xf numFmtId="0" fontId="47" fillId="42" borderId="0" applyNumberFormat="0" applyBorder="0" applyAlignment="0" applyProtection="0"/>
    <xf numFmtId="0" fontId="47" fillId="42" borderId="0" applyNumberFormat="0" applyBorder="0" applyAlignment="0" applyProtection="0"/>
    <xf numFmtId="0" fontId="14" fillId="2" borderId="0" applyNumberFormat="0" applyBorder="0" applyAlignment="0" applyProtection="0"/>
    <xf numFmtId="0" fontId="47" fillId="42" borderId="0" applyNumberFormat="0" applyBorder="0" applyAlignment="0" applyProtection="0"/>
    <xf numFmtId="0" fontId="25" fillId="0" borderId="0"/>
    <xf numFmtId="0" fontId="47" fillId="42" borderId="0" applyNumberFormat="0" applyBorder="0" applyAlignment="0" applyProtection="0"/>
    <xf numFmtId="0" fontId="25" fillId="0" borderId="0"/>
    <xf numFmtId="0" fontId="25" fillId="0" borderId="0"/>
    <xf numFmtId="0" fontId="25" fillId="0" borderId="0"/>
    <xf numFmtId="0" fontId="47" fillId="41" borderId="0" applyNumberFormat="0" applyBorder="0" applyAlignment="0" applyProtection="0"/>
    <xf numFmtId="0" fontId="25" fillId="0" borderId="0"/>
    <xf numFmtId="0" fontId="25" fillId="0" borderId="0"/>
    <xf numFmtId="0" fontId="14" fillId="2" borderId="0" applyNumberFormat="0" applyBorder="0" applyAlignment="0" applyProtection="0"/>
    <xf numFmtId="0" fontId="25" fillId="0" borderId="0"/>
    <xf numFmtId="0" fontId="47" fillId="41" borderId="0" applyNumberFormat="0" applyBorder="0" applyAlignment="0" applyProtection="0"/>
    <xf numFmtId="0" fontId="25" fillId="0" borderId="0"/>
    <xf numFmtId="0" fontId="47" fillId="41" borderId="0" applyNumberFormat="0" applyBorder="0" applyAlignment="0" applyProtection="0"/>
    <xf numFmtId="0" fontId="47" fillId="42" borderId="0" applyNumberFormat="0" applyBorder="0" applyAlignment="0" applyProtection="0"/>
    <xf numFmtId="0" fontId="25" fillId="0" borderId="0"/>
    <xf numFmtId="0" fontId="25" fillId="0" borderId="0"/>
    <xf numFmtId="0" fontId="14" fillId="2" borderId="0" applyNumberFormat="0" applyBorder="0" applyAlignment="0" applyProtection="0"/>
    <xf numFmtId="0" fontId="25" fillId="0" borderId="0"/>
    <xf numFmtId="0" fontId="47" fillId="42" borderId="0" applyNumberFormat="0" applyBorder="0" applyAlignment="0" applyProtection="0"/>
    <xf numFmtId="0" fontId="25" fillId="0" borderId="0"/>
    <xf numFmtId="0" fontId="47" fillId="42" borderId="0" applyNumberFormat="0" applyBorder="0" applyAlignment="0" applyProtection="0"/>
    <xf numFmtId="0" fontId="25" fillId="0" borderId="0"/>
    <xf numFmtId="0" fontId="14" fillId="2" borderId="0" applyNumberFormat="0" applyBorder="0" applyAlignment="0" applyProtection="0"/>
    <xf numFmtId="0" fontId="25" fillId="0" borderId="0"/>
    <xf numFmtId="0" fontId="47" fillId="42" borderId="0" applyNumberFormat="0" applyBorder="0" applyAlignment="0" applyProtection="0"/>
    <xf numFmtId="0" fontId="25" fillId="0" borderId="0"/>
    <xf numFmtId="0" fontId="47" fillId="42" borderId="0" applyNumberFormat="0" applyBorder="0" applyAlignment="0" applyProtection="0"/>
    <xf numFmtId="0" fontId="25" fillId="0" borderId="0"/>
    <xf numFmtId="0" fontId="25" fillId="0" borderId="0"/>
    <xf numFmtId="0" fontId="47" fillId="42" borderId="0" applyNumberFormat="0" applyBorder="0" applyAlignment="0" applyProtection="0"/>
    <xf numFmtId="0" fontId="14" fillId="2"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31" fillId="86"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31" fillId="86"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38" fontId="31" fillId="33"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25" fillId="0" borderId="0"/>
    <xf numFmtId="0" fontId="31" fillId="86" borderId="0" applyNumberFormat="0" applyBorder="0" applyAlignment="0" applyProtection="0"/>
    <xf numFmtId="0" fontId="25" fillId="0" borderId="0"/>
    <xf numFmtId="0" fontId="31" fillId="86" borderId="0" applyNumberFormat="0" applyBorder="0" applyAlignment="0" applyProtection="0"/>
    <xf numFmtId="0" fontId="25" fillId="0" borderId="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25" fillId="0" borderId="0"/>
    <xf numFmtId="38" fontId="31" fillId="33" borderId="0" applyNumberFormat="0" applyBorder="0" applyAlignment="0" applyProtection="0"/>
    <xf numFmtId="0" fontId="25" fillId="0" borderId="0"/>
    <xf numFmtId="0" fontId="32" fillId="0" borderId="11" applyNumberFormat="0" applyAlignment="0" applyProtection="0">
      <alignment horizontal="left" vertical="center"/>
    </xf>
    <xf numFmtId="0" fontId="25" fillId="0" borderId="0"/>
    <xf numFmtId="0" fontId="32" fillId="0" borderId="20" applyNumberFormat="0" applyAlignment="0" applyProtection="0"/>
    <xf numFmtId="0" fontId="25" fillId="0" borderId="0"/>
    <xf numFmtId="0" fontId="32" fillId="0" borderId="20" applyNumberFormat="0" applyAlignment="0" applyProtection="0"/>
    <xf numFmtId="0" fontId="32" fillId="0" borderId="11" applyNumberFormat="0" applyAlignment="0" applyProtection="0">
      <alignment horizontal="left" vertical="center"/>
    </xf>
    <xf numFmtId="0" fontId="25" fillId="0" borderId="0"/>
    <xf numFmtId="0" fontId="32" fillId="0" borderId="11" applyNumberFormat="0" applyAlignment="0" applyProtection="0">
      <alignment horizontal="left" vertical="center"/>
    </xf>
    <xf numFmtId="0" fontId="32" fillId="0" borderId="11" applyNumberFormat="0" applyAlignment="0" applyProtection="0">
      <alignment horizontal="left" vertical="center"/>
    </xf>
    <xf numFmtId="0" fontId="25" fillId="0" borderId="0"/>
    <xf numFmtId="0" fontId="32" fillId="0" borderId="11" applyNumberFormat="0" applyAlignment="0" applyProtection="0">
      <alignment horizontal="left" vertical="center"/>
    </xf>
    <xf numFmtId="0" fontId="32" fillId="0" borderId="11" applyNumberFormat="0" applyAlignment="0" applyProtection="0">
      <alignment horizontal="left" vertical="center"/>
    </xf>
    <xf numFmtId="0" fontId="32" fillId="0" borderId="11" applyNumberFormat="0" applyAlignment="0" applyProtection="0">
      <alignment horizontal="left" vertical="center"/>
    </xf>
    <xf numFmtId="0" fontId="32" fillId="0" borderId="20" applyNumberFormat="0" applyAlignment="0" applyProtection="0"/>
    <xf numFmtId="0" fontId="32" fillId="0" borderId="21">
      <alignment horizontal="left" vertical="center"/>
    </xf>
    <xf numFmtId="0" fontId="32" fillId="0" borderId="21">
      <alignment horizontal="left" vertical="center"/>
    </xf>
    <xf numFmtId="0" fontId="25" fillId="0" borderId="0"/>
    <xf numFmtId="0" fontId="32" fillId="0" borderId="22">
      <alignment horizontal="left" vertical="center"/>
    </xf>
    <xf numFmtId="0" fontId="25" fillId="0" borderId="0"/>
    <xf numFmtId="0" fontId="32" fillId="0" borderId="22">
      <alignment horizontal="left" vertical="center"/>
    </xf>
    <xf numFmtId="0" fontId="32" fillId="0" borderId="21">
      <alignment horizontal="left" vertical="center"/>
    </xf>
    <xf numFmtId="0" fontId="25" fillId="0" borderId="0"/>
    <xf numFmtId="0" fontId="32" fillId="0" borderId="21">
      <alignment horizontal="left" vertical="center"/>
    </xf>
    <xf numFmtId="0" fontId="32" fillId="0" borderId="21">
      <alignment horizontal="left" vertical="center"/>
    </xf>
    <xf numFmtId="0" fontId="25" fillId="0" borderId="0"/>
    <xf numFmtId="0" fontId="32" fillId="0" borderId="21">
      <alignment horizontal="left" vertical="center"/>
    </xf>
    <xf numFmtId="0" fontId="32" fillId="0" borderId="21">
      <alignment horizontal="left" vertical="center"/>
    </xf>
    <xf numFmtId="0" fontId="32" fillId="0" borderId="21">
      <alignment horizontal="left" vertical="center"/>
    </xf>
    <xf numFmtId="0" fontId="32" fillId="0" borderId="22">
      <alignment horizontal="left" vertical="center"/>
    </xf>
    <xf numFmtId="0" fontId="48" fillId="0" borderId="0"/>
    <xf numFmtId="0" fontId="25" fillId="0" borderId="0"/>
    <xf numFmtId="0" fontId="48" fillId="0" borderId="0"/>
    <xf numFmtId="0" fontId="25" fillId="0" borderId="0"/>
    <xf numFmtId="0" fontId="25" fillId="0" borderId="0"/>
    <xf numFmtId="0" fontId="33" fillId="0" borderId="0"/>
    <xf numFmtId="0" fontId="25" fillId="0" borderId="0"/>
    <xf numFmtId="0" fontId="48" fillId="0" borderId="0"/>
    <xf numFmtId="0" fontId="49" fillId="0" borderId="23" applyNumberFormat="0" applyFill="0" applyAlignment="0" applyProtection="0"/>
    <xf numFmtId="0" fontId="48" fillId="0" borderId="0" applyNumberFormat="0" applyFont="0" applyFill="0" applyAlignment="0" applyProtection="0"/>
    <xf numFmtId="0" fontId="48" fillId="0" borderId="0" applyNumberFormat="0" applyFont="0" applyFill="0" applyAlignment="0" applyProtection="0"/>
    <xf numFmtId="0" fontId="48" fillId="0" borderId="0" applyNumberFormat="0" applyFont="0" applyFill="0" applyAlignment="0" applyProtection="0"/>
    <xf numFmtId="0" fontId="25" fillId="0" borderId="0"/>
    <xf numFmtId="0" fontId="25" fillId="0" borderId="0"/>
    <xf numFmtId="0" fontId="49" fillId="0" borderId="23" applyNumberFormat="0" applyFill="0" applyAlignment="0" applyProtection="0"/>
    <xf numFmtId="0" fontId="25" fillId="0" borderId="0"/>
    <xf numFmtId="0" fontId="25" fillId="0" borderId="0"/>
    <xf numFmtId="0" fontId="50" fillId="0" borderId="24" applyNumberFormat="0" applyFill="0" applyAlignment="0" applyProtection="0"/>
    <xf numFmtId="0" fontId="25" fillId="0" borderId="0"/>
    <xf numFmtId="0" fontId="50" fillId="0" borderId="24" applyNumberFormat="0" applyFill="0" applyAlignment="0" applyProtection="0"/>
    <xf numFmtId="0" fontId="25" fillId="0" borderId="0"/>
    <xf numFmtId="0" fontId="25" fillId="0" borderId="0"/>
    <xf numFmtId="0" fontId="25" fillId="0" borderId="0"/>
    <xf numFmtId="0" fontId="51" fillId="0" borderId="25" applyNumberFormat="0" applyFill="0" applyAlignment="0" applyProtection="0"/>
    <xf numFmtId="0" fontId="52" fillId="0" borderId="24" applyNumberFormat="0" applyFill="0" applyAlignment="0" applyProtection="0"/>
    <xf numFmtId="0" fontId="53" fillId="0" borderId="25" applyNumberFormat="0" applyFill="0" applyAlignment="0" applyProtection="0"/>
    <xf numFmtId="0" fontId="25" fillId="0" borderId="0"/>
    <xf numFmtId="0" fontId="25" fillId="0" borderId="0"/>
    <xf numFmtId="0" fontId="11" fillId="0" borderId="2" applyNumberFormat="0" applyFill="0" applyAlignment="0" applyProtection="0"/>
    <xf numFmtId="0" fontId="49" fillId="0" borderId="23" applyNumberFormat="0" applyFill="0" applyAlignment="0" applyProtection="0"/>
    <xf numFmtId="0" fontId="25" fillId="0" borderId="0"/>
    <xf numFmtId="0" fontId="11" fillId="0" borderId="2" applyNumberFormat="0" applyFill="0" applyAlignment="0" applyProtection="0"/>
    <xf numFmtId="0" fontId="52" fillId="0" borderId="24" applyNumberFormat="0" applyFill="0" applyAlignment="0" applyProtection="0"/>
    <xf numFmtId="0" fontId="25" fillId="0" borderId="0"/>
    <xf numFmtId="0" fontId="52" fillId="0" borderId="24" applyNumberFormat="0" applyFill="0" applyAlignment="0" applyProtection="0"/>
    <xf numFmtId="0" fontId="11" fillId="0" borderId="2" applyNumberFormat="0" applyFill="0" applyAlignment="0" applyProtection="0"/>
    <xf numFmtId="0" fontId="48" fillId="0" borderId="0" applyNumberFormat="0" applyFont="0" applyFill="0" applyAlignment="0" applyProtection="0"/>
    <xf numFmtId="0" fontId="25" fillId="0" borderId="0"/>
    <xf numFmtId="0" fontId="25" fillId="0" borderId="0"/>
    <xf numFmtId="0" fontId="49" fillId="0" borderId="23" applyNumberFormat="0" applyFill="0" applyAlignment="0" applyProtection="0"/>
    <xf numFmtId="0" fontId="25" fillId="0" borderId="0"/>
    <xf numFmtId="0" fontId="25" fillId="0" borderId="0"/>
    <xf numFmtId="0" fontId="51" fillId="0" borderId="25" applyNumberFormat="0" applyFill="0" applyAlignment="0" applyProtection="0"/>
    <xf numFmtId="0" fontId="25" fillId="0" borderId="0"/>
    <xf numFmtId="0" fontId="25" fillId="0" borderId="0"/>
    <xf numFmtId="0" fontId="53" fillId="0" borderId="25" applyNumberFormat="0" applyFill="0" applyAlignment="0" applyProtection="0"/>
    <xf numFmtId="0" fontId="25" fillId="0" borderId="0"/>
    <xf numFmtId="0" fontId="54" fillId="0" borderId="26" applyNumberFormat="0" applyFill="0" applyAlignment="0" applyProtection="0"/>
    <xf numFmtId="0" fontId="25" fillId="0" borderId="0"/>
    <xf numFmtId="0" fontId="48" fillId="0" borderId="0" applyNumberFormat="0" applyFont="0" applyFill="0" applyAlignment="0" applyProtection="0"/>
    <xf numFmtId="0" fontId="25" fillId="0" borderId="0"/>
    <xf numFmtId="0" fontId="11" fillId="0" borderId="2" applyNumberFormat="0" applyFill="0" applyAlignment="0" applyProtection="0"/>
    <xf numFmtId="0" fontId="25" fillId="0" borderId="0"/>
    <xf numFmtId="0" fontId="48" fillId="0" borderId="0" applyNumberFormat="0" applyFont="0" applyFill="0" applyAlignment="0" applyProtection="0"/>
    <xf numFmtId="0" fontId="25" fillId="0" borderId="0"/>
    <xf numFmtId="0" fontId="49" fillId="0" borderId="23" applyNumberFormat="0" applyFill="0" applyAlignment="0" applyProtection="0"/>
    <xf numFmtId="0" fontId="25" fillId="0" borderId="0"/>
    <xf numFmtId="0" fontId="48" fillId="0" borderId="0" applyNumberFormat="0" applyFont="0" applyFill="0" applyAlignment="0" applyProtection="0"/>
    <xf numFmtId="0" fontId="25" fillId="0" borderId="0"/>
    <xf numFmtId="0" fontId="11" fillId="0" borderId="2" applyNumberFormat="0" applyFill="0" applyAlignment="0" applyProtection="0"/>
    <xf numFmtId="0" fontId="49" fillId="0" borderId="23" applyNumberFormat="0" applyFill="0" applyAlignment="0" applyProtection="0"/>
    <xf numFmtId="0" fontId="11" fillId="0" borderId="2" applyNumberFormat="0" applyFill="0" applyAlignment="0" applyProtection="0"/>
    <xf numFmtId="0" fontId="25" fillId="0" borderId="0"/>
    <xf numFmtId="0" fontId="55" fillId="0" borderId="27" applyNumberFormat="0" applyFill="0" applyAlignment="0" applyProtection="0"/>
    <xf numFmtId="0" fontId="32" fillId="0" borderId="0" applyNumberFormat="0" applyFont="0" applyFill="0" applyAlignment="0" applyProtection="0"/>
    <xf numFmtId="0" fontId="32" fillId="0" borderId="0" applyNumberFormat="0" applyFont="0" applyFill="0" applyAlignment="0" applyProtection="0"/>
    <xf numFmtId="0" fontId="32" fillId="0" borderId="0" applyNumberFormat="0" applyFont="0" applyFill="0" applyAlignment="0" applyProtection="0"/>
    <xf numFmtId="0" fontId="25" fillId="0" borderId="0"/>
    <xf numFmtId="0" fontId="25" fillId="0" borderId="0"/>
    <xf numFmtId="0" fontId="55" fillId="0" borderId="27" applyNumberFormat="0" applyFill="0" applyAlignment="0" applyProtection="0"/>
    <xf numFmtId="0" fontId="25" fillId="0" borderId="0"/>
    <xf numFmtId="0" fontId="25" fillId="0" borderId="0"/>
    <xf numFmtId="0" fontId="56" fillId="0" borderId="27" applyNumberFormat="0" applyFill="0" applyAlignment="0" applyProtection="0"/>
    <xf numFmtId="0" fontId="25" fillId="0" borderId="0"/>
    <xf numFmtId="0" fontId="56" fillId="0" borderId="27" applyNumberFormat="0" applyFill="0" applyAlignment="0" applyProtection="0"/>
    <xf numFmtId="0" fontId="25" fillId="0" borderId="0"/>
    <xf numFmtId="0" fontId="32" fillId="0" borderId="0" applyNumberFormat="0" applyFont="0" applyFill="0" applyAlignment="0" applyProtection="0"/>
    <xf numFmtId="0" fontId="25" fillId="0" borderId="0"/>
    <xf numFmtId="0" fontId="57" fillId="0" borderId="27" applyNumberFormat="0" applyFill="0" applyAlignment="0" applyProtection="0"/>
    <xf numFmtId="0" fontId="25" fillId="0" borderId="0"/>
    <xf numFmtId="0" fontId="32" fillId="0" borderId="0" applyNumberFormat="0" applyFont="0" applyFill="0" applyAlignment="0" applyProtection="0"/>
    <xf numFmtId="0" fontId="25" fillId="0" borderId="0"/>
    <xf numFmtId="0" fontId="58" fillId="0" borderId="3" applyNumberFormat="0" applyFill="0" applyAlignment="0" applyProtection="0"/>
    <xf numFmtId="0" fontId="12" fillId="0" borderId="3" applyNumberFormat="0" applyFill="0" applyAlignment="0" applyProtection="0"/>
    <xf numFmtId="0" fontId="25" fillId="0" borderId="0"/>
    <xf numFmtId="0" fontId="58" fillId="0" borderId="3" applyNumberFormat="0" applyFill="0" applyAlignment="0" applyProtection="0"/>
    <xf numFmtId="0" fontId="32" fillId="0" borderId="0" applyNumberFormat="0" applyFont="0" applyFill="0" applyAlignment="0" applyProtection="0"/>
    <xf numFmtId="0" fontId="25" fillId="0" borderId="0"/>
    <xf numFmtId="0" fontId="55" fillId="0" borderId="27" applyNumberFormat="0" applyFill="0" applyAlignment="0" applyProtection="0"/>
    <xf numFmtId="0" fontId="57" fillId="0" borderId="27" applyNumberFormat="0" applyFill="0" applyAlignment="0" applyProtection="0"/>
    <xf numFmtId="0" fontId="12" fillId="0" borderId="3" applyNumberFormat="0" applyFill="0" applyAlignment="0" applyProtection="0"/>
    <xf numFmtId="0" fontId="25" fillId="0" borderId="0"/>
    <xf numFmtId="0" fontId="57" fillId="0" borderId="27" applyNumberFormat="0" applyFill="0" applyAlignment="0" applyProtection="0"/>
    <xf numFmtId="0" fontId="12" fillId="0" borderId="3" applyNumberFormat="0" applyFill="0" applyAlignment="0" applyProtection="0"/>
    <xf numFmtId="0" fontId="32" fillId="0" borderId="0" applyNumberFormat="0" applyFont="0" applyFill="0" applyAlignment="0" applyProtection="0"/>
    <xf numFmtId="0" fontId="32" fillId="0" borderId="0" applyNumberFormat="0" applyFont="0" applyFill="0" applyAlignment="0" applyProtection="0"/>
    <xf numFmtId="0" fontId="25" fillId="0" borderId="0"/>
    <xf numFmtId="0" fontId="55" fillId="0" borderId="27" applyNumberFormat="0" applyFill="0" applyAlignment="0" applyProtection="0"/>
    <xf numFmtId="0" fontId="25" fillId="0" borderId="0"/>
    <xf numFmtId="0" fontId="32" fillId="0" borderId="0" applyNumberFormat="0" applyFont="0" applyFill="0" applyAlignment="0" applyProtection="0"/>
    <xf numFmtId="0" fontId="25" fillId="0" borderId="0"/>
    <xf numFmtId="0" fontId="58" fillId="0" borderId="3" applyNumberFormat="0" applyFill="0" applyAlignment="0" applyProtection="0"/>
    <xf numFmtId="0" fontId="25" fillId="0" borderId="0"/>
    <xf numFmtId="0" fontId="32" fillId="0" borderId="0" applyNumberFormat="0" applyFont="0" applyFill="0" applyAlignment="0" applyProtection="0"/>
    <xf numFmtId="0" fontId="25" fillId="0" borderId="0"/>
    <xf numFmtId="0" fontId="32" fillId="0" borderId="0" applyNumberFormat="0" applyFont="0" applyFill="0" applyAlignment="0" applyProtection="0"/>
    <xf numFmtId="0" fontId="59" fillId="0" borderId="27" applyNumberFormat="0" applyFill="0" applyAlignment="0" applyProtection="0"/>
    <xf numFmtId="0" fontId="25" fillId="0" borderId="0"/>
    <xf numFmtId="0" fontId="32" fillId="0" borderId="0" applyNumberFormat="0" applyFont="0" applyFill="0" applyAlignment="0" applyProtection="0"/>
    <xf numFmtId="0" fontId="32" fillId="0" borderId="0" applyNumberFormat="0" applyFont="0" applyFill="0" applyAlignment="0" applyProtection="0"/>
    <xf numFmtId="0" fontId="25" fillId="0" borderId="0"/>
    <xf numFmtId="0" fontId="32" fillId="0" borderId="0" applyNumberFormat="0" applyFont="0" applyFill="0" applyAlignment="0" applyProtection="0"/>
    <xf numFmtId="0" fontId="12" fillId="0" borderId="3" applyNumberFormat="0" applyFill="0" applyAlignment="0" applyProtection="0"/>
    <xf numFmtId="0" fontId="32" fillId="0" borderId="0" applyNumberFormat="0" applyFont="0" applyFill="0" applyAlignment="0" applyProtection="0"/>
    <xf numFmtId="0" fontId="25" fillId="0" borderId="0"/>
    <xf numFmtId="0" fontId="32" fillId="0" borderId="0" applyNumberFormat="0" applyFont="0" applyFill="0" applyAlignment="0" applyProtection="0"/>
    <xf numFmtId="0" fontId="32" fillId="0" borderId="0" applyNumberFormat="0" applyFont="0" applyFill="0" applyAlignment="0" applyProtection="0"/>
    <xf numFmtId="0" fontId="32" fillId="0" borderId="0" applyNumberFormat="0" applyFont="0" applyFill="0" applyAlignment="0" applyProtection="0"/>
    <xf numFmtId="0" fontId="25" fillId="0" borderId="0"/>
    <xf numFmtId="0" fontId="32" fillId="0" borderId="0" applyNumberFormat="0" applyFont="0" applyFill="0" applyAlignment="0" applyProtection="0"/>
    <xf numFmtId="0" fontId="55" fillId="0" borderId="27" applyNumberFormat="0" applyFill="0" applyAlignment="0" applyProtection="0"/>
    <xf numFmtId="0" fontId="32" fillId="0" borderId="0" applyNumberFormat="0" applyFont="0" applyFill="0" applyAlignment="0" applyProtection="0"/>
    <xf numFmtId="0" fontId="25" fillId="0" borderId="0"/>
    <xf numFmtId="0" fontId="32" fillId="0" borderId="0" applyNumberFormat="0" applyFont="0" applyFill="0" applyAlignment="0" applyProtection="0"/>
    <xf numFmtId="0" fontId="32" fillId="0" borderId="0" applyNumberFormat="0" applyFont="0" applyFill="0" applyAlignment="0" applyProtection="0"/>
    <xf numFmtId="0" fontId="32" fillId="0" borderId="0" applyNumberFormat="0" applyFont="0" applyFill="0" applyAlignment="0" applyProtection="0"/>
    <xf numFmtId="0" fontId="32" fillId="0" borderId="0" applyNumberFormat="0" applyFont="0" applyFill="0" applyAlignment="0" applyProtection="0"/>
    <xf numFmtId="0" fontId="32" fillId="0" borderId="0" applyNumberFormat="0" applyFont="0" applyFill="0" applyAlignment="0" applyProtection="0"/>
    <xf numFmtId="0" fontId="32" fillId="0" borderId="0" applyNumberFormat="0" applyFont="0" applyFill="0" applyAlignment="0" applyProtection="0"/>
    <xf numFmtId="0" fontId="25" fillId="0" borderId="0"/>
    <xf numFmtId="0" fontId="12" fillId="0" borderId="3" applyNumberFormat="0" applyFill="0" applyAlignment="0" applyProtection="0"/>
    <xf numFmtId="0" fontId="55" fillId="0" borderId="27" applyNumberFormat="0" applyFill="0" applyAlignment="0" applyProtection="0"/>
    <xf numFmtId="0" fontId="12" fillId="0" borderId="3" applyNumberFormat="0" applyFill="0" applyAlignment="0" applyProtection="0"/>
    <xf numFmtId="0" fontId="25" fillId="0" borderId="0"/>
    <xf numFmtId="0" fontId="60" fillId="0" borderId="28" applyNumberFormat="0" applyFill="0" applyAlignment="0" applyProtection="0"/>
    <xf numFmtId="0" fontId="60" fillId="0" borderId="28" applyNumberFormat="0" applyFill="0" applyAlignment="0" applyProtection="0"/>
    <xf numFmtId="0" fontId="13" fillId="0" borderId="4" applyNumberFormat="0" applyFill="0" applyAlignment="0" applyProtection="0"/>
    <xf numFmtId="0" fontId="60" fillId="0" borderId="28" applyNumberFormat="0" applyFill="0" applyAlignment="0" applyProtection="0"/>
    <xf numFmtId="0" fontId="25" fillId="0" borderId="0"/>
    <xf numFmtId="0" fontId="25" fillId="0" borderId="0"/>
    <xf numFmtId="0" fontId="60" fillId="0" borderId="28" applyNumberFormat="0" applyFill="0" applyAlignment="0" applyProtection="0"/>
    <xf numFmtId="0" fontId="25" fillId="0" borderId="0"/>
    <xf numFmtId="0" fontId="25" fillId="0" borderId="0"/>
    <xf numFmtId="0" fontId="61" fillId="0" borderId="28" applyNumberFormat="0" applyFill="0" applyAlignment="0" applyProtection="0"/>
    <xf numFmtId="0" fontId="25" fillId="0" borderId="0"/>
    <xf numFmtId="0" fontId="61" fillId="0" borderId="28" applyNumberFormat="0" applyFill="0" applyAlignment="0" applyProtection="0"/>
    <xf numFmtId="0" fontId="25" fillId="0" borderId="0"/>
    <xf numFmtId="0" fontId="25" fillId="0" borderId="0"/>
    <xf numFmtId="0" fontId="25" fillId="0" borderId="0"/>
    <xf numFmtId="0" fontId="62" fillId="0" borderId="28" applyNumberFormat="0" applyFill="0" applyAlignment="0" applyProtection="0"/>
    <xf numFmtId="0" fontId="63" fillId="0" borderId="29" applyNumberFormat="0" applyFill="0" applyAlignment="0" applyProtection="0"/>
    <xf numFmtId="0" fontId="25" fillId="0" borderId="0"/>
    <xf numFmtId="0" fontId="25" fillId="0" borderId="0"/>
    <xf numFmtId="0" fontId="13" fillId="0" borderId="4" applyNumberFormat="0" applyFill="0" applyAlignment="0" applyProtection="0"/>
    <xf numFmtId="0" fontId="25" fillId="0" borderId="0"/>
    <xf numFmtId="0" fontId="62" fillId="0" borderId="28" applyNumberFormat="0" applyFill="0" applyAlignment="0" applyProtection="0"/>
    <xf numFmtId="0" fontId="25" fillId="0" borderId="0"/>
    <xf numFmtId="0" fontId="62" fillId="0" borderId="28" applyNumberFormat="0" applyFill="0" applyAlignment="0" applyProtection="0"/>
    <xf numFmtId="0" fontId="60" fillId="0" borderId="28" applyNumberFormat="0" applyFill="0" applyAlignment="0" applyProtection="0"/>
    <xf numFmtId="0" fontId="25" fillId="0" borderId="0"/>
    <xf numFmtId="0" fontId="25" fillId="0" borderId="0"/>
    <xf numFmtId="0" fontId="60" fillId="0" borderId="28" applyNumberFormat="0" applyFill="0" applyAlignment="0" applyProtection="0"/>
    <xf numFmtId="0" fontId="25" fillId="0" borderId="0"/>
    <xf numFmtId="0" fontId="25" fillId="0" borderId="0"/>
    <xf numFmtId="0" fontId="63" fillId="0" borderId="29" applyNumberFormat="0" applyFill="0" applyAlignment="0" applyProtection="0"/>
    <xf numFmtId="0" fontId="25" fillId="0" borderId="0"/>
    <xf numFmtId="0" fontId="25" fillId="0" borderId="0"/>
    <xf numFmtId="0" fontId="64" fillId="0" borderId="29" applyNumberFormat="0" applyFill="0" applyAlignment="0" applyProtection="0"/>
    <xf numFmtId="0" fontId="25" fillId="0" borderId="0"/>
    <xf numFmtId="0" fontId="65" fillId="0" borderId="28" applyNumberFormat="0" applyFill="0" applyAlignment="0" applyProtection="0"/>
    <xf numFmtId="0" fontId="25" fillId="0" borderId="0"/>
    <xf numFmtId="0" fontId="60" fillId="0" borderId="28" applyNumberFormat="0" applyFill="0" applyAlignment="0" applyProtection="0"/>
    <xf numFmtId="0" fontId="25" fillId="0" borderId="0"/>
    <xf numFmtId="0" fontId="13" fillId="0" borderId="4" applyNumberFormat="0" applyFill="0" applyAlignment="0" applyProtection="0"/>
    <xf numFmtId="0" fontId="25" fillId="0" borderId="0"/>
    <xf numFmtId="0" fontId="60" fillId="0" borderId="28" applyNumberFormat="0" applyFill="0" applyAlignment="0" applyProtection="0"/>
    <xf numFmtId="0" fontId="25" fillId="0" borderId="0"/>
    <xf numFmtId="0" fontId="60" fillId="0" borderId="28" applyNumberFormat="0" applyFill="0" applyAlignment="0" applyProtection="0"/>
    <xf numFmtId="0" fontId="25" fillId="0" borderId="0"/>
    <xf numFmtId="0" fontId="25" fillId="0" borderId="0"/>
    <xf numFmtId="0" fontId="60" fillId="0" borderId="28" applyNumberFormat="0" applyFill="0" applyAlignment="0" applyProtection="0"/>
    <xf numFmtId="0" fontId="60" fillId="0" borderId="28" applyNumberFormat="0" applyFill="0" applyAlignment="0" applyProtection="0"/>
    <xf numFmtId="0" fontId="13" fillId="0" borderId="4" applyNumberFormat="0" applyFill="0" applyAlignment="0" applyProtection="0"/>
    <xf numFmtId="0" fontId="25" fillId="0" borderId="0"/>
    <xf numFmtId="0" fontId="60" fillId="0" borderId="0" applyNumberFormat="0" applyFill="0" applyBorder="0" applyAlignment="0" applyProtection="0"/>
    <xf numFmtId="0" fontId="60" fillId="0" borderId="0" applyNumberFormat="0" applyFill="0" applyBorder="0" applyAlignment="0" applyProtection="0"/>
    <xf numFmtId="0" fontId="13" fillId="0" borderId="0" applyNumberFormat="0" applyFill="0" applyBorder="0" applyAlignment="0" applyProtection="0"/>
    <xf numFmtId="0" fontId="60" fillId="0" borderId="0" applyNumberFormat="0" applyFill="0" applyBorder="0" applyAlignment="0" applyProtection="0"/>
    <xf numFmtId="0" fontId="25" fillId="0" borderId="0"/>
    <xf numFmtId="0" fontId="25" fillId="0" borderId="0"/>
    <xf numFmtId="0" fontId="60" fillId="0" borderId="0" applyNumberFormat="0" applyFill="0" applyBorder="0" applyAlignment="0" applyProtection="0"/>
    <xf numFmtId="0" fontId="25" fillId="0" borderId="0"/>
    <xf numFmtId="0" fontId="25" fillId="0" borderId="0"/>
    <xf numFmtId="0" fontId="61" fillId="0" borderId="0" applyNumberFormat="0" applyFill="0" applyBorder="0" applyAlignment="0" applyProtection="0"/>
    <xf numFmtId="0" fontId="25" fillId="0" borderId="0"/>
    <xf numFmtId="0" fontId="61" fillId="0" borderId="0" applyNumberFormat="0" applyFill="0" applyBorder="0" applyAlignment="0" applyProtection="0"/>
    <xf numFmtId="0" fontId="25" fillId="0" borderId="0"/>
    <xf numFmtId="0" fontId="25" fillId="0" borderId="0"/>
    <xf numFmtId="0" fontId="25" fillId="0" borderId="0"/>
    <xf numFmtId="0" fontId="62" fillId="0" borderId="0" applyNumberFormat="0" applyFill="0" applyBorder="0" applyAlignment="0" applyProtection="0"/>
    <xf numFmtId="0" fontId="63" fillId="0" borderId="0" applyNumberFormat="0" applyFill="0" applyBorder="0" applyAlignment="0" applyProtection="0"/>
    <xf numFmtId="0" fontId="25" fillId="0" borderId="0"/>
    <xf numFmtId="0" fontId="25" fillId="0" borderId="0"/>
    <xf numFmtId="0" fontId="13" fillId="0" borderId="0" applyNumberFormat="0" applyFill="0" applyBorder="0" applyAlignment="0" applyProtection="0"/>
    <xf numFmtId="0" fontId="25" fillId="0" borderId="0"/>
    <xf numFmtId="0" fontId="62" fillId="0" borderId="0" applyNumberFormat="0" applyFill="0" applyBorder="0" applyAlignment="0" applyProtection="0"/>
    <xf numFmtId="0" fontId="25" fillId="0" borderId="0"/>
    <xf numFmtId="0" fontId="62" fillId="0" borderId="0" applyNumberFormat="0" applyFill="0" applyBorder="0" applyAlignment="0" applyProtection="0"/>
    <xf numFmtId="0" fontId="60" fillId="0" borderId="0" applyNumberFormat="0" applyFill="0" applyBorder="0" applyAlignment="0" applyProtection="0"/>
    <xf numFmtId="0" fontId="25" fillId="0" borderId="0"/>
    <xf numFmtId="0" fontId="25" fillId="0" borderId="0"/>
    <xf numFmtId="0" fontId="60" fillId="0" borderId="0" applyNumberFormat="0" applyFill="0" applyBorder="0" applyAlignment="0" applyProtection="0"/>
    <xf numFmtId="0" fontId="25" fillId="0" borderId="0"/>
    <xf numFmtId="0" fontId="25" fillId="0" borderId="0"/>
    <xf numFmtId="0" fontId="63" fillId="0" borderId="0" applyNumberFormat="0" applyFill="0" applyBorder="0" applyAlignment="0" applyProtection="0"/>
    <xf numFmtId="0" fontId="25" fillId="0" borderId="0"/>
    <xf numFmtId="0" fontId="25" fillId="0" borderId="0"/>
    <xf numFmtId="0" fontId="64" fillId="0" borderId="0" applyNumberFormat="0" applyFill="0" applyBorder="0" applyAlignment="0" applyProtection="0"/>
    <xf numFmtId="0" fontId="25" fillId="0" borderId="0"/>
    <xf numFmtId="0" fontId="65" fillId="0" borderId="0" applyNumberFormat="0" applyFill="0" applyBorder="0" applyAlignment="0" applyProtection="0"/>
    <xf numFmtId="0" fontId="25" fillId="0" borderId="0"/>
    <xf numFmtId="0" fontId="60" fillId="0" borderId="0" applyNumberFormat="0" applyFill="0" applyBorder="0" applyAlignment="0" applyProtection="0"/>
    <xf numFmtId="0" fontId="25" fillId="0" borderId="0"/>
    <xf numFmtId="0" fontId="13" fillId="0" borderId="0" applyNumberFormat="0" applyFill="0" applyBorder="0" applyAlignment="0" applyProtection="0"/>
    <xf numFmtId="0" fontId="25" fillId="0" borderId="0"/>
    <xf numFmtId="0" fontId="60" fillId="0" borderId="0" applyNumberFormat="0" applyFill="0" applyBorder="0" applyAlignment="0" applyProtection="0"/>
    <xf numFmtId="0" fontId="25" fillId="0" borderId="0"/>
    <xf numFmtId="0" fontId="60" fillId="0" borderId="0" applyNumberFormat="0" applyFill="0" applyBorder="0" applyAlignment="0" applyProtection="0"/>
    <xf numFmtId="0" fontId="25" fillId="0" borderId="0"/>
    <xf numFmtId="0" fontId="25" fillId="0" borderId="0"/>
    <xf numFmtId="0" fontId="60" fillId="0" borderId="0" applyNumberFormat="0" applyFill="0" applyBorder="0" applyAlignment="0" applyProtection="0"/>
    <xf numFmtId="0" fontId="60" fillId="0" borderId="0" applyNumberFormat="0" applyFill="0" applyBorder="0" applyAlignment="0" applyProtection="0"/>
    <xf numFmtId="0" fontId="13" fillId="0" borderId="0" applyNumberFormat="0" applyFill="0" applyBorder="0" applyAlignment="0" applyProtection="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66" fillId="0" borderId="0" applyNumberFormat="0" applyFill="0" applyBorder="0" applyAlignment="0" applyProtection="0"/>
    <xf numFmtId="0" fontId="25" fillId="0" borderId="0"/>
    <xf numFmtId="0" fontId="25" fillId="0" borderId="0"/>
    <xf numFmtId="0" fontId="25" fillId="0" borderId="0"/>
    <xf numFmtId="0" fontId="25" fillId="0" borderId="0"/>
    <xf numFmtId="0" fontId="66"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31" fillId="91" borderId="0"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31" fillId="91" borderId="0"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0" fontId="25" fillId="0" borderId="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10" fontId="31" fillId="34" borderId="1" applyNumberFormat="0" applyBorder="0" applyAlignment="0" applyProtection="0"/>
    <xf numFmtId="0" fontId="25" fillId="0" borderId="0"/>
    <xf numFmtId="44" fontId="25" fillId="34" borderId="1" applyBorder="0" applyAlignment="0" applyProtection="0"/>
    <xf numFmtId="0" fontId="25" fillId="0" borderId="0"/>
    <xf numFmtId="0" fontId="25" fillId="0" borderId="0"/>
    <xf numFmtId="44" fontId="25" fillId="34" borderId="1" applyBorder="0" applyAlignment="0" applyProtection="0"/>
    <xf numFmtId="0" fontId="25" fillId="0" borderId="0"/>
    <xf numFmtId="0" fontId="25" fillId="0" borderId="0"/>
    <xf numFmtId="44" fontId="25" fillId="34" borderId="1" applyBorder="0" applyAlignment="0" applyProtection="0"/>
    <xf numFmtId="0" fontId="25" fillId="0" borderId="0"/>
    <xf numFmtId="0" fontId="25" fillId="0" borderId="0"/>
    <xf numFmtId="44" fontId="25" fillId="34" borderId="1" applyBorder="0" applyAlignment="0" applyProtection="0"/>
    <xf numFmtId="0" fontId="25" fillId="0" borderId="0"/>
    <xf numFmtId="44" fontId="25" fillId="34" borderId="1"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10" fontId="31" fillId="34" borderId="1"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25" fillId="0" borderId="0"/>
    <xf numFmtId="0" fontId="31" fillId="91" borderId="0" applyNumberFormat="0" applyBorder="0" applyAlignment="0" applyProtection="0"/>
    <xf numFmtId="0" fontId="25" fillId="0" borderId="0"/>
    <xf numFmtId="0" fontId="31" fillId="91" borderId="0" applyNumberFormat="0" applyBorder="0" applyAlignment="0" applyProtection="0"/>
    <xf numFmtId="0" fontId="25" fillId="0" borderId="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25" fillId="0" borderId="0"/>
    <xf numFmtId="10" fontId="31" fillId="34" borderId="1" applyNumberFormat="0" applyBorder="0" applyAlignment="0" applyProtection="0"/>
    <xf numFmtId="0" fontId="25" fillId="0" borderId="0"/>
    <xf numFmtId="0" fontId="17" fillId="5" borderId="5" applyNumberFormat="0" applyAlignment="0" applyProtection="0"/>
    <xf numFmtId="0" fontId="25" fillId="0" borderId="0"/>
    <xf numFmtId="0" fontId="25" fillId="0" borderId="0"/>
    <xf numFmtId="0" fontId="67" fillId="56" borderId="5" applyNumberFormat="0" applyAlignment="0" applyProtection="0"/>
    <xf numFmtId="0" fontId="25" fillId="0" borderId="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7" fillId="56" borderId="5" applyNumberFormat="0" applyAlignment="0" applyProtection="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7" fillId="56" borderId="5" applyNumberFormat="0" applyAlignment="0" applyProtection="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7" fillId="56" borderId="5" applyNumberFormat="0" applyAlignment="0" applyProtection="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7" fillId="56" borderId="5" applyNumberFormat="0" applyAlignment="0" applyProtection="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7" fillId="56" borderId="5" applyNumberFormat="0" applyAlignment="0" applyProtection="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7" fillId="56" borderId="5" applyNumberFormat="0" applyAlignment="0" applyProtection="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7" fillId="56" borderId="5" applyNumberFormat="0" applyAlignment="0" applyProtection="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7" fillId="56" borderId="5" applyNumberFormat="0" applyAlignment="0" applyProtection="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68" fillId="37" borderId="14" applyNumberFormat="0" applyAlignment="0" applyProtection="0"/>
    <xf numFmtId="0" fontId="25" fillId="0" borderId="0"/>
    <xf numFmtId="0" fontId="68" fillId="37" borderId="14" applyNumberFormat="0" applyAlignment="0" applyProtection="0"/>
    <xf numFmtId="0" fontId="25" fillId="0" borderId="0"/>
    <xf numFmtId="0" fontId="25" fillId="0" borderId="0"/>
    <xf numFmtId="0" fontId="25" fillId="0" borderId="0"/>
    <xf numFmtId="0" fontId="69" fillId="47" borderId="14" applyNumberFormat="0" applyAlignment="0" applyProtection="0"/>
    <xf numFmtId="0" fontId="67" fillId="56" borderId="5" applyNumberFormat="0" applyAlignment="0" applyProtection="0"/>
    <xf numFmtId="0" fontId="25" fillId="0" borderId="0"/>
    <xf numFmtId="0" fontId="25" fillId="0" borderId="0"/>
    <xf numFmtId="0" fontId="17" fillId="5" borderId="5" applyNumberFormat="0" applyAlignment="0" applyProtection="0"/>
    <xf numFmtId="0" fontId="25" fillId="0" borderId="0"/>
    <xf numFmtId="0" fontId="69" fillId="47" borderId="14" applyNumberFormat="0" applyAlignment="0" applyProtection="0"/>
    <xf numFmtId="0" fontId="25" fillId="0" borderId="0"/>
    <xf numFmtId="0" fontId="69" fillId="47" borderId="14" applyNumberFormat="0" applyAlignment="0" applyProtection="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8" fillId="37" borderId="14"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8" fillId="37" borderId="14"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8" fillId="37" borderId="14"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68" fillId="37" borderId="14" applyNumberFormat="0" applyAlignment="0" applyProtection="0"/>
    <xf numFmtId="0" fontId="25" fillId="0" borderId="0"/>
    <xf numFmtId="0" fontId="17" fillId="5" borderId="5" applyNumberFormat="0" applyAlignment="0" applyProtection="0"/>
    <xf numFmtId="0" fontId="25" fillId="0" borderId="0"/>
    <xf numFmtId="0" fontId="25" fillId="0" borderId="0"/>
    <xf numFmtId="0" fontId="68" fillId="37" borderId="14" applyNumberFormat="0" applyAlignment="0" applyProtection="0"/>
    <xf numFmtId="0" fontId="67" fillId="56" borderId="5" applyNumberFormat="0" applyAlignment="0" applyProtection="0"/>
    <xf numFmtId="0" fontId="25" fillId="0" borderId="0"/>
    <xf numFmtId="0" fontId="25" fillId="0" borderId="0"/>
    <xf numFmtId="0" fontId="25" fillId="0" borderId="0"/>
    <xf numFmtId="0" fontId="17" fillId="5" borderId="5" applyNumberFormat="0" applyAlignment="0" applyProtection="0"/>
    <xf numFmtId="0" fontId="25" fillId="0" borderId="0"/>
    <xf numFmtId="0" fontId="25" fillId="0" borderId="0"/>
    <xf numFmtId="0" fontId="70" fillId="49" borderId="14" applyNumberFormat="0" applyAlignment="0" applyProtection="0"/>
    <xf numFmtId="0" fontId="25" fillId="0" borderId="0"/>
    <xf numFmtId="0" fontId="17" fillId="5" borderId="5" applyNumberFormat="0" applyAlignment="0" applyProtection="0"/>
    <xf numFmtId="0" fontId="25" fillId="0" borderId="0"/>
    <xf numFmtId="0" fontId="25" fillId="0" borderId="0"/>
    <xf numFmtId="0" fontId="67" fillId="56" borderId="5" applyNumberFormat="0" applyAlignment="0" applyProtection="0"/>
    <xf numFmtId="0" fontId="25" fillId="0" borderId="0"/>
    <xf numFmtId="0" fontId="70" fillId="49" borderId="14" applyNumberFormat="0" applyAlignment="0" applyProtection="0"/>
    <xf numFmtId="0" fontId="25" fillId="0" borderId="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67" fillId="56" borderId="5" applyNumberFormat="0" applyAlignment="0" applyProtection="0"/>
    <xf numFmtId="0" fontId="17" fillId="5" borderId="5" applyNumberFormat="0" applyAlignment="0" applyProtection="0"/>
    <xf numFmtId="0" fontId="25" fillId="0" borderId="0"/>
    <xf numFmtId="0" fontId="67" fillId="56" borderId="5" applyNumberFormat="0" applyAlignment="0" applyProtection="0"/>
    <xf numFmtId="0" fontId="68" fillId="37" borderId="14" applyNumberFormat="0" applyAlignment="0" applyProtection="0"/>
    <xf numFmtId="0" fontId="25" fillId="0" borderId="0"/>
    <xf numFmtId="0" fontId="68" fillId="37" borderId="14" applyNumberFormat="0" applyAlignment="0" applyProtection="0"/>
    <xf numFmtId="0" fontId="25" fillId="0" borderId="0"/>
    <xf numFmtId="0" fontId="68" fillId="37" borderId="14" applyNumberFormat="0" applyAlignment="0" applyProtection="0"/>
    <xf numFmtId="0" fontId="68" fillId="37" borderId="14" applyNumberFormat="0" applyAlignment="0" applyProtection="0"/>
    <xf numFmtId="0" fontId="17" fillId="5" borderId="5" applyNumberFormat="0" applyAlignment="0" applyProtection="0"/>
    <xf numFmtId="0" fontId="68" fillId="37" borderId="14" applyNumberFormat="0" applyAlignment="0" applyProtection="0"/>
    <xf numFmtId="0" fontId="17" fillId="5" borderId="5" applyNumberFormat="0" applyAlignment="0" applyProtection="0"/>
    <xf numFmtId="0" fontId="17" fillId="5" borderId="5" applyNumberFormat="0" applyAlignment="0" applyProtection="0"/>
    <xf numFmtId="0" fontId="25" fillId="0" borderId="0"/>
    <xf numFmtId="0" fontId="25" fillId="0" borderId="0"/>
    <xf numFmtId="0" fontId="68" fillId="37" borderId="14" applyNumberFormat="0" applyAlignment="0" applyProtection="0"/>
    <xf numFmtId="0" fontId="67" fillId="56" borderId="5" applyNumberFormat="0" applyAlignment="0" applyProtection="0"/>
    <xf numFmtId="0" fontId="25" fillId="0" borderId="0"/>
    <xf numFmtId="0" fontId="25" fillId="0" borderId="0"/>
    <xf numFmtId="0" fontId="25" fillId="0" borderId="0"/>
    <xf numFmtId="0" fontId="17" fillId="5" borderId="5" applyNumberFormat="0" applyAlignment="0" applyProtection="0"/>
    <xf numFmtId="0" fontId="25" fillId="0" borderId="0"/>
    <xf numFmtId="0" fontId="25" fillId="0" borderId="0"/>
    <xf numFmtId="0" fontId="70" fillId="49" borderId="14" applyNumberFormat="0" applyAlignment="0" applyProtection="0"/>
    <xf numFmtId="0" fontId="25" fillId="0" borderId="0"/>
    <xf numFmtId="0" fontId="17" fillId="5" borderId="5" applyNumberFormat="0" applyAlignment="0" applyProtection="0"/>
    <xf numFmtId="0" fontId="25" fillId="0" borderId="0"/>
    <xf numFmtId="0" fontId="25" fillId="0" borderId="0"/>
    <xf numFmtId="0" fontId="67" fillId="56" borderId="5" applyNumberFormat="0" applyAlignment="0" applyProtection="0"/>
    <xf numFmtId="0" fontId="25" fillId="0" borderId="0"/>
    <xf numFmtId="0" fontId="70" fillId="49" borderId="14" applyNumberFormat="0" applyAlignment="0" applyProtection="0"/>
    <xf numFmtId="0" fontId="25" fillId="0" borderId="0"/>
    <xf numFmtId="0" fontId="17" fillId="5" borderId="5" applyNumberFormat="0" applyAlignment="0" applyProtection="0"/>
    <xf numFmtId="0" fontId="68" fillId="37" borderId="14" applyNumberFormat="0" applyAlignment="0" applyProtection="0"/>
    <xf numFmtId="0" fontId="17" fillId="5" borderId="5" applyNumberFormat="0" applyAlignment="0" applyProtection="0"/>
    <xf numFmtId="0" fontId="17" fillId="5" borderId="5" applyNumberFormat="0" applyAlignment="0" applyProtection="0"/>
    <xf numFmtId="0" fontId="17" fillId="5" borderId="5" applyNumberFormat="0" applyAlignment="0" applyProtection="0"/>
    <xf numFmtId="0" fontId="17" fillId="5" borderId="5" applyNumberFormat="0" applyAlignment="0" applyProtection="0"/>
    <xf numFmtId="0" fontId="68" fillId="37" borderId="14" applyNumberFormat="0" applyAlignment="0" applyProtection="0"/>
    <xf numFmtId="0" fontId="68" fillId="37" borderId="14" applyNumberFormat="0" applyAlignment="0" applyProtection="0"/>
    <xf numFmtId="0" fontId="68" fillId="37" borderId="14" applyNumberFormat="0" applyAlignment="0" applyProtection="0"/>
    <xf numFmtId="0" fontId="68" fillId="37" borderId="14" applyNumberFormat="0" applyAlignment="0" applyProtection="0"/>
    <xf numFmtId="0" fontId="25" fillId="0" borderId="0"/>
    <xf numFmtId="0" fontId="68" fillId="37" borderId="14" applyNumberFormat="0" applyAlignment="0" applyProtection="0"/>
    <xf numFmtId="0" fontId="17" fillId="5" borderId="5" applyNumberFormat="0" applyAlignment="0" applyProtection="0"/>
    <xf numFmtId="0" fontId="25" fillId="0" borderId="0"/>
    <xf numFmtId="0" fontId="25" fillId="0" borderId="0"/>
    <xf numFmtId="0" fontId="68" fillId="37" borderId="14" applyNumberFormat="0" applyAlignment="0" applyProtection="0"/>
    <xf numFmtId="0" fontId="67" fillId="56" borderId="5" applyNumberFormat="0" applyAlignment="0" applyProtection="0"/>
    <xf numFmtId="0" fontId="25" fillId="0" borderId="0"/>
    <xf numFmtId="0" fontId="25" fillId="0" borderId="0"/>
    <xf numFmtId="0" fontId="25" fillId="0" borderId="0"/>
    <xf numFmtId="0" fontId="17" fillId="5" borderId="5" applyNumberFormat="0" applyAlignment="0" applyProtection="0"/>
    <xf numFmtId="0" fontId="25" fillId="0" borderId="0"/>
    <xf numFmtId="0" fontId="25" fillId="0" borderId="0"/>
    <xf numFmtId="0" fontId="70" fillId="49" borderId="14" applyNumberFormat="0" applyAlignment="0" applyProtection="0"/>
    <xf numFmtId="0" fontId="25" fillId="0" borderId="0"/>
    <xf numFmtId="0" fontId="17" fillId="5" borderId="5" applyNumberFormat="0" applyAlignment="0" applyProtection="0"/>
    <xf numFmtId="0" fontId="25" fillId="0" borderId="0"/>
    <xf numFmtId="0" fontId="25" fillId="0" borderId="0"/>
    <xf numFmtId="0" fontId="67" fillId="56" borderId="5" applyNumberFormat="0" applyAlignment="0" applyProtection="0"/>
    <xf numFmtId="0" fontId="25" fillId="0" borderId="0"/>
    <xf numFmtId="0" fontId="70" fillId="49" borderId="14" applyNumberFormat="0" applyAlignment="0" applyProtection="0"/>
    <xf numFmtId="0" fontId="25" fillId="0" borderId="0"/>
    <xf numFmtId="0" fontId="68" fillId="37" borderId="14" applyNumberFormat="0" applyAlignment="0" applyProtection="0"/>
    <xf numFmtId="0" fontId="17" fillId="5" borderId="5" applyNumberFormat="0" applyAlignment="0" applyProtection="0"/>
    <xf numFmtId="0" fontId="25" fillId="0" borderId="0"/>
    <xf numFmtId="0" fontId="25" fillId="0" borderId="0"/>
    <xf numFmtId="0" fontId="68" fillId="37" borderId="14" applyNumberFormat="0" applyAlignment="0" applyProtection="0"/>
    <xf numFmtId="0" fontId="67" fillId="56" borderId="5" applyNumberFormat="0" applyAlignment="0" applyProtection="0"/>
    <xf numFmtId="0" fontId="25" fillId="0" borderId="0"/>
    <xf numFmtId="0" fontId="25" fillId="0" borderId="0"/>
    <xf numFmtId="0" fontId="17" fillId="5" borderId="5" applyNumberFormat="0" applyAlignment="0" applyProtection="0"/>
    <xf numFmtId="0" fontId="25" fillId="0" borderId="0"/>
    <xf numFmtId="0" fontId="25" fillId="0" borderId="0"/>
    <xf numFmtId="0" fontId="67" fillId="56" borderId="5" applyNumberFormat="0" applyAlignment="0" applyProtection="0"/>
    <xf numFmtId="0" fontId="25" fillId="0" borderId="0"/>
    <xf numFmtId="0" fontId="68" fillId="37" borderId="14" applyNumberFormat="0" applyAlignment="0" applyProtection="0"/>
    <xf numFmtId="0" fontId="25" fillId="0" borderId="0"/>
    <xf numFmtId="0" fontId="17" fillId="5" borderId="5" applyNumberFormat="0" applyAlignment="0" applyProtection="0"/>
    <xf numFmtId="0" fontId="25" fillId="0" borderId="0"/>
    <xf numFmtId="0" fontId="25" fillId="0" borderId="0"/>
    <xf numFmtId="0" fontId="67" fillId="56" borderId="5" applyNumberFormat="0" applyAlignment="0" applyProtection="0"/>
    <xf numFmtId="0" fontId="25" fillId="0" borderId="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25" fillId="0" borderId="0"/>
    <xf numFmtId="0" fontId="67" fillId="56" borderId="5" applyNumberFormat="0" applyAlignment="0" applyProtection="0"/>
    <xf numFmtId="0" fontId="25" fillId="0" borderId="0"/>
    <xf numFmtId="0" fontId="17" fillId="5" borderId="5" applyNumberFormat="0" applyAlignment="0" applyProtection="0"/>
    <xf numFmtId="0" fontId="17" fillId="5" borderId="5" applyNumberFormat="0" applyAlignment="0" applyProtection="0"/>
    <xf numFmtId="0" fontId="25" fillId="0" borderId="0"/>
    <xf numFmtId="0" fontId="17" fillId="5" borderId="5" applyNumberFormat="0" applyAlignment="0" applyProtection="0"/>
    <xf numFmtId="0" fontId="25" fillId="0" borderId="0"/>
    <xf numFmtId="0" fontId="25" fillId="0" borderId="0"/>
    <xf numFmtId="0" fontId="67" fillId="56" borderId="5" applyNumberFormat="0" applyAlignment="0" applyProtection="0"/>
    <xf numFmtId="0" fontId="25" fillId="0" borderId="0"/>
    <xf numFmtId="0" fontId="17" fillId="5" borderId="5" applyNumberFormat="0" applyAlignment="0" applyProtection="0"/>
    <xf numFmtId="0" fontId="17" fillId="5" borderId="5" applyNumberFormat="0" applyAlignment="0" applyProtection="0"/>
    <xf numFmtId="0" fontId="25" fillId="0" borderId="0"/>
    <xf numFmtId="0" fontId="71" fillId="0" borderId="30" applyNumberFormat="0" applyFill="0" applyAlignment="0" applyProtection="0"/>
    <xf numFmtId="0" fontId="71" fillId="0" borderId="30" applyNumberFormat="0" applyFill="0" applyAlignment="0" applyProtection="0"/>
    <xf numFmtId="0" fontId="20" fillId="0" borderId="7" applyNumberFormat="0" applyFill="0" applyAlignment="0" applyProtection="0"/>
    <xf numFmtId="0" fontId="71" fillId="0" borderId="30" applyNumberFormat="0" applyFill="0" applyAlignment="0" applyProtection="0"/>
    <xf numFmtId="0" fontId="25" fillId="0" borderId="0"/>
    <xf numFmtId="0" fontId="25" fillId="0" borderId="0"/>
    <xf numFmtId="0" fontId="71" fillId="0" borderId="30" applyNumberFormat="0" applyFill="0" applyAlignment="0" applyProtection="0"/>
    <xf numFmtId="0" fontId="25" fillId="0" borderId="0"/>
    <xf numFmtId="0" fontId="25" fillId="0" borderId="0"/>
    <xf numFmtId="0" fontId="72" fillId="0" borderId="31" applyNumberFormat="0" applyFill="0" applyAlignment="0" applyProtection="0"/>
    <xf numFmtId="0" fontId="25" fillId="0" borderId="0"/>
    <xf numFmtId="0" fontId="72" fillId="0" borderId="31" applyNumberFormat="0" applyFill="0" applyAlignment="0" applyProtection="0"/>
    <xf numFmtId="0" fontId="25" fillId="0" borderId="0"/>
    <xf numFmtId="0" fontId="25" fillId="0" borderId="0"/>
    <xf numFmtId="0" fontId="25" fillId="0" borderId="0"/>
    <xf numFmtId="0" fontId="73" fillId="0" borderId="32" applyNumberFormat="0" applyFill="0" applyAlignment="0" applyProtection="0"/>
    <xf numFmtId="0" fontId="74" fillId="0" borderId="33" applyNumberFormat="0" applyFill="0" applyAlignment="0" applyProtection="0"/>
    <xf numFmtId="0" fontId="25" fillId="0" borderId="0"/>
    <xf numFmtId="0" fontId="25" fillId="0" borderId="0"/>
    <xf numFmtId="0" fontId="20" fillId="0" borderId="7" applyNumberFormat="0" applyFill="0" applyAlignment="0" applyProtection="0"/>
    <xf numFmtId="0" fontId="25" fillId="0" borderId="0"/>
    <xf numFmtId="0" fontId="73" fillId="0" borderId="32" applyNumberFormat="0" applyFill="0" applyAlignment="0" applyProtection="0"/>
    <xf numFmtId="0" fontId="25" fillId="0" borderId="0"/>
    <xf numFmtId="0" fontId="73" fillId="0" borderId="32" applyNumberFormat="0" applyFill="0" applyAlignment="0" applyProtection="0"/>
    <xf numFmtId="0" fontId="71" fillId="0" borderId="30" applyNumberFormat="0" applyFill="0" applyAlignment="0" applyProtection="0"/>
    <xf numFmtId="0" fontId="25" fillId="0" borderId="0"/>
    <xf numFmtId="0" fontId="25" fillId="0" borderId="0"/>
    <xf numFmtId="0" fontId="71" fillId="0" borderId="30" applyNumberFormat="0" applyFill="0" applyAlignment="0" applyProtection="0"/>
    <xf numFmtId="0" fontId="25" fillId="0" borderId="0"/>
    <xf numFmtId="0" fontId="25" fillId="0" borderId="0"/>
    <xf numFmtId="0" fontId="74" fillId="0" borderId="33" applyNumberFormat="0" applyFill="0" applyAlignment="0" applyProtection="0"/>
    <xf numFmtId="0" fontId="25" fillId="0" borderId="0"/>
    <xf numFmtId="0" fontId="25" fillId="0" borderId="0"/>
    <xf numFmtId="0" fontId="75" fillId="0" borderId="33" applyNumberFormat="0" applyFill="0" applyAlignment="0" applyProtection="0"/>
    <xf numFmtId="0" fontId="25" fillId="0" borderId="0"/>
    <xf numFmtId="0" fontId="76" fillId="0" borderId="34" applyNumberFormat="0" applyFill="0" applyAlignment="0" applyProtection="0"/>
    <xf numFmtId="0" fontId="25" fillId="0" borderId="0"/>
    <xf numFmtId="0" fontId="71" fillId="0" borderId="30" applyNumberFormat="0" applyFill="0" applyAlignment="0" applyProtection="0"/>
    <xf numFmtId="0" fontId="25" fillId="0" borderId="0"/>
    <xf numFmtId="0" fontId="20" fillId="0" borderId="7" applyNumberFormat="0" applyFill="0" applyAlignment="0" applyProtection="0"/>
    <xf numFmtId="0" fontId="25" fillId="0" borderId="0"/>
    <xf numFmtId="0" fontId="71" fillId="0" borderId="30" applyNumberFormat="0" applyFill="0" applyAlignment="0" applyProtection="0"/>
    <xf numFmtId="0" fontId="25" fillId="0" borderId="0"/>
    <xf numFmtId="0" fontId="71" fillId="0" borderId="30" applyNumberFormat="0" applyFill="0" applyAlignment="0" applyProtection="0"/>
    <xf numFmtId="0" fontId="25" fillId="0" borderId="0"/>
    <xf numFmtId="0" fontId="25" fillId="0" borderId="0"/>
    <xf numFmtId="0" fontId="71" fillId="0" borderId="30" applyNumberFormat="0" applyFill="0" applyAlignment="0" applyProtection="0"/>
    <xf numFmtId="0" fontId="71" fillId="0" borderId="30" applyNumberFormat="0" applyFill="0" applyAlignment="0" applyProtection="0"/>
    <xf numFmtId="0" fontId="20" fillId="0" borderId="7" applyNumberFormat="0" applyFill="0" applyAlignment="0" applyProtection="0"/>
    <xf numFmtId="0" fontId="25" fillId="0" borderId="0"/>
    <xf numFmtId="0" fontId="77" fillId="56" borderId="0" applyNumberFormat="0" applyBorder="0" applyAlignment="0" applyProtection="0"/>
    <xf numFmtId="0" fontId="77" fillId="56" borderId="0" applyNumberFormat="0" applyBorder="0" applyAlignment="0" applyProtection="0"/>
    <xf numFmtId="0" fontId="16" fillId="4" borderId="0" applyNumberFormat="0" applyBorder="0" applyAlignment="0" applyProtection="0"/>
    <xf numFmtId="0" fontId="77" fillId="56" borderId="0" applyNumberFormat="0" applyBorder="0" applyAlignment="0" applyProtection="0"/>
    <xf numFmtId="0" fontId="25" fillId="0" borderId="0"/>
    <xf numFmtId="0" fontId="77" fillId="56" borderId="0" applyNumberFormat="0" applyBorder="0" applyAlignment="0" applyProtection="0"/>
    <xf numFmtId="0" fontId="25" fillId="0" borderId="0"/>
    <xf numFmtId="0" fontId="25" fillId="0" borderId="0"/>
    <xf numFmtId="0" fontId="25" fillId="0" borderId="0"/>
    <xf numFmtId="0" fontId="78" fillId="92" borderId="0" applyNumberFormat="0" applyBorder="0" applyAlignment="0" applyProtection="0"/>
    <xf numFmtId="0" fontId="79" fillId="4" borderId="0" applyNumberFormat="0" applyBorder="0" applyAlignment="0" applyProtection="0"/>
    <xf numFmtId="0" fontId="25" fillId="0" borderId="0"/>
    <xf numFmtId="0" fontId="25" fillId="0" borderId="0"/>
    <xf numFmtId="0" fontId="16" fillId="4" borderId="0" applyNumberFormat="0" applyBorder="0" applyAlignment="0" applyProtection="0"/>
    <xf numFmtId="0" fontId="25" fillId="0" borderId="0"/>
    <xf numFmtId="0" fontId="78" fillId="92" borderId="0" applyNumberFormat="0" applyBorder="0" applyAlignment="0" applyProtection="0"/>
    <xf numFmtId="0" fontId="25" fillId="0" borderId="0"/>
    <xf numFmtId="0" fontId="78" fillId="92" borderId="0" applyNumberFormat="0" applyBorder="0" applyAlignment="0" applyProtection="0"/>
    <xf numFmtId="0" fontId="77" fillId="56" borderId="0" applyNumberFormat="0" applyBorder="0" applyAlignment="0" applyProtection="0"/>
    <xf numFmtId="0" fontId="25" fillId="0" borderId="0"/>
    <xf numFmtId="0" fontId="25" fillId="0" borderId="0"/>
    <xf numFmtId="0" fontId="79" fillId="4" borderId="0" applyNumberFormat="0" applyBorder="0" applyAlignment="0" applyProtection="0"/>
    <xf numFmtId="0" fontId="25" fillId="0" borderId="0"/>
    <xf numFmtId="0" fontId="77" fillId="56" borderId="0" applyNumberFormat="0" applyBorder="0" applyAlignment="0" applyProtection="0"/>
    <xf numFmtId="0" fontId="25" fillId="0" borderId="0"/>
    <xf numFmtId="0" fontId="77" fillId="56" borderId="0" applyNumberFormat="0" applyBorder="0" applyAlignment="0" applyProtection="0"/>
    <xf numFmtId="0" fontId="25" fillId="0" borderId="0"/>
    <xf numFmtId="0" fontId="16" fillId="4" borderId="0" applyNumberFormat="0" applyBorder="0" applyAlignment="0" applyProtection="0"/>
    <xf numFmtId="0" fontId="25" fillId="0" borderId="0"/>
    <xf numFmtId="0" fontId="77" fillId="56" borderId="0" applyNumberFormat="0" applyBorder="0" applyAlignment="0" applyProtection="0"/>
    <xf numFmtId="0" fontId="25" fillId="0" borderId="0"/>
    <xf numFmtId="0" fontId="77" fillId="56" borderId="0" applyNumberFormat="0" applyBorder="0" applyAlignment="0" applyProtection="0"/>
    <xf numFmtId="0" fontId="25" fillId="0" borderId="0"/>
    <xf numFmtId="0" fontId="25" fillId="0" borderId="0"/>
    <xf numFmtId="0" fontId="77" fillId="56" borderId="0" applyNumberFormat="0" applyBorder="0" applyAlignment="0" applyProtection="0"/>
    <xf numFmtId="0" fontId="77" fillId="56" borderId="0" applyNumberFormat="0" applyBorder="0" applyAlignment="0" applyProtection="0"/>
    <xf numFmtId="0" fontId="16" fillId="4" borderId="0" applyNumberFormat="0" applyBorder="0" applyAlignment="0" applyProtection="0"/>
    <xf numFmtId="0" fontId="25" fillId="0" borderId="0"/>
    <xf numFmtId="164"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164" fontId="25" fillId="0" borderId="0"/>
    <xf numFmtId="164"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164"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4"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4"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4"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164" fontId="25" fillId="0" borderId="0"/>
    <xf numFmtId="168"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164" fontId="25" fillId="0" borderId="0"/>
    <xf numFmtId="0" fontId="25" fillId="0" borderId="0"/>
    <xf numFmtId="164"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4" fontId="25" fillId="0" borderId="0"/>
    <xf numFmtId="164"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164"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4"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168"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8"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164"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0"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8" fontId="25" fillId="0" borderId="0"/>
    <xf numFmtId="0" fontId="25" fillId="0" borderId="0"/>
    <xf numFmtId="0" fontId="25" fillId="0" borderId="0"/>
    <xf numFmtId="168"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164" fontId="25" fillId="0" borderId="0"/>
    <xf numFmtId="0" fontId="25" fillId="0" borderId="0"/>
    <xf numFmtId="168"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164"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25" fillId="0" borderId="0"/>
    <xf numFmtId="0" fontId="27" fillId="0" borderId="0">
      <alignment vertical="top"/>
    </xf>
    <xf numFmtId="0" fontId="1" fillId="0" borderId="0"/>
    <xf numFmtId="0" fontId="1" fillId="0" borderId="0"/>
    <xf numFmtId="0" fontId="25" fillId="0" borderId="0"/>
    <xf numFmtId="0" fontId="1" fillId="0" borderId="0"/>
    <xf numFmtId="0" fontId="25" fillId="0" borderId="0"/>
    <xf numFmtId="0" fontId="25" fillId="0" borderId="0">
      <alignment vertical="center"/>
    </xf>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7" fillId="0" borderId="0">
      <alignment vertical="top"/>
    </xf>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alignment vertical="center"/>
    </xf>
    <xf numFmtId="0" fontId="25" fillId="0" borderId="0"/>
    <xf numFmtId="0" fontId="1" fillId="0" borderId="0"/>
    <xf numFmtId="0" fontId="25" fillId="0" borderId="0"/>
    <xf numFmtId="0" fontId="1" fillId="0" borderId="0"/>
    <xf numFmtId="0" fontId="27" fillId="0" borderId="0">
      <alignment vertical="top"/>
    </xf>
    <xf numFmtId="0" fontId="1" fillId="0" borderId="0"/>
    <xf numFmtId="0" fontId="1" fillId="0" borderId="0"/>
    <xf numFmtId="0" fontId="25" fillId="0" borderId="0"/>
    <xf numFmtId="0" fontId="1" fillId="0" borderId="0"/>
    <xf numFmtId="0" fontId="25" fillId="0" borderId="0"/>
    <xf numFmtId="0" fontId="27"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1" fillId="0" borderId="0"/>
    <xf numFmtId="0" fontId="25" fillId="0" borderId="0"/>
    <xf numFmtId="0" fontId="27" fillId="0" borderId="0"/>
    <xf numFmtId="0" fontId="27" fillId="0" borderId="0">
      <alignment vertical="top"/>
    </xf>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7" fillId="0" borderId="0">
      <alignment vertical="top"/>
    </xf>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7" fillId="0" borderId="0">
      <alignment vertical="top"/>
    </xf>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alignment vertical="center"/>
    </xf>
    <xf numFmtId="0" fontId="25" fillId="0" borderId="0"/>
    <xf numFmtId="0" fontId="1" fillId="0" borderId="0"/>
    <xf numFmtId="0" fontId="25" fillId="0" borderId="0"/>
    <xf numFmtId="0" fontId="1" fillId="0" borderId="0"/>
    <xf numFmtId="0" fontId="27" fillId="0" borderId="0">
      <alignment vertical="top"/>
    </xf>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7" fillId="0" borderId="0">
      <alignment vertical="top"/>
    </xf>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7" fillId="0" borderId="0">
      <alignment vertical="top"/>
    </xf>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7" fillId="0" borderId="0">
      <alignment vertical="top"/>
    </xf>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25" fillId="0" borderId="0"/>
    <xf numFmtId="0" fontId="25" fillId="0" borderId="0">
      <alignment vertical="center"/>
    </xf>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7" fillId="0" borderId="0">
      <alignment vertical="top"/>
    </xf>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5" fillId="0" borderId="0">
      <alignment vertical="center"/>
    </xf>
    <xf numFmtId="0" fontId="25" fillId="0" borderId="0">
      <alignment vertical="center"/>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0" fillId="0" borderId="0"/>
    <xf numFmtId="0" fontId="25" fillId="0" borderId="0"/>
    <xf numFmtId="0" fontId="25" fillId="0" borderId="0"/>
    <xf numFmtId="0" fontId="25" fillId="0" borderId="0"/>
    <xf numFmtId="0" fontId="8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7" fillId="0" borderId="0">
      <alignment vertical="top"/>
    </xf>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5" fillId="0" borderId="0">
      <alignment vertical="center"/>
    </xf>
    <xf numFmtId="0" fontId="25" fillId="0" borderId="0"/>
    <xf numFmtId="0" fontId="26" fillId="0" borderId="0"/>
    <xf numFmtId="0" fontId="25" fillId="0" borderId="0">
      <alignment vertical="center"/>
    </xf>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alignment vertical="center"/>
    </xf>
    <xf numFmtId="0" fontId="25" fillId="0" borderId="0"/>
    <xf numFmtId="0" fontId="25" fillId="0" borderId="0"/>
    <xf numFmtId="0" fontId="27"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1"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0" fontId="27" fillId="0" borderId="0"/>
    <xf numFmtId="0" fontId="27"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5"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9" fillId="0" borderId="0"/>
    <xf numFmtId="0" fontId="27" fillId="0" borderId="0">
      <alignment vertical="top"/>
    </xf>
    <xf numFmtId="0" fontId="25"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alignment vertical="top"/>
    </xf>
    <xf numFmtId="0" fontId="25" fillId="0" borderId="0"/>
    <xf numFmtId="0" fontId="29" fillId="0" borderId="0"/>
    <xf numFmtId="0" fontId="25" fillId="0" borderId="0"/>
    <xf numFmtId="0" fontId="29" fillId="0" borderId="0"/>
    <xf numFmtId="0" fontId="25" fillId="0" borderId="0">
      <alignment vertical="top"/>
    </xf>
    <xf numFmtId="0" fontId="25" fillId="0" borderId="0"/>
    <xf numFmtId="0" fontId="29" fillId="0" borderId="0"/>
    <xf numFmtId="0" fontId="25" fillId="0" borderId="0"/>
    <xf numFmtId="0" fontId="29"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0" fillId="0" borderId="0"/>
    <xf numFmtId="0" fontId="28" fillId="0" borderId="0"/>
    <xf numFmtId="0" fontId="1" fillId="0" borderId="0"/>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1" fillId="0" borderId="0"/>
    <xf numFmtId="0" fontId="25" fillId="0" borderId="0"/>
    <xf numFmtId="0" fontId="25" fillId="0" borderId="0"/>
    <xf numFmtId="0" fontId="1" fillId="0" borderId="0"/>
    <xf numFmtId="0" fontId="27"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alignment vertical="center"/>
    </xf>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27"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7" fillId="0" borderId="0">
      <alignment vertical="top"/>
    </xf>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7" fillId="0" borderId="0">
      <alignment vertical="top"/>
    </xf>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7" fillId="0" borderId="0">
      <alignment vertical="top"/>
    </xf>
    <xf numFmtId="0" fontId="27" fillId="0" borderId="0">
      <alignment vertical="top"/>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25" fillId="0" borderId="0"/>
    <xf numFmtId="0" fontId="25" fillId="0" borderId="0">
      <alignment vertical="center"/>
    </xf>
    <xf numFmtId="0" fontId="1" fillId="0" borderId="0"/>
    <xf numFmtId="0" fontId="25" fillId="0" borderId="0"/>
    <xf numFmtId="0" fontId="25" fillId="0" borderId="0"/>
    <xf numFmtId="0" fontId="1" fillId="0" borderId="0"/>
    <xf numFmtId="0" fontId="1" fillId="0" borderId="0"/>
    <xf numFmtId="0" fontId="25"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7" fillId="0" borderId="0">
      <alignment vertical="top"/>
    </xf>
    <xf numFmtId="0" fontId="25"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7" fillId="0" borderId="0">
      <alignment vertical="top"/>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82" fillId="0" borderId="0"/>
    <xf numFmtId="0" fontId="25" fillId="0" borderId="0"/>
    <xf numFmtId="0" fontId="25" fillId="0" borderId="0"/>
    <xf numFmtId="0" fontId="27" fillId="0" borderId="0">
      <alignment vertical="top"/>
    </xf>
    <xf numFmtId="0" fontId="25" fillId="0" borderId="0"/>
    <xf numFmtId="0" fontId="82" fillId="0" borderId="0"/>
    <xf numFmtId="0" fontId="25" fillId="0" borderId="0"/>
    <xf numFmtId="0" fontId="25" fillId="0" borderId="0"/>
    <xf numFmtId="0" fontId="27" fillId="0" borderId="0">
      <alignment vertical="top"/>
    </xf>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7" fillId="0" borderId="0">
      <alignment vertical="top"/>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7" fillId="0" borderId="0">
      <alignment vertical="top"/>
    </xf>
    <xf numFmtId="0" fontId="1"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7" fillId="0" borderId="0">
      <alignment vertical="top"/>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7" fillId="0" borderId="0">
      <alignment vertical="top"/>
    </xf>
    <xf numFmtId="0" fontId="1"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1" fillId="0" borderId="0"/>
    <xf numFmtId="0" fontId="27" fillId="0" borderId="0">
      <alignment vertical="top"/>
    </xf>
    <xf numFmtId="0" fontId="27" fillId="0" borderId="0">
      <alignment vertical="top"/>
    </xf>
    <xf numFmtId="0" fontId="27" fillId="0" borderId="0">
      <alignment vertical="top"/>
    </xf>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7" fillId="0" borderId="0">
      <alignment vertical="top"/>
    </xf>
    <xf numFmtId="0" fontId="1"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7" fillId="0" borderId="0">
      <alignment vertical="top"/>
    </xf>
    <xf numFmtId="0" fontId="1"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3" fillId="0" borderId="0"/>
    <xf numFmtId="0" fontId="25" fillId="0" borderId="0"/>
    <xf numFmtId="0" fontId="27" fillId="0" borderId="0">
      <alignment vertical="top"/>
    </xf>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7" fillId="0" borderId="0">
      <alignment vertical="top"/>
    </xf>
    <xf numFmtId="0" fontId="1"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7" fillId="0" borderId="0">
      <alignment vertical="top"/>
    </xf>
    <xf numFmtId="0" fontId="25" fillId="0" borderId="0"/>
    <xf numFmtId="0" fontId="1"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7" fillId="0" borderId="0">
      <alignment vertical="top"/>
    </xf>
    <xf numFmtId="0" fontId="25" fillId="0" borderId="0"/>
    <xf numFmtId="0" fontId="1"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7" fillId="0" borderId="0">
      <alignment vertical="top"/>
    </xf>
    <xf numFmtId="0" fontId="25" fillId="0" borderId="0"/>
    <xf numFmtId="0" fontId="1"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5" fillId="0" borderId="0"/>
    <xf numFmtId="0" fontId="83"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8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1" fillId="0" borderId="0"/>
    <xf numFmtId="0" fontId="25" fillId="0" borderId="0"/>
    <xf numFmtId="0" fontId="25" fillId="0" borderId="0"/>
    <xf numFmtId="0" fontId="2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25" fillId="0" borderId="0"/>
    <xf numFmtId="0" fontId="25" fillId="0" borderId="0"/>
    <xf numFmtId="0" fontId="1" fillId="0" borderId="0"/>
    <xf numFmtId="0" fontId="25" fillId="0" borderId="0"/>
    <xf numFmtId="0" fontId="25" fillId="0" borderId="0"/>
    <xf numFmtId="0" fontId="27" fillId="0" borderId="0">
      <alignment vertical="top"/>
    </xf>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1"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3" fillId="0" borderId="0"/>
    <xf numFmtId="0" fontId="25" fillId="0" borderId="0"/>
    <xf numFmtId="0" fontId="83"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1"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0" fontId="25" fillId="0" borderId="0">
      <alignment vertical="center"/>
    </xf>
    <xf numFmtId="0" fontId="25" fillId="0" borderId="0"/>
    <xf numFmtId="0" fontId="25"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1"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1" fillId="0" borderId="0"/>
    <xf numFmtId="0" fontId="27" fillId="0" borderId="0">
      <alignment vertical="top"/>
    </xf>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1" fillId="0" borderId="0"/>
    <xf numFmtId="0" fontId="27" fillId="0" borderId="0">
      <alignment vertical="top"/>
    </xf>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1" fillId="0" borderId="0"/>
    <xf numFmtId="0" fontId="27" fillId="0" borderId="0">
      <alignment vertical="top"/>
    </xf>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1" fillId="0" borderId="0"/>
    <xf numFmtId="0" fontId="27" fillId="0" borderId="0">
      <alignment vertical="top"/>
    </xf>
    <xf numFmtId="0" fontId="25" fillId="0" borderId="0"/>
    <xf numFmtId="0" fontId="27" fillId="0" borderId="0">
      <alignment vertical="top"/>
    </xf>
    <xf numFmtId="0" fontId="27" fillId="0" borderId="0"/>
    <xf numFmtId="0" fontId="25" fillId="0" borderId="0"/>
    <xf numFmtId="0" fontId="25" fillId="0" borderId="0"/>
    <xf numFmtId="0" fontId="27"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alignment vertical="top"/>
    </xf>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7" fillId="0" borderId="0">
      <alignment vertical="top"/>
    </xf>
    <xf numFmtId="0" fontId="27" fillId="0" borderId="0">
      <alignment vertical="top"/>
    </xf>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6"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1" fillId="0" borderId="0"/>
    <xf numFmtId="0" fontId="27" fillId="0" borderId="0">
      <alignment vertical="top"/>
    </xf>
    <xf numFmtId="0" fontId="25"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7"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1" fillId="0" borderId="0"/>
    <xf numFmtId="0" fontId="25" fillId="0" borderId="0"/>
    <xf numFmtId="0" fontId="1" fillId="0" borderId="0"/>
    <xf numFmtId="0" fontId="27" fillId="0" borderId="0">
      <alignment vertical="top"/>
    </xf>
    <xf numFmtId="0" fontId="1" fillId="0" borderId="0"/>
    <xf numFmtId="0" fontId="25"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8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25" fillId="0" borderId="0"/>
    <xf numFmtId="0" fontId="25" fillId="0" borderId="0"/>
    <xf numFmtId="0" fontId="27" fillId="0" borderId="0">
      <alignment vertical="top"/>
    </xf>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7" fillId="0" borderId="0">
      <alignment vertical="top"/>
    </xf>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1" fillId="0" borderId="0"/>
    <xf numFmtId="0" fontId="25" fillId="0" borderId="0"/>
    <xf numFmtId="0" fontId="1"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9" fillId="0" borderId="0"/>
    <xf numFmtId="0" fontId="1" fillId="0" borderId="0"/>
    <xf numFmtId="169" fontId="25" fillId="0" borderId="0"/>
    <xf numFmtId="0" fontId="1" fillId="0" borderId="0"/>
    <xf numFmtId="0" fontId="25" fillId="0" borderId="0"/>
    <xf numFmtId="0" fontId="1" fillId="0" borderId="0"/>
    <xf numFmtId="169" fontId="25" fillId="0" borderId="0"/>
    <xf numFmtId="0" fontId="1" fillId="0" borderId="0"/>
    <xf numFmtId="0" fontId="25" fillId="0" borderId="0"/>
    <xf numFmtId="0" fontId="1" fillId="0" borderId="0"/>
    <xf numFmtId="0" fontId="25"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5"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top"/>
    </xf>
    <xf numFmtId="0" fontId="1"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25"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alignment vertical="center"/>
    </xf>
    <xf numFmtId="0" fontId="1" fillId="0" borderId="0"/>
    <xf numFmtId="0" fontId="25" fillId="0" borderId="0"/>
    <xf numFmtId="0" fontId="1" fillId="0" borderId="0"/>
    <xf numFmtId="0" fontId="25" fillId="0" borderId="0"/>
    <xf numFmtId="0" fontId="25"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 fillId="0" borderId="0"/>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25" fillId="0" borderId="0"/>
    <xf numFmtId="0" fontId="25" fillId="0" borderId="0"/>
    <xf numFmtId="0" fontId="27" fillId="0" borderId="0">
      <alignment vertical="top"/>
    </xf>
    <xf numFmtId="0" fontId="1" fillId="0" borderId="0"/>
    <xf numFmtId="0" fontId="25" fillId="0" borderId="0"/>
    <xf numFmtId="0" fontId="25" fillId="0" borderId="0"/>
    <xf numFmtId="0" fontId="27" fillId="0" borderId="0"/>
    <xf numFmtId="0" fontId="1" fillId="0" borderId="0"/>
    <xf numFmtId="0" fontId="25" fillId="0" borderId="0"/>
    <xf numFmtId="0" fontId="25" fillId="0" borderId="0"/>
    <xf numFmtId="0" fontId="27" fillId="0" borderId="0">
      <alignment vertical="top"/>
    </xf>
    <xf numFmtId="0" fontId="1" fillId="0" borderId="0"/>
    <xf numFmtId="0" fontId="1" fillId="0" borderId="0"/>
    <xf numFmtId="0" fontId="25" fillId="0" borderId="0"/>
    <xf numFmtId="0" fontId="1" fillId="0" borderId="0"/>
    <xf numFmtId="0" fontId="25" fillId="0" borderId="0"/>
    <xf numFmtId="0" fontId="25" fillId="0" borderId="0">
      <alignment vertical="center"/>
    </xf>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alignment vertical="center"/>
    </xf>
    <xf numFmtId="0" fontId="25" fillId="0" borderId="0"/>
    <xf numFmtId="0" fontId="25" fillId="0" borderId="0"/>
    <xf numFmtId="0" fontId="27" fillId="0" borderId="0">
      <alignment vertical="top"/>
    </xf>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alignment vertical="top"/>
    </xf>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alignment vertical="center"/>
    </xf>
    <xf numFmtId="0" fontId="25" fillId="0" borderId="0"/>
    <xf numFmtId="0" fontId="25" fillId="0" borderId="0"/>
    <xf numFmtId="0" fontId="27" fillId="0" borderId="0">
      <alignment vertical="top"/>
    </xf>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91" borderId="13" applyNumberFormat="0" applyAlignment="0" applyProtection="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91" borderId="13" applyNumberForma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91" borderId="13" applyNumberFormat="0" applyAlignment="0" applyProtection="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91" borderId="13" applyNumberFormat="0" applyAlignment="0" applyProtection="0"/>
    <xf numFmtId="0" fontId="25" fillId="43" borderId="13" applyNumberFormat="0" applyFon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91" borderId="13" applyNumberFormat="0" applyAlignment="0" applyProtection="0"/>
    <xf numFmtId="0" fontId="25" fillId="43" borderId="13" applyNumberFormat="0" applyFon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91" borderId="13" applyNumberFormat="0" applyAlignment="0" applyProtection="0"/>
    <xf numFmtId="0" fontId="25" fillId="43" borderId="13" applyNumberFormat="0" applyFon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91" borderId="13" applyNumberFormat="0" applyAlignment="0" applyProtection="0"/>
    <xf numFmtId="0" fontId="25" fillId="43" borderId="13" applyNumberFormat="0" applyFon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91" borderId="13" applyNumberFormat="0" applyAlignment="0" applyProtection="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25" fillId="0" borderId="0"/>
    <xf numFmtId="0" fontId="1" fillId="8" borderId="9" applyNumberFormat="0" applyFont="0" applyAlignment="0" applyProtection="0"/>
    <xf numFmtId="0" fontId="25" fillId="0" borderId="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25" fillId="43" borderId="13"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1" fillId="8" borderId="9" applyNumberFormat="0" applyFont="0" applyAlignment="0" applyProtection="0"/>
    <xf numFmtId="0" fontId="25" fillId="0" borderId="0"/>
    <xf numFmtId="0" fontId="28" fillId="8" borderId="9" applyNumberFormat="0" applyFont="0" applyAlignment="0" applyProtection="0"/>
    <xf numFmtId="0" fontId="28" fillId="8" borderId="9" applyNumberFormat="0" applyFont="0" applyAlignment="0" applyProtection="0"/>
    <xf numFmtId="0" fontId="25" fillId="43" borderId="13" applyNumberFormat="0" applyFont="0" applyAlignment="0" applyProtection="0"/>
    <xf numFmtId="0" fontId="28" fillId="8" borderId="9" applyNumberFormat="0" applyFont="0" applyAlignment="0" applyProtection="0"/>
    <xf numFmtId="0" fontId="25" fillId="0" borderId="0"/>
    <xf numFmtId="0" fontId="28"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1" fillId="8" borderId="9" applyNumberFormat="0" applyFont="0" applyAlignment="0" applyProtection="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8" fillId="8" borderId="9"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8" fillId="8" borderId="9" applyNumberFormat="0" applyFont="0" applyAlignment="0" applyProtection="0"/>
    <xf numFmtId="0" fontId="25" fillId="43" borderId="13"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1" fillId="8" borderId="9" applyNumberFormat="0" applyFont="0" applyAlignment="0" applyProtection="0"/>
    <xf numFmtId="0" fontId="25" fillId="43" borderId="13" applyNumberFormat="0" applyFont="0" applyAlignment="0" applyProtection="0"/>
    <xf numFmtId="0" fontId="28" fillId="8" borderId="9" applyNumberFormat="0" applyFont="0" applyAlignment="0" applyProtection="0"/>
    <xf numFmtId="0" fontId="1" fillId="8" borderId="9" applyNumberFormat="0" applyFont="0" applyAlignment="0" applyProtection="0"/>
    <xf numFmtId="0" fontId="28" fillId="8" borderId="9" applyNumberFormat="0" applyFont="0" applyAlignment="0" applyProtection="0"/>
    <xf numFmtId="0" fontId="25" fillId="0" borderId="0"/>
    <xf numFmtId="0" fontId="25" fillId="0" borderId="0"/>
    <xf numFmtId="0" fontId="25" fillId="43" borderId="13" applyNumberFormat="0" applyFont="0" applyAlignment="0" applyProtection="0"/>
    <xf numFmtId="0" fontId="28" fillId="8" borderId="9" applyNumberFormat="0" applyFont="0" applyAlignment="0" applyProtection="0"/>
    <xf numFmtId="0" fontId="25" fillId="0" borderId="0"/>
    <xf numFmtId="0" fontId="25" fillId="0" borderId="0"/>
    <xf numFmtId="0" fontId="25" fillId="43" borderId="13" applyNumberFormat="0" applyFont="0" applyAlignment="0" applyProtection="0"/>
    <xf numFmtId="0" fontId="28" fillId="8" borderId="9"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8" fillId="8" borderId="9" applyNumberFormat="0" applyFont="0" applyAlignment="0" applyProtection="0"/>
    <xf numFmtId="0" fontId="25" fillId="0" borderId="0"/>
    <xf numFmtId="0" fontId="25" fillId="0" borderId="0"/>
    <xf numFmtId="0" fontId="25" fillId="43" borderId="13" applyNumberFormat="0" applyFont="0" applyAlignment="0" applyProtection="0"/>
    <xf numFmtId="0" fontId="28"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91" borderId="13" applyNumberFormat="0" applyAlignment="0" applyProtection="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91" borderId="13" applyNumberForma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8" fillId="8" borderId="9"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28"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0" borderId="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28" fillId="8" borderId="9" applyNumberFormat="0" applyFont="0" applyAlignment="0" applyProtection="0"/>
    <xf numFmtId="0" fontId="25" fillId="0" borderId="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25" fillId="0" borderId="0"/>
    <xf numFmtId="0" fontId="25" fillId="0" borderId="0"/>
    <xf numFmtId="0" fontId="28"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8"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8" fillId="8" borderId="9" applyNumberFormat="0" applyFont="0" applyAlignment="0" applyProtection="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8" fillId="8" borderId="9" applyNumberFormat="0" applyFont="0" applyAlignment="0" applyProtection="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8" fillId="8" borderId="9" applyNumberFormat="0" applyFont="0" applyAlignment="0" applyProtection="0"/>
    <xf numFmtId="0" fontId="25" fillId="43" borderId="13" applyNumberFormat="0" applyFont="0" applyAlignment="0" applyProtection="0"/>
    <xf numFmtId="0" fontId="25" fillId="43" borderId="13"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25" fillId="43" borderId="13" applyNumberFormat="0" applyFont="0" applyAlignment="0" applyProtection="0"/>
    <xf numFmtId="0" fontId="25" fillId="0" borderId="0"/>
    <xf numFmtId="0" fontId="1" fillId="8" borderId="9" applyNumberFormat="0" applyFont="0" applyAlignment="0" applyProtection="0"/>
    <xf numFmtId="0" fontId="1" fillId="8" borderId="9" applyNumberFormat="0" applyFont="0" applyAlignment="0" applyProtection="0"/>
    <xf numFmtId="0" fontId="25" fillId="0" borderId="0"/>
    <xf numFmtId="0" fontId="28" fillId="8" borderId="9" applyNumberFormat="0" applyFont="0" applyAlignment="0" applyProtection="0"/>
    <xf numFmtId="0" fontId="28" fillId="8" borderId="9" applyNumberFormat="0" applyFont="0" applyAlignment="0" applyProtection="0"/>
    <xf numFmtId="0" fontId="25" fillId="43" borderId="13" applyNumberFormat="0" applyFont="0" applyAlignment="0" applyProtection="0"/>
    <xf numFmtId="0" fontId="28" fillId="8" borderId="9" applyNumberFormat="0" applyFont="0" applyAlignment="0" applyProtection="0"/>
    <xf numFmtId="0" fontId="25" fillId="0" borderId="0"/>
    <xf numFmtId="0" fontId="28"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8" fillId="8" borderId="9" applyNumberFormat="0" applyFont="0" applyAlignment="0" applyProtection="0"/>
    <xf numFmtId="0" fontId="25" fillId="43" borderId="13"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1" fillId="8" borderId="9" applyNumberFormat="0" applyFont="0" applyAlignment="0" applyProtection="0"/>
    <xf numFmtId="0" fontId="25" fillId="43" borderId="13" applyNumberFormat="0" applyFont="0" applyAlignment="0" applyProtection="0"/>
    <xf numFmtId="0" fontId="25" fillId="0" borderId="0"/>
    <xf numFmtId="0" fontId="1" fillId="8" borderId="9" applyNumberFormat="0" applyFont="0" applyAlignment="0" applyProtection="0"/>
    <xf numFmtId="0" fontId="25" fillId="43" borderId="13" applyNumberFormat="0" applyFont="0" applyAlignment="0" applyProtection="0"/>
    <xf numFmtId="0" fontId="1" fillId="8" borderId="9" applyNumberFormat="0" applyFont="0" applyAlignment="0" applyProtection="0"/>
    <xf numFmtId="0" fontId="28" fillId="8" borderId="9" applyNumberFormat="0" applyFont="0" applyAlignment="0" applyProtection="0"/>
    <xf numFmtId="0" fontId="28" fillId="8" borderId="9" applyNumberFormat="0" applyFont="0" applyAlignment="0" applyProtection="0"/>
    <xf numFmtId="0" fontId="25" fillId="0" borderId="0"/>
    <xf numFmtId="0" fontId="28" fillId="8" borderId="9" applyNumberFormat="0" applyFont="0" applyAlignment="0" applyProtection="0"/>
    <xf numFmtId="0" fontId="1" fillId="8" borderId="9" applyNumberFormat="0" applyFont="0" applyAlignment="0" applyProtection="0"/>
    <xf numFmtId="0" fontId="28" fillId="8" borderId="9" applyNumberFormat="0" applyFont="0" applyAlignment="0" applyProtection="0"/>
    <xf numFmtId="0" fontId="1" fillId="8" borderId="9" applyNumberFormat="0" applyFont="0" applyAlignment="0" applyProtection="0"/>
    <xf numFmtId="0" fontId="25" fillId="43" borderId="13" applyNumberFormat="0" applyFont="0" applyAlignment="0" applyProtection="0"/>
    <xf numFmtId="0" fontId="25" fillId="0" borderId="0"/>
    <xf numFmtId="0" fontId="25" fillId="43" borderId="13" applyNumberFormat="0" applyFont="0" applyAlignment="0" applyProtection="0"/>
    <xf numFmtId="0" fontId="1" fillId="8" borderId="9" applyNumberFormat="0" applyFont="0" applyAlignment="0" applyProtection="0"/>
    <xf numFmtId="0" fontId="25" fillId="0" borderId="0"/>
    <xf numFmtId="0" fontId="25" fillId="0" borderId="0"/>
    <xf numFmtId="0" fontId="28" fillId="8" borderId="9" applyNumberFormat="0" applyFont="0" applyAlignment="0" applyProtection="0"/>
    <xf numFmtId="0" fontId="25" fillId="43" borderId="13" applyNumberFormat="0" applyFont="0" applyAlignment="0" applyProtection="0"/>
    <xf numFmtId="0" fontId="25" fillId="0" borderId="0"/>
    <xf numFmtId="0" fontId="25" fillId="0" borderId="0"/>
    <xf numFmtId="0" fontId="28" fillId="8" borderId="9" applyNumberFormat="0" applyFont="0" applyAlignment="0" applyProtection="0"/>
    <xf numFmtId="0" fontId="25" fillId="43" borderId="13" applyNumberFormat="0" applyFont="0" applyAlignment="0" applyProtection="0"/>
    <xf numFmtId="0" fontId="25" fillId="0" borderId="0"/>
    <xf numFmtId="0" fontId="25" fillId="0" borderId="0"/>
    <xf numFmtId="0" fontId="28" fillId="8" borderId="9" applyNumberFormat="0" applyFont="0" applyAlignment="0" applyProtection="0"/>
    <xf numFmtId="0" fontId="25" fillId="43" borderId="13" applyNumberFormat="0" applyFont="0" applyAlignment="0" applyProtection="0"/>
    <xf numFmtId="0" fontId="25" fillId="0" borderId="0"/>
    <xf numFmtId="0" fontId="25" fillId="0" borderId="0"/>
    <xf numFmtId="0" fontId="28" fillId="8" borderId="9" applyNumberFormat="0" applyFont="0" applyAlignment="0" applyProtection="0"/>
    <xf numFmtId="0" fontId="25" fillId="43" borderId="13" applyNumberFormat="0" applyFont="0" applyAlignment="0" applyProtection="0"/>
    <xf numFmtId="0" fontId="25" fillId="0" borderId="0"/>
    <xf numFmtId="0" fontId="25" fillId="0" borderId="0"/>
    <xf numFmtId="0" fontId="28" fillId="8" borderId="9" applyNumberFormat="0" applyFont="0" applyAlignment="0" applyProtection="0"/>
    <xf numFmtId="0" fontId="25" fillId="43" borderId="13" applyNumberFormat="0" applyFont="0" applyAlignment="0" applyProtection="0"/>
    <xf numFmtId="0" fontId="25" fillId="0" borderId="0"/>
    <xf numFmtId="0" fontId="28" fillId="8" borderId="9" applyNumberFormat="0" applyFont="0" applyAlignment="0" applyProtection="0"/>
    <xf numFmtId="0" fontId="28" fillId="8" borderId="9" applyNumberFormat="0" applyFont="0" applyAlignment="0" applyProtection="0"/>
    <xf numFmtId="0" fontId="28" fillId="8" borderId="9" applyNumberFormat="0" applyFont="0" applyAlignment="0" applyProtection="0"/>
    <xf numFmtId="0" fontId="25" fillId="43" borderId="13" applyNumberFormat="0" applyFont="0" applyAlignment="0" applyProtection="0"/>
    <xf numFmtId="0" fontId="25" fillId="43" borderId="13" applyNumberFormat="0" applyFont="0" applyAlignment="0" applyProtection="0"/>
    <xf numFmtId="0" fontId="25" fillId="43" borderId="13" applyNumberFormat="0" applyFont="0" applyAlignment="0" applyProtection="0"/>
    <xf numFmtId="0" fontId="25" fillId="43" borderId="13" applyNumberFormat="0" applyFont="0" applyAlignment="0" applyProtection="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1" fillId="8" borderId="9" applyNumberFormat="0" applyFont="0" applyAlignment="0" applyProtection="0"/>
    <xf numFmtId="0" fontId="25" fillId="0" borderId="0"/>
    <xf numFmtId="0" fontId="25" fillId="43" borderId="13" applyNumberFormat="0" applyFont="0" applyAlignment="0" applyProtection="0"/>
    <xf numFmtId="0" fontId="25" fillId="43" borderId="13" applyNumberFormat="0" applyFont="0" applyAlignment="0" applyProtection="0"/>
    <xf numFmtId="0" fontId="25" fillId="43" borderId="13" applyNumberFormat="0" applyFont="0" applyAlignment="0" applyProtection="0"/>
    <xf numFmtId="0" fontId="25" fillId="43" borderId="13" applyNumberFormat="0" applyFont="0" applyAlignment="0" applyProtection="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43" borderId="13" applyNumberFormat="0" applyFont="0" applyAlignment="0" applyProtection="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91" borderId="13" applyNumberFormat="0" applyAlignment="0" applyProtection="0"/>
    <xf numFmtId="0" fontId="25" fillId="43" borderId="13" applyNumberFormat="0" applyFont="0" applyAlignment="0" applyProtection="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91" borderId="13" applyNumberFormat="0" applyAlignment="0" applyProtection="0"/>
    <xf numFmtId="0" fontId="25" fillId="43" borderId="13" applyNumberFormat="0" applyFont="0" applyAlignment="0" applyProtection="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1" fillId="8" borderId="9" applyNumberFormat="0" applyFont="0" applyAlignment="0" applyProtection="0"/>
    <xf numFmtId="0" fontId="25" fillId="91" borderId="13" applyNumberFormat="0" applyAlignment="0" applyProtection="0"/>
    <xf numFmtId="0" fontId="25" fillId="43" borderId="13" applyNumberFormat="0" applyFont="0" applyAlignment="0" applyProtection="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0" borderId="0"/>
    <xf numFmtId="0" fontId="25" fillId="43" borderId="13" applyNumberFormat="0" applyFont="0" applyAlignment="0" applyProtection="0"/>
    <xf numFmtId="0" fontId="25" fillId="91" borderId="13" applyNumberFormat="0" applyAlignment="0" applyProtection="0"/>
    <xf numFmtId="0" fontId="25" fillId="0" borderId="0"/>
    <xf numFmtId="0" fontId="25" fillId="0" borderId="0"/>
    <xf numFmtId="0" fontId="25" fillId="91" borderId="13" applyNumberFormat="0" applyAlignment="0" applyProtection="0"/>
    <xf numFmtId="0" fontId="85" fillId="52" borderId="35" applyNumberFormat="0" applyAlignment="0" applyProtection="0"/>
    <xf numFmtId="0" fontId="85" fillId="52" borderId="35" applyNumberFormat="0" applyAlignment="0" applyProtection="0"/>
    <xf numFmtId="0" fontId="18" fillId="6" borderId="6" applyNumberFormat="0" applyAlignment="0" applyProtection="0"/>
    <xf numFmtId="0" fontId="85" fillId="52" borderId="35" applyNumberFormat="0" applyAlignment="0" applyProtection="0"/>
    <xf numFmtId="0" fontId="25" fillId="0" borderId="0"/>
    <xf numFmtId="0" fontId="25" fillId="0" borderId="0"/>
    <xf numFmtId="0" fontId="85" fillId="52" borderId="35" applyNumberFormat="0" applyAlignment="0" applyProtection="0"/>
    <xf numFmtId="0" fontId="25" fillId="0" borderId="0"/>
    <xf numFmtId="0" fontId="25" fillId="0" borderId="0"/>
    <xf numFmtId="0" fontId="65" fillId="86" borderId="36" applyNumberFormat="0" applyAlignment="0" applyProtection="0"/>
    <xf numFmtId="0" fontId="25" fillId="0" borderId="0"/>
    <xf numFmtId="0" fontId="65" fillId="86" borderId="36" applyNumberFormat="0" applyAlignment="0" applyProtection="0"/>
    <xf numFmtId="0" fontId="25" fillId="0" borderId="0"/>
    <xf numFmtId="0" fontId="25" fillId="0" borderId="0"/>
    <xf numFmtId="0" fontId="25" fillId="0" borderId="0"/>
    <xf numFmtId="0" fontId="60" fillId="86" borderId="37" applyNumberFormat="0" applyAlignment="0" applyProtection="0"/>
    <xf numFmtId="0" fontId="86" fillId="87" borderId="38" applyNumberFormat="0" applyAlignment="0" applyProtection="0"/>
    <xf numFmtId="0" fontId="25" fillId="0" borderId="0"/>
    <xf numFmtId="0" fontId="25" fillId="0" borderId="0"/>
    <xf numFmtId="0" fontId="18" fillId="6" borderId="6" applyNumberFormat="0" applyAlignment="0" applyProtection="0"/>
    <xf numFmtId="0" fontId="25" fillId="0" borderId="0"/>
    <xf numFmtId="0" fontId="60" fillId="86" borderId="37" applyNumberFormat="0" applyAlignment="0" applyProtection="0"/>
    <xf numFmtId="0" fontId="25" fillId="0" borderId="0"/>
    <xf numFmtId="0" fontId="60" fillId="86" borderId="37" applyNumberFormat="0" applyAlignment="0" applyProtection="0"/>
    <xf numFmtId="0" fontId="85" fillId="52" borderId="35" applyNumberFormat="0" applyAlignment="0" applyProtection="0"/>
    <xf numFmtId="0" fontId="25" fillId="0" borderId="0"/>
    <xf numFmtId="0" fontId="25" fillId="0" borderId="0"/>
    <xf numFmtId="0" fontId="85" fillId="52" borderId="35" applyNumberFormat="0" applyAlignment="0" applyProtection="0"/>
    <xf numFmtId="0" fontId="25" fillId="0" borderId="0"/>
    <xf numFmtId="0" fontId="25" fillId="0" borderId="0"/>
    <xf numFmtId="0" fontId="86" fillId="87" borderId="38" applyNumberFormat="0" applyAlignment="0" applyProtection="0"/>
    <xf numFmtId="0" fontId="25" fillId="0" borderId="0"/>
    <xf numFmtId="0" fontId="25" fillId="0" borderId="0"/>
    <xf numFmtId="0" fontId="87" fillId="87" borderId="38" applyNumberFormat="0" applyAlignment="0" applyProtection="0"/>
    <xf numFmtId="0" fontId="25" fillId="0" borderId="0"/>
    <xf numFmtId="0" fontId="88" fillId="86" borderId="39" applyNumberFormat="0" applyAlignment="0" applyProtection="0"/>
    <xf numFmtId="0" fontId="25" fillId="0" borderId="0"/>
    <xf numFmtId="0" fontId="85" fillId="52" borderId="35" applyNumberFormat="0" applyAlignment="0" applyProtection="0"/>
    <xf numFmtId="0" fontId="25" fillId="0" borderId="0"/>
    <xf numFmtId="0" fontId="18" fillId="6" borderId="6" applyNumberFormat="0" applyAlignment="0" applyProtection="0"/>
    <xf numFmtId="0" fontId="25" fillId="0" borderId="0"/>
    <xf numFmtId="0" fontId="85" fillId="52" borderId="35" applyNumberFormat="0" applyAlignment="0" applyProtection="0"/>
    <xf numFmtId="0" fontId="25" fillId="0" borderId="0"/>
    <xf numFmtId="0" fontId="85" fillId="52" borderId="35" applyNumberFormat="0" applyAlignment="0" applyProtection="0"/>
    <xf numFmtId="0" fontId="25" fillId="0" borderId="0"/>
    <xf numFmtId="0" fontId="25" fillId="0" borderId="0"/>
    <xf numFmtId="0" fontId="85" fillId="52" borderId="35" applyNumberFormat="0" applyAlignment="0" applyProtection="0"/>
    <xf numFmtId="0" fontId="85" fillId="52" borderId="35" applyNumberFormat="0" applyAlignment="0" applyProtection="0"/>
    <xf numFmtId="0" fontId="18" fillId="6" borderId="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10" fontId="25" fillId="0" borderId="0" applyFill="0" applyBorder="0" applyAlignment="0" applyProtection="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10" fontId="25" fillId="0" borderId="0" applyFont="0" applyFill="0" applyBorder="0" applyAlignment="0" applyProtection="0"/>
    <xf numFmtId="0" fontId="25" fillId="0" borderId="0"/>
    <xf numFmtId="10" fontId="25" fillId="0" borderId="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0" fontId="25" fillId="0" borderId="0"/>
    <xf numFmtId="0" fontId="25" fillId="0" borderId="0"/>
    <xf numFmtId="10" fontId="25" fillId="0" borderId="0" applyFont="0" applyFill="0" applyBorder="0" applyAlignment="0" applyProtection="0"/>
    <xf numFmtId="10" fontId="25" fillId="0" borderId="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5" fillId="0" borderId="0"/>
    <xf numFmtId="9" fontId="1" fillId="0" borderId="0" applyFont="0" applyFill="0" applyBorder="0" applyAlignment="0" applyProtection="0"/>
    <xf numFmtId="9" fontId="25" fillId="0" borderId="0" applyFont="0" applyFill="0" applyBorder="0" applyAlignment="0" applyProtection="0"/>
    <xf numFmtId="0" fontId="25" fillId="0" borderId="0"/>
    <xf numFmtId="9" fontId="1" fillId="0" borderId="0" applyFont="0" applyFill="0" applyBorder="0" applyAlignment="0" applyProtection="0"/>
    <xf numFmtId="9" fontId="1" fillId="0" borderId="0" applyFont="0" applyFill="0" applyBorder="0" applyAlignment="0" applyProtection="0"/>
    <xf numFmtId="0" fontId="25" fillId="0" borderId="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5" fillId="0" borderId="0"/>
    <xf numFmtId="9" fontId="1" fillId="0" borderId="0" applyFont="0" applyFill="0" applyBorder="0" applyAlignment="0" applyProtection="0"/>
    <xf numFmtId="9" fontId="25" fillId="0" borderId="0" applyFont="0" applyFill="0" applyBorder="0" applyAlignment="0" applyProtection="0"/>
    <xf numFmtId="0" fontId="25" fillId="0" borderId="0"/>
    <xf numFmtId="9" fontId="1" fillId="0" borderId="0" applyFont="0" applyFill="0" applyBorder="0" applyAlignment="0" applyProtection="0"/>
    <xf numFmtId="9" fontId="1" fillId="0" borderId="0" applyFont="0" applyFill="0" applyBorder="0" applyAlignment="0" applyProtection="0"/>
    <xf numFmtId="0" fontId="25" fillId="0" borderId="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25" fillId="0" borderId="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 fontId="25" fillId="0" borderId="0" applyProtection="0"/>
    <xf numFmtId="1" fontId="25" fillId="0" borderId="0" applyProtection="0"/>
    <xf numFmtId="1" fontId="25" fillId="0" borderId="0" applyProtection="0"/>
    <xf numFmtId="1" fontId="25" fillId="0" borderId="0" applyProtection="0"/>
    <xf numFmtId="0" fontId="89" fillId="0" borderId="0" applyNumberFormat="0" applyFill="0" applyBorder="0" applyAlignment="0" applyProtection="0"/>
    <xf numFmtId="0" fontId="35" fillId="0" borderId="0" applyNumberFormat="0" applyFill="0" applyBorder="0" applyAlignment="0" applyProtection="0"/>
    <xf numFmtId="0" fontId="89" fillId="0" borderId="0" applyNumberFormat="0" applyFill="0" applyBorder="0" applyAlignment="0" applyProtection="0"/>
    <xf numFmtId="0" fontId="25" fillId="0" borderId="0"/>
    <xf numFmtId="0" fontId="25" fillId="0" borderId="0"/>
    <xf numFmtId="0" fontId="89"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90" fillId="0" borderId="0" applyNumberFormat="0" applyFill="0" applyBorder="0" applyAlignment="0" applyProtection="0"/>
    <xf numFmtId="0" fontId="25" fillId="0" borderId="0"/>
    <xf numFmtId="0" fontId="25" fillId="0" borderId="0"/>
    <xf numFmtId="0" fontId="35" fillId="0" borderId="0" applyNumberFormat="0" applyFill="0" applyBorder="0" applyAlignment="0" applyProtection="0"/>
    <xf numFmtId="0" fontId="25" fillId="0" borderId="0"/>
    <xf numFmtId="0" fontId="25" fillId="0" borderId="0"/>
    <xf numFmtId="0" fontId="25" fillId="0" borderId="0"/>
    <xf numFmtId="0" fontId="89" fillId="0" borderId="0" applyNumberFormat="0" applyFill="0" applyBorder="0" applyAlignment="0" applyProtection="0"/>
    <xf numFmtId="0" fontId="25" fillId="0" borderId="0"/>
    <xf numFmtId="0" fontId="25" fillId="0" borderId="0"/>
    <xf numFmtId="0" fontId="90" fillId="0" borderId="0" applyNumberFormat="0" applyFill="0" applyBorder="0" applyAlignment="0" applyProtection="0"/>
    <xf numFmtId="0" fontId="25" fillId="0" borderId="0"/>
    <xf numFmtId="0" fontId="25" fillId="0" borderId="0"/>
    <xf numFmtId="0" fontId="91" fillId="0" borderId="0" applyNumberFormat="0" applyFill="0" applyBorder="0" applyAlignment="0" applyProtection="0"/>
    <xf numFmtId="0" fontId="25" fillId="0" borderId="0"/>
    <xf numFmtId="0" fontId="89" fillId="0" borderId="0" applyNumberFormat="0" applyFill="0" applyBorder="0" applyAlignment="0" applyProtection="0"/>
    <xf numFmtId="0" fontId="25" fillId="0" borderId="0"/>
    <xf numFmtId="0" fontId="89" fillId="0" borderId="0" applyNumberFormat="0" applyFill="0" applyBorder="0" applyAlignment="0" applyProtection="0"/>
    <xf numFmtId="0" fontId="25" fillId="0" borderId="0"/>
    <xf numFmtId="0" fontId="35" fillId="0" borderId="0" applyNumberFormat="0" applyFill="0" applyBorder="0" applyAlignment="0" applyProtection="0"/>
    <xf numFmtId="0" fontId="25" fillId="0" borderId="0"/>
    <xf numFmtId="0" fontId="89" fillId="0" borderId="0" applyNumberFormat="0" applyFill="0" applyBorder="0" applyAlignment="0" applyProtection="0"/>
    <xf numFmtId="0" fontId="25" fillId="0" borderId="0"/>
    <xf numFmtId="0" fontId="89" fillId="0" borderId="0" applyNumberFormat="0" applyFill="0" applyBorder="0" applyAlignment="0" applyProtection="0"/>
    <xf numFmtId="0" fontId="25" fillId="0" borderId="0"/>
    <xf numFmtId="0" fontId="89" fillId="0" borderId="0" applyNumberFormat="0" applyFill="0" applyBorder="0" applyAlignment="0" applyProtection="0"/>
    <xf numFmtId="0" fontId="35" fillId="0" borderId="0" applyNumberFormat="0" applyFill="0" applyBorder="0" applyAlignment="0" applyProtection="0"/>
    <xf numFmtId="0" fontId="25" fillId="0" borderId="0"/>
    <xf numFmtId="0" fontId="89" fillId="0" borderId="0" applyNumberFormat="0" applyFill="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0"/>
    <xf numFmtId="0" fontId="25" fillId="0" borderId="0"/>
    <xf numFmtId="0" fontId="92" fillId="0" borderId="41" applyNumberFormat="0" applyFill="0" applyAlignment="0" applyProtection="0"/>
    <xf numFmtId="0" fontId="25" fillId="0" borderId="0"/>
    <xf numFmtId="0" fontId="25" fillId="0" borderId="0"/>
    <xf numFmtId="0" fontId="25" fillId="0" borderId="0"/>
    <xf numFmtId="0" fontId="25" fillId="0" borderId="0"/>
    <xf numFmtId="0" fontId="25" fillId="0" borderId="40" applyNumberFormat="0" applyFont="0" applyBorder="0" applyAlignment="0" applyProtection="0"/>
    <xf numFmtId="0" fontId="25" fillId="0" borderId="40" applyNumberFormat="0" applyFont="0" applyBorder="0" applyAlignment="0" applyProtection="0"/>
    <xf numFmtId="0" fontId="25" fillId="0" borderId="0"/>
    <xf numFmtId="0" fontId="25" fillId="0" borderId="0"/>
    <xf numFmtId="0" fontId="25" fillId="0" borderId="40" applyNumberFormat="0" applyFont="0" applyBorder="0" applyAlignment="0" applyProtection="0"/>
    <xf numFmtId="0" fontId="25" fillId="0" borderId="40" applyNumberFormat="0" applyFont="0" applyBorder="0" applyAlignment="0" applyProtection="0"/>
    <xf numFmtId="0" fontId="25" fillId="0" borderId="0"/>
    <xf numFmtId="0" fontId="2" fillId="0" borderId="42" applyNumberFormat="0" applyFill="0" applyAlignment="0" applyProtection="0"/>
    <xf numFmtId="0" fontId="25" fillId="0" borderId="0"/>
    <xf numFmtId="0" fontId="2" fillId="0" borderId="42" applyNumberFormat="0" applyFill="0" applyAlignment="0" applyProtection="0"/>
    <xf numFmtId="0" fontId="25" fillId="0" borderId="40" applyNumberFormat="0" applyFont="0" applyBorder="0" applyAlignment="0" applyProtection="0"/>
    <xf numFmtId="0" fontId="25" fillId="0" borderId="0"/>
    <xf numFmtId="0" fontId="2" fillId="0" borderId="10" applyNumberFormat="0" applyFill="0" applyAlignment="0" applyProtection="0"/>
    <xf numFmtId="0" fontId="25" fillId="0" borderId="0"/>
    <xf numFmtId="0" fontId="92" fillId="0" borderId="41" applyNumberFormat="0" applyFill="0" applyAlignment="0" applyProtection="0"/>
    <xf numFmtId="0" fontId="25" fillId="0" borderId="0"/>
    <xf numFmtId="0" fontId="2" fillId="0" borderId="10" applyNumberFormat="0" applyFill="0" applyAlignment="0" applyProtection="0"/>
    <xf numFmtId="0" fontId="25" fillId="0" borderId="0"/>
    <xf numFmtId="0" fontId="25" fillId="0" borderId="0"/>
    <xf numFmtId="0" fontId="2" fillId="0" borderId="10" applyNumberFormat="0" applyFill="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0"/>
    <xf numFmtId="0" fontId="2" fillId="0" borderId="42" applyNumberFormat="0" applyFill="0" applyAlignment="0" applyProtection="0"/>
    <xf numFmtId="0" fontId="25" fillId="0" borderId="0"/>
    <xf numFmtId="0" fontId="25" fillId="0" borderId="40" applyNumberFormat="0" applyFont="0" applyBorder="0" applyAlignment="0" applyProtection="0"/>
    <xf numFmtId="0" fontId="25" fillId="0" borderId="0"/>
    <xf numFmtId="0" fontId="25" fillId="0" borderId="40" applyNumberFormat="0" applyFont="0" applyBorder="0" applyAlignment="0" applyProtection="0"/>
    <xf numFmtId="0" fontId="92" fillId="0" borderId="41" applyNumberFormat="0" applyFill="0" applyAlignment="0" applyProtection="0"/>
    <xf numFmtId="0" fontId="25" fillId="0" borderId="40" applyNumberFormat="0" applyFont="0" applyBorder="0" applyAlignment="0" applyProtection="0"/>
    <xf numFmtId="0" fontId="25" fillId="0" borderId="0"/>
    <xf numFmtId="0" fontId="25" fillId="0" borderId="40" applyNumberFormat="0" applyFont="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0"/>
    <xf numFmtId="0" fontId="25" fillId="0" borderId="40" applyNumberFormat="0" applyFont="0" applyBorder="0" applyAlignment="0" applyProtection="0"/>
    <xf numFmtId="0" fontId="2" fillId="0" borderId="10" applyNumberFormat="0" applyFill="0" applyAlignment="0" applyProtection="0"/>
    <xf numFmtId="0" fontId="25" fillId="0" borderId="40" applyNumberFormat="0" applyFont="0" applyBorder="0" applyAlignment="0" applyProtection="0"/>
    <xf numFmtId="0" fontId="25" fillId="0" borderId="0"/>
    <xf numFmtId="0" fontId="25" fillId="0" borderId="40" applyNumberFormat="0" applyFont="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0"/>
    <xf numFmtId="0" fontId="25" fillId="0" borderId="40" applyNumberFormat="0" applyFont="0" applyBorder="0" applyAlignment="0" applyProtection="0"/>
    <xf numFmtId="0" fontId="92" fillId="0" borderId="41" applyNumberFormat="0" applyFill="0" applyAlignment="0" applyProtection="0"/>
    <xf numFmtId="0" fontId="25" fillId="0" borderId="40" applyNumberFormat="0" applyFont="0" applyBorder="0" applyAlignment="0" applyProtection="0"/>
    <xf numFmtId="0" fontId="25" fillId="0" borderId="0"/>
    <xf numFmtId="0" fontId="25" fillId="0" borderId="40" applyNumberFormat="0" applyFont="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25" fillId="0" borderId="40" applyNumberFormat="0" applyFont="0" applyBorder="0" applyAlignment="0" applyProtection="0"/>
    <xf numFmtId="0" fontId="92" fillId="0" borderId="41" applyNumberFormat="0" applyFill="0" applyAlignment="0" applyProtection="0"/>
    <xf numFmtId="0" fontId="2" fillId="0" borderId="10" applyNumberFormat="0" applyFill="0" applyAlignment="0" applyProtection="0"/>
    <xf numFmtId="0" fontId="2" fillId="0" borderId="10" applyNumberFormat="0" applyFill="0" applyAlignment="0" applyProtection="0"/>
    <xf numFmtId="0" fontId="92" fillId="0" borderId="41" applyNumberFormat="0" applyFill="0" applyAlignment="0" applyProtection="0"/>
    <xf numFmtId="0" fontId="25" fillId="0" borderId="0"/>
    <xf numFmtId="0" fontId="92" fillId="0" borderId="41" applyNumberFormat="0" applyFill="0" applyAlignment="0" applyProtection="0"/>
    <xf numFmtId="0" fontId="93" fillId="0" borderId="0" applyNumberFormat="0" applyFill="0" applyBorder="0" applyAlignment="0" applyProtection="0"/>
    <xf numFmtId="0" fontId="22" fillId="0" borderId="0" applyNumberFormat="0" applyFill="0" applyBorder="0" applyAlignment="0" applyProtection="0"/>
    <xf numFmtId="0" fontId="93" fillId="0" borderId="0" applyNumberFormat="0" applyFill="0" applyBorder="0" applyAlignment="0" applyProtection="0"/>
    <xf numFmtId="0" fontId="25" fillId="0" borderId="0"/>
    <xf numFmtId="0" fontId="93"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2" fillId="0" borderId="0" applyNumberFormat="0" applyFill="0" applyBorder="0" applyAlignment="0" applyProtection="0"/>
    <xf numFmtId="0" fontId="25" fillId="0" borderId="0"/>
    <xf numFmtId="0" fontId="25" fillId="0" borderId="0"/>
    <xf numFmtId="0" fontId="93"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93" fillId="0" borderId="0" applyNumberFormat="0" applyFill="0" applyBorder="0" applyAlignment="0" applyProtection="0"/>
    <xf numFmtId="0" fontId="25" fillId="0" borderId="0"/>
    <xf numFmtId="0" fontId="25" fillId="0" borderId="0"/>
    <xf numFmtId="0" fontId="93" fillId="0" borderId="0" applyNumberFormat="0" applyFill="0" applyBorder="0" applyAlignment="0" applyProtection="0"/>
    <xf numFmtId="0" fontId="25" fillId="0" borderId="0"/>
    <xf numFmtId="0" fontId="22" fillId="0" borderId="0" applyNumberFormat="0" applyFill="0" applyBorder="0" applyAlignment="0" applyProtection="0"/>
    <xf numFmtId="0" fontId="25" fillId="0" borderId="0"/>
    <xf numFmtId="0" fontId="93" fillId="0" borderId="0" applyNumberFormat="0" applyFill="0" applyBorder="0" applyAlignment="0" applyProtection="0"/>
    <xf numFmtId="0" fontId="25" fillId="0" borderId="0"/>
    <xf numFmtId="0" fontId="93" fillId="0" borderId="0" applyNumberFormat="0" applyFill="0" applyBorder="0" applyAlignment="0" applyProtection="0"/>
    <xf numFmtId="0" fontId="25" fillId="0" borderId="0"/>
    <xf numFmtId="0" fontId="93" fillId="0" borderId="0" applyNumberFormat="0" applyFill="0" applyBorder="0" applyAlignment="0" applyProtection="0"/>
    <xf numFmtId="0" fontId="22" fillId="0" borderId="0" applyNumberFormat="0" applyFill="0" applyBorder="0" applyAlignment="0" applyProtection="0"/>
    <xf numFmtId="0" fontId="25" fillId="0" borderId="0"/>
    <xf numFmtId="0" fontId="93" fillId="0" borderId="0" applyNumberFormat="0" applyFill="0" applyBorder="0" applyAlignment="0" applyProtection="0"/>
    <xf numFmtId="44" fontId="1" fillId="0" borderId="0" applyFont="0" applyFill="0" applyBorder="0" applyAlignment="0" applyProtection="0"/>
    <xf numFmtId="0" fontId="27" fillId="0" borderId="0"/>
    <xf numFmtId="0" fontId="1" fillId="0" borderId="0"/>
    <xf numFmtId="0" fontId="94" fillId="0" borderId="0"/>
    <xf numFmtId="44" fontId="94"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cellStyleXfs>
  <cellXfs count="91">
    <xf numFmtId="0" fontId="0" fillId="0" borderId="0" xfId="0">
      <alignment vertical="top"/>
    </xf>
    <xf numFmtId="0" fontId="5" fillId="0" borderId="0" xfId="0" applyFont="1" applyFill="1" applyAlignment="1"/>
    <xf numFmtId="0" fontId="7" fillId="0" borderId="1" xfId="0" applyFont="1" applyFill="1" applyBorder="1" applyAlignment="1">
      <alignment wrapText="1"/>
    </xf>
    <xf numFmtId="49" fontId="7" fillId="0" borderId="1" xfId="0" applyNumberFormat="1" applyFont="1" applyFill="1" applyBorder="1" applyAlignment="1">
      <alignment horizontal="left" wrapText="1"/>
    </xf>
    <xf numFmtId="0" fontId="7" fillId="0" borderId="1" xfId="0" applyFont="1" applyFill="1" applyBorder="1" applyAlignment="1">
      <alignment horizontal="left" wrapText="1"/>
    </xf>
    <xf numFmtId="0" fontId="0" fillId="0" borderId="0" xfId="0" applyAlignment="1">
      <alignment horizontal="left" vertical="top"/>
    </xf>
    <xf numFmtId="49" fontId="5" fillId="0" borderId="0" xfId="0" applyNumberFormat="1" applyFont="1" applyFill="1" applyAlignment="1">
      <alignment horizontal="left"/>
    </xf>
    <xf numFmtId="44" fontId="0" fillId="0" borderId="0" xfId="37579" applyFont="1" applyAlignment="1">
      <alignment vertical="top"/>
    </xf>
    <xf numFmtId="38" fontId="0" fillId="0" borderId="0" xfId="0" applyNumberFormat="1">
      <alignment vertical="top"/>
    </xf>
    <xf numFmtId="0" fontId="4" fillId="0" borderId="0" xfId="0" applyFont="1" applyFill="1" applyBorder="1" applyAlignment="1"/>
    <xf numFmtId="0" fontId="4" fillId="0" borderId="13" xfId="0" applyFont="1" applyFill="1" applyBorder="1" applyAlignment="1"/>
    <xf numFmtId="0" fontId="0" fillId="0" borderId="0" xfId="0" applyAlignment="1">
      <alignment horizontal="left" vertical="top" indent="1"/>
    </xf>
    <xf numFmtId="0" fontId="21" fillId="0" borderId="43" xfId="0" applyFont="1" applyFill="1" applyBorder="1" applyAlignment="1"/>
    <xf numFmtId="0" fontId="0" fillId="0" borderId="0" xfId="0" applyAlignment="1"/>
    <xf numFmtId="0" fontId="0" fillId="0" borderId="0" xfId="0" applyFont="1" applyFill="1" applyAlignment="1"/>
    <xf numFmtId="0" fontId="0" fillId="0" borderId="0" xfId="0" applyFont="1" applyFill="1" applyBorder="1" applyAlignment="1"/>
    <xf numFmtId="49" fontId="0" fillId="0" borderId="0" xfId="0" applyNumberFormat="1" applyFont="1" applyFill="1" applyAlignment="1"/>
    <xf numFmtId="49" fontId="0" fillId="0" borderId="0" xfId="0" applyNumberFormat="1" applyFont="1" applyFill="1" applyBorder="1" applyAlignment="1"/>
    <xf numFmtId="49" fontId="21" fillId="0" borderId="43" xfId="0" applyNumberFormat="1" applyFont="1" applyFill="1" applyBorder="1" applyAlignment="1"/>
    <xf numFmtId="49" fontId="0" fillId="0" borderId="0" xfId="0" applyNumberFormat="1" applyAlignment="1"/>
    <xf numFmtId="0" fontId="95" fillId="0" borderId="0" xfId="37585" applyFont="1" applyFill="1" applyBorder="1" applyAlignment="1"/>
    <xf numFmtId="0" fontId="95" fillId="0" borderId="13" xfId="37585" applyFont="1" applyFill="1" applyBorder="1" applyAlignment="1"/>
    <xf numFmtId="38" fontId="0" fillId="0" borderId="44" xfId="0" applyNumberFormat="1" applyBorder="1">
      <alignment vertical="top"/>
    </xf>
    <xf numFmtId="0" fontId="0" fillId="0" borderId="0" xfId="0" applyFill="1">
      <alignment vertical="top"/>
    </xf>
    <xf numFmtId="0" fontId="0" fillId="0" borderId="44" xfId="0" applyFill="1" applyBorder="1">
      <alignment vertical="top"/>
    </xf>
    <xf numFmtId="0" fontId="28" fillId="0" borderId="1" xfId="37585" applyFont="1" applyFill="1" applyBorder="1" applyAlignment="1"/>
    <xf numFmtId="0" fontId="97" fillId="0" borderId="1" xfId="0" applyFont="1" applyFill="1" applyBorder="1" applyAlignment="1"/>
    <xf numFmtId="0" fontId="97" fillId="0" borderId="1" xfId="0" applyNumberFormat="1" applyFont="1" applyFill="1" applyBorder="1" applyAlignment="1"/>
    <xf numFmtId="49" fontId="97" fillId="0" borderId="1" xfId="0" applyNumberFormat="1" applyFont="1" applyFill="1" applyBorder="1" applyAlignment="1">
      <alignment horizontal="left"/>
    </xf>
    <xf numFmtId="0" fontId="98" fillId="0" borderId="1" xfId="0" applyFont="1" applyFill="1" applyBorder="1" applyAlignment="1" applyProtection="1">
      <alignment vertical="center"/>
    </xf>
    <xf numFmtId="0" fontId="97" fillId="0" borderId="1" xfId="0" applyFont="1" applyFill="1" applyBorder="1">
      <alignment vertical="top"/>
    </xf>
    <xf numFmtId="40" fontId="98" fillId="0" borderId="1" xfId="0" applyNumberFormat="1" applyFont="1" applyFill="1" applyBorder="1" applyAlignment="1" applyProtection="1">
      <alignment horizontal="right" vertical="center"/>
    </xf>
    <xf numFmtId="40" fontId="28" fillId="0" borderId="1" xfId="37585" applyNumberFormat="1" applyFont="1" applyFill="1" applyBorder="1" applyAlignment="1">
      <alignment horizontal="right"/>
    </xf>
    <xf numFmtId="0" fontId="1" fillId="0" borderId="0" xfId="0" applyFont="1">
      <alignment vertical="top"/>
    </xf>
    <xf numFmtId="170" fontId="0" fillId="0" borderId="0" xfId="37586" applyNumberFormat="1" applyFont="1" applyAlignment="1">
      <alignment vertical="top"/>
    </xf>
    <xf numFmtId="0" fontId="28" fillId="0" borderId="0" xfId="37580" applyFont="1" applyFill="1" applyBorder="1" applyAlignment="1"/>
    <xf numFmtId="0" fontId="96" fillId="0" borderId="1" xfId="0" applyFont="1" applyFill="1" applyBorder="1" applyAlignment="1">
      <alignment vertical="center"/>
    </xf>
    <xf numFmtId="0" fontId="96" fillId="0" borderId="1" xfId="0" applyFont="1" applyBorder="1" applyAlignment="1">
      <alignment vertical="center"/>
    </xf>
    <xf numFmtId="0" fontId="96" fillId="94" borderId="1" xfId="0" applyFont="1" applyFill="1" applyBorder="1" applyAlignment="1">
      <alignment vertical="center"/>
    </xf>
    <xf numFmtId="0" fontId="28" fillId="94" borderId="1" xfId="37585" applyFont="1" applyFill="1" applyBorder="1" applyAlignment="1"/>
    <xf numFmtId="49" fontId="97" fillId="94" borderId="1" xfId="0" applyNumberFormat="1" applyFont="1" applyFill="1" applyBorder="1" applyAlignment="1">
      <alignment horizontal="left"/>
    </xf>
    <xf numFmtId="0" fontId="99" fillId="0" borderId="1" xfId="0" applyFont="1" applyFill="1" applyBorder="1" applyAlignment="1"/>
    <xf numFmtId="0" fontId="97" fillId="93" borderId="1" xfId="0" applyNumberFormat="1" applyFont="1" applyFill="1" applyBorder="1" applyAlignment="1"/>
    <xf numFmtId="49" fontId="28" fillId="0" borderId="1" xfId="37585" applyNumberFormat="1" applyFont="1" applyFill="1" applyBorder="1" applyAlignment="1">
      <alignment horizontal="left"/>
    </xf>
    <xf numFmtId="49" fontId="28" fillId="93" borderId="1" xfId="37585" applyNumberFormat="1" applyFont="1" applyFill="1" applyBorder="1" applyAlignment="1">
      <alignment horizontal="left"/>
    </xf>
    <xf numFmtId="2" fontId="97" fillId="0" borderId="1" xfId="0" applyNumberFormat="1" applyFont="1" applyFill="1" applyBorder="1" applyAlignment="1">
      <alignment horizontal="left"/>
    </xf>
    <xf numFmtId="0" fontId="28" fillId="0" borderId="1" xfId="37585" applyFont="1" applyFill="1" applyBorder="1" applyAlignment="1">
      <alignment horizontal="left"/>
    </xf>
    <xf numFmtId="0" fontId="28" fillId="94" borderId="1" xfId="37585" quotePrefix="1" applyFont="1" applyFill="1" applyBorder="1" applyAlignment="1">
      <alignment horizontal="left"/>
    </xf>
    <xf numFmtId="0" fontId="82" fillId="0" borderId="0" xfId="0" applyNumberFormat="1" applyFont="1" applyFill="1" applyBorder="1" applyAlignment="1" applyProtection="1">
      <alignment horizontal="left" vertical="center"/>
    </xf>
    <xf numFmtId="0" fontId="5" fillId="95" borderId="1" xfId="0" applyNumberFormat="1" applyFont="1" applyFill="1" applyBorder="1" applyAlignment="1">
      <alignment horizontal="left" vertical="center"/>
    </xf>
    <xf numFmtId="0" fontId="0" fillId="95" borderId="1" xfId="0" applyNumberFormat="1" applyFont="1" applyFill="1" applyBorder="1" applyAlignment="1">
      <alignment horizontal="left" vertical="center"/>
    </xf>
    <xf numFmtId="0" fontId="5" fillId="95" borderId="1" xfId="0" applyFont="1" applyFill="1" applyBorder="1" applyAlignment="1">
      <alignment wrapText="1"/>
    </xf>
    <xf numFmtId="0" fontId="5" fillId="94" borderId="0" xfId="0" applyFont="1" applyFill="1" applyAlignment="1"/>
    <xf numFmtId="2" fontId="97" fillId="0" borderId="1" xfId="0" quotePrefix="1" applyNumberFormat="1" applyFont="1" applyFill="1" applyBorder="1" applyAlignment="1">
      <alignment horizontal="left"/>
    </xf>
    <xf numFmtId="49" fontId="28" fillId="94" borderId="1" xfId="37585" applyNumberFormat="1" applyFont="1" applyFill="1" applyBorder="1" applyAlignment="1">
      <alignment horizontal="left"/>
    </xf>
    <xf numFmtId="0" fontId="0" fillId="0" borderId="0" xfId="0" applyFill="1" applyAlignment="1">
      <alignment horizontal="left" vertical="center"/>
    </xf>
    <xf numFmtId="0" fontId="5" fillId="0" borderId="0" xfId="0" applyFont="1" applyFill="1" applyAlignment="1">
      <alignment horizontal="left" vertical="center"/>
    </xf>
    <xf numFmtId="0" fontId="0" fillId="0" borderId="0" xfId="0" applyAlignment="1">
      <alignment horizontal="left" vertical="center"/>
    </xf>
    <xf numFmtId="49" fontId="4" fillId="93" borderId="0" xfId="0" applyNumberFormat="1" applyFont="1" applyFill="1" applyAlignment="1">
      <alignment horizontal="left"/>
    </xf>
    <xf numFmtId="49" fontId="6" fillId="0" borderId="1" xfId="0" applyNumberFormat="1" applyFont="1" applyFill="1" applyBorder="1" applyAlignment="1">
      <alignment horizontal="left" wrapText="1"/>
    </xf>
    <xf numFmtId="0" fontId="0" fillId="0" borderId="0" xfId="0" applyNumberFormat="1" applyAlignment="1">
      <alignment horizontal="left" vertical="top"/>
    </xf>
    <xf numFmtId="38" fontId="0" fillId="0" borderId="0" xfId="37586" applyNumberFormat="1" applyFont="1" applyAlignment="1">
      <alignment vertical="top"/>
    </xf>
    <xf numFmtId="0" fontId="1" fillId="0" borderId="0" xfId="0" applyFont="1" applyBorder="1" applyAlignment="1"/>
    <xf numFmtId="0" fontId="1" fillId="0" borderId="0" xfId="0" applyFont="1" applyBorder="1">
      <alignment vertical="top"/>
    </xf>
    <xf numFmtId="0" fontId="1" fillId="0" borderId="1" xfId="0" applyFont="1" applyBorder="1" applyAlignment="1">
      <alignment horizontal="left"/>
    </xf>
    <xf numFmtId="0" fontId="1" fillId="0" borderId="1" xfId="0" applyFont="1" applyBorder="1" applyAlignment="1"/>
    <xf numFmtId="49" fontId="1" fillId="0" borderId="1" xfId="0" applyNumberFormat="1" applyFont="1" applyBorder="1" applyAlignment="1">
      <alignment horizontal="left"/>
    </xf>
    <xf numFmtId="40" fontId="1" fillId="0" borderId="1" xfId="37579" applyNumberFormat="1" applyFont="1" applyBorder="1"/>
    <xf numFmtId="49" fontId="1" fillId="0" borderId="1" xfId="0" applyNumberFormat="1" applyFont="1" applyBorder="1" applyAlignment="1">
      <alignment horizontal="left" vertical="top"/>
    </xf>
    <xf numFmtId="0" fontId="1" fillId="0" borderId="1" xfId="0" applyFont="1" applyBorder="1">
      <alignment vertical="top"/>
    </xf>
    <xf numFmtId="0" fontId="1" fillId="0" borderId="1" xfId="0" applyFont="1" applyBorder="1" applyAlignment="1">
      <alignment horizontal="left" vertical="top"/>
    </xf>
    <xf numFmtId="40" fontId="1" fillId="0" borderId="1" xfId="0" applyNumberFormat="1" applyFont="1" applyBorder="1">
      <alignment vertical="top"/>
    </xf>
    <xf numFmtId="0" fontId="1" fillId="0" borderId="0" xfId="0" applyFont="1" applyFill="1" applyBorder="1" applyAlignment="1"/>
    <xf numFmtId="0" fontId="1" fillId="0" borderId="0" xfId="0" applyFont="1" applyFill="1" applyBorder="1">
      <alignment vertical="top"/>
    </xf>
    <xf numFmtId="2" fontId="1" fillId="93" borderId="1" xfId="0" applyNumberFormat="1" applyFont="1" applyFill="1" applyBorder="1" applyAlignment="1">
      <alignment horizontal="left" vertical="top"/>
    </xf>
    <xf numFmtId="0" fontId="1" fillId="93" borderId="1" xfId="0" applyFont="1" applyFill="1" applyBorder="1" applyAlignment="1"/>
    <xf numFmtId="0" fontId="1" fillId="93" borderId="1" xfId="0" applyFont="1" applyFill="1" applyBorder="1" applyAlignment="1">
      <alignment horizontal="left" vertical="top"/>
    </xf>
    <xf numFmtId="0" fontId="1" fillId="94" borderId="1" xfId="0" applyFont="1" applyFill="1" applyBorder="1" applyAlignment="1"/>
    <xf numFmtId="0" fontId="97" fillId="94" borderId="1" xfId="0" applyNumberFormat="1" applyFont="1" applyFill="1" applyBorder="1" applyAlignment="1"/>
    <xf numFmtId="0" fontId="1" fillId="94" borderId="0" xfId="0" applyFont="1" applyFill="1" applyBorder="1">
      <alignment vertical="top"/>
    </xf>
    <xf numFmtId="0" fontId="1" fillId="94" borderId="1" xfId="0" applyFont="1" applyFill="1" applyBorder="1">
      <alignment vertical="top"/>
    </xf>
    <xf numFmtId="0" fontId="1" fillId="0" borderId="1" xfId="0" applyNumberFormat="1" applyFont="1" applyBorder="1" applyAlignment="1"/>
    <xf numFmtId="0" fontId="1" fillId="0" borderId="46" xfId="0" applyFont="1" applyBorder="1" applyAlignment="1">
      <alignment horizontal="left"/>
    </xf>
    <xf numFmtId="0" fontId="1" fillId="0" borderId="45" xfId="0" applyFont="1" applyBorder="1" applyAlignment="1"/>
    <xf numFmtId="0" fontId="1" fillId="0" borderId="45" xfId="0" applyNumberFormat="1" applyFont="1" applyBorder="1" applyAlignment="1"/>
    <xf numFmtId="0" fontId="97" fillId="0" borderId="1" xfId="0" quotePrefix="1" applyFont="1" applyFill="1" applyBorder="1" applyAlignment="1">
      <alignment horizontal="left"/>
    </xf>
    <xf numFmtId="0" fontId="97" fillId="0" borderId="1" xfId="0" applyFont="1" applyFill="1" applyBorder="1" applyAlignment="1">
      <alignment vertical="top"/>
    </xf>
    <xf numFmtId="0" fontId="97" fillId="0" borderId="1" xfId="0" applyFont="1" applyFill="1" applyBorder="1" applyAlignment="1">
      <alignment horizontal="left"/>
    </xf>
    <xf numFmtId="0" fontId="0" fillId="0" borderId="0" xfId="0" applyAlignment="1">
      <alignment horizontal="center" vertical="top" wrapText="1"/>
    </xf>
    <xf numFmtId="49" fontId="3" fillId="0" borderId="0" xfId="0" applyNumberFormat="1" applyFont="1" applyFill="1" applyAlignment="1">
      <alignment horizontal="center"/>
    </xf>
    <xf numFmtId="0" fontId="3" fillId="0" borderId="0" xfId="0" applyFont="1" applyFill="1" applyAlignment="1">
      <alignment horizontal="center"/>
    </xf>
  </cellXfs>
  <cellStyles count="37587">
    <cellStyle name="20% - Accent1" xfId="18" builtinId="30" customBuiltin="1"/>
    <cellStyle name="20% - Accent1 10" xfId="315" xr:uid="{00000000-0005-0000-0000-000001000000}"/>
    <cellStyle name="20% - Accent1 11" xfId="316" xr:uid="{00000000-0005-0000-0000-000002000000}"/>
    <cellStyle name="20% - Accent1 12" xfId="317" xr:uid="{00000000-0005-0000-0000-000003000000}"/>
    <cellStyle name="20% - Accent1 13" xfId="318" xr:uid="{00000000-0005-0000-0000-000004000000}"/>
    <cellStyle name="20% - Accent1 14" xfId="319" xr:uid="{00000000-0005-0000-0000-000005000000}"/>
    <cellStyle name="20% - Accent1 15" xfId="320" xr:uid="{00000000-0005-0000-0000-000006000000}"/>
    <cellStyle name="20% - Accent1 16" xfId="321" xr:uid="{00000000-0005-0000-0000-000007000000}"/>
    <cellStyle name="20% - Accent1 17" xfId="322" xr:uid="{00000000-0005-0000-0000-000008000000}"/>
    <cellStyle name="20% - Accent1 18" xfId="323" xr:uid="{00000000-0005-0000-0000-000009000000}"/>
    <cellStyle name="20% - Accent1 19" xfId="324" xr:uid="{00000000-0005-0000-0000-00000A000000}"/>
    <cellStyle name="20% - Accent1 2" xfId="325" xr:uid="{00000000-0005-0000-0000-00000B000000}"/>
    <cellStyle name="20% - Accent1 2 10" xfId="326" xr:uid="{00000000-0005-0000-0000-00000C000000}"/>
    <cellStyle name="20% - Accent1 2 11" xfId="327" xr:uid="{00000000-0005-0000-0000-00000D000000}"/>
    <cellStyle name="20% - Accent1 2 12" xfId="328" xr:uid="{00000000-0005-0000-0000-00000E000000}"/>
    <cellStyle name="20% - Accent1 2 13" xfId="329" xr:uid="{00000000-0005-0000-0000-00000F000000}"/>
    <cellStyle name="20% - Accent1 2 14" xfId="330" xr:uid="{00000000-0005-0000-0000-000010000000}"/>
    <cellStyle name="20% - Accent1 2 15" xfId="331" xr:uid="{00000000-0005-0000-0000-000011000000}"/>
    <cellStyle name="20% - Accent1 2 16" xfId="332" xr:uid="{00000000-0005-0000-0000-000012000000}"/>
    <cellStyle name="20% - Accent1 2 17" xfId="333" xr:uid="{00000000-0005-0000-0000-000013000000}"/>
    <cellStyle name="20% - Accent1 2 18" xfId="334" xr:uid="{00000000-0005-0000-0000-000014000000}"/>
    <cellStyle name="20% - Accent1 2 19" xfId="335" xr:uid="{00000000-0005-0000-0000-000015000000}"/>
    <cellStyle name="20% - Accent1 2 19 10" xfId="336" xr:uid="{00000000-0005-0000-0000-000016000000}"/>
    <cellStyle name="20% - Accent1 2 19 11" xfId="337" xr:uid="{00000000-0005-0000-0000-000017000000}"/>
    <cellStyle name="20% - Accent1 2 19 12" xfId="338" xr:uid="{00000000-0005-0000-0000-000018000000}"/>
    <cellStyle name="20% - Accent1 2 19 2" xfId="339" xr:uid="{00000000-0005-0000-0000-000019000000}"/>
    <cellStyle name="20% - Accent1 2 19 2 2" xfId="340" xr:uid="{00000000-0005-0000-0000-00001A000000}"/>
    <cellStyle name="20% - Accent1 2 19 2 2 2" xfId="341" xr:uid="{00000000-0005-0000-0000-00001B000000}"/>
    <cellStyle name="20% - Accent1 2 19 2 2 2 2" xfId="342" xr:uid="{00000000-0005-0000-0000-00001C000000}"/>
    <cellStyle name="20% - Accent1 2 19 2 2 3" xfId="343" xr:uid="{00000000-0005-0000-0000-00001D000000}"/>
    <cellStyle name="20% - Accent1 2 19 2 2 4" xfId="344" xr:uid="{00000000-0005-0000-0000-00001E000000}"/>
    <cellStyle name="20% - Accent1 2 19 2 2 5" xfId="345" xr:uid="{00000000-0005-0000-0000-00001F000000}"/>
    <cellStyle name="20% - Accent1 2 19 2 2 6" xfId="346" xr:uid="{00000000-0005-0000-0000-000020000000}"/>
    <cellStyle name="20% - Accent1 2 19 2 3" xfId="347" xr:uid="{00000000-0005-0000-0000-000021000000}"/>
    <cellStyle name="20% - Accent1 2 19 2 3 2" xfId="348" xr:uid="{00000000-0005-0000-0000-000022000000}"/>
    <cellStyle name="20% - Accent1 2 19 2 4" xfId="349" xr:uid="{00000000-0005-0000-0000-000023000000}"/>
    <cellStyle name="20% - Accent1 2 19 2 5" xfId="350" xr:uid="{00000000-0005-0000-0000-000024000000}"/>
    <cellStyle name="20% - Accent1 2 19 2 6" xfId="351" xr:uid="{00000000-0005-0000-0000-000025000000}"/>
    <cellStyle name="20% - Accent1 2 19 2 7" xfId="352" xr:uid="{00000000-0005-0000-0000-000026000000}"/>
    <cellStyle name="20% - Accent1 2 19 3" xfId="353" xr:uid="{00000000-0005-0000-0000-000027000000}"/>
    <cellStyle name="20% - Accent1 2 19 3 2" xfId="354" xr:uid="{00000000-0005-0000-0000-000028000000}"/>
    <cellStyle name="20% - Accent1 2 19 3 2 2" xfId="355" xr:uid="{00000000-0005-0000-0000-000029000000}"/>
    <cellStyle name="20% - Accent1 2 19 3 3" xfId="356" xr:uid="{00000000-0005-0000-0000-00002A000000}"/>
    <cellStyle name="20% - Accent1 2 19 3 4" xfId="357" xr:uid="{00000000-0005-0000-0000-00002B000000}"/>
    <cellStyle name="20% - Accent1 2 19 3 5" xfId="358" xr:uid="{00000000-0005-0000-0000-00002C000000}"/>
    <cellStyle name="20% - Accent1 2 19 3 6" xfId="359" xr:uid="{00000000-0005-0000-0000-00002D000000}"/>
    <cellStyle name="20% - Accent1 2 19 4" xfId="360" xr:uid="{00000000-0005-0000-0000-00002E000000}"/>
    <cellStyle name="20% - Accent1 2 19 4 2" xfId="361" xr:uid="{00000000-0005-0000-0000-00002F000000}"/>
    <cellStyle name="20% - Accent1 2 19 4 3" xfId="362" xr:uid="{00000000-0005-0000-0000-000030000000}"/>
    <cellStyle name="20% - Accent1 2 19 4 4" xfId="363" xr:uid="{00000000-0005-0000-0000-000031000000}"/>
    <cellStyle name="20% - Accent1 2 19 4 5" xfId="364" xr:uid="{00000000-0005-0000-0000-000032000000}"/>
    <cellStyle name="20% - Accent1 2 19 5" xfId="365" xr:uid="{00000000-0005-0000-0000-000033000000}"/>
    <cellStyle name="20% - Accent1 2 19 5 2" xfId="366" xr:uid="{00000000-0005-0000-0000-000034000000}"/>
    <cellStyle name="20% - Accent1 2 19 6" xfId="367" xr:uid="{00000000-0005-0000-0000-000035000000}"/>
    <cellStyle name="20% - Accent1 2 19 6 2" xfId="368" xr:uid="{00000000-0005-0000-0000-000036000000}"/>
    <cellStyle name="20% - Accent1 2 19 7" xfId="369" xr:uid="{00000000-0005-0000-0000-000037000000}"/>
    <cellStyle name="20% - Accent1 2 19 8" xfId="370" xr:uid="{00000000-0005-0000-0000-000038000000}"/>
    <cellStyle name="20% - Accent1 2 19 9" xfId="371" xr:uid="{00000000-0005-0000-0000-000039000000}"/>
    <cellStyle name="20% - Accent1 2 2" xfId="372" xr:uid="{00000000-0005-0000-0000-00003A000000}"/>
    <cellStyle name="20% - Accent1 2 2 2" xfId="373" xr:uid="{00000000-0005-0000-0000-00003B000000}"/>
    <cellStyle name="20% - Accent1 2 2 2 2" xfId="374" xr:uid="{00000000-0005-0000-0000-00003C000000}"/>
    <cellStyle name="20% - Accent1 2 2 2 2 2" xfId="375" xr:uid="{00000000-0005-0000-0000-00003D000000}"/>
    <cellStyle name="20% - Accent1 2 2 2 2 3" xfId="376" xr:uid="{00000000-0005-0000-0000-00003E000000}"/>
    <cellStyle name="20% - Accent1 2 2 2 3" xfId="377" xr:uid="{00000000-0005-0000-0000-00003F000000}"/>
    <cellStyle name="20% - Accent1 2 2 2 3 2" xfId="378" xr:uid="{00000000-0005-0000-0000-000040000000}"/>
    <cellStyle name="20% - Accent1 2 2 3" xfId="379" xr:uid="{00000000-0005-0000-0000-000041000000}"/>
    <cellStyle name="20% - Accent1 2 2 3 2" xfId="380" xr:uid="{00000000-0005-0000-0000-000042000000}"/>
    <cellStyle name="20% - Accent1 2 2 3 3" xfId="381" xr:uid="{00000000-0005-0000-0000-000043000000}"/>
    <cellStyle name="20% - Accent1 2 2 4" xfId="382" xr:uid="{00000000-0005-0000-0000-000044000000}"/>
    <cellStyle name="20% - Accent1 2 2 4 2" xfId="383" xr:uid="{00000000-0005-0000-0000-000045000000}"/>
    <cellStyle name="20% - Accent1 2 2 5" xfId="384" xr:uid="{00000000-0005-0000-0000-000046000000}"/>
    <cellStyle name="20% - Accent1 2 20" xfId="385" xr:uid="{00000000-0005-0000-0000-000047000000}"/>
    <cellStyle name="20% - Accent1 2 3" xfId="386" xr:uid="{00000000-0005-0000-0000-000048000000}"/>
    <cellStyle name="20% - Accent1 2 3 2" xfId="387" xr:uid="{00000000-0005-0000-0000-000049000000}"/>
    <cellStyle name="20% - Accent1 2 3 2 2" xfId="388" xr:uid="{00000000-0005-0000-0000-00004A000000}"/>
    <cellStyle name="20% - Accent1 2 3 3" xfId="389" xr:uid="{00000000-0005-0000-0000-00004B000000}"/>
    <cellStyle name="20% - Accent1 2 3 4" xfId="390" xr:uid="{00000000-0005-0000-0000-00004C000000}"/>
    <cellStyle name="20% - Accent1 2 4" xfId="391" xr:uid="{00000000-0005-0000-0000-00004D000000}"/>
    <cellStyle name="20% - Accent1 2 4 2" xfId="392" xr:uid="{00000000-0005-0000-0000-00004E000000}"/>
    <cellStyle name="20% - Accent1 2 4 2 2" xfId="393" xr:uid="{00000000-0005-0000-0000-00004F000000}"/>
    <cellStyle name="20% - Accent1 2 4 3" xfId="394" xr:uid="{00000000-0005-0000-0000-000050000000}"/>
    <cellStyle name="20% - Accent1 2 4 3 2" xfId="395" xr:uid="{00000000-0005-0000-0000-000051000000}"/>
    <cellStyle name="20% - Accent1 2 4 4" xfId="396" xr:uid="{00000000-0005-0000-0000-000052000000}"/>
    <cellStyle name="20% - Accent1 2 5" xfId="397" xr:uid="{00000000-0005-0000-0000-000053000000}"/>
    <cellStyle name="20% - Accent1 2 5 2" xfId="398" xr:uid="{00000000-0005-0000-0000-000054000000}"/>
    <cellStyle name="20% - Accent1 2 6" xfId="399" xr:uid="{00000000-0005-0000-0000-000055000000}"/>
    <cellStyle name="20% - Accent1 2 6 2" xfId="400" xr:uid="{00000000-0005-0000-0000-000056000000}"/>
    <cellStyle name="20% - Accent1 2 6 3" xfId="401" xr:uid="{00000000-0005-0000-0000-000057000000}"/>
    <cellStyle name="20% - Accent1 2 7" xfId="402" xr:uid="{00000000-0005-0000-0000-000058000000}"/>
    <cellStyle name="20% - Accent1 2 7 2" xfId="403" xr:uid="{00000000-0005-0000-0000-000059000000}"/>
    <cellStyle name="20% - Accent1 2 8" xfId="404" xr:uid="{00000000-0005-0000-0000-00005A000000}"/>
    <cellStyle name="20% - Accent1 2 9" xfId="405" xr:uid="{00000000-0005-0000-0000-00005B000000}"/>
    <cellStyle name="20% - Accent1 2_2910" xfId="406" xr:uid="{00000000-0005-0000-0000-00005C000000}"/>
    <cellStyle name="20% - Accent1 20" xfId="407" xr:uid="{00000000-0005-0000-0000-00005D000000}"/>
    <cellStyle name="20% - Accent1 21" xfId="408" xr:uid="{00000000-0005-0000-0000-00005E000000}"/>
    <cellStyle name="20% - Accent1 22" xfId="409" xr:uid="{00000000-0005-0000-0000-00005F000000}"/>
    <cellStyle name="20% - Accent1 23" xfId="410" xr:uid="{00000000-0005-0000-0000-000060000000}"/>
    <cellStyle name="20% - Accent1 24" xfId="411" xr:uid="{00000000-0005-0000-0000-000061000000}"/>
    <cellStyle name="20% - Accent1 25" xfId="412" xr:uid="{00000000-0005-0000-0000-000062000000}"/>
    <cellStyle name="20% - Accent1 26" xfId="413" xr:uid="{00000000-0005-0000-0000-000063000000}"/>
    <cellStyle name="20% - Accent1 27" xfId="414" xr:uid="{00000000-0005-0000-0000-000064000000}"/>
    <cellStyle name="20% - Accent1 28" xfId="415" xr:uid="{00000000-0005-0000-0000-000065000000}"/>
    <cellStyle name="20% - Accent1 29" xfId="416" xr:uid="{00000000-0005-0000-0000-000066000000}"/>
    <cellStyle name="20% - Accent1 3" xfId="417" xr:uid="{00000000-0005-0000-0000-000067000000}"/>
    <cellStyle name="20% - Accent1 3 2" xfId="418" xr:uid="{00000000-0005-0000-0000-000068000000}"/>
    <cellStyle name="20% - Accent1 3 2 2" xfId="419" xr:uid="{00000000-0005-0000-0000-000069000000}"/>
    <cellStyle name="20% - Accent1 3 2 2 2" xfId="420" xr:uid="{00000000-0005-0000-0000-00006A000000}"/>
    <cellStyle name="20% - Accent1 3 2 2 2 2" xfId="421" xr:uid="{00000000-0005-0000-0000-00006B000000}"/>
    <cellStyle name="20% - Accent1 3 2 2 2 3" xfId="422" xr:uid="{00000000-0005-0000-0000-00006C000000}"/>
    <cellStyle name="20% - Accent1 3 2 2 3" xfId="423" xr:uid="{00000000-0005-0000-0000-00006D000000}"/>
    <cellStyle name="20% - Accent1 3 2 2 3 2" xfId="424" xr:uid="{00000000-0005-0000-0000-00006E000000}"/>
    <cellStyle name="20% - Accent1 3 2 3" xfId="425" xr:uid="{00000000-0005-0000-0000-00006F000000}"/>
    <cellStyle name="20% - Accent1 3 2 3 2" xfId="426" xr:uid="{00000000-0005-0000-0000-000070000000}"/>
    <cellStyle name="20% - Accent1 3 2 3 3" xfId="427" xr:uid="{00000000-0005-0000-0000-000071000000}"/>
    <cellStyle name="20% - Accent1 3 2 4" xfId="428" xr:uid="{00000000-0005-0000-0000-000072000000}"/>
    <cellStyle name="20% - Accent1 3 2 4 2" xfId="429" xr:uid="{00000000-0005-0000-0000-000073000000}"/>
    <cellStyle name="20% - Accent1 3 2 5" xfId="430" xr:uid="{00000000-0005-0000-0000-000074000000}"/>
    <cellStyle name="20% - Accent1 3 3" xfId="431" xr:uid="{00000000-0005-0000-0000-000075000000}"/>
    <cellStyle name="20% - Accent1 3 3 2" xfId="432" xr:uid="{00000000-0005-0000-0000-000076000000}"/>
    <cellStyle name="20% - Accent1 3 3 2 2" xfId="433" xr:uid="{00000000-0005-0000-0000-000077000000}"/>
    <cellStyle name="20% - Accent1 3 3 2 3" xfId="434" xr:uid="{00000000-0005-0000-0000-000078000000}"/>
    <cellStyle name="20% - Accent1 3 3 3" xfId="435" xr:uid="{00000000-0005-0000-0000-000079000000}"/>
    <cellStyle name="20% - Accent1 3 3 3 2" xfId="436" xr:uid="{00000000-0005-0000-0000-00007A000000}"/>
    <cellStyle name="20% - Accent1 3 3 4" xfId="437" xr:uid="{00000000-0005-0000-0000-00007B000000}"/>
    <cellStyle name="20% - Accent1 3 4" xfId="438" xr:uid="{00000000-0005-0000-0000-00007C000000}"/>
    <cellStyle name="20% - Accent1 3 4 2" xfId="439" xr:uid="{00000000-0005-0000-0000-00007D000000}"/>
    <cellStyle name="20% - Accent1 3 5" xfId="440" xr:uid="{00000000-0005-0000-0000-00007E000000}"/>
    <cellStyle name="20% - Accent1 3 5 2" xfId="441" xr:uid="{00000000-0005-0000-0000-00007F000000}"/>
    <cellStyle name="20% - Accent1 3 6" xfId="442" xr:uid="{00000000-0005-0000-0000-000080000000}"/>
    <cellStyle name="20% - Accent1 3 6 2" xfId="443" xr:uid="{00000000-0005-0000-0000-000081000000}"/>
    <cellStyle name="20% - Accent1 30" xfId="444" xr:uid="{00000000-0005-0000-0000-000082000000}"/>
    <cellStyle name="20% - Accent1 31" xfId="445" xr:uid="{00000000-0005-0000-0000-000083000000}"/>
    <cellStyle name="20% - Accent1 32" xfId="446" xr:uid="{00000000-0005-0000-0000-000084000000}"/>
    <cellStyle name="20% - Accent1 33" xfId="447" xr:uid="{00000000-0005-0000-0000-000085000000}"/>
    <cellStyle name="20% - Accent1 34" xfId="448" xr:uid="{00000000-0005-0000-0000-000086000000}"/>
    <cellStyle name="20% - Accent1 35" xfId="449" xr:uid="{00000000-0005-0000-0000-000087000000}"/>
    <cellStyle name="20% - Accent1 36" xfId="450" xr:uid="{00000000-0005-0000-0000-000088000000}"/>
    <cellStyle name="20% - Accent1 37" xfId="451" xr:uid="{00000000-0005-0000-0000-000089000000}"/>
    <cellStyle name="20% - Accent1 37 2" xfId="452" xr:uid="{00000000-0005-0000-0000-00008A000000}"/>
    <cellStyle name="20% - Accent1 37 2 2" xfId="453" xr:uid="{00000000-0005-0000-0000-00008B000000}"/>
    <cellStyle name="20% - Accent1 37 2 3" xfId="454" xr:uid="{00000000-0005-0000-0000-00008C000000}"/>
    <cellStyle name="20% - Accent1 37 3" xfId="455" xr:uid="{00000000-0005-0000-0000-00008D000000}"/>
    <cellStyle name="20% - Accent1 37 3 2" xfId="456" xr:uid="{00000000-0005-0000-0000-00008E000000}"/>
    <cellStyle name="20% - Accent1 37 3 3" xfId="457" xr:uid="{00000000-0005-0000-0000-00008F000000}"/>
    <cellStyle name="20% - Accent1 37 4" xfId="458" xr:uid="{00000000-0005-0000-0000-000090000000}"/>
    <cellStyle name="20% - Accent1 37 4 2" xfId="459" xr:uid="{00000000-0005-0000-0000-000091000000}"/>
    <cellStyle name="20% - Accent1 37 4 3" xfId="460" xr:uid="{00000000-0005-0000-0000-000092000000}"/>
    <cellStyle name="20% - Accent1 37 5" xfId="461" xr:uid="{00000000-0005-0000-0000-000093000000}"/>
    <cellStyle name="20% - Accent1 37 6" xfId="462" xr:uid="{00000000-0005-0000-0000-000094000000}"/>
    <cellStyle name="20% - Accent1 38" xfId="463" xr:uid="{00000000-0005-0000-0000-000095000000}"/>
    <cellStyle name="20% - Accent1 38 10" xfId="464" xr:uid="{00000000-0005-0000-0000-000096000000}"/>
    <cellStyle name="20% - Accent1 38 11" xfId="465" xr:uid="{00000000-0005-0000-0000-000097000000}"/>
    <cellStyle name="20% - Accent1 38 12" xfId="466" xr:uid="{00000000-0005-0000-0000-000098000000}"/>
    <cellStyle name="20% - Accent1 38 13" xfId="467" xr:uid="{00000000-0005-0000-0000-000099000000}"/>
    <cellStyle name="20% - Accent1 38 2" xfId="468" xr:uid="{00000000-0005-0000-0000-00009A000000}"/>
    <cellStyle name="20% - Accent1 38 2 2" xfId="469" xr:uid="{00000000-0005-0000-0000-00009B000000}"/>
    <cellStyle name="20% - Accent1 38 2 2 2" xfId="470" xr:uid="{00000000-0005-0000-0000-00009C000000}"/>
    <cellStyle name="20% - Accent1 38 2 2 2 2" xfId="471" xr:uid="{00000000-0005-0000-0000-00009D000000}"/>
    <cellStyle name="20% - Accent1 38 2 2 3" xfId="472" xr:uid="{00000000-0005-0000-0000-00009E000000}"/>
    <cellStyle name="20% - Accent1 38 2 2 4" xfId="473" xr:uid="{00000000-0005-0000-0000-00009F000000}"/>
    <cellStyle name="20% - Accent1 38 2 2 5" xfId="474" xr:uid="{00000000-0005-0000-0000-0000A0000000}"/>
    <cellStyle name="20% - Accent1 38 2 2 6" xfId="475" xr:uid="{00000000-0005-0000-0000-0000A1000000}"/>
    <cellStyle name="20% - Accent1 38 2 3" xfId="476" xr:uid="{00000000-0005-0000-0000-0000A2000000}"/>
    <cellStyle name="20% - Accent1 38 2 3 2" xfId="477" xr:uid="{00000000-0005-0000-0000-0000A3000000}"/>
    <cellStyle name="20% - Accent1 38 2 3 3" xfId="478" xr:uid="{00000000-0005-0000-0000-0000A4000000}"/>
    <cellStyle name="20% - Accent1 38 2 3 4" xfId="479" xr:uid="{00000000-0005-0000-0000-0000A5000000}"/>
    <cellStyle name="20% - Accent1 38 2 3 5" xfId="480" xr:uid="{00000000-0005-0000-0000-0000A6000000}"/>
    <cellStyle name="20% - Accent1 38 2 4" xfId="481" xr:uid="{00000000-0005-0000-0000-0000A7000000}"/>
    <cellStyle name="20% - Accent1 38 2 5" xfId="482" xr:uid="{00000000-0005-0000-0000-0000A8000000}"/>
    <cellStyle name="20% - Accent1 38 2 6" xfId="483" xr:uid="{00000000-0005-0000-0000-0000A9000000}"/>
    <cellStyle name="20% - Accent1 38 2 7" xfId="484" xr:uid="{00000000-0005-0000-0000-0000AA000000}"/>
    <cellStyle name="20% - Accent1 38 3" xfId="485" xr:uid="{00000000-0005-0000-0000-0000AB000000}"/>
    <cellStyle name="20% - Accent1 38 3 2" xfId="486" xr:uid="{00000000-0005-0000-0000-0000AC000000}"/>
    <cellStyle name="20% - Accent1 38 3 2 2" xfId="487" xr:uid="{00000000-0005-0000-0000-0000AD000000}"/>
    <cellStyle name="20% - Accent1 38 3 3" xfId="488" xr:uid="{00000000-0005-0000-0000-0000AE000000}"/>
    <cellStyle name="20% - Accent1 38 3 4" xfId="489" xr:uid="{00000000-0005-0000-0000-0000AF000000}"/>
    <cellStyle name="20% - Accent1 38 3 5" xfId="490" xr:uid="{00000000-0005-0000-0000-0000B0000000}"/>
    <cellStyle name="20% - Accent1 38 3 6" xfId="491" xr:uid="{00000000-0005-0000-0000-0000B1000000}"/>
    <cellStyle name="20% - Accent1 38 4" xfId="492" xr:uid="{00000000-0005-0000-0000-0000B2000000}"/>
    <cellStyle name="20% - Accent1 38 4 2" xfId="493" xr:uid="{00000000-0005-0000-0000-0000B3000000}"/>
    <cellStyle name="20% - Accent1 38 4 3" xfId="494" xr:uid="{00000000-0005-0000-0000-0000B4000000}"/>
    <cellStyle name="20% - Accent1 38 4 4" xfId="495" xr:uid="{00000000-0005-0000-0000-0000B5000000}"/>
    <cellStyle name="20% - Accent1 38 4 5" xfId="496" xr:uid="{00000000-0005-0000-0000-0000B6000000}"/>
    <cellStyle name="20% - Accent1 38 5" xfId="497" xr:uid="{00000000-0005-0000-0000-0000B7000000}"/>
    <cellStyle name="20% - Accent1 38 5 2" xfId="498" xr:uid="{00000000-0005-0000-0000-0000B8000000}"/>
    <cellStyle name="20% - Accent1 38 5 3" xfId="499" xr:uid="{00000000-0005-0000-0000-0000B9000000}"/>
    <cellStyle name="20% - Accent1 38 5 4" xfId="500" xr:uid="{00000000-0005-0000-0000-0000BA000000}"/>
    <cellStyle name="20% - Accent1 38 5 5" xfId="501" xr:uid="{00000000-0005-0000-0000-0000BB000000}"/>
    <cellStyle name="20% - Accent1 38 6" xfId="502" xr:uid="{00000000-0005-0000-0000-0000BC000000}"/>
    <cellStyle name="20% - Accent1 38 6 2" xfId="503" xr:uid="{00000000-0005-0000-0000-0000BD000000}"/>
    <cellStyle name="20% - Accent1 38 6 3" xfId="504" xr:uid="{00000000-0005-0000-0000-0000BE000000}"/>
    <cellStyle name="20% - Accent1 38 6 4" xfId="505" xr:uid="{00000000-0005-0000-0000-0000BF000000}"/>
    <cellStyle name="20% - Accent1 38 6 5" xfId="506" xr:uid="{00000000-0005-0000-0000-0000C0000000}"/>
    <cellStyle name="20% - Accent1 38 7" xfId="507" xr:uid="{00000000-0005-0000-0000-0000C1000000}"/>
    <cellStyle name="20% - Accent1 38 8" xfId="508" xr:uid="{00000000-0005-0000-0000-0000C2000000}"/>
    <cellStyle name="20% - Accent1 38 9" xfId="509" xr:uid="{00000000-0005-0000-0000-0000C3000000}"/>
    <cellStyle name="20% - Accent1 39" xfId="510" xr:uid="{00000000-0005-0000-0000-0000C4000000}"/>
    <cellStyle name="20% - Accent1 39 10" xfId="511" xr:uid="{00000000-0005-0000-0000-0000C5000000}"/>
    <cellStyle name="20% - Accent1 39 2" xfId="512" xr:uid="{00000000-0005-0000-0000-0000C6000000}"/>
    <cellStyle name="20% - Accent1 39 2 2" xfId="513" xr:uid="{00000000-0005-0000-0000-0000C7000000}"/>
    <cellStyle name="20% - Accent1 39 2 2 2" xfId="514" xr:uid="{00000000-0005-0000-0000-0000C8000000}"/>
    <cellStyle name="20% - Accent1 39 2 3" xfId="515" xr:uid="{00000000-0005-0000-0000-0000C9000000}"/>
    <cellStyle name="20% - Accent1 39 2 4" xfId="516" xr:uid="{00000000-0005-0000-0000-0000CA000000}"/>
    <cellStyle name="20% - Accent1 39 2 5" xfId="517" xr:uid="{00000000-0005-0000-0000-0000CB000000}"/>
    <cellStyle name="20% - Accent1 39 2 6" xfId="518" xr:uid="{00000000-0005-0000-0000-0000CC000000}"/>
    <cellStyle name="20% - Accent1 39 3" xfId="519" xr:uid="{00000000-0005-0000-0000-0000CD000000}"/>
    <cellStyle name="20% - Accent1 39 3 2" xfId="520" xr:uid="{00000000-0005-0000-0000-0000CE000000}"/>
    <cellStyle name="20% - Accent1 39 3 3" xfId="521" xr:uid="{00000000-0005-0000-0000-0000CF000000}"/>
    <cellStyle name="20% - Accent1 39 3 4" xfId="522" xr:uid="{00000000-0005-0000-0000-0000D0000000}"/>
    <cellStyle name="20% - Accent1 39 3 5" xfId="523" xr:uid="{00000000-0005-0000-0000-0000D1000000}"/>
    <cellStyle name="20% - Accent1 39 4" xfId="524" xr:uid="{00000000-0005-0000-0000-0000D2000000}"/>
    <cellStyle name="20% - Accent1 39 4 2" xfId="525" xr:uid="{00000000-0005-0000-0000-0000D3000000}"/>
    <cellStyle name="20% - Accent1 39 4 3" xfId="526" xr:uid="{00000000-0005-0000-0000-0000D4000000}"/>
    <cellStyle name="20% - Accent1 39 5" xfId="527" xr:uid="{00000000-0005-0000-0000-0000D5000000}"/>
    <cellStyle name="20% - Accent1 39 5 2" xfId="528" xr:uid="{00000000-0005-0000-0000-0000D6000000}"/>
    <cellStyle name="20% - Accent1 39 5 3" xfId="529" xr:uid="{00000000-0005-0000-0000-0000D7000000}"/>
    <cellStyle name="20% - Accent1 39 6" xfId="530" xr:uid="{00000000-0005-0000-0000-0000D8000000}"/>
    <cellStyle name="20% - Accent1 39 7" xfId="531" xr:uid="{00000000-0005-0000-0000-0000D9000000}"/>
    <cellStyle name="20% - Accent1 39 8" xfId="532" xr:uid="{00000000-0005-0000-0000-0000DA000000}"/>
    <cellStyle name="20% - Accent1 39 9" xfId="533" xr:uid="{00000000-0005-0000-0000-0000DB000000}"/>
    <cellStyle name="20% - Accent1 4" xfId="534" xr:uid="{00000000-0005-0000-0000-0000DC000000}"/>
    <cellStyle name="20% - Accent1 4 2" xfId="535" xr:uid="{00000000-0005-0000-0000-0000DD000000}"/>
    <cellStyle name="20% - Accent1 4 3" xfId="536" xr:uid="{00000000-0005-0000-0000-0000DE000000}"/>
    <cellStyle name="20% - Accent1 40" xfId="537" xr:uid="{00000000-0005-0000-0000-0000DF000000}"/>
    <cellStyle name="20% - Accent1 40 2" xfId="538" xr:uid="{00000000-0005-0000-0000-0000E0000000}"/>
    <cellStyle name="20% - Accent1 40 2 2" xfId="539" xr:uid="{00000000-0005-0000-0000-0000E1000000}"/>
    <cellStyle name="20% - Accent1 40 2 2 2" xfId="540" xr:uid="{00000000-0005-0000-0000-0000E2000000}"/>
    <cellStyle name="20% - Accent1 40 2 3" xfId="541" xr:uid="{00000000-0005-0000-0000-0000E3000000}"/>
    <cellStyle name="20% - Accent1 40 2 4" xfId="542" xr:uid="{00000000-0005-0000-0000-0000E4000000}"/>
    <cellStyle name="20% - Accent1 40 2 5" xfId="543" xr:uid="{00000000-0005-0000-0000-0000E5000000}"/>
    <cellStyle name="20% - Accent1 40 2 6" xfId="544" xr:uid="{00000000-0005-0000-0000-0000E6000000}"/>
    <cellStyle name="20% - Accent1 40 3" xfId="545" xr:uid="{00000000-0005-0000-0000-0000E7000000}"/>
    <cellStyle name="20% - Accent1 40 3 2" xfId="546" xr:uid="{00000000-0005-0000-0000-0000E8000000}"/>
    <cellStyle name="20% - Accent1 40 3 3" xfId="547" xr:uid="{00000000-0005-0000-0000-0000E9000000}"/>
    <cellStyle name="20% - Accent1 40 3 4" xfId="548" xr:uid="{00000000-0005-0000-0000-0000EA000000}"/>
    <cellStyle name="20% - Accent1 40 3 5" xfId="549" xr:uid="{00000000-0005-0000-0000-0000EB000000}"/>
    <cellStyle name="20% - Accent1 40 4" xfId="550" xr:uid="{00000000-0005-0000-0000-0000EC000000}"/>
    <cellStyle name="20% - Accent1 40 4 2" xfId="551" xr:uid="{00000000-0005-0000-0000-0000ED000000}"/>
    <cellStyle name="20% - Accent1 40 4 3" xfId="552" xr:uid="{00000000-0005-0000-0000-0000EE000000}"/>
    <cellStyle name="20% - Accent1 40 5" xfId="553" xr:uid="{00000000-0005-0000-0000-0000EF000000}"/>
    <cellStyle name="20% - Accent1 40 6" xfId="554" xr:uid="{00000000-0005-0000-0000-0000F0000000}"/>
    <cellStyle name="20% - Accent1 40 7" xfId="555" xr:uid="{00000000-0005-0000-0000-0000F1000000}"/>
    <cellStyle name="20% - Accent1 40 8" xfId="556" xr:uid="{00000000-0005-0000-0000-0000F2000000}"/>
    <cellStyle name="20% - Accent1 40 9" xfId="557" xr:uid="{00000000-0005-0000-0000-0000F3000000}"/>
    <cellStyle name="20% - Accent1 41" xfId="558" xr:uid="{00000000-0005-0000-0000-0000F4000000}"/>
    <cellStyle name="20% - Accent1 41 2" xfId="559" xr:uid="{00000000-0005-0000-0000-0000F5000000}"/>
    <cellStyle name="20% - Accent1 41 2 2" xfId="560" xr:uid="{00000000-0005-0000-0000-0000F6000000}"/>
    <cellStyle name="20% - Accent1 41 2 3" xfId="561" xr:uid="{00000000-0005-0000-0000-0000F7000000}"/>
    <cellStyle name="20% - Accent1 41 3" xfId="562" xr:uid="{00000000-0005-0000-0000-0000F8000000}"/>
    <cellStyle name="20% - Accent1 41 3 2" xfId="563" xr:uid="{00000000-0005-0000-0000-0000F9000000}"/>
    <cellStyle name="20% - Accent1 41 3 3" xfId="564" xr:uid="{00000000-0005-0000-0000-0000FA000000}"/>
    <cellStyle name="20% - Accent1 41 4" xfId="565" xr:uid="{00000000-0005-0000-0000-0000FB000000}"/>
    <cellStyle name="20% - Accent1 42" xfId="566" xr:uid="{00000000-0005-0000-0000-0000FC000000}"/>
    <cellStyle name="20% - Accent1 42 2" xfId="567" xr:uid="{00000000-0005-0000-0000-0000FD000000}"/>
    <cellStyle name="20% - Accent1 42 2 2" xfId="568" xr:uid="{00000000-0005-0000-0000-0000FE000000}"/>
    <cellStyle name="20% - Accent1 42 2 3" xfId="569" xr:uid="{00000000-0005-0000-0000-0000FF000000}"/>
    <cellStyle name="20% - Accent1 42 3" xfId="570" xr:uid="{00000000-0005-0000-0000-000000010000}"/>
    <cellStyle name="20% - Accent1 42 4" xfId="571" xr:uid="{00000000-0005-0000-0000-000001010000}"/>
    <cellStyle name="20% - Accent1 42 5" xfId="572" xr:uid="{00000000-0005-0000-0000-000002010000}"/>
    <cellStyle name="20% - Accent1 43" xfId="573" xr:uid="{00000000-0005-0000-0000-000003010000}"/>
    <cellStyle name="20% - Accent1 43 2" xfId="574" xr:uid="{00000000-0005-0000-0000-000004010000}"/>
    <cellStyle name="20% - Accent1 43 2 2" xfId="575" xr:uid="{00000000-0005-0000-0000-000005010000}"/>
    <cellStyle name="20% - Accent1 43 2 3" xfId="576" xr:uid="{00000000-0005-0000-0000-000006010000}"/>
    <cellStyle name="20% - Accent1 43 3" xfId="577" xr:uid="{00000000-0005-0000-0000-000007010000}"/>
    <cellStyle name="20% - Accent1 43 4" xfId="578" xr:uid="{00000000-0005-0000-0000-000008010000}"/>
    <cellStyle name="20% - Accent1 43 5" xfId="579" xr:uid="{00000000-0005-0000-0000-000009010000}"/>
    <cellStyle name="20% - Accent1 44" xfId="580" xr:uid="{00000000-0005-0000-0000-00000A010000}"/>
    <cellStyle name="20% - Accent1 44 2" xfId="581" xr:uid="{00000000-0005-0000-0000-00000B010000}"/>
    <cellStyle name="20% - Accent1 44 2 2" xfId="582" xr:uid="{00000000-0005-0000-0000-00000C010000}"/>
    <cellStyle name="20% - Accent1 44 2 3" xfId="583" xr:uid="{00000000-0005-0000-0000-00000D010000}"/>
    <cellStyle name="20% - Accent1 44 3" xfId="584" xr:uid="{00000000-0005-0000-0000-00000E010000}"/>
    <cellStyle name="20% - Accent1 44 4" xfId="585" xr:uid="{00000000-0005-0000-0000-00000F010000}"/>
    <cellStyle name="20% - Accent1 44 5" xfId="586" xr:uid="{00000000-0005-0000-0000-000010010000}"/>
    <cellStyle name="20% - Accent1 45" xfId="587" xr:uid="{00000000-0005-0000-0000-000011010000}"/>
    <cellStyle name="20% - Accent1 46" xfId="588" xr:uid="{00000000-0005-0000-0000-000012010000}"/>
    <cellStyle name="20% - Accent1 47" xfId="589" xr:uid="{00000000-0005-0000-0000-000013010000}"/>
    <cellStyle name="20% - Accent1 48" xfId="590" xr:uid="{00000000-0005-0000-0000-000014010000}"/>
    <cellStyle name="20% - Accent1 49" xfId="591" xr:uid="{00000000-0005-0000-0000-000015010000}"/>
    <cellStyle name="20% - Accent1 5" xfId="592" xr:uid="{00000000-0005-0000-0000-000016010000}"/>
    <cellStyle name="20% - Accent1 5 2" xfId="593" xr:uid="{00000000-0005-0000-0000-000017010000}"/>
    <cellStyle name="20% - Accent1 50" xfId="594" xr:uid="{00000000-0005-0000-0000-000018010000}"/>
    <cellStyle name="20% - Accent1 51" xfId="595" xr:uid="{00000000-0005-0000-0000-000019010000}"/>
    <cellStyle name="20% - Accent1 52" xfId="596" xr:uid="{00000000-0005-0000-0000-00001A010000}"/>
    <cellStyle name="20% - Accent1 53" xfId="597" xr:uid="{00000000-0005-0000-0000-00001B010000}"/>
    <cellStyle name="20% - Accent1 54" xfId="598" xr:uid="{00000000-0005-0000-0000-00001C010000}"/>
    <cellStyle name="20% - Accent1 55" xfId="599" xr:uid="{00000000-0005-0000-0000-00001D010000}"/>
    <cellStyle name="20% - Accent1 56" xfId="600" xr:uid="{00000000-0005-0000-0000-00001E010000}"/>
    <cellStyle name="20% - Accent1 6" xfId="601" xr:uid="{00000000-0005-0000-0000-00001F010000}"/>
    <cellStyle name="20% - Accent1 6 2" xfId="602" xr:uid="{00000000-0005-0000-0000-000020010000}"/>
    <cellStyle name="20% - Accent1 7" xfId="603" xr:uid="{00000000-0005-0000-0000-000021010000}"/>
    <cellStyle name="20% - Accent1 7 2" xfId="604" xr:uid="{00000000-0005-0000-0000-000022010000}"/>
    <cellStyle name="20% - Accent1 8" xfId="605" xr:uid="{00000000-0005-0000-0000-000023010000}"/>
    <cellStyle name="20% - Accent1 9" xfId="606" xr:uid="{00000000-0005-0000-0000-000024010000}"/>
    <cellStyle name="20% - Accent2" xfId="22" builtinId="34" customBuiltin="1"/>
    <cellStyle name="20% - Accent2 10" xfId="607" xr:uid="{00000000-0005-0000-0000-000026010000}"/>
    <cellStyle name="20% - Accent2 11" xfId="608" xr:uid="{00000000-0005-0000-0000-000027010000}"/>
    <cellStyle name="20% - Accent2 12" xfId="609" xr:uid="{00000000-0005-0000-0000-000028010000}"/>
    <cellStyle name="20% - Accent2 13" xfId="610" xr:uid="{00000000-0005-0000-0000-000029010000}"/>
    <cellStyle name="20% - Accent2 14" xfId="611" xr:uid="{00000000-0005-0000-0000-00002A010000}"/>
    <cellStyle name="20% - Accent2 15" xfId="612" xr:uid="{00000000-0005-0000-0000-00002B010000}"/>
    <cellStyle name="20% - Accent2 16" xfId="613" xr:uid="{00000000-0005-0000-0000-00002C010000}"/>
    <cellStyle name="20% - Accent2 17" xfId="614" xr:uid="{00000000-0005-0000-0000-00002D010000}"/>
    <cellStyle name="20% - Accent2 18" xfId="615" xr:uid="{00000000-0005-0000-0000-00002E010000}"/>
    <cellStyle name="20% - Accent2 19" xfId="616" xr:uid="{00000000-0005-0000-0000-00002F010000}"/>
    <cellStyle name="20% - Accent2 2" xfId="617" xr:uid="{00000000-0005-0000-0000-000030010000}"/>
    <cellStyle name="20% - Accent2 2 10" xfId="618" xr:uid="{00000000-0005-0000-0000-000031010000}"/>
    <cellStyle name="20% - Accent2 2 11" xfId="619" xr:uid="{00000000-0005-0000-0000-000032010000}"/>
    <cellStyle name="20% - Accent2 2 12" xfId="620" xr:uid="{00000000-0005-0000-0000-000033010000}"/>
    <cellStyle name="20% - Accent2 2 13" xfId="621" xr:uid="{00000000-0005-0000-0000-000034010000}"/>
    <cellStyle name="20% - Accent2 2 14" xfId="622" xr:uid="{00000000-0005-0000-0000-000035010000}"/>
    <cellStyle name="20% - Accent2 2 15" xfId="623" xr:uid="{00000000-0005-0000-0000-000036010000}"/>
    <cellStyle name="20% - Accent2 2 16" xfId="624" xr:uid="{00000000-0005-0000-0000-000037010000}"/>
    <cellStyle name="20% - Accent2 2 17" xfId="625" xr:uid="{00000000-0005-0000-0000-000038010000}"/>
    <cellStyle name="20% - Accent2 2 18" xfId="626" xr:uid="{00000000-0005-0000-0000-000039010000}"/>
    <cellStyle name="20% - Accent2 2 19" xfId="627" xr:uid="{00000000-0005-0000-0000-00003A010000}"/>
    <cellStyle name="20% - Accent2 2 19 10" xfId="628" xr:uid="{00000000-0005-0000-0000-00003B010000}"/>
    <cellStyle name="20% - Accent2 2 19 11" xfId="629" xr:uid="{00000000-0005-0000-0000-00003C010000}"/>
    <cellStyle name="20% - Accent2 2 19 12" xfId="630" xr:uid="{00000000-0005-0000-0000-00003D010000}"/>
    <cellStyle name="20% - Accent2 2 19 2" xfId="631" xr:uid="{00000000-0005-0000-0000-00003E010000}"/>
    <cellStyle name="20% - Accent2 2 19 2 2" xfId="632" xr:uid="{00000000-0005-0000-0000-00003F010000}"/>
    <cellStyle name="20% - Accent2 2 19 2 2 2" xfId="633" xr:uid="{00000000-0005-0000-0000-000040010000}"/>
    <cellStyle name="20% - Accent2 2 19 2 2 2 2" xfId="634" xr:uid="{00000000-0005-0000-0000-000041010000}"/>
    <cellStyle name="20% - Accent2 2 19 2 2 3" xfId="635" xr:uid="{00000000-0005-0000-0000-000042010000}"/>
    <cellStyle name="20% - Accent2 2 19 2 2 4" xfId="636" xr:uid="{00000000-0005-0000-0000-000043010000}"/>
    <cellStyle name="20% - Accent2 2 19 2 2 5" xfId="637" xr:uid="{00000000-0005-0000-0000-000044010000}"/>
    <cellStyle name="20% - Accent2 2 19 2 2 6" xfId="638" xr:uid="{00000000-0005-0000-0000-000045010000}"/>
    <cellStyle name="20% - Accent2 2 19 2 3" xfId="639" xr:uid="{00000000-0005-0000-0000-000046010000}"/>
    <cellStyle name="20% - Accent2 2 19 2 3 2" xfId="640" xr:uid="{00000000-0005-0000-0000-000047010000}"/>
    <cellStyle name="20% - Accent2 2 19 2 4" xfId="641" xr:uid="{00000000-0005-0000-0000-000048010000}"/>
    <cellStyle name="20% - Accent2 2 19 2 5" xfId="642" xr:uid="{00000000-0005-0000-0000-000049010000}"/>
    <cellStyle name="20% - Accent2 2 19 2 6" xfId="643" xr:uid="{00000000-0005-0000-0000-00004A010000}"/>
    <cellStyle name="20% - Accent2 2 19 2 7" xfId="644" xr:uid="{00000000-0005-0000-0000-00004B010000}"/>
    <cellStyle name="20% - Accent2 2 19 3" xfId="645" xr:uid="{00000000-0005-0000-0000-00004C010000}"/>
    <cellStyle name="20% - Accent2 2 19 3 2" xfId="646" xr:uid="{00000000-0005-0000-0000-00004D010000}"/>
    <cellStyle name="20% - Accent2 2 19 3 2 2" xfId="647" xr:uid="{00000000-0005-0000-0000-00004E010000}"/>
    <cellStyle name="20% - Accent2 2 19 3 3" xfId="648" xr:uid="{00000000-0005-0000-0000-00004F010000}"/>
    <cellStyle name="20% - Accent2 2 19 3 4" xfId="649" xr:uid="{00000000-0005-0000-0000-000050010000}"/>
    <cellStyle name="20% - Accent2 2 19 3 5" xfId="650" xr:uid="{00000000-0005-0000-0000-000051010000}"/>
    <cellStyle name="20% - Accent2 2 19 3 6" xfId="651" xr:uid="{00000000-0005-0000-0000-000052010000}"/>
    <cellStyle name="20% - Accent2 2 19 4" xfId="652" xr:uid="{00000000-0005-0000-0000-000053010000}"/>
    <cellStyle name="20% - Accent2 2 19 4 2" xfId="653" xr:uid="{00000000-0005-0000-0000-000054010000}"/>
    <cellStyle name="20% - Accent2 2 19 4 3" xfId="654" xr:uid="{00000000-0005-0000-0000-000055010000}"/>
    <cellStyle name="20% - Accent2 2 19 4 4" xfId="655" xr:uid="{00000000-0005-0000-0000-000056010000}"/>
    <cellStyle name="20% - Accent2 2 19 4 5" xfId="656" xr:uid="{00000000-0005-0000-0000-000057010000}"/>
    <cellStyle name="20% - Accent2 2 19 5" xfId="657" xr:uid="{00000000-0005-0000-0000-000058010000}"/>
    <cellStyle name="20% - Accent2 2 19 5 2" xfId="658" xr:uid="{00000000-0005-0000-0000-000059010000}"/>
    <cellStyle name="20% - Accent2 2 19 6" xfId="659" xr:uid="{00000000-0005-0000-0000-00005A010000}"/>
    <cellStyle name="20% - Accent2 2 19 6 2" xfId="660" xr:uid="{00000000-0005-0000-0000-00005B010000}"/>
    <cellStyle name="20% - Accent2 2 19 7" xfId="661" xr:uid="{00000000-0005-0000-0000-00005C010000}"/>
    <cellStyle name="20% - Accent2 2 19 8" xfId="662" xr:uid="{00000000-0005-0000-0000-00005D010000}"/>
    <cellStyle name="20% - Accent2 2 19 9" xfId="663" xr:uid="{00000000-0005-0000-0000-00005E010000}"/>
    <cellStyle name="20% - Accent2 2 2" xfId="664" xr:uid="{00000000-0005-0000-0000-00005F010000}"/>
    <cellStyle name="20% - Accent2 2 2 2" xfId="665" xr:uid="{00000000-0005-0000-0000-000060010000}"/>
    <cellStyle name="20% - Accent2 2 2 2 2" xfId="666" xr:uid="{00000000-0005-0000-0000-000061010000}"/>
    <cellStyle name="20% - Accent2 2 2 2 2 2" xfId="667" xr:uid="{00000000-0005-0000-0000-000062010000}"/>
    <cellStyle name="20% - Accent2 2 2 2 2 3" xfId="668" xr:uid="{00000000-0005-0000-0000-000063010000}"/>
    <cellStyle name="20% - Accent2 2 2 2 3" xfId="669" xr:uid="{00000000-0005-0000-0000-000064010000}"/>
    <cellStyle name="20% - Accent2 2 2 2 3 2" xfId="670" xr:uid="{00000000-0005-0000-0000-000065010000}"/>
    <cellStyle name="20% - Accent2 2 2 3" xfId="671" xr:uid="{00000000-0005-0000-0000-000066010000}"/>
    <cellStyle name="20% - Accent2 2 2 3 2" xfId="672" xr:uid="{00000000-0005-0000-0000-000067010000}"/>
    <cellStyle name="20% - Accent2 2 2 3 3" xfId="673" xr:uid="{00000000-0005-0000-0000-000068010000}"/>
    <cellStyle name="20% - Accent2 2 2 4" xfId="674" xr:uid="{00000000-0005-0000-0000-000069010000}"/>
    <cellStyle name="20% - Accent2 2 2 4 2" xfId="675" xr:uid="{00000000-0005-0000-0000-00006A010000}"/>
    <cellStyle name="20% - Accent2 2 2 5" xfId="676" xr:uid="{00000000-0005-0000-0000-00006B010000}"/>
    <cellStyle name="20% - Accent2 2 20" xfId="677" xr:uid="{00000000-0005-0000-0000-00006C010000}"/>
    <cellStyle name="20% - Accent2 2 3" xfId="678" xr:uid="{00000000-0005-0000-0000-00006D010000}"/>
    <cellStyle name="20% - Accent2 2 3 2" xfId="679" xr:uid="{00000000-0005-0000-0000-00006E010000}"/>
    <cellStyle name="20% - Accent2 2 3 2 2" xfId="680" xr:uid="{00000000-0005-0000-0000-00006F010000}"/>
    <cellStyle name="20% - Accent2 2 3 3" xfId="681" xr:uid="{00000000-0005-0000-0000-000070010000}"/>
    <cellStyle name="20% - Accent2 2 3 4" xfId="682" xr:uid="{00000000-0005-0000-0000-000071010000}"/>
    <cellStyle name="20% - Accent2 2 4" xfId="683" xr:uid="{00000000-0005-0000-0000-000072010000}"/>
    <cellStyle name="20% - Accent2 2 4 2" xfId="684" xr:uid="{00000000-0005-0000-0000-000073010000}"/>
    <cellStyle name="20% - Accent2 2 4 2 2" xfId="685" xr:uid="{00000000-0005-0000-0000-000074010000}"/>
    <cellStyle name="20% - Accent2 2 4 3" xfId="686" xr:uid="{00000000-0005-0000-0000-000075010000}"/>
    <cellStyle name="20% - Accent2 2 4 3 2" xfId="687" xr:uid="{00000000-0005-0000-0000-000076010000}"/>
    <cellStyle name="20% - Accent2 2 4 4" xfId="688" xr:uid="{00000000-0005-0000-0000-000077010000}"/>
    <cellStyle name="20% - Accent2 2 5" xfId="689" xr:uid="{00000000-0005-0000-0000-000078010000}"/>
    <cellStyle name="20% - Accent2 2 5 2" xfId="690" xr:uid="{00000000-0005-0000-0000-000079010000}"/>
    <cellStyle name="20% - Accent2 2 6" xfId="691" xr:uid="{00000000-0005-0000-0000-00007A010000}"/>
    <cellStyle name="20% - Accent2 2 6 2" xfId="692" xr:uid="{00000000-0005-0000-0000-00007B010000}"/>
    <cellStyle name="20% - Accent2 2 6 3" xfId="693" xr:uid="{00000000-0005-0000-0000-00007C010000}"/>
    <cellStyle name="20% - Accent2 2 7" xfId="694" xr:uid="{00000000-0005-0000-0000-00007D010000}"/>
    <cellStyle name="20% - Accent2 2 7 2" xfId="695" xr:uid="{00000000-0005-0000-0000-00007E010000}"/>
    <cellStyle name="20% - Accent2 2 8" xfId="696" xr:uid="{00000000-0005-0000-0000-00007F010000}"/>
    <cellStyle name="20% - Accent2 2 9" xfId="697" xr:uid="{00000000-0005-0000-0000-000080010000}"/>
    <cellStyle name="20% - Accent2 2_2910" xfId="698" xr:uid="{00000000-0005-0000-0000-000081010000}"/>
    <cellStyle name="20% - Accent2 20" xfId="699" xr:uid="{00000000-0005-0000-0000-000082010000}"/>
    <cellStyle name="20% - Accent2 21" xfId="700" xr:uid="{00000000-0005-0000-0000-000083010000}"/>
    <cellStyle name="20% - Accent2 22" xfId="701" xr:uid="{00000000-0005-0000-0000-000084010000}"/>
    <cellStyle name="20% - Accent2 23" xfId="702" xr:uid="{00000000-0005-0000-0000-000085010000}"/>
    <cellStyle name="20% - Accent2 24" xfId="703" xr:uid="{00000000-0005-0000-0000-000086010000}"/>
    <cellStyle name="20% - Accent2 25" xfId="704" xr:uid="{00000000-0005-0000-0000-000087010000}"/>
    <cellStyle name="20% - Accent2 26" xfId="705" xr:uid="{00000000-0005-0000-0000-000088010000}"/>
    <cellStyle name="20% - Accent2 27" xfId="706" xr:uid="{00000000-0005-0000-0000-000089010000}"/>
    <cellStyle name="20% - Accent2 28" xfId="707" xr:uid="{00000000-0005-0000-0000-00008A010000}"/>
    <cellStyle name="20% - Accent2 29" xfId="708" xr:uid="{00000000-0005-0000-0000-00008B010000}"/>
    <cellStyle name="20% - Accent2 3" xfId="709" xr:uid="{00000000-0005-0000-0000-00008C010000}"/>
    <cellStyle name="20% - Accent2 3 2" xfId="710" xr:uid="{00000000-0005-0000-0000-00008D010000}"/>
    <cellStyle name="20% - Accent2 3 2 2" xfId="711" xr:uid="{00000000-0005-0000-0000-00008E010000}"/>
    <cellStyle name="20% - Accent2 3 2 2 2" xfId="712" xr:uid="{00000000-0005-0000-0000-00008F010000}"/>
    <cellStyle name="20% - Accent2 3 2 2 2 2" xfId="713" xr:uid="{00000000-0005-0000-0000-000090010000}"/>
    <cellStyle name="20% - Accent2 3 2 2 2 3" xfId="714" xr:uid="{00000000-0005-0000-0000-000091010000}"/>
    <cellStyle name="20% - Accent2 3 2 2 3" xfId="715" xr:uid="{00000000-0005-0000-0000-000092010000}"/>
    <cellStyle name="20% - Accent2 3 2 2 3 2" xfId="716" xr:uid="{00000000-0005-0000-0000-000093010000}"/>
    <cellStyle name="20% - Accent2 3 2 3" xfId="717" xr:uid="{00000000-0005-0000-0000-000094010000}"/>
    <cellStyle name="20% - Accent2 3 2 3 2" xfId="718" xr:uid="{00000000-0005-0000-0000-000095010000}"/>
    <cellStyle name="20% - Accent2 3 2 3 3" xfId="719" xr:uid="{00000000-0005-0000-0000-000096010000}"/>
    <cellStyle name="20% - Accent2 3 2 4" xfId="720" xr:uid="{00000000-0005-0000-0000-000097010000}"/>
    <cellStyle name="20% - Accent2 3 2 4 2" xfId="721" xr:uid="{00000000-0005-0000-0000-000098010000}"/>
    <cellStyle name="20% - Accent2 3 2 5" xfId="722" xr:uid="{00000000-0005-0000-0000-000099010000}"/>
    <cellStyle name="20% - Accent2 3 3" xfId="723" xr:uid="{00000000-0005-0000-0000-00009A010000}"/>
    <cellStyle name="20% - Accent2 3 3 2" xfId="724" xr:uid="{00000000-0005-0000-0000-00009B010000}"/>
    <cellStyle name="20% - Accent2 3 3 2 2" xfId="725" xr:uid="{00000000-0005-0000-0000-00009C010000}"/>
    <cellStyle name="20% - Accent2 3 3 2 3" xfId="726" xr:uid="{00000000-0005-0000-0000-00009D010000}"/>
    <cellStyle name="20% - Accent2 3 3 3" xfId="727" xr:uid="{00000000-0005-0000-0000-00009E010000}"/>
    <cellStyle name="20% - Accent2 3 3 3 2" xfId="728" xr:uid="{00000000-0005-0000-0000-00009F010000}"/>
    <cellStyle name="20% - Accent2 3 3 4" xfId="729" xr:uid="{00000000-0005-0000-0000-0000A0010000}"/>
    <cellStyle name="20% - Accent2 3 4" xfId="730" xr:uid="{00000000-0005-0000-0000-0000A1010000}"/>
    <cellStyle name="20% - Accent2 3 4 2" xfId="731" xr:uid="{00000000-0005-0000-0000-0000A2010000}"/>
    <cellStyle name="20% - Accent2 3 5" xfId="732" xr:uid="{00000000-0005-0000-0000-0000A3010000}"/>
    <cellStyle name="20% - Accent2 3 5 2" xfId="733" xr:uid="{00000000-0005-0000-0000-0000A4010000}"/>
    <cellStyle name="20% - Accent2 3 6" xfId="734" xr:uid="{00000000-0005-0000-0000-0000A5010000}"/>
    <cellStyle name="20% - Accent2 3 6 2" xfId="735" xr:uid="{00000000-0005-0000-0000-0000A6010000}"/>
    <cellStyle name="20% - Accent2 30" xfId="736" xr:uid="{00000000-0005-0000-0000-0000A7010000}"/>
    <cellStyle name="20% - Accent2 31" xfId="737" xr:uid="{00000000-0005-0000-0000-0000A8010000}"/>
    <cellStyle name="20% - Accent2 32" xfId="738" xr:uid="{00000000-0005-0000-0000-0000A9010000}"/>
    <cellStyle name="20% - Accent2 33" xfId="739" xr:uid="{00000000-0005-0000-0000-0000AA010000}"/>
    <cellStyle name="20% - Accent2 34" xfId="740" xr:uid="{00000000-0005-0000-0000-0000AB010000}"/>
    <cellStyle name="20% - Accent2 35" xfId="741" xr:uid="{00000000-0005-0000-0000-0000AC010000}"/>
    <cellStyle name="20% - Accent2 36" xfId="742" xr:uid="{00000000-0005-0000-0000-0000AD010000}"/>
    <cellStyle name="20% - Accent2 37" xfId="743" xr:uid="{00000000-0005-0000-0000-0000AE010000}"/>
    <cellStyle name="20% - Accent2 37 2" xfId="744" xr:uid="{00000000-0005-0000-0000-0000AF010000}"/>
    <cellStyle name="20% - Accent2 37 2 2" xfId="745" xr:uid="{00000000-0005-0000-0000-0000B0010000}"/>
    <cellStyle name="20% - Accent2 37 2 3" xfId="746" xr:uid="{00000000-0005-0000-0000-0000B1010000}"/>
    <cellStyle name="20% - Accent2 37 3" xfId="747" xr:uid="{00000000-0005-0000-0000-0000B2010000}"/>
    <cellStyle name="20% - Accent2 37 3 2" xfId="748" xr:uid="{00000000-0005-0000-0000-0000B3010000}"/>
    <cellStyle name="20% - Accent2 37 3 3" xfId="749" xr:uid="{00000000-0005-0000-0000-0000B4010000}"/>
    <cellStyle name="20% - Accent2 37 4" xfId="750" xr:uid="{00000000-0005-0000-0000-0000B5010000}"/>
    <cellStyle name="20% - Accent2 37 4 2" xfId="751" xr:uid="{00000000-0005-0000-0000-0000B6010000}"/>
    <cellStyle name="20% - Accent2 37 4 3" xfId="752" xr:uid="{00000000-0005-0000-0000-0000B7010000}"/>
    <cellStyle name="20% - Accent2 37 5" xfId="753" xr:uid="{00000000-0005-0000-0000-0000B8010000}"/>
    <cellStyle name="20% - Accent2 37 6" xfId="754" xr:uid="{00000000-0005-0000-0000-0000B9010000}"/>
    <cellStyle name="20% - Accent2 38" xfId="755" xr:uid="{00000000-0005-0000-0000-0000BA010000}"/>
    <cellStyle name="20% - Accent2 38 10" xfId="756" xr:uid="{00000000-0005-0000-0000-0000BB010000}"/>
    <cellStyle name="20% - Accent2 38 11" xfId="757" xr:uid="{00000000-0005-0000-0000-0000BC010000}"/>
    <cellStyle name="20% - Accent2 38 12" xfId="758" xr:uid="{00000000-0005-0000-0000-0000BD010000}"/>
    <cellStyle name="20% - Accent2 38 13" xfId="759" xr:uid="{00000000-0005-0000-0000-0000BE010000}"/>
    <cellStyle name="20% - Accent2 38 2" xfId="760" xr:uid="{00000000-0005-0000-0000-0000BF010000}"/>
    <cellStyle name="20% - Accent2 38 2 2" xfId="761" xr:uid="{00000000-0005-0000-0000-0000C0010000}"/>
    <cellStyle name="20% - Accent2 38 2 2 2" xfId="762" xr:uid="{00000000-0005-0000-0000-0000C1010000}"/>
    <cellStyle name="20% - Accent2 38 2 2 2 2" xfId="763" xr:uid="{00000000-0005-0000-0000-0000C2010000}"/>
    <cellStyle name="20% - Accent2 38 2 2 3" xfId="764" xr:uid="{00000000-0005-0000-0000-0000C3010000}"/>
    <cellStyle name="20% - Accent2 38 2 2 4" xfId="765" xr:uid="{00000000-0005-0000-0000-0000C4010000}"/>
    <cellStyle name="20% - Accent2 38 2 2 5" xfId="766" xr:uid="{00000000-0005-0000-0000-0000C5010000}"/>
    <cellStyle name="20% - Accent2 38 2 2 6" xfId="767" xr:uid="{00000000-0005-0000-0000-0000C6010000}"/>
    <cellStyle name="20% - Accent2 38 2 3" xfId="768" xr:uid="{00000000-0005-0000-0000-0000C7010000}"/>
    <cellStyle name="20% - Accent2 38 2 3 2" xfId="769" xr:uid="{00000000-0005-0000-0000-0000C8010000}"/>
    <cellStyle name="20% - Accent2 38 2 3 3" xfId="770" xr:uid="{00000000-0005-0000-0000-0000C9010000}"/>
    <cellStyle name="20% - Accent2 38 2 3 4" xfId="771" xr:uid="{00000000-0005-0000-0000-0000CA010000}"/>
    <cellStyle name="20% - Accent2 38 2 3 5" xfId="772" xr:uid="{00000000-0005-0000-0000-0000CB010000}"/>
    <cellStyle name="20% - Accent2 38 2 4" xfId="773" xr:uid="{00000000-0005-0000-0000-0000CC010000}"/>
    <cellStyle name="20% - Accent2 38 2 5" xfId="774" xr:uid="{00000000-0005-0000-0000-0000CD010000}"/>
    <cellStyle name="20% - Accent2 38 2 6" xfId="775" xr:uid="{00000000-0005-0000-0000-0000CE010000}"/>
    <cellStyle name="20% - Accent2 38 2 7" xfId="776" xr:uid="{00000000-0005-0000-0000-0000CF010000}"/>
    <cellStyle name="20% - Accent2 38 3" xfId="777" xr:uid="{00000000-0005-0000-0000-0000D0010000}"/>
    <cellStyle name="20% - Accent2 38 3 2" xfId="778" xr:uid="{00000000-0005-0000-0000-0000D1010000}"/>
    <cellStyle name="20% - Accent2 38 3 2 2" xfId="779" xr:uid="{00000000-0005-0000-0000-0000D2010000}"/>
    <cellStyle name="20% - Accent2 38 3 3" xfId="780" xr:uid="{00000000-0005-0000-0000-0000D3010000}"/>
    <cellStyle name="20% - Accent2 38 3 4" xfId="781" xr:uid="{00000000-0005-0000-0000-0000D4010000}"/>
    <cellStyle name="20% - Accent2 38 3 5" xfId="782" xr:uid="{00000000-0005-0000-0000-0000D5010000}"/>
    <cellStyle name="20% - Accent2 38 3 6" xfId="783" xr:uid="{00000000-0005-0000-0000-0000D6010000}"/>
    <cellStyle name="20% - Accent2 38 4" xfId="784" xr:uid="{00000000-0005-0000-0000-0000D7010000}"/>
    <cellStyle name="20% - Accent2 38 4 2" xfId="785" xr:uid="{00000000-0005-0000-0000-0000D8010000}"/>
    <cellStyle name="20% - Accent2 38 4 3" xfId="786" xr:uid="{00000000-0005-0000-0000-0000D9010000}"/>
    <cellStyle name="20% - Accent2 38 4 4" xfId="787" xr:uid="{00000000-0005-0000-0000-0000DA010000}"/>
    <cellStyle name="20% - Accent2 38 4 5" xfId="788" xr:uid="{00000000-0005-0000-0000-0000DB010000}"/>
    <cellStyle name="20% - Accent2 38 5" xfId="789" xr:uid="{00000000-0005-0000-0000-0000DC010000}"/>
    <cellStyle name="20% - Accent2 38 5 2" xfId="790" xr:uid="{00000000-0005-0000-0000-0000DD010000}"/>
    <cellStyle name="20% - Accent2 38 5 3" xfId="791" xr:uid="{00000000-0005-0000-0000-0000DE010000}"/>
    <cellStyle name="20% - Accent2 38 5 4" xfId="792" xr:uid="{00000000-0005-0000-0000-0000DF010000}"/>
    <cellStyle name="20% - Accent2 38 5 5" xfId="793" xr:uid="{00000000-0005-0000-0000-0000E0010000}"/>
    <cellStyle name="20% - Accent2 38 6" xfId="794" xr:uid="{00000000-0005-0000-0000-0000E1010000}"/>
    <cellStyle name="20% - Accent2 38 6 2" xfId="795" xr:uid="{00000000-0005-0000-0000-0000E2010000}"/>
    <cellStyle name="20% - Accent2 38 6 3" xfId="796" xr:uid="{00000000-0005-0000-0000-0000E3010000}"/>
    <cellStyle name="20% - Accent2 38 6 4" xfId="797" xr:uid="{00000000-0005-0000-0000-0000E4010000}"/>
    <cellStyle name="20% - Accent2 38 6 5" xfId="798" xr:uid="{00000000-0005-0000-0000-0000E5010000}"/>
    <cellStyle name="20% - Accent2 38 7" xfId="799" xr:uid="{00000000-0005-0000-0000-0000E6010000}"/>
    <cellStyle name="20% - Accent2 38 8" xfId="800" xr:uid="{00000000-0005-0000-0000-0000E7010000}"/>
    <cellStyle name="20% - Accent2 38 9" xfId="801" xr:uid="{00000000-0005-0000-0000-0000E8010000}"/>
    <cellStyle name="20% - Accent2 39" xfId="802" xr:uid="{00000000-0005-0000-0000-0000E9010000}"/>
    <cellStyle name="20% - Accent2 39 10" xfId="803" xr:uid="{00000000-0005-0000-0000-0000EA010000}"/>
    <cellStyle name="20% - Accent2 39 2" xfId="804" xr:uid="{00000000-0005-0000-0000-0000EB010000}"/>
    <cellStyle name="20% - Accent2 39 2 2" xfId="805" xr:uid="{00000000-0005-0000-0000-0000EC010000}"/>
    <cellStyle name="20% - Accent2 39 2 2 2" xfId="806" xr:uid="{00000000-0005-0000-0000-0000ED010000}"/>
    <cellStyle name="20% - Accent2 39 2 3" xfId="807" xr:uid="{00000000-0005-0000-0000-0000EE010000}"/>
    <cellStyle name="20% - Accent2 39 2 4" xfId="808" xr:uid="{00000000-0005-0000-0000-0000EF010000}"/>
    <cellStyle name="20% - Accent2 39 2 5" xfId="809" xr:uid="{00000000-0005-0000-0000-0000F0010000}"/>
    <cellStyle name="20% - Accent2 39 2 6" xfId="810" xr:uid="{00000000-0005-0000-0000-0000F1010000}"/>
    <cellStyle name="20% - Accent2 39 3" xfId="811" xr:uid="{00000000-0005-0000-0000-0000F2010000}"/>
    <cellStyle name="20% - Accent2 39 3 2" xfId="812" xr:uid="{00000000-0005-0000-0000-0000F3010000}"/>
    <cellStyle name="20% - Accent2 39 3 3" xfId="813" xr:uid="{00000000-0005-0000-0000-0000F4010000}"/>
    <cellStyle name="20% - Accent2 39 3 4" xfId="814" xr:uid="{00000000-0005-0000-0000-0000F5010000}"/>
    <cellStyle name="20% - Accent2 39 3 5" xfId="815" xr:uid="{00000000-0005-0000-0000-0000F6010000}"/>
    <cellStyle name="20% - Accent2 39 4" xfId="816" xr:uid="{00000000-0005-0000-0000-0000F7010000}"/>
    <cellStyle name="20% - Accent2 39 4 2" xfId="817" xr:uid="{00000000-0005-0000-0000-0000F8010000}"/>
    <cellStyle name="20% - Accent2 39 4 3" xfId="818" xr:uid="{00000000-0005-0000-0000-0000F9010000}"/>
    <cellStyle name="20% - Accent2 39 5" xfId="819" xr:uid="{00000000-0005-0000-0000-0000FA010000}"/>
    <cellStyle name="20% - Accent2 39 5 2" xfId="820" xr:uid="{00000000-0005-0000-0000-0000FB010000}"/>
    <cellStyle name="20% - Accent2 39 5 3" xfId="821" xr:uid="{00000000-0005-0000-0000-0000FC010000}"/>
    <cellStyle name="20% - Accent2 39 6" xfId="822" xr:uid="{00000000-0005-0000-0000-0000FD010000}"/>
    <cellStyle name="20% - Accent2 39 7" xfId="823" xr:uid="{00000000-0005-0000-0000-0000FE010000}"/>
    <cellStyle name="20% - Accent2 39 8" xfId="824" xr:uid="{00000000-0005-0000-0000-0000FF010000}"/>
    <cellStyle name="20% - Accent2 39 9" xfId="825" xr:uid="{00000000-0005-0000-0000-000000020000}"/>
    <cellStyle name="20% - Accent2 4" xfId="826" xr:uid="{00000000-0005-0000-0000-000001020000}"/>
    <cellStyle name="20% - Accent2 4 2" xfId="827" xr:uid="{00000000-0005-0000-0000-000002020000}"/>
    <cellStyle name="20% - Accent2 4 3" xfId="828" xr:uid="{00000000-0005-0000-0000-000003020000}"/>
    <cellStyle name="20% - Accent2 40" xfId="829" xr:uid="{00000000-0005-0000-0000-000004020000}"/>
    <cellStyle name="20% - Accent2 40 2" xfId="830" xr:uid="{00000000-0005-0000-0000-000005020000}"/>
    <cellStyle name="20% - Accent2 40 2 2" xfId="831" xr:uid="{00000000-0005-0000-0000-000006020000}"/>
    <cellStyle name="20% - Accent2 40 2 2 2" xfId="832" xr:uid="{00000000-0005-0000-0000-000007020000}"/>
    <cellStyle name="20% - Accent2 40 2 3" xfId="833" xr:uid="{00000000-0005-0000-0000-000008020000}"/>
    <cellStyle name="20% - Accent2 40 2 4" xfId="834" xr:uid="{00000000-0005-0000-0000-000009020000}"/>
    <cellStyle name="20% - Accent2 40 2 5" xfId="835" xr:uid="{00000000-0005-0000-0000-00000A020000}"/>
    <cellStyle name="20% - Accent2 40 2 6" xfId="836" xr:uid="{00000000-0005-0000-0000-00000B020000}"/>
    <cellStyle name="20% - Accent2 40 3" xfId="837" xr:uid="{00000000-0005-0000-0000-00000C020000}"/>
    <cellStyle name="20% - Accent2 40 3 2" xfId="838" xr:uid="{00000000-0005-0000-0000-00000D020000}"/>
    <cellStyle name="20% - Accent2 40 3 3" xfId="839" xr:uid="{00000000-0005-0000-0000-00000E020000}"/>
    <cellStyle name="20% - Accent2 40 3 4" xfId="840" xr:uid="{00000000-0005-0000-0000-00000F020000}"/>
    <cellStyle name="20% - Accent2 40 3 5" xfId="841" xr:uid="{00000000-0005-0000-0000-000010020000}"/>
    <cellStyle name="20% - Accent2 40 4" xfId="842" xr:uid="{00000000-0005-0000-0000-000011020000}"/>
    <cellStyle name="20% - Accent2 40 4 2" xfId="843" xr:uid="{00000000-0005-0000-0000-000012020000}"/>
    <cellStyle name="20% - Accent2 40 4 3" xfId="844" xr:uid="{00000000-0005-0000-0000-000013020000}"/>
    <cellStyle name="20% - Accent2 40 5" xfId="845" xr:uid="{00000000-0005-0000-0000-000014020000}"/>
    <cellStyle name="20% - Accent2 40 6" xfId="846" xr:uid="{00000000-0005-0000-0000-000015020000}"/>
    <cellStyle name="20% - Accent2 40 7" xfId="847" xr:uid="{00000000-0005-0000-0000-000016020000}"/>
    <cellStyle name="20% - Accent2 40 8" xfId="848" xr:uid="{00000000-0005-0000-0000-000017020000}"/>
    <cellStyle name="20% - Accent2 40 9" xfId="849" xr:uid="{00000000-0005-0000-0000-000018020000}"/>
    <cellStyle name="20% - Accent2 41" xfId="850" xr:uid="{00000000-0005-0000-0000-000019020000}"/>
    <cellStyle name="20% - Accent2 41 2" xfId="851" xr:uid="{00000000-0005-0000-0000-00001A020000}"/>
    <cellStyle name="20% - Accent2 41 2 2" xfId="852" xr:uid="{00000000-0005-0000-0000-00001B020000}"/>
    <cellStyle name="20% - Accent2 41 2 3" xfId="853" xr:uid="{00000000-0005-0000-0000-00001C020000}"/>
    <cellStyle name="20% - Accent2 41 3" xfId="854" xr:uid="{00000000-0005-0000-0000-00001D020000}"/>
    <cellStyle name="20% - Accent2 41 3 2" xfId="855" xr:uid="{00000000-0005-0000-0000-00001E020000}"/>
    <cellStyle name="20% - Accent2 41 3 3" xfId="856" xr:uid="{00000000-0005-0000-0000-00001F020000}"/>
    <cellStyle name="20% - Accent2 41 4" xfId="857" xr:uid="{00000000-0005-0000-0000-000020020000}"/>
    <cellStyle name="20% - Accent2 42" xfId="858" xr:uid="{00000000-0005-0000-0000-000021020000}"/>
    <cellStyle name="20% - Accent2 42 2" xfId="859" xr:uid="{00000000-0005-0000-0000-000022020000}"/>
    <cellStyle name="20% - Accent2 42 2 2" xfId="860" xr:uid="{00000000-0005-0000-0000-000023020000}"/>
    <cellStyle name="20% - Accent2 42 2 3" xfId="861" xr:uid="{00000000-0005-0000-0000-000024020000}"/>
    <cellStyle name="20% - Accent2 42 3" xfId="862" xr:uid="{00000000-0005-0000-0000-000025020000}"/>
    <cellStyle name="20% - Accent2 42 4" xfId="863" xr:uid="{00000000-0005-0000-0000-000026020000}"/>
    <cellStyle name="20% - Accent2 42 5" xfId="864" xr:uid="{00000000-0005-0000-0000-000027020000}"/>
    <cellStyle name="20% - Accent2 43" xfId="865" xr:uid="{00000000-0005-0000-0000-000028020000}"/>
    <cellStyle name="20% - Accent2 43 2" xfId="866" xr:uid="{00000000-0005-0000-0000-000029020000}"/>
    <cellStyle name="20% - Accent2 43 2 2" xfId="867" xr:uid="{00000000-0005-0000-0000-00002A020000}"/>
    <cellStyle name="20% - Accent2 43 2 3" xfId="868" xr:uid="{00000000-0005-0000-0000-00002B020000}"/>
    <cellStyle name="20% - Accent2 43 3" xfId="869" xr:uid="{00000000-0005-0000-0000-00002C020000}"/>
    <cellStyle name="20% - Accent2 43 4" xfId="870" xr:uid="{00000000-0005-0000-0000-00002D020000}"/>
    <cellStyle name="20% - Accent2 43 5" xfId="871" xr:uid="{00000000-0005-0000-0000-00002E020000}"/>
    <cellStyle name="20% - Accent2 44" xfId="872" xr:uid="{00000000-0005-0000-0000-00002F020000}"/>
    <cellStyle name="20% - Accent2 44 2" xfId="873" xr:uid="{00000000-0005-0000-0000-000030020000}"/>
    <cellStyle name="20% - Accent2 44 2 2" xfId="874" xr:uid="{00000000-0005-0000-0000-000031020000}"/>
    <cellStyle name="20% - Accent2 44 2 3" xfId="875" xr:uid="{00000000-0005-0000-0000-000032020000}"/>
    <cellStyle name="20% - Accent2 44 3" xfId="876" xr:uid="{00000000-0005-0000-0000-000033020000}"/>
    <cellStyle name="20% - Accent2 44 4" xfId="877" xr:uid="{00000000-0005-0000-0000-000034020000}"/>
    <cellStyle name="20% - Accent2 44 5" xfId="878" xr:uid="{00000000-0005-0000-0000-000035020000}"/>
    <cellStyle name="20% - Accent2 45" xfId="879" xr:uid="{00000000-0005-0000-0000-000036020000}"/>
    <cellStyle name="20% - Accent2 46" xfId="880" xr:uid="{00000000-0005-0000-0000-000037020000}"/>
    <cellStyle name="20% - Accent2 47" xfId="881" xr:uid="{00000000-0005-0000-0000-000038020000}"/>
    <cellStyle name="20% - Accent2 48" xfId="882" xr:uid="{00000000-0005-0000-0000-000039020000}"/>
    <cellStyle name="20% - Accent2 49" xfId="883" xr:uid="{00000000-0005-0000-0000-00003A020000}"/>
    <cellStyle name="20% - Accent2 5" xfId="884" xr:uid="{00000000-0005-0000-0000-00003B020000}"/>
    <cellStyle name="20% - Accent2 5 2" xfId="885" xr:uid="{00000000-0005-0000-0000-00003C020000}"/>
    <cellStyle name="20% - Accent2 50" xfId="886" xr:uid="{00000000-0005-0000-0000-00003D020000}"/>
    <cellStyle name="20% - Accent2 51" xfId="887" xr:uid="{00000000-0005-0000-0000-00003E020000}"/>
    <cellStyle name="20% - Accent2 52" xfId="888" xr:uid="{00000000-0005-0000-0000-00003F020000}"/>
    <cellStyle name="20% - Accent2 53" xfId="889" xr:uid="{00000000-0005-0000-0000-000040020000}"/>
    <cellStyle name="20% - Accent2 54" xfId="890" xr:uid="{00000000-0005-0000-0000-000041020000}"/>
    <cellStyle name="20% - Accent2 55" xfId="891" xr:uid="{00000000-0005-0000-0000-000042020000}"/>
    <cellStyle name="20% - Accent2 56" xfId="892" xr:uid="{00000000-0005-0000-0000-000043020000}"/>
    <cellStyle name="20% - Accent2 6" xfId="893" xr:uid="{00000000-0005-0000-0000-000044020000}"/>
    <cellStyle name="20% - Accent2 6 2" xfId="894" xr:uid="{00000000-0005-0000-0000-000045020000}"/>
    <cellStyle name="20% - Accent2 7" xfId="895" xr:uid="{00000000-0005-0000-0000-000046020000}"/>
    <cellStyle name="20% - Accent2 7 2" xfId="896" xr:uid="{00000000-0005-0000-0000-000047020000}"/>
    <cellStyle name="20% - Accent2 8" xfId="897" xr:uid="{00000000-0005-0000-0000-000048020000}"/>
    <cellStyle name="20% - Accent2 9" xfId="898" xr:uid="{00000000-0005-0000-0000-000049020000}"/>
    <cellStyle name="20% - Accent3" xfId="26" builtinId="38" customBuiltin="1"/>
    <cellStyle name="20% - Accent3 10" xfId="899" xr:uid="{00000000-0005-0000-0000-00004B020000}"/>
    <cellStyle name="20% - Accent3 11" xfId="900" xr:uid="{00000000-0005-0000-0000-00004C020000}"/>
    <cellStyle name="20% - Accent3 12" xfId="901" xr:uid="{00000000-0005-0000-0000-00004D020000}"/>
    <cellStyle name="20% - Accent3 13" xfId="902" xr:uid="{00000000-0005-0000-0000-00004E020000}"/>
    <cellStyle name="20% - Accent3 14" xfId="903" xr:uid="{00000000-0005-0000-0000-00004F020000}"/>
    <cellStyle name="20% - Accent3 15" xfId="904" xr:uid="{00000000-0005-0000-0000-000050020000}"/>
    <cellStyle name="20% - Accent3 16" xfId="905" xr:uid="{00000000-0005-0000-0000-000051020000}"/>
    <cellStyle name="20% - Accent3 17" xfId="906" xr:uid="{00000000-0005-0000-0000-000052020000}"/>
    <cellStyle name="20% - Accent3 18" xfId="907" xr:uid="{00000000-0005-0000-0000-000053020000}"/>
    <cellStyle name="20% - Accent3 19" xfId="908" xr:uid="{00000000-0005-0000-0000-000054020000}"/>
    <cellStyle name="20% - Accent3 2" xfId="909" xr:uid="{00000000-0005-0000-0000-000055020000}"/>
    <cellStyle name="20% - Accent3 2 10" xfId="910" xr:uid="{00000000-0005-0000-0000-000056020000}"/>
    <cellStyle name="20% - Accent3 2 11" xfId="911" xr:uid="{00000000-0005-0000-0000-000057020000}"/>
    <cellStyle name="20% - Accent3 2 12" xfId="912" xr:uid="{00000000-0005-0000-0000-000058020000}"/>
    <cellStyle name="20% - Accent3 2 13" xfId="913" xr:uid="{00000000-0005-0000-0000-000059020000}"/>
    <cellStyle name="20% - Accent3 2 14" xfId="914" xr:uid="{00000000-0005-0000-0000-00005A020000}"/>
    <cellStyle name="20% - Accent3 2 15" xfId="915" xr:uid="{00000000-0005-0000-0000-00005B020000}"/>
    <cellStyle name="20% - Accent3 2 16" xfId="916" xr:uid="{00000000-0005-0000-0000-00005C020000}"/>
    <cellStyle name="20% - Accent3 2 17" xfId="917" xr:uid="{00000000-0005-0000-0000-00005D020000}"/>
    <cellStyle name="20% - Accent3 2 18" xfId="918" xr:uid="{00000000-0005-0000-0000-00005E020000}"/>
    <cellStyle name="20% - Accent3 2 19" xfId="919" xr:uid="{00000000-0005-0000-0000-00005F020000}"/>
    <cellStyle name="20% - Accent3 2 19 10" xfId="920" xr:uid="{00000000-0005-0000-0000-000060020000}"/>
    <cellStyle name="20% - Accent3 2 19 11" xfId="921" xr:uid="{00000000-0005-0000-0000-000061020000}"/>
    <cellStyle name="20% - Accent3 2 19 12" xfId="922" xr:uid="{00000000-0005-0000-0000-000062020000}"/>
    <cellStyle name="20% - Accent3 2 19 2" xfId="923" xr:uid="{00000000-0005-0000-0000-000063020000}"/>
    <cellStyle name="20% - Accent3 2 19 2 2" xfId="924" xr:uid="{00000000-0005-0000-0000-000064020000}"/>
    <cellStyle name="20% - Accent3 2 19 2 2 2" xfId="925" xr:uid="{00000000-0005-0000-0000-000065020000}"/>
    <cellStyle name="20% - Accent3 2 19 2 2 2 2" xfId="926" xr:uid="{00000000-0005-0000-0000-000066020000}"/>
    <cellStyle name="20% - Accent3 2 19 2 2 3" xfId="927" xr:uid="{00000000-0005-0000-0000-000067020000}"/>
    <cellStyle name="20% - Accent3 2 19 2 2 4" xfId="928" xr:uid="{00000000-0005-0000-0000-000068020000}"/>
    <cellStyle name="20% - Accent3 2 19 2 2 5" xfId="929" xr:uid="{00000000-0005-0000-0000-000069020000}"/>
    <cellStyle name="20% - Accent3 2 19 2 2 6" xfId="930" xr:uid="{00000000-0005-0000-0000-00006A020000}"/>
    <cellStyle name="20% - Accent3 2 19 2 3" xfId="931" xr:uid="{00000000-0005-0000-0000-00006B020000}"/>
    <cellStyle name="20% - Accent3 2 19 2 3 2" xfId="932" xr:uid="{00000000-0005-0000-0000-00006C020000}"/>
    <cellStyle name="20% - Accent3 2 19 2 4" xfId="933" xr:uid="{00000000-0005-0000-0000-00006D020000}"/>
    <cellStyle name="20% - Accent3 2 19 2 5" xfId="934" xr:uid="{00000000-0005-0000-0000-00006E020000}"/>
    <cellStyle name="20% - Accent3 2 19 2 6" xfId="935" xr:uid="{00000000-0005-0000-0000-00006F020000}"/>
    <cellStyle name="20% - Accent3 2 19 2 7" xfId="936" xr:uid="{00000000-0005-0000-0000-000070020000}"/>
    <cellStyle name="20% - Accent3 2 19 3" xfId="937" xr:uid="{00000000-0005-0000-0000-000071020000}"/>
    <cellStyle name="20% - Accent3 2 19 3 2" xfId="938" xr:uid="{00000000-0005-0000-0000-000072020000}"/>
    <cellStyle name="20% - Accent3 2 19 3 2 2" xfId="939" xr:uid="{00000000-0005-0000-0000-000073020000}"/>
    <cellStyle name="20% - Accent3 2 19 3 3" xfId="940" xr:uid="{00000000-0005-0000-0000-000074020000}"/>
    <cellStyle name="20% - Accent3 2 19 3 4" xfId="941" xr:uid="{00000000-0005-0000-0000-000075020000}"/>
    <cellStyle name="20% - Accent3 2 19 3 5" xfId="942" xr:uid="{00000000-0005-0000-0000-000076020000}"/>
    <cellStyle name="20% - Accent3 2 19 3 6" xfId="943" xr:uid="{00000000-0005-0000-0000-000077020000}"/>
    <cellStyle name="20% - Accent3 2 19 4" xfId="944" xr:uid="{00000000-0005-0000-0000-000078020000}"/>
    <cellStyle name="20% - Accent3 2 19 4 2" xfId="945" xr:uid="{00000000-0005-0000-0000-000079020000}"/>
    <cellStyle name="20% - Accent3 2 19 4 3" xfId="946" xr:uid="{00000000-0005-0000-0000-00007A020000}"/>
    <cellStyle name="20% - Accent3 2 19 4 4" xfId="947" xr:uid="{00000000-0005-0000-0000-00007B020000}"/>
    <cellStyle name="20% - Accent3 2 19 4 5" xfId="948" xr:uid="{00000000-0005-0000-0000-00007C020000}"/>
    <cellStyle name="20% - Accent3 2 19 5" xfId="949" xr:uid="{00000000-0005-0000-0000-00007D020000}"/>
    <cellStyle name="20% - Accent3 2 19 5 2" xfId="950" xr:uid="{00000000-0005-0000-0000-00007E020000}"/>
    <cellStyle name="20% - Accent3 2 19 6" xfId="951" xr:uid="{00000000-0005-0000-0000-00007F020000}"/>
    <cellStyle name="20% - Accent3 2 19 6 2" xfId="952" xr:uid="{00000000-0005-0000-0000-000080020000}"/>
    <cellStyle name="20% - Accent3 2 19 7" xfId="953" xr:uid="{00000000-0005-0000-0000-000081020000}"/>
    <cellStyle name="20% - Accent3 2 19 8" xfId="954" xr:uid="{00000000-0005-0000-0000-000082020000}"/>
    <cellStyle name="20% - Accent3 2 19 9" xfId="955" xr:uid="{00000000-0005-0000-0000-000083020000}"/>
    <cellStyle name="20% - Accent3 2 2" xfId="956" xr:uid="{00000000-0005-0000-0000-000084020000}"/>
    <cellStyle name="20% - Accent3 2 2 2" xfId="957" xr:uid="{00000000-0005-0000-0000-000085020000}"/>
    <cellStyle name="20% - Accent3 2 2 2 2" xfId="958" xr:uid="{00000000-0005-0000-0000-000086020000}"/>
    <cellStyle name="20% - Accent3 2 2 2 2 2" xfId="959" xr:uid="{00000000-0005-0000-0000-000087020000}"/>
    <cellStyle name="20% - Accent3 2 2 2 2 3" xfId="960" xr:uid="{00000000-0005-0000-0000-000088020000}"/>
    <cellStyle name="20% - Accent3 2 2 2 3" xfId="961" xr:uid="{00000000-0005-0000-0000-000089020000}"/>
    <cellStyle name="20% - Accent3 2 2 2 3 2" xfId="962" xr:uid="{00000000-0005-0000-0000-00008A020000}"/>
    <cellStyle name="20% - Accent3 2 2 3" xfId="963" xr:uid="{00000000-0005-0000-0000-00008B020000}"/>
    <cellStyle name="20% - Accent3 2 2 3 2" xfId="964" xr:uid="{00000000-0005-0000-0000-00008C020000}"/>
    <cellStyle name="20% - Accent3 2 2 3 3" xfId="965" xr:uid="{00000000-0005-0000-0000-00008D020000}"/>
    <cellStyle name="20% - Accent3 2 2 4" xfId="966" xr:uid="{00000000-0005-0000-0000-00008E020000}"/>
    <cellStyle name="20% - Accent3 2 2 4 2" xfId="967" xr:uid="{00000000-0005-0000-0000-00008F020000}"/>
    <cellStyle name="20% - Accent3 2 2 5" xfId="968" xr:uid="{00000000-0005-0000-0000-000090020000}"/>
    <cellStyle name="20% - Accent3 2 20" xfId="969" xr:uid="{00000000-0005-0000-0000-000091020000}"/>
    <cellStyle name="20% - Accent3 2 3" xfId="970" xr:uid="{00000000-0005-0000-0000-000092020000}"/>
    <cellStyle name="20% - Accent3 2 3 2" xfId="971" xr:uid="{00000000-0005-0000-0000-000093020000}"/>
    <cellStyle name="20% - Accent3 2 3 2 2" xfId="972" xr:uid="{00000000-0005-0000-0000-000094020000}"/>
    <cellStyle name="20% - Accent3 2 3 3" xfId="973" xr:uid="{00000000-0005-0000-0000-000095020000}"/>
    <cellStyle name="20% - Accent3 2 3 4" xfId="974" xr:uid="{00000000-0005-0000-0000-000096020000}"/>
    <cellStyle name="20% - Accent3 2 4" xfId="975" xr:uid="{00000000-0005-0000-0000-000097020000}"/>
    <cellStyle name="20% - Accent3 2 4 2" xfId="976" xr:uid="{00000000-0005-0000-0000-000098020000}"/>
    <cellStyle name="20% - Accent3 2 4 2 2" xfId="977" xr:uid="{00000000-0005-0000-0000-000099020000}"/>
    <cellStyle name="20% - Accent3 2 4 3" xfId="978" xr:uid="{00000000-0005-0000-0000-00009A020000}"/>
    <cellStyle name="20% - Accent3 2 4 3 2" xfId="979" xr:uid="{00000000-0005-0000-0000-00009B020000}"/>
    <cellStyle name="20% - Accent3 2 4 4" xfId="980" xr:uid="{00000000-0005-0000-0000-00009C020000}"/>
    <cellStyle name="20% - Accent3 2 5" xfId="981" xr:uid="{00000000-0005-0000-0000-00009D020000}"/>
    <cellStyle name="20% - Accent3 2 5 2" xfId="982" xr:uid="{00000000-0005-0000-0000-00009E020000}"/>
    <cellStyle name="20% - Accent3 2 6" xfId="983" xr:uid="{00000000-0005-0000-0000-00009F020000}"/>
    <cellStyle name="20% - Accent3 2 6 2" xfId="984" xr:uid="{00000000-0005-0000-0000-0000A0020000}"/>
    <cellStyle name="20% - Accent3 2 6 3" xfId="985" xr:uid="{00000000-0005-0000-0000-0000A1020000}"/>
    <cellStyle name="20% - Accent3 2 7" xfId="986" xr:uid="{00000000-0005-0000-0000-0000A2020000}"/>
    <cellStyle name="20% - Accent3 2 7 2" xfId="987" xr:uid="{00000000-0005-0000-0000-0000A3020000}"/>
    <cellStyle name="20% - Accent3 2 8" xfId="988" xr:uid="{00000000-0005-0000-0000-0000A4020000}"/>
    <cellStyle name="20% - Accent3 2 9" xfId="989" xr:uid="{00000000-0005-0000-0000-0000A5020000}"/>
    <cellStyle name="20% - Accent3 2_2910" xfId="990" xr:uid="{00000000-0005-0000-0000-0000A6020000}"/>
    <cellStyle name="20% - Accent3 20" xfId="991" xr:uid="{00000000-0005-0000-0000-0000A7020000}"/>
    <cellStyle name="20% - Accent3 21" xfId="992" xr:uid="{00000000-0005-0000-0000-0000A8020000}"/>
    <cellStyle name="20% - Accent3 22" xfId="993" xr:uid="{00000000-0005-0000-0000-0000A9020000}"/>
    <cellStyle name="20% - Accent3 23" xfId="994" xr:uid="{00000000-0005-0000-0000-0000AA020000}"/>
    <cellStyle name="20% - Accent3 24" xfId="995" xr:uid="{00000000-0005-0000-0000-0000AB020000}"/>
    <cellStyle name="20% - Accent3 25" xfId="996" xr:uid="{00000000-0005-0000-0000-0000AC020000}"/>
    <cellStyle name="20% - Accent3 26" xfId="997" xr:uid="{00000000-0005-0000-0000-0000AD020000}"/>
    <cellStyle name="20% - Accent3 27" xfId="998" xr:uid="{00000000-0005-0000-0000-0000AE020000}"/>
    <cellStyle name="20% - Accent3 28" xfId="999" xr:uid="{00000000-0005-0000-0000-0000AF020000}"/>
    <cellStyle name="20% - Accent3 29" xfId="1000" xr:uid="{00000000-0005-0000-0000-0000B0020000}"/>
    <cellStyle name="20% - Accent3 3" xfId="1001" xr:uid="{00000000-0005-0000-0000-0000B1020000}"/>
    <cellStyle name="20% - Accent3 3 2" xfId="1002" xr:uid="{00000000-0005-0000-0000-0000B2020000}"/>
    <cellStyle name="20% - Accent3 3 2 2" xfId="1003" xr:uid="{00000000-0005-0000-0000-0000B3020000}"/>
    <cellStyle name="20% - Accent3 3 2 2 2" xfId="1004" xr:uid="{00000000-0005-0000-0000-0000B4020000}"/>
    <cellStyle name="20% - Accent3 3 2 2 2 2" xfId="1005" xr:uid="{00000000-0005-0000-0000-0000B5020000}"/>
    <cellStyle name="20% - Accent3 3 2 2 2 3" xfId="1006" xr:uid="{00000000-0005-0000-0000-0000B6020000}"/>
    <cellStyle name="20% - Accent3 3 2 2 3" xfId="1007" xr:uid="{00000000-0005-0000-0000-0000B7020000}"/>
    <cellStyle name="20% - Accent3 3 2 2 3 2" xfId="1008" xr:uid="{00000000-0005-0000-0000-0000B8020000}"/>
    <cellStyle name="20% - Accent3 3 2 3" xfId="1009" xr:uid="{00000000-0005-0000-0000-0000B9020000}"/>
    <cellStyle name="20% - Accent3 3 2 3 2" xfId="1010" xr:uid="{00000000-0005-0000-0000-0000BA020000}"/>
    <cellStyle name="20% - Accent3 3 2 3 3" xfId="1011" xr:uid="{00000000-0005-0000-0000-0000BB020000}"/>
    <cellStyle name="20% - Accent3 3 2 4" xfId="1012" xr:uid="{00000000-0005-0000-0000-0000BC020000}"/>
    <cellStyle name="20% - Accent3 3 2 4 2" xfId="1013" xr:uid="{00000000-0005-0000-0000-0000BD020000}"/>
    <cellStyle name="20% - Accent3 3 2 5" xfId="1014" xr:uid="{00000000-0005-0000-0000-0000BE020000}"/>
    <cellStyle name="20% - Accent3 3 3" xfId="1015" xr:uid="{00000000-0005-0000-0000-0000BF020000}"/>
    <cellStyle name="20% - Accent3 3 3 2" xfId="1016" xr:uid="{00000000-0005-0000-0000-0000C0020000}"/>
    <cellStyle name="20% - Accent3 3 3 2 2" xfId="1017" xr:uid="{00000000-0005-0000-0000-0000C1020000}"/>
    <cellStyle name="20% - Accent3 3 3 2 3" xfId="1018" xr:uid="{00000000-0005-0000-0000-0000C2020000}"/>
    <cellStyle name="20% - Accent3 3 3 3" xfId="1019" xr:uid="{00000000-0005-0000-0000-0000C3020000}"/>
    <cellStyle name="20% - Accent3 3 3 3 2" xfId="1020" xr:uid="{00000000-0005-0000-0000-0000C4020000}"/>
    <cellStyle name="20% - Accent3 3 3 4" xfId="1021" xr:uid="{00000000-0005-0000-0000-0000C5020000}"/>
    <cellStyle name="20% - Accent3 3 4" xfId="1022" xr:uid="{00000000-0005-0000-0000-0000C6020000}"/>
    <cellStyle name="20% - Accent3 3 4 2" xfId="1023" xr:uid="{00000000-0005-0000-0000-0000C7020000}"/>
    <cellStyle name="20% - Accent3 3 5" xfId="1024" xr:uid="{00000000-0005-0000-0000-0000C8020000}"/>
    <cellStyle name="20% - Accent3 3 5 2" xfId="1025" xr:uid="{00000000-0005-0000-0000-0000C9020000}"/>
    <cellStyle name="20% - Accent3 3 6" xfId="1026" xr:uid="{00000000-0005-0000-0000-0000CA020000}"/>
    <cellStyle name="20% - Accent3 3 6 2" xfId="1027" xr:uid="{00000000-0005-0000-0000-0000CB020000}"/>
    <cellStyle name="20% - Accent3 30" xfId="1028" xr:uid="{00000000-0005-0000-0000-0000CC020000}"/>
    <cellStyle name="20% - Accent3 31" xfId="1029" xr:uid="{00000000-0005-0000-0000-0000CD020000}"/>
    <cellStyle name="20% - Accent3 32" xfId="1030" xr:uid="{00000000-0005-0000-0000-0000CE020000}"/>
    <cellStyle name="20% - Accent3 33" xfId="1031" xr:uid="{00000000-0005-0000-0000-0000CF020000}"/>
    <cellStyle name="20% - Accent3 34" xfId="1032" xr:uid="{00000000-0005-0000-0000-0000D0020000}"/>
    <cellStyle name="20% - Accent3 35" xfId="1033" xr:uid="{00000000-0005-0000-0000-0000D1020000}"/>
    <cellStyle name="20% - Accent3 36" xfId="1034" xr:uid="{00000000-0005-0000-0000-0000D2020000}"/>
    <cellStyle name="20% - Accent3 37" xfId="1035" xr:uid="{00000000-0005-0000-0000-0000D3020000}"/>
    <cellStyle name="20% - Accent3 37 2" xfId="1036" xr:uid="{00000000-0005-0000-0000-0000D4020000}"/>
    <cellStyle name="20% - Accent3 37 2 2" xfId="1037" xr:uid="{00000000-0005-0000-0000-0000D5020000}"/>
    <cellStyle name="20% - Accent3 37 2 3" xfId="1038" xr:uid="{00000000-0005-0000-0000-0000D6020000}"/>
    <cellStyle name="20% - Accent3 37 3" xfId="1039" xr:uid="{00000000-0005-0000-0000-0000D7020000}"/>
    <cellStyle name="20% - Accent3 37 3 2" xfId="1040" xr:uid="{00000000-0005-0000-0000-0000D8020000}"/>
    <cellStyle name="20% - Accent3 37 3 3" xfId="1041" xr:uid="{00000000-0005-0000-0000-0000D9020000}"/>
    <cellStyle name="20% - Accent3 37 4" xfId="1042" xr:uid="{00000000-0005-0000-0000-0000DA020000}"/>
    <cellStyle name="20% - Accent3 37 4 2" xfId="1043" xr:uid="{00000000-0005-0000-0000-0000DB020000}"/>
    <cellStyle name="20% - Accent3 37 4 3" xfId="1044" xr:uid="{00000000-0005-0000-0000-0000DC020000}"/>
    <cellStyle name="20% - Accent3 37 5" xfId="1045" xr:uid="{00000000-0005-0000-0000-0000DD020000}"/>
    <cellStyle name="20% - Accent3 37 6" xfId="1046" xr:uid="{00000000-0005-0000-0000-0000DE020000}"/>
    <cellStyle name="20% - Accent3 38" xfId="1047" xr:uid="{00000000-0005-0000-0000-0000DF020000}"/>
    <cellStyle name="20% - Accent3 38 10" xfId="1048" xr:uid="{00000000-0005-0000-0000-0000E0020000}"/>
    <cellStyle name="20% - Accent3 38 11" xfId="1049" xr:uid="{00000000-0005-0000-0000-0000E1020000}"/>
    <cellStyle name="20% - Accent3 38 12" xfId="1050" xr:uid="{00000000-0005-0000-0000-0000E2020000}"/>
    <cellStyle name="20% - Accent3 38 13" xfId="1051" xr:uid="{00000000-0005-0000-0000-0000E3020000}"/>
    <cellStyle name="20% - Accent3 38 2" xfId="1052" xr:uid="{00000000-0005-0000-0000-0000E4020000}"/>
    <cellStyle name="20% - Accent3 38 2 2" xfId="1053" xr:uid="{00000000-0005-0000-0000-0000E5020000}"/>
    <cellStyle name="20% - Accent3 38 2 2 2" xfId="1054" xr:uid="{00000000-0005-0000-0000-0000E6020000}"/>
    <cellStyle name="20% - Accent3 38 2 2 2 2" xfId="1055" xr:uid="{00000000-0005-0000-0000-0000E7020000}"/>
    <cellStyle name="20% - Accent3 38 2 2 3" xfId="1056" xr:uid="{00000000-0005-0000-0000-0000E8020000}"/>
    <cellStyle name="20% - Accent3 38 2 2 4" xfId="1057" xr:uid="{00000000-0005-0000-0000-0000E9020000}"/>
    <cellStyle name="20% - Accent3 38 2 2 5" xfId="1058" xr:uid="{00000000-0005-0000-0000-0000EA020000}"/>
    <cellStyle name="20% - Accent3 38 2 2 6" xfId="1059" xr:uid="{00000000-0005-0000-0000-0000EB020000}"/>
    <cellStyle name="20% - Accent3 38 2 3" xfId="1060" xr:uid="{00000000-0005-0000-0000-0000EC020000}"/>
    <cellStyle name="20% - Accent3 38 2 3 2" xfId="1061" xr:uid="{00000000-0005-0000-0000-0000ED020000}"/>
    <cellStyle name="20% - Accent3 38 2 3 3" xfId="1062" xr:uid="{00000000-0005-0000-0000-0000EE020000}"/>
    <cellStyle name="20% - Accent3 38 2 3 4" xfId="1063" xr:uid="{00000000-0005-0000-0000-0000EF020000}"/>
    <cellStyle name="20% - Accent3 38 2 3 5" xfId="1064" xr:uid="{00000000-0005-0000-0000-0000F0020000}"/>
    <cellStyle name="20% - Accent3 38 2 4" xfId="1065" xr:uid="{00000000-0005-0000-0000-0000F1020000}"/>
    <cellStyle name="20% - Accent3 38 2 5" xfId="1066" xr:uid="{00000000-0005-0000-0000-0000F2020000}"/>
    <cellStyle name="20% - Accent3 38 2 6" xfId="1067" xr:uid="{00000000-0005-0000-0000-0000F3020000}"/>
    <cellStyle name="20% - Accent3 38 2 7" xfId="1068" xr:uid="{00000000-0005-0000-0000-0000F4020000}"/>
    <cellStyle name="20% - Accent3 38 3" xfId="1069" xr:uid="{00000000-0005-0000-0000-0000F5020000}"/>
    <cellStyle name="20% - Accent3 38 3 2" xfId="1070" xr:uid="{00000000-0005-0000-0000-0000F6020000}"/>
    <cellStyle name="20% - Accent3 38 3 2 2" xfId="1071" xr:uid="{00000000-0005-0000-0000-0000F7020000}"/>
    <cellStyle name="20% - Accent3 38 3 3" xfId="1072" xr:uid="{00000000-0005-0000-0000-0000F8020000}"/>
    <cellStyle name="20% - Accent3 38 3 4" xfId="1073" xr:uid="{00000000-0005-0000-0000-0000F9020000}"/>
    <cellStyle name="20% - Accent3 38 3 5" xfId="1074" xr:uid="{00000000-0005-0000-0000-0000FA020000}"/>
    <cellStyle name="20% - Accent3 38 3 6" xfId="1075" xr:uid="{00000000-0005-0000-0000-0000FB020000}"/>
    <cellStyle name="20% - Accent3 38 4" xfId="1076" xr:uid="{00000000-0005-0000-0000-0000FC020000}"/>
    <cellStyle name="20% - Accent3 38 4 2" xfId="1077" xr:uid="{00000000-0005-0000-0000-0000FD020000}"/>
    <cellStyle name="20% - Accent3 38 4 3" xfId="1078" xr:uid="{00000000-0005-0000-0000-0000FE020000}"/>
    <cellStyle name="20% - Accent3 38 4 4" xfId="1079" xr:uid="{00000000-0005-0000-0000-0000FF020000}"/>
    <cellStyle name="20% - Accent3 38 4 5" xfId="1080" xr:uid="{00000000-0005-0000-0000-000000030000}"/>
    <cellStyle name="20% - Accent3 38 5" xfId="1081" xr:uid="{00000000-0005-0000-0000-000001030000}"/>
    <cellStyle name="20% - Accent3 38 5 2" xfId="1082" xr:uid="{00000000-0005-0000-0000-000002030000}"/>
    <cellStyle name="20% - Accent3 38 5 3" xfId="1083" xr:uid="{00000000-0005-0000-0000-000003030000}"/>
    <cellStyle name="20% - Accent3 38 5 4" xfId="1084" xr:uid="{00000000-0005-0000-0000-000004030000}"/>
    <cellStyle name="20% - Accent3 38 5 5" xfId="1085" xr:uid="{00000000-0005-0000-0000-000005030000}"/>
    <cellStyle name="20% - Accent3 38 6" xfId="1086" xr:uid="{00000000-0005-0000-0000-000006030000}"/>
    <cellStyle name="20% - Accent3 38 6 2" xfId="1087" xr:uid="{00000000-0005-0000-0000-000007030000}"/>
    <cellStyle name="20% - Accent3 38 6 3" xfId="1088" xr:uid="{00000000-0005-0000-0000-000008030000}"/>
    <cellStyle name="20% - Accent3 38 6 4" xfId="1089" xr:uid="{00000000-0005-0000-0000-000009030000}"/>
    <cellStyle name="20% - Accent3 38 6 5" xfId="1090" xr:uid="{00000000-0005-0000-0000-00000A030000}"/>
    <cellStyle name="20% - Accent3 38 7" xfId="1091" xr:uid="{00000000-0005-0000-0000-00000B030000}"/>
    <cellStyle name="20% - Accent3 38 8" xfId="1092" xr:uid="{00000000-0005-0000-0000-00000C030000}"/>
    <cellStyle name="20% - Accent3 38 9" xfId="1093" xr:uid="{00000000-0005-0000-0000-00000D030000}"/>
    <cellStyle name="20% - Accent3 39" xfId="1094" xr:uid="{00000000-0005-0000-0000-00000E030000}"/>
    <cellStyle name="20% - Accent3 39 10" xfId="1095" xr:uid="{00000000-0005-0000-0000-00000F030000}"/>
    <cellStyle name="20% - Accent3 39 2" xfId="1096" xr:uid="{00000000-0005-0000-0000-000010030000}"/>
    <cellStyle name="20% - Accent3 39 2 2" xfId="1097" xr:uid="{00000000-0005-0000-0000-000011030000}"/>
    <cellStyle name="20% - Accent3 39 2 2 2" xfId="1098" xr:uid="{00000000-0005-0000-0000-000012030000}"/>
    <cellStyle name="20% - Accent3 39 2 3" xfId="1099" xr:uid="{00000000-0005-0000-0000-000013030000}"/>
    <cellStyle name="20% - Accent3 39 2 4" xfId="1100" xr:uid="{00000000-0005-0000-0000-000014030000}"/>
    <cellStyle name="20% - Accent3 39 2 5" xfId="1101" xr:uid="{00000000-0005-0000-0000-000015030000}"/>
    <cellStyle name="20% - Accent3 39 2 6" xfId="1102" xr:uid="{00000000-0005-0000-0000-000016030000}"/>
    <cellStyle name="20% - Accent3 39 3" xfId="1103" xr:uid="{00000000-0005-0000-0000-000017030000}"/>
    <cellStyle name="20% - Accent3 39 3 2" xfId="1104" xr:uid="{00000000-0005-0000-0000-000018030000}"/>
    <cellStyle name="20% - Accent3 39 3 3" xfId="1105" xr:uid="{00000000-0005-0000-0000-000019030000}"/>
    <cellStyle name="20% - Accent3 39 3 4" xfId="1106" xr:uid="{00000000-0005-0000-0000-00001A030000}"/>
    <cellStyle name="20% - Accent3 39 3 5" xfId="1107" xr:uid="{00000000-0005-0000-0000-00001B030000}"/>
    <cellStyle name="20% - Accent3 39 4" xfId="1108" xr:uid="{00000000-0005-0000-0000-00001C030000}"/>
    <cellStyle name="20% - Accent3 39 4 2" xfId="1109" xr:uid="{00000000-0005-0000-0000-00001D030000}"/>
    <cellStyle name="20% - Accent3 39 4 3" xfId="1110" xr:uid="{00000000-0005-0000-0000-00001E030000}"/>
    <cellStyle name="20% - Accent3 39 5" xfId="1111" xr:uid="{00000000-0005-0000-0000-00001F030000}"/>
    <cellStyle name="20% - Accent3 39 5 2" xfId="1112" xr:uid="{00000000-0005-0000-0000-000020030000}"/>
    <cellStyle name="20% - Accent3 39 5 3" xfId="1113" xr:uid="{00000000-0005-0000-0000-000021030000}"/>
    <cellStyle name="20% - Accent3 39 6" xfId="1114" xr:uid="{00000000-0005-0000-0000-000022030000}"/>
    <cellStyle name="20% - Accent3 39 7" xfId="1115" xr:uid="{00000000-0005-0000-0000-000023030000}"/>
    <cellStyle name="20% - Accent3 39 8" xfId="1116" xr:uid="{00000000-0005-0000-0000-000024030000}"/>
    <cellStyle name="20% - Accent3 39 9" xfId="1117" xr:uid="{00000000-0005-0000-0000-000025030000}"/>
    <cellStyle name="20% - Accent3 4" xfId="1118" xr:uid="{00000000-0005-0000-0000-000026030000}"/>
    <cellStyle name="20% - Accent3 4 2" xfId="1119" xr:uid="{00000000-0005-0000-0000-000027030000}"/>
    <cellStyle name="20% - Accent3 4 3" xfId="1120" xr:uid="{00000000-0005-0000-0000-000028030000}"/>
    <cellStyle name="20% - Accent3 40" xfId="1121" xr:uid="{00000000-0005-0000-0000-000029030000}"/>
    <cellStyle name="20% - Accent3 40 2" xfId="1122" xr:uid="{00000000-0005-0000-0000-00002A030000}"/>
    <cellStyle name="20% - Accent3 40 2 2" xfId="1123" xr:uid="{00000000-0005-0000-0000-00002B030000}"/>
    <cellStyle name="20% - Accent3 40 2 2 2" xfId="1124" xr:uid="{00000000-0005-0000-0000-00002C030000}"/>
    <cellStyle name="20% - Accent3 40 2 3" xfId="1125" xr:uid="{00000000-0005-0000-0000-00002D030000}"/>
    <cellStyle name="20% - Accent3 40 2 4" xfId="1126" xr:uid="{00000000-0005-0000-0000-00002E030000}"/>
    <cellStyle name="20% - Accent3 40 2 5" xfId="1127" xr:uid="{00000000-0005-0000-0000-00002F030000}"/>
    <cellStyle name="20% - Accent3 40 2 6" xfId="1128" xr:uid="{00000000-0005-0000-0000-000030030000}"/>
    <cellStyle name="20% - Accent3 40 3" xfId="1129" xr:uid="{00000000-0005-0000-0000-000031030000}"/>
    <cellStyle name="20% - Accent3 40 3 2" xfId="1130" xr:uid="{00000000-0005-0000-0000-000032030000}"/>
    <cellStyle name="20% - Accent3 40 3 3" xfId="1131" xr:uid="{00000000-0005-0000-0000-000033030000}"/>
    <cellStyle name="20% - Accent3 40 3 4" xfId="1132" xr:uid="{00000000-0005-0000-0000-000034030000}"/>
    <cellStyle name="20% - Accent3 40 3 5" xfId="1133" xr:uid="{00000000-0005-0000-0000-000035030000}"/>
    <cellStyle name="20% - Accent3 40 4" xfId="1134" xr:uid="{00000000-0005-0000-0000-000036030000}"/>
    <cellStyle name="20% - Accent3 40 4 2" xfId="1135" xr:uid="{00000000-0005-0000-0000-000037030000}"/>
    <cellStyle name="20% - Accent3 40 4 3" xfId="1136" xr:uid="{00000000-0005-0000-0000-000038030000}"/>
    <cellStyle name="20% - Accent3 40 5" xfId="1137" xr:uid="{00000000-0005-0000-0000-000039030000}"/>
    <cellStyle name="20% - Accent3 40 6" xfId="1138" xr:uid="{00000000-0005-0000-0000-00003A030000}"/>
    <cellStyle name="20% - Accent3 40 7" xfId="1139" xr:uid="{00000000-0005-0000-0000-00003B030000}"/>
    <cellStyle name="20% - Accent3 40 8" xfId="1140" xr:uid="{00000000-0005-0000-0000-00003C030000}"/>
    <cellStyle name="20% - Accent3 40 9" xfId="1141" xr:uid="{00000000-0005-0000-0000-00003D030000}"/>
    <cellStyle name="20% - Accent3 41" xfId="1142" xr:uid="{00000000-0005-0000-0000-00003E030000}"/>
    <cellStyle name="20% - Accent3 41 2" xfId="1143" xr:uid="{00000000-0005-0000-0000-00003F030000}"/>
    <cellStyle name="20% - Accent3 41 2 2" xfId="1144" xr:uid="{00000000-0005-0000-0000-000040030000}"/>
    <cellStyle name="20% - Accent3 41 2 3" xfId="1145" xr:uid="{00000000-0005-0000-0000-000041030000}"/>
    <cellStyle name="20% - Accent3 41 3" xfId="1146" xr:uid="{00000000-0005-0000-0000-000042030000}"/>
    <cellStyle name="20% - Accent3 41 3 2" xfId="1147" xr:uid="{00000000-0005-0000-0000-000043030000}"/>
    <cellStyle name="20% - Accent3 41 3 3" xfId="1148" xr:uid="{00000000-0005-0000-0000-000044030000}"/>
    <cellStyle name="20% - Accent3 41 4" xfId="1149" xr:uid="{00000000-0005-0000-0000-000045030000}"/>
    <cellStyle name="20% - Accent3 42" xfId="1150" xr:uid="{00000000-0005-0000-0000-000046030000}"/>
    <cellStyle name="20% - Accent3 42 2" xfId="1151" xr:uid="{00000000-0005-0000-0000-000047030000}"/>
    <cellStyle name="20% - Accent3 42 2 2" xfId="1152" xr:uid="{00000000-0005-0000-0000-000048030000}"/>
    <cellStyle name="20% - Accent3 42 2 3" xfId="1153" xr:uid="{00000000-0005-0000-0000-000049030000}"/>
    <cellStyle name="20% - Accent3 42 3" xfId="1154" xr:uid="{00000000-0005-0000-0000-00004A030000}"/>
    <cellStyle name="20% - Accent3 42 4" xfId="1155" xr:uid="{00000000-0005-0000-0000-00004B030000}"/>
    <cellStyle name="20% - Accent3 42 5" xfId="1156" xr:uid="{00000000-0005-0000-0000-00004C030000}"/>
    <cellStyle name="20% - Accent3 43" xfId="1157" xr:uid="{00000000-0005-0000-0000-00004D030000}"/>
    <cellStyle name="20% - Accent3 43 2" xfId="1158" xr:uid="{00000000-0005-0000-0000-00004E030000}"/>
    <cellStyle name="20% - Accent3 43 2 2" xfId="1159" xr:uid="{00000000-0005-0000-0000-00004F030000}"/>
    <cellStyle name="20% - Accent3 43 2 3" xfId="1160" xr:uid="{00000000-0005-0000-0000-000050030000}"/>
    <cellStyle name="20% - Accent3 43 3" xfId="1161" xr:uid="{00000000-0005-0000-0000-000051030000}"/>
    <cellStyle name="20% - Accent3 43 4" xfId="1162" xr:uid="{00000000-0005-0000-0000-000052030000}"/>
    <cellStyle name="20% - Accent3 43 5" xfId="1163" xr:uid="{00000000-0005-0000-0000-000053030000}"/>
    <cellStyle name="20% - Accent3 44" xfId="1164" xr:uid="{00000000-0005-0000-0000-000054030000}"/>
    <cellStyle name="20% - Accent3 44 2" xfId="1165" xr:uid="{00000000-0005-0000-0000-000055030000}"/>
    <cellStyle name="20% - Accent3 44 2 2" xfId="1166" xr:uid="{00000000-0005-0000-0000-000056030000}"/>
    <cellStyle name="20% - Accent3 44 2 3" xfId="1167" xr:uid="{00000000-0005-0000-0000-000057030000}"/>
    <cellStyle name="20% - Accent3 44 3" xfId="1168" xr:uid="{00000000-0005-0000-0000-000058030000}"/>
    <cellStyle name="20% - Accent3 44 4" xfId="1169" xr:uid="{00000000-0005-0000-0000-000059030000}"/>
    <cellStyle name="20% - Accent3 44 5" xfId="1170" xr:uid="{00000000-0005-0000-0000-00005A030000}"/>
    <cellStyle name="20% - Accent3 45" xfId="1171" xr:uid="{00000000-0005-0000-0000-00005B030000}"/>
    <cellStyle name="20% - Accent3 46" xfId="1172" xr:uid="{00000000-0005-0000-0000-00005C030000}"/>
    <cellStyle name="20% - Accent3 47" xfId="1173" xr:uid="{00000000-0005-0000-0000-00005D030000}"/>
    <cellStyle name="20% - Accent3 48" xfId="1174" xr:uid="{00000000-0005-0000-0000-00005E030000}"/>
    <cellStyle name="20% - Accent3 49" xfId="1175" xr:uid="{00000000-0005-0000-0000-00005F030000}"/>
    <cellStyle name="20% - Accent3 5" xfId="1176" xr:uid="{00000000-0005-0000-0000-000060030000}"/>
    <cellStyle name="20% - Accent3 5 2" xfId="1177" xr:uid="{00000000-0005-0000-0000-000061030000}"/>
    <cellStyle name="20% - Accent3 50" xfId="1178" xr:uid="{00000000-0005-0000-0000-000062030000}"/>
    <cellStyle name="20% - Accent3 51" xfId="1179" xr:uid="{00000000-0005-0000-0000-000063030000}"/>
    <cellStyle name="20% - Accent3 52" xfId="1180" xr:uid="{00000000-0005-0000-0000-000064030000}"/>
    <cellStyle name="20% - Accent3 53" xfId="1181" xr:uid="{00000000-0005-0000-0000-000065030000}"/>
    <cellStyle name="20% - Accent3 54" xfId="1182" xr:uid="{00000000-0005-0000-0000-000066030000}"/>
    <cellStyle name="20% - Accent3 55" xfId="1183" xr:uid="{00000000-0005-0000-0000-000067030000}"/>
    <cellStyle name="20% - Accent3 56" xfId="1184" xr:uid="{00000000-0005-0000-0000-000068030000}"/>
    <cellStyle name="20% - Accent3 6" xfId="1185" xr:uid="{00000000-0005-0000-0000-000069030000}"/>
    <cellStyle name="20% - Accent3 6 2" xfId="1186" xr:uid="{00000000-0005-0000-0000-00006A030000}"/>
    <cellStyle name="20% - Accent3 7" xfId="1187" xr:uid="{00000000-0005-0000-0000-00006B030000}"/>
    <cellStyle name="20% - Accent3 7 2" xfId="1188" xr:uid="{00000000-0005-0000-0000-00006C030000}"/>
    <cellStyle name="20% - Accent3 8" xfId="1189" xr:uid="{00000000-0005-0000-0000-00006D030000}"/>
    <cellStyle name="20% - Accent3 9" xfId="1190" xr:uid="{00000000-0005-0000-0000-00006E030000}"/>
    <cellStyle name="20% - Accent4" xfId="30" builtinId="42" customBuiltin="1"/>
    <cellStyle name="20% - Accent4 10" xfId="1191" xr:uid="{00000000-0005-0000-0000-000070030000}"/>
    <cellStyle name="20% - Accent4 11" xfId="1192" xr:uid="{00000000-0005-0000-0000-000071030000}"/>
    <cellStyle name="20% - Accent4 12" xfId="1193" xr:uid="{00000000-0005-0000-0000-000072030000}"/>
    <cellStyle name="20% - Accent4 13" xfId="1194" xr:uid="{00000000-0005-0000-0000-000073030000}"/>
    <cellStyle name="20% - Accent4 14" xfId="1195" xr:uid="{00000000-0005-0000-0000-000074030000}"/>
    <cellStyle name="20% - Accent4 15" xfId="1196" xr:uid="{00000000-0005-0000-0000-000075030000}"/>
    <cellStyle name="20% - Accent4 16" xfId="1197" xr:uid="{00000000-0005-0000-0000-000076030000}"/>
    <cellStyle name="20% - Accent4 17" xfId="1198" xr:uid="{00000000-0005-0000-0000-000077030000}"/>
    <cellStyle name="20% - Accent4 18" xfId="1199" xr:uid="{00000000-0005-0000-0000-000078030000}"/>
    <cellStyle name="20% - Accent4 19" xfId="1200" xr:uid="{00000000-0005-0000-0000-000079030000}"/>
    <cellStyle name="20% - Accent4 2" xfId="1201" xr:uid="{00000000-0005-0000-0000-00007A030000}"/>
    <cellStyle name="20% - Accent4 2 10" xfId="1202" xr:uid="{00000000-0005-0000-0000-00007B030000}"/>
    <cellStyle name="20% - Accent4 2 11" xfId="1203" xr:uid="{00000000-0005-0000-0000-00007C030000}"/>
    <cellStyle name="20% - Accent4 2 12" xfId="1204" xr:uid="{00000000-0005-0000-0000-00007D030000}"/>
    <cellStyle name="20% - Accent4 2 13" xfId="1205" xr:uid="{00000000-0005-0000-0000-00007E030000}"/>
    <cellStyle name="20% - Accent4 2 14" xfId="1206" xr:uid="{00000000-0005-0000-0000-00007F030000}"/>
    <cellStyle name="20% - Accent4 2 15" xfId="1207" xr:uid="{00000000-0005-0000-0000-000080030000}"/>
    <cellStyle name="20% - Accent4 2 16" xfId="1208" xr:uid="{00000000-0005-0000-0000-000081030000}"/>
    <cellStyle name="20% - Accent4 2 17" xfId="1209" xr:uid="{00000000-0005-0000-0000-000082030000}"/>
    <cellStyle name="20% - Accent4 2 17 2" xfId="1210" xr:uid="{00000000-0005-0000-0000-000083030000}"/>
    <cellStyle name="20% - Accent4 2 17 3" xfId="1211" xr:uid="{00000000-0005-0000-0000-000084030000}"/>
    <cellStyle name="20% - Accent4 2 18" xfId="1212" xr:uid="{00000000-0005-0000-0000-000085030000}"/>
    <cellStyle name="20% - Accent4 2 19" xfId="1213" xr:uid="{00000000-0005-0000-0000-000086030000}"/>
    <cellStyle name="20% - Accent4 2 19 10" xfId="1214" xr:uid="{00000000-0005-0000-0000-000087030000}"/>
    <cellStyle name="20% - Accent4 2 19 11" xfId="1215" xr:uid="{00000000-0005-0000-0000-000088030000}"/>
    <cellStyle name="20% - Accent4 2 19 12" xfId="1216" xr:uid="{00000000-0005-0000-0000-000089030000}"/>
    <cellStyle name="20% - Accent4 2 19 2" xfId="1217" xr:uid="{00000000-0005-0000-0000-00008A030000}"/>
    <cellStyle name="20% - Accent4 2 19 2 2" xfId="1218" xr:uid="{00000000-0005-0000-0000-00008B030000}"/>
    <cellStyle name="20% - Accent4 2 19 2 2 2" xfId="1219" xr:uid="{00000000-0005-0000-0000-00008C030000}"/>
    <cellStyle name="20% - Accent4 2 19 2 2 2 2" xfId="1220" xr:uid="{00000000-0005-0000-0000-00008D030000}"/>
    <cellStyle name="20% - Accent4 2 19 2 2 3" xfId="1221" xr:uid="{00000000-0005-0000-0000-00008E030000}"/>
    <cellStyle name="20% - Accent4 2 19 2 2 4" xfId="1222" xr:uid="{00000000-0005-0000-0000-00008F030000}"/>
    <cellStyle name="20% - Accent4 2 19 2 2 5" xfId="1223" xr:uid="{00000000-0005-0000-0000-000090030000}"/>
    <cellStyle name="20% - Accent4 2 19 2 2 6" xfId="1224" xr:uid="{00000000-0005-0000-0000-000091030000}"/>
    <cellStyle name="20% - Accent4 2 19 2 3" xfId="1225" xr:uid="{00000000-0005-0000-0000-000092030000}"/>
    <cellStyle name="20% - Accent4 2 19 2 3 2" xfId="1226" xr:uid="{00000000-0005-0000-0000-000093030000}"/>
    <cellStyle name="20% - Accent4 2 19 2 4" xfId="1227" xr:uid="{00000000-0005-0000-0000-000094030000}"/>
    <cellStyle name="20% - Accent4 2 19 2 5" xfId="1228" xr:uid="{00000000-0005-0000-0000-000095030000}"/>
    <cellStyle name="20% - Accent4 2 19 2 6" xfId="1229" xr:uid="{00000000-0005-0000-0000-000096030000}"/>
    <cellStyle name="20% - Accent4 2 19 2 7" xfId="1230" xr:uid="{00000000-0005-0000-0000-000097030000}"/>
    <cellStyle name="20% - Accent4 2 19 3" xfId="1231" xr:uid="{00000000-0005-0000-0000-000098030000}"/>
    <cellStyle name="20% - Accent4 2 19 3 2" xfId="1232" xr:uid="{00000000-0005-0000-0000-000099030000}"/>
    <cellStyle name="20% - Accent4 2 19 3 2 2" xfId="1233" xr:uid="{00000000-0005-0000-0000-00009A030000}"/>
    <cellStyle name="20% - Accent4 2 19 3 3" xfId="1234" xr:uid="{00000000-0005-0000-0000-00009B030000}"/>
    <cellStyle name="20% - Accent4 2 19 3 4" xfId="1235" xr:uid="{00000000-0005-0000-0000-00009C030000}"/>
    <cellStyle name="20% - Accent4 2 19 3 5" xfId="1236" xr:uid="{00000000-0005-0000-0000-00009D030000}"/>
    <cellStyle name="20% - Accent4 2 19 3 6" xfId="1237" xr:uid="{00000000-0005-0000-0000-00009E030000}"/>
    <cellStyle name="20% - Accent4 2 19 4" xfId="1238" xr:uid="{00000000-0005-0000-0000-00009F030000}"/>
    <cellStyle name="20% - Accent4 2 19 4 2" xfId="1239" xr:uid="{00000000-0005-0000-0000-0000A0030000}"/>
    <cellStyle name="20% - Accent4 2 19 4 3" xfId="1240" xr:uid="{00000000-0005-0000-0000-0000A1030000}"/>
    <cellStyle name="20% - Accent4 2 19 4 4" xfId="1241" xr:uid="{00000000-0005-0000-0000-0000A2030000}"/>
    <cellStyle name="20% - Accent4 2 19 4 5" xfId="1242" xr:uid="{00000000-0005-0000-0000-0000A3030000}"/>
    <cellStyle name="20% - Accent4 2 19 5" xfId="1243" xr:uid="{00000000-0005-0000-0000-0000A4030000}"/>
    <cellStyle name="20% - Accent4 2 19 5 2" xfId="1244" xr:uid="{00000000-0005-0000-0000-0000A5030000}"/>
    <cellStyle name="20% - Accent4 2 19 6" xfId="1245" xr:uid="{00000000-0005-0000-0000-0000A6030000}"/>
    <cellStyle name="20% - Accent4 2 19 6 2" xfId="1246" xr:uid="{00000000-0005-0000-0000-0000A7030000}"/>
    <cellStyle name="20% - Accent4 2 19 7" xfId="1247" xr:uid="{00000000-0005-0000-0000-0000A8030000}"/>
    <cellStyle name="20% - Accent4 2 19 8" xfId="1248" xr:uid="{00000000-0005-0000-0000-0000A9030000}"/>
    <cellStyle name="20% - Accent4 2 19 9" xfId="1249" xr:uid="{00000000-0005-0000-0000-0000AA030000}"/>
    <cellStyle name="20% - Accent4 2 2" xfId="1250" xr:uid="{00000000-0005-0000-0000-0000AB030000}"/>
    <cellStyle name="20% - Accent4 2 2 10" xfId="1251" xr:uid="{00000000-0005-0000-0000-0000AC030000}"/>
    <cellStyle name="20% - Accent4 2 2 11" xfId="1252" xr:uid="{00000000-0005-0000-0000-0000AD030000}"/>
    <cellStyle name="20% - Accent4 2 2 12" xfId="1253" xr:uid="{00000000-0005-0000-0000-0000AE030000}"/>
    <cellStyle name="20% - Accent4 2 2 2" xfId="1254" xr:uid="{00000000-0005-0000-0000-0000AF030000}"/>
    <cellStyle name="20% - Accent4 2 2 2 2" xfId="1255" xr:uid="{00000000-0005-0000-0000-0000B0030000}"/>
    <cellStyle name="20% - Accent4 2 2 2 2 2" xfId="1256" xr:uid="{00000000-0005-0000-0000-0000B1030000}"/>
    <cellStyle name="20% - Accent4 2 2 2 2 3" xfId="1257" xr:uid="{00000000-0005-0000-0000-0000B2030000}"/>
    <cellStyle name="20% - Accent4 2 2 2 3" xfId="1258" xr:uid="{00000000-0005-0000-0000-0000B3030000}"/>
    <cellStyle name="20% - Accent4 2 2 2 3 2" xfId="1259" xr:uid="{00000000-0005-0000-0000-0000B4030000}"/>
    <cellStyle name="20% - Accent4 2 2 2 4" xfId="1260" xr:uid="{00000000-0005-0000-0000-0000B5030000}"/>
    <cellStyle name="20% - Accent4 2 2 3" xfId="1261" xr:uid="{00000000-0005-0000-0000-0000B6030000}"/>
    <cellStyle name="20% - Accent4 2 2 3 2" xfId="1262" xr:uid="{00000000-0005-0000-0000-0000B7030000}"/>
    <cellStyle name="20% - Accent4 2 2 3 3" xfId="1263" xr:uid="{00000000-0005-0000-0000-0000B8030000}"/>
    <cellStyle name="20% - Accent4 2 2 3 4" xfId="1264" xr:uid="{00000000-0005-0000-0000-0000B9030000}"/>
    <cellStyle name="20% - Accent4 2 2 4" xfId="1265" xr:uid="{00000000-0005-0000-0000-0000BA030000}"/>
    <cellStyle name="20% - Accent4 2 2 4 2" xfId="1266" xr:uid="{00000000-0005-0000-0000-0000BB030000}"/>
    <cellStyle name="20% - Accent4 2 2 4 3" xfId="1267" xr:uid="{00000000-0005-0000-0000-0000BC030000}"/>
    <cellStyle name="20% - Accent4 2 2 5" xfId="1268" xr:uid="{00000000-0005-0000-0000-0000BD030000}"/>
    <cellStyle name="20% - Accent4 2 2 6" xfId="1269" xr:uid="{00000000-0005-0000-0000-0000BE030000}"/>
    <cellStyle name="20% - Accent4 2 2 7" xfId="1270" xr:uid="{00000000-0005-0000-0000-0000BF030000}"/>
    <cellStyle name="20% - Accent4 2 2 8" xfId="1271" xr:uid="{00000000-0005-0000-0000-0000C0030000}"/>
    <cellStyle name="20% - Accent4 2 2 9" xfId="1272" xr:uid="{00000000-0005-0000-0000-0000C1030000}"/>
    <cellStyle name="20% - Accent4 2 20" xfId="1273" xr:uid="{00000000-0005-0000-0000-0000C2030000}"/>
    <cellStyle name="20% - Accent4 2 3" xfId="1274" xr:uid="{00000000-0005-0000-0000-0000C3030000}"/>
    <cellStyle name="20% - Accent4 2 3 2" xfId="1275" xr:uid="{00000000-0005-0000-0000-0000C4030000}"/>
    <cellStyle name="20% - Accent4 2 3 2 2" xfId="1276" xr:uid="{00000000-0005-0000-0000-0000C5030000}"/>
    <cellStyle name="20% - Accent4 2 3 3" xfId="1277" xr:uid="{00000000-0005-0000-0000-0000C6030000}"/>
    <cellStyle name="20% - Accent4 2 3 4" xfId="1278" xr:uid="{00000000-0005-0000-0000-0000C7030000}"/>
    <cellStyle name="20% - Accent4 2 4" xfId="1279" xr:uid="{00000000-0005-0000-0000-0000C8030000}"/>
    <cellStyle name="20% - Accent4 2 4 2" xfId="1280" xr:uid="{00000000-0005-0000-0000-0000C9030000}"/>
    <cellStyle name="20% - Accent4 2 4 2 2" xfId="1281" xr:uid="{00000000-0005-0000-0000-0000CA030000}"/>
    <cellStyle name="20% - Accent4 2 4 3" xfId="1282" xr:uid="{00000000-0005-0000-0000-0000CB030000}"/>
    <cellStyle name="20% - Accent4 2 4 3 2" xfId="1283" xr:uid="{00000000-0005-0000-0000-0000CC030000}"/>
    <cellStyle name="20% - Accent4 2 4 4" xfId="1284" xr:uid="{00000000-0005-0000-0000-0000CD030000}"/>
    <cellStyle name="20% - Accent4 2 5" xfId="1285" xr:uid="{00000000-0005-0000-0000-0000CE030000}"/>
    <cellStyle name="20% - Accent4 2 5 2" xfId="1286" xr:uid="{00000000-0005-0000-0000-0000CF030000}"/>
    <cellStyle name="20% - Accent4 2 6" xfId="1287" xr:uid="{00000000-0005-0000-0000-0000D0030000}"/>
    <cellStyle name="20% - Accent4 2 6 2" xfId="1288" xr:uid="{00000000-0005-0000-0000-0000D1030000}"/>
    <cellStyle name="20% - Accent4 2 6 3" xfId="1289" xr:uid="{00000000-0005-0000-0000-0000D2030000}"/>
    <cellStyle name="20% - Accent4 2 7" xfId="1290" xr:uid="{00000000-0005-0000-0000-0000D3030000}"/>
    <cellStyle name="20% - Accent4 2 7 2" xfId="1291" xr:uid="{00000000-0005-0000-0000-0000D4030000}"/>
    <cellStyle name="20% - Accent4 2 8" xfId="1292" xr:uid="{00000000-0005-0000-0000-0000D5030000}"/>
    <cellStyle name="20% - Accent4 2 9" xfId="1293" xr:uid="{00000000-0005-0000-0000-0000D6030000}"/>
    <cellStyle name="20% - Accent4 2_2311" xfId="1294" xr:uid="{00000000-0005-0000-0000-0000D7030000}"/>
    <cellStyle name="20% - Accent4 20" xfId="1295" xr:uid="{00000000-0005-0000-0000-0000D8030000}"/>
    <cellStyle name="20% - Accent4 21" xfId="1296" xr:uid="{00000000-0005-0000-0000-0000D9030000}"/>
    <cellStyle name="20% - Accent4 22" xfId="1297" xr:uid="{00000000-0005-0000-0000-0000DA030000}"/>
    <cellStyle name="20% - Accent4 23" xfId="1298" xr:uid="{00000000-0005-0000-0000-0000DB030000}"/>
    <cellStyle name="20% - Accent4 24" xfId="1299" xr:uid="{00000000-0005-0000-0000-0000DC030000}"/>
    <cellStyle name="20% - Accent4 25" xfId="1300" xr:uid="{00000000-0005-0000-0000-0000DD030000}"/>
    <cellStyle name="20% - Accent4 26" xfId="1301" xr:uid="{00000000-0005-0000-0000-0000DE030000}"/>
    <cellStyle name="20% - Accent4 27" xfId="1302" xr:uid="{00000000-0005-0000-0000-0000DF030000}"/>
    <cellStyle name="20% - Accent4 28" xfId="1303" xr:uid="{00000000-0005-0000-0000-0000E0030000}"/>
    <cellStyle name="20% - Accent4 29" xfId="1304" xr:uid="{00000000-0005-0000-0000-0000E1030000}"/>
    <cellStyle name="20% - Accent4 3" xfId="1305" xr:uid="{00000000-0005-0000-0000-0000E2030000}"/>
    <cellStyle name="20% - Accent4 3 2" xfId="1306" xr:uid="{00000000-0005-0000-0000-0000E3030000}"/>
    <cellStyle name="20% - Accent4 3 2 2" xfId="1307" xr:uid="{00000000-0005-0000-0000-0000E4030000}"/>
    <cellStyle name="20% - Accent4 3 2 2 2" xfId="1308" xr:uid="{00000000-0005-0000-0000-0000E5030000}"/>
    <cellStyle name="20% - Accent4 3 2 2 2 2" xfId="1309" xr:uid="{00000000-0005-0000-0000-0000E6030000}"/>
    <cellStyle name="20% - Accent4 3 2 2 2 3" xfId="1310" xr:uid="{00000000-0005-0000-0000-0000E7030000}"/>
    <cellStyle name="20% - Accent4 3 2 2 3" xfId="1311" xr:uid="{00000000-0005-0000-0000-0000E8030000}"/>
    <cellStyle name="20% - Accent4 3 2 2 3 2" xfId="1312" xr:uid="{00000000-0005-0000-0000-0000E9030000}"/>
    <cellStyle name="20% - Accent4 3 2 3" xfId="1313" xr:uid="{00000000-0005-0000-0000-0000EA030000}"/>
    <cellStyle name="20% - Accent4 3 2 3 2" xfId="1314" xr:uid="{00000000-0005-0000-0000-0000EB030000}"/>
    <cellStyle name="20% - Accent4 3 2 3 3" xfId="1315" xr:uid="{00000000-0005-0000-0000-0000EC030000}"/>
    <cellStyle name="20% - Accent4 3 2 4" xfId="1316" xr:uid="{00000000-0005-0000-0000-0000ED030000}"/>
    <cellStyle name="20% - Accent4 3 2 4 2" xfId="1317" xr:uid="{00000000-0005-0000-0000-0000EE030000}"/>
    <cellStyle name="20% - Accent4 3 2 5" xfId="1318" xr:uid="{00000000-0005-0000-0000-0000EF030000}"/>
    <cellStyle name="20% - Accent4 3 3" xfId="1319" xr:uid="{00000000-0005-0000-0000-0000F0030000}"/>
    <cellStyle name="20% - Accent4 3 3 2" xfId="1320" xr:uid="{00000000-0005-0000-0000-0000F1030000}"/>
    <cellStyle name="20% - Accent4 3 3 2 2" xfId="1321" xr:uid="{00000000-0005-0000-0000-0000F2030000}"/>
    <cellStyle name="20% - Accent4 3 3 2 3" xfId="1322" xr:uid="{00000000-0005-0000-0000-0000F3030000}"/>
    <cellStyle name="20% - Accent4 3 3 3" xfId="1323" xr:uid="{00000000-0005-0000-0000-0000F4030000}"/>
    <cellStyle name="20% - Accent4 3 3 3 2" xfId="1324" xr:uid="{00000000-0005-0000-0000-0000F5030000}"/>
    <cellStyle name="20% - Accent4 3 3 4" xfId="1325" xr:uid="{00000000-0005-0000-0000-0000F6030000}"/>
    <cellStyle name="20% - Accent4 3 4" xfId="1326" xr:uid="{00000000-0005-0000-0000-0000F7030000}"/>
    <cellStyle name="20% - Accent4 3 4 2" xfId="1327" xr:uid="{00000000-0005-0000-0000-0000F8030000}"/>
    <cellStyle name="20% - Accent4 3 5" xfId="1328" xr:uid="{00000000-0005-0000-0000-0000F9030000}"/>
    <cellStyle name="20% - Accent4 3 5 2" xfId="1329" xr:uid="{00000000-0005-0000-0000-0000FA030000}"/>
    <cellStyle name="20% - Accent4 3 6" xfId="1330" xr:uid="{00000000-0005-0000-0000-0000FB030000}"/>
    <cellStyle name="20% - Accent4 3 6 2" xfId="1331" xr:uid="{00000000-0005-0000-0000-0000FC030000}"/>
    <cellStyle name="20% - Accent4 30" xfId="1332" xr:uid="{00000000-0005-0000-0000-0000FD030000}"/>
    <cellStyle name="20% - Accent4 31" xfId="1333" xr:uid="{00000000-0005-0000-0000-0000FE030000}"/>
    <cellStyle name="20% - Accent4 32" xfId="1334" xr:uid="{00000000-0005-0000-0000-0000FF030000}"/>
    <cellStyle name="20% - Accent4 33" xfId="1335" xr:uid="{00000000-0005-0000-0000-000000040000}"/>
    <cellStyle name="20% - Accent4 34" xfId="1336" xr:uid="{00000000-0005-0000-0000-000001040000}"/>
    <cellStyle name="20% - Accent4 35" xfId="1337" xr:uid="{00000000-0005-0000-0000-000002040000}"/>
    <cellStyle name="20% - Accent4 36" xfId="1338" xr:uid="{00000000-0005-0000-0000-000003040000}"/>
    <cellStyle name="20% - Accent4 37" xfId="1339" xr:uid="{00000000-0005-0000-0000-000004040000}"/>
    <cellStyle name="20% - Accent4 37 2" xfId="1340" xr:uid="{00000000-0005-0000-0000-000005040000}"/>
    <cellStyle name="20% - Accent4 37 3" xfId="1341" xr:uid="{00000000-0005-0000-0000-000006040000}"/>
    <cellStyle name="20% - Accent4 37 3 2" xfId="1342" xr:uid="{00000000-0005-0000-0000-000007040000}"/>
    <cellStyle name="20% - Accent4 37 3 3" xfId="1343" xr:uid="{00000000-0005-0000-0000-000008040000}"/>
    <cellStyle name="20% - Accent4 37 4" xfId="1344" xr:uid="{00000000-0005-0000-0000-000009040000}"/>
    <cellStyle name="20% - Accent4 37 4 2" xfId="1345" xr:uid="{00000000-0005-0000-0000-00000A040000}"/>
    <cellStyle name="20% - Accent4 37 4 3" xfId="1346" xr:uid="{00000000-0005-0000-0000-00000B040000}"/>
    <cellStyle name="20% - Accent4 37 5" xfId="1347" xr:uid="{00000000-0005-0000-0000-00000C040000}"/>
    <cellStyle name="20% - Accent4 37 5 2" xfId="1348" xr:uid="{00000000-0005-0000-0000-00000D040000}"/>
    <cellStyle name="20% - Accent4 37 5 3" xfId="1349" xr:uid="{00000000-0005-0000-0000-00000E040000}"/>
    <cellStyle name="20% - Accent4 37 6" xfId="1350" xr:uid="{00000000-0005-0000-0000-00000F040000}"/>
    <cellStyle name="20% - Accent4 37 7" xfId="1351" xr:uid="{00000000-0005-0000-0000-000010040000}"/>
    <cellStyle name="20% - Accent4 38" xfId="1352" xr:uid="{00000000-0005-0000-0000-000011040000}"/>
    <cellStyle name="20% - Accent4 38 10" xfId="1353" xr:uid="{00000000-0005-0000-0000-000012040000}"/>
    <cellStyle name="20% - Accent4 38 11" xfId="1354" xr:uid="{00000000-0005-0000-0000-000013040000}"/>
    <cellStyle name="20% - Accent4 38 12" xfId="1355" xr:uid="{00000000-0005-0000-0000-000014040000}"/>
    <cellStyle name="20% - Accent4 38 13" xfId="1356" xr:uid="{00000000-0005-0000-0000-000015040000}"/>
    <cellStyle name="20% - Accent4 38 2" xfId="1357" xr:uid="{00000000-0005-0000-0000-000016040000}"/>
    <cellStyle name="20% - Accent4 38 2 2" xfId="1358" xr:uid="{00000000-0005-0000-0000-000017040000}"/>
    <cellStyle name="20% - Accent4 38 2 2 2" xfId="1359" xr:uid="{00000000-0005-0000-0000-000018040000}"/>
    <cellStyle name="20% - Accent4 38 2 2 2 2" xfId="1360" xr:uid="{00000000-0005-0000-0000-000019040000}"/>
    <cellStyle name="20% - Accent4 38 2 2 3" xfId="1361" xr:uid="{00000000-0005-0000-0000-00001A040000}"/>
    <cellStyle name="20% - Accent4 38 2 2 4" xfId="1362" xr:uid="{00000000-0005-0000-0000-00001B040000}"/>
    <cellStyle name="20% - Accent4 38 2 2 5" xfId="1363" xr:uid="{00000000-0005-0000-0000-00001C040000}"/>
    <cellStyle name="20% - Accent4 38 2 2 6" xfId="1364" xr:uid="{00000000-0005-0000-0000-00001D040000}"/>
    <cellStyle name="20% - Accent4 38 2 3" xfId="1365" xr:uid="{00000000-0005-0000-0000-00001E040000}"/>
    <cellStyle name="20% - Accent4 38 2 3 2" xfId="1366" xr:uid="{00000000-0005-0000-0000-00001F040000}"/>
    <cellStyle name="20% - Accent4 38 2 3 3" xfId="1367" xr:uid="{00000000-0005-0000-0000-000020040000}"/>
    <cellStyle name="20% - Accent4 38 2 3 4" xfId="1368" xr:uid="{00000000-0005-0000-0000-000021040000}"/>
    <cellStyle name="20% - Accent4 38 2 3 5" xfId="1369" xr:uid="{00000000-0005-0000-0000-000022040000}"/>
    <cellStyle name="20% - Accent4 38 2 4" xfId="1370" xr:uid="{00000000-0005-0000-0000-000023040000}"/>
    <cellStyle name="20% - Accent4 38 2 5" xfId="1371" xr:uid="{00000000-0005-0000-0000-000024040000}"/>
    <cellStyle name="20% - Accent4 38 2 6" xfId="1372" xr:uid="{00000000-0005-0000-0000-000025040000}"/>
    <cellStyle name="20% - Accent4 38 2 7" xfId="1373" xr:uid="{00000000-0005-0000-0000-000026040000}"/>
    <cellStyle name="20% - Accent4 38 3" xfId="1374" xr:uid="{00000000-0005-0000-0000-000027040000}"/>
    <cellStyle name="20% - Accent4 38 3 2" xfId="1375" xr:uid="{00000000-0005-0000-0000-000028040000}"/>
    <cellStyle name="20% - Accent4 38 3 2 2" xfId="1376" xr:uid="{00000000-0005-0000-0000-000029040000}"/>
    <cellStyle name="20% - Accent4 38 3 3" xfId="1377" xr:uid="{00000000-0005-0000-0000-00002A040000}"/>
    <cellStyle name="20% - Accent4 38 3 4" xfId="1378" xr:uid="{00000000-0005-0000-0000-00002B040000}"/>
    <cellStyle name="20% - Accent4 38 3 5" xfId="1379" xr:uid="{00000000-0005-0000-0000-00002C040000}"/>
    <cellStyle name="20% - Accent4 38 3 6" xfId="1380" xr:uid="{00000000-0005-0000-0000-00002D040000}"/>
    <cellStyle name="20% - Accent4 38 4" xfId="1381" xr:uid="{00000000-0005-0000-0000-00002E040000}"/>
    <cellStyle name="20% - Accent4 38 4 2" xfId="1382" xr:uid="{00000000-0005-0000-0000-00002F040000}"/>
    <cellStyle name="20% - Accent4 38 4 3" xfId="1383" xr:uid="{00000000-0005-0000-0000-000030040000}"/>
    <cellStyle name="20% - Accent4 38 4 4" xfId="1384" xr:uid="{00000000-0005-0000-0000-000031040000}"/>
    <cellStyle name="20% - Accent4 38 4 5" xfId="1385" xr:uid="{00000000-0005-0000-0000-000032040000}"/>
    <cellStyle name="20% - Accent4 38 5" xfId="1386" xr:uid="{00000000-0005-0000-0000-000033040000}"/>
    <cellStyle name="20% - Accent4 38 5 2" xfId="1387" xr:uid="{00000000-0005-0000-0000-000034040000}"/>
    <cellStyle name="20% - Accent4 38 5 3" xfId="1388" xr:uid="{00000000-0005-0000-0000-000035040000}"/>
    <cellStyle name="20% - Accent4 38 5 4" xfId="1389" xr:uid="{00000000-0005-0000-0000-000036040000}"/>
    <cellStyle name="20% - Accent4 38 5 5" xfId="1390" xr:uid="{00000000-0005-0000-0000-000037040000}"/>
    <cellStyle name="20% - Accent4 38 6" xfId="1391" xr:uid="{00000000-0005-0000-0000-000038040000}"/>
    <cellStyle name="20% - Accent4 38 6 2" xfId="1392" xr:uid="{00000000-0005-0000-0000-000039040000}"/>
    <cellStyle name="20% - Accent4 38 6 3" xfId="1393" xr:uid="{00000000-0005-0000-0000-00003A040000}"/>
    <cellStyle name="20% - Accent4 38 6 4" xfId="1394" xr:uid="{00000000-0005-0000-0000-00003B040000}"/>
    <cellStyle name="20% - Accent4 38 6 5" xfId="1395" xr:uid="{00000000-0005-0000-0000-00003C040000}"/>
    <cellStyle name="20% - Accent4 38 7" xfId="1396" xr:uid="{00000000-0005-0000-0000-00003D040000}"/>
    <cellStyle name="20% - Accent4 38 8" xfId="1397" xr:uid="{00000000-0005-0000-0000-00003E040000}"/>
    <cellStyle name="20% - Accent4 38 9" xfId="1398" xr:uid="{00000000-0005-0000-0000-00003F040000}"/>
    <cellStyle name="20% - Accent4 39" xfId="1399" xr:uid="{00000000-0005-0000-0000-000040040000}"/>
    <cellStyle name="20% - Accent4 39 10" xfId="1400" xr:uid="{00000000-0005-0000-0000-000041040000}"/>
    <cellStyle name="20% - Accent4 39 2" xfId="1401" xr:uid="{00000000-0005-0000-0000-000042040000}"/>
    <cellStyle name="20% - Accent4 39 2 2" xfId="1402" xr:uid="{00000000-0005-0000-0000-000043040000}"/>
    <cellStyle name="20% - Accent4 39 2 2 2" xfId="1403" xr:uid="{00000000-0005-0000-0000-000044040000}"/>
    <cellStyle name="20% - Accent4 39 2 3" xfId="1404" xr:uid="{00000000-0005-0000-0000-000045040000}"/>
    <cellStyle name="20% - Accent4 39 2 4" xfId="1405" xr:uid="{00000000-0005-0000-0000-000046040000}"/>
    <cellStyle name="20% - Accent4 39 2 5" xfId="1406" xr:uid="{00000000-0005-0000-0000-000047040000}"/>
    <cellStyle name="20% - Accent4 39 2 6" xfId="1407" xr:uid="{00000000-0005-0000-0000-000048040000}"/>
    <cellStyle name="20% - Accent4 39 3" xfId="1408" xr:uid="{00000000-0005-0000-0000-000049040000}"/>
    <cellStyle name="20% - Accent4 39 3 2" xfId="1409" xr:uid="{00000000-0005-0000-0000-00004A040000}"/>
    <cellStyle name="20% - Accent4 39 3 3" xfId="1410" xr:uid="{00000000-0005-0000-0000-00004B040000}"/>
    <cellStyle name="20% - Accent4 39 3 4" xfId="1411" xr:uid="{00000000-0005-0000-0000-00004C040000}"/>
    <cellStyle name="20% - Accent4 39 3 5" xfId="1412" xr:uid="{00000000-0005-0000-0000-00004D040000}"/>
    <cellStyle name="20% - Accent4 39 4" xfId="1413" xr:uid="{00000000-0005-0000-0000-00004E040000}"/>
    <cellStyle name="20% - Accent4 39 4 2" xfId="1414" xr:uid="{00000000-0005-0000-0000-00004F040000}"/>
    <cellStyle name="20% - Accent4 39 4 3" xfId="1415" xr:uid="{00000000-0005-0000-0000-000050040000}"/>
    <cellStyle name="20% - Accent4 39 5" xfId="1416" xr:uid="{00000000-0005-0000-0000-000051040000}"/>
    <cellStyle name="20% - Accent4 39 5 2" xfId="1417" xr:uid="{00000000-0005-0000-0000-000052040000}"/>
    <cellStyle name="20% - Accent4 39 5 3" xfId="1418" xr:uid="{00000000-0005-0000-0000-000053040000}"/>
    <cellStyle name="20% - Accent4 39 6" xfId="1419" xr:uid="{00000000-0005-0000-0000-000054040000}"/>
    <cellStyle name="20% - Accent4 39 7" xfId="1420" xr:uid="{00000000-0005-0000-0000-000055040000}"/>
    <cellStyle name="20% - Accent4 39 8" xfId="1421" xr:uid="{00000000-0005-0000-0000-000056040000}"/>
    <cellStyle name="20% - Accent4 39 9" xfId="1422" xr:uid="{00000000-0005-0000-0000-000057040000}"/>
    <cellStyle name="20% - Accent4 4" xfId="1423" xr:uid="{00000000-0005-0000-0000-000058040000}"/>
    <cellStyle name="20% - Accent4 4 2" xfId="1424" xr:uid="{00000000-0005-0000-0000-000059040000}"/>
    <cellStyle name="20% - Accent4 4 3" xfId="1425" xr:uid="{00000000-0005-0000-0000-00005A040000}"/>
    <cellStyle name="20% - Accent4 4_Maintenance Contracts" xfId="1426" xr:uid="{00000000-0005-0000-0000-00005B040000}"/>
    <cellStyle name="20% - Accent4 40" xfId="1427" xr:uid="{00000000-0005-0000-0000-00005C040000}"/>
    <cellStyle name="20% - Accent4 40 2" xfId="1428" xr:uid="{00000000-0005-0000-0000-00005D040000}"/>
    <cellStyle name="20% - Accent4 40 2 2" xfId="1429" xr:uid="{00000000-0005-0000-0000-00005E040000}"/>
    <cellStyle name="20% - Accent4 40 2 2 2" xfId="1430" xr:uid="{00000000-0005-0000-0000-00005F040000}"/>
    <cellStyle name="20% - Accent4 40 2 3" xfId="1431" xr:uid="{00000000-0005-0000-0000-000060040000}"/>
    <cellStyle name="20% - Accent4 40 2 4" xfId="1432" xr:uid="{00000000-0005-0000-0000-000061040000}"/>
    <cellStyle name="20% - Accent4 40 2 5" xfId="1433" xr:uid="{00000000-0005-0000-0000-000062040000}"/>
    <cellStyle name="20% - Accent4 40 2 6" xfId="1434" xr:uid="{00000000-0005-0000-0000-000063040000}"/>
    <cellStyle name="20% - Accent4 40 3" xfId="1435" xr:uid="{00000000-0005-0000-0000-000064040000}"/>
    <cellStyle name="20% - Accent4 40 3 2" xfId="1436" xr:uid="{00000000-0005-0000-0000-000065040000}"/>
    <cellStyle name="20% - Accent4 40 3 3" xfId="1437" xr:uid="{00000000-0005-0000-0000-000066040000}"/>
    <cellStyle name="20% - Accent4 40 3 4" xfId="1438" xr:uid="{00000000-0005-0000-0000-000067040000}"/>
    <cellStyle name="20% - Accent4 40 3 5" xfId="1439" xr:uid="{00000000-0005-0000-0000-000068040000}"/>
    <cellStyle name="20% - Accent4 40 4" xfId="1440" xr:uid="{00000000-0005-0000-0000-000069040000}"/>
    <cellStyle name="20% - Accent4 40 4 2" xfId="1441" xr:uid="{00000000-0005-0000-0000-00006A040000}"/>
    <cellStyle name="20% - Accent4 40 4 3" xfId="1442" xr:uid="{00000000-0005-0000-0000-00006B040000}"/>
    <cellStyle name="20% - Accent4 40 5" xfId="1443" xr:uid="{00000000-0005-0000-0000-00006C040000}"/>
    <cellStyle name="20% - Accent4 40 6" xfId="1444" xr:uid="{00000000-0005-0000-0000-00006D040000}"/>
    <cellStyle name="20% - Accent4 40 7" xfId="1445" xr:uid="{00000000-0005-0000-0000-00006E040000}"/>
    <cellStyle name="20% - Accent4 40 8" xfId="1446" xr:uid="{00000000-0005-0000-0000-00006F040000}"/>
    <cellStyle name="20% - Accent4 40 9" xfId="1447" xr:uid="{00000000-0005-0000-0000-000070040000}"/>
    <cellStyle name="20% - Accent4 41" xfId="1448" xr:uid="{00000000-0005-0000-0000-000071040000}"/>
    <cellStyle name="20% - Accent4 41 2" xfId="1449" xr:uid="{00000000-0005-0000-0000-000072040000}"/>
    <cellStyle name="20% - Accent4 41 2 2" xfId="1450" xr:uid="{00000000-0005-0000-0000-000073040000}"/>
    <cellStyle name="20% - Accent4 41 2 3" xfId="1451" xr:uid="{00000000-0005-0000-0000-000074040000}"/>
    <cellStyle name="20% - Accent4 41 3" xfId="1452" xr:uid="{00000000-0005-0000-0000-000075040000}"/>
    <cellStyle name="20% - Accent4 41 3 2" xfId="1453" xr:uid="{00000000-0005-0000-0000-000076040000}"/>
    <cellStyle name="20% - Accent4 41 3 3" xfId="1454" xr:uid="{00000000-0005-0000-0000-000077040000}"/>
    <cellStyle name="20% - Accent4 41 4" xfId="1455" xr:uid="{00000000-0005-0000-0000-000078040000}"/>
    <cellStyle name="20% - Accent4 42" xfId="1456" xr:uid="{00000000-0005-0000-0000-000079040000}"/>
    <cellStyle name="20% - Accent4 42 2" xfId="1457" xr:uid="{00000000-0005-0000-0000-00007A040000}"/>
    <cellStyle name="20% - Accent4 42 2 2" xfId="1458" xr:uid="{00000000-0005-0000-0000-00007B040000}"/>
    <cellStyle name="20% - Accent4 42 2 3" xfId="1459" xr:uid="{00000000-0005-0000-0000-00007C040000}"/>
    <cellStyle name="20% - Accent4 42 3" xfId="1460" xr:uid="{00000000-0005-0000-0000-00007D040000}"/>
    <cellStyle name="20% - Accent4 42 4" xfId="1461" xr:uid="{00000000-0005-0000-0000-00007E040000}"/>
    <cellStyle name="20% - Accent4 42 5" xfId="1462" xr:uid="{00000000-0005-0000-0000-00007F040000}"/>
    <cellStyle name="20% - Accent4 43" xfId="1463" xr:uid="{00000000-0005-0000-0000-000080040000}"/>
    <cellStyle name="20% - Accent4 43 2" xfId="1464" xr:uid="{00000000-0005-0000-0000-000081040000}"/>
    <cellStyle name="20% - Accent4 43 2 2" xfId="1465" xr:uid="{00000000-0005-0000-0000-000082040000}"/>
    <cellStyle name="20% - Accent4 43 2 3" xfId="1466" xr:uid="{00000000-0005-0000-0000-000083040000}"/>
    <cellStyle name="20% - Accent4 43 3" xfId="1467" xr:uid="{00000000-0005-0000-0000-000084040000}"/>
    <cellStyle name="20% - Accent4 43 4" xfId="1468" xr:uid="{00000000-0005-0000-0000-000085040000}"/>
    <cellStyle name="20% - Accent4 43 5" xfId="1469" xr:uid="{00000000-0005-0000-0000-000086040000}"/>
    <cellStyle name="20% - Accent4 44" xfId="1470" xr:uid="{00000000-0005-0000-0000-000087040000}"/>
    <cellStyle name="20% - Accent4 44 2" xfId="1471" xr:uid="{00000000-0005-0000-0000-000088040000}"/>
    <cellStyle name="20% - Accent4 44 2 2" xfId="1472" xr:uid="{00000000-0005-0000-0000-000089040000}"/>
    <cellStyle name="20% - Accent4 44 2 3" xfId="1473" xr:uid="{00000000-0005-0000-0000-00008A040000}"/>
    <cellStyle name="20% - Accent4 44 3" xfId="1474" xr:uid="{00000000-0005-0000-0000-00008B040000}"/>
    <cellStyle name="20% - Accent4 44 4" xfId="1475" xr:uid="{00000000-0005-0000-0000-00008C040000}"/>
    <cellStyle name="20% - Accent4 44 5" xfId="1476" xr:uid="{00000000-0005-0000-0000-00008D040000}"/>
    <cellStyle name="20% - Accent4 45" xfId="1477" xr:uid="{00000000-0005-0000-0000-00008E040000}"/>
    <cellStyle name="20% - Accent4 46" xfId="1478" xr:uid="{00000000-0005-0000-0000-00008F040000}"/>
    <cellStyle name="20% - Accent4 47" xfId="1479" xr:uid="{00000000-0005-0000-0000-000090040000}"/>
    <cellStyle name="20% - Accent4 48" xfId="1480" xr:uid="{00000000-0005-0000-0000-000091040000}"/>
    <cellStyle name="20% - Accent4 49" xfId="1481" xr:uid="{00000000-0005-0000-0000-000092040000}"/>
    <cellStyle name="20% - Accent4 5" xfId="1482" xr:uid="{00000000-0005-0000-0000-000093040000}"/>
    <cellStyle name="20% - Accent4 5 2" xfId="1483" xr:uid="{00000000-0005-0000-0000-000094040000}"/>
    <cellStyle name="20% - Accent4 50" xfId="1484" xr:uid="{00000000-0005-0000-0000-000095040000}"/>
    <cellStyle name="20% - Accent4 51" xfId="1485" xr:uid="{00000000-0005-0000-0000-000096040000}"/>
    <cellStyle name="20% - Accent4 52" xfId="1486" xr:uid="{00000000-0005-0000-0000-000097040000}"/>
    <cellStyle name="20% - Accent4 53" xfId="1487" xr:uid="{00000000-0005-0000-0000-000098040000}"/>
    <cellStyle name="20% - Accent4 54" xfId="1488" xr:uid="{00000000-0005-0000-0000-000099040000}"/>
    <cellStyle name="20% - Accent4 55" xfId="1489" xr:uid="{00000000-0005-0000-0000-00009A040000}"/>
    <cellStyle name="20% - Accent4 56" xfId="1490" xr:uid="{00000000-0005-0000-0000-00009B040000}"/>
    <cellStyle name="20% - Accent4 6" xfId="1491" xr:uid="{00000000-0005-0000-0000-00009C040000}"/>
    <cellStyle name="20% - Accent4 6 2" xfId="1492" xr:uid="{00000000-0005-0000-0000-00009D040000}"/>
    <cellStyle name="20% - Accent4 7" xfId="1493" xr:uid="{00000000-0005-0000-0000-00009E040000}"/>
    <cellStyle name="20% - Accent4 7 2" xfId="1494" xr:uid="{00000000-0005-0000-0000-00009F040000}"/>
    <cellStyle name="20% - Accent4 8" xfId="1495" xr:uid="{00000000-0005-0000-0000-0000A0040000}"/>
    <cellStyle name="20% - Accent4 9" xfId="1496" xr:uid="{00000000-0005-0000-0000-0000A1040000}"/>
    <cellStyle name="20% - Accent5" xfId="34" builtinId="46" customBuiltin="1"/>
    <cellStyle name="20% - Accent5 10" xfId="1497" xr:uid="{00000000-0005-0000-0000-0000A3040000}"/>
    <cellStyle name="20% - Accent5 11" xfId="1498" xr:uid="{00000000-0005-0000-0000-0000A4040000}"/>
    <cellStyle name="20% - Accent5 12" xfId="1499" xr:uid="{00000000-0005-0000-0000-0000A5040000}"/>
    <cellStyle name="20% - Accent5 13" xfId="1500" xr:uid="{00000000-0005-0000-0000-0000A6040000}"/>
    <cellStyle name="20% - Accent5 14" xfId="1501" xr:uid="{00000000-0005-0000-0000-0000A7040000}"/>
    <cellStyle name="20% - Accent5 15" xfId="1502" xr:uid="{00000000-0005-0000-0000-0000A8040000}"/>
    <cellStyle name="20% - Accent5 16" xfId="1503" xr:uid="{00000000-0005-0000-0000-0000A9040000}"/>
    <cellStyle name="20% - Accent5 17" xfId="1504" xr:uid="{00000000-0005-0000-0000-0000AA040000}"/>
    <cellStyle name="20% - Accent5 18" xfId="1505" xr:uid="{00000000-0005-0000-0000-0000AB040000}"/>
    <cellStyle name="20% - Accent5 19" xfId="1506" xr:uid="{00000000-0005-0000-0000-0000AC040000}"/>
    <cellStyle name="20% - Accent5 2" xfId="1507" xr:uid="{00000000-0005-0000-0000-0000AD040000}"/>
    <cellStyle name="20% - Accent5 2 10" xfId="1508" xr:uid="{00000000-0005-0000-0000-0000AE040000}"/>
    <cellStyle name="20% - Accent5 2 11" xfId="1509" xr:uid="{00000000-0005-0000-0000-0000AF040000}"/>
    <cellStyle name="20% - Accent5 2 12" xfId="1510" xr:uid="{00000000-0005-0000-0000-0000B0040000}"/>
    <cellStyle name="20% - Accent5 2 13" xfId="1511" xr:uid="{00000000-0005-0000-0000-0000B1040000}"/>
    <cellStyle name="20% - Accent5 2 14" xfId="1512" xr:uid="{00000000-0005-0000-0000-0000B2040000}"/>
    <cellStyle name="20% - Accent5 2 15" xfId="1513" xr:uid="{00000000-0005-0000-0000-0000B3040000}"/>
    <cellStyle name="20% - Accent5 2 16" xfId="1514" xr:uid="{00000000-0005-0000-0000-0000B4040000}"/>
    <cellStyle name="20% - Accent5 2 17" xfId="1515" xr:uid="{00000000-0005-0000-0000-0000B5040000}"/>
    <cellStyle name="20% - Accent5 2 18" xfId="1516" xr:uid="{00000000-0005-0000-0000-0000B6040000}"/>
    <cellStyle name="20% - Accent5 2 19" xfId="1517" xr:uid="{00000000-0005-0000-0000-0000B7040000}"/>
    <cellStyle name="20% - Accent5 2 19 10" xfId="1518" xr:uid="{00000000-0005-0000-0000-0000B8040000}"/>
    <cellStyle name="20% - Accent5 2 19 11" xfId="1519" xr:uid="{00000000-0005-0000-0000-0000B9040000}"/>
    <cellStyle name="20% - Accent5 2 19 2" xfId="1520" xr:uid="{00000000-0005-0000-0000-0000BA040000}"/>
    <cellStyle name="20% - Accent5 2 19 2 2" xfId="1521" xr:uid="{00000000-0005-0000-0000-0000BB040000}"/>
    <cellStyle name="20% - Accent5 2 19 2 2 2" xfId="1522" xr:uid="{00000000-0005-0000-0000-0000BC040000}"/>
    <cellStyle name="20% - Accent5 2 19 2 2 2 2" xfId="1523" xr:uid="{00000000-0005-0000-0000-0000BD040000}"/>
    <cellStyle name="20% - Accent5 2 19 2 2 3" xfId="1524" xr:uid="{00000000-0005-0000-0000-0000BE040000}"/>
    <cellStyle name="20% - Accent5 2 19 2 2 4" xfId="1525" xr:uid="{00000000-0005-0000-0000-0000BF040000}"/>
    <cellStyle name="20% - Accent5 2 19 2 2 5" xfId="1526" xr:uid="{00000000-0005-0000-0000-0000C0040000}"/>
    <cellStyle name="20% - Accent5 2 19 2 2 6" xfId="1527" xr:uid="{00000000-0005-0000-0000-0000C1040000}"/>
    <cellStyle name="20% - Accent5 2 19 2 3" xfId="1528" xr:uid="{00000000-0005-0000-0000-0000C2040000}"/>
    <cellStyle name="20% - Accent5 2 19 2 3 2" xfId="1529" xr:uid="{00000000-0005-0000-0000-0000C3040000}"/>
    <cellStyle name="20% - Accent5 2 19 2 4" xfId="1530" xr:uid="{00000000-0005-0000-0000-0000C4040000}"/>
    <cellStyle name="20% - Accent5 2 19 2 5" xfId="1531" xr:uid="{00000000-0005-0000-0000-0000C5040000}"/>
    <cellStyle name="20% - Accent5 2 19 2 6" xfId="1532" xr:uid="{00000000-0005-0000-0000-0000C6040000}"/>
    <cellStyle name="20% - Accent5 2 19 2 7" xfId="1533" xr:uid="{00000000-0005-0000-0000-0000C7040000}"/>
    <cellStyle name="20% - Accent5 2 19 3" xfId="1534" xr:uid="{00000000-0005-0000-0000-0000C8040000}"/>
    <cellStyle name="20% - Accent5 2 19 3 2" xfId="1535" xr:uid="{00000000-0005-0000-0000-0000C9040000}"/>
    <cellStyle name="20% - Accent5 2 19 3 2 2" xfId="1536" xr:uid="{00000000-0005-0000-0000-0000CA040000}"/>
    <cellStyle name="20% - Accent5 2 19 3 3" xfId="1537" xr:uid="{00000000-0005-0000-0000-0000CB040000}"/>
    <cellStyle name="20% - Accent5 2 19 3 4" xfId="1538" xr:uid="{00000000-0005-0000-0000-0000CC040000}"/>
    <cellStyle name="20% - Accent5 2 19 3 5" xfId="1539" xr:uid="{00000000-0005-0000-0000-0000CD040000}"/>
    <cellStyle name="20% - Accent5 2 19 3 6" xfId="1540" xr:uid="{00000000-0005-0000-0000-0000CE040000}"/>
    <cellStyle name="20% - Accent5 2 19 4" xfId="1541" xr:uid="{00000000-0005-0000-0000-0000CF040000}"/>
    <cellStyle name="20% - Accent5 2 19 4 2" xfId="1542" xr:uid="{00000000-0005-0000-0000-0000D0040000}"/>
    <cellStyle name="20% - Accent5 2 19 4 3" xfId="1543" xr:uid="{00000000-0005-0000-0000-0000D1040000}"/>
    <cellStyle name="20% - Accent5 2 19 4 4" xfId="1544" xr:uid="{00000000-0005-0000-0000-0000D2040000}"/>
    <cellStyle name="20% - Accent5 2 19 4 5" xfId="1545" xr:uid="{00000000-0005-0000-0000-0000D3040000}"/>
    <cellStyle name="20% - Accent5 2 19 5" xfId="1546" xr:uid="{00000000-0005-0000-0000-0000D4040000}"/>
    <cellStyle name="20% - Accent5 2 19 5 2" xfId="1547" xr:uid="{00000000-0005-0000-0000-0000D5040000}"/>
    <cellStyle name="20% - Accent5 2 19 6" xfId="1548" xr:uid="{00000000-0005-0000-0000-0000D6040000}"/>
    <cellStyle name="20% - Accent5 2 19 6 2" xfId="1549" xr:uid="{00000000-0005-0000-0000-0000D7040000}"/>
    <cellStyle name="20% - Accent5 2 19 7" xfId="1550" xr:uid="{00000000-0005-0000-0000-0000D8040000}"/>
    <cellStyle name="20% - Accent5 2 19 8" xfId="1551" xr:uid="{00000000-0005-0000-0000-0000D9040000}"/>
    <cellStyle name="20% - Accent5 2 19 9" xfId="1552" xr:uid="{00000000-0005-0000-0000-0000DA040000}"/>
    <cellStyle name="20% - Accent5 2 2" xfId="1553" xr:uid="{00000000-0005-0000-0000-0000DB040000}"/>
    <cellStyle name="20% - Accent5 2 2 2" xfId="1554" xr:uid="{00000000-0005-0000-0000-0000DC040000}"/>
    <cellStyle name="20% - Accent5 2 2 2 2" xfId="1555" xr:uid="{00000000-0005-0000-0000-0000DD040000}"/>
    <cellStyle name="20% - Accent5 2 2 2 2 2" xfId="1556" xr:uid="{00000000-0005-0000-0000-0000DE040000}"/>
    <cellStyle name="20% - Accent5 2 2 2 3" xfId="1557" xr:uid="{00000000-0005-0000-0000-0000DF040000}"/>
    <cellStyle name="20% - Accent5 2 2 3" xfId="1558" xr:uid="{00000000-0005-0000-0000-0000E0040000}"/>
    <cellStyle name="20% - Accent5 2 2 3 2" xfId="1559" xr:uid="{00000000-0005-0000-0000-0000E1040000}"/>
    <cellStyle name="20% - Accent5 2 2 4" xfId="1560" xr:uid="{00000000-0005-0000-0000-0000E2040000}"/>
    <cellStyle name="20% - Accent5 2 2 5" xfId="1561" xr:uid="{00000000-0005-0000-0000-0000E3040000}"/>
    <cellStyle name="20% - Accent5 2 20" xfId="1562" xr:uid="{00000000-0005-0000-0000-0000E4040000}"/>
    <cellStyle name="20% - Accent5 2 3" xfId="1563" xr:uid="{00000000-0005-0000-0000-0000E5040000}"/>
    <cellStyle name="20% - Accent5 2 3 2" xfId="1564" xr:uid="{00000000-0005-0000-0000-0000E6040000}"/>
    <cellStyle name="20% - Accent5 2 3 2 2" xfId="1565" xr:uid="{00000000-0005-0000-0000-0000E7040000}"/>
    <cellStyle name="20% - Accent5 2 3 3" xfId="1566" xr:uid="{00000000-0005-0000-0000-0000E8040000}"/>
    <cellStyle name="20% - Accent5 2 3 4" xfId="1567" xr:uid="{00000000-0005-0000-0000-0000E9040000}"/>
    <cellStyle name="20% - Accent5 2 4" xfId="1568" xr:uid="{00000000-0005-0000-0000-0000EA040000}"/>
    <cellStyle name="20% - Accent5 2 4 2" xfId="1569" xr:uid="{00000000-0005-0000-0000-0000EB040000}"/>
    <cellStyle name="20% - Accent5 2 4 3" xfId="1570" xr:uid="{00000000-0005-0000-0000-0000EC040000}"/>
    <cellStyle name="20% - Accent5 2 5" xfId="1571" xr:uid="{00000000-0005-0000-0000-0000ED040000}"/>
    <cellStyle name="20% - Accent5 2 5 2" xfId="1572" xr:uid="{00000000-0005-0000-0000-0000EE040000}"/>
    <cellStyle name="20% - Accent5 2 6" xfId="1573" xr:uid="{00000000-0005-0000-0000-0000EF040000}"/>
    <cellStyle name="20% - Accent5 2 6 2" xfId="1574" xr:uid="{00000000-0005-0000-0000-0000F0040000}"/>
    <cellStyle name="20% - Accent5 2 7" xfId="1575" xr:uid="{00000000-0005-0000-0000-0000F1040000}"/>
    <cellStyle name="20% - Accent5 2 8" xfId="1576" xr:uid="{00000000-0005-0000-0000-0000F2040000}"/>
    <cellStyle name="20% - Accent5 2 9" xfId="1577" xr:uid="{00000000-0005-0000-0000-0000F3040000}"/>
    <cellStyle name="20% - Accent5 2_2910" xfId="1578" xr:uid="{00000000-0005-0000-0000-0000F4040000}"/>
    <cellStyle name="20% - Accent5 20" xfId="1579" xr:uid="{00000000-0005-0000-0000-0000F5040000}"/>
    <cellStyle name="20% - Accent5 21" xfId="1580" xr:uid="{00000000-0005-0000-0000-0000F6040000}"/>
    <cellStyle name="20% - Accent5 22" xfId="1581" xr:uid="{00000000-0005-0000-0000-0000F7040000}"/>
    <cellStyle name="20% - Accent5 23" xfId="1582" xr:uid="{00000000-0005-0000-0000-0000F8040000}"/>
    <cellStyle name="20% - Accent5 24" xfId="1583" xr:uid="{00000000-0005-0000-0000-0000F9040000}"/>
    <cellStyle name="20% - Accent5 25" xfId="1584" xr:uid="{00000000-0005-0000-0000-0000FA040000}"/>
    <cellStyle name="20% - Accent5 26" xfId="1585" xr:uid="{00000000-0005-0000-0000-0000FB040000}"/>
    <cellStyle name="20% - Accent5 27" xfId="1586" xr:uid="{00000000-0005-0000-0000-0000FC040000}"/>
    <cellStyle name="20% - Accent5 28" xfId="1587" xr:uid="{00000000-0005-0000-0000-0000FD040000}"/>
    <cellStyle name="20% - Accent5 29" xfId="1588" xr:uid="{00000000-0005-0000-0000-0000FE040000}"/>
    <cellStyle name="20% - Accent5 3" xfId="1589" xr:uid="{00000000-0005-0000-0000-0000FF040000}"/>
    <cellStyle name="20% - Accent5 3 2" xfId="1590" xr:uid="{00000000-0005-0000-0000-000000050000}"/>
    <cellStyle name="20% - Accent5 3 2 2" xfId="1591" xr:uid="{00000000-0005-0000-0000-000001050000}"/>
    <cellStyle name="20% - Accent5 3 2 2 2" xfId="1592" xr:uid="{00000000-0005-0000-0000-000002050000}"/>
    <cellStyle name="20% - Accent5 3 2 2 2 2" xfId="1593" xr:uid="{00000000-0005-0000-0000-000003050000}"/>
    <cellStyle name="20% - Accent5 3 2 2 3" xfId="1594" xr:uid="{00000000-0005-0000-0000-000004050000}"/>
    <cellStyle name="20% - Accent5 3 2 3" xfId="1595" xr:uid="{00000000-0005-0000-0000-000005050000}"/>
    <cellStyle name="20% - Accent5 3 2 3 2" xfId="1596" xr:uid="{00000000-0005-0000-0000-000006050000}"/>
    <cellStyle name="20% - Accent5 3 2 4" xfId="1597" xr:uid="{00000000-0005-0000-0000-000007050000}"/>
    <cellStyle name="20% - Accent5 3 2 5" xfId="1598" xr:uid="{00000000-0005-0000-0000-000008050000}"/>
    <cellStyle name="20% - Accent5 3 3" xfId="1599" xr:uid="{00000000-0005-0000-0000-000009050000}"/>
    <cellStyle name="20% - Accent5 3 3 2" xfId="1600" xr:uid="{00000000-0005-0000-0000-00000A050000}"/>
    <cellStyle name="20% - Accent5 3 3 2 2" xfId="1601" xr:uid="{00000000-0005-0000-0000-00000B050000}"/>
    <cellStyle name="20% - Accent5 3 3 3" xfId="1602" xr:uid="{00000000-0005-0000-0000-00000C050000}"/>
    <cellStyle name="20% - Accent5 3 3 4" xfId="1603" xr:uid="{00000000-0005-0000-0000-00000D050000}"/>
    <cellStyle name="20% - Accent5 3 4" xfId="1604" xr:uid="{00000000-0005-0000-0000-00000E050000}"/>
    <cellStyle name="20% - Accent5 3 4 2" xfId="1605" xr:uid="{00000000-0005-0000-0000-00000F050000}"/>
    <cellStyle name="20% - Accent5 3 5" xfId="1606" xr:uid="{00000000-0005-0000-0000-000010050000}"/>
    <cellStyle name="20% - Accent5 3 6" xfId="1607" xr:uid="{00000000-0005-0000-0000-000011050000}"/>
    <cellStyle name="20% - Accent5 30" xfId="1608" xr:uid="{00000000-0005-0000-0000-000012050000}"/>
    <cellStyle name="20% - Accent5 31" xfId="1609" xr:uid="{00000000-0005-0000-0000-000013050000}"/>
    <cellStyle name="20% - Accent5 32" xfId="1610" xr:uid="{00000000-0005-0000-0000-000014050000}"/>
    <cellStyle name="20% - Accent5 33" xfId="1611" xr:uid="{00000000-0005-0000-0000-000015050000}"/>
    <cellStyle name="20% - Accent5 34" xfId="1612" xr:uid="{00000000-0005-0000-0000-000016050000}"/>
    <cellStyle name="20% - Accent5 35" xfId="1613" xr:uid="{00000000-0005-0000-0000-000017050000}"/>
    <cellStyle name="20% - Accent5 36" xfId="1614" xr:uid="{00000000-0005-0000-0000-000018050000}"/>
    <cellStyle name="20% - Accent5 37" xfId="1615" xr:uid="{00000000-0005-0000-0000-000019050000}"/>
    <cellStyle name="20% - Accent5 37 2" xfId="1616" xr:uid="{00000000-0005-0000-0000-00001A050000}"/>
    <cellStyle name="20% - Accent5 37 2 2" xfId="1617" xr:uid="{00000000-0005-0000-0000-00001B050000}"/>
    <cellStyle name="20% - Accent5 37 2 3" xfId="1618" xr:uid="{00000000-0005-0000-0000-00001C050000}"/>
    <cellStyle name="20% - Accent5 37 3" xfId="1619" xr:uid="{00000000-0005-0000-0000-00001D050000}"/>
    <cellStyle name="20% - Accent5 37 3 2" xfId="1620" xr:uid="{00000000-0005-0000-0000-00001E050000}"/>
    <cellStyle name="20% - Accent5 37 3 3" xfId="1621" xr:uid="{00000000-0005-0000-0000-00001F050000}"/>
    <cellStyle name="20% - Accent5 37 4" xfId="1622" xr:uid="{00000000-0005-0000-0000-000020050000}"/>
    <cellStyle name="20% - Accent5 37 4 2" xfId="1623" xr:uid="{00000000-0005-0000-0000-000021050000}"/>
    <cellStyle name="20% - Accent5 37 4 3" xfId="1624" xr:uid="{00000000-0005-0000-0000-000022050000}"/>
    <cellStyle name="20% - Accent5 37 5" xfId="1625" xr:uid="{00000000-0005-0000-0000-000023050000}"/>
    <cellStyle name="20% - Accent5 37 6" xfId="1626" xr:uid="{00000000-0005-0000-0000-000024050000}"/>
    <cellStyle name="20% - Accent5 38" xfId="1627" xr:uid="{00000000-0005-0000-0000-000025050000}"/>
    <cellStyle name="20% - Accent5 38 10" xfId="1628" xr:uid="{00000000-0005-0000-0000-000026050000}"/>
    <cellStyle name="20% - Accent5 38 11" xfId="1629" xr:uid="{00000000-0005-0000-0000-000027050000}"/>
    <cellStyle name="20% - Accent5 38 12" xfId="1630" xr:uid="{00000000-0005-0000-0000-000028050000}"/>
    <cellStyle name="20% - Accent5 38 2" xfId="1631" xr:uid="{00000000-0005-0000-0000-000029050000}"/>
    <cellStyle name="20% - Accent5 38 2 2" xfId="1632" xr:uid="{00000000-0005-0000-0000-00002A050000}"/>
    <cellStyle name="20% - Accent5 38 2 2 2" xfId="1633" xr:uid="{00000000-0005-0000-0000-00002B050000}"/>
    <cellStyle name="20% - Accent5 38 2 2 2 2" xfId="1634" xr:uid="{00000000-0005-0000-0000-00002C050000}"/>
    <cellStyle name="20% - Accent5 38 2 2 3" xfId="1635" xr:uid="{00000000-0005-0000-0000-00002D050000}"/>
    <cellStyle name="20% - Accent5 38 2 2 4" xfId="1636" xr:uid="{00000000-0005-0000-0000-00002E050000}"/>
    <cellStyle name="20% - Accent5 38 2 2 5" xfId="1637" xr:uid="{00000000-0005-0000-0000-00002F050000}"/>
    <cellStyle name="20% - Accent5 38 2 2 6" xfId="1638" xr:uid="{00000000-0005-0000-0000-000030050000}"/>
    <cellStyle name="20% - Accent5 38 2 3" xfId="1639" xr:uid="{00000000-0005-0000-0000-000031050000}"/>
    <cellStyle name="20% - Accent5 38 2 3 2" xfId="1640" xr:uid="{00000000-0005-0000-0000-000032050000}"/>
    <cellStyle name="20% - Accent5 38 2 4" xfId="1641" xr:uid="{00000000-0005-0000-0000-000033050000}"/>
    <cellStyle name="20% - Accent5 38 2 5" xfId="1642" xr:uid="{00000000-0005-0000-0000-000034050000}"/>
    <cellStyle name="20% - Accent5 38 2 6" xfId="1643" xr:uid="{00000000-0005-0000-0000-000035050000}"/>
    <cellStyle name="20% - Accent5 38 2 7" xfId="1644" xr:uid="{00000000-0005-0000-0000-000036050000}"/>
    <cellStyle name="20% - Accent5 38 3" xfId="1645" xr:uid="{00000000-0005-0000-0000-000037050000}"/>
    <cellStyle name="20% - Accent5 38 3 2" xfId="1646" xr:uid="{00000000-0005-0000-0000-000038050000}"/>
    <cellStyle name="20% - Accent5 38 3 2 2" xfId="1647" xr:uid="{00000000-0005-0000-0000-000039050000}"/>
    <cellStyle name="20% - Accent5 38 3 3" xfId="1648" xr:uid="{00000000-0005-0000-0000-00003A050000}"/>
    <cellStyle name="20% - Accent5 38 3 4" xfId="1649" xr:uid="{00000000-0005-0000-0000-00003B050000}"/>
    <cellStyle name="20% - Accent5 38 3 5" xfId="1650" xr:uid="{00000000-0005-0000-0000-00003C050000}"/>
    <cellStyle name="20% - Accent5 38 3 6" xfId="1651" xr:uid="{00000000-0005-0000-0000-00003D050000}"/>
    <cellStyle name="20% - Accent5 38 4" xfId="1652" xr:uid="{00000000-0005-0000-0000-00003E050000}"/>
    <cellStyle name="20% - Accent5 38 4 2" xfId="1653" xr:uid="{00000000-0005-0000-0000-00003F050000}"/>
    <cellStyle name="20% - Accent5 38 4 3" xfId="1654" xr:uid="{00000000-0005-0000-0000-000040050000}"/>
    <cellStyle name="20% - Accent5 38 4 4" xfId="1655" xr:uid="{00000000-0005-0000-0000-000041050000}"/>
    <cellStyle name="20% - Accent5 38 4 5" xfId="1656" xr:uid="{00000000-0005-0000-0000-000042050000}"/>
    <cellStyle name="20% - Accent5 38 5" xfId="1657" xr:uid="{00000000-0005-0000-0000-000043050000}"/>
    <cellStyle name="20% - Accent5 38 5 2" xfId="1658" xr:uid="{00000000-0005-0000-0000-000044050000}"/>
    <cellStyle name="20% - Accent5 38 5 3" xfId="1659" xr:uid="{00000000-0005-0000-0000-000045050000}"/>
    <cellStyle name="20% - Accent5 38 5 4" xfId="1660" xr:uid="{00000000-0005-0000-0000-000046050000}"/>
    <cellStyle name="20% - Accent5 38 5 5" xfId="1661" xr:uid="{00000000-0005-0000-0000-000047050000}"/>
    <cellStyle name="20% - Accent5 38 6" xfId="1662" xr:uid="{00000000-0005-0000-0000-000048050000}"/>
    <cellStyle name="20% - Accent5 38 6 2" xfId="1663" xr:uid="{00000000-0005-0000-0000-000049050000}"/>
    <cellStyle name="20% - Accent5 38 6 3" xfId="1664" xr:uid="{00000000-0005-0000-0000-00004A050000}"/>
    <cellStyle name="20% - Accent5 38 6 4" xfId="1665" xr:uid="{00000000-0005-0000-0000-00004B050000}"/>
    <cellStyle name="20% - Accent5 38 6 5" xfId="1666" xr:uid="{00000000-0005-0000-0000-00004C050000}"/>
    <cellStyle name="20% - Accent5 38 7" xfId="1667" xr:uid="{00000000-0005-0000-0000-00004D050000}"/>
    <cellStyle name="20% - Accent5 38 8" xfId="1668" xr:uid="{00000000-0005-0000-0000-00004E050000}"/>
    <cellStyle name="20% - Accent5 38 9" xfId="1669" xr:uid="{00000000-0005-0000-0000-00004F050000}"/>
    <cellStyle name="20% - Accent5 39" xfId="1670" xr:uid="{00000000-0005-0000-0000-000050050000}"/>
    <cellStyle name="20% - Accent5 39 2" xfId="1671" xr:uid="{00000000-0005-0000-0000-000051050000}"/>
    <cellStyle name="20% - Accent5 39 2 2" xfId="1672" xr:uid="{00000000-0005-0000-0000-000052050000}"/>
    <cellStyle name="20% - Accent5 39 2 2 2" xfId="1673" xr:uid="{00000000-0005-0000-0000-000053050000}"/>
    <cellStyle name="20% - Accent5 39 2 3" xfId="1674" xr:uid="{00000000-0005-0000-0000-000054050000}"/>
    <cellStyle name="20% - Accent5 39 2 4" xfId="1675" xr:uid="{00000000-0005-0000-0000-000055050000}"/>
    <cellStyle name="20% - Accent5 39 2 5" xfId="1676" xr:uid="{00000000-0005-0000-0000-000056050000}"/>
    <cellStyle name="20% - Accent5 39 2 6" xfId="1677" xr:uid="{00000000-0005-0000-0000-000057050000}"/>
    <cellStyle name="20% - Accent5 39 3" xfId="1678" xr:uid="{00000000-0005-0000-0000-000058050000}"/>
    <cellStyle name="20% - Accent5 39 3 2" xfId="1679" xr:uid="{00000000-0005-0000-0000-000059050000}"/>
    <cellStyle name="20% - Accent5 39 3 3" xfId="1680" xr:uid="{00000000-0005-0000-0000-00005A050000}"/>
    <cellStyle name="20% - Accent5 39 3 4" xfId="1681" xr:uid="{00000000-0005-0000-0000-00005B050000}"/>
    <cellStyle name="20% - Accent5 39 3 5" xfId="1682" xr:uid="{00000000-0005-0000-0000-00005C050000}"/>
    <cellStyle name="20% - Accent5 39 4" xfId="1683" xr:uid="{00000000-0005-0000-0000-00005D050000}"/>
    <cellStyle name="20% - Accent5 39 4 2" xfId="1684" xr:uid="{00000000-0005-0000-0000-00005E050000}"/>
    <cellStyle name="20% - Accent5 39 4 3" xfId="1685" xr:uid="{00000000-0005-0000-0000-00005F050000}"/>
    <cellStyle name="20% - Accent5 39 5" xfId="1686" xr:uid="{00000000-0005-0000-0000-000060050000}"/>
    <cellStyle name="20% - Accent5 39 6" xfId="1687" xr:uid="{00000000-0005-0000-0000-000061050000}"/>
    <cellStyle name="20% - Accent5 39 7" xfId="1688" xr:uid="{00000000-0005-0000-0000-000062050000}"/>
    <cellStyle name="20% - Accent5 39 8" xfId="1689" xr:uid="{00000000-0005-0000-0000-000063050000}"/>
    <cellStyle name="20% - Accent5 39 9" xfId="1690" xr:uid="{00000000-0005-0000-0000-000064050000}"/>
    <cellStyle name="20% - Accent5 4" xfId="1691" xr:uid="{00000000-0005-0000-0000-000065050000}"/>
    <cellStyle name="20% - Accent5 4 2" xfId="1692" xr:uid="{00000000-0005-0000-0000-000066050000}"/>
    <cellStyle name="20% - Accent5 4 3" xfId="1693" xr:uid="{00000000-0005-0000-0000-000067050000}"/>
    <cellStyle name="20% - Accent5 40" xfId="1694" xr:uid="{00000000-0005-0000-0000-000068050000}"/>
    <cellStyle name="20% - Accent5 40 2" xfId="1695" xr:uid="{00000000-0005-0000-0000-000069050000}"/>
    <cellStyle name="20% - Accent5 40 2 2" xfId="1696" xr:uid="{00000000-0005-0000-0000-00006A050000}"/>
    <cellStyle name="20% - Accent5 40 2 2 2" xfId="1697" xr:uid="{00000000-0005-0000-0000-00006B050000}"/>
    <cellStyle name="20% - Accent5 40 2 3" xfId="1698" xr:uid="{00000000-0005-0000-0000-00006C050000}"/>
    <cellStyle name="20% - Accent5 40 2 4" xfId="1699" xr:uid="{00000000-0005-0000-0000-00006D050000}"/>
    <cellStyle name="20% - Accent5 40 2 5" xfId="1700" xr:uid="{00000000-0005-0000-0000-00006E050000}"/>
    <cellStyle name="20% - Accent5 40 2 6" xfId="1701" xr:uid="{00000000-0005-0000-0000-00006F050000}"/>
    <cellStyle name="20% - Accent5 40 3" xfId="1702" xr:uid="{00000000-0005-0000-0000-000070050000}"/>
    <cellStyle name="20% - Accent5 40 3 2" xfId="1703" xr:uid="{00000000-0005-0000-0000-000071050000}"/>
    <cellStyle name="20% - Accent5 40 3 3" xfId="1704" xr:uid="{00000000-0005-0000-0000-000072050000}"/>
    <cellStyle name="20% - Accent5 40 3 4" xfId="1705" xr:uid="{00000000-0005-0000-0000-000073050000}"/>
    <cellStyle name="20% - Accent5 40 3 5" xfId="1706" xr:uid="{00000000-0005-0000-0000-000074050000}"/>
    <cellStyle name="20% - Accent5 40 4" xfId="1707" xr:uid="{00000000-0005-0000-0000-000075050000}"/>
    <cellStyle name="20% - Accent5 40 4 2" xfId="1708" xr:uid="{00000000-0005-0000-0000-000076050000}"/>
    <cellStyle name="20% - Accent5 40 4 3" xfId="1709" xr:uid="{00000000-0005-0000-0000-000077050000}"/>
    <cellStyle name="20% - Accent5 40 5" xfId="1710" xr:uid="{00000000-0005-0000-0000-000078050000}"/>
    <cellStyle name="20% - Accent5 40 6" xfId="1711" xr:uid="{00000000-0005-0000-0000-000079050000}"/>
    <cellStyle name="20% - Accent5 40 7" xfId="1712" xr:uid="{00000000-0005-0000-0000-00007A050000}"/>
    <cellStyle name="20% - Accent5 40 8" xfId="1713" xr:uid="{00000000-0005-0000-0000-00007B050000}"/>
    <cellStyle name="20% - Accent5 40 9" xfId="1714" xr:uid="{00000000-0005-0000-0000-00007C050000}"/>
    <cellStyle name="20% - Accent5 41" xfId="1715" xr:uid="{00000000-0005-0000-0000-00007D050000}"/>
    <cellStyle name="20% - Accent5 41 2" xfId="1716" xr:uid="{00000000-0005-0000-0000-00007E050000}"/>
    <cellStyle name="20% - Accent5 41 2 2" xfId="1717" xr:uid="{00000000-0005-0000-0000-00007F050000}"/>
    <cellStyle name="20% - Accent5 41 2 3" xfId="1718" xr:uid="{00000000-0005-0000-0000-000080050000}"/>
    <cellStyle name="20% - Accent5 41 3" xfId="1719" xr:uid="{00000000-0005-0000-0000-000081050000}"/>
    <cellStyle name="20% - Accent5 41 3 2" xfId="1720" xr:uid="{00000000-0005-0000-0000-000082050000}"/>
    <cellStyle name="20% - Accent5 41 3 3" xfId="1721" xr:uid="{00000000-0005-0000-0000-000083050000}"/>
    <cellStyle name="20% - Accent5 41 4" xfId="1722" xr:uid="{00000000-0005-0000-0000-000084050000}"/>
    <cellStyle name="20% - Accent5 42" xfId="1723" xr:uid="{00000000-0005-0000-0000-000085050000}"/>
    <cellStyle name="20% - Accent5 42 2" xfId="1724" xr:uid="{00000000-0005-0000-0000-000086050000}"/>
    <cellStyle name="20% - Accent5 42 2 2" xfId="1725" xr:uid="{00000000-0005-0000-0000-000087050000}"/>
    <cellStyle name="20% - Accent5 42 2 3" xfId="1726" xr:uid="{00000000-0005-0000-0000-000088050000}"/>
    <cellStyle name="20% - Accent5 42 3" xfId="1727" xr:uid="{00000000-0005-0000-0000-000089050000}"/>
    <cellStyle name="20% - Accent5 42 4" xfId="1728" xr:uid="{00000000-0005-0000-0000-00008A050000}"/>
    <cellStyle name="20% - Accent5 42 5" xfId="1729" xr:uid="{00000000-0005-0000-0000-00008B050000}"/>
    <cellStyle name="20% - Accent5 43" xfId="1730" xr:uid="{00000000-0005-0000-0000-00008C050000}"/>
    <cellStyle name="20% - Accent5 43 2" xfId="1731" xr:uid="{00000000-0005-0000-0000-00008D050000}"/>
    <cellStyle name="20% - Accent5 43 2 2" xfId="1732" xr:uid="{00000000-0005-0000-0000-00008E050000}"/>
    <cellStyle name="20% - Accent5 43 2 3" xfId="1733" xr:uid="{00000000-0005-0000-0000-00008F050000}"/>
    <cellStyle name="20% - Accent5 43 3" xfId="1734" xr:uid="{00000000-0005-0000-0000-000090050000}"/>
    <cellStyle name="20% - Accent5 43 4" xfId="1735" xr:uid="{00000000-0005-0000-0000-000091050000}"/>
    <cellStyle name="20% - Accent5 43 5" xfId="1736" xr:uid="{00000000-0005-0000-0000-000092050000}"/>
    <cellStyle name="20% - Accent5 44" xfId="1737" xr:uid="{00000000-0005-0000-0000-000093050000}"/>
    <cellStyle name="20% - Accent5 44 2" xfId="1738" xr:uid="{00000000-0005-0000-0000-000094050000}"/>
    <cellStyle name="20% - Accent5 44 2 2" xfId="1739" xr:uid="{00000000-0005-0000-0000-000095050000}"/>
    <cellStyle name="20% - Accent5 44 2 3" xfId="1740" xr:uid="{00000000-0005-0000-0000-000096050000}"/>
    <cellStyle name="20% - Accent5 44 3" xfId="1741" xr:uid="{00000000-0005-0000-0000-000097050000}"/>
    <cellStyle name="20% - Accent5 44 4" xfId="1742" xr:uid="{00000000-0005-0000-0000-000098050000}"/>
    <cellStyle name="20% - Accent5 44 5" xfId="1743" xr:uid="{00000000-0005-0000-0000-000099050000}"/>
    <cellStyle name="20% - Accent5 45" xfId="1744" xr:uid="{00000000-0005-0000-0000-00009A050000}"/>
    <cellStyle name="20% - Accent5 46" xfId="1745" xr:uid="{00000000-0005-0000-0000-00009B050000}"/>
    <cellStyle name="20% - Accent5 47" xfId="1746" xr:uid="{00000000-0005-0000-0000-00009C050000}"/>
    <cellStyle name="20% - Accent5 48" xfId="1747" xr:uid="{00000000-0005-0000-0000-00009D050000}"/>
    <cellStyle name="20% - Accent5 49" xfId="1748" xr:uid="{00000000-0005-0000-0000-00009E050000}"/>
    <cellStyle name="20% - Accent5 5" xfId="1749" xr:uid="{00000000-0005-0000-0000-00009F050000}"/>
    <cellStyle name="20% - Accent5 5 2" xfId="1750" xr:uid="{00000000-0005-0000-0000-0000A0050000}"/>
    <cellStyle name="20% - Accent5 50" xfId="1751" xr:uid="{00000000-0005-0000-0000-0000A1050000}"/>
    <cellStyle name="20% - Accent5 51" xfId="1752" xr:uid="{00000000-0005-0000-0000-0000A2050000}"/>
    <cellStyle name="20% - Accent5 52" xfId="1753" xr:uid="{00000000-0005-0000-0000-0000A3050000}"/>
    <cellStyle name="20% - Accent5 53" xfId="1754" xr:uid="{00000000-0005-0000-0000-0000A4050000}"/>
    <cellStyle name="20% - Accent5 54" xfId="1755" xr:uid="{00000000-0005-0000-0000-0000A5050000}"/>
    <cellStyle name="20% - Accent5 55" xfId="1756" xr:uid="{00000000-0005-0000-0000-0000A6050000}"/>
    <cellStyle name="20% - Accent5 56" xfId="1757" xr:uid="{00000000-0005-0000-0000-0000A7050000}"/>
    <cellStyle name="20% - Accent5 6" xfId="1758" xr:uid="{00000000-0005-0000-0000-0000A8050000}"/>
    <cellStyle name="20% - Accent5 6 2" xfId="1759" xr:uid="{00000000-0005-0000-0000-0000A9050000}"/>
    <cellStyle name="20% - Accent5 7" xfId="1760" xr:uid="{00000000-0005-0000-0000-0000AA050000}"/>
    <cellStyle name="20% - Accent5 7 2" xfId="1761" xr:uid="{00000000-0005-0000-0000-0000AB050000}"/>
    <cellStyle name="20% - Accent5 8" xfId="1762" xr:uid="{00000000-0005-0000-0000-0000AC050000}"/>
    <cellStyle name="20% - Accent5 9" xfId="1763" xr:uid="{00000000-0005-0000-0000-0000AD050000}"/>
    <cellStyle name="20% - Accent6" xfId="38" builtinId="50" customBuiltin="1"/>
    <cellStyle name="20% - Accent6 10" xfId="1764" xr:uid="{00000000-0005-0000-0000-0000AF050000}"/>
    <cellStyle name="20% - Accent6 11" xfId="1765" xr:uid="{00000000-0005-0000-0000-0000B0050000}"/>
    <cellStyle name="20% - Accent6 12" xfId="1766" xr:uid="{00000000-0005-0000-0000-0000B1050000}"/>
    <cellStyle name="20% - Accent6 13" xfId="1767" xr:uid="{00000000-0005-0000-0000-0000B2050000}"/>
    <cellStyle name="20% - Accent6 14" xfId="1768" xr:uid="{00000000-0005-0000-0000-0000B3050000}"/>
    <cellStyle name="20% - Accent6 15" xfId="1769" xr:uid="{00000000-0005-0000-0000-0000B4050000}"/>
    <cellStyle name="20% - Accent6 16" xfId="1770" xr:uid="{00000000-0005-0000-0000-0000B5050000}"/>
    <cellStyle name="20% - Accent6 17" xfId="1771" xr:uid="{00000000-0005-0000-0000-0000B6050000}"/>
    <cellStyle name="20% - Accent6 18" xfId="1772" xr:uid="{00000000-0005-0000-0000-0000B7050000}"/>
    <cellStyle name="20% - Accent6 19" xfId="1773" xr:uid="{00000000-0005-0000-0000-0000B8050000}"/>
    <cellStyle name="20% - Accent6 2" xfId="1774" xr:uid="{00000000-0005-0000-0000-0000B9050000}"/>
    <cellStyle name="20% - Accent6 2 10" xfId="1775" xr:uid="{00000000-0005-0000-0000-0000BA050000}"/>
    <cellStyle name="20% - Accent6 2 11" xfId="1776" xr:uid="{00000000-0005-0000-0000-0000BB050000}"/>
    <cellStyle name="20% - Accent6 2 12" xfId="1777" xr:uid="{00000000-0005-0000-0000-0000BC050000}"/>
    <cellStyle name="20% - Accent6 2 13" xfId="1778" xr:uid="{00000000-0005-0000-0000-0000BD050000}"/>
    <cellStyle name="20% - Accent6 2 14" xfId="1779" xr:uid="{00000000-0005-0000-0000-0000BE050000}"/>
    <cellStyle name="20% - Accent6 2 15" xfId="1780" xr:uid="{00000000-0005-0000-0000-0000BF050000}"/>
    <cellStyle name="20% - Accent6 2 16" xfId="1781" xr:uid="{00000000-0005-0000-0000-0000C0050000}"/>
    <cellStyle name="20% - Accent6 2 17" xfId="1782" xr:uid="{00000000-0005-0000-0000-0000C1050000}"/>
    <cellStyle name="20% - Accent6 2 18" xfId="1783" xr:uid="{00000000-0005-0000-0000-0000C2050000}"/>
    <cellStyle name="20% - Accent6 2 19" xfId="1784" xr:uid="{00000000-0005-0000-0000-0000C3050000}"/>
    <cellStyle name="20% - Accent6 2 19 10" xfId="1785" xr:uid="{00000000-0005-0000-0000-0000C4050000}"/>
    <cellStyle name="20% - Accent6 2 19 11" xfId="1786" xr:uid="{00000000-0005-0000-0000-0000C5050000}"/>
    <cellStyle name="20% - Accent6 2 19 12" xfId="1787" xr:uid="{00000000-0005-0000-0000-0000C6050000}"/>
    <cellStyle name="20% - Accent6 2 19 2" xfId="1788" xr:uid="{00000000-0005-0000-0000-0000C7050000}"/>
    <cellStyle name="20% - Accent6 2 19 2 2" xfId="1789" xr:uid="{00000000-0005-0000-0000-0000C8050000}"/>
    <cellStyle name="20% - Accent6 2 19 2 2 2" xfId="1790" xr:uid="{00000000-0005-0000-0000-0000C9050000}"/>
    <cellStyle name="20% - Accent6 2 19 2 2 2 2" xfId="1791" xr:uid="{00000000-0005-0000-0000-0000CA050000}"/>
    <cellStyle name="20% - Accent6 2 19 2 2 3" xfId="1792" xr:uid="{00000000-0005-0000-0000-0000CB050000}"/>
    <cellStyle name="20% - Accent6 2 19 2 2 4" xfId="1793" xr:uid="{00000000-0005-0000-0000-0000CC050000}"/>
    <cellStyle name="20% - Accent6 2 19 2 2 5" xfId="1794" xr:uid="{00000000-0005-0000-0000-0000CD050000}"/>
    <cellStyle name="20% - Accent6 2 19 2 2 6" xfId="1795" xr:uid="{00000000-0005-0000-0000-0000CE050000}"/>
    <cellStyle name="20% - Accent6 2 19 2 3" xfId="1796" xr:uid="{00000000-0005-0000-0000-0000CF050000}"/>
    <cellStyle name="20% - Accent6 2 19 2 3 2" xfId="1797" xr:uid="{00000000-0005-0000-0000-0000D0050000}"/>
    <cellStyle name="20% - Accent6 2 19 2 4" xfId="1798" xr:uid="{00000000-0005-0000-0000-0000D1050000}"/>
    <cellStyle name="20% - Accent6 2 19 2 5" xfId="1799" xr:uid="{00000000-0005-0000-0000-0000D2050000}"/>
    <cellStyle name="20% - Accent6 2 19 2 6" xfId="1800" xr:uid="{00000000-0005-0000-0000-0000D3050000}"/>
    <cellStyle name="20% - Accent6 2 19 2 7" xfId="1801" xr:uid="{00000000-0005-0000-0000-0000D4050000}"/>
    <cellStyle name="20% - Accent6 2 19 3" xfId="1802" xr:uid="{00000000-0005-0000-0000-0000D5050000}"/>
    <cellStyle name="20% - Accent6 2 19 3 2" xfId="1803" xr:uid="{00000000-0005-0000-0000-0000D6050000}"/>
    <cellStyle name="20% - Accent6 2 19 3 2 2" xfId="1804" xr:uid="{00000000-0005-0000-0000-0000D7050000}"/>
    <cellStyle name="20% - Accent6 2 19 3 3" xfId="1805" xr:uid="{00000000-0005-0000-0000-0000D8050000}"/>
    <cellStyle name="20% - Accent6 2 19 3 4" xfId="1806" xr:uid="{00000000-0005-0000-0000-0000D9050000}"/>
    <cellStyle name="20% - Accent6 2 19 3 5" xfId="1807" xr:uid="{00000000-0005-0000-0000-0000DA050000}"/>
    <cellStyle name="20% - Accent6 2 19 3 6" xfId="1808" xr:uid="{00000000-0005-0000-0000-0000DB050000}"/>
    <cellStyle name="20% - Accent6 2 19 4" xfId="1809" xr:uid="{00000000-0005-0000-0000-0000DC050000}"/>
    <cellStyle name="20% - Accent6 2 19 4 2" xfId="1810" xr:uid="{00000000-0005-0000-0000-0000DD050000}"/>
    <cellStyle name="20% - Accent6 2 19 4 3" xfId="1811" xr:uid="{00000000-0005-0000-0000-0000DE050000}"/>
    <cellStyle name="20% - Accent6 2 19 4 4" xfId="1812" xr:uid="{00000000-0005-0000-0000-0000DF050000}"/>
    <cellStyle name="20% - Accent6 2 19 4 5" xfId="1813" xr:uid="{00000000-0005-0000-0000-0000E0050000}"/>
    <cellStyle name="20% - Accent6 2 19 5" xfId="1814" xr:uid="{00000000-0005-0000-0000-0000E1050000}"/>
    <cellStyle name="20% - Accent6 2 19 5 2" xfId="1815" xr:uid="{00000000-0005-0000-0000-0000E2050000}"/>
    <cellStyle name="20% - Accent6 2 19 6" xfId="1816" xr:uid="{00000000-0005-0000-0000-0000E3050000}"/>
    <cellStyle name="20% - Accent6 2 19 6 2" xfId="1817" xr:uid="{00000000-0005-0000-0000-0000E4050000}"/>
    <cellStyle name="20% - Accent6 2 19 7" xfId="1818" xr:uid="{00000000-0005-0000-0000-0000E5050000}"/>
    <cellStyle name="20% - Accent6 2 19 8" xfId="1819" xr:uid="{00000000-0005-0000-0000-0000E6050000}"/>
    <cellStyle name="20% - Accent6 2 19 9" xfId="1820" xr:uid="{00000000-0005-0000-0000-0000E7050000}"/>
    <cellStyle name="20% - Accent6 2 2" xfId="1821" xr:uid="{00000000-0005-0000-0000-0000E8050000}"/>
    <cellStyle name="20% - Accent6 2 2 10" xfId="1822" xr:uid="{00000000-0005-0000-0000-0000E9050000}"/>
    <cellStyle name="20% - Accent6 2 2 11" xfId="1823" xr:uid="{00000000-0005-0000-0000-0000EA050000}"/>
    <cellStyle name="20% - Accent6 2 2 12" xfId="1824" xr:uid="{00000000-0005-0000-0000-0000EB050000}"/>
    <cellStyle name="20% - Accent6 2 2 2" xfId="1825" xr:uid="{00000000-0005-0000-0000-0000EC050000}"/>
    <cellStyle name="20% - Accent6 2 2 2 2" xfId="1826" xr:uid="{00000000-0005-0000-0000-0000ED050000}"/>
    <cellStyle name="20% - Accent6 2 2 2 2 2" xfId="1827" xr:uid="{00000000-0005-0000-0000-0000EE050000}"/>
    <cellStyle name="20% - Accent6 2 2 2 2 3" xfId="1828" xr:uid="{00000000-0005-0000-0000-0000EF050000}"/>
    <cellStyle name="20% - Accent6 2 2 2 3" xfId="1829" xr:uid="{00000000-0005-0000-0000-0000F0050000}"/>
    <cellStyle name="20% - Accent6 2 2 2 3 2" xfId="1830" xr:uid="{00000000-0005-0000-0000-0000F1050000}"/>
    <cellStyle name="20% - Accent6 2 2 2 4" xfId="1831" xr:uid="{00000000-0005-0000-0000-0000F2050000}"/>
    <cellStyle name="20% - Accent6 2 2 3" xfId="1832" xr:uid="{00000000-0005-0000-0000-0000F3050000}"/>
    <cellStyle name="20% - Accent6 2 2 3 2" xfId="1833" xr:uid="{00000000-0005-0000-0000-0000F4050000}"/>
    <cellStyle name="20% - Accent6 2 2 3 3" xfId="1834" xr:uid="{00000000-0005-0000-0000-0000F5050000}"/>
    <cellStyle name="20% - Accent6 2 2 3 4" xfId="1835" xr:uid="{00000000-0005-0000-0000-0000F6050000}"/>
    <cellStyle name="20% - Accent6 2 2 4" xfId="1836" xr:uid="{00000000-0005-0000-0000-0000F7050000}"/>
    <cellStyle name="20% - Accent6 2 2 4 2" xfId="1837" xr:uid="{00000000-0005-0000-0000-0000F8050000}"/>
    <cellStyle name="20% - Accent6 2 2 4 3" xfId="1838" xr:uid="{00000000-0005-0000-0000-0000F9050000}"/>
    <cellStyle name="20% - Accent6 2 2 5" xfId="1839" xr:uid="{00000000-0005-0000-0000-0000FA050000}"/>
    <cellStyle name="20% - Accent6 2 2 6" xfId="1840" xr:uid="{00000000-0005-0000-0000-0000FB050000}"/>
    <cellStyle name="20% - Accent6 2 2 7" xfId="1841" xr:uid="{00000000-0005-0000-0000-0000FC050000}"/>
    <cellStyle name="20% - Accent6 2 2 8" xfId="1842" xr:uid="{00000000-0005-0000-0000-0000FD050000}"/>
    <cellStyle name="20% - Accent6 2 2 9" xfId="1843" xr:uid="{00000000-0005-0000-0000-0000FE050000}"/>
    <cellStyle name="20% - Accent6 2 2_Maintenance Contracts" xfId="1844" xr:uid="{00000000-0005-0000-0000-0000FF050000}"/>
    <cellStyle name="20% - Accent6 2 20" xfId="1845" xr:uid="{00000000-0005-0000-0000-000000060000}"/>
    <cellStyle name="20% - Accent6 2 3" xfId="1846" xr:uid="{00000000-0005-0000-0000-000001060000}"/>
    <cellStyle name="20% - Accent6 2 3 2" xfId="1847" xr:uid="{00000000-0005-0000-0000-000002060000}"/>
    <cellStyle name="20% - Accent6 2 3 2 2" xfId="1848" xr:uid="{00000000-0005-0000-0000-000003060000}"/>
    <cellStyle name="20% - Accent6 2 3 3" xfId="1849" xr:uid="{00000000-0005-0000-0000-000004060000}"/>
    <cellStyle name="20% - Accent6 2 3 4" xfId="1850" xr:uid="{00000000-0005-0000-0000-000005060000}"/>
    <cellStyle name="20% - Accent6 2 4" xfId="1851" xr:uid="{00000000-0005-0000-0000-000006060000}"/>
    <cellStyle name="20% - Accent6 2 4 2" xfId="1852" xr:uid="{00000000-0005-0000-0000-000007060000}"/>
    <cellStyle name="20% - Accent6 2 4 2 2" xfId="1853" xr:uid="{00000000-0005-0000-0000-000008060000}"/>
    <cellStyle name="20% - Accent6 2 4 3" xfId="1854" xr:uid="{00000000-0005-0000-0000-000009060000}"/>
    <cellStyle name="20% - Accent6 2 4 3 2" xfId="1855" xr:uid="{00000000-0005-0000-0000-00000A060000}"/>
    <cellStyle name="20% - Accent6 2 4 4" xfId="1856" xr:uid="{00000000-0005-0000-0000-00000B060000}"/>
    <cellStyle name="20% - Accent6 2 5" xfId="1857" xr:uid="{00000000-0005-0000-0000-00000C060000}"/>
    <cellStyle name="20% - Accent6 2 5 2" xfId="1858" xr:uid="{00000000-0005-0000-0000-00000D060000}"/>
    <cellStyle name="20% - Accent6 2 6" xfId="1859" xr:uid="{00000000-0005-0000-0000-00000E060000}"/>
    <cellStyle name="20% - Accent6 2 6 2" xfId="1860" xr:uid="{00000000-0005-0000-0000-00000F060000}"/>
    <cellStyle name="20% - Accent6 2 6 3" xfId="1861" xr:uid="{00000000-0005-0000-0000-000010060000}"/>
    <cellStyle name="20% - Accent6 2 7" xfId="1862" xr:uid="{00000000-0005-0000-0000-000011060000}"/>
    <cellStyle name="20% - Accent6 2 7 2" xfId="1863" xr:uid="{00000000-0005-0000-0000-000012060000}"/>
    <cellStyle name="20% - Accent6 2 8" xfId="1864" xr:uid="{00000000-0005-0000-0000-000013060000}"/>
    <cellStyle name="20% - Accent6 2 9" xfId="1865" xr:uid="{00000000-0005-0000-0000-000014060000}"/>
    <cellStyle name="20% - Accent6 2_2910" xfId="1866" xr:uid="{00000000-0005-0000-0000-000015060000}"/>
    <cellStyle name="20% - Accent6 20" xfId="1867" xr:uid="{00000000-0005-0000-0000-000016060000}"/>
    <cellStyle name="20% - Accent6 21" xfId="1868" xr:uid="{00000000-0005-0000-0000-000017060000}"/>
    <cellStyle name="20% - Accent6 22" xfId="1869" xr:uid="{00000000-0005-0000-0000-000018060000}"/>
    <cellStyle name="20% - Accent6 23" xfId="1870" xr:uid="{00000000-0005-0000-0000-000019060000}"/>
    <cellStyle name="20% - Accent6 24" xfId="1871" xr:uid="{00000000-0005-0000-0000-00001A060000}"/>
    <cellStyle name="20% - Accent6 25" xfId="1872" xr:uid="{00000000-0005-0000-0000-00001B060000}"/>
    <cellStyle name="20% - Accent6 26" xfId="1873" xr:uid="{00000000-0005-0000-0000-00001C060000}"/>
    <cellStyle name="20% - Accent6 27" xfId="1874" xr:uid="{00000000-0005-0000-0000-00001D060000}"/>
    <cellStyle name="20% - Accent6 28" xfId="1875" xr:uid="{00000000-0005-0000-0000-00001E060000}"/>
    <cellStyle name="20% - Accent6 29" xfId="1876" xr:uid="{00000000-0005-0000-0000-00001F060000}"/>
    <cellStyle name="20% - Accent6 3" xfId="1877" xr:uid="{00000000-0005-0000-0000-000020060000}"/>
    <cellStyle name="20% - Accent6 3 2" xfId="1878" xr:uid="{00000000-0005-0000-0000-000021060000}"/>
    <cellStyle name="20% - Accent6 3 2 2" xfId="1879" xr:uid="{00000000-0005-0000-0000-000022060000}"/>
    <cellStyle name="20% - Accent6 3 2 2 2" xfId="1880" xr:uid="{00000000-0005-0000-0000-000023060000}"/>
    <cellStyle name="20% - Accent6 3 2 2 2 2" xfId="1881" xr:uid="{00000000-0005-0000-0000-000024060000}"/>
    <cellStyle name="20% - Accent6 3 2 2 2 3" xfId="1882" xr:uid="{00000000-0005-0000-0000-000025060000}"/>
    <cellStyle name="20% - Accent6 3 2 2 3" xfId="1883" xr:uid="{00000000-0005-0000-0000-000026060000}"/>
    <cellStyle name="20% - Accent6 3 2 2 3 2" xfId="1884" xr:uid="{00000000-0005-0000-0000-000027060000}"/>
    <cellStyle name="20% - Accent6 3 2 3" xfId="1885" xr:uid="{00000000-0005-0000-0000-000028060000}"/>
    <cellStyle name="20% - Accent6 3 2 3 2" xfId="1886" xr:uid="{00000000-0005-0000-0000-000029060000}"/>
    <cellStyle name="20% - Accent6 3 2 3 3" xfId="1887" xr:uid="{00000000-0005-0000-0000-00002A060000}"/>
    <cellStyle name="20% - Accent6 3 2 4" xfId="1888" xr:uid="{00000000-0005-0000-0000-00002B060000}"/>
    <cellStyle name="20% - Accent6 3 2 4 2" xfId="1889" xr:uid="{00000000-0005-0000-0000-00002C060000}"/>
    <cellStyle name="20% - Accent6 3 2 5" xfId="1890" xr:uid="{00000000-0005-0000-0000-00002D060000}"/>
    <cellStyle name="20% - Accent6 3 3" xfId="1891" xr:uid="{00000000-0005-0000-0000-00002E060000}"/>
    <cellStyle name="20% - Accent6 3 3 2" xfId="1892" xr:uid="{00000000-0005-0000-0000-00002F060000}"/>
    <cellStyle name="20% - Accent6 3 3 2 2" xfId="1893" xr:uid="{00000000-0005-0000-0000-000030060000}"/>
    <cellStyle name="20% - Accent6 3 3 2 3" xfId="1894" xr:uid="{00000000-0005-0000-0000-000031060000}"/>
    <cellStyle name="20% - Accent6 3 3 3" xfId="1895" xr:uid="{00000000-0005-0000-0000-000032060000}"/>
    <cellStyle name="20% - Accent6 3 3 3 2" xfId="1896" xr:uid="{00000000-0005-0000-0000-000033060000}"/>
    <cellStyle name="20% - Accent6 3 3 4" xfId="1897" xr:uid="{00000000-0005-0000-0000-000034060000}"/>
    <cellStyle name="20% - Accent6 3 4" xfId="1898" xr:uid="{00000000-0005-0000-0000-000035060000}"/>
    <cellStyle name="20% - Accent6 3 4 2" xfId="1899" xr:uid="{00000000-0005-0000-0000-000036060000}"/>
    <cellStyle name="20% - Accent6 3 5" xfId="1900" xr:uid="{00000000-0005-0000-0000-000037060000}"/>
    <cellStyle name="20% - Accent6 3 5 2" xfId="1901" xr:uid="{00000000-0005-0000-0000-000038060000}"/>
    <cellStyle name="20% - Accent6 3 6" xfId="1902" xr:uid="{00000000-0005-0000-0000-000039060000}"/>
    <cellStyle name="20% - Accent6 3 6 2" xfId="1903" xr:uid="{00000000-0005-0000-0000-00003A060000}"/>
    <cellStyle name="20% - Accent6 3_Maintenance Contracts" xfId="1904" xr:uid="{00000000-0005-0000-0000-00003B060000}"/>
    <cellStyle name="20% - Accent6 30" xfId="1905" xr:uid="{00000000-0005-0000-0000-00003C060000}"/>
    <cellStyle name="20% - Accent6 31" xfId="1906" xr:uid="{00000000-0005-0000-0000-00003D060000}"/>
    <cellStyle name="20% - Accent6 32" xfId="1907" xr:uid="{00000000-0005-0000-0000-00003E060000}"/>
    <cellStyle name="20% - Accent6 33" xfId="1908" xr:uid="{00000000-0005-0000-0000-00003F060000}"/>
    <cellStyle name="20% - Accent6 34" xfId="1909" xr:uid="{00000000-0005-0000-0000-000040060000}"/>
    <cellStyle name="20% - Accent6 35" xfId="1910" xr:uid="{00000000-0005-0000-0000-000041060000}"/>
    <cellStyle name="20% - Accent6 36" xfId="1911" xr:uid="{00000000-0005-0000-0000-000042060000}"/>
    <cellStyle name="20% - Accent6 37" xfId="1912" xr:uid="{00000000-0005-0000-0000-000043060000}"/>
    <cellStyle name="20% - Accent6 37 2" xfId="1913" xr:uid="{00000000-0005-0000-0000-000044060000}"/>
    <cellStyle name="20% - Accent6 37 3" xfId="1914" xr:uid="{00000000-0005-0000-0000-000045060000}"/>
    <cellStyle name="20% - Accent6 37 3 2" xfId="1915" xr:uid="{00000000-0005-0000-0000-000046060000}"/>
    <cellStyle name="20% - Accent6 37 3 3" xfId="1916" xr:uid="{00000000-0005-0000-0000-000047060000}"/>
    <cellStyle name="20% - Accent6 37 4" xfId="1917" xr:uid="{00000000-0005-0000-0000-000048060000}"/>
    <cellStyle name="20% - Accent6 37 4 2" xfId="1918" xr:uid="{00000000-0005-0000-0000-000049060000}"/>
    <cellStyle name="20% - Accent6 37 4 3" xfId="1919" xr:uid="{00000000-0005-0000-0000-00004A060000}"/>
    <cellStyle name="20% - Accent6 37 5" xfId="1920" xr:uid="{00000000-0005-0000-0000-00004B060000}"/>
    <cellStyle name="20% - Accent6 37 5 2" xfId="1921" xr:uid="{00000000-0005-0000-0000-00004C060000}"/>
    <cellStyle name="20% - Accent6 37 5 3" xfId="1922" xr:uid="{00000000-0005-0000-0000-00004D060000}"/>
    <cellStyle name="20% - Accent6 37 6" xfId="1923" xr:uid="{00000000-0005-0000-0000-00004E060000}"/>
    <cellStyle name="20% - Accent6 37 7" xfId="1924" xr:uid="{00000000-0005-0000-0000-00004F060000}"/>
    <cellStyle name="20% - Accent6 38" xfId="1925" xr:uid="{00000000-0005-0000-0000-000050060000}"/>
    <cellStyle name="20% - Accent6 38 2" xfId="1926" xr:uid="{00000000-0005-0000-0000-000051060000}"/>
    <cellStyle name="20% - Accent6 38 2 2" xfId="1927" xr:uid="{00000000-0005-0000-0000-000052060000}"/>
    <cellStyle name="20% - Accent6 38 2 3" xfId="1928" xr:uid="{00000000-0005-0000-0000-000053060000}"/>
    <cellStyle name="20% - Accent6 38 3" xfId="1929" xr:uid="{00000000-0005-0000-0000-000054060000}"/>
    <cellStyle name="20% - Accent6 38 3 2" xfId="1930" xr:uid="{00000000-0005-0000-0000-000055060000}"/>
    <cellStyle name="20% - Accent6 38 3 3" xfId="1931" xr:uid="{00000000-0005-0000-0000-000056060000}"/>
    <cellStyle name="20% - Accent6 38 4" xfId="1932" xr:uid="{00000000-0005-0000-0000-000057060000}"/>
    <cellStyle name="20% - Accent6 38 4 2" xfId="1933" xr:uid="{00000000-0005-0000-0000-000058060000}"/>
    <cellStyle name="20% - Accent6 38 4 3" xfId="1934" xr:uid="{00000000-0005-0000-0000-000059060000}"/>
    <cellStyle name="20% - Accent6 38 5" xfId="1935" xr:uid="{00000000-0005-0000-0000-00005A060000}"/>
    <cellStyle name="20% - Accent6 39" xfId="1936" xr:uid="{00000000-0005-0000-0000-00005B060000}"/>
    <cellStyle name="20% - Accent6 39 2" xfId="1937" xr:uid="{00000000-0005-0000-0000-00005C060000}"/>
    <cellStyle name="20% - Accent6 39 2 2" xfId="1938" xr:uid="{00000000-0005-0000-0000-00005D060000}"/>
    <cellStyle name="20% - Accent6 39 2 3" xfId="1939" xr:uid="{00000000-0005-0000-0000-00005E060000}"/>
    <cellStyle name="20% - Accent6 39 3" xfId="1940" xr:uid="{00000000-0005-0000-0000-00005F060000}"/>
    <cellStyle name="20% - Accent6 39 3 2" xfId="1941" xr:uid="{00000000-0005-0000-0000-000060060000}"/>
    <cellStyle name="20% - Accent6 39 3 3" xfId="1942" xr:uid="{00000000-0005-0000-0000-000061060000}"/>
    <cellStyle name="20% - Accent6 39 4" xfId="1943" xr:uid="{00000000-0005-0000-0000-000062060000}"/>
    <cellStyle name="20% - Accent6 39 4 2" xfId="1944" xr:uid="{00000000-0005-0000-0000-000063060000}"/>
    <cellStyle name="20% - Accent6 39 4 3" xfId="1945" xr:uid="{00000000-0005-0000-0000-000064060000}"/>
    <cellStyle name="20% - Accent6 39 5" xfId="1946" xr:uid="{00000000-0005-0000-0000-000065060000}"/>
    <cellStyle name="20% - Accent6 4" xfId="1947" xr:uid="{00000000-0005-0000-0000-000066060000}"/>
    <cellStyle name="20% - Accent6 4 2" xfId="1948" xr:uid="{00000000-0005-0000-0000-000067060000}"/>
    <cellStyle name="20% - Accent6 4 3" xfId="1949" xr:uid="{00000000-0005-0000-0000-000068060000}"/>
    <cellStyle name="20% - Accent6 4_Maintenance Contracts" xfId="1950" xr:uid="{00000000-0005-0000-0000-000069060000}"/>
    <cellStyle name="20% - Accent6 40" xfId="1951" xr:uid="{00000000-0005-0000-0000-00006A060000}"/>
    <cellStyle name="20% - Accent6 40 10" xfId="1952" xr:uid="{00000000-0005-0000-0000-00006B060000}"/>
    <cellStyle name="20% - Accent6 40 11" xfId="1953" xr:uid="{00000000-0005-0000-0000-00006C060000}"/>
    <cellStyle name="20% - Accent6 40 12" xfId="1954" xr:uid="{00000000-0005-0000-0000-00006D060000}"/>
    <cellStyle name="20% - Accent6 40 13" xfId="1955" xr:uid="{00000000-0005-0000-0000-00006E060000}"/>
    <cellStyle name="20% - Accent6 40 2" xfId="1956" xr:uid="{00000000-0005-0000-0000-00006F060000}"/>
    <cellStyle name="20% - Accent6 40 2 2" xfId="1957" xr:uid="{00000000-0005-0000-0000-000070060000}"/>
    <cellStyle name="20% - Accent6 40 2 2 2" xfId="1958" xr:uid="{00000000-0005-0000-0000-000071060000}"/>
    <cellStyle name="20% - Accent6 40 2 2 2 2" xfId="1959" xr:uid="{00000000-0005-0000-0000-000072060000}"/>
    <cellStyle name="20% - Accent6 40 2 2 3" xfId="1960" xr:uid="{00000000-0005-0000-0000-000073060000}"/>
    <cellStyle name="20% - Accent6 40 2 2 4" xfId="1961" xr:uid="{00000000-0005-0000-0000-000074060000}"/>
    <cellStyle name="20% - Accent6 40 2 2 5" xfId="1962" xr:uid="{00000000-0005-0000-0000-000075060000}"/>
    <cellStyle name="20% - Accent6 40 2 2 6" xfId="1963" xr:uid="{00000000-0005-0000-0000-000076060000}"/>
    <cellStyle name="20% - Accent6 40 2 3" xfId="1964" xr:uid="{00000000-0005-0000-0000-000077060000}"/>
    <cellStyle name="20% - Accent6 40 2 3 2" xfId="1965" xr:uid="{00000000-0005-0000-0000-000078060000}"/>
    <cellStyle name="20% - Accent6 40 2 4" xfId="1966" xr:uid="{00000000-0005-0000-0000-000079060000}"/>
    <cellStyle name="20% - Accent6 40 2 5" xfId="1967" xr:uid="{00000000-0005-0000-0000-00007A060000}"/>
    <cellStyle name="20% - Accent6 40 2 6" xfId="1968" xr:uid="{00000000-0005-0000-0000-00007B060000}"/>
    <cellStyle name="20% - Accent6 40 2 7" xfId="1969" xr:uid="{00000000-0005-0000-0000-00007C060000}"/>
    <cellStyle name="20% - Accent6 40 3" xfId="1970" xr:uid="{00000000-0005-0000-0000-00007D060000}"/>
    <cellStyle name="20% - Accent6 40 3 2" xfId="1971" xr:uid="{00000000-0005-0000-0000-00007E060000}"/>
    <cellStyle name="20% - Accent6 40 3 2 2" xfId="1972" xr:uid="{00000000-0005-0000-0000-00007F060000}"/>
    <cellStyle name="20% - Accent6 40 3 3" xfId="1973" xr:uid="{00000000-0005-0000-0000-000080060000}"/>
    <cellStyle name="20% - Accent6 40 3 4" xfId="1974" xr:uid="{00000000-0005-0000-0000-000081060000}"/>
    <cellStyle name="20% - Accent6 40 3 5" xfId="1975" xr:uid="{00000000-0005-0000-0000-000082060000}"/>
    <cellStyle name="20% - Accent6 40 3 6" xfId="1976" xr:uid="{00000000-0005-0000-0000-000083060000}"/>
    <cellStyle name="20% - Accent6 40 4" xfId="1977" xr:uid="{00000000-0005-0000-0000-000084060000}"/>
    <cellStyle name="20% - Accent6 40 4 2" xfId="1978" xr:uid="{00000000-0005-0000-0000-000085060000}"/>
    <cellStyle name="20% - Accent6 40 4 3" xfId="1979" xr:uid="{00000000-0005-0000-0000-000086060000}"/>
    <cellStyle name="20% - Accent6 40 4 4" xfId="1980" xr:uid="{00000000-0005-0000-0000-000087060000}"/>
    <cellStyle name="20% - Accent6 40 4 5" xfId="1981" xr:uid="{00000000-0005-0000-0000-000088060000}"/>
    <cellStyle name="20% - Accent6 40 5" xfId="1982" xr:uid="{00000000-0005-0000-0000-000089060000}"/>
    <cellStyle name="20% - Accent6 40 5 2" xfId="1983" xr:uid="{00000000-0005-0000-0000-00008A060000}"/>
    <cellStyle name="20% - Accent6 40 5 3" xfId="1984" xr:uid="{00000000-0005-0000-0000-00008B060000}"/>
    <cellStyle name="20% - Accent6 40 5 4" xfId="1985" xr:uid="{00000000-0005-0000-0000-00008C060000}"/>
    <cellStyle name="20% - Accent6 40 5 5" xfId="1986" xr:uid="{00000000-0005-0000-0000-00008D060000}"/>
    <cellStyle name="20% - Accent6 40 6" xfId="1987" xr:uid="{00000000-0005-0000-0000-00008E060000}"/>
    <cellStyle name="20% - Accent6 40 6 2" xfId="1988" xr:uid="{00000000-0005-0000-0000-00008F060000}"/>
    <cellStyle name="20% - Accent6 40 6 3" xfId="1989" xr:uid="{00000000-0005-0000-0000-000090060000}"/>
    <cellStyle name="20% - Accent6 40 6 4" xfId="1990" xr:uid="{00000000-0005-0000-0000-000091060000}"/>
    <cellStyle name="20% - Accent6 40 6 5" xfId="1991" xr:uid="{00000000-0005-0000-0000-000092060000}"/>
    <cellStyle name="20% - Accent6 40 7" xfId="1992" xr:uid="{00000000-0005-0000-0000-000093060000}"/>
    <cellStyle name="20% - Accent6 40 8" xfId="1993" xr:uid="{00000000-0005-0000-0000-000094060000}"/>
    <cellStyle name="20% - Accent6 40 9" xfId="1994" xr:uid="{00000000-0005-0000-0000-000095060000}"/>
    <cellStyle name="20% - Accent6 41" xfId="1995" xr:uid="{00000000-0005-0000-0000-000096060000}"/>
    <cellStyle name="20% - Accent6 41 2" xfId="1996" xr:uid="{00000000-0005-0000-0000-000097060000}"/>
    <cellStyle name="20% - Accent6 41 2 2" xfId="1997" xr:uid="{00000000-0005-0000-0000-000098060000}"/>
    <cellStyle name="20% - Accent6 41 2 2 2" xfId="1998" xr:uid="{00000000-0005-0000-0000-000099060000}"/>
    <cellStyle name="20% - Accent6 41 2 3" xfId="1999" xr:uid="{00000000-0005-0000-0000-00009A060000}"/>
    <cellStyle name="20% - Accent6 41 2 4" xfId="2000" xr:uid="{00000000-0005-0000-0000-00009B060000}"/>
    <cellStyle name="20% - Accent6 41 2 5" xfId="2001" xr:uid="{00000000-0005-0000-0000-00009C060000}"/>
    <cellStyle name="20% - Accent6 41 2 6" xfId="2002" xr:uid="{00000000-0005-0000-0000-00009D060000}"/>
    <cellStyle name="20% - Accent6 41 3" xfId="2003" xr:uid="{00000000-0005-0000-0000-00009E060000}"/>
    <cellStyle name="20% - Accent6 41 3 2" xfId="2004" xr:uid="{00000000-0005-0000-0000-00009F060000}"/>
    <cellStyle name="20% - Accent6 41 3 3" xfId="2005" xr:uid="{00000000-0005-0000-0000-0000A0060000}"/>
    <cellStyle name="20% - Accent6 41 3 4" xfId="2006" xr:uid="{00000000-0005-0000-0000-0000A1060000}"/>
    <cellStyle name="20% - Accent6 41 3 5" xfId="2007" xr:uid="{00000000-0005-0000-0000-0000A2060000}"/>
    <cellStyle name="20% - Accent6 41 4" xfId="2008" xr:uid="{00000000-0005-0000-0000-0000A3060000}"/>
    <cellStyle name="20% - Accent6 41 4 2" xfId="2009" xr:uid="{00000000-0005-0000-0000-0000A4060000}"/>
    <cellStyle name="20% - Accent6 41 4 3" xfId="2010" xr:uid="{00000000-0005-0000-0000-0000A5060000}"/>
    <cellStyle name="20% - Accent6 41 5" xfId="2011" xr:uid="{00000000-0005-0000-0000-0000A6060000}"/>
    <cellStyle name="20% - Accent6 41 6" xfId="2012" xr:uid="{00000000-0005-0000-0000-0000A7060000}"/>
    <cellStyle name="20% - Accent6 41 7" xfId="2013" xr:uid="{00000000-0005-0000-0000-0000A8060000}"/>
    <cellStyle name="20% - Accent6 41 8" xfId="2014" xr:uid="{00000000-0005-0000-0000-0000A9060000}"/>
    <cellStyle name="20% - Accent6 41 9" xfId="2015" xr:uid="{00000000-0005-0000-0000-0000AA060000}"/>
    <cellStyle name="20% - Accent6 42" xfId="2016" xr:uid="{00000000-0005-0000-0000-0000AB060000}"/>
    <cellStyle name="20% - Accent6 42 2" xfId="2017" xr:uid="{00000000-0005-0000-0000-0000AC060000}"/>
    <cellStyle name="20% - Accent6 42 2 2" xfId="2018" xr:uid="{00000000-0005-0000-0000-0000AD060000}"/>
    <cellStyle name="20% - Accent6 42 2 2 2" xfId="2019" xr:uid="{00000000-0005-0000-0000-0000AE060000}"/>
    <cellStyle name="20% - Accent6 42 2 3" xfId="2020" xr:uid="{00000000-0005-0000-0000-0000AF060000}"/>
    <cellStyle name="20% - Accent6 42 2 4" xfId="2021" xr:uid="{00000000-0005-0000-0000-0000B0060000}"/>
    <cellStyle name="20% - Accent6 42 2 5" xfId="2022" xr:uid="{00000000-0005-0000-0000-0000B1060000}"/>
    <cellStyle name="20% - Accent6 42 2 6" xfId="2023" xr:uid="{00000000-0005-0000-0000-0000B2060000}"/>
    <cellStyle name="20% - Accent6 42 3" xfId="2024" xr:uid="{00000000-0005-0000-0000-0000B3060000}"/>
    <cellStyle name="20% - Accent6 42 3 2" xfId="2025" xr:uid="{00000000-0005-0000-0000-0000B4060000}"/>
    <cellStyle name="20% - Accent6 42 3 3" xfId="2026" xr:uid="{00000000-0005-0000-0000-0000B5060000}"/>
    <cellStyle name="20% - Accent6 42 3 4" xfId="2027" xr:uid="{00000000-0005-0000-0000-0000B6060000}"/>
    <cellStyle name="20% - Accent6 42 3 5" xfId="2028" xr:uid="{00000000-0005-0000-0000-0000B7060000}"/>
    <cellStyle name="20% - Accent6 42 4" xfId="2029" xr:uid="{00000000-0005-0000-0000-0000B8060000}"/>
    <cellStyle name="20% - Accent6 42 4 2" xfId="2030" xr:uid="{00000000-0005-0000-0000-0000B9060000}"/>
    <cellStyle name="20% - Accent6 42 4 3" xfId="2031" xr:uid="{00000000-0005-0000-0000-0000BA060000}"/>
    <cellStyle name="20% - Accent6 42 5" xfId="2032" xr:uid="{00000000-0005-0000-0000-0000BB060000}"/>
    <cellStyle name="20% - Accent6 42 6" xfId="2033" xr:uid="{00000000-0005-0000-0000-0000BC060000}"/>
    <cellStyle name="20% - Accent6 42 7" xfId="2034" xr:uid="{00000000-0005-0000-0000-0000BD060000}"/>
    <cellStyle name="20% - Accent6 42 8" xfId="2035" xr:uid="{00000000-0005-0000-0000-0000BE060000}"/>
    <cellStyle name="20% - Accent6 42 9" xfId="2036" xr:uid="{00000000-0005-0000-0000-0000BF060000}"/>
    <cellStyle name="20% - Accent6 43" xfId="2037" xr:uid="{00000000-0005-0000-0000-0000C0060000}"/>
    <cellStyle name="20% - Accent6 43 2" xfId="2038" xr:uid="{00000000-0005-0000-0000-0000C1060000}"/>
    <cellStyle name="20% - Accent6 43 2 2" xfId="2039" xr:uid="{00000000-0005-0000-0000-0000C2060000}"/>
    <cellStyle name="20% - Accent6 43 2 3" xfId="2040" xr:uid="{00000000-0005-0000-0000-0000C3060000}"/>
    <cellStyle name="20% - Accent6 43 3" xfId="2041" xr:uid="{00000000-0005-0000-0000-0000C4060000}"/>
    <cellStyle name="20% - Accent6 43 3 2" xfId="2042" xr:uid="{00000000-0005-0000-0000-0000C5060000}"/>
    <cellStyle name="20% - Accent6 43 3 3" xfId="2043" xr:uid="{00000000-0005-0000-0000-0000C6060000}"/>
    <cellStyle name="20% - Accent6 43 4" xfId="2044" xr:uid="{00000000-0005-0000-0000-0000C7060000}"/>
    <cellStyle name="20% - Accent6 44" xfId="2045" xr:uid="{00000000-0005-0000-0000-0000C8060000}"/>
    <cellStyle name="20% - Accent6 44 2" xfId="2046" xr:uid="{00000000-0005-0000-0000-0000C9060000}"/>
    <cellStyle name="20% - Accent6 44 2 2" xfId="2047" xr:uid="{00000000-0005-0000-0000-0000CA060000}"/>
    <cellStyle name="20% - Accent6 44 2 3" xfId="2048" xr:uid="{00000000-0005-0000-0000-0000CB060000}"/>
    <cellStyle name="20% - Accent6 44 3" xfId="2049" xr:uid="{00000000-0005-0000-0000-0000CC060000}"/>
    <cellStyle name="20% - Accent6 44 4" xfId="2050" xr:uid="{00000000-0005-0000-0000-0000CD060000}"/>
    <cellStyle name="20% - Accent6 44 5" xfId="2051" xr:uid="{00000000-0005-0000-0000-0000CE060000}"/>
    <cellStyle name="20% - Accent6 45" xfId="2052" xr:uid="{00000000-0005-0000-0000-0000CF060000}"/>
    <cellStyle name="20% - Accent6 46" xfId="2053" xr:uid="{00000000-0005-0000-0000-0000D0060000}"/>
    <cellStyle name="20% - Accent6 47" xfId="2054" xr:uid="{00000000-0005-0000-0000-0000D1060000}"/>
    <cellStyle name="20% - Accent6 48" xfId="2055" xr:uid="{00000000-0005-0000-0000-0000D2060000}"/>
    <cellStyle name="20% - Accent6 49" xfId="2056" xr:uid="{00000000-0005-0000-0000-0000D3060000}"/>
    <cellStyle name="20% - Accent6 5" xfId="2057" xr:uid="{00000000-0005-0000-0000-0000D4060000}"/>
    <cellStyle name="20% - Accent6 5 2" xfId="2058" xr:uid="{00000000-0005-0000-0000-0000D5060000}"/>
    <cellStyle name="20% - Accent6 50" xfId="2059" xr:uid="{00000000-0005-0000-0000-0000D6060000}"/>
    <cellStyle name="20% - Accent6 51" xfId="2060" xr:uid="{00000000-0005-0000-0000-0000D7060000}"/>
    <cellStyle name="20% - Accent6 52" xfId="2061" xr:uid="{00000000-0005-0000-0000-0000D8060000}"/>
    <cellStyle name="20% - Accent6 53" xfId="2062" xr:uid="{00000000-0005-0000-0000-0000D9060000}"/>
    <cellStyle name="20% - Accent6 54" xfId="2063" xr:uid="{00000000-0005-0000-0000-0000DA060000}"/>
    <cellStyle name="20% - Accent6 55" xfId="2064" xr:uid="{00000000-0005-0000-0000-0000DB060000}"/>
    <cellStyle name="20% - Accent6 56" xfId="2065" xr:uid="{00000000-0005-0000-0000-0000DC060000}"/>
    <cellStyle name="20% - Accent6 6" xfId="2066" xr:uid="{00000000-0005-0000-0000-0000DD060000}"/>
    <cellStyle name="20% - Accent6 6 2" xfId="2067" xr:uid="{00000000-0005-0000-0000-0000DE060000}"/>
    <cellStyle name="20% - Accent6 7" xfId="2068" xr:uid="{00000000-0005-0000-0000-0000DF060000}"/>
    <cellStyle name="20% - Accent6 7 2" xfId="2069" xr:uid="{00000000-0005-0000-0000-0000E0060000}"/>
    <cellStyle name="20% - Accent6 8" xfId="2070" xr:uid="{00000000-0005-0000-0000-0000E1060000}"/>
    <cellStyle name="20% - Accent6 9" xfId="2071" xr:uid="{00000000-0005-0000-0000-0000E2060000}"/>
    <cellStyle name="40% - Accent1" xfId="19" builtinId="31" customBuiltin="1"/>
    <cellStyle name="40% - Accent1 10" xfId="2072" xr:uid="{00000000-0005-0000-0000-0000E4060000}"/>
    <cellStyle name="40% - Accent1 11" xfId="2073" xr:uid="{00000000-0005-0000-0000-0000E5060000}"/>
    <cellStyle name="40% - Accent1 12" xfId="2074" xr:uid="{00000000-0005-0000-0000-0000E6060000}"/>
    <cellStyle name="40% - Accent1 13" xfId="2075" xr:uid="{00000000-0005-0000-0000-0000E7060000}"/>
    <cellStyle name="40% - Accent1 14" xfId="2076" xr:uid="{00000000-0005-0000-0000-0000E8060000}"/>
    <cellStyle name="40% - Accent1 15" xfId="2077" xr:uid="{00000000-0005-0000-0000-0000E9060000}"/>
    <cellStyle name="40% - Accent1 16" xfId="2078" xr:uid="{00000000-0005-0000-0000-0000EA060000}"/>
    <cellStyle name="40% - Accent1 17" xfId="2079" xr:uid="{00000000-0005-0000-0000-0000EB060000}"/>
    <cellStyle name="40% - Accent1 18" xfId="2080" xr:uid="{00000000-0005-0000-0000-0000EC060000}"/>
    <cellStyle name="40% - Accent1 19" xfId="2081" xr:uid="{00000000-0005-0000-0000-0000ED060000}"/>
    <cellStyle name="40% - Accent1 2" xfId="2082" xr:uid="{00000000-0005-0000-0000-0000EE060000}"/>
    <cellStyle name="40% - Accent1 2 10" xfId="2083" xr:uid="{00000000-0005-0000-0000-0000EF060000}"/>
    <cellStyle name="40% - Accent1 2 11" xfId="2084" xr:uid="{00000000-0005-0000-0000-0000F0060000}"/>
    <cellStyle name="40% - Accent1 2 12" xfId="2085" xr:uid="{00000000-0005-0000-0000-0000F1060000}"/>
    <cellStyle name="40% - Accent1 2 13" xfId="2086" xr:uid="{00000000-0005-0000-0000-0000F2060000}"/>
    <cellStyle name="40% - Accent1 2 14" xfId="2087" xr:uid="{00000000-0005-0000-0000-0000F3060000}"/>
    <cellStyle name="40% - Accent1 2 15" xfId="2088" xr:uid="{00000000-0005-0000-0000-0000F4060000}"/>
    <cellStyle name="40% - Accent1 2 16" xfId="2089" xr:uid="{00000000-0005-0000-0000-0000F5060000}"/>
    <cellStyle name="40% - Accent1 2 17" xfId="2090" xr:uid="{00000000-0005-0000-0000-0000F6060000}"/>
    <cellStyle name="40% - Accent1 2 18" xfId="2091" xr:uid="{00000000-0005-0000-0000-0000F7060000}"/>
    <cellStyle name="40% - Accent1 2 19" xfId="2092" xr:uid="{00000000-0005-0000-0000-0000F8060000}"/>
    <cellStyle name="40% - Accent1 2 19 10" xfId="2093" xr:uid="{00000000-0005-0000-0000-0000F9060000}"/>
    <cellStyle name="40% - Accent1 2 19 11" xfId="2094" xr:uid="{00000000-0005-0000-0000-0000FA060000}"/>
    <cellStyle name="40% - Accent1 2 19 12" xfId="2095" xr:uid="{00000000-0005-0000-0000-0000FB060000}"/>
    <cellStyle name="40% - Accent1 2 19 2" xfId="2096" xr:uid="{00000000-0005-0000-0000-0000FC060000}"/>
    <cellStyle name="40% - Accent1 2 19 2 2" xfId="2097" xr:uid="{00000000-0005-0000-0000-0000FD060000}"/>
    <cellStyle name="40% - Accent1 2 19 2 2 2" xfId="2098" xr:uid="{00000000-0005-0000-0000-0000FE060000}"/>
    <cellStyle name="40% - Accent1 2 19 2 2 2 2" xfId="2099" xr:uid="{00000000-0005-0000-0000-0000FF060000}"/>
    <cellStyle name="40% - Accent1 2 19 2 2 3" xfId="2100" xr:uid="{00000000-0005-0000-0000-000000070000}"/>
    <cellStyle name="40% - Accent1 2 19 2 2 4" xfId="2101" xr:uid="{00000000-0005-0000-0000-000001070000}"/>
    <cellStyle name="40% - Accent1 2 19 2 2 5" xfId="2102" xr:uid="{00000000-0005-0000-0000-000002070000}"/>
    <cellStyle name="40% - Accent1 2 19 2 2 6" xfId="2103" xr:uid="{00000000-0005-0000-0000-000003070000}"/>
    <cellStyle name="40% - Accent1 2 19 2 3" xfId="2104" xr:uid="{00000000-0005-0000-0000-000004070000}"/>
    <cellStyle name="40% - Accent1 2 19 2 3 2" xfId="2105" xr:uid="{00000000-0005-0000-0000-000005070000}"/>
    <cellStyle name="40% - Accent1 2 19 2 4" xfId="2106" xr:uid="{00000000-0005-0000-0000-000006070000}"/>
    <cellStyle name="40% - Accent1 2 19 2 5" xfId="2107" xr:uid="{00000000-0005-0000-0000-000007070000}"/>
    <cellStyle name="40% - Accent1 2 19 2 6" xfId="2108" xr:uid="{00000000-0005-0000-0000-000008070000}"/>
    <cellStyle name="40% - Accent1 2 19 2 7" xfId="2109" xr:uid="{00000000-0005-0000-0000-000009070000}"/>
    <cellStyle name="40% - Accent1 2 19 3" xfId="2110" xr:uid="{00000000-0005-0000-0000-00000A070000}"/>
    <cellStyle name="40% - Accent1 2 19 3 2" xfId="2111" xr:uid="{00000000-0005-0000-0000-00000B070000}"/>
    <cellStyle name="40% - Accent1 2 19 3 2 2" xfId="2112" xr:uid="{00000000-0005-0000-0000-00000C070000}"/>
    <cellStyle name="40% - Accent1 2 19 3 3" xfId="2113" xr:uid="{00000000-0005-0000-0000-00000D070000}"/>
    <cellStyle name="40% - Accent1 2 19 3 4" xfId="2114" xr:uid="{00000000-0005-0000-0000-00000E070000}"/>
    <cellStyle name="40% - Accent1 2 19 3 5" xfId="2115" xr:uid="{00000000-0005-0000-0000-00000F070000}"/>
    <cellStyle name="40% - Accent1 2 19 3 6" xfId="2116" xr:uid="{00000000-0005-0000-0000-000010070000}"/>
    <cellStyle name="40% - Accent1 2 19 4" xfId="2117" xr:uid="{00000000-0005-0000-0000-000011070000}"/>
    <cellStyle name="40% - Accent1 2 19 4 2" xfId="2118" xr:uid="{00000000-0005-0000-0000-000012070000}"/>
    <cellStyle name="40% - Accent1 2 19 4 3" xfId="2119" xr:uid="{00000000-0005-0000-0000-000013070000}"/>
    <cellStyle name="40% - Accent1 2 19 4 4" xfId="2120" xr:uid="{00000000-0005-0000-0000-000014070000}"/>
    <cellStyle name="40% - Accent1 2 19 4 5" xfId="2121" xr:uid="{00000000-0005-0000-0000-000015070000}"/>
    <cellStyle name="40% - Accent1 2 19 5" xfId="2122" xr:uid="{00000000-0005-0000-0000-000016070000}"/>
    <cellStyle name="40% - Accent1 2 19 5 2" xfId="2123" xr:uid="{00000000-0005-0000-0000-000017070000}"/>
    <cellStyle name="40% - Accent1 2 19 6" xfId="2124" xr:uid="{00000000-0005-0000-0000-000018070000}"/>
    <cellStyle name="40% - Accent1 2 19 6 2" xfId="2125" xr:uid="{00000000-0005-0000-0000-000019070000}"/>
    <cellStyle name="40% - Accent1 2 19 7" xfId="2126" xr:uid="{00000000-0005-0000-0000-00001A070000}"/>
    <cellStyle name="40% - Accent1 2 19 8" xfId="2127" xr:uid="{00000000-0005-0000-0000-00001B070000}"/>
    <cellStyle name="40% - Accent1 2 19 9" xfId="2128" xr:uid="{00000000-0005-0000-0000-00001C070000}"/>
    <cellStyle name="40% - Accent1 2 2" xfId="2129" xr:uid="{00000000-0005-0000-0000-00001D070000}"/>
    <cellStyle name="40% - Accent1 2 2 2" xfId="2130" xr:uid="{00000000-0005-0000-0000-00001E070000}"/>
    <cellStyle name="40% - Accent1 2 2 2 2" xfId="2131" xr:uid="{00000000-0005-0000-0000-00001F070000}"/>
    <cellStyle name="40% - Accent1 2 2 2 2 2" xfId="2132" xr:uid="{00000000-0005-0000-0000-000020070000}"/>
    <cellStyle name="40% - Accent1 2 2 2 2 3" xfId="2133" xr:uid="{00000000-0005-0000-0000-000021070000}"/>
    <cellStyle name="40% - Accent1 2 2 2 3" xfId="2134" xr:uid="{00000000-0005-0000-0000-000022070000}"/>
    <cellStyle name="40% - Accent1 2 2 2 3 2" xfId="2135" xr:uid="{00000000-0005-0000-0000-000023070000}"/>
    <cellStyle name="40% - Accent1 2 2 3" xfId="2136" xr:uid="{00000000-0005-0000-0000-000024070000}"/>
    <cellStyle name="40% - Accent1 2 2 3 2" xfId="2137" xr:uid="{00000000-0005-0000-0000-000025070000}"/>
    <cellStyle name="40% - Accent1 2 2 3 3" xfId="2138" xr:uid="{00000000-0005-0000-0000-000026070000}"/>
    <cellStyle name="40% - Accent1 2 2 4" xfId="2139" xr:uid="{00000000-0005-0000-0000-000027070000}"/>
    <cellStyle name="40% - Accent1 2 2 4 2" xfId="2140" xr:uid="{00000000-0005-0000-0000-000028070000}"/>
    <cellStyle name="40% - Accent1 2 2 5" xfId="2141" xr:uid="{00000000-0005-0000-0000-000029070000}"/>
    <cellStyle name="40% - Accent1 2 20" xfId="2142" xr:uid="{00000000-0005-0000-0000-00002A070000}"/>
    <cellStyle name="40% - Accent1 2 3" xfId="2143" xr:uid="{00000000-0005-0000-0000-00002B070000}"/>
    <cellStyle name="40% - Accent1 2 3 2" xfId="2144" xr:uid="{00000000-0005-0000-0000-00002C070000}"/>
    <cellStyle name="40% - Accent1 2 3 2 2" xfId="2145" xr:uid="{00000000-0005-0000-0000-00002D070000}"/>
    <cellStyle name="40% - Accent1 2 3 3" xfId="2146" xr:uid="{00000000-0005-0000-0000-00002E070000}"/>
    <cellStyle name="40% - Accent1 2 3 4" xfId="2147" xr:uid="{00000000-0005-0000-0000-00002F070000}"/>
    <cellStyle name="40% - Accent1 2 4" xfId="2148" xr:uid="{00000000-0005-0000-0000-000030070000}"/>
    <cellStyle name="40% - Accent1 2 4 2" xfId="2149" xr:uid="{00000000-0005-0000-0000-000031070000}"/>
    <cellStyle name="40% - Accent1 2 4 2 2" xfId="2150" xr:uid="{00000000-0005-0000-0000-000032070000}"/>
    <cellStyle name="40% - Accent1 2 4 3" xfId="2151" xr:uid="{00000000-0005-0000-0000-000033070000}"/>
    <cellStyle name="40% - Accent1 2 4 3 2" xfId="2152" xr:uid="{00000000-0005-0000-0000-000034070000}"/>
    <cellStyle name="40% - Accent1 2 4 4" xfId="2153" xr:uid="{00000000-0005-0000-0000-000035070000}"/>
    <cellStyle name="40% - Accent1 2 5" xfId="2154" xr:uid="{00000000-0005-0000-0000-000036070000}"/>
    <cellStyle name="40% - Accent1 2 5 2" xfId="2155" xr:uid="{00000000-0005-0000-0000-000037070000}"/>
    <cellStyle name="40% - Accent1 2 6" xfId="2156" xr:uid="{00000000-0005-0000-0000-000038070000}"/>
    <cellStyle name="40% - Accent1 2 6 2" xfId="2157" xr:uid="{00000000-0005-0000-0000-000039070000}"/>
    <cellStyle name="40% - Accent1 2 6 3" xfId="2158" xr:uid="{00000000-0005-0000-0000-00003A070000}"/>
    <cellStyle name="40% - Accent1 2 7" xfId="2159" xr:uid="{00000000-0005-0000-0000-00003B070000}"/>
    <cellStyle name="40% - Accent1 2 7 2" xfId="2160" xr:uid="{00000000-0005-0000-0000-00003C070000}"/>
    <cellStyle name="40% - Accent1 2 8" xfId="2161" xr:uid="{00000000-0005-0000-0000-00003D070000}"/>
    <cellStyle name="40% - Accent1 2 9" xfId="2162" xr:uid="{00000000-0005-0000-0000-00003E070000}"/>
    <cellStyle name="40% - Accent1 2_2910" xfId="2163" xr:uid="{00000000-0005-0000-0000-00003F070000}"/>
    <cellStyle name="40% - Accent1 20" xfId="2164" xr:uid="{00000000-0005-0000-0000-000040070000}"/>
    <cellStyle name="40% - Accent1 21" xfId="2165" xr:uid="{00000000-0005-0000-0000-000041070000}"/>
    <cellStyle name="40% - Accent1 22" xfId="2166" xr:uid="{00000000-0005-0000-0000-000042070000}"/>
    <cellStyle name="40% - Accent1 23" xfId="2167" xr:uid="{00000000-0005-0000-0000-000043070000}"/>
    <cellStyle name="40% - Accent1 24" xfId="2168" xr:uid="{00000000-0005-0000-0000-000044070000}"/>
    <cellStyle name="40% - Accent1 25" xfId="2169" xr:uid="{00000000-0005-0000-0000-000045070000}"/>
    <cellStyle name="40% - Accent1 26" xfId="2170" xr:uid="{00000000-0005-0000-0000-000046070000}"/>
    <cellStyle name="40% - Accent1 27" xfId="2171" xr:uid="{00000000-0005-0000-0000-000047070000}"/>
    <cellStyle name="40% - Accent1 28" xfId="2172" xr:uid="{00000000-0005-0000-0000-000048070000}"/>
    <cellStyle name="40% - Accent1 29" xfId="2173" xr:uid="{00000000-0005-0000-0000-000049070000}"/>
    <cellStyle name="40% - Accent1 3" xfId="2174" xr:uid="{00000000-0005-0000-0000-00004A070000}"/>
    <cellStyle name="40% - Accent1 3 2" xfId="2175" xr:uid="{00000000-0005-0000-0000-00004B070000}"/>
    <cellStyle name="40% - Accent1 3 2 2" xfId="2176" xr:uid="{00000000-0005-0000-0000-00004C070000}"/>
    <cellStyle name="40% - Accent1 3 2 2 2" xfId="2177" xr:uid="{00000000-0005-0000-0000-00004D070000}"/>
    <cellStyle name="40% - Accent1 3 2 2 2 2" xfId="2178" xr:uid="{00000000-0005-0000-0000-00004E070000}"/>
    <cellStyle name="40% - Accent1 3 2 2 2 3" xfId="2179" xr:uid="{00000000-0005-0000-0000-00004F070000}"/>
    <cellStyle name="40% - Accent1 3 2 2 3" xfId="2180" xr:uid="{00000000-0005-0000-0000-000050070000}"/>
    <cellStyle name="40% - Accent1 3 2 2 3 2" xfId="2181" xr:uid="{00000000-0005-0000-0000-000051070000}"/>
    <cellStyle name="40% - Accent1 3 2 3" xfId="2182" xr:uid="{00000000-0005-0000-0000-000052070000}"/>
    <cellStyle name="40% - Accent1 3 2 3 2" xfId="2183" xr:uid="{00000000-0005-0000-0000-000053070000}"/>
    <cellStyle name="40% - Accent1 3 2 3 3" xfId="2184" xr:uid="{00000000-0005-0000-0000-000054070000}"/>
    <cellStyle name="40% - Accent1 3 2 4" xfId="2185" xr:uid="{00000000-0005-0000-0000-000055070000}"/>
    <cellStyle name="40% - Accent1 3 2 4 2" xfId="2186" xr:uid="{00000000-0005-0000-0000-000056070000}"/>
    <cellStyle name="40% - Accent1 3 2 5" xfId="2187" xr:uid="{00000000-0005-0000-0000-000057070000}"/>
    <cellStyle name="40% - Accent1 3 3" xfId="2188" xr:uid="{00000000-0005-0000-0000-000058070000}"/>
    <cellStyle name="40% - Accent1 3 3 2" xfId="2189" xr:uid="{00000000-0005-0000-0000-000059070000}"/>
    <cellStyle name="40% - Accent1 3 3 2 2" xfId="2190" xr:uid="{00000000-0005-0000-0000-00005A070000}"/>
    <cellStyle name="40% - Accent1 3 3 2 3" xfId="2191" xr:uid="{00000000-0005-0000-0000-00005B070000}"/>
    <cellStyle name="40% - Accent1 3 3 3" xfId="2192" xr:uid="{00000000-0005-0000-0000-00005C070000}"/>
    <cellStyle name="40% - Accent1 3 3 3 2" xfId="2193" xr:uid="{00000000-0005-0000-0000-00005D070000}"/>
    <cellStyle name="40% - Accent1 3 3 4" xfId="2194" xr:uid="{00000000-0005-0000-0000-00005E070000}"/>
    <cellStyle name="40% - Accent1 3 4" xfId="2195" xr:uid="{00000000-0005-0000-0000-00005F070000}"/>
    <cellStyle name="40% - Accent1 3 4 2" xfId="2196" xr:uid="{00000000-0005-0000-0000-000060070000}"/>
    <cellStyle name="40% - Accent1 3 5" xfId="2197" xr:uid="{00000000-0005-0000-0000-000061070000}"/>
    <cellStyle name="40% - Accent1 3 5 2" xfId="2198" xr:uid="{00000000-0005-0000-0000-000062070000}"/>
    <cellStyle name="40% - Accent1 3 6" xfId="2199" xr:uid="{00000000-0005-0000-0000-000063070000}"/>
    <cellStyle name="40% - Accent1 3 6 2" xfId="2200" xr:uid="{00000000-0005-0000-0000-000064070000}"/>
    <cellStyle name="40% - Accent1 30" xfId="2201" xr:uid="{00000000-0005-0000-0000-000065070000}"/>
    <cellStyle name="40% - Accent1 31" xfId="2202" xr:uid="{00000000-0005-0000-0000-000066070000}"/>
    <cellStyle name="40% - Accent1 32" xfId="2203" xr:uid="{00000000-0005-0000-0000-000067070000}"/>
    <cellStyle name="40% - Accent1 33" xfId="2204" xr:uid="{00000000-0005-0000-0000-000068070000}"/>
    <cellStyle name="40% - Accent1 34" xfId="2205" xr:uid="{00000000-0005-0000-0000-000069070000}"/>
    <cellStyle name="40% - Accent1 35" xfId="2206" xr:uid="{00000000-0005-0000-0000-00006A070000}"/>
    <cellStyle name="40% - Accent1 36" xfId="2207" xr:uid="{00000000-0005-0000-0000-00006B070000}"/>
    <cellStyle name="40% - Accent1 37" xfId="2208" xr:uid="{00000000-0005-0000-0000-00006C070000}"/>
    <cellStyle name="40% - Accent1 37 2" xfId="2209" xr:uid="{00000000-0005-0000-0000-00006D070000}"/>
    <cellStyle name="40% - Accent1 37 2 2" xfId="2210" xr:uid="{00000000-0005-0000-0000-00006E070000}"/>
    <cellStyle name="40% - Accent1 37 2 3" xfId="2211" xr:uid="{00000000-0005-0000-0000-00006F070000}"/>
    <cellStyle name="40% - Accent1 37 3" xfId="2212" xr:uid="{00000000-0005-0000-0000-000070070000}"/>
    <cellStyle name="40% - Accent1 37 3 2" xfId="2213" xr:uid="{00000000-0005-0000-0000-000071070000}"/>
    <cellStyle name="40% - Accent1 37 3 3" xfId="2214" xr:uid="{00000000-0005-0000-0000-000072070000}"/>
    <cellStyle name="40% - Accent1 37 4" xfId="2215" xr:uid="{00000000-0005-0000-0000-000073070000}"/>
    <cellStyle name="40% - Accent1 37 4 2" xfId="2216" xr:uid="{00000000-0005-0000-0000-000074070000}"/>
    <cellStyle name="40% - Accent1 37 4 3" xfId="2217" xr:uid="{00000000-0005-0000-0000-000075070000}"/>
    <cellStyle name="40% - Accent1 37 5" xfId="2218" xr:uid="{00000000-0005-0000-0000-000076070000}"/>
    <cellStyle name="40% - Accent1 37 6" xfId="2219" xr:uid="{00000000-0005-0000-0000-000077070000}"/>
    <cellStyle name="40% - Accent1 38" xfId="2220" xr:uid="{00000000-0005-0000-0000-000078070000}"/>
    <cellStyle name="40% - Accent1 38 10" xfId="2221" xr:uid="{00000000-0005-0000-0000-000079070000}"/>
    <cellStyle name="40% - Accent1 38 11" xfId="2222" xr:uid="{00000000-0005-0000-0000-00007A070000}"/>
    <cellStyle name="40% - Accent1 38 12" xfId="2223" xr:uid="{00000000-0005-0000-0000-00007B070000}"/>
    <cellStyle name="40% - Accent1 38 13" xfId="2224" xr:uid="{00000000-0005-0000-0000-00007C070000}"/>
    <cellStyle name="40% - Accent1 38 2" xfId="2225" xr:uid="{00000000-0005-0000-0000-00007D070000}"/>
    <cellStyle name="40% - Accent1 38 2 2" xfId="2226" xr:uid="{00000000-0005-0000-0000-00007E070000}"/>
    <cellStyle name="40% - Accent1 38 2 2 2" xfId="2227" xr:uid="{00000000-0005-0000-0000-00007F070000}"/>
    <cellStyle name="40% - Accent1 38 2 2 2 2" xfId="2228" xr:uid="{00000000-0005-0000-0000-000080070000}"/>
    <cellStyle name="40% - Accent1 38 2 2 3" xfId="2229" xr:uid="{00000000-0005-0000-0000-000081070000}"/>
    <cellStyle name="40% - Accent1 38 2 2 4" xfId="2230" xr:uid="{00000000-0005-0000-0000-000082070000}"/>
    <cellStyle name="40% - Accent1 38 2 2 5" xfId="2231" xr:uid="{00000000-0005-0000-0000-000083070000}"/>
    <cellStyle name="40% - Accent1 38 2 2 6" xfId="2232" xr:uid="{00000000-0005-0000-0000-000084070000}"/>
    <cellStyle name="40% - Accent1 38 2 3" xfId="2233" xr:uid="{00000000-0005-0000-0000-000085070000}"/>
    <cellStyle name="40% - Accent1 38 2 3 2" xfId="2234" xr:uid="{00000000-0005-0000-0000-000086070000}"/>
    <cellStyle name="40% - Accent1 38 2 3 3" xfId="2235" xr:uid="{00000000-0005-0000-0000-000087070000}"/>
    <cellStyle name="40% - Accent1 38 2 3 4" xfId="2236" xr:uid="{00000000-0005-0000-0000-000088070000}"/>
    <cellStyle name="40% - Accent1 38 2 3 5" xfId="2237" xr:uid="{00000000-0005-0000-0000-000089070000}"/>
    <cellStyle name="40% - Accent1 38 2 4" xfId="2238" xr:uid="{00000000-0005-0000-0000-00008A070000}"/>
    <cellStyle name="40% - Accent1 38 2 5" xfId="2239" xr:uid="{00000000-0005-0000-0000-00008B070000}"/>
    <cellStyle name="40% - Accent1 38 2 6" xfId="2240" xr:uid="{00000000-0005-0000-0000-00008C070000}"/>
    <cellStyle name="40% - Accent1 38 2 7" xfId="2241" xr:uid="{00000000-0005-0000-0000-00008D070000}"/>
    <cellStyle name="40% - Accent1 38 3" xfId="2242" xr:uid="{00000000-0005-0000-0000-00008E070000}"/>
    <cellStyle name="40% - Accent1 38 3 2" xfId="2243" xr:uid="{00000000-0005-0000-0000-00008F070000}"/>
    <cellStyle name="40% - Accent1 38 3 2 2" xfId="2244" xr:uid="{00000000-0005-0000-0000-000090070000}"/>
    <cellStyle name="40% - Accent1 38 3 3" xfId="2245" xr:uid="{00000000-0005-0000-0000-000091070000}"/>
    <cellStyle name="40% - Accent1 38 3 4" xfId="2246" xr:uid="{00000000-0005-0000-0000-000092070000}"/>
    <cellStyle name="40% - Accent1 38 3 5" xfId="2247" xr:uid="{00000000-0005-0000-0000-000093070000}"/>
    <cellStyle name="40% - Accent1 38 3 6" xfId="2248" xr:uid="{00000000-0005-0000-0000-000094070000}"/>
    <cellStyle name="40% - Accent1 38 4" xfId="2249" xr:uid="{00000000-0005-0000-0000-000095070000}"/>
    <cellStyle name="40% - Accent1 38 4 2" xfId="2250" xr:uid="{00000000-0005-0000-0000-000096070000}"/>
    <cellStyle name="40% - Accent1 38 4 3" xfId="2251" xr:uid="{00000000-0005-0000-0000-000097070000}"/>
    <cellStyle name="40% - Accent1 38 4 4" xfId="2252" xr:uid="{00000000-0005-0000-0000-000098070000}"/>
    <cellStyle name="40% - Accent1 38 4 5" xfId="2253" xr:uid="{00000000-0005-0000-0000-000099070000}"/>
    <cellStyle name="40% - Accent1 38 5" xfId="2254" xr:uid="{00000000-0005-0000-0000-00009A070000}"/>
    <cellStyle name="40% - Accent1 38 5 2" xfId="2255" xr:uid="{00000000-0005-0000-0000-00009B070000}"/>
    <cellStyle name="40% - Accent1 38 5 3" xfId="2256" xr:uid="{00000000-0005-0000-0000-00009C070000}"/>
    <cellStyle name="40% - Accent1 38 5 4" xfId="2257" xr:uid="{00000000-0005-0000-0000-00009D070000}"/>
    <cellStyle name="40% - Accent1 38 5 5" xfId="2258" xr:uid="{00000000-0005-0000-0000-00009E070000}"/>
    <cellStyle name="40% - Accent1 38 6" xfId="2259" xr:uid="{00000000-0005-0000-0000-00009F070000}"/>
    <cellStyle name="40% - Accent1 38 6 2" xfId="2260" xr:uid="{00000000-0005-0000-0000-0000A0070000}"/>
    <cellStyle name="40% - Accent1 38 6 3" xfId="2261" xr:uid="{00000000-0005-0000-0000-0000A1070000}"/>
    <cellStyle name="40% - Accent1 38 6 4" xfId="2262" xr:uid="{00000000-0005-0000-0000-0000A2070000}"/>
    <cellStyle name="40% - Accent1 38 6 5" xfId="2263" xr:uid="{00000000-0005-0000-0000-0000A3070000}"/>
    <cellStyle name="40% - Accent1 38 7" xfId="2264" xr:uid="{00000000-0005-0000-0000-0000A4070000}"/>
    <cellStyle name="40% - Accent1 38 8" xfId="2265" xr:uid="{00000000-0005-0000-0000-0000A5070000}"/>
    <cellStyle name="40% - Accent1 38 9" xfId="2266" xr:uid="{00000000-0005-0000-0000-0000A6070000}"/>
    <cellStyle name="40% - Accent1 39" xfId="2267" xr:uid="{00000000-0005-0000-0000-0000A7070000}"/>
    <cellStyle name="40% - Accent1 39 10" xfId="2268" xr:uid="{00000000-0005-0000-0000-0000A8070000}"/>
    <cellStyle name="40% - Accent1 39 2" xfId="2269" xr:uid="{00000000-0005-0000-0000-0000A9070000}"/>
    <cellStyle name="40% - Accent1 39 2 2" xfId="2270" xr:uid="{00000000-0005-0000-0000-0000AA070000}"/>
    <cellStyle name="40% - Accent1 39 2 2 2" xfId="2271" xr:uid="{00000000-0005-0000-0000-0000AB070000}"/>
    <cellStyle name="40% - Accent1 39 2 3" xfId="2272" xr:uid="{00000000-0005-0000-0000-0000AC070000}"/>
    <cellStyle name="40% - Accent1 39 2 4" xfId="2273" xr:uid="{00000000-0005-0000-0000-0000AD070000}"/>
    <cellStyle name="40% - Accent1 39 2 5" xfId="2274" xr:uid="{00000000-0005-0000-0000-0000AE070000}"/>
    <cellStyle name="40% - Accent1 39 2 6" xfId="2275" xr:uid="{00000000-0005-0000-0000-0000AF070000}"/>
    <cellStyle name="40% - Accent1 39 3" xfId="2276" xr:uid="{00000000-0005-0000-0000-0000B0070000}"/>
    <cellStyle name="40% - Accent1 39 3 2" xfId="2277" xr:uid="{00000000-0005-0000-0000-0000B1070000}"/>
    <cellStyle name="40% - Accent1 39 3 3" xfId="2278" xr:uid="{00000000-0005-0000-0000-0000B2070000}"/>
    <cellStyle name="40% - Accent1 39 3 4" xfId="2279" xr:uid="{00000000-0005-0000-0000-0000B3070000}"/>
    <cellStyle name="40% - Accent1 39 3 5" xfId="2280" xr:uid="{00000000-0005-0000-0000-0000B4070000}"/>
    <cellStyle name="40% - Accent1 39 4" xfId="2281" xr:uid="{00000000-0005-0000-0000-0000B5070000}"/>
    <cellStyle name="40% - Accent1 39 4 2" xfId="2282" xr:uid="{00000000-0005-0000-0000-0000B6070000}"/>
    <cellStyle name="40% - Accent1 39 4 3" xfId="2283" xr:uid="{00000000-0005-0000-0000-0000B7070000}"/>
    <cellStyle name="40% - Accent1 39 5" xfId="2284" xr:uid="{00000000-0005-0000-0000-0000B8070000}"/>
    <cellStyle name="40% - Accent1 39 5 2" xfId="2285" xr:uid="{00000000-0005-0000-0000-0000B9070000}"/>
    <cellStyle name="40% - Accent1 39 5 3" xfId="2286" xr:uid="{00000000-0005-0000-0000-0000BA070000}"/>
    <cellStyle name="40% - Accent1 39 6" xfId="2287" xr:uid="{00000000-0005-0000-0000-0000BB070000}"/>
    <cellStyle name="40% - Accent1 39 7" xfId="2288" xr:uid="{00000000-0005-0000-0000-0000BC070000}"/>
    <cellStyle name="40% - Accent1 39 8" xfId="2289" xr:uid="{00000000-0005-0000-0000-0000BD070000}"/>
    <cellStyle name="40% - Accent1 39 9" xfId="2290" xr:uid="{00000000-0005-0000-0000-0000BE070000}"/>
    <cellStyle name="40% - Accent1 4" xfId="2291" xr:uid="{00000000-0005-0000-0000-0000BF070000}"/>
    <cellStyle name="40% - Accent1 4 2" xfId="2292" xr:uid="{00000000-0005-0000-0000-0000C0070000}"/>
    <cellStyle name="40% - Accent1 4 3" xfId="2293" xr:uid="{00000000-0005-0000-0000-0000C1070000}"/>
    <cellStyle name="40% - Accent1 40" xfId="2294" xr:uid="{00000000-0005-0000-0000-0000C2070000}"/>
    <cellStyle name="40% - Accent1 40 2" xfId="2295" xr:uid="{00000000-0005-0000-0000-0000C3070000}"/>
    <cellStyle name="40% - Accent1 40 2 2" xfId="2296" xr:uid="{00000000-0005-0000-0000-0000C4070000}"/>
    <cellStyle name="40% - Accent1 40 2 2 2" xfId="2297" xr:uid="{00000000-0005-0000-0000-0000C5070000}"/>
    <cellStyle name="40% - Accent1 40 2 3" xfId="2298" xr:uid="{00000000-0005-0000-0000-0000C6070000}"/>
    <cellStyle name="40% - Accent1 40 2 4" xfId="2299" xr:uid="{00000000-0005-0000-0000-0000C7070000}"/>
    <cellStyle name="40% - Accent1 40 2 5" xfId="2300" xr:uid="{00000000-0005-0000-0000-0000C8070000}"/>
    <cellStyle name="40% - Accent1 40 2 6" xfId="2301" xr:uid="{00000000-0005-0000-0000-0000C9070000}"/>
    <cellStyle name="40% - Accent1 40 3" xfId="2302" xr:uid="{00000000-0005-0000-0000-0000CA070000}"/>
    <cellStyle name="40% - Accent1 40 3 2" xfId="2303" xr:uid="{00000000-0005-0000-0000-0000CB070000}"/>
    <cellStyle name="40% - Accent1 40 3 3" xfId="2304" xr:uid="{00000000-0005-0000-0000-0000CC070000}"/>
    <cellStyle name="40% - Accent1 40 3 4" xfId="2305" xr:uid="{00000000-0005-0000-0000-0000CD070000}"/>
    <cellStyle name="40% - Accent1 40 3 5" xfId="2306" xr:uid="{00000000-0005-0000-0000-0000CE070000}"/>
    <cellStyle name="40% - Accent1 40 4" xfId="2307" xr:uid="{00000000-0005-0000-0000-0000CF070000}"/>
    <cellStyle name="40% - Accent1 40 4 2" xfId="2308" xr:uid="{00000000-0005-0000-0000-0000D0070000}"/>
    <cellStyle name="40% - Accent1 40 4 3" xfId="2309" xr:uid="{00000000-0005-0000-0000-0000D1070000}"/>
    <cellStyle name="40% - Accent1 40 5" xfId="2310" xr:uid="{00000000-0005-0000-0000-0000D2070000}"/>
    <cellStyle name="40% - Accent1 40 6" xfId="2311" xr:uid="{00000000-0005-0000-0000-0000D3070000}"/>
    <cellStyle name="40% - Accent1 40 7" xfId="2312" xr:uid="{00000000-0005-0000-0000-0000D4070000}"/>
    <cellStyle name="40% - Accent1 40 8" xfId="2313" xr:uid="{00000000-0005-0000-0000-0000D5070000}"/>
    <cellStyle name="40% - Accent1 40 9" xfId="2314" xr:uid="{00000000-0005-0000-0000-0000D6070000}"/>
    <cellStyle name="40% - Accent1 41" xfId="2315" xr:uid="{00000000-0005-0000-0000-0000D7070000}"/>
    <cellStyle name="40% - Accent1 41 2" xfId="2316" xr:uid="{00000000-0005-0000-0000-0000D8070000}"/>
    <cellStyle name="40% - Accent1 41 2 2" xfId="2317" xr:uid="{00000000-0005-0000-0000-0000D9070000}"/>
    <cellStyle name="40% - Accent1 41 2 3" xfId="2318" xr:uid="{00000000-0005-0000-0000-0000DA070000}"/>
    <cellStyle name="40% - Accent1 41 3" xfId="2319" xr:uid="{00000000-0005-0000-0000-0000DB070000}"/>
    <cellStyle name="40% - Accent1 41 3 2" xfId="2320" xr:uid="{00000000-0005-0000-0000-0000DC070000}"/>
    <cellStyle name="40% - Accent1 41 3 3" xfId="2321" xr:uid="{00000000-0005-0000-0000-0000DD070000}"/>
    <cellStyle name="40% - Accent1 41 4" xfId="2322" xr:uid="{00000000-0005-0000-0000-0000DE070000}"/>
    <cellStyle name="40% - Accent1 42" xfId="2323" xr:uid="{00000000-0005-0000-0000-0000DF070000}"/>
    <cellStyle name="40% - Accent1 42 2" xfId="2324" xr:uid="{00000000-0005-0000-0000-0000E0070000}"/>
    <cellStyle name="40% - Accent1 42 2 2" xfId="2325" xr:uid="{00000000-0005-0000-0000-0000E1070000}"/>
    <cellStyle name="40% - Accent1 42 2 3" xfId="2326" xr:uid="{00000000-0005-0000-0000-0000E2070000}"/>
    <cellStyle name="40% - Accent1 42 3" xfId="2327" xr:uid="{00000000-0005-0000-0000-0000E3070000}"/>
    <cellStyle name="40% - Accent1 42 4" xfId="2328" xr:uid="{00000000-0005-0000-0000-0000E4070000}"/>
    <cellStyle name="40% - Accent1 42 5" xfId="2329" xr:uid="{00000000-0005-0000-0000-0000E5070000}"/>
    <cellStyle name="40% - Accent1 43" xfId="2330" xr:uid="{00000000-0005-0000-0000-0000E6070000}"/>
    <cellStyle name="40% - Accent1 43 2" xfId="2331" xr:uid="{00000000-0005-0000-0000-0000E7070000}"/>
    <cellStyle name="40% - Accent1 43 2 2" xfId="2332" xr:uid="{00000000-0005-0000-0000-0000E8070000}"/>
    <cellStyle name="40% - Accent1 43 2 3" xfId="2333" xr:uid="{00000000-0005-0000-0000-0000E9070000}"/>
    <cellStyle name="40% - Accent1 43 3" xfId="2334" xr:uid="{00000000-0005-0000-0000-0000EA070000}"/>
    <cellStyle name="40% - Accent1 43 4" xfId="2335" xr:uid="{00000000-0005-0000-0000-0000EB070000}"/>
    <cellStyle name="40% - Accent1 43 5" xfId="2336" xr:uid="{00000000-0005-0000-0000-0000EC070000}"/>
    <cellStyle name="40% - Accent1 44" xfId="2337" xr:uid="{00000000-0005-0000-0000-0000ED070000}"/>
    <cellStyle name="40% - Accent1 44 2" xfId="2338" xr:uid="{00000000-0005-0000-0000-0000EE070000}"/>
    <cellStyle name="40% - Accent1 44 2 2" xfId="2339" xr:uid="{00000000-0005-0000-0000-0000EF070000}"/>
    <cellStyle name="40% - Accent1 44 2 3" xfId="2340" xr:uid="{00000000-0005-0000-0000-0000F0070000}"/>
    <cellStyle name="40% - Accent1 44 3" xfId="2341" xr:uid="{00000000-0005-0000-0000-0000F1070000}"/>
    <cellStyle name="40% - Accent1 44 4" xfId="2342" xr:uid="{00000000-0005-0000-0000-0000F2070000}"/>
    <cellStyle name="40% - Accent1 44 5" xfId="2343" xr:uid="{00000000-0005-0000-0000-0000F3070000}"/>
    <cellStyle name="40% - Accent1 45" xfId="2344" xr:uid="{00000000-0005-0000-0000-0000F4070000}"/>
    <cellStyle name="40% - Accent1 46" xfId="2345" xr:uid="{00000000-0005-0000-0000-0000F5070000}"/>
    <cellStyle name="40% - Accent1 47" xfId="2346" xr:uid="{00000000-0005-0000-0000-0000F6070000}"/>
    <cellStyle name="40% - Accent1 48" xfId="2347" xr:uid="{00000000-0005-0000-0000-0000F7070000}"/>
    <cellStyle name="40% - Accent1 49" xfId="2348" xr:uid="{00000000-0005-0000-0000-0000F8070000}"/>
    <cellStyle name="40% - Accent1 5" xfId="2349" xr:uid="{00000000-0005-0000-0000-0000F9070000}"/>
    <cellStyle name="40% - Accent1 5 2" xfId="2350" xr:uid="{00000000-0005-0000-0000-0000FA070000}"/>
    <cellStyle name="40% - Accent1 50" xfId="2351" xr:uid="{00000000-0005-0000-0000-0000FB070000}"/>
    <cellStyle name="40% - Accent1 51" xfId="2352" xr:uid="{00000000-0005-0000-0000-0000FC070000}"/>
    <cellStyle name="40% - Accent1 52" xfId="2353" xr:uid="{00000000-0005-0000-0000-0000FD070000}"/>
    <cellStyle name="40% - Accent1 53" xfId="2354" xr:uid="{00000000-0005-0000-0000-0000FE070000}"/>
    <cellStyle name="40% - Accent1 54" xfId="2355" xr:uid="{00000000-0005-0000-0000-0000FF070000}"/>
    <cellStyle name="40% - Accent1 55" xfId="2356" xr:uid="{00000000-0005-0000-0000-000000080000}"/>
    <cellStyle name="40% - Accent1 56" xfId="2357" xr:uid="{00000000-0005-0000-0000-000001080000}"/>
    <cellStyle name="40% - Accent1 6" xfId="2358" xr:uid="{00000000-0005-0000-0000-000002080000}"/>
    <cellStyle name="40% - Accent1 6 2" xfId="2359" xr:uid="{00000000-0005-0000-0000-000003080000}"/>
    <cellStyle name="40% - Accent1 7" xfId="2360" xr:uid="{00000000-0005-0000-0000-000004080000}"/>
    <cellStyle name="40% - Accent1 7 2" xfId="2361" xr:uid="{00000000-0005-0000-0000-000005080000}"/>
    <cellStyle name="40% - Accent1 8" xfId="2362" xr:uid="{00000000-0005-0000-0000-000006080000}"/>
    <cellStyle name="40% - Accent1 9" xfId="2363" xr:uid="{00000000-0005-0000-0000-000007080000}"/>
    <cellStyle name="40% - Accent2" xfId="23" builtinId="35" customBuiltin="1"/>
    <cellStyle name="40% - Accent2 10" xfId="2364" xr:uid="{00000000-0005-0000-0000-000009080000}"/>
    <cellStyle name="40% - Accent2 11" xfId="2365" xr:uid="{00000000-0005-0000-0000-00000A080000}"/>
    <cellStyle name="40% - Accent2 12" xfId="2366" xr:uid="{00000000-0005-0000-0000-00000B080000}"/>
    <cellStyle name="40% - Accent2 13" xfId="2367" xr:uid="{00000000-0005-0000-0000-00000C080000}"/>
    <cellStyle name="40% - Accent2 14" xfId="2368" xr:uid="{00000000-0005-0000-0000-00000D080000}"/>
    <cellStyle name="40% - Accent2 15" xfId="2369" xr:uid="{00000000-0005-0000-0000-00000E080000}"/>
    <cellStyle name="40% - Accent2 16" xfId="2370" xr:uid="{00000000-0005-0000-0000-00000F080000}"/>
    <cellStyle name="40% - Accent2 17" xfId="2371" xr:uid="{00000000-0005-0000-0000-000010080000}"/>
    <cellStyle name="40% - Accent2 18" xfId="2372" xr:uid="{00000000-0005-0000-0000-000011080000}"/>
    <cellStyle name="40% - Accent2 19" xfId="2373" xr:uid="{00000000-0005-0000-0000-000012080000}"/>
    <cellStyle name="40% - Accent2 2" xfId="2374" xr:uid="{00000000-0005-0000-0000-000013080000}"/>
    <cellStyle name="40% - Accent2 2 10" xfId="2375" xr:uid="{00000000-0005-0000-0000-000014080000}"/>
    <cellStyle name="40% - Accent2 2 11" xfId="2376" xr:uid="{00000000-0005-0000-0000-000015080000}"/>
    <cellStyle name="40% - Accent2 2 12" xfId="2377" xr:uid="{00000000-0005-0000-0000-000016080000}"/>
    <cellStyle name="40% - Accent2 2 13" xfId="2378" xr:uid="{00000000-0005-0000-0000-000017080000}"/>
    <cellStyle name="40% - Accent2 2 14" xfId="2379" xr:uid="{00000000-0005-0000-0000-000018080000}"/>
    <cellStyle name="40% - Accent2 2 15" xfId="2380" xr:uid="{00000000-0005-0000-0000-000019080000}"/>
    <cellStyle name="40% - Accent2 2 16" xfId="2381" xr:uid="{00000000-0005-0000-0000-00001A080000}"/>
    <cellStyle name="40% - Accent2 2 17" xfId="2382" xr:uid="{00000000-0005-0000-0000-00001B080000}"/>
    <cellStyle name="40% - Accent2 2 18" xfId="2383" xr:uid="{00000000-0005-0000-0000-00001C080000}"/>
    <cellStyle name="40% - Accent2 2 19" xfId="2384" xr:uid="{00000000-0005-0000-0000-00001D080000}"/>
    <cellStyle name="40% - Accent2 2 19 10" xfId="2385" xr:uid="{00000000-0005-0000-0000-00001E080000}"/>
    <cellStyle name="40% - Accent2 2 19 11" xfId="2386" xr:uid="{00000000-0005-0000-0000-00001F080000}"/>
    <cellStyle name="40% - Accent2 2 19 2" xfId="2387" xr:uid="{00000000-0005-0000-0000-000020080000}"/>
    <cellStyle name="40% - Accent2 2 19 2 2" xfId="2388" xr:uid="{00000000-0005-0000-0000-000021080000}"/>
    <cellStyle name="40% - Accent2 2 19 2 2 2" xfId="2389" xr:uid="{00000000-0005-0000-0000-000022080000}"/>
    <cellStyle name="40% - Accent2 2 19 2 2 2 2" xfId="2390" xr:uid="{00000000-0005-0000-0000-000023080000}"/>
    <cellStyle name="40% - Accent2 2 19 2 2 3" xfId="2391" xr:uid="{00000000-0005-0000-0000-000024080000}"/>
    <cellStyle name="40% - Accent2 2 19 2 2 4" xfId="2392" xr:uid="{00000000-0005-0000-0000-000025080000}"/>
    <cellStyle name="40% - Accent2 2 19 2 2 5" xfId="2393" xr:uid="{00000000-0005-0000-0000-000026080000}"/>
    <cellStyle name="40% - Accent2 2 19 2 2 6" xfId="2394" xr:uid="{00000000-0005-0000-0000-000027080000}"/>
    <cellStyle name="40% - Accent2 2 19 2 3" xfId="2395" xr:uid="{00000000-0005-0000-0000-000028080000}"/>
    <cellStyle name="40% - Accent2 2 19 2 3 2" xfId="2396" xr:uid="{00000000-0005-0000-0000-000029080000}"/>
    <cellStyle name="40% - Accent2 2 19 2 4" xfId="2397" xr:uid="{00000000-0005-0000-0000-00002A080000}"/>
    <cellStyle name="40% - Accent2 2 19 2 5" xfId="2398" xr:uid="{00000000-0005-0000-0000-00002B080000}"/>
    <cellStyle name="40% - Accent2 2 19 2 6" xfId="2399" xr:uid="{00000000-0005-0000-0000-00002C080000}"/>
    <cellStyle name="40% - Accent2 2 19 2 7" xfId="2400" xr:uid="{00000000-0005-0000-0000-00002D080000}"/>
    <cellStyle name="40% - Accent2 2 19 3" xfId="2401" xr:uid="{00000000-0005-0000-0000-00002E080000}"/>
    <cellStyle name="40% - Accent2 2 19 3 2" xfId="2402" xr:uid="{00000000-0005-0000-0000-00002F080000}"/>
    <cellStyle name="40% - Accent2 2 19 3 2 2" xfId="2403" xr:uid="{00000000-0005-0000-0000-000030080000}"/>
    <cellStyle name="40% - Accent2 2 19 3 3" xfId="2404" xr:uid="{00000000-0005-0000-0000-000031080000}"/>
    <cellStyle name="40% - Accent2 2 19 3 4" xfId="2405" xr:uid="{00000000-0005-0000-0000-000032080000}"/>
    <cellStyle name="40% - Accent2 2 19 3 5" xfId="2406" xr:uid="{00000000-0005-0000-0000-000033080000}"/>
    <cellStyle name="40% - Accent2 2 19 3 6" xfId="2407" xr:uid="{00000000-0005-0000-0000-000034080000}"/>
    <cellStyle name="40% - Accent2 2 19 4" xfId="2408" xr:uid="{00000000-0005-0000-0000-000035080000}"/>
    <cellStyle name="40% - Accent2 2 19 4 2" xfId="2409" xr:uid="{00000000-0005-0000-0000-000036080000}"/>
    <cellStyle name="40% - Accent2 2 19 4 3" xfId="2410" xr:uid="{00000000-0005-0000-0000-000037080000}"/>
    <cellStyle name="40% - Accent2 2 19 4 4" xfId="2411" xr:uid="{00000000-0005-0000-0000-000038080000}"/>
    <cellStyle name="40% - Accent2 2 19 4 5" xfId="2412" xr:uid="{00000000-0005-0000-0000-000039080000}"/>
    <cellStyle name="40% - Accent2 2 19 5" xfId="2413" xr:uid="{00000000-0005-0000-0000-00003A080000}"/>
    <cellStyle name="40% - Accent2 2 19 5 2" xfId="2414" xr:uid="{00000000-0005-0000-0000-00003B080000}"/>
    <cellStyle name="40% - Accent2 2 19 6" xfId="2415" xr:uid="{00000000-0005-0000-0000-00003C080000}"/>
    <cellStyle name="40% - Accent2 2 19 6 2" xfId="2416" xr:uid="{00000000-0005-0000-0000-00003D080000}"/>
    <cellStyle name="40% - Accent2 2 19 7" xfId="2417" xr:uid="{00000000-0005-0000-0000-00003E080000}"/>
    <cellStyle name="40% - Accent2 2 19 8" xfId="2418" xr:uid="{00000000-0005-0000-0000-00003F080000}"/>
    <cellStyle name="40% - Accent2 2 19 9" xfId="2419" xr:uid="{00000000-0005-0000-0000-000040080000}"/>
    <cellStyle name="40% - Accent2 2 2" xfId="2420" xr:uid="{00000000-0005-0000-0000-000041080000}"/>
    <cellStyle name="40% - Accent2 2 2 2" xfId="2421" xr:uid="{00000000-0005-0000-0000-000042080000}"/>
    <cellStyle name="40% - Accent2 2 2 2 2" xfId="2422" xr:uid="{00000000-0005-0000-0000-000043080000}"/>
    <cellStyle name="40% - Accent2 2 2 2 2 2" xfId="2423" xr:uid="{00000000-0005-0000-0000-000044080000}"/>
    <cellStyle name="40% - Accent2 2 2 2 3" xfId="2424" xr:uid="{00000000-0005-0000-0000-000045080000}"/>
    <cellStyle name="40% - Accent2 2 2 3" xfId="2425" xr:uid="{00000000-0005-0000-0000-000046080000}"/>
    <cellStyle name="40% - Accent2 2 2 3 2" xfId="2426" xr:uid="{00000000-0005-0000-0000-000047080000}"/>
    <cellStyle name="40% - Accent2 2 2 4" xfId="2427" xr:uid="{00000000-0005-0000-0000-000048080000}"/>
    <cellStyle name="40% - Accent2 2 2 5" xfId="2428" xr:uid="{00000000-0005-0000-0000-000049080000}"/>
    <cellStyle name="40% - Accent2 2 20" xfId="2429" xr:uid="{00000000-0005-0000-0000-00004A080000}"/>
    <cellStyle name="40% - Accent2 2 3" xfId="2430" xr:uid="{00000000-0005-0000-0000-00004B080000}"/>
    <cellStyle name="40% - Accent2 2 3 2" xfId="2431" xr:uid="{00000000-0005-0000-0000-00004C080000}"/>
    <cellStyle name="40% - Accent2 2 3 2 2" xfId="2432" xr:uid="{00000000-0005-0000-0000-00004D080000}"/>
    <cellStyle name="40% - Accent2 2 3 3" xfId="2433" xr:uid="{00000000-0005-0000-0000-00004E080000}"/>
    <cellStyle name="40% - Accent2 2 3 4" xfId="2434" xr:uid="{00000000-0005-0000-0000-00004F080000}"/>
    <cellStyle name="40% - Accent2 2 4" xfId="2435" xr:uid="{00000000-0005-0000-0000-000050080000}"/>
    <cellStyle name="40% - Accent2 2 4 2" xfId="2436" xr:uid="{00000000-0005-0000-0000-000051080000}"/>
    <cellStyle name="40% - Accent2 2 4 3" xfId="2437" xr:uid="{00000000-0005-0000-0000-000052080000}"/>
    <cellStyle name="40% - Accent2 2 5" xfId="2438" xr:uid="{00000000-0005-0000-0000-000053080000}"/>
    <cellStyle name="40% - Accent2 2 5 2" xfId="2439" xr:uid="{00000000-0005-0000-0000-000054080000}"/>
    <cellStyle name="40% - Accent2 2 6" xfId="2440" xr:uid="{00000000-0005-0000-0000-000055080000}"/>
    <cellStyle name="40% - Accent2 2 6 2" xfId="2441" xr:uid="{00000000-0005-0000-0000-000056080000}"/>
    <cellStyle name="40% - Accent2 2 7" xfId="2442" xr:uid="{00000000-0005-0000-0000-000057080000}"/>
    <cellStyle name="40% - Accent2 2 8" xfId="2443" xr:uid="{00000000-0005-0000-0000-000058080000}"/>
    <cellStyle name="40% - Accent2 2 9" xfId="2444" xr:uid="{00000000-0005-0000-0000-000059080000}"/>
    <cellStyle name="40% - Accent2 2_2910" xfId="2445" xr:uid="{00000000-0005-0000-0000-00005A080000}"/>
    <cellStyle name="40% - Accent2 20" xfId="2446" xr:uid="{00000000-0005-0000-0000-00005B080000}"/>
    <cellStyle name="40% - Accent2 21" xfId="2447" xr:uid="{00000000-0005-0000-0000-00005C080000}"/>
    <cellStyle name="40% - Accent2 22" xfId="2448" xr:uid="{00000000-0005-0000-0000-00005D080000}"/>
    <cellStyle name="40% - Accent2 23" xfId="2449" xr:uid="{00000000-0005-0000-0000-00005E080000}"/>
    <cellStyle name="40% - Accent2 24" xfId="2450" xr:uid="{00000000-0005-0000-0000-00005F080000}"/>
    <cellStyle name="40% - Accent2 25" xfId="2451" xr:uid="{00000000-0005-0000-0000-000060080000}"/>
    <cellStyle name="40% - Accent2 26" xfId="2452" xr:uid="{00000000-0005-0000-0000-000061080000}"/>
    <cellStyle name="40% - Accent2 27" xfId="2453" xr:uid="{00000000-0005-0000-0000-000062080000}"/>
    <cellStyle name="40% - Accent2 28" xfId="2454" xr:uid="{00000000-0005-0000-0000-000063080000}"/>
    <cellStyle name="40% - Accent2 29" xfId="2455" xr:uid="{00000000-0005-0000-0000-000064080000}"/>
    <cellStyle name="40% - Accent2 3" xfId="2456" xr:uid="{00000000-0005-0000-0000-000065080000}"/>
    <cellStyle name="40% - Accent2 3 2" xfId="2457" xr:uid="{00000000-0005-0000-0000-000066080000}"/>
    <cellStyle name="40% - Accent2 3 2 2" xfId="2458" xr:uid="{00000000-0005-0000-0000-000067080000}"/>
    <cellStyle name="40% - Accent2 3 2 2 2" xfId="2459" xr:uid="{00000000-0005-0000-0000-000068080000}"/>
    <cellStyle name="40% - Accent2 3 2 2 2 2" xfId="2460" xr:uid="{00000000-0005-0000-0000-000069080000}"/>
    <cellStyle name="40% - Accent2 3 2 2 3" xfId="2461" xr:uid="{00000000-0005-0000-0000-00006A080000}"/>
    <cellStyle name="40% - Accent2 3 2 3" xfId="2462" xr:uid="{00000000-0005-0000-0000-00006B080000}"/>
    <cellStyle name="40% - Accent2 3 2 3 2" xfId="2463" xr:uid="{00000000-0005-0000-0000-00006C080000}"/>
    <cellStyle name="40% - Accent2 3 2 4" xfId="2464" xr:uid="{00000000-0005-0000-0000-00006D080000}"/>
    <cellStyle name="40% - Accent2 3 2 5" xfId="2465" xr:uid="{00000000-0005-0000-0000-00006E080000}"/>
    <cellStyle name="40% - Accent2 3 3" xfId="2466" xr:uid="{00000000-0005-0000-0000-00006F080000}"/>
    <cellStyle name="40% - Accent2 3 3 2" xfId="2467" xr:uid="{00000000-0005-0000-0000-000070080000}"/>
    <cellStyle name="40% - Accent2 3 3 2 2" xfId="2468" xr:uid="{00000000-0005-0000-0000-000071080000}"/>
    <cellStyle name="40% - Accent2 3 3 3" xfId="2469" xr:uid="{00000000-0005-0000-0000-000072080000}"/>
    <cellStyle name="40% - Accent2 3 3 4" xfId="2470" xr:uid="{00000000-0005-0000-0000-000073080000}"/>
    <cellStyle name="40% - Accent2 3 4" xfId="2471" xr:uid="{00000000-0005-0000-0000-000074080000}"/>
    <cellStyle name="40% - Accent2 3 4 2" xfId="2472" xr:uid="{00000000-0005-0000-0000-000075080000}"/>
    <cellStyle name="40% - Accent2 3 5" xfId="2473" xr:uid="{00000000-0005-0000-0000-000076080000}"/>
    <cellStyle name="40% - Accent2 3 6" xfId="2474" xr:uid="{00000000-0005-0000-0000-000077080000}"/>
    <cellStyle name="40% - Accent2 30" xfId="2475" xr:uid="{00000000-0005-0000-0000-000078080000}"/>
    <cellStyle name="40% - Accent2 31" xfId="2476" xr:uid="{00000000-0005-0000-0000-000079080000}"/>
    <cellStyle name="40% - Accent2 32" xfId="2477" xr:uid="{00000000-0005-0000-0000-00007A080000}"/>
    <cellStyle name="40% - Accent2 33" xfId="2478" xr:uid="{00000000-0005-0000-0000-00007B080000}"/>
    <cellStyle name="40% - Accent2 34" xfId="2479" xr:uid="{00000000-0005-0000-0000-00007C080000}"/>
    <cellStyle name="40% - Accent2 35" xfId="2480" xr:uid="{00000000-0005-0000-0000-00007D080000}"/>
    <cellStyle name="40% - Accent2 36" xfId="2481" xr:uid="{00000000-0005-0000-0000-00007E080000}"/>
    <cellStyle name="40% - Accent2 37" xfId="2482" xr:uid="{00000000-0005-0000-0000-00007F080000}"/>
    <cellStyle name="40% - Accent2 37 2" xfId="2483" xr:uid="{00000000-0005-0000-0000-000080080000}"/>
    <cellStyle name="40% - Accent2 37 2 2" xfId="2484" xr:uid="{00000000-0005-0000-0000-000081080000}"/>
    <cellStyle name="40% - Accent2 37 2 3" xfId="2485" xr:uid="{00000000-0005-0000-0000-000082080000}"/>
    <cellStyle name="40% - Accent2 37 3" xfId="2486" xr:uid="{00000000-0005-0000-0000-000083080000}"/>
    <cellStyle name="40% - Accent2 37 3 2" xfId="2487" xr:uid="{00000000-0005-0000-0000-000084080000}"/>
    <cellStyle name="40% - Accent2 37 3 3" xfId="2488" xr:uid="{00000000-0005-0000-0000-000085080000}"/>
    <cellStyle name="40% - Accent2 37 4" xfId="2489" xr:uid="{00000000-0005-0000-0000-000086080000}"/>
    <cellStyle name="40% - Accent2 37 4 2" xfId="2490" xr:uid="{00000000-0005-0000-0000-000087080000}"/>
    <cellStyle name="40% - Accent2 37 4 3" xfId="2491" xr:uid="{00000000-0005-0000-0000-000088080000}"/>
    <cellStyle name="40% - Accent2 37 5" xfId="2492" xr:uid="{00000000-0005-0000-0000-000089080000}"/>
    <cellStyle name="40% - Accent2 37 6" xfId="2493" xr:uid="{00000000-0005-0000-0000-00008A080000}"/>
    <cellStyle name="40% - Accent2 38" xfId="2494" xr:uid="{00000000-0005-0000-0000-00008B080000}"/>
    <cellStyle name="40% - Accent2 38 10" xfId="2495" xr:uid="{00000000-0005-0000-0000-00008C080000}"/>
    <cellStyle name="40% - Accent2 38 11" xfId="2496" xr:uid="{00000000-0005-0000-0000-00008D080000}"/>
    <cellStyle name="40% - Accent2 38 12" xfId="2497" xr:uid="{00000000-0005-0000-0000-00008E080000}"/>
    <cellStyle name="40% - Accent2 38 2" xfId="2498" xr:uid="{00000000-0005-0000-0000-00008F080000}"/>
    <cellStyle name="40% - Accent2 38 2 2" xfId="2499" xr:uid="{00000000-0005-0000-0000-000090080000}"/>
    <cellStyle name="40% - Accent2 38 2 2 2" xfId="2500" xr:uid="{00000000-0005-0000-0000-000091080000}"/>
    <cellStyle name="40% - Accent2 38 2 2 2 2" xfId="2501" xr:uid="{00000000-0005-0000-0000-000092080000}"/>
    <cellStyle name="40% - Accent2 38 2 2 3" xfId="2502" xr:uid="{00000000-0005-0000-0000-000093080000}"/>
    <cellStyle name="40% - Accent2 38 2 2 4" xfId="2503" xr:uid="{00000000-0005-0000-0000-000094080000}"/>
    <cellStyle name="40% - Accent2 38 2 2 5" xfId="2504" xr:uid="{00000000-0005-0000-0000-000095080000}"/>
    <cellStyle name="40% - Accent2 38 2 2 6" xfId="2505" xr:uid="{00000000-0005-0000-0000-000096080000}"/>
    <cellStyle name="40% - Accent2 38 2 3" xfId="2506" xr:uid="{00000000-0005-0000-0000-000097080000}"/>
    <cellStyle name="40% - Accent2 38 2 3 2" xfId="2507" xr:uid="{00000000-0005-0000-0000-000098080000}"/>
    <cellStyle name="40% - Accent2 38 2 4" xfId="2508" xr:uid="{00000000-0005-0000-0000-000099080000}"/>
    <cellStyle name="40% - Accent2 38 2 5" xfId="2509" xr:uid="{00000000-0005-0000-0000-00009A080000}"/>
    <cellStyle name="40% - Accent2 38 2 6" xfId="2510" xr:uid="{00000000-0005-0000-0000-00009B080000}"/>
    <cellStyle name="40% - Accent2 38 2 7" xfId="2511" xr:uid="{00000000-0005-0000-0000-00009C080000}"/>
    <cellStyle name="40% - Accent2 38 3" xfId="2512" xr:uid="{00000000-0005-0000-0000-00009D080000}"/>
    <cellStyle name="40% - Accent2 38 3 2" xfId="2513" xr:uid="{00000000-0005-0000-0000-00009E080000}"/>
    <cellStyle name="40% - Accent2 38 3 2 2" xfId="2514" xr:uid="{00000000-0005-0000-0000-00009F080000}"/>
    <cellStyle name="40% - Accent2 38 3 3" xfId="2515" xr:uid="{00000000-0005-0000-0000-0000A0080000}"/>
    <cellStyle name="40% - Accent2 38 3 4" xfId="2516" xr:uid="{00000000-0005-0000-0000-0000A1080000}"/>
    <cellStyle name="40% - Accent2 38 3 5" xfId="2517" xr:uid="{00000000-0005-0000-0000-0000A2080000}"/>
    <cellStyle name="40% - Accent2 38 3 6" xfId="2518" xr:uid="{00000000-0005-0000-0000-0000A3080000}"/>
    <cellStyle name="40% - Accent2 38 4" xfId="2519" xr:uid="{00000000-0005-0000-0000-0000A4080000}"/>
    <cellStyle name="40% - Accent2 38 4 2" xfId="2520" xr:uid="{00000000-0005-0000-0000-0000A5080000}"/>
    <cellStyle name="40% - Accent2 38 4 3" xfId="2521" xr:uid="{00000000-0005-0000-0000-0000A6080000}"/>
    <cellStyle name="40% - Accent2 38 4 4" xfId="2522" xr:uid="{00000000-0005-0000-0000-0000A7080000}"/>
    <cellStyle name="40% - Accent2 38 4 5" xfId="2523" xr:uid="{00000000-0005-0000-0000-0000A8080000}"/>
    <cellStyle name="40% - Accent2 38 5" xfId="2524" xr:uid="{00000000-0005-0000-0000-0000A9080000}"/>
    <cellStyle name="40% - Accent2 38 5 2" xfId="2525" xr:uid="{00000000-0005-0000-0000-0000AA080000}"/>
    <cellStyle name="40% - Accent2 38 5 3" xfId="2526" xr:uid="{00000000-0005-0000-0000-0000AB080000}"/>
    <cellStyle name="40% - Accent2 38 5 4" xfId="2527" xr:uid="{00000000-0005-0000-0000-0000AC080000}"/>
    <cellStyle name="40% - Accent2 38 5 5" xfId="2528" xr:uid="{00000000-0005-0000-0000-0000AD080000}"/>
    <cellStyle name="40% - Accent2 38 6" xfId="2529" xr:uid="{00000000-0005-0000-0000-0000AE080000}"/>
    <cellStyle name="40% - Accent2 38 6 2" xfId="2530" xr:uid="{00000000-0005-0000-0000-0000AF080000}"/>
    <cellStyle name="40% - Accent2 38 6 3" xfId="2531" xr:uid="{00000000-0005-0000-0000-0000B0080000}"/>
    <cellStyle name="40% - Accent2 38 6 4" xfId="2532" xr:uid="{00000000-0005-0000-0000-0000B1080000}"/>
    <cellStyle name="40% - Accent2 38 6 5" xfId="2533" xr:uid="{00000000-0005-0000-0000-0000B2080000}"/>
    <cellStyle name="40% - Accent2 38 7" xfId="2534" xr:uid="{00000000-0005-0000-0000-0000B3080000}"/>
    <cellStyle name="40% - Accent2 38 8" xfId="2535" xr:uid="{00000000-0005-0000-0000-0000B4080000}"/>
    <cellStyle name="40% - Accent2 38 9" xfId="2536" xr:uid="{00000000-0005-0000-0000-0000B5080000}"/>
    <cellStyle name="40% - Accent2 39" xfId="2537" xr:uid="{00000000-0005-0000-0000-0000B6080000}"/>
    <cellStyle name="40% - Accent2 39 2" xfId="2538" xr:uid="{00000000-0005-0000-0000-0000B7080000}"/>
    <cellStyle name="40% - Accent2 39 2 2" xfId="2539" xr:uid="{00000000-0005-0000-0000-0000B8080000}"/>
    <cellStyle name="40% - Accent2 39 2 2 2" xfId="2540" xr:uid="{00000000-0005-0000-0000-0000B9080000}"/>
    <cellStyle name="40% - Accent2 39 2 3" xfId="2541" xr:uid="{00000000-0005-0000-0000-0000BA080000}"/>
    <cellStyle name="40% - Accent2 39 2 4" xfId="2542" xr:uid="{00000000-0005-0000-0000-0000BB080000}"/>
    <cellStyle name="40% - Accent2 39 2 5" xfId="2543" xr:uid="{00000000-0005-0000-0000-0000BC080000}"/>
    <cellStyle name="40% - Accent2 39 2 6" xfId="2544" xr:uid="{00000000-0005-0000-0000-0000BD080000}"/>
    <cellStyle name="40% - Accent2 39 3" xfId="2545" xr:uid="{00000000-0005-0000-0000-0000BE080000}"/>
    <cellStyle name="40% - Accent2 39 3 2" xfId="2546" xr:uid="{00000000-0005-0000-0000-0000BF080000}"/>
    <cellStyle name="40% - Accent2 39 3 3" xfId="2547" xr:uid="{00000000-0005-0000-0000-0000C0080000}"/>
    <cellStyle name="40% - Accent2 39 3 4" xfId="2548" xr:uid="{00000000-0005-0000-0000-0000C1080000}"/>
    <cellStyle name="40% - Accent2 39 3 5" xfId="2549" xr:uid="{00000000-0005-0000-0000-0000C2080000}"/>
    <cellStyle name="40% - Accent2 39 4" xfId="2550" xr:uid="{00000000-0005-0000-0000-0000C3080000}"/>
    <cellStyle name="40% - Accent2 39 4 2" xfId="2551" xr:uid="{00000000-0005-0000-0000-0000C4080000}"/>
    <cellStyle name="40% - Accent2 39 4 3" xfId="2552" xr:uid="{00000000-0005-0000-0000-0000C5080000}"/>
    <cellStyle name="40% - Accent2 39 5" xfId="2553" xr:uid="{00000000-0005-0000-0000-0000C6080000}"/>
    <cellStyle name="40% - Accent2 39 6" xfId="2554" xr:uid="{00000000-0005-0000-0000-0000C7080000}"/>
    <cellStyle name="40% - Accent2 39 7" xfId="2555" xr:uid="{00000000-0005-0000-0000-0000C8080000}"/>
    <cellStyle name="40% - Accent2 39 8" xfId="2556" xr:uid="{00000000-0005-0000-0000-0000C9080000}"/>
    <cellStyle name="40% - Accent2 39 9" xfId="2557" xr:uid="{00000000-0005-0000-0000-0000CA080000}"/>
    <cellStyle name="40% - Accent2 4" xfId="2558" xr:uid="{00000000-0005-0000-0000-0000CB080000}"/>
    <cellStyle name="40% - Accent2 4 2" xfId="2559" xr:uid="{00000000-0005-0000-0000-0000CC080000}"/>
    <cellStyle name="40% - Accent2 4 3" xfId="2560" xr:uid="{00000000-0005-0000-0000-0000CD080000}"/>
    <cellStyle name="40% - Accent2 40" xfId="2561" xr:uid="{00000000-0005-0000-0000-0000CE080000}"/>
    <cellStyle name="40% - Accent2 40 2" xfId="2562" xr:uid="{00000000-0005-0000-0000-0000CF080000}"/>
    <cellStyle name="40% - Accent2 40 2 2" xfId="2563" xr:uid="{00000000-0005-0000-0000-0000D0080000}"/>
    <cellStyle name="40% - Accent2 40 2 2 2" xfId="2564" xr:uid="{00000000-0005-0000-0000-0000D1080000}"/>
    <cellStyle name="40% - Accent2 40 2 3" xfId="2565" xr:uid="{00000000-0005-0000-0000-0000D2080000}"/>
    <cellStyle name="40% - Accent2 40 2 4" xfId="2566" xr:uid="{00000000-0005-0000-0000-0000D3080000}"/>
    <cellStyle name="40% - Accent2 40 2 5" xfId="2567" xr:uid="{00000000-0005-0000-0000-0000D4080000}"/>
    <cellStyle name="40% - Accent2 40 2 6" xfId="2568" xr:uid="{00000000-0005-0000-0000-0000D5080000}"/>
    <cellStyle name="40% - Accent2 40 3" xfId="2569" xr:uid="{00000000-0005-0000-0000-0000D6080000}"/>
    <cellStyle name="40% - Accent2 40 3 2" xfId="2570" xr:uid="{00000000-0005-0000-0000-0000D7080000}"/>
    <cellStyle name="40% - Accent2 40 3 3" xfId="2571" xr:uid="{00000000-0005-0000-0000-0000D8080000}"/>
    <cellStyle name="40% - Accent2 40 3 4" xfId="2572" xr:uid="{00000000-0005-0000-0000-0000D9080000}"/>
    <cellStyle name="40% - Accent2 40 3 5" xfId="2573" xr:uid="{00000000-0005-0000-0000-0000DA080000}"/>
    <cellStyle name="40% - Accent2 40 4" xfId="2574" xr:uid="{00000000-0005-0000-0000-0000DB080000}"/>
    <cellStyle name="40% - Accent2 40 4 2" xfId="2575" xr:uid="{00000000-0005-0000-0000-0000DC080000}"/>
    <cellStyle name="40% - Accent2 40 4 3" xfId="2576" xr:uid="{00000000-0005-0000-0000-0000DD080000}"/>
    <cellStyle name="40% - Accent2 40 5" xfId="2577" xr:uid="{00000000-0005-0000-0000-0000DE080000}"/>
    <cellStyle name="40% - Accent2 40 6" xfId="2578" xr:uid="{00000000-0005-0000-0000-0000DF080000}"/>
    <cellStyle name="40% - Accent2 40 7" xfId="2579" xr:uid="{00000000-0005-0000-0000-0000E0080000}"/>
    <cellStyle name="40% - Accent2 40 8" xfId="2580" xr:uid="{00000000-0005-0000-0000-0000E1080000}"/>
    <cellStyle name="40% - Accent2 40 9" xfId="2581" xr:uid="{00000000-0005-0000-0000-0000E2080000}"/>
    <cellStyle name="40% - Accent2 41" xfId="2582" xr:uid="{00000000-0005-0000-0000-0000E3080000}"/>
    <cellStyle name="40% - Accent2 41 2" xfId="2583" xr:uid="{00000000-0005-0000-0000-0000E4080000}"/>
    <cellStyle name="40% - Accent2 41 2 2" xfId="2584" xr:uid="{00000000-0005-0000-0000-0000E5080000}"/>
    <cellStyle name="40% - Accent2 41 2 3" xfId="2585" xr:uid="{00000000-0005-0000-0000-0000E6080000}"/>
    <cellStyle name="40% - Accent2 41 3" xfId="2586" xr:uid="{00000000-0005-0000-0000-0000E7080000}"/>
    <cellStyle name="40% - Accent2 41 3 2" xfId="2587" xr:uid="{00000000-0005-0000-0000-0000E8080000}"/>
    <cellStyle name="40% - Accent2 41 3 3" xfId="2588" xr:uid="{00000000-0005-0000-0000-0000E9080000}"/>
    <cellStyle name="40% - Accent2 41 4" xfId="2589" xr:uid="{00000000-0005-0000-0000-0000EA080000}"/>
    <cellStyle name="40% - Accent2 42" xfId="2590" xr:uid="{00000000-0005-0000-0000-0000EB080000}"/>
    <cellStyle name="40% - Accent2 42 2" xfId="2591" xr:uid="{00000000-0005-0000-0000-0000EC080000}"/>
    <cellStyle name="40% - Accent2 42 2 2" xfId="2592" xr:uid="{00000000-0005-0000-0000-0000ED080000}"/>
    <cellStyle name="40% - Accent2 42 2 3" xfId="2593" xr:uid="{00000000-0005-0000-0000-0000EE080000}"/>
    <cellStyle name="40% - Accent2 42 3" xfId="2594" xr:uid="{00000000-0005-0000-0000-0000EF080000}"/>
    <cellStyle name="40% - Accent2 42 4" xfId="2595" xr:uid="{00000000-0005-0000-0000-0000F0080000}"/>
    <cellStyle name="40% - Accent2 42 5" xfId="2596" xr:uid="{00000000-0005-0000-0000-0000F1080000}"/>
    <cellStyle name="40% - Accent2 43" xfId="2597" xr:uid="{00000000-0005-0000-0000-0000F2080000}"/>
    <cellStyle name="40% - Accent2 43 2" xfId="2598" xr:uid="{00000000-0005-0000-0000-0000F3080000}"/>
    <cellStyle name="40% - Accent2 43 2 2" xfId="2599" xr:uid="{00000000-0005-0000-0000-0000F4080000}"/>
    <cellStyle name="40% - Accent2 43 2 3" xfId="2600" xr:uid="{00000000-0005-0000-0000-0000F5080000}"/>
    <cellStyle name="40% - Accent2 43 3" xfId="2601" xr:uid="{00000000-0005-0000-0000-0000F6080000}"/>
    <cellStyle name="40% - Accent2 43 4" xfId="2602" xr:uid="{00000000-0005-0000-0000-0000F7080000}"/>
    <cellStyle name="40% - Accent2 43 5" xfId="2603" xr:uid="{00000000-0005-0000-0000-0000F8080000}"/>
    <cellStyle name="40% - Accent2 44" xfId="2604" xr:uid="{00000000-0005-0000-0000-0000F9080000}"/>
    <cellStyle name="40% - Accent2 44 2" xfId="2605" xr:uid="{00000000-0005-0000-0000-0000FA080000}"/>
    <cellStyle name="40% - Accent2 44 2 2" xfId="2606" xr:uid="{00000000-0005-0000-0000-0000FB080000}"/>
    <cellStyle name="40% - Accent2 44 2 3" xfId="2607" xr:uid="{00000000-0005-0000-0000-0000FC080000}"/>
    <cellStyle name="40% - Accent2 44 3" xfId="2608" xr:uid="{00000000-0005-0000-0000-0000FD080000}"/>
    <cellStyle name="40% - Accent2 44 4" xfId="2609" xr:uid="{00000000-0005-0000-0000-0000FE080000}"/>
    <cellStyle name="40% - Accent2 44 5" xfId="2610" xr:uid="{00000000-0005-0000-0000-0000FF080000}"/>
    <cellStyle name="40% - Accent2 45" xfId="2611" xr:uid="{00000000-0005-0000-0000-000000090000}"/>
    <cellStyle name="40% - Accent2 46" xfId="2612" xr:uid="{00000000-0005-0000-0000-000001090000}"/>
    <cellStyle name="40% - Accent2 47" xfId="2613" xr:uid="{00000000-0005-0000-0000-000002090000}"/>
    <cellStyle name="40% - Accent2 48" xfId="2614" xr:uid="{00000000-0005-0000-0000-000003090000}"/>
    <cellStyle name="40% - Accent2 49" xfId="2615" xr:uid="{00000000-0005-0000-0000-000004090000}"/>
    <cellStyle name="40% - Accent2 5" xfId="2616" xr:uid="{00000000-0005-0000-0000-000005090000}"/>
    <cellStyle name="40% - Accent2 5 2" xfId="2617" xr:uid="{00000000-0005-0000-0000-000006090000}"/>
    <cellStyle name="40% - Accent2 50" xfId="2618" xr:uid="{00000000-0005-0000-0000-000007090000}"/>
    <cellStyle name="40% - Accent2 51" xfId="2619" xr:uid="{00000000-0005-0000-0000-000008090000}"/>
    <cellStyle name="40% - Accent2 52" xfId="2620" xr:uid="{00000000-0005-0000-0000-000009090000}"/>
    <cellStyle name="40% - Accent2 53" xfId="2621" xr:uid="{00000000-0005-0000-0000-00000A090000}"/>
    <cellStyle name="40% - Accent2 54" xfId="2622" xr:uid="{00000000-0005-0000-0000-00000B090000}"/>
    <cellStyle name="40% - Accent2 55" xfId="2623" xr:uid="{00000000-0005-0000-0000-00000C090000}"/>
    <cellStyle name="40% - Accent2 56" xfId="2624" xr:uid="{00000000-0005-0000-0000-00000D090000}"/>
    <cellStyle name="40% - Accent2 6" xfId="2625" xr:uid="{00000000-0005-0000-0000-00000E090000}"/>
    <cellStyle name="40% - Accent2 6 2" xfId="2626" xr:uid="{00000000-0005-0000-0000-00000F090000}"/>
    <cellStyle name="40% - Accent2 7" xfId="2627" xr:uid="{00000000-0005-0000-0000-000010090000}"/>
    <cellStyle name="40% - Accent2 7 2" xfId="2628" xr:uid="{00000000-0005-0000-0000-000011090000}"/>
    <cellStyle name="40% - Accent2 8" xfId="2629" xr:uid="{00000000-0005-0000-0000-000012090000}"/>
    <cellStyle name="40% - Accent2 9" xfId="2630" xr:uid="{00000000-0005-0000-0000-000013090000}"/>
    <cellStyle name="40% - Accent3" xfId="27" builtinId="39" customBuiltin="1"/>
    <cellStyle name="40% - Accent3 10" xfId="2631" xr:uid="{00000000-0005-0000-0000-000015090000}"/>
    <cellStyle name="40% - Accent3 11" xfId="2632" xr:uid="{00000000-0005-0000-0000-000016090000}"/>
    <cellStyle name="40% - Accent3 12" xfId="2633" xr:uid="{00000000-0005-0000-0000-000017090000}"/>
    <cellStyle name="40% - Accent3 13" xfId="2634" xr:uid="{00000000-0005-0000-0000-000018090000}"/>
    <cellStyle name="40% - Accent3 14" xfId="2635" xr:uid="{00000000-0005-0000-0000-000019090000}"/>
    <cellStyle name="40% - Accent3 15" xfId="2636" xr:uid="{00000000-0005-0000-0000-00001A090000}"/>
    <cellStyle name="40% - Accent3 16" xfId="2637" xr:uid="{00000000-0005-0000-0000-00001B090000}"/>
    <cellStyle name="40% - Accent3 17" xfId="2638" xr:uid="{00000000-0005-0000-0000-00001C090000}"/>
    <cellStyle name="40% - Accent3 18" xfId="2639" xr:uid="{00000000-0005-0000-0000-00001D090000}"/>
    <cellStyle name="40% - Accent3 19" xfId="2640" xr:uid="{00000000-0005-0000-0000-00001E090000}"/>
    <cellStyle name="40% - Accent3 2" xfId="2641" xr:uid="{00000000-0005-0000-0000-00001F090000}"/>
    <cellStyle name="40% - Accent3 2 10" xfId="2642" xr:uid="{00000000-0005-0000-0000-000020090000}"/>
    <cellStyle name="40% - Accent3 2 11" xfId="2643" xr:uid="{00000000-0005-0000-0000-000021090000}"/>
    <cellStyle name="40% - Accent3 2 12" xfId="2644" xr:uid="{00000000-0005-0000-0000-000022090000}"/>
    <cellStyle name="40% - Accent3 2 13" xfId="2645" xr:uid="{00000000-0005-0000-0000-000023090000}"/>
    <cellStyle name="40% - Accent3 2 14" xfId="2646" xr:uid="{00000000-0005-0000-0000-000024090000}"/>
    <cellStyle name="40% - Accent3 2 15" xfId="2647" xr:uid="{00000000-0005-0000-0000-000025090000}"/>
    <cellStyle name="40% - Accent3 2 16" xfId="2648" xr:uid="{00000000-0005-0000-0000-000026090000}"/>
    <cellStyle name="40% - Accent3 2 17" xfId="2649" xr:uid="{00000000-0005-0000-0000-000027090000}"/>
    <cellStyle name="40% - Accent3 2 18" xfId="2650" xr:uid="{00000000-0005-0000-0000-000028090000}"/>
    <cellStyle name="40% - Accent3 2 19" xfId="2651" xr:uid="{00000000-0005-0000-0000-000029090000}"/>
    <cellStyle name="40% - Accent3 2 19 10" xfId="2652" xr:uid="{00000000-0005-0000-0000-00002A090000}"/>
    <cellStyle name="40% - Accent3 2 19 11" xfId="2653" xr:uid="{00000000-0005-0000-0000-00002B090000}"/>
    <cellStyle name="40% - Accent3 2 19 12" xfId="2654" xr:uid="{00000000-0005-0000-0000-00002C090000}"/>
    <cellStyle name="40% - Accent3 2 19 2" xfId="2655" xr:uid="{00000000-0005-0000-0000-00002D090000}"/>
    <cellStyle name="40% - Accent3 2 19 2 2" xfId="2656" xr:uid="{00000000-0005-0000-0000-00002E090000}"/>
    <cellStyle name="40% - Accent3 2 19 2 2 2" xfId="2657" xr:uid="{00000000-0005-0000-0000-00002F090000}"/>
    <cellStyle name="40% - Accent3 2 19 2 2 2 2" xfId="2658" xr:uid="{00000000-0005-0000-0000-000030090000}"/>
    <cellStyle name="40% - Accent3 2 19 2 2 3" xfId="2659" xr:uid="{00000000-0005-0000-0000-000031090000}"/>
    <cellStyle name="40% - Accent3 2 19 2 2 4" xfId="2660" xr:uid="{00000000-0005-0000-0000-000032090000}"/>
    <cellStyle name="40% - Accent3 2 19 2 2 5" xfId="2661" xr:uid="{00000000-0005-0000-0000-000033090000}"/>
    <cellStyle name="40% - Accent3 2 19 2 2 6" xfId="2662" xr:uid="{00000000-0005-0000-0000-000034090000}"/>
    <cellStyle name="40% - Accent3 2 19 2 3" xfId="2663" xr:uid="{00000000-0005-0000-0000-000035090000}"/>
    <cellStyle name="40% - Accent3 2 19 2 3 2" xfId="2664" xr:uid="{00000000-0005-0000-0000-000036090000}"/>
    <cellStyle name="40% - Accent3 2 19 2 4" xfId="2665" xr:uid="{00000000-0005-0000-0000-000037090000}"/>
    <cellStyle name="40% - Accent3 2 19 2 5" xfId="2666" xr:uid="{00000000-0005-0000-0000-000038090000}"/>
    <cellStyle name="40% - Accent3 2 19 2 6" xfId="2667" xr:uid="{00000000-0005-0000-0000-000039090000}"/>
    <cellStyle name="40% - Accent3 2 19 2 7" xfId="2668" xr:uid="{00000000-0005-0000-0000-00003A090000}"/>
    <cellStyle name="40% - Accent3 2 19 3" xfId="2669" xr:uid="{00000000-0005-0000-0000-00003B090000}"/>
    <cellStyle name="40% - Accent3 2 19 3 2" xfId="2670" xr:uid="{00000000-0005-0000-0000-00003C090000}"/>
    <cellStyle name="40% - Accent3 2 19 3 2 2" xfId="2671" xr:uid="{00000000-0005-0000-0000-00003D090000}"/>
    <cellStyle name="40% - Accent3 2 19 3 3" xfId="2672" xr:uid="{00000000-0005-0000-0000-00003E090000}"/>
    <cellStyle name="40% - Accent3 2 19 3 4" xfId="2673" xr:uid="{00000000-0005-0000-0000-00003F090000}"/>
    <cellStyle name="40% - Accent3 2 19 3 5" xfId="2674" xr:uid="{00000000-0005-0000-0000-000040090000}"/>
    <cellStyle name="40% - Accent3 2 19 3 6" xfId="2675" xr:uid="{00000000-0005-0000-0000-000041090000}"/>
    <cellStyle name="40% - Accent3 2 19 4" xfId="2676" xr:uid="{00000000-0005-0000-0000-000042090000}"/>
    <cellStyle name="40% - Accent3 2 19 4 2" xfId="2677" xr:uid="{00000000-0005-0000-0000-000043090000}"/>
    <cellStyle name="40% - Accent3 2 19 4 3" xfId="2678" xr:uid="{00000000-0005-0000-0000-000044090000}"/>
    <cellStyle name="40% - Accent3 2 19 4 4" xfId="2679" xr:uid="{00000000-0005-0000-0000-000045090000}"/>
    <cellStyle name="40% - Accent3 2 19 4 5" xfId="2680" xr:uid="{00000000-0005-0000-0000-000046090000}"/>
    <cellStyle name="40% - Accent3 2 19 5" xfId="2681" xr:uid="{00000000-0005-0000-0000-000047090000}"/>
    <cellStyle name="40% - Accent3 2 19 5 2" xfId="2682" xr:uid="{00000000-0005-0000-0000-000048090000}"/>
    <cellStyle name="40% - Accent3 2 19 6" xfId="2683" xr:uid="{00000000-0005-0000-0000-000049090000}"/>
    <cellStyle name="40% - Accent3 2 19 6 2" xfId="2684" xr:uid="{00000000-0005-0000-0000-00004A090000}"/>
    <cellStyle name="40% - Accent3 2 19 7" xfId="2685" xr:uid="{00000000-0005-0000-0000-00004B090000}"/>
    <cellStyle name="40% - Accent3 2 19 8" xfId="2686" xr:uid="{00000000-0005-0000-0000-00004C090000}"/>
    <cellStyle name="40% - Accent3 2 19 9" xfId="2687" xr:uid="{00000000-0005-0000-0000-00004D090000}"/>
    <cellStyle name="40% - Accent3 2 2" xfId="2688" xr:uid="{00000000-0005-0000-0000-00004E090000}"/>
    <cellStyle name="40% - Accent3 2 2 2" xfId="2689" xr:uid="{00000000-0005-0000-0000-00004F090000}"/>
    <cellStyle name="40% - Accent3 2 2 2 2" xfId="2690" xr:uid="{00000000-0005-0000-0000-000050090000}"/>
    <cellStyle name="40% - Accent3 2 2 2 2 2" xfId="2691" xr:uid="{00000000-0005-0000-0000-000051090000}"/>
    <cellStyle name="40% - Accent3 2 2 2 2 3" xfId="2692" xr:uid="{00000000-0005-0000-0000-000052090000}"/>
    <cellStyle name="40% - Accent3 2 2 2 3" xfId="2693" xr:uid="{00000000-0005-0000-0000-000053090000}"/>
    <cellStyle name="40% - Accent3 2 2 2 3 2" xfId="2694" xr:uid="{00000000-0005-0000-0000-000054090000}"/>
    <cellStyle name="40% - Accent3 2 2 3" xfId="2695" xr:uid="{00000000-0005-0000-0000-000055090000}"/>
    <cellStyle name="40% - Accent3 2 2 3 2" xfId="2696" xr:uid="{00000000-0005-0000-0000-000056090000}"/>
    <cellStyle name="40% - Accent3 2 2 3 3" xfId="2697" xr:uid="{00000000-0005-0000-0000-000057090000}"/>
    <cellStyle name="40% - Accent3 2 2 4" xfId="2698" xr:uid="{00000000-0005-0000-0000-000058090000}"/>
    <cellStyle name="40% - Accent3 2 2 4 2" xfId="2699" xr:uid="{00000000-0005-0000-0000-000059090000}"/>
    <cellStyle name="40% - Accent3 2 2 5" xfId="2700" xr:uid="{00000000-0005-0000-0000-00005A090000}"/>
    <cellStyle name="40% - Accent3 2 20" xfId="2701" xr:uid="{00000000-0005-0000-0000-00005B090000}"/>
    <cellStyle name="40% - Accent3 2 3" xfId="2702" xr:uid="{00000000-0005-0000-0000-00005C090000}"/>
    <cellStyle name="40% - Accent3 2 3 2" xfId="2703" xr:uid="{00000000-0005-0000-0000-00005D090000}"/>
    <cellStyle name="40% - Accent3 2 3 2 2" xfId="2704" xr:uid="{00000000-0005-0000-0000-00005E090000}"/>
    <cellStyle name="40% - Accent3 2 3 3" xfId="2705" xr:uid="{00000000-0005-0000-0000-00005F090000}"/>
    <cellStyle name="40% - Accent3 2 3 4" xfId="2706" xr:uid="{00000000-0005-0000-0000-000060090000}"/>
    <cellStyle name="40% - Accent3 2 4" xfId="2707" xr:uid="{00000000-0005-0000-0000-000061090000}"/>
    <cellStyle name="40% - Accent3 2 4 2" xfId="2708" xr:uid="{00000000-0005-0000-0000-000062090000}"/>
    <cellStyle name="40% - Accent3 2 4 2 2" xfId="2709" xr:uid="{00000000-0005-0000-0000-000063090000}"/>
    <cellStyle name="40% - Accent3 2 4 3" xfId="2710" xr:uid="{00000000-0005-0000-0000-000064090000}"/>
    <cellStyle name="40% - Accent3 2 4 3 2" xfId="2711" xr:uid="{00000000-0005-0000-0000-000065090000}"/>
    <cellStyle name="40% - Accent3 2 4 4" xfId="2712" xr:uid="{00000000-0005-0000-0000-000066090000}"/>
    <cellStyle name="40% - Accent3 2 5" xfId="2713" xr:uid="{00000000-0005-0000-0000-000067090000}"/>
    <cellStyle name="40% - Accent3 2 5 2" xfId="2714" xr:uid="{00000000-0005-0000-0000-000068090000}"/>
    <cellStyle name="40% - Accent3 2 6" xfId="2715" xr:uid="{00000000-0005-0000-0000-000069090000}"/>
    <cellStyle name="40% - Accent3 2 6 2" xfId="2716" xr:uid="{00000000-0005-0000-0000-00006A090000}"/>
    <cellStyle name="40% - Accent3 2 6 3" xfId="2717" xr:uid="{00000000-0005-0000-0000-00006B090000}"/>
    <cellStyle name="40% - Accent3 2 7" xfId="2718" xr:uid="{00000000-0005-0000-0000-00006C090000}"/>
    <cellStyle name="40% - Accent3 2 7 2" xfId="2719" xr:uid="{00000000-0005-0000-0000-00006D090000}"/>
    <cellStyle name="40% - Accent3 2 8" xfId="2720" xr:uid="{00000000-0005-0000-0000-00006E090000}"/>
    <cellStyle name="40% - Accent3 2 9" xfId="2721" xr:uid="{00000000-0005-0000-0000-00006F090000}"/>
    <cellStyle name="40% - Accent3 2_2910" xfId="2722" xr:uid="{00000000-0005-0000-0000-000070090000}"/>
    <cellStyle name="40% - Accent3 20" xfId="2723" xr:uid="{00000000-0005-0000-0000-000071090000}"/>
    <cellStyle name="40% - Accent3 21" xfId="2724" xr:uid="{00000000-0005-0000-0000-000072090000}"/>
    <cellStyle name="40% - Accent3 22" xfId="2725" xr:uid="{00000000-0005-0000-0000-000073090000}"/>
    <cellStyle name="40% - Accent3 23" xfId="2726" xr:uid="{00000000-0005-0000-0000-000074090000}"/>
    <cellStyle name="40% - Accent3 24" xfId="2727" xr:uid="{00000000-0005-0000-0000-000075090000}"/>
    <cellStyle name="40% - Accent3 25" xfId="2728" xr:uid="{00000000-0005-0000-0000-000076090000}"/>
    <cellStyle name="40% - Accent3 26" xfId="2729" xr:uid="{00000000-0005-0000-0000-000077090000}"/>
    <cellStyle name="40% - Accent3 27" xfId="2730" xr:uid="{00000000-0005-0000-0000-000078090000}"/>
    <cellStyle name="40% - Accent3 28" xfId="2731" xr:uid="{00000000-0005-0000-0000-000079090000}"/>
    <cellStyle name="40% - Accent3 29" xfId="2732" xr:uid="{00000000-0005-0000-0000-00007A090000}"/>
    <cellStyle name="40% - Accent3 3" xfId="2733" xr:uid="{00000000-0005-0000-0000-00007B090000}"/>
    <cellStyle name="40% - Accent3 3 2" xfId="2734" xr:uid="{00000000-0005-0000-0000-00007C090000}"/>
    <cellStyle name="40% - Accent3 3 2 2" xfId="2735" xr:uid="{00000000-0005-0000-0000-00007D090000}"/>
    <cellStyle name="40% - Accent3 3 2 2 2" xfId="2736" xr:uid="{00000000-0005-0000-0000-00007E090000}"/>
    <cellStyle name="40% - Accent3 3 2 2 2 2" xfId="2737" xr:uid="{00000000-0005-0000-0000-00007F090000}"/>
    <cellStyle name="40% - Accent3 3 2 2 2 3" xfId="2738" xr:uid="{00000000-0005-0000-0000-000080090000}"/>
    <cellStyle name="40% - Accent3 3 2 2 3" xfId="2739" xr:uid="{00000000-0005-0000-0000-000081090000}"/>
    <cellStyle name="40% - Accent3 3 2 2 3 2" xfId="2740" xr:uid="{00000000-0005-0000-0000-000082090000}"/>
    <cellStyle name="40% - Accent3 3 2 3" xfId="2741" xr:uid="{00000000-0005-0000-0000-000083090000}"/>
    <cellStyle name="40% - Accent3 3 2 3 2" xfId="2742" xr:uid="{00000000-0005-0000-0000-000084090000}"/>
    <cellStyle name="40% - Accent3 3 2 3 3" xfId="2743" xr:uid="{00000000-0005-0000-0000-000085090000}"/>
    <cellStyle name="40% - Accent3 3 2 4" xfId="2744" xr:uid="{00000000-0005-0000-0000-000086090000}"/>
    <cellStyle name="40% - Accent3 3 2 4 2" xfId="2745" xr:uid="{00000000-0005-0000-0000-000087090000}"/>
    <cellStyle name="40% - Accent3 3 2 5" xfId="2746" xr:uid="{00000000-0005-0000-0000-000088090000}"/>
    <cellStyle name="40% - Accent3 3 3" xfId="2747" xr:uid="{00000000-0005-0000-0000-000089090000}"/>
    <cellStyle name="40% - Accent3 3 3 2" xfId="2748" xr:uid="{00000000-0005-0000-0000-00008A090000}"/>
    <cellStyle name="40% - Accent3 3 3 2 2" xfId="2749" xr:uid="{00000000-0005-0000-0000-00008B090000}"/>
    <cellStyle name="40% - Accent3 3 3 2 3" xfId="2750" xr:uid="{00000000-0005-0000-0000-00008C090000}"/>
    <cellStyle name="40% - Accent3 3 3 3" xfId="2751" xr:uid="{00000000-0005-0000-0000-00008D090000}"/>
    <cellStyle name="40% - Accent3 3 3 3 2" xfId="2752" xr:uid="{00000000-0005-0000-0000-00008E090000}"/>
    <cellStyle name="40% - Accent3 3 3 4" xfId="2753" xr:uid="{00000000-0005-0000-0000-00008F090000}"/>
    <cellStyle name="40% - Accent3 3 4" xfId="2754" xr:uid="{00000000-0005-0000-0000-000090090000}"/>
    <cellStyle name="40% - Accent3 3 4 2" xfId="2755" xr:uid="{00000000-0005-0000-0000-000091090000}"/>
    <cellStyle name="40% - Accent3 3 5" xfId="2756" xr:uid="{00000000-0005-0000-0000-000092090000}"/>
    <cellStyle name="40% - Accent3 3 5 2" xfId="2757" xr:uid="{00000000-0005-0000-0000-000093090000}"/>
    <cellStyle name="40% - Accent3 3 6" xfId="2758" xr:uid="{00000000-0005-0000-0000-000094090000}"/>
    <cellStyle name="40% - Accent3 3 6 2" xfId="2759" xr:uid="{00000000-0005-0000-0000-000095090000}"/>
    <cellStyle name="40% - Accent3 30" xfId="2760" xr:uid="{00000000-0005-0000-0000-000096090000}"/>
    <cellStyle name="40% - Accent3 31" xfId="2761" xr:uid="{00000000-0005-0000-0000-000097090000}"/>
    <cellStyle name="40% - Accent3 32" xfId="2762" xr:uid="{00000000-0005-0000-0000-000098090000}"/>
    <cellStyle name="40% - Accent3 33" xfId="2763" xr:uid="{00000000-0005-0000-0000-000099090000}"/>
    <cellStyle name="40% - Accent3 34" xfId="2764" xr:uid="{00000000-0005-0000-0000-00009A090000}"/>
    <cellStyle name="40% - Accent3 35" xfId="2765" xr:uid="{00000000-0005-0000-0000-00009B090000}"/>
    <cellStyle name="40% - Accent3 36" xfId="2766" xr:uid="{00000000-0005-0000-0000-00009C090000}"/>
    <cellStyle name="40% - Accent3 37" xfId="2767" xr:uid="{00000000-0005-0000-0000-00009D090000}"/>
    <cellStyle name="40% - Accent3 37 2" xfId="2768" xr:uid="{00000000-0005-0000-0000-00009E090000}"/>
    <cellStyle name="40% - Accent3 37 2 2" xfId="2769" xr:uid="{00000000-0005-0000-0000-00009F090000}"/>
    <cellStyle name="40% - Accent3 37 2 3" xfId="2770" xr:uid="{00000000-0005-0000-0000-0000A0090000}"/>
    <cellStyle name="40% - Accent3 37 3" xfId="2771" xr:uid="{00000000-0005-0000-0000-0000A1090000}"/>
    <cellStyle name="40% - Accent3 37 3 2" xfId="2772" xr:uid="{00000000-0005-0000-0000-0000A2090000}"/>
    <cellStyle name="40% - Accent3 37 3 3" xfId="2773" xr:uid="{00000000-0005-0000-0000-0000A3090000}"/>
    <cellStyle name="40% - Accent3 37 4" xfId="2774" xr:uid="{00000000-0005-0000-0000-0000A4090000}"/>
    <cellStyle name="40% - Accent3 37 4 2" xfId="2775" xr:uid="{00000000-0005-0000-0000-0000A5090000}"/>
    <cellStyle name="40% - Accent3 37 4 3" xfId="2776" xr:uid="{00000000-0005-0000-0000-0000A6090000}"/>
    <cellStyle name="40% - Accent3 37 5" xfId="2777" xr:uid="{00000000-0005-0000-0000-0000A7090000}"/>
    <cellStyle name="40% - Accent3 37 6" xfId="2778" xr:uid="{00000000-0005-0000-0000-0000A8090000}"/>
    <cellStyle name="40% - Accent3 38" xfId="2779" xr:uid="{00000000-0005-0000-0000-0000A9090000}"/>
    <cellStyle name="40% - Accent3 38 10" xfId="2780" xr:uid="{00000000-0005-0000-0000-0000AA090000}"/>
    <cellStyle name="40% - Accent3 38 11" xfId="2781" xr:uid="{00000000-0005-0000-0000-0000AB090000}"/>
    <cellStyle name="40% - Accent3 38 12" xfId="2782" xr:uid="{00000000-0005-0000-0000-0000AC090000}"/>
    <cellStyle name="40% - Accent3 38 13" xfId="2783" xr:uid="{00000000-0005-0000-0000-0000AD090000}"/>
    <cellStyle name="40% - Accent3 38 2" xfId="2784" xr:uid="{00000000-0005-0000-0000-0000AE090000}"/>
    <cellStyle name="40% - Accent3 38 2 2" xfId="2785" xr:uid="{00000000-0005-0000-0000-0000AF090000}"/>
    <cellStyle name="40% - Accent3 38 2 2 2" xfId="2786" xr:uid="{00000000-0005-0000-0000-0000B0090000}"/>
    <cellStyle name="40% - Accent3 38 2 2 2 2" xfId="2787" xr:uid="{00000000-0005-0000-0000-0000B1090000}"/>
    <cellStyle name="40% - Accent3 38 2 2 3" xfId="2788" xr:uid="{00000000-0005-0000-0000-0000B2090000}"/>
    <cellStyle name="40% - Accent3 38 2 2 4" xfId="2789" xr:uid="{00000000-0005-0000-0000-0000B3090000}"/>
    <cellStyle name="40% - Accent3 38 2 2 5" xfId="2790" xr:uid="{00000000-0005-0000-0000-0000B4090000}"/>
    <cellStyle name="40% - Accent3 38 2 2 6" xfId="2791" xr:uid="{00000000-0005-0000-0000-0000B5090000}"/>
    <cellStyle name="40% - Accent3 38 2 3" xfId="2792" xr:uid="{00000000-0005-0000-0000-0000B6090000}"/>
    <cellStyle name="40% - Accent3 38 2 3 2" xfId="2793" xr:uid="{00000000-0005-0000-0000-0000B7090000}"/>
    <cellStyle name="40% - Accent3 38 2 3 3" xfId="2794" xr:uid="{00000000-0005-0000-0000-0000B8090000}"/>
    <cellStyle name="40% - Accent3 38 2 3 4" xfId="2795" xr:uid="{00000000-0005-0000-0000-0000B9090000}"/>
    <cellStyle name="40% - Accent3 38 2 3 5" xfId="2796" xr:uid="{00000000-0005-0000-0000-0000BA090000}"/>
    <cellStyle name="40% - Accent3 38 2 4" xfId="2797" xr:uid="{00000000-0005-0000-0000-0000BB090000}"/>
    <cellStyle name="40% - Accent3 38 2 5" xfId="2798" xr:uid="{00000000-0005-0000-0000-0000BC090000}"/>
    <cellStyle name="40% - Accent3 38 2 6" xfId="2799" xr:uid="{00000000-0005-0000-0000-0000BD090000}"/>
    <cellStyle name="40% - Accent3 38 2 7" xfId="2800" xr:uid="{00000000-0005-0000-0000-0000BE090000}"/>
    <cellStyle name="40% - Accent3 38 3" xfId="2801" xr:uid="{00000000-0005-0000-0000-0000BF090000}"/>
    <cellStyle name="40% - Accent3 38 3 2" xfId="2802" xr:uid="{00000000-0005-0000-0000-0000C0090000}"/>
    <cellStyle name="40% - Accent3 38 3 2 2" xfId="2803" xr:uid="{00000000-0005-0000-0000-0000C1090000}"/>
    <cellStyle name="40% - Accent3 38 3 3" xfId="2804" xr:uid="{00000000-0005-0000-0000-0000C2090000}"/>
    <cellStyle name="40% - Accent3 38 3 4" xfId="2805" xr:uid="{00000000-0005-0000-0000-0000C3090000}"/>
    <cellStyle name="40% - Accent3 38 3 5" xfId="2806" xr:uid="{00000000-0005-0000-0000-0000C4090000}"/>
    <cellStyle name="40% - Accent3 38 3 6" xfId="2807" xr:uid="{00000000-0005-0000-0000-0000C5090000}"/>
    <cellStyle name="40% - Accent3 38 4" xfId="2808" xr:uid="{00000000-0005-0000-0000-0000C6090000}"/>
    <cellStyle name="40% - Accent3 38 4 2" xfId="2809" xr:uid="{00000000-0005-0000-0000-0000C7090000}"/>
    <cellStyle name="40% - Accent3 38 4 3" xfId="2810" xr:uid="{00000000-0005-0000-0000-0000C8090000}"/>
    <cellStyle name="40% - Accent3 38 4 4" xfId="2811" xr:uid="{00000000-0005-0000-0000-0000C9090000}"/>
    <cellStyle name="40% - Accent3 38 4 5" xfId="2812" xr:uid="{00000000-0005-0000-0000-0000CA090000}"/>
    <cellStyle name="40% - Accent3 38 5" xfId="2813" xr:uid="{00000000-0005-0000-0000-0000CB090000}"/>
    <cellStyle name="40% - Accent3 38 5 2" xfId="2814" xr:uid="{00000000-0005-0000-0000-0000CC090000}"/>
    <cellStyle name="40% - Accent3 38 5 3" xfId="2815" xr:uid="{00000000-0005-0000-0000-0000CD090000}"/>
    <cellStyle name="40% - Accent3 38 5 4" xfId="2816" xr:uid="{00000000-0005-0000-0000-0000CE090000}"/>
    <cellStyle name="40% - Accent3 38 5 5" xfId="2817" xr:uid="{00000000-0005-0000-0000-0000CF090000}"/>
    <cellStyle name="40% - Accent3 38 6" xfId="2818" xr:uid="{00000000-0005-0000-0000-0000D0090000}"/>
    <cellStyle name="40% - Accent3 38 6 2" xfId="2819" xr:uid="{00000000-0005-0000-0000-0000D1090000}"/>
    <cellStyle name="40% - Accent3 38 6 3" xfId="2820" xr:uid="{00000000-0005-0000-0000-0000D2090000}"/>
    <cellStyle name="40% - Accent3 38 6 4" xfId="2821" xr:uid="{00000000-0005-0000-0000-0000D3090000}"/>
    <cellStyle name="40% - Accent3 38 6 5" xfId="2822" xr:uid="{00000000-0005-0000-0000-0000D4090000}"/>
    <cellStyle name="40% - Accent3 38 7" xfId="2823" xr:uid="{00000000-0005-0000-0000-0000D5090000}"/>
    <cellStyle name="40% - Accent3 38 8" xfId="2824" xr:uid="{00000000-0005-0000-0000-0000D6090000}"/>
    <cellStyle name="40% - Accent3 38 9" xfId="2825" xr:uid="{00000000-0005-0000-0000-0000D7090000}"/>
    <cellStyle name="40% - Accent3 39" xfId="2826" xr:uid="{00000000-0005-0000-0000-0000D8090000}"/>
    <cellStyle name="40% - Accent3 39 10" xfId="2827" xr:uid="{00000000-0005-0000-0000-0000D9090000}"/>
    <cellStyle name="40% - Accent3 39 2" xfId="2828" xr:uid="{00000000-0005-0000-0000-0000DA090000}"/>
    <cellStyle name="40% - Accent3 39 2 2" xfId="2829" xr:uid="{00000000-0005-0000-0000-0000DB090000}"/>
    <cellStyle name="40% - Accent3 39 2 2 2" xfId="2830" xr:uid="{00000000-0005-0000-0000-0000DC090000}"/>
    <cellStyle name="40% - Accent3 39 2 3" xfId="2831" xr:uid="{00000000-0005-0000-0000-0000DD090000}"/>
    <cellStyle name="40% - Accent3 39 2 4" xfId="2832" xr:uid="{00000000-0005-0000-0000-0000DE090000}"/>
    <cellStyle name="40% - Accent3 39 2 5" xfId="2833" xr:uid="{00000000-0005-0000-0000-0000DF090000}"/>
    <cellStyle name="40% - Accent3 39 2 6" xfId="2834" xr:uid="{00000000-0005-0000-0000-0000E0090000}"/>
    <cellStyle name="40% - Accent3 39 3" xfId="2835" xr:uid="{00000000-0005-0000-0000-0000E1090000}"/>
    <cellStyle name="40% - Accent3 39 3 2" xfId="2836" xr:uid="{00000000-0005-0000-0000-0000E2090000}"/>
    <cellStyle name="40% - Accent3 39 3 3" xfId="2837" xr:uid="{00000000-0005-0000-0000-0000E3090000}"/>
    <cellStyle name="40% - Accent3 39 3 4" xfId="2838" xr:uid="{00000000-0005-0000-0000-0000E4090000}"/>
    <cellStyle name="40% - Accent3 39 3 5" xfId="2839" xr:uid="{00000000-0005-0000-0000-0000E5090000}"/>
    <cellStyle name="40% - Accent3 39 4" xfId="2840" xr:uid="{00000000-0005-0000-0000-0000E6090000}"/>
    <cellStyle name="40% - Accent3 39 4 2" xfId="2841" xr:uid="{00000000-0005-0000-0000-0000E7090000}"/>
    <cellStyle name="40% - Accent3 39 4 3" xfId="2842" xr:uid="{00000000-0005-0000-0000-0000E8090000}"/>
    <cellStyle name="40% - Accent3 39 5" xfId="2843" xr:uid="{00000000-0005-0000-0000-0000E9090000}"/>
    <cellStyle name="40% - Accent3 39 5 2" xfId="2844" xr:uid="{00000000-0005-0000-0000-0000EA090000}"/>
    <cellStyle name="40% - Accent3 39 5 3" xfId="2845" xr:uid="{00000000-0005-0000-0000-0000EB090000}"/>
    <cellStyle name="40% - Accent3 39 6" xfId="2846" xr:uid="{00000000-0005-0000-0000-0000EC090000}"/>
    <cellStyle name="40% - Accent3 39 7" xfId="2847" xr:uid="{00000000-0005-0000-0000-0000ED090000}"/>
    <cellStyle name="40% - Accent3 39 8" xfId="2848" xr:uid="{00000000-0005-0000-0000-0000EE090000}"/>
    <cellStyle name="40% - Accent3 39 9" xfId="2849" xr:uid="{00000000-0005-0000-0000-0000EF090000}"/>
    <cellStyle name="40% - Accent3 4" xfId="2850" xr:uid="{00000000-0005-0000-0000-0000F0090000}"/>
    <cellStyle name="40% - Accent3 4 2" xfId="2851" xr:uid="{00000000-0005-0000-0000-0000F1090000}"/>
    <cellStyle name="40% - Accent3 4 3" xfId="2852" xr:uid="{00000000-0005-0000-0000-0000F2090000}"/>
    <cellStyle name="40% - Accent3 40" xfId="2853" xr:uid="{00000000-0005-0000-0000-0000F3090000}"/>
    <cellStyle name="40% - Accent3 40 2" xfId="2854" xr:uid="{00000000-0005-0000-0000-0000F4090000}"/>
    <cellStyle name="40% - Accent3 40 2 2" xfId="2855" xr:uid="{00000000-0005-0000-0000-0000F5090000}"/>
    <cellStyle name="40% - Accent3 40 2 2 2" xfId="2856" xr:uid="{00000000-0005-0000-0000-0000F6090000}"/>
    <cellStyle name="40% - Accent3 40 2 3" xfId="2857" xr:uid="{00000000-0005-0000-0000-0000F7090000}"/>
    <cellStyle name="40% - Accent3 40 2 4" xfId="2858" xr:uid="{00000000-0005-0000-0000-0000F8090000}"/>
    <cellStyle name="40% - Accent3 40 2 5" xfId="2859" xr:uid="{00000000-0005-0000-0000-0000F9090000}"/>
    <cellStyle name="40% - Accent3 40 2 6" xfId="2860" xr:uid="{00000000-0005-0000-0000-0000FA090000}"/>
    <cellStyle name="40% - Accent3 40 3" xfId="2861" xr:uid="{00000000-0005-0000-0000-0000FB090000}"/>
    <cellStyle name="40% - Accent3 40 3 2" xfId="2862" xr:uid="{00000000-0005-0000-0000-0000FC090000}"/>
    <cellStyle name="40% - Accent3 40 3 3" xfId="2863" xr:uid="{00000000-0005-0000-0000-0000FD090000}"/>
    <cellStyle name="40% - Accent3 40 3 4" xfId="2864" xr:uid="{00000000-0005-0000-0000-0000FE090000}"/>
    <cellStyle name="40% - Accent3 40 3 5" xfId="2865" xr:uid="{00000000-0005-0000-0000-0000FF090000}"/>
    <cellStyle name="40% - Accent3 40 4" xfId="2866" xr:uid="{00000000-0005-0000-0000-0000000A0000}"/>
    <cellStyle name="40% - Accent3 40 4 2" xfId="2867" xr:uid="{00000000-0005-0000-0000-0000010A0000}"/>
    <cellStyle name="40% - Accent3 40 4 3" xfId="2868" xr:uid="{00000000-0005-0000-0000-0000020A0000}"/>
    <cellStyle name="40% - Accent3 40 5" xfId="2869" xr:uid="{00000000-0005-0000-0000-0000030A0000}"/>
    <cellStyle name="40% - Accent3 40 6" xfId="2870" xr:uid="{00000000-0005-0000-0000-0000040A0000}"/>
    <cellStyle name="40% - Accent3 40 7" xfId="2871" xr:uid="{00000000-0005-0000-0000-0000050A0000}"/>
    <cellStyle name="40% - Accent3 40 8" xfId="2872" xr:uid="{00000000-0005-0000-0000-0000060A0000}"/>
    <cellStyle name="40% - Accent3 40 9" xfId="2873" xr:uid="{00000000-0005-0000-0000-0000070A0000}"/>
    <cellStyle name="40% - Accent3 41" xfId="2874" xr:uid="{00000000-0005-0000-0000-0000080A0000}"/>
    <cellStyle name="40% - Accent3 41 2" xfId="2875" xr:uid="{00000000-0005-0000-0000-0000090A0000}"/>
    <cellStyle name="40% - Accent3 41 2 2" xfId="2876" xr:uid="{00000000-0005-0000-0000-00000A0A0000}"/>
    <cellStyle name="40% - Accent3 41 2 3" xfId="2877" xr:uid="{00000000-0005-0000-0000-00000B0A0000}"/>
    <cellStyle name="40% - Accent3 41 3" xfId="2878" xr:uid="{00000000-0005-0000-0000-00000C0A0000}"/>
    <cellStyle name="40% - Accent3 41 3 2" xfId="2879" xr:uid="{00000000-0005-0000-0000-00000D0A0000}"/>
    <cellStyle name="40% - Accent3 41 3 3" xfId="2880" xr:uid="{00000000-0005-0000-0000-00000E0A0000}"/>
    <cellStyle name="40% - Accent3 41 4" xfId="2881" xr:uid="{00000000-0005-0000-0000-00000F0A0000}"/>
    <cellStyle name="40% - Accent3 42" xfId="2882" xr:uid="{00000000-0005-0000-0000-0000100A0000}"/>
    <cellStyle name="40% - Accent3 42 2" xfId="2883" xr:uid="{00000000-0005-0000-0000-0000110A0000}"/>
    <cellStyle name="40% - Accent3 42 2 2" xfId="2884" xr:uid="{00000000-0005-0000-0000-0000120A0000}"/>
    <cellStyle name="40% - Accent3 42 2 3" xfId="2885" xr:uid="{00000000-0005-0000-0000-0000130A0000}"/>
    <cellStyle name="40% - Accent3 42 3" xfId="2886" xr:uid="{00000000-0005-0000-0000-0000140A0000}"/>
    <cellStyle name="40% - Accent3 42 4" xfId="2887" xr:uid="{00000000-0005-0000-0000-0000150A0000}"/>
    <cellStyle name="40% - Accent3 42 5" xfId="2888" xr:uid="{00000000-0005-0000-0000-0000160A0000}"/>
    <cellStyle name="40% - Accent3 43" xfId="2889" xr:uid="{00000000-0005-0000-0000-0000170A0000}"/>
    <cellStyle name="40% - Accent3 43 2" xfId="2890" xr:uid="{00000000-0005-0000-0000-0000180A0000}"/>
    <cellStyle name="40% - Accent3 43 2 2" xfId="2891" xr:uid="{00000000-0005-0000-0000-0000190A0000}"/>
    <cellStyle name="40% - Accent3 43 2 3" xfId="2892" xr:uid="{00000000-0005-0000-0000-00001A0A0000}"/>
    <cellStyle name="40% - Accent3 43 3" xfId="2893" xr:uid="{00000000-0005-0000-0000-00001B0A0000}"/>
    <cellStyle name="40% - Accent3 43 4" xfId="2894" xr:uid="{00000000-0005-0000-0000-00001C0A0000}"/>
    <cellStyle name="40% - Accent3 43 5" xfId="2895" xr:uid="{00000000-0005-0000-0000-00001D0A0000}"/>
    <cellStyle name="40% - Accent3 44" xfId="2896" xr:uid="{00000000-0005-0000-0000-00001E0A0000}"/>
    <cellStyle name="40% - Accent3 44 2" xfId="2897" xr:uid="{00000000-0005-0000-0000-00001F0A0000}"/>
    <cellStyle name="40% - Accent3 44 2 2" xfId="2898" xr:uid="{00000000-0005-0000-0000-0000200A0000}"/>
    <cellStyle name="40% - Accent3 44 2 3" xfId="2899" xr:uid="{00000000-0005-0000-0000-0000210A0000}"/>
    <cellStyle name="40% - Accent3 44 3" xfId="2900" xr:uid="{00000000-0005-0000-0000-0000220A0000}"/>
    <cellStyle name="40% - Accent3 44 4" xfId="2901" xr:uid="{00000000-0005-0000-0000-0000230A0000}"/>
    <cellStyle name="40% - Accent3 44 5" xfId="2902" xr:uid="{00000000-0005-0000-0000-0000240A0000}"/>
    <cellStyle name="40% - Accent3 45" xfId="2903" xr:uid="{00000000-0005-0000-0000-0000250A0000}"/>
    <cellStyle name="40% - Accent3 46" xfId="2904" xr:uid="{00000000-0005-0000-0000-0000260A0000}"/>
    <cellStyle name="40% - Accent3 47" xfId="2905" xr:uid="{00000000-0005-0000-0000-0000270A0000}"/>
    <cellStyle name="40% - Accent3 48" xfId="2906" xr:uid="{00000000-0005-0000-0000-0000280A0000}"/>
    <cellStyle name="40% - Accent3 49" xfId="2907" xr:uid="{00000000-0005-0000-0000-0000290A0000}"/>
    <cellStyle name="40% - Accent3 5" xfId="2908" xr:uid="{00000000-0005-0000-0000-00002A0A0000}"/>
    <cellStyle name="40% - Accent3 5 2" xfId="2909" xr:uid="{00000000-0005-0000-0000-00002B0A0000}"/>
    <cellStyle name="40% - Accent3 50" xfId="2910" xr:uid="{00000000-0005-0000-0000-00002C0A0000}"/>
    <cellStyle name="40% - Accent3 51" xfId="2911" xr:uid="{00000000-0005-0000-0000-00002D0A0000}"/>
    <cellStyle name="40% - Accent3 52" xfId="2912" xr:uid="{00000000-0005-0000-0000-00002E0A0000}"/>
    <cellStyle name="40% - Accent3 53" xfId="2913" xr:uid="{00000000-0005-0000-0000-00002F0A0000}"/>
    <cellStyle name="40% - Accent3 54" xfId="2914" xr:uid="{00000000-0005-0000-0000-0000300A0000}"/>
    <cellStyle name="40% - Accent3 55" xfId="2915" xr:uid="{00000000-0005-0000-0000-0000310A0000}"/>
    <cellStyle name="40% - Accent3 56" xfId="2916" xr:uid="{00000000-0005-0000-0000-0000320A0000}"/>
    <cellStyle name="40% - Accent3 6" xfId="2917" xr:uid="{00000000-0005-0000-0000-0000330A0000}"/>
    <cellStyle name="40% - Accent3 6 2" xfId="2918" xr:uid="{00000000-0005-0000-0000-0000340A0000}"/>
    <cellStyle name="40% - Accent3 7" xfId="2919" xr:uid="{00000000-0005-0000-0000-0000350A0000}"/>
    <cellStyle name="40% - Accent3 7 2" xfId="2920" xr:uid="{00000000-0005-0000-0000-0000360A0000}"/>
    <cellStyle name="40% - Accent3 8" xfId="2921" xr:uid="{00000000-0005-0000-0000-0000370A0000}"/>
    <cellStyle name="40% - Accent3 9" xfId="2922" xr:uid="{00000000-0005-0000-0000-0000380A0000}"/>
    <cellStyle name="40% - Accent4" xfId="31" builtinId="43" customBuiltin="1"/>
    <cellStyle name="40% - Accent4 10" xfId="2923" xr:uid="{00000000-0005-0000-0000-00003A0A0000}"/>
    <cellStyle name="40% - Accent4 11" xfId="2924" xr:uid="{00000000-0005-0000-0000-00003B0A0000}"/>
    <cellStyle name="40% - Accent4 12" xfId="2925" xr:uid="{00000000-0005-0000-0000-00003C0A0000}"/>
    <cellStyle name="40% - Accent4 13" xfId="2926" xr:uid="{00000000-0005-0000-0000-00003D0A0000}"/>
    <cellStyle name="40% - Accent4 14" xfId="2927" xr:uid="{00000000-0005-0000-0000-00003E0A0000}"/>
    <cellStyle name="40% - Accent4 15" xfId="2928" xr:uid="{00000000-0005-0000-0000-00003F0A0000}"/>
    <cellStyle name="40% - Accent4 16" xfId="2929" xr:uid="{00000000-0005-0000-0000-0000400A0000}"/>
    <cellStyle name="40% - Accent4 17" xfId="2930" xr:uid="{00000000-0005-0000-0000-0000410A0000}"/>
    <cellStyle name="40% - Accent4 18" xfId="2931" xr:uid="{00000000-0005-0000-0000-0000420A0000}"/>
    <cellStyle name="40% - Accent4 19" xfId="2932" xr:uid="{00000000-0005-0000-0000-0000430A0000}"/>
    <cellStyle name="40% - Accent4 2" xfId="2933" xr:uid="{00000000-0005-0000-0000-0000440A0000}"/>
    <cellStyle name="40% - Accent4 2 10" xfId="2934" xr:uid="{00000000-0005-0000-0000-0000450A0000}"/>
    <cellStyle name="40% - Accent4 2 11" xfId="2935" xr:uid="{00000000-0005-0000-0000-0000460A0000}"/>
    <cellStyle name="40% - Accent4 2 12" xfId="2936" xr:uid="{00000000-0005-0000-0000-0000470A0000}"/>
    <cellStyle name="40% - Accent4 2 13" xfId="2937" xr:uid="{00000000-0005-0000-0000-0000480A0000}"/>
    <cellStyle name="40% - Accent4 2 14" xfId="2938" xr:uid="{00000000-0005-0000-0000-0000490A0000}"/>
    <cellStyle name="40% - Accent4 2 15" xfId="2939" xr:uid="{00000000-0005-0000-0000-00004A0A0000}"/>
    <cellStyle name="40% - Accent4 2 16" xfId="2940" xr:uid="{00000000-0005-0000-0000-00004B0A0000}"/>
    <cellStyle name="40% - Accent4 2 17" xfId="2941" xr:uid="{00000000-0005-0000-0000-00004C0A0000}"/>
    <cellStyle name="40% - Accent4 2 17 2" xfId="2942" xr:uid="{00000000-0005-0000-0000-00004D0A0000}"/>
    <cellStyle name="40% - Accent4 2 17 3" xfId="2943" xr:uid="{00000000-0005-0000-0000-00004E0A0000}"/>
    <cellStyle name="40% - Accent4 2 18" xfId="2944" xr:uid="{00000000-0005-0000-0000-00004F0A0000}"/>
    <cellStyle name="40% - Accent4 2 19" xfId="2945" xr:uid="{00000000-0005-0000-0000-0000500A0000}"/>
    <cellStyle name="40% - Accent4 2 19 10" xfId="2946" xr:uid="{00000000-0005-0000-0000-0000510A0000}"/>
    <cellStyle name="40% - Accent4 2 19 11" xfId="2947" xr:uid="{00000000-0005-0000-0000-0000520A0000}"/>
    <cellStyle name="40% - Accent4 2 19 12" xfId="2948" xr:uid="{00000000-0005-0000-0000-0000530A0000}"/>
    <cellStyle name="40% - Accent4 2 19 2" xfId="2949" xr:uid="{00000000-0005-0000-0000-0000540A0000}"/>
    <cellStyle name="40% - Accent4 2 19 2 2" xfId="2950" xr:uid="{00000000-0005-0000-0000-0000550A0000}"/>
    <cellStyle name="40% - Accent4 2 19 2 2 2" xfId="2951" xr:uid="{00000000-0005-0000-0000-0000560A0000}"/>
    <cellStyle name="40% - Accent4 2 19 2 2 2 2" xfId="2952" xr:uid="{00000000-0005-0000-0000-0000570A0000}"/>
    <cellStyle name="40% - Accent4 2 19 2 2 3" xfId="2953" xr:uid="{00000000-0005-0000-0000-0000580A0000}"/>
    <cellStyle name="40% - Accent4 2 19 2 2 4" xfId="2954" xr:uid="{00000000-0005-0000-0000-0000590A0000}"/>
    <cellStyle name="40% - Accent4 2 19 2 2 5" xfId="2955" xr:uid="{00000000-0005-0000-0000-00005A0A0000}"/>
    <cellStyle name="40% - Accent4 2 19 2 2 6" xfId="2956" xr:uid="{00000000-0005-0000-0000-00005B0A0000}"/>
    <cellStyle name="40% - Accent4 2 19 2 3" xfId="2957" xr:uid="{00000000-0005-0000-0000-00005C0A0000}"/>
    <cellStyle name="40% - Accent4 2 19 2 3 2" xfId="2958" xr:uid="{00000000-0005-0000-0000-00005D0A0000}"/>
    <cellStyle name="40% - Accent4 2 19 2 4" xfId="2959" xr:uid="{00000000-0005-0000-0000-00005E0A0000}"/>
    <cellStyle name="40% - Accent4 2 19 2 5" xfId="2960" xr:uid="{00000000-0005-0000-0000-00005F0A0000}"/>
    <cellStyle name="40% - Accent4 2 19 2 6" xfId="2961" xr:uid="{00000000-0005-0000-0000-0000600A0000}"/>
    <cellStyle name="40% - Accent4 2 19 2 7" xfId="2962" xr:uid="{00000000-0005-0000-0000-0000610A0000}"/>
    <cellStyle name="40% - Accent4 2 19 3" xfId="2963" xr:uid="{00000000-0005-0000-0000-0000620A0000}"/>
    <cellStyle name="40% - Accent4 2 19 3 2" xfId="2964" xr:uid="{00000000-0005-0000-0000-0000630A0000}"/>
    <cellStyle name="40% - Accent4 2 19 3 2 2" xfId="2965" xr:uid="{00000000-0005-0000-0000-0000640A0000}"/>
    <cellStyle name="40% - Accent4 2 19 3 3" xfId="2966" xr:uid="{00000000-0005-0000-0000-0000650A0000}"/>
    <cellStyle name="40% - Accent4 2 19 3 4" xfId="2967" xr:uid="{00000000-0005-0000-0000-0000660A0000}"/>
    <cellStyle name="40% - Accent4 2 19 3 5" xfId="2968" xr:uid="{00000000-0005-0000-0000-0000670A0000}"/>
    <cellStyle name="40% - Accent4 2 19 3 6" xfId="2969" xr:uid="{00000000-0005-0000-0000-0000680A0000}"/>
    <cellStyle name="40% - Accent4 2 19 4" xfId="2970" xr:uid="{00000000-0005-0000-0000-0000690A0000}"/>
    <cellStyle name="40% - Accent4 2 19 4 2" xfId="2971" xr:uid="{00000000-0005-0000-0000-00006A0A0000}"/>
    <cellStyle name="40% - Accent4 2 19 4 3" xfId="2972" xr:uid="{00000000-0005-0000-0000-00006B0A0000}"/>
    <cellStyle name="40% - Accent4 2 19 4 4" xfId="2973" xr:uid="{00000000-0005-0000-0000-00006C0A0000}"/>
    <cellStyle name="40% - Accent4 2 19 4 5" xfId="2974" xr:uid="{00000000-0005-0000-0000-00006D0A0000}"/>
    <cellStyle name="40% - Accent4 2 19 5" xfId="2975" xr:uid="{00000000-0005-0000-0000-00006E0A0000}"/>
    <cellStyle name="40% - Accent4 2 19 5 2" xfId="2976" xr:uid="{00000000-0005-0000-0000-00006F0A0000}"/>
    <cellStyle name="40% - Accent4 2 19 6" xfId="2977" xr:uid="{00000000-0005-0000-0000-0000700A0000}"/>
    <cellStyle name="40% - Accent4 2 19 6 2" xfId="2978" xr:uid="{00000000-0005-0000-0000-0000710A0000}"/>
    <cellStyle name="40% - Accent4 2 19 7" xfId="2979" xr:uid="{00000000-0005-0000-0000-0000720A0000}"/>
    <cellStyle name="40% - Accent4 2 19 8" xfId="2980" xr:uid="{00000000-0005-0000-0000-0000730A0000}"/>
    <cellStyle name="40% - Accent4 2 19 9" xfId="2981" xr:uid="{00000000-0005-0000-0000-0000740A0000}"/>
    <cellStyle name="40% - Accent4 2 2" xfId="2982" xr:uid="{00000000-0005-0000-0000-0000750A0000}"/>
    <cellStyle name="40% - Accent4 2 2 10" xfId="2983" xr:uid="{00000000-0005-0000-0000-0000760A0000}"/>
    <cellStyle name="40% - Accent4 2 2 11" xfId="2984" xr:uid="{00000000-0005-0000-0000-0000770A0000}"/>
    <cellStyle name="40% - Accent4 2 2 12" xfId="2985" xr:uid="{00000000-0005-0000-0000-0000780A0000}"/>
    <cellStyle name="40% - Accent4 2 2 2" xfId="2986" xr:uid="{00000000-0005-0000-0000-0000790A0000}"/>
    <cellStyle name="40% - Accent4 2 2 2 2" xfId="2987" xr:uid="{00000000-0005-0000-0000-00007A0A0000}"/>
    <cellStyle name="40% - Accent4 2 2 2 2 2" xfId="2988" xr:uid="{00000000-0005-0000-0000-00007B0A0000}"/>
    <cellStyle name="40% - Accent4 2 2 2 2 3" xfId="2989" xr:uid="{00000000-0005-0000-0000-00007C0A0000}"/>
    <cellStyle name="40% - Accent4 2 2 2 3" xfId="2990" xr:uid="{00000000-0005-0000-0000-00007D0A0000}"/>
    <cellStyle name="40% - Accent4 2 2 2 3 2" xfId="2991" xr:uid="{00000000-0005-0000-0000-00007E0A0000}"/>
    <cellStyle name="40% - Accent4 2 2 2 4" xfId="2992" xr:uid="{00000000-0005-0000-0000-00007F0A0000}"/>
    <cellStyle name="40% - Accent4 2 2 3" xfId="2993" xr:uid="{00000000-0005-0000-0000-0000800A0000}"/>
    <cellStyle name="40% - Accent4 2 2 3 2" xfId="2994" xr:uid="{00000000-0005-0000-0000-0000810A0000}"/>
    <cellStyle name="40% - Accent4 2 2 3 3" xfId="2995" xr:uid="{00000000-0005-0000-0000-0000820A0000}"/>
    <cellStyle name="40% - Accent4 2 2 3 4" xfId="2996" xr:uid="{00000000-0005-0000-0000-0000830A0000}"/>
    <cellStyle name="40% - Accent4 2 2 4" xfId="2997" xr:uid="{00000000-0005-0000-0000-0000840A0000}"/>
    <cellStyle name="40% - Accent4 2 2 4 2" xfId="2998" xr:uid="{00000000-0005-0000-0000-0000850A0000}"/>
    <cellStyle name="40% - Accent4 2 2 4 3" xfId="2999" xr:uid="{00000000-0005-0000-0000-0000860A0000}"/>
    <cellStyle name="40% - Accent4 2 2 5" xfId="3000" xr:uid="{00000000-0005-0000-0000-0000870A0000}"/>
    <cellStyle name="40% - Accent4 2 2 6" xfId="3001" xr:uid="{00000000-0005-0000-0000-0000880A0000}"/>
    <cellStyle name="40% - Accent4 2 2 7" xfId="3002" xr:uid="{00000000-0005-0000-0000-0000890A0000}"/>
    <cellStyle name="40% - Accent4 2 2 8" xfId="3003" xr:uid="{00000000-0005-0000-0000-00008A0A0000}"/>
    <cellStyle name="40% - Accent4 2 2 9" xfId="3004" xr:uid="{00000000-0005-0000-0000-00008B0A0000}"/>
    <cellStyle name="40% - Accent4 2 20" xfId="3005" xr:uid="{00000000-0005-0000-0000-00008C0A0000}"/>
    <cellStyle name="40% - Accent4 2 3" xfId="3006" xr:uid="{00000000-0005-0000-0000-00008D0A0000}"/>
    <cellStyle name="40% - Accent4 2 3 2" xfId="3007" xr:uid="{00000000-0005-0000-0000-00008E0A0000}"/>
    <cellStyle name="40% - Accent4 2 3 2 2" xfId="3008" xr:uid="{00000000-0005-0000-0000-00008F0A0000}"/>
    <cellStyle name="40% - Accent4 2 3 3" xfId="3009" xr:uid="{00000000-0005-0000-0000-0000900A0000}"/>
    <cellStyle name="40% - Accent4 2 3 4" xfId="3010" xr:uid="{00000000-0005-0000-0000-0000910A0000}"/>
    <cellStyle name="40% - Accent4 2 4" xfId="3011" xr:uid="{00000000-0005-0000-0000-0000920A0000}"/>
    <cellStyle name="40% - Accent4 2 4 2" xfId="3012" xr:uid="{00000000-0005-0000-0000-0000930A0000}"/>
    <cellStyle name="40% - Accent4 2 4 2 2" xfId="3013" xr:uid="{00000000-0005-0000-0000-0000940A0000}"/>
    <cellStyle name="40% - Accent4 2 4 3" xfId="3014" xr:uid="{00000000-0005-0000-0000-0000950A0000}"/>
    <cellStyle name="40% - Accent4 2 4 3 2" xfId="3015" xr:uid="{00000000-0005-0000-0000-0000960A0000}"/>
    <cellStyle name="40% - Accent4 2 4 4" xfId="3016" xr:uid="{00000000-0005-0000-0000-0000970A0000}"/>
    <cellStyle name="40% - Accent4 2 5" xfId="3017" xr:uid="{00000000-0005-0000-0000-0000980A0000}"/>
    <cellStyle name="40% - Accent4 2 5 2" xfId="3018" xr:uid="{00000000-0005-0000-0000-0000990A0000}"/>
    <cellStyle name="40% - Accent4 2 6" xfId="3019" xr:uid="{00000000-0005-0000-0000-00009A0A0000}"/>
    <cellStyle name="40% - Accent4 2 6 2" xfId="3020" xr:uid="{00000000-0005-0000-0000-00009B0A0000}"/>
    <cellStyle name="40% - Accent4 2 6 3" xfId="3021" xr:uid="{00000000-0005-0000-0000-00009C0A0000}"/>
    <cellStyle name="40% - Accent4 2 7" xfId="3022" xr:uid="{00000000-0005-0000-0000-00009D0A0000}"/>
    <cellStyle name="40% - Accent4 2 7 2" xfId="3023" xr:uid="{00000000-0005-0000-0000-00009E0A0000}"/>
    <cellStyle name="40% - Accent4 2 8" xfId="3024" xr:uid="{00000000-0005-0000-0000-00009F0A0000}"/>
    <cellStyle name="40% - Accent4 2 9" xfId="3025" xr:uid="{00000000-0005-0000-0000-0000A00A0000}"/>
    <cellStyle name="40% - Accent4 2_2311" xfId="3026" xr:uid="{00000000-0005-0000-0000-0000A10A0000}"/>
    <cellStyle name="40% - Accent4 20" xfId="3027" xr:uid="{00000000-0005-0000-0000-0000A20A0000}"/>
    <cellStyle name="40% - Accent4 21" xfId="3028" xr:uid="{00000000-0005-0000-0000-0000A30A0000}"/>
    <cellStyle name="40% - Accent4 22" xfId="3029" xr:uid="{00000000-0005-0000-0000-0000A40A0000}"/>
    <cellStyle name="40% - Accent4 23" xfId="3030" xr:uid="{00000000-0005-0000-0000-0000A50A0000}"/>
    <cellStyle name="40% - Accent4 24" xfId="3031" xr:uid="{00000000-0005-0000-0000-0000A60A0000}"/>
    <cellStyle name="40% - Accent4 25" xfId="3032" xr:uid="{00000000-0005-0000-0000-0000A70A0000}"/>
    <cellStyle name="40% - Accent4 26" xfId="3033" xr:uid="{00000000-0005-0000-0000-0000A80A0000}"/>
    <cellStyle name="40% - Accent4 27" xfId="3034" xr:uid="{00000000-0005-0000-0000-0000A90A0000}"/>
    <cellStyle name="40% - Accent4 28" xfId="3035" xr:uid="{00000000-0005-0000-0000-0000AA0A0000}"/>
    <cellStyle name="40% - Accent4 29" xfId="3036" xr:uid="{00000000-0005-0000-0000-0000AB0A0000}"/>
    <cellStyle name="40% - Accent4 3" xfId="3037" xr:uid="{00000000-0005-0000-0000-0000AC0A0000}"/>
    <cellStyle name="40% - Accent4 3 2" xfId="3038" xr:uid="{00000000-0005-0000-0000-0000AD0A0000}"/>
    <cellStyle name="40% - Accent4 3 2 2" xfId="3039" xr:uid="{00000000-0005-0000-0000-0000AE0A0000}"/>
    <cellStyle name="40% - Accent4 3 2 2 2" xfId="3040" xr:uid="{00000000-0005-0000-0000-0000AF0A0000}"/>
    <cellStyle name="40% - Accent4 3 2 2 2 2" xfId="3041" xr:uid="{00000000-0005-0000-0000-0000B00A0000}"/>
    <cellStyle name="40% - Accent4 3 2 2 2 3" xfId="3042" xr:uid="{00000000-0005-0000-0000-0000B10A0000}"/>
    <cellStyle name="40% - Accent4 3 2 2 3" xfId="3043" xr:uid="{00000000-0005-0000-0000-0000B20A0000}"/>
    <cellStyle name="40% - Accent4 3 2 2 3 2" xfId="3044" xr:uid="{00000000-0005-0000-0000-0000B30A0000}"/>
    <cellStyle name="40% - Accent4 3 2 3" xfId="3045" xr:uid="{00000000-0005-0000-0000-0000B40A0000}"/>
    <cellStyle name="40% - Accent4 3 2 3 2" xfId="3046" xr:uid="{00000000-0005-0000-0000-0000B50A0000}"/>
    <cellStyle name="40% - Accent4 3 2 3 3" xfId="3047" xr:uid="{00000000-0005-0000-0000-0000B60A0000}"/>
    <cellStyle name="40% - Accent4 3 2 4" xfId="3048" xr:uid="{00000000-0005-0000-0000-0000B70A0000}"/>
    <cellStyle name="40% - Accent4 3 2 4 2" xfId="3049" xr:uid="{00000000-0005-0000-0000-0000B80A0000}"/>
    <cellStyle name="40% - Accent4 3 2 5" xfId="3050" xr:uid="{00000000-0005-0000-0000-0000B90A0000}"/>
    <cellStyle name="40% - Accent4 3 3" xfId="3051" xr:uid="{00000000-0005-0000-0000-0000BA0A0000}"/>
    <cellStyle name="40% - Accent4 3 3 2" xfId="3052" xr:uid="{00000000-0005-0000-0000-0000BB0A0000}"/>
    <cellStyle name="40% - Accent4 3 3 2 2" xfId="3053" xr:uid="{00000000-0005-0000-0000-0000BC0A0000}"/>
    <cellStyle name="40% - Accent4 3 3 2 3" xfId="3054" xr:uid="{00000000-0005-0000-0000-0000BD0A0000}"/>
    <cellStyle name="40% - Accent4 3 3 3" xfId="3055" xr:uid="{00000000-0005-0000-0000-0000BE0A0000}"/>
    <cellStyle name="40% - Accent4 3 3 3 2" xfId="3056" xr:uid="{00000000-0005-0000-0000-0000BF0A0000}"/>
    <cellStyle name="40% - Accent4 3 3 4" xfId="3057" xr:uid="{00000000-0005-0000-0000-0000C00A0000}"/>
    <cellStyle name="40% - Accent4 3 4" xfId="3058" xr:uid="{00000000-0005-0000-0000-0000C10A0000}"/>
    <cellStyle name="40% - Accent4 3 4 2" xfId="3059" xr:uid="{00000000-0005-0000-0000-0000C20A0000}"/>
    <cellStyle name="40% - Accent4 3 5" xfId="3060" xr:uid="{00000000-0005-0000-0000-0000C30A0000}"/>
    <cellStyle name="40% - Accent4 3 5 2" xfId="3061" xr:uid="{00000000-0005-0000-0000-0000C40A0000}"/>
    <cellStyle name="40% - Accent4 3 6" xfId="3062" xr:uid="{00000000-0005-0000-0000-0000C50A0000}"/>
    <cellStyle name="40% - Accent4 3 6 2" xfId="3063" xr:uid="{00000000-0005-0000-0000-0000C60A0000}"/>
    <cellStyle name="40% - Accent4 30" xfId="3064" xr:uid="{00000000-0005-0000-0000-0000C70A0000}"/>
    <cellStyle name="40% - Accent4 31" xfId="3065" xr:uid="{00000000-0005-0000-0000-0000C80A0000}"/>
    <cellStyle name="40% - Accent4 32" xfId="3066" xr:uid="{00000000-0005-0000-0000-0000C90A0000}"/>
    <cellStyle name="40% - Accent4 33" xfId="3067" xr:uid="{00000000-0005-0000-0000-0000CA0A0000}"/>
    <cellStyle name="40% - Accent4 34" xfId="3068" xr:uid="{00000000-0005-0000-0000-0000CB0A0000}"/>
    <cellStyle name="40% - Accent4 35" xfId="3069" xr:uid="{00000000-0005-0000-0000-0000CC0A0000}"/>
    <cellStyle name="40% - Accent4 36" xfId="3070" xr:uid="{00000000-0005-0000-0000-0000CD0A0000}"/>
    <cellStyle name="40% - Accent4 37" xfId="3071" xr:uid="{00000000-0005-0000-0000-0000CE0A0000}"/>
    <cellStyle name="40% - Accent4 37 2" xfId="3072" xr:uid="{00000000-0005-0000-0000-0000CF0A0000}"/>
    <cellStyle name="40% - Accent4 37 3" xfId="3073" xr:uid="{00000000-0005-0000-0000-0000D00A0000}"/>
    <cellStyle name="40% - Accent4 37 3 2" xfId="3074" xr:uid="{00000000-0005-0000-0000-0000D10A0000}"/>
    <cellStyle name="40% - Accent4 37 3 3" xfId="3075" xr:uid="{00000000-0005-0000-0000-0000D20A0000}"/>
    <cellStyle name="40% - Accent4 37 4" xfId="3076" xr:uid="{00000000-0005-0000-0000-0000D30A0000}"/>
    <cellStyle name="40% - Accent4 37 4 2" xfId="3077" xr:uid="{00000000-0005-0000-0000-0000D40A0000}"/>
    <cellStyle name="40% - Accent4 37 4 3" xfId="3078" xr:uid="{00000000-0005-0000-0000-0000D50A0000}"/>
    <cellStyle name="40% - Accent4 37 5" xfId="3079" xr:uid="{00000000-0005-0000-0000-0000D60A0000}"/>
    <cellStyle name="40% - Accent4 37 5 2" xfId="3080" xr:uid="{00000000-0005-0000-0000-0000D70A0000}"/>
    <cellStyle name="40% - Accent4 37 5 3" xfId="3081" xr:uid="{00000000-0005-0000-0000-0000D80A0000}"/>
    <cellStyle name="40% - Accent4 37 6" xfId="3082" xr:uid="{00000000-0005-0000-0000-0000D90A0000}"/>
    <cellStyle name="40% - Accent4 37 7" xfId="3083" xr:uid="{00000000-0005-0000-0000-0000DA0A0000}"/>
    <cellStyle name="40% - Accent4 38" xfId="3084" xr:uid="{00000000-0005-0000-0000-0000DB0A0000}"/>
    <cellStyle name="40% - Accent4 38 10" xfId="3085" xr:uid="{00000000-0005-0000-0000-0000DC0A0000}"/>
    <cellStyle name="40% - Accent4 38 11" xfId="3086" xr:uid="{00000000-0005-0000-0000-0000DD0A0000}"/>
    <cellStyle name="40% - Accent4 38 12" xfId="3087" xr:uid="{00000000-0005-0000-0000-0000DE0A0000}"/>
    <cellStyle name="40% - Accent4 38 13" xfId="3088" xr:uid="{00000000-0005-0000-0000-0000DF0A0000}"/>
    <cellStyle name="40% - Accent4 38 2" xfId="3089" xr:uid="{00000000-0005-0000-0000-0000E00A0000}"/>
    <cellStyle name="40% - Accent4 38 2 2" xfId="3090" xr:uid="{00000000-0005-0000-0000-0000E10A0000}"/>
    <cellStyle name="40% - Accent4 38 2 2 2" xfId="3091" xr:uid="{00000000-0005-0000-0000-0000E20A0000}"/>
    <cellStyle name="40% - Accent4 38 2 2 2 2" xfId="3092" xr:uid="{00000000-0005-0000-0000-0000E30A0000}"/>
    <cellStyle name="40% - Accent4 38 2 2 3" xfId="3093" xr:uid="{00000000-0005-0000-0000-0000E40A0000}"/>
    <cellStyle name="40% - Accent4 38 2 2 4" xfId="3094" xr:uid="{00000000-0005-0000-0000-0000E50A0000}"/>
    <cellStyle name="40% - Accent4 38 2 2 5" xfId="3095" xr:uid="{00000000-0005-0000-0000-0000E60A0000}"/>
    <cellStyle name="40% - Accent4 38 2 2 6" xfId="3096" xr:uid="{00000000-0005-0000-0000-0000E70A0000}"/>
    <cellStyle name="40% - Accent4 38 2 3" xfId="3097" xr:uid="{00000000-0005-0000-0000-0000E80A0000}"/>
    <cellStyle name="40% - Accent4 38 2 3 2" xfId="3098" xr:uid="{00000000-0005-0000-0000-0000E90A0000}"/>
    <cellStyle name="40% - Accent4 38 2 3 3" xfId="3099" xr:uid="{00000000-0005-0000-0000-0000EA0A0000}"/>
    <cellStyle name="40% - Accent4 38 2 3 4" xfId="3100" xr:uid="{00000000-0005-0000-0000-0000EB0A0000}"/>
    <cellStyle name="40% - Accent4 38 2 3 5" xfId="3101" xr:uid="{00000000-0005-0000-0000-0000EC0A0000}"/>
    <cellStyle name="40% - Accent4 38 2 4" xfId="3102" xr:uid="{00000000-0005-0000-0000-0000ED0A0000}"/>
    <cellStyle name="40% - Accent4 38 2 5" xfId="3103" xr:uid="{00000000-0005-0000-0000-0000EE0A0000}"/>
    <cellStyle name="40% - Accent4 38 2 6" xfId="3104" xr:uid="{00000000-0005-0000-0000-0000EF0A0000}"/>
    <cellStyle name="40% - Accent4 38 2 7" xfId="3105" xr:uid="{00000000-0005-0000-0000-0000F00A0000}"/>
    <cellStyle name="40% - Accent4 38 3" xfId="3106" xr:uid="{00000000-0005-0000-0000-0000F10A0000}"/>
    <cellStyle name="40% - Accent4 38 3 2" xfId="3107" xr:uid="{00000000-0005-0000-0000-0000F20A0000}"/>
    <cellStyle name="40% - Accent4 38 3 2 2" xfId="3108" xr:uid="{00000000-0005-0000-0000-0000F30A0000}"/>
    <cellStyle name="40% - Accent4 38 3 3" xfId="3109" xr:uid="{00000000-0005-0000-0000-0000F40A0000}"/>
    <cellStyle name="40% - Accent4 38 3 4" xfId="3110" xr:uid="{00000000-0005-0000-0000-0000F50A0000}"/>
    <cellStyle name="40% - Accent4 38 3 5" xfId="3111" xr:uid="{00000000-0005-0000-0000-0000F60A0000}"/>
    <cellStyle name="40% - Accent4 38 3 6" xfId="3112" xr:uid="{00000000-0005-0000-0000-0000F70A0000}"/>
    <cellStyle name="40% - Accent4 38 4" xfId="3113" xr:uid="{00000000-0005-0000-0000-0000F80A0000}"/>
    <cellStyle name="40% - Accent4 38 4 2" xfId="3114" xr:uid="{00000000-0005-0000-0000-0000F90A0000}"/>
    <cellStyle name="40% - Accent4 38 4 3" xfId="3115" xr:uid="{00000000-0005-0000-0000-0000FA0A0000}"/>
    <cellStyle name="40% - Accent4 38 4 4" xfId="3116" xr:uid="{00000000-0005-0000-0000-0000FB0A0000}"/>
    <cellStyle name="40% - Accent4 38 4 5" xfId="3117" xr:uid="{00000000-0005-0000-0000-0000FC0A0000}"/>
    <cellStyle name="40% - Accent4 38 5" xfId="3118" xr:uid="{00000000-0005-0000-0000-0000FD0A0000}"/>
    <cellStyle name="40% - Accent4 38 5 2" xfId="3119" xr:uid="{00000000-0005-0000-0000-0000FE0A0000}"/>
    <cellStyle name="40% - Accent4 38 5 3" xfId="3120" xr:uid="{00000000-0005-0000-0000-0000FF0A0000}"/>
    <cellStyle name="40% - Accent4 38 5 4" xfId="3121" xr:uid="{00000000-0005-0000-0000-0000000B0000}"/>
    <cellStyle name="40% - Accent4 38 5 5" xfId="3122" xr:uid="{00000000-0005-0000-0000-0000010B0000}"/>
    <cellStyle name="40% - Accent4 38 6" xfId="3123" xr:uid="{00000000-0005-0000-0000-0000020B0000}"/>
    <cellStyle name="40% - Accent4 38 6 2" xfId="3124" xr:uid="{00000000-0005-0000-0000-0000030B0000}"/>
    <cellStyle name="40% - Accent4 38 6 3" xfId="3125" xr:uid="{00000000-0005-0000-0000-0000040B0000}"/>
    <cellStyle name="40% - Accent4 38 6 4" xfId="3126" xr:uid="{00000000-0005-0000-0000-0000050B0000}"/>
    <cellStyle name="40% - Accent4 38 6 5" xfId="3127" xr:uid="{00000000-0005-0000-0000-0000060B0000}"/>
    <cellStyle name="40% - Accent4 38 7" xfId="3128" xr:uid="{00000000-0005-0000-0000-0000070B0000}"/>
    <cellStyle name="40% - Accent4 38 8" xfId="3129" xr:uid="{00000000-0005-0000-0000-0000080B0000}"/>
    <cellStyle name="40% - Accent4 38 9" xfId="3130" xr:uid="{00000000-0005-0000-0000-0000090B0000}"/>
    <cellStyle name="40% - Accent4 39" xfId="3131" xr:uid="{00000000-0005-0000-0000-00000A0B0000}"/>
    <cellStyle name="40% - Accent4 39 10" xfId="3132" xr:uid="{00000000-0005-0000-0000-00000B0B0000}"/>
    <cellStyle name="40% - Accent4 39 2" xfId="3133" xr:uid="{00000000-0005-0000-0000-00000C0B0000}"/>
    <cellStyle name="40% - Accent4 39 2 2" xfId="3134" xr:uid="{00000000-0005-0000-0000-00000D0B0000}"/>
    <cellStyle name="40% - Accent4 39 2 2 2" xfId="3135" xr:uid="{00000000-0005-0000-0000-00000E0B0000}"/>
    <cellStyle name="40% - Accent4 39 2 3" xfId="3136" xr:uid="{00000000-0005-0000-0000-00000F0B0000}"/>
    <cellStyle name="40% - Accent4 39 2 4" xfId="3137" xr:uid="{00000000-0005-0000-0000-0000100B0000}"/>
    <cellStyle name="40% - Accent4 39 2 5" xfId="3138" xr:uid="{00000000-0005-0000-0000-0000110B0000}"/>
    <cellStyle name="40% - Accent4 39 2 6" xfId="3139" xr:uid="{00000000-0005-0000-0000-0000120B0000}"/>
    <cellStyle name="40% - Accent4 39 3" xfId="3140" xr:uid="{00000000-0005-0000-0000-0000130B0000}"/>
    <cellStyle name="40% - Accent4 39 3 2" xfId="3141" xr:uid="{00000000-0005-0000-0000-0000140B0000}"/>
    <cellStyle name="40% - Accent4 39 3 3" xfId="3142" xr:uid="{00000000-0005-0000-0000-0000150B0000}"/>
    <cellStyle name="40% - Accent4 39 3 4" xfId="3143" xr:uid="{00000000-0005-0000-0000-0000160B0000}"/>
    <cellStyle name="40% - Accent4 39 3 5" xfId="3144" xr:uid="{00000000-0005-0000-0000-0000170B0000}"/>
    <cellStyle name="40% - Accent4 39 4" xfId="3145" xr:uid="{00000000-0005-0000-0000-0000180B0000}"/>
    <cellStyle name="40% - Accent4 39 4 2" xfId="3146" xr:uid="{00000000-0005-0000-0000-0000190B0000}"/>
    <cellStyle name="40% - Accent4 39 4 3" xfId="3147" xr:uid="{00000000-0005-0000-0000-00001A0B0000}"/>
    <cellStyle name="40% - Accent4 39 5" xfId="3148" xr:uid="{00000000-0005-0000-0000-00001B0B0000}"/>
    <cellStyle name="40% - Accent4 39 5 2" xfId="3149" xr:uid="{00000000-0005-0000-0000-00001C0B0000}"/>
    <cellStyle name="40% - Accent4 39 5 3" xfId="3150" xr:uid="{00000000-0005-0000-0000-00001D0B0000}"/>
    <cellStyle name="40% - Accent4 39 6" xfId="3151" xr:uid="{00000000-0005-0000-0000-00001E0B0000}"/>
    <cellStyle name="40% - Accent4 39 7" xfId="3152" xr:uid="{00000000-0005-0000-0000-00001F0B0000}"/>
    <cellStyle name="40% - Accent4 39 8" xfId="3153" xr:uid="{00000000-0005-0000-0000-0000200B0000}"/>
    <cellStyle name="40% - Accent4 39 9" xfId="3154" xr:uid="{00000000-0005-0000-0000-0000210B0000}"/>
    <cellStyle name="40% - Accent4 4" xfId="3155" xr:uid="{00000000-0005-0000-0000-0000220B0000}"/>
    <cellStyle name="40% - Accent4 4 2" xfId="3156" xr:uid="{00000000-0005-0000-0000-0000230B0000}"/>
    <cellStyle name="40% - Accent4 4 3" xfId="3157" xr:uid="{00000000-0005-0000-0000-0000240B0000}"/>
    <cellStyle name="40% - Accent4 4_Maintenance Contracts" xfId="3158" xr:uid="{00000000-0005-0000-0000-0000250B0000}"/>
    <cellStyle name="40% - Accent4 40" xfId="3159" xr:uid="{00000000-0005-0000-0000-0000260B0000}"/>
    <cellStyle name="40% - Accent4 40 2" xfId="3160" xr:uid="{00000000-0005-0000-0000-0000270B0000}"/>
    <cellStyle name="40% - Accent4 40 2 2" xfId="3161" xr:uid="{00000000-0005-0000-0000-0000280B0000}"/>
    <cellStyle name="40% - Accent4 40 2 2 2" xfId="3162" xr:uid="{00000000-0005-0000-0000-0000290B0000}"/>
    <cellStyle name="40% - Accent4 40 2 3" xfId="3163" xr:uid="{00000000-0005-0000-0000-00002A0B0000}"/>
    <cellStyle name="40% - Accent4 40 2 4" xfId="3164" xr:uid="{00000000-0005-0000-0000-00002B0B0000}"/>
    <cellStyle name="40% - Accent4 40 2 5" xfId="3165" xr:uid="{00000000-0005-0000-0000-00002C0B0000}"/>
    <cellStyle name="40% - Accent4 40 2 6" xfId="3166" xr:uid="{00000000-0005-0000-0000-00002D0B0000}"/>
    <cellStyle name="40% - Accent4 40 3" xfId="3167" xr:uid="{00000000-0005-0000-0000-00002E0B0000}"/>
    <cellStyle name="40% - Accent4 40 3 2" xfId="3168" xr:uid="{00000000-0005-0000-0000-00002F0B0000}"/>
    <cellStyle name="40% - Accent4 40 3 3" xfId="3169" xr:uid="{00000000-0005-0000-0000-0000300B0000}"/>
    <cellStyle name="40% - Accent4 40 3 4" xfId="3170" xr:uid="{00000000-0005-0000-0000-0000310B0000}"/>
    <cellStyle name="40% - Accent4 40 3 5" xfId="3171" xr:uid="{00000000-0005-0000-0000-0000320B0000}"/>
    <cellStyle name="40% - Accent4 40 4" xfId="3172" xr:uid="{00000000-0005-0000-0000-0000330B0000}"/>
    <cellStyle name="40% - Accent4 40 4 2" xfId="3173" xr:uid="{00000000-0005-0000-0000-0000340B0000}"/>
    <cellStyle name="40% - Accent4 40 4 3" xfId="3174" xr:uid="{00000000-0005-0000-0000-0000350B0000}"/>
    <cellStyle name="40% - Accent4 40 5" xfId="3175" xr:uid="{00000000-0005-0000-0000-0000360B0000}"/>
    <cellStyle name="40% - Accent4 40 6" xfId="3176" xr:uid="{00000000-0005-0000-0000-0000370B0000}"/>
    <cellStyle name="40% - Accent4 40 7" xfId="3177" xr:uid="{00000000-0005-0000-0000-0000380B0000}"/>
    <cellStyle name="40% - Accent4 40 8" xfId="3178" xr:uid="{00000000-0005-0000-0000-0000390B0000}"/>
    <cellStyle name="40% - Accent4 40 9" xfId="3179" xr:uid="{00000000-0005-0000-0000-00003A0B0000}"/>
    <cellStyle name="40% - Accent4 41" xfId="3180" xr:uid="{00000000-0005-0000-0000-00003B0B0000}"/>
    <cellStyle name="40% - Accent4 41 2" xfId="3181" xr:uid="{00000000-0005-0000-0000-00003C0B0000}"/>
    <cellStyle name="40% - Accent4 41 2 2" xfId="3182" xr:uid="{00000000-0005-0000-0000-00003D0B0000}"/>
    <cellStyle name="40% - Accent4 41 2 3" xfId="3183" xr:uid="{00000000-0005-0000-0000-00003E0B0000}"/>
    <cellStyle name="40% - Accent4 41 3" xfId="3184" xr:uid="{00000000-0005-0000-0000-00003F0B0000}"/>
    <cellStyle name="40% - Accent4 41 3 2" xfId="3185" xr:uid="{00000000-0005-0000-0000-0000400B0000}"/>
    <cellStyle name="40% - Accent4 41 3 3" xfId="3186" xr:uid="{00000000-0005-0000-0000-0000410B0000}"/>
    <cellStyle name="40% - Accent4 41 4" xfId="3187" xr:uid="{00000000-0005-0000-0000-0000420B0000}"/>
    <cellStyle name="40% - Accent4 42" xfId="3188" xr:uid="{00000000-0005-0000-0000-0000430B0000}"/>
    <cellStyle name="40% - Accent4 42 2" xfId="3189" xr:uid="{00000000-0005-0000-0000-0000440B0000}"/>
    <cellStyle name="40% - Accent4 42 2 2" xfId="3190" xr:uid="{00000000-0005-0000-0000-0000450B0000}"/>
    <cellStyle name="40% - Accent4 42 2 3" xfId="3191" xr:uid="{00000000-0005-0000-0000-0000460B0000}"/>
    <cellStyle name="40% - Accent4 42 3" xfId="3192" xr:uid="{00000000-0005-0000-0000-0000470B0000}"/>
    <cellStyle name="40% - Accent4 42 4" xfId="3193" xr:uid="{00000000-0005-0000-0000-0000480B0000}"/>
    <cellStyle name="40% - Accent4 42 5" xfId="3194" xr:uid="{00000000-0005-0000-0000-0000490B0000}"/>
    <cellStyle name="40% - Accent4 43" xfId="3195" xr:uid="{00000000-0005-0000-0000-00004A0B0000}"/>
    <cellStyle name="40% - Accent4 43 2" xfId="3196" xr:uid="{00000000-0005-0000-0000-00004B0B0000}"/>
    <cellStyle name="40% - Accent4 43 2 2" xfId="3197" xr:uid="{00000000-0005-0000-0000-00004C0B0000}"/>
    <cellStyle name="40% - Accent4 43 2 3" xfId="3198" xr:uid="{00000000-0005-0000-0000-00004D0B0000}"/>
    <cellStyle name="40% - Accent4 43 3" xfId="3199" xr:uid="{00000000-0005-0000-0000-00004E0B0000}"/>
    <cellStyle name="40% - Accent4 43 4" xfId="3200" xr:uid="{00000000-0005-0000-0000-00004F0B0000}"/>
    <cellStyle name="40% - Accent4 43 5" xfId="3201" xr:uid="{00000000-0005-0000-0000-0000500B0000}"/>
    <cellStyle name="40% - Accent4 44" xfId="3202" xr:uid="{00000000-0005-0000-0000-0000510B0000}"/>
    <cellStyle name="40% - Accent4 44 2" xfId="3203" xr:uid="{00000000-0005-0000-0000-0000520B0000}"/>
    <cellStyle name="40% - Accent4 44 2 2" xfId="3204" xr:uid="{00000000-0005-0000-0000-0000530B0000}"/>
    <cellStyle name="40% - Accent4 44 2 3" xfId="3205" xr:uid="{00000000-0005-0000-0000-0000540B0000}"/>
    <cellStyle name="40% - Accent4 44 3" xfId="3206" xr:uid="{00000000-0005-0000-0000-0000550B0000}"/>
    <cellStyle name="40% - Accent4 44 4" xfId="3207" xr:uid="{00000000-0005-0000-0000-0000560B0000}"/>
    <cellStyle name="40% - Accent4 44 5" xfId="3208" xr:uid="{00000000-0005-0000-0000-0000570B0000}"/>
    <cellStyle name="40% - Accent4 45" xfId="3209" xr:uid="{00000000-0005-0000-0000-0000580B0000}"/>
    <cellStyle name="40% - Accent4 46" xfId="3210" xr:uid="{00000000-0005-0000-0000-0000590B0000}"/>
    <cellStyle name="40% - Accent4 47" xfId="3211" xr:uid="{00000000-0005-0000-0000-00005A0B0000}"/>
    <cellStyle name="40% - Accent4 48" xfId="3212" xr:uid="{00000000-0005-0000-0000-00005B0B0000}"/>
    <cellStyle name="40% - Accent4 49" xfId="3213" xr:uid="{00000000-0005-0000-0000-00005C0B0000}"/>
    <cellStyle name="40% - Accent4 5" xfId="3214" xr:uid="{00000000-0005-0000-0000-00005D0B0000}"/>
    <cellStyle name="40% - Accent4 5 2" xfId="3215" xr:uid="{00000000-0005-0000-0000-00005E0B0000}"/>
    <cellStyle name="40% - Accent4 50" xfId="3216" xr:uid="{00000000-0005-0000-0000-00005F0B0000}"/>
    <cellStyle name="40% - Accent4 51" xfId="3217" xr:uid="{00000000-0005-0000-0000-0000600B0000}"/>
    <cellStyle name="40% - Accent4 52" xfId="3218" xr:uid="{00000000-0005-0000-0000-0000610B0000}"/>
    <cellStyle name="40% - Accent4 53" xfId="3219" xr:uid="{00000000-0005-0000-0000-0000620B0000}"/>
    <cellStyle name="40% - Accent4 54" xfId="3220" xr:uid="{00000000-0005-0000-0000-0000630B0000}"/>
    <cellStyle name="40% - Accent4 55" xfId="3221" xr:uid="{00000000-0005-0000-0000-0000640B0000}"/>
    <cellStyle name="40% - Accent4 56" xfId="3222" xr:uid="{00000000-0005-0000-0000-0000650B0000}"/>
    <cellStyle name="40% - Accent4 6" xfId="3223" xr:uid="{00000000-0005-0000-0000-0000660B0000}"/>
    <cellStyle name="40% - Accent4 6 2" xfId="3224" xr:uid="{00000000-0005-0000-0000-0000670B0000}"/>
    <cellStyle name="40% - Accent4 7" xfId="3225" xr:uid="{00000000-0005-0000-0000-0000680B0000}"/>
    <cellStyle name="40% - Accent4 7 2" xfId="3226" xr:uid="{00000000-0005-0000-0000-0000690B0000}"/>
    <cellStyle name="40% - Accent4 8" xfId="3227" xr:uid="{00000000-0005-0000-0000-00006A0B0000}"/>
    <cellStyle name="40% - Accent4 9" xfId="3228" xr:uid="{00000000-0005-0000-0000-00006B0B0000}"/>
    <cellStyle name="40% - Accent5" xfId="35" builtinId="47" customBuiltin="1"/>
    <cellStyle name="40% - Accent5 10" xfId="3229" xr:uid="{00000000-0005-0000-0000-00006D0B0000}"/>
    <cellStyle name="40% - Accent5 11" xfId="3230" xr:uid="{00000000-0005-0000-0000-00006E0B0000}"/>
    <cellStyle name="40% - Accent5 12" xfId="3231" xr:uid="{00000000-0005-0000-0000-00006F0B0000}"/>
    <cellStyle name="40% - Accent5 13" xfId="3232" xr:uid="{00000000-0005-0000-0000-0000700B0000}"/>
    <cellStyle name="40% - Accent5 14" xfId="3233" xr:uid="{00000000-0005-0000-0000-0000710B0000}"/>
    <cellStyle name="40% - Accent5 15" xfId="3234" xr:uid="{00000000-0005-0000-0000-0000720B0000}"/>
    <cellStyle name="40% - Accent5 16" xfId="3235" xr:uid="{00000000-0005-0000-0000-0000730B0000}"/>
    <cellStyle name="40% - Accent5 17" xfId="3236" xr:uid="{00000000-0005-0000-0000-0000740B0000}"/>
    <cellStyle name="40% - Accent5 18" xfId="3237" xr:uid="{00000000-0005-0000-0000-0000750B0000}"/>
    <cellStyle name="40% - Accent5 19" xfId="3238" xr:uid="{00000000-0005-0000-0000-0000760B0000}"/>
    <cellStyle name="40% - Accent5 2" xfId="3239" xr:uid="{00000000-0005-0000-0000-0000770B0000}"/>
    <cellStyle name="40% - Accent5 2 10" xfId="3240" xr:uid="{00000000-0005-0000-0000-0000780B0000}"/>
    <cellStyle name="40% - Accent5 2 11" xfId="3241" xr:uid="{00000000-0005-0000-0000-0000790B0000}"/>
    <cellStyle name="40% - Accent5 2 12" xfId="3242" xr:uid="{00000000-0005-0000-0000-00007A0B0000}"/>
    <cellStyle name="40% - Accent5 2 13" xfId="3243" xr:uid="{00000000-0005-0000-0000-00007B0B0000}"/>
    <cellStyle name="40% - Accent5 2 14" xfId="3244" xr:uid="{00000000-0005-0000-0000-00007C0B0000}"/>
    <cellStyle name="40% - Accent5 2 15" xfId="3245" xr:uid="{00000000-0005-0000-0000-00007D0B0000}"/>
    <cellStyle name="40% - Accent5 2 16" xfId="3246" xr:uid="{00000000-0005-0000-0000-00007E0B0000}"/>
    <cellStyle name="40% - Accent5 2 17" xfId="3247" xr:uid="{00000000-0005-0000-0000-00007F0B0000}"/>
    <cellStyle name="40% - Accent5 2 18" xfId="3248" xr:uid="{00000000-0005-0000-0000-0000800B0000}"/>
    <cellStyle name="40% - Accent5 2 19" xfId="3249" xr:uid="{00000000-0005-0000-0000-0000810B0000}"/>
    <cellStyle name="40% - Accent5 2 19 10" xfId="3250" xr:uid="{00000000-0005-0000-0000-0000820B0000}"/>
    <cellStyle name="40% - Accent5 2 19 11" xfId="3251" xr:uid="{00000000-0005-0000-0000-0000830B0000}"/>
    <cellStyle name="40% - Accent5 2 19 2" xfId="3252" xr:uid="{00000000-0005-0000-0000-0000840B0000}"/>
    <cellStyle name="40% - Accent5 2 19 2 2" xfId="3253" xr:uid="{00000000-0005-0000-0000-0000850B0000}"/>
    <cellStyle name="40% - Accent5 2 19 2 2 2" xfId="3254" xr:uid="{00000000-0005-0000-0000-0000860B0000}"/>
    <cellStyle name="40% - Accent5 2 19 2 2 2 2" xfId="3255" xr:uid="{00000000-0005-0000-0000-0000870B0000}"/>
    <cellStyle name="40% - Accent5 2 19 2 2 3" xfId="3256" xr:uid="{00000000-0005-0000-0000-0000880B0000}"/>
    <cellStyle name="40% - Accent5 2 19 2 2 4" xfId="3257" xr:uid="{00000000-0005-0000-0000-0000890B0000}"/>
    <cellStyle name="40% - Accent5 2 19 2 2 5" xfId="3258" xr:uid="{00000000-0005-0000-0000-00008A0B0000}"/>
    <cellStyle name="40% - Accent5 2 19 2 2 6" xfId="3259" xr:uid="{00000000-0005-0000-0000-00008B0B0000}"/>
    <cellStyle name="40% - Accent5 2 19 2 3" xfId="3260" xr:uid="{00000000-0005-0000-0000-00008C0B0000}"/>
    <cellStyle name="40% - Accent5 2 19 2 3 2" xfId="3261" xr:uid="{00000000-0005-0000-0000-00008D0B0000}"/>
    <cellStyle name="40% - Accent5 2 19 2 4" xfId="3262" xr:uid="{00000000-0005-0000-0000-00008E0B0000}"/>
    <cellStyle name="40% - Accent5 2 19 2 5" xfId="3263" xr:uid="{00000000-0005-0000-0000-00008F0B0000}"/>
    <cellStyle name="40% - Accent5 2 19 2 6" xfId="3264" xr:uid="{00000000-0005-0000-0000-0000900B0000}"/>
    <cellStyle name="40% - Accent5 2 19 2 7" xfId="3265" xr:uid="{00000000-0005-0000-0000-0000910B0000}"/>
    <cellStyle name="40% - Accent5 2 19 3" xfId="3266" xr:uid="{00000000-0005-0000-0000-0000920B0000}"/>
    <cellStyle name="40% - Accent5 2 19 3 2" xfId="3267" xr:uid="{00000000-0005-0000-0000-0000930B0000}"/>
    <cellStyle name="40% - Accent5 2 19 3 2 2" xfId="3268" xr:uid="{00000000-0005-0000-0000-0000940B0000}"/>
    <cellStyle name="40% - Accent5 2 19 3 3" xfId="3269" xr:uid="{00000000-0005-0000-0000-0000950B0000}"/>
    <cellStyle name="40% - Accent5 2 19 3 4" xfId="3270" xr:uid="{00000000-0005-0000-0000-0000960B0000}"/>
    <cellStyle name="40% - Accent5 2 19 3 5" xfId="3271" xr:uid="{00000000-0005-0000-0000-0000970B0000}"/>
    <cellStyle name="40% - Accent5 2 19 3 6" xfId="3272" xr:uid="{00000000-0005-0000-0000-0000980B0000}"/>
    <cellStyle name="40% - Accent5 2 19 4" xfId="3273" xr:uid="{00000000-0005-0000-0000-0000990B0000}"/>
    <cellStyle name="40% - Accent5 2 19 4 2" xfId="3274" xr:uid="{00000000-0005-0000-0000-00009A0B0000}"/>
    <cellStyle name="40% - Accent5 2 19 4 3" xfId="3275" xr:uid="{00000000-0005-0000-0000-00009B0B0000}"/>
    <cellStyle name="40% - Accent5 2 19 4 4" xfId="3276" xr:uid="{00000000-0005-0000-0000-00009C0B0000}"/>
    <cellStyle name="40% - Accent5 2 19 4 5" xfId="3277" xr:uid="{00000000-0005-0000-0000-00009D0B0000}"/>
    <cellStyle name="40% - Accent5 2 19 5" xfId="3278" xr:uid="{00000000-0005-0000-0000-00009E0B0000}"/>
    <cellStyle name="40% - Accent5 2 19 5 2" xfId="3279" xr:uid="{00000000-0005-0000-0000-00009F0B0000}"/>
    <cellStyle name="40% - Accent5 2 19 6" xfId="3280" xr:uid="{00000000-0005-0000-0000-0000A00B0000}"/>
    <cellStyle name="40% - Accent5 2 19 6 2" xfId="3281" xr:uid="{00000000-0005-0000-0000-0000A10B0000}"/>
    <cellStyle name="40% - Accent5 2 19 7" xfId="3282" xr:uid="{00000000-0005-0000-0000-0000A20B0000}"/>
    <cellStyle name="40% - Accent5 2 19 8" xfId="3283" xr:uid="{00000000-0005-0000-0000-0000A30B0000}"/>
    <cellStyle name="40% - Accent5 2 19 9" xfId="3284" xr:uid="{00000000-0005-0000-0000-0000A40B0000}"/>
    <cellStyle name="40% - Accent5 2 2" xfId="3285" xr:uid="{00000000-0005-0000-0000-0000A50B0000}"/>
    <cellStyle name="40% - Accent5 2 2 2" xfId="3286" xr:uid="{00000000-0005-0000-0000-0000A60B0000}"/>
    <cellStyle name="40% - Accent5 2 2 2 2" xfId="3287" xr:uid="{00000000-0005-0000-0000-0000A70B0000}"/>
    <cellStyle name="40% - Accent5 2 2 2 2 2" xfId="3288" xr:uid="{00000000-0005-0000-0000-0000A80B0000}"/>
    <cellStyle name="40% - Accent5 2 2 2 3" xfId="3289" xr:uid="{00000000-0005-0000-0000-0000A90B0000}"/>
    <cellStyle name="40% - Accent5 2 2 3" xfId="3290" xr:uid="{00000000-0005-0000-0000-0000AA0B0000}"/>
    <cellStyle name="40% - Accent5 2 2 3 2" xfId="3291" xr:uid="{00000000-0005-0000-0000-0000AB0B0000}"/>
    <cellStyle name="40% - Accent5 2 2 4" xfId="3292" xr:uid="{00000000-0005-0000-0000-0000AC0B0000}"/>
    <cellStyle name="40% - Accent5 2 2 5" xfId="3293" xr:uid="{00000000-0005-0000-0000-0000AD0B0000}"/>
    <cellStyle name="40% - Accent5 2 20" xfId="3294" xr:uid="{00000000-0005-0000-0000-0000AE0B0000}"/>
    <cellStyle name="40% - Accent5 2 3" xfId="3295" xr:uid="{00000000-0005-0000-0000-0000AF0B0000}"/>
    <cellStyle name="40% - Accent5 2 3 2" xfId="3296" xr:uid="{00000000-0005-0000-0000-0000B00B0000}"/>
    <cellStyle name="40% - Accent5 2 3 2 2" xfId="3297" xr:uid="{00000000-0005-0000-0000-0000B10B0000}"/>
    <cellStyle name="40% - Accent5 2 3 3" xfId="3298" xr:uid="{00000000-0005-0000-0000-0000B20B0000}"/>
    <cellStyle name="40% - Accent5 2 3 4" xfId="3299" xr:uid="{00000000-0005-0000-0000-0000B30B0000}"/>
    <cellStyle name="40% - Accent5 2 4" xfId="3300" xr:uid="{00000000-0005-0000-0000-0000B40B0000}"/>
    <cellStyle name="40% - Accent5 2 4 2" xfId="3301" xr:uid="{00000000-0005-0000-0000-0000B50B0000}"/>
    <cellStyle name="40% - Accent5 2 4 3" xfId="3302" xr:uid="{00000000-0005-0000-0000-0000B60B0000}"/>
    <cellStyle name="40% - Accent5 2 5" xfId="3303" xr:uid="{00000000-0005-0000-0000-0000B70B0000}"/>
    <cellStyle name="40% - Accent5 2 5 2" xfId="3304" xr:uid="{00000000-0005-0000-0000-0000B80B0000}"/>
    <cellStyle name="40% - Accent5 2 6" xfId="3305" xr:uid="{00000000-0005-0000-0000-0000B90B0000}"/>
    <cellStyle name="40% - Accent5 2 6 2" xfId="3306" xr:uid="{00000000-0005-0000-0000-0000BA0B0000}"/>
    <cellStyle name="40% - Accent5 2 7" xfId="3307" xr:uid="{00000000-0005-0000-0000-0000BB0B0000}"/>
    <cellStyle name="40% - Accent5 2 8" xfId="3308" xr:uid="{00000000-0005-0000-0000-0000BC0B0000}"/>
    <cellStyle name="40% - Accent5 2 9" xfId="3309" xr:uid="{00000000-0005-0000-0000-0000BD0B0000}"/>
    <cellStyle name="40% - Accent5 2_2910" xfId="3310" xr:uid="{00000000-0005-0000-0000-0000BE0B0000}"/>
    <cellStyle name="40% - Accent5 20" xfId="3311" xr:uid="{00000000-0005-0000-0000-0000BF0B0000}"/>
    <cellStyle name="40% - Accent5 21" xfId="3312" xr:uid="{00000000-0005-0000-0000-0000C00B0000}"/>
    <cellStyle name="40% - Accent5 22" xfId="3313" xr:uid="{00000000-0005-0000-0000-0000C10B0000}"/>
    <cellStyle name="40% - Accent5 23" xfId="3314" xr:uid="{00000000-0005-0000-0000-0000C20B0000}"/>
    <cellStyle name="40% - Accent5 24" xfId="3315" xr:uid="{00000000-0005-0000-0000-0000C30B0000}"/>
    <cellStyle name="40% - Accent5 25" xfId="3316" xr:uid="{00000000-0005-0000-0000-0000C40B0000}"/>
    <cellStyle name="40% - Accent5 26" xfId="3317" xr:uid="{00000000-0005-0000-0000-0000C50B0000}"/>
    <cellStyle name="40% - Accent5 27" xfId="3318" xr:uid="{00000000-0005-0000-0000-0000C60B0000}"/>
    <cellStyle name="40% - Accent5 28" xfId="3319" xr:uid="{00000000-0005-0000-0000-0000C70B0000}"/>
    <cellStyle name="40% - Accent5 29" xfId="3320" xr:uid="{00000000-0005-0000-0000-0000C80B0000}"/>
    <cellStyle name="40% - Accent5 3" xfId="3321" xr:uid="{00000000-0005-0000-0000-0000C90B0000}"/>
    <cellStyle name="40% - Accent5 3 2" xfId="3322" xr:uid="{00000000-0005-0000-0000-0000CA0B0000}"/>
    <cellStyle name="40% - Accent5 3 2 2" xfId="3323" xr:uid="{00000000-0005-0000-0000-0000CB0B0000}"/>
    <cellStyle name="40% - Accent5 3 2 2 2" xfId="3324" xr:uid="{00000000-0005-0000-0000-0000CC0B0000}"/>
    <cellStyle name="40% - Accent5 3 2 2 2 2" xfId="3325" xr:uid="{00000000-0005-0000-0000-0000CD0B0000}"/>
    <cellStyle name="40% - Accent5 3 2 2 3" xfId="3326" xr:uid="{00000000-0005-0000-0000-0000CE0B0000}"/>
    <cellStyle name="40% - Accent5 3 2 3" xfId="3327" xr:uid="{00000000-0005-0000-0000-0000CF0B0000}"/>
    <cellStyle name="40% - Accent5 3 2 3 2" xfId="3328" xr:uid="{00000000-0005-0000-0000-0000D00B0000}"/>
    <cellStyle name="40% - Accent5 3 2 4" xfId="3329" xr:uid="{00000000-0005-0000-0000-0000D10B0000}"/>
    <cellStyle name="40% - Accent5 3 2 5" xfId="3330" xr:uid="{00000000-0005-0000-0000-0000D20B0000}"/>
    <cellStyle name="40% - Accent5 3 3" xfId="3331" xr:uid="{00000000-0005-0000-0000-0000D30B0000}"/>
    <cellStyle name="40% - Accent5 3 3 2" xfId="3332" xr:uid="{00000000-0005-0000-0000-0000D40B0000}"/>
    <cellStyle name="40% - Accent5 3 3 2 2" xfId="3333" xr:uid="{00000000-0005-0000-0000-0000D50B0000}"/>
    <cellStyle name="40% - Accent5 3 3 3" xfId="3334" xr:uid="{00000000-0005-0000-0000-0000D60B0000}"/>
    <cellStyle name="40% - Accent5 3 3 4" xfId="3335" xr:uid="{00000000-0005-0000-0000-0000D70B0000}"/>
    <cellStyle name="40% - Accent5 3 4" xfId="3336" xr:uid="{00000000-0005-0000-0000-0000D80B0000}"/>
    <cellStyle name="40% - Accent5 3 4 2" xfId="3337" xr:uid="{00000000-0005-0000-0000-0000D90B0000}"/>
    <cellStyle name="40% - Accent5 3 5" xfId="3338" xr:uid="{00000000-0005-0000-0000-0000DA0B0000}"/>
    <cellStyle name="40% - Accent5 3 6" xfId="3339" xr:uid="{00000000-0005-0000-0000-0000DB0B0000}"/>
    <cellStyle name="40% - Accent5 30" xfId="3340" xr:uid="{00000000-0005-0000-0000-0000DC0B0000}"/>
    <cellStyle name="40% - Accent5 31" xfId="3341" xr:uid="{00000000-0005-0000-0000-0000DD0B0000}"/>
    <cellStyle name="40% - Accent5 32" xfId="3342" xr:uid="{00000000-0005-0000-0000-0000DE0B0000}"/>
    <cellStyle name="40% - Accent5 33" xfId="3343" xr:uid="{00000000-0005-0000-0000-0000DF0B0000}"/>
    <cellStyle name="40% - Accent5 34" xfId="3344" xr:uid="{00000000-0005-0000-0000-0000E00B0000}"/>
    <cellStyle name="40% - Accent5 35" xfId="3345" xr:uid="{00000000-0005-0000-0000-0000E10B0000}"/>
    <cellStyle name="40% - Accent5 36" xfId="3346" xr:uid="{00000000-0005-0000-0000-0000E20B0000}"/>
    <cellStyle name="40% - Accent5 37" xfId="3347" xr:uid="{00000000-0005-0000-0000-0000E30B0000}"/>
    <cellStyle name="40% - Accent5 37 2" xfId="3348" xr:uid="{00000000-0005-0000-0000-0000E40B0000}"/>
    <cellStyle name="40% - Accent5 37 2 2" xfId="3349" xr:uid="{00000000-0005-0000-0000-0000E50B0000}"/>
    <cellStyle name="40% - Accent5 37 2 3" xfId="3350" xr:uid="{00000000-0005-0000-0000-0000E60B0000}"/>
    <cellStyle name="40% - Accent5 37 3" xfId="3351" xr:uid="{00000000-0005-0000-0000-0000E70B0000}"/>
    <cellStyle name="40% - Accent5 37 3 2" xfId="3352" xr:uid="{00000000-0005-0000-0000-0000E80B0000}"/>
    <cellStyle name="40% - Accent5 37 3 3" xfId="3353" xr:uid="{00000000-0005-0000-0000-0000E90B0000}"/>
    <cellStyle name="40% - Accent5 37 4" xfId="3354" xr:uid="{00000000-0005-0000-0000-0000EA0B0000}"/>
    <cellStyle name="40% - Accent5 37 4 2" xfId="3355" xr:uid="{00000000-0005-0000-0000-0000EB0B0000}"/>
    <cellStyle name="40% - Accent5 37 4 3" xfId="3356" xr:uid="{00000000-0005-0000-0000-0000EC0B0000}"/>
    <cellStyle name="40% - Accent5 37 5" xfId="3357" xr:uid="{00000000-0005-0000-0000-0000ED0B0000}"/>
    <cellStyle name="40% - Accent5 37 6" xfId="3358" xr:uid="{00000000-0005-0000-0000-0000EE0B0000}"/>
    <cellStyle name="40% - Accent5 38" xfId="3359" xr:uid="{00000000-0005-0000-0000-0000EF0B0000}"/>
    <cellStyle name="40% - Accent5 38 10" xfId="3360" xr:uid="{00000000-0005-0000-0000-0000F00B0000}"/>
    <cellStyle name="40% - Accent5 38 11" xfId="3361" xr:uid="{00000000-0005-0000-0000-0000F10B0000}"/>
    <cellStyle name="40% - Accent5 38 12" xfId="3362" xr:uid="{00000000-0005-0000-0000-0000F20B0000}"/>
    <cellStyle name="40% - Accent5 38 2" xfId="3363" xr:uid="{00000000-0005-0000-0000-0000F30B0000}"/>
    <cellStyle name="40% - Accent5 38 2 2" xfId="3364" xr:uid="{00000000-0005-0000-0000-0000F40B0000}"/>
    <cellStyle name="40% - Accent5 38 2 2 2" xfId="3365" xr:uid="{00000000-0005-0000-0000-0000F50B0000}"/>
    <cellStyle name="40% - Accent5 38 2 2 2 2" xfId="3366" xr:uid="{00000000-0005-0000-0000-0000F60B0000}"/>
    <cellStyle name="40% - Accent5 38 2 2 3" xfId="3367" xr:uid="{00000000-0005-0000-0000-0000F70B0000}"/>
    <cellStyle name="40% - Accent5 38 2 2 4" xfId="3368" xr:uid="{00000000-0005-0000-0000-0000F80B0000}"/>
    <cellStyle name="40% - Accent5 38 2 2 5" xfId="3369" xr:uid="{00000000-0005-0000-0000-0000F90B0000}"/>
    <cellStyle name="40% - Accent5 38 2 2 6" xfId="3370" xr:uid="{00000000-0005-0000-0000-0000FA0B0000}"/>
    <cellStyle name="40% - Accent5 38 2 3" xfId="3371" xr:uid="{00000000-0005-0000-0000-0000FB0B0000}"/>
    <cellStyle name="40% - Accent5 38 2 3 2" xfId="3372" xr:uid="{00000000-0005-0000-0000-0000FC0B0000}"/>
    <cellStyle name="40% - Accent5 38 2 4" xfId="3373" xr:uid="{00000000-0005-0000-0000-0000FD0B0000}"/>
    <cellStyle name="40% - Accent5 38 2 5" xfId="3374" xr:uid="{00000000-0005-0000-0000-0000FE0B0000}"/>
    <cellStyle name="40% - Accent5 38 2 6" xfId="3375" xr:uid="{00000000-0005-0000-0000-0000FF0B0000}"/>
    <cellStyle name="40% - Accent5 38 2 7" xfId="3376" xr:uid="{00000000-0005-0000-0000-0000000C0000}"/>
    <cellStyle name="40% - Accent5 38 3" xfId="3377" xr:uid="{00000000-0005-0000-0000-0000010C0000}"/>
    <cellStyle name="40% - Accent5 38 3 2" xfId="3378" xr:uid="{00000000-0005-0000-0000-0000020C0000}"/>
    <cellStyle name="40% - Accent5 38 3 2 2" xfId="3379" xr:uid="{00000000-0005-0000-0000-0000030C0000}"/>
    <cellStyle name="40% - Accent5 38 3 3" xfId="3380" xr:uid="{00000000-0005-0000-0000-0000040C0000}"/>
    <cellStyle name="40% - Accent5 38 3 4" xfId="3381" xr:uid="{00000000-0005-0000-0000-0000050C0000}"/>
    <cellStyle name="40% - Accent5 38 3 5" xfId="3382" xr:uid="{00000000-0005-0000-0000-0000060C0000}"/>
    <cellStyle name="40% - Accent5 38 3 6" xfId="3383" xr:uid="{00000000-0005-0000-0000-0000070C0000}"/>
    <cellStyle name="40% - Accent5 38 4" xfId="3384" xr:uid="{00000000-0005-0000-0000-0000080C0000}"/>
    <cellStyle name="40% - Accent5 38 4 2" xfId="3385" xr:uid="{00000000-0005-0000-0000-0000090C0000}"/>
    <cellStyle name="40% - Accent5 38 4 3" xfId="3386" xr:uid="{00000000-0005-0000-0000-00000A0C0000}"/>
    <cellStyle name="40% - Accent5 38 4 4" xfId="3387" xr:uid="{00000000-0005-0000-0000-00000B0C0000}"/>
    <cellStyle name="40% - Accent5 38 4 5" xfId="3388" xr:uid="{00000000-0005-0000-0000-00000C0C0000}"/>
    <cellStyle name="40% - Accent5 38 5" xfId="3389" xr:uid="{00000000-0005-0000-0000-00000D0C0000}"/>
    <cellStyle name="40% - Accent5 38 5 2" xfId="3390" xr:uid="{00000000-0005-0000-0000-00000E0C0000}"/>
    <cellStyle name="40% - Accent5 38 5 3" xfId="3391" xr:uid="{00000000-0005-0000-0000-00000F0C0000}"/>
    <cellStyle name="40% - Accent5 38 5 4" xfId="3392" xr:uid="{00000000-0005-0000-0000-0000100C0000}"/>
    <cellStyle name="40% - Accent5 38 5 5" xfId="3393" xr:uid="{00000000-0005-0000-0000-0000110C0000}"/>
    <cellStyle name="40% - Accent5 38 6" xfId="3394" xr:uid="{00000000-0005-0000-0000-0000120C0000}"/>
    <cellStyle name="40% - Accent5 38 6 2" xfId="3395" xr:uid="{00000000-0005-0000-0000-0000130C0000}"/>
    <cellStyle name="40% - Accent5 38 6 3" xfId="3396" xr:uid="{00000000-0005-0000-0000-0000140C0000}"/>
    <cellStyle name="40% - Accent5 38 6 4" xfId="3397" xr:uid="{00000000-0005-0000-0000-0000150C0000}"/>
    <cellStyle name="40% - Accent5 38 6 5" xfId="3398" xr:uid="{00000000-0005-0000-0000-0000160C0000}"/>
    <cellStyle name="40% - Accent5 38 7" xfId="3399" xr:uid="{00000000-0005-0000-0000-0000170C0000}"/>
    <cellStyle name="40% - Accent5 38 8" xfId="3400" xr:uid="{00000000-0005-0000-0000-0000180C0000}"/>
    <cellStyle name="40% - Accent5 38 9" xfId="3401" xr:uid="{00000000-0005-0000-0000-0000190C0000}"/>
    <cellStyle name="40% - Accent5 39" xfId="3402" xr:uid="{00000000-0005-0000-0000-00001A0C0000}"/>
    <cellStyle name="40% - Accent5 39 2" xfId="3403" xr:uid="{00000000-0005-0000-0000-00001B0C0000}"/>
    <cellStyle name="40% - Accent5 39 2 2" xfId="3404" xr:uid="{00000000-0005-0000-0000-00001C0C0000}"/>
    <cellStyle name="40% - Accent5 39 2 2 2" xfId="3405" xr:uid="{00000000-0005-0000-0000-00001D0C0000}"/>
    <cellStyle name="40% - Accent5 39 2 3" xfId="3406" xr:uid="{00000000-0005-0000-0000-00001E0C0000}"/>
    <cellStyle name="40% - Accent5 39 2 4" xfId="3407" xr:uid="{00000000-0005-0000-0000-00001F0C0000}"/>
    <cellStyle name="40% - Accent5 39 2 5" xfId="3408" xr:uid="{00000000-0005-0000-0000-0000200C0000}"/>
    <cellStyle name="40% - Accent5 39 2 6" xfId="3409" xr:uid="{00000000-0005-0000-0000-0000210C0000}"/>
    <cellStyle name="40% - Accent5 39 3" xfId="3410" xr:uid="{00000000-0005-0000-0000-0000220C0000}"/>
    <cellStyle name="40% - Accent5 39 3 2" xfId="3411" xr:uid="{00000000-0005-0000-0000-0000230C0000}"/>
    <cellStyle name="40% - Accent5 39 3 3" xfId="3412" xr:uid="{00000000-0005-0000-0000-0000240C0000}"/>
    <cellStyle name="40% - Accent5 39 3 4" xfId="3413" xr:uid="{00000000-0005-0000-0000-0000250C0000}"/>
    <cellStyle name="40% - Accent5 39 3 5" xfId="3414" xr:uid="{00000000-0005-0000-0000-0000260C0000}"/>
    <cellStyle name="40% - Accent5 39 4" xfId="3415" xr:uid="{00000000-0005-0000-0000-0000270C0000}"/>
    <cellStyle name="40% - Accent5 39 4 2" xfId="3416" xr:uid="{00000000-0005-0000-0000-0000280C0000}"/>
    <cellStyle name="40% - Accent5 39 4 3" xfId="3417" xr:uid="{00000000-0005-0000-0000-0000290C0000}"/>
    <cellStyle name="40% - Accent5 39 5" xfId="3418" xr:uid="{00000000-0005-0000-0000-00002A0C0000}"/>
    <cellStyle name="40% - Accent5 39 6" xfId="3419" xr:uid="{00000000-0005-0000-0000-00002B0C0000}"/>
    <cellStyle name="40% - Accent5 39 7" xfId="3420" xr:uid="{00000000-0005-0000-0000-00002C0C0000}"/>
    <cellStyle name="40% - Accent5 39 8" xfId="3421" xr:uid="{00000000-0005-0000-0000-00002D0C0000}"/>
    <cellStyle name="40% - Accent5 39 9" xfId="3422" xr:uid="{00000000-0005-0000-0000-00002E0C0000}"/>
    <cellStyle name="40% - Accent5 4" xfId="3423" xr:uid="{00000000-0005-0000-0000-00002F0C0000}"/>
    <cellStyle name="40% - Accent5 4 2" xfId="3424" xr:uid="{00000000-0005-0000-0000-0000300C0000}"/>
    <cellStyle name="40% - Accent5 4 3" xfId="3425" xr:uid="{00000000-0005-0000-0000-0000310C0000}"/>
    <cellStyle name="40% - Accent5 40" xfId="3426" xr:uid="{00000000-0005-0000-0000-0000320C0000}"/>
    <cellStyle name="40% - Accent5 40 2" xfId="3427" xr:uid="{00000000-0005-0000-0000-0000330C0000}"/>
    <cellStyle name="40% - Accent5 40 2 2" xfId="3428" xr:uid="{00000000-0005-0000-0000-0000340C0000}"/>
    <cellStyle name="40% - Accent5 40 2 2 2" xfId="3429" xr:uid="{00000000-0005-0000-0000-0000350C0000}"/>
    <cellStyle name="40% - Accent5 40 2 3" xfId="3430" xr:uid="{00000000-0005-0000-0000-0000360C0000}"/>
    <cellStyle name="40% - Accent5 40 2 4" xfId="3431" xr:uid="{00000000-0005-0000-0000-0000370C0000}"/>
    <cellStyle name="40% - Accent5 40 2 5" xfId="3432" xr:uid="{00000000-0005-0000-0000-0000380C0000}"/>
    <cellStyle name="40% - Accent5 40 2 6" xfId="3433" xr:uid="{00000000-0005-0000-0000-0000390C0000}"/>
    <cellStyle name="40% - Accent5 40 3" xfId="3434" xr:uid="{00000000-0005-0000-0000-00003A0C0000}"/>
    <cellStyle name="40% - Accent5 40 3 2" xfId="3435" xr:uid="{00000000-0005-0000-0000-00003B0C0000}"/>
    <cellStyle name="40% - Accent5 40 3 3" xfId="3436" xr:uid="{00000000-0005-0000-0000-00003C0C0000}"/>
    <cellStyle name="40% - Accent5 40 3 4" xfId="3437" xr:uid="{00000000-0005-0000-0000-00003D0C0000}"/>
    <cellStyle name="40% - Accent5 40 3 5" xfId="3438" xr:uid="{00000000-0005-0000-0000-00003E0C0000}"/>
    <cellStyle name="40% - Accent5 40 4" xfId="3439" xr:uid="{00000000-0005-0000-0000-00003F0C0000}"/>
    <cellStyle name="40% - Accent5 40 4 2" xfId="3440" xr:uid="{00000000-0005-0000-0000-0000400C0000}"/>
    <cellStyle name="40% - Accent5 40 4 3" xfId="3441" xr:uid="{00000000-0005-0000-0000-0000410C0000}"/>
    <cellStyle name="40% - Accent5 40 5" xfId="3442" xr:uid="{00000000-0005-0000-0000-0000420C0000}"/>
    <cellStyle name="40% - Accent5 40 6" xfId="3443" xr:uid="{00000000-0005-0000-0000-0000430C0000}"/>
    <cellStyle name="40% - Accent5 40 7" xfId="3444" xr:uid="{00000000-0005-0000-0000-0000440C0000}"/>
    <cellStyle name="40% - Accent5 40 8" xfId="3445" xr:uid="{00000000-0005-0000-0000-0000450C0000}"/>
    <cellStyle name="40% - Accent5 40 9" xfId="3446" xr:uid="{00000000-0005-0000-0000-0000460C0000}"/>
    <cellStyle name="40% - Accent5 41" xfId="3447" xr:uid="{00000000-0005-0000-0000-0000470C0000}"/>
    <cellStyle name="40% - Accent5 41 2" xfId="3448" xr:uid="{00000000-0005-0000-0000-0000480C0000}"/>
    <cellStyle name="40% - Accent5 41 2 2" xfId="3449" xr:uid="{00000000-0005-0000-0000-0000490C0000}"/>
    <cellStyle name="40% - Accent5 41 2 3" xfId="3450" xr:uid="{00000000-0005-0000-0000-00004A0C0000}"/>
    <cellStyle name="40% - Accent5 41 3" xfId="3451" xr:uid="{00000000-0005-0000-0000-00004B0C0000}"/>
    <cellStyle name="40% - Accent5 41 3 2" xfId="3452" xr:uid="{00000000-0005-0000-0000-00004C0C0000}"/>
    <cellStyle name="40% - Accent5 41 3 3" xfId="3453" xr:uid="{00000000-0005-0000-0000-00004D0C0000}"/>
    <cellStyle name="40% - Accent5 41 4" xfId="3454" xr:uid="{00000000-0005-0000-0000-00004E0C0000}"/>
    <cellStyle name="40% - Accent5 42" xfId="3455" xr:uid="{00000000-0005-0000-0000-00004F0C0000}"/>
    <cellStyle name="40% - Accent5 42 2" xfId="3456" xr:uid="{00000000-0005-0000-0000-0000500C0000}"/>
    <cellStyle name="40% - Accent5 42 2 2" xfId="3457" xr:uid="{00000000-0005-0000-0000-0000510C0000}"/>
    <cellStyle name="40% - Accent5 42 2 3" xfId="3458" xr:uid="{00000000-0005-0000-0000-0000520C0000}"/>
    <cellStyle name="40% - Accent5 42 3" xfId="3459" xr:uid="{00000000-0005-0000-0000-0000530C0000}"/>
    <cellStyle name="40% - Accent5 42 4" xfId="3460" xr:uid="{00000000-0005-0000-0000-0000540C0000}"/>
    <cellStyle name="40% - Accent5 42 5" xfId="3461" xr:uid="{00000000-0005-0000-0000-0000550C0000}"/>
    <cellStyle name="40% - Accent5 43" xfId="3462" xr:uid="{00000000-0005-0000-0000-0000560C0000}"/>
    <cellStyle name="40% - Accent5 43 2" xfId="3463" xr:uid="{00000000-0005-0000-0000-0000570C0000}"/>
    <cellStyle name="40% - Accent5 43 2 2" xfId="3464" xr:uid="{00000000-0005-0000-0000-0000580C0000}"/>
    <cellStyle name="40% - Accent5 43 2 3" xfId="3465" xr:uid="{00000000-0005-0000-0000-0000590C0000}"/>
    <cellStyle name="40% - Accent5 43 3" xfId="3466" xr:uid="{00000000-0005-0000-0000-00005A0C0000}"/>
    <cellStyle name="40% - Accent5 43 4" xfId="3467" xr:uid="{00000000-0005-0000-0000-00005B0C0000}"/>
    <cellStyle name="40% - Accent5 43 5" xfId="3468" xr:uid="{00000000-0005-0000-0000-00005C0C0000}"/>
    <cellStyle name="40% - Accent5 44" xfId="3469" xr:uid="{00000000-0005-0000-0000-00005D0C0000}"/>
    <cellStyle name="40% - Accent5 44 2" xfId="3470" xr:uid="{00000000-0005-0000-0000-00005E0C0000}"/>
    <cellStyle name="40% - Accent5 44 2 2" xfId="3471" xr:uid="{00000000-0005-0000-0000-00005F0C0000}"/>
    <cellStyle name="40% - Accent5 44 2 3" xfId="3472" xr:uid="{00000000-0005-0000-0000-0000600C0000}"/>
    <cellStyle name="40% - Accent5 44 3" xfId="3473" xr:uid="{00000000-0005-0000-0000-0000610C0000}"/>
    <cellStyle name="40% - Accent5 44 4" xfId="3474" xr:uid="{00000000-0005-0000-0000-0000620C0000}"/>
    <cellStyle name="40% - Accent5 44 5" xfId="3475" xr:uid="{00000000-0005-0000-0000-0000630C0000}"/>
    <cellStyle name="40% - Accent5 45" xfId="3476" xr:uid="{00000000-0005-0000-0000-0000640C0000}"/>
    <cellStyle name="40% - Accent5 46" xfId="3477" xr:uid="{00000000-0005-0000-0000-0000650C0000}"/>
    <cellStyle name="40% - Accent5 47" xfId="3478" xr:uid="{00000000-0005-0000-0000-0000660C0000}"/>
    <cellStyle name="40% - Accent5 48" xfId="3479" xr:uid="{00000000-0005-0000-0000-0000670C0000}"/>
    <cellStyle name="40% - Accent5 49" xfId="3480" xr:uid="{00000000-0005-0000-0000-0000680C0000}"/>
    <cellStyle name="40% - Accent5 5" xfId="3481" xr:uid="{00000000-0005-0000-0000-0000690C0000}"/>
    <cellStyle name="40% - Accent5 5 2" xfId="3482" xr:uid="{00000000-0005-0000-0000-00006A0C0000}"/>
    <cellStyle name="40% - Accent5 50" xfId="3483" xr:uid="{00000000-0005-0000-0000-00006B0C0000}"/>
    <cellStyle name="40% - Accent5 51" xfId="3484" xr:uid="{00000000-0005-0000-0000-00006C0C0000}"/>
    <cellStyle name="40% - Accent5 52" xfId="3485" xr:uid="{00000000-0005-0000-0000-00006D0C0000}"/>
    <cellStyle name="40% - Accent5 53" xfId="3486" xr:uid="{00000000-0005-0000-0000-00006E0C0000}"/>
    <cellStyle name="40% - Accent5 54" xfId="3487" xr:uid="{00000000-0005-0000-0000-00006F0C0000}"/>
    <cellStyle name="40% - Accent5 55" xfId="3488" xr:uid="{00000000-0005-0000-0000-0000700C0000}"/>
    <cellStyle name="40% - Accent5 56" xfId="3489" xr:uid="{00000000-0005-0000-0000-0000710C0000}"/>
    <cellStyle name="40% - Accent5 6" xfId="3490" xr:uid="{00000000-0005-0000-0000-0000720C0000}"/>
    <cellStyle name="40% - Accent5 6 2" xfId="3491" xr:uid="{00000000-0005-0000-0000-0000730C0000}"/>
    <cellStyle name="40% - Accent5 7" xfId="3492" xr:uid="{00000000-0005-0000-0000-0000740C0000}"/>
    <cellStyle name="40% - Accent5 7 2" xfId="3493" xr:uid="{00000000-0005-0000-0000-0000750C0000}"/>
    <cellStyle name="40% - Accent5 8" xfId="3494" xr:uid="{00000000-0005-0000-0000-0000760C0000}"/>
    <cellStyle name="40% - Accent5 9" xfId="3495" xr:uid="{00000000-0005-0000-0000-0000770C0000}"/>
    <cellStyle name="40% - Accent6" xfId="39" builtinId="51" customBuiltin="1"/>
    <cellStyle name="40% - Accent6 10" xfId="3496" xr:uid="{00000000-0005-0000-0000-0000790C0000}"/>
    <cellStyle name="40% - Accent6 11" xfId="3497" xr:uid="{00000000-0005-0000-0000-00007A0C0000}"/>
    <cellStyle name="40% - Accent6 12" xfId="3498" xr:uid="{00000000-0005-0000-0000-00007B0C0000}"/>
    <cellStyle name="40% - Accent6 13" xfId="3499" xr:uid="{00000000-0005-0000-0000-00007C0C0000}"/>
    <cellStyle name="40% - Accent6 14" xfId="3500" xr:uid="{00000000-0005-0000-0000-00007D0C0000}"/>
    <cellStyle name="40% - Accent6 15" xfId="3501" xr:uid="{00000000-0005-0000-0000-00007E0C0000}"/>
    <cellStyle name="40% - Accent6 16" xfId="3502" xr:uid="{00000000-0005-0000-0000-00007F0C0000}"/>
    <cellStyle name="40% - Accent6 17" xfId="3503" xr:uid="{00000000-0005-0000-0000-0000800C0000}"/>
    <cellStyle name="40% - Accent6 18" xfId="3504" xr:uid="{00000000-0005-0000-0000-0000810C0000}"/>
    <cellStyle name="40% - Accent6 19" xfId="3505" xr:uid="{00000000-0005-0000-0000-0000820C0000}"/>
    <cellStyle name="40% - Accent6 2" xfId="3506" xr:uid="{00000000-0005-0000-0000-0000830C0000}"/>
    <cellStyle name="40% - Accent6 2 10" xfId="3507" xr:uid="{00000000-0005-0000-0000-0000840C0000}"/>
    <cellStyle name="40% - Accent6 2 11" xfId="3508" xr:uid="{00000000-0005-0000-0000-0000850C0000}"/>
    <cellStyle name="40% - Accent6 2 12" xfId="3509" xr:uid="{00000000-0005-0000-0000-0000860C0000}"/>
    <cellStyle name="40% - Accent6 2 13" xfId="3510" xr:uid="{00000000-0005-0000-0000-0000870C0000}"/>
    <cellStyle name="40% - Accent6 2 14" xfId="3511" xr:uid="{00000000-0005-0000-0000-0000880C0000}"/>
    <cellStyle name="40% - Accent6 2 15" xfId="3512" xr:uid="{00000000-0005-0000-0000-0000890C0000}"/>
    <cellStyle name="40% - Accent6 2 16" xfId="3513" xr:uid="{00000000-0005-0000-0000-00008A0C0000}"/>
    <cellStyle name="40% - Accent6 2 17" xfId="3514" xr:uid="{00000000-0005-0000-0000-00008B0C0000}"/>
    <cellStyle name="40% - Accent6 2 17 2" xfId="3515" xr:uid="{00000000-0005-0000-0000-00008C0C0000}"/>
    <cellStyle name="40% - Accent6 2 17 3" xfId="3516" xr:uid="{00000000-0005-0000-0000-00008D0C0000}"/>
    <cellStyle name="40% - Accent6 2 18" xfId="3517" xr:uid="{00000000-0005-0000-0000-00008E0C0000}"/>
    <cellStyle name="40% - Accent6 2 19" xfId="3518" xr:uid="{00000000-0005-0000-0000-00008F0C0000}"/>
    <cellStyle name="40% - Accent6 2 19 10" xfId="3519" xr:uid="{00000000-0005-0000-0000-0000900C0000}"/>
    <cellStyle name="40% - Accent6 2 19 11" xfId="3520" xr:uid="{00000000-0005-0000-0000-0000910C0000}"/>
    <cellStyle name="40% - Accent6 2 19 12" xfId="3521" xr:uid="{00000000-0005-0000-0000-0000920C0000}"/>
    <cellStyle name="40% - Accent6 2 19 2" xfId="3522" xr:uid="{00000000-0005-0000-0000-0000930C0000}"/>
    <cellStyle name="40% - Accent6 2 19 2 2" xfId="3523" xr:uid="{00000000-0005-0000-0000-0000940C0000}"/>
    <cellStyle name="40% - Accent6 2 19 2 2 2" xfId="3524" xr:uid="{00000000-0005-0000-0000-0000950C0000}"/>
    <cellStyle name="40% - Accent6 2 19 2 2 2 2" xfId="3525" xr:uid="{00000000-0005-0000-0000-0000960C0000}"/>
    <cellStyle name="40% - Accent6 2 19 2 2 3" xfId="3526" xr:uid="{00000000-0005-0000-0000-0000970C0000}"/>
    <cellStyle name="40% - Accent6 2 19 2 2 4" xfId="3527" xr:uid="{00000000-0005-0000-0000-0000980C0000}"/>
    <cellStyle name="40% - Accent6 2 19 2 2 5" xfId="3528" xr:uid="{00000000-0005-0000-0000-0000990C0000}"/>
    <cellStyle name="40% - Accent6 2 19 2 2 6" xfId="3529" xr:uid="{00000000-0005-0000-0000-00009A0C0000}"/>
    <cellStyle name="40% - Accent6 2 19 2 3" xfId="3530" xr:uid="{00000000-0005-0000-0000-00009B0C0000}"/>
    <cellStyle name="40% - Accent6 2 19 2 3 2" xfId="3531" xr:uid="{00000000-0005-0000-0000-00009C0C0000}"/>
    <cellStyle name="40% - Accent6 2 19 2 4" xfId="3532" xr:uid="{00000000-0005-0000-0000-00009D0C0000}"/>
    <cellStyle name="40% - Accent6 2 19 2 5" xfId="3533" xr:uid="{00000000-0005-0000-0000-00009E0C0000}"/>
    <cellStyle name="40% - Accent6 2 19 2 6" xfId="3534" xr:uid="{00000000-0005-0000-0000-00009F0C0000}"/>
    <cellStyle name="40% - Accent6 2 19 2 7" xfId="3535" xr:uid="{00000000-0005-0000-0000-0000A00C0000}"/>
    <cellStyle name="40% - Accent6 2 19 3" xfId="3536" xr:uid="{00000000-0005-0000-0000-0000A10C0000}"/>
    <cellStyle name="40% - Accent6 2 19 3 2" xfId="3537" xr:uid="{00000000-0005-0000-0000-0000A20C0000}"/>
    <cellStyle name="40% - Accent6 2 19 3 2 2" xfId="3538" xr:uid="{00000000-0005-0000-0000-0000A30C0000}"/>
    <cellStyle name="40% - Accent6 2 19 3 3" xfId="3539" xr:uid="{00000000-0005-0000-0000-0000A40C0000}"/>
    <cellStyle name="40% - Accent6 2 19 3 4" xfId="3540" xr:uid="{00000000-0005-0000-0000-0000A50C0000}"/>
    <cellStyle name="40% - Accent6 2 19 3 5" xfId="3541" xr:uid="{00000000-0005-0000-0000-0000A60C0000}"/>
    <cellStyle name="40% - Accent6 2 19 3 6" xfId="3542" xr:uid="{00000000-0005-0000-0000-0000A70C0000}"/>
    <cellStyle name="40% - Accent6 2 19 4" xfId="3543" xr:uid="{00000000-0005-0000-0000-0000A80C0000}"/>
    <cellStyle name="40% - Accent6 2 19 4 2" xfId="3544" xr:uid="{00000000-0005-0000-0000-0000A90C0000}"/>
    <cellStyle name="40% - Accent6 2 19 4 3" xfId="3545" xr:uid="{00000000-0005-0000-0000-0000AA0C0000}"/>
    <cellStyle name="40% - Accent6 2 19 4 4" xfId="3546" xr:uid="{00000000-0005-0000-0000-0000AB0C0000}"/>
    <cellStyle name="40% - Accent6 2 19 4 5" xfId="3547" xr:uid="{00000000-0005-0000-0000-0000AC0C0000}"/>
    <cellStyle name="40% - Accent6 2 19 5" xfId="3548" xr:uid="{00000000-0005-0000-0000-0000AD0C0000}"/>
    <cellStyle name="40% - Accent6 2 19 5 2" xfId="3549" xr:uid="{00000000-0005-0000-0000-0000AE0C0000}"/>
    <cellStyle name="40% - Accent6 2 19 6" xfId="3550" xr:uid="{00000000-0005-0000-0000-0000AF0C0000}"/>
    <cellStyle name="40% - Accent6 2 19 6 2" xfId="3551" xr:uid="{00000000-0005-0000-0000-0000B00C0000}"/>
    <cellStyle name="40% - Accent6 2 19 7" xfId="3552" xr:uid="{00000000-0005-0000-0000-0000B10C0000}"/>
    <cellStyle name="40% - Accent6 2 19 8" xfId="3553" xr:uid="{00000000-0005-0000-0000-0000B20C0000}"/>
    <cellStyle name="40% - Accent6 2 19 9" xfId="3554" xr:uid="{00000000-0005-0000-0000-0000B30C0000}"/>
    <cellStyle name="40% - Accent6 2 2" xfId="3555" xr:uid="{00000000-0005-0000-0000-0000B40C0000}"/>
    <cellStyle name="40% - Accent6 2 2 10" xfId="3556" xr:uid="{00000000-0005-0000-0000-0000B50C0000}"/>
    <cellStyle name="40% - Accent6 2 2 11" xfId="3557" xr:uid="{00000000-0005-0000-0000-0000B60C0000}"/>
    <cellStyle name="40% - Accent6 2 2 12" xfId="3558" xr:uid="{00000000-0005-0000-0000-0000B70C0000}"/>
    <cellStyle name="40% - Accent6 2 2 2" xfId="3559" xr:uid="{00000000-0005-0000-0000-0000B80C0000}"/>
    <cellStyle name="40% - Accent6 2 2 2 2" xfId="3560" xr:uid="{00000000-0005-0000-0000-0000B90C0000}"/>
    <cellStyle name="40% - Accent6 2 2 2 2 2" xfId="3561" xr:uid="{00000000-0005-0000-0000-0000BA0C0000}"/>
    <cellStyle name="40% - Accent6 2 2 2 2 3" xfId="3562" xr:uid="{00000000-0005-0000-0000-0000BB0C0000}"/>
    <cellStyle name="40% - Accent6 2 2 2 3" xfId="3563" xr:uid="{00000000-0005-0000-0000-0000BC0C0000}"/>
    <cellStyle name="40% - Accent6 2 2 2 3 2" xfId="3564" xr:uid="{00000000-0005-0000-0000-0000BD0C0000}"/>
    <cellStyle name="40% - Accent6 2 2 2 4" xfId="3565" xr:uid="{00000000-0005-0000-0000-0000BE0C0000}"/>
    <cellStyle name="40% - Accent6 2 2 3" xfId="3566" xr:uid="{00000000-0005-0000-0000-0000BF0C0000}"/>
    <cellStyle name="40% - Accent6 2 2 3 2" xfId="3567" xr:uid="{00000000-0005-0000-0000-0000C00C0000}"/>
    <cellStyle name="40% - Accent6 2 2 3 3" xfId="3568" xr:uid="{00000000-0005-0000-0000-0000C10C0000}"/>
    <cellStyle name="40% - Accent6 2 2 3 4" xfId="3569" xr:uid="{00000000-0005-0000-0000-0000C20C0000}"/>
    <cellStyle name="40% - Accent6 2 2 4" xfId="3570" xr:uid="{00000000-0005-0000-0000-0000C30C0000}"/>
    <cellStyle name="40% - Accent6 2 2 4 2" xfId="3571" xr:uid="{00000000-0005-0000-0000-0000C40C0000}"/>
    <cellStyle name="40% - Accent6 2 2 4 3" xfId="3572" xr:uid="{00000000-0005-0000-0000-0000C50C0000}"/>
    <cellStyle name="40% - Accent6 2 2 5" xfId="3573" xr:uid="{00000000-0005-0000-0000-0000C60C0000}"/>
    <cellStyle name="40% - Accent6 2 2 6" xfId="3574" xr:uid="{00000000-0005-0000-0000-0000C70C0000}"/>
    <cellStyle name="40% - Accent6 2 2 7" xfId="3575" xr:uid="{00000000-0005-0000-0000-0000C80C0000}"/>
    <cellStyle name="40% - Accent6 2 2 8" xfId="3576" xr:uid="{00000000-0005-0000-0000-0000C90C0000}"/>
    <cellStyle name="40% - Accent6 2 2 9" xfId="3577" xr:uid="{00000000-0005-0000-0000-0000CA0C0000}"/>
    <cellStyle name="40% - Accent6 2 2_Maintenance Contracts" xfId="3578" xr:uid="{00000000-0005-0000-0000-0000CB0C0000}"/>
    <cellStyle name="40% - Accent6 2 20" xfId="3579" xr:uid="{00000000-0005-0000-0000-0000CC0C0000}"/>
    <cellStyle name="40% - Accent6 2 3" xfId="3580" xr:uid="{00000000-0005-0000-0000-0000CD0C0000}"/>
    <cellStyle name="40% - Accent6 2 3 2" xfId="3581" xr:uid="{00000000-0005-0000-0000-0000CE0C0000}"/>
    <cellStyle name="40% - Accent6 2 3 2 2" xfId="3582" xr:uid="{00000000-0005-0000-0000-0000CF0C0000}"/>
    <cellStyle name="40% - Accent6 2 3 3" xfId="3583" xr:uid="{00000000-0005-0000-0000-0000D00C0000}"/>
    <cellStyle name="40% - Accent6 2 3 4" xfId="3584" xr:uid="{00000000-0005-0000-0000-0000D10C0000}"/>
    <cellStyle name="40% - Accent6 2 4" xfId="3585" xr:uid="{00000000-0005-0000-0000-0000D20C0000}"/>
    <cellStyle name="40% - Accent6 2 4 2" xfId="3586" xr:uid="{00000000-0005-0000-0000-0000D30C0000}"/>
    <cellStyle name="40% - Accent6 2 4 2 2" xfId="3587" xr:uid="{00000000-0005-0000-0000-0000D40C0000}"/>
    <cellStyle name="40% - Accent6 2 4 3" xfId="3588" xr:uid="{00000000-0005-0000-0000-0000D50C0000}"/>
    <cellStyle name="40% - Accent6 2 4 3 2" xfId="3589" xr:uid="{00000000-0005-0000-0000-0000D60C0000}"/>
    <cellStyle name="40% - Accent6 2 4 4" xfId="3590" xr:uid="{00000000-0005-0000-0000-0000D70C0000}"/>
    <cellStyle name="40% - Accent6 2 5" xfId="3591" xr:uid="{00000000-0005-0000-0000-0000D80C0000}"/>
    <cellStyle name="40% - Accent6 2 5 2" xfId="3592" xr:uid="{00000000-0005-0000-0000-0000D90C0000}"/>
    <cellStyle name="40% - Accent6 2 6" xfId="3593" xr:uid="{00000000-0005-0000-0000-0000DA0C0000}"/>
    <cellStyle name="40% - Accent6 2 6 2" xfId="3594" xr:uid="{00000000-0005-0000-0000-0000DB0C0000}"/>
    <cellStyle name="40% - Accent6 2 6 3" xfId="3595" xr:uid="{00000000-0005-0000-0000-0000DC0C0000}"/>
    <cellStyle name="40% - Accent6 2 7" xfId="3596" xr:uid="{00000000-0005-0000-0000-0000DD0C0000}"/>
    <cellStyle name="40% - Accent6 2 7 2" xfId="3597" xr:uid="{00000000-0005-0000-0000-0000DE0C0000}"/>
    <cellStyle name="40% - Accent6 2 8" xfId="3598" xr:uid="{00000000-0005-0000-0000-0000DF0C0000}"/>
    <cellStyle name="40% - Accent6 2 9" xfId="3599" xr:uid="{00000000-0005-0000-0000-0000E00C0000}"/>
    <cellStyle name="40% - Accent6 2_2311" xfId="3600" xr:uid="{00000000-0005-0000-0000-0000E10C0000}"/>
    <cellStyle name="40% - Accent6 20" xfId="3601" xr:uid="{00000000-0005-0000-0000-0000E20C0000}"/>
    <cellStyle name="40% - Accent6 21" xfId="3602" xr:uid="{00000000-0005-0000-0000-0000E30C0000}"/>
    <cellStyle name="40% - Accent6 22" xfId="3603" xr:uid="{00000000-0005-0000-0000-0000E40C0000}"/>
    <cellStyle name="40% - Accent6 23" xfId="3604" xr:uid="{00000000-0005-0000-0000-0000E50C0000}"/>
    <cellStyle name="40% - Accent6 24" xfId="3605" xr:uid="{00000000-0005-0000-0000-0000E60C0000}"/>
    <cellStyle name="40% - Accent6 25" xfId="3606" xr:uid="{00000000-0005-0000-0000-0000E70C0000}"/>
    <cellStyle name="40% - Accent6 26" xfId="3607" xr:uid="{00000000-0005-0000-0000-0000E80C0000}"/>
    <cellStyle name="40% - Accent6 27" xfId="3608" xr:uid="{00000000-0005-0000-0000-0000E90C0000}"/>
    <cellStyle name="40% - Accent6 28" xfId="3609" xr:uid="{00000000-0005-0000-0000-0000EA0C0000}"/>
    <cellStyle name="40% - Accent6 29" xfId="3610" xr:uid="{00000000-0005-0000-0000-0000EB0C0000}"/>
    <cellStyle name="40% - Accent6 3" xfId="3611" xr:uid="{00000000-0005-0000-0000-0000EC0C0000}"/>
    <cellStyle name="40% - Accent6 3 2" xfId="3612" xr:uid="{00000000-0005-0000-0000-0000ED0C0000}"/>
    <cellStyle name="40% - Accent6 3 2 2" xfId="3613" xr:uid="{00000000-0005-0000-0000-0000EE0C0000}"/>
    <cellStyle name="40% - Accent6 3 2 2 2" xfId="3614" xr:uid="{00000000-0005-0000-0000-0000EF0C0000}"/>
    <cellStyle name="40% - Accent6 3 2 2 2 2" xfId="3615" xr:uid="{00000000-0005-0000-0000-0000F00C0000}"/>
    <cellStyle name="40% - Accent6 3 2 2 2 3" xfId="3616" xr:uid="{00000000-0005-0000-0000-0000F10C0000}"/>
    <cellStyle name="40% - Accent6 3 2 2 3" xfId="3617" xr:uid="{00000000-0005-0000-0000-0000F20C0000}"/>
    <cellStyle name="40% - Accent6 3 2 2 3 2" xfId="3618" xr:uid="{00000000-0005-0000-0000-0000F30C0000}"/>
    <cellStyle name="40% - Accent6 3 2 3" xfId="3619" xr:uid="{00000000-0005-0000-0000-0000F40C0000}"/>
    <cellStyle name="40% - Accent6 3 2 3 2" xfId="3620" xr:uid="{00000000-0005-0000-0000-0000F50C0000}"/>
    <cellStyle name="40% - Accent6 3 2 3 3" xfId="3621" xr:uid="{00000000-0005-0000-0000-0000F60C0000}"/>
    <cellStyle name="40% - Accent6 3 2 4" xfId="3622" xr:uid="{00000000-0005-0000-0000-0000F70C0000}"/>
    <cellStyle name="40% - Accent6 3 2 4 2" xfId="3623" xr:uid="{00000000-0005-0000-0000-0000F80C0000}"/>
    <cellStyle name="40% - Accent6 3 2 5" xfId="3624" xr:uid="{00000000-0005-0000-0000-0000F90C0000}"/>
    <cellStyle name="40% - Accent6 3 3" xfId="3625" xr:uid="{00000000-0005-0000-0000-0000FA0C0000}"/>
    <cellStyle name="40% - Accent6 3 3 2" xfId="3626" xr:uid="{00000000-0005-0000-0000-0000FB0C0000}"/>
    <cellStyle name="40% - Accent6 3 3 2 2" xfId="3627" xr:uid="{00000000-0005-0000-0000-0000FC0C0000}"/>
    <cellStyle name="40% - Accent6 3 3 2 3" xfId="3628" xr:uid="{00000000-0005-0000-0000-0000FD0C0000}"/>
    <cellStyle name="40% - Accent6 3 3 3" xfId="3629" xr:uid="{00000000-0005-0000-0000-0000FE0C0000}"/>
    <cellStyle name="40% - Accent6 3 3 3 2" xfId="3630" xr:uid="{00000000-0005-0000-0000-0000FF0C0000}"/>
    <cellStyle name="40% - Accent6 3 3 4" xfId="3631" xr:uid="{00000000-0005-0000-0000-0000000D0000}"/>
    <cellStyle name="40% - Accent6 3 4" xfId="3632" xr:uid="{00000000-0005-0000-0000-0000010D0000}"/>
    <cellStyle name="40% - Accent6 3 4 2" xfId="3633" xr:uid="{00000000-0005-0000-0000-0000020D0000}"/>
    <cellStyle name="40% - Accent6 3 5" xfId="3634" xr:uid="{00000000-0005-0000-0000-0000030D0000}"/>
    <cellStyle name="40% - Accent6 3 5 2" xfId="3635" xr:uid="{00000000-0005-0000-0000-0000040D0000}"/>
    <cellStyle name="40% - Accent6 3 6" xfId="3636" xr:uid="{00000000-0005-0000-0000-0000050D0000}"/>
    <cellStyle name="40% - Accent6 3 6 2" xfId="3637" xr:uid="{00000000-0005-0000-0000-0000060D0000}"/>
    <cellStyle name="40% - Accent6 3_Maintenance Contracts" xfId="3638" xr:uid="{00000000-0005-0000-0000-0000070D0000}"/>
    <cellStyle name="40% - Accent6 30" xfId="3639" xr:uid="{00000000-0005-0000-0000-0000080D0000}"/>
    <cellStyle name="40% - Accent6 31" xfId="3640" xr:uid="{00000000-0005-0000-0000-0000090D0000}"/>
    <cellStyle name="40% - Accent6 32" xfId="3641" xr:uid="{00000000-0005-0000-0000-00000A0D0000}"/>
    <cellStyle name="40% - Accent6 33" xfId="3642" xr:uid="{00000000-0005-0000-0000-00000B0D0000}"/>
    <cellStyle name="40% - Accent6 34" xfId="3643" xr:uid="{00000000-0005-0000-0000-00000C0D0000}"/>
    <cellStyle name="40% - Accent6 35" xfId="3644" xr:uid="{00000000-0005-0000-0000-00000D0D0000}"/>
    <cellStyle name="40% - Accent6 36" xfId="3645" xr:uid="{00000000-0005-0000-0000-00000E0D0000}"/>
    <cellStyle name="40% - Accent6 37" xfId="3646" xr:uid="{00000000-0005-0000-0000-00000F0D0000}"/>
    <cellStyle name="40% - Accent6 37 2" xfId="3647" xr:uid="{00000000-0005-0000-0000-0000100D0000}"/>
    <cellStyle name="40% - Accent6 37 3" xfId="3648" xr:uid="{00000000-0005-0000-0000-0000110D0000}"/>
    <cellStyle name="40% - Accent6 37 3 2" xfId="3649" xr:uid="{00000000-0005-0000-0000-0000120D0000}"/>
    <cellStyle name="40% - Accent6 37 3 3" xfId="3650" xr:uid="{00000000-0005-0000-0000-0000130D0000}"/>
    <cellStyle name="40% - Accent6 37 4" xfId="3651" xr:uid="{00000000-0005-0000-0000-0000140D0000}"/>
    <cellStyle name="40% - Accent6 37 4 2" xfId="3652" xr:uid="{00000000-0005-0000-0000-0000150D0000}"/>
    <cellStyle name="40% - Accent6 37 4 3" xfId="3653" xr:uid="{00000000-0005-0000-0000-0000160D0000}"/>
    <cellStyle name="40% - Accent6 37 5" xfId="3654" xr:uid="{00000000-0005-0000-0000-0000170D0000}"/>
    <cellStyle name="40% - Accent6 37 5 2" xfId="3655" xr:uid="{00000000-0005-0000-0000-0000180D0000}"/>
    <cellStyle name="40% - Accent6 37 5 3" xfId="3656" xr:uid="{00000000-0005-0000-0000-0000190D0000}"/>
    <cellStyle name="40% - Accent6 37 6" xfId="3657" xr:uid="{00000000-0005-0000-0000-00001A0D0000}"/>
    <cellStyle name="40% - Accent6 37 7" xfId="3658" xr:uid="{00000000-0005-0000-0000-00001B0D0000}"/>
    <cellStyle name="40% - Accent6 38" xfId="3659" xr:uid="{00000000-0005-0000-0000-00001C0D0000}"/>
    <cellStyle name="40% - Accent6 38 2" xfId="3660" xr:uid="{00000000-0005-0000-0000-00001D0D0000}"/>
    <cellStyle name="40% - Accent6 38 2 2" xfId="3661" xr:uid="{00000000-0005-0000-0000-00001E0D0000}"/>
    <cellStyle name="40% - Accent6 38 2 3" xfId="3662" xr:uid="{00000000-0005-0000-0000-00001F0D0000}"/>
    <cellStyle name="40% - Accent6 38 3" xfId="3663" xr:uid="{00000000-0005-0000-0000-0000200D0000}"/>
    <cellStyle name="40% - Accent6 38 3 2" xfId="3664" xr:uid="{00000000-0005-0000-0000-0000210D0000}"/>
    <cellStyle name="40% - Accent6 38 3 3" xfId="3665" xr:uid="{00000000-0005-0000-0000-0000220D0000}"/>
    <cellStyle name="40% - Accent6 38 4" xfId="3666" xr:uid="{00000000-0005-0000-0000-0000230D0000}"/>
    <cellStyle name="40% - Accent6 38 4 2" xfId="3667" xr:uid="{00000000-0005-0000-0000-0000240D0000}"/>
    <cellStyle name="40% - Accent6 38 4 3" xfId="3668" xr:uid="{00000000-0005-0000-0000-0000250D0000}"/>
    <cellStyle name="40% - Accent6 38 5" xfId="3669" xr:uid="{00000000-0005-0000-0000-0000260D0000}"/>
    <cellStyle name="40% - Accent6 39" xfId="3670" xr:uid="{00000000-0005-0000-0000-0000270D0000}"/>
    <cellStyle name="40% - Accent6 39 2" xfId="3671" xr:uid="{00000000-0005-0000-0000-0000280D0000}"/>
    <cellStyle name="40% - Accent6 39 2 2" xfId="3672" xr:uid="{00000000-0005-0000-0000-0000290D0000}"/>
    <cellStyle name="40% - Accent6 39 2 3" xfId="3673" xr:uid="{00000000-0005-0000-0000-00002A0D0000}"/>
    <cellStyle name="40% - Accent6 39 3" xfId="3674" xr:uid="{00000000-0005-0000-0000-00002B0D0000}"/>
    <cellStyle name="40% - Accent6 39 3 2" xfId="3675" xr:uid="{00000000-0005-0000-0000-00002C0D0000}"/>
    <cellStyle name="40% - Accent6 39 3 3" xfId="3676" xr:uid="{00000000-0005-0000-0000-00002D0D0000}"/>
    <cellStyle name="40% - Accent6 39 4" xfId="3677" xr:uid="{00000000-0005-0000-0000-00002E0D0000}"/>
    <cellStyle name="40% - Accent6 39 4 2" xfId="3678" xr:uid="{00000000-0005-0000-0000-00002F0D0000}"/>
    <cellStyle name="40% - Accent6 39 4 3" xfId="3679" xr:uid="{00000000-0005-0000-0000-0000300D0000}"/>
    <cellStyle name="40% - Accent6 39 5" xfId="3680" xr:uid="{00000000-0005-0000-0000-0000310D0000}"/>
    <cellStyle name="40% - Accent6 4" xfId="3681" xr:uid="{00000000-0005-0000-0000-0000320D0000}"/>
    <cellStyle name="40% - Accent6 4 2" xfId="3682" xr:uid="{00000000-0005-0000-0000-0000330D0000}"/>
    <cellStyle name="40% - Accent6 4 3" xfId="3683" xr:uid="{00000000-0005-0000-0000-0000340D0000}"/>
    <cellStyle name="40% - Accent6 4_Maintenance Contracts" xfId="3684" xr:uid="{00000000-0005-0000-0000-0000350D0000}"/>
    <cellStyle name="40% - Accent6 40" xfId="3685" xr:uid="{00000000-0005-0000-0000-0000360D0000}"/>
    <cellStyle name="40% - Accent6 40 10" xfId="3686" xr:uid="{00000000-0005-0000-0000-0000370D0000}"/>
    <cellStyle name="40% - Accent6 40 11" xfId="3687" xr:uid="{00000000-0005-0000-0000-0000380D0000}"/>
    <cellStyle name="40% - Accent6 40 12" xfId="3688" xr:uid="{00000000-0005-0000-0000-0000390D0000}"/>
    <cellStyle name="40% - Accent6 40 13" xfId="3689" xr:uid="{00000000-0005-0000-0000-00003A0D0000}"/>
    <cellStyle name="40% - Accent6 40 2" xfId="3690" xr:uid="{00000000-0005-0000-0000-00003B0D0000}"/>
    <cellStyle name="40% - Accent6 40 2 2" xfId="3691" xr:uid="{00000000-0005-0000-0000-00003C0D0000}"/>
    <cellStyle name="40% - Accent6 40 2 2 2" xfId="3692" xr:uid="{00000000-0005-0000-0000-00003D0D0000}"/>
    <cellStyle name="40% - Accent6 40 2 2 2 2" xfId="3693" xr:uid="{00000000-0005-0000-0000-00003E0D0000}"/>
    <cellStyle name="40% - Accent6 40 2 2 3" xfId="3694" xr:uid="{00000000-0005-0000-0000-00003F0D0000}"/>
    <cellStyle name="40% - Accent6 40 2 2 4" xfId="3695" xr:uid="{00000000-0005-0000-0000-0000400D0000}"/>
    <cellStyle name="40% - Accent6 40 2 2 5" xfId="3696" xr:uid="{00000000-0005-0000-0000-0000410D0000}"/>
    <cellStyle name="40% - Accent6 40 2 2 6" xfId="3697" xr:uid="{00000000-0005-0000-0000-0000420D0000}"/>
    <cellStyle name="40% - Accent6 40 2 3" xfId="3698" xr:uid="{00000000-0005-0000-0000-0000430D0000}"/>
    <cellStyle name="40% - Accent6 40 2 3 2" xfId="3699" xr:uid="{00000000-0005-0000-0000-0000440D0000}"/>
    <cellStyle name="40% - Accent6 40 2 4" xfId="3700" xr:uid="{00000000-0005-0000-0000-0000450D0000}"/>
    <cellStyle name="40% - Accent6 40 2 5" xfId="3701" xr:uid="{00000000-0005-0000-0000-0000460D0000}"/>
    <cellStyle name="40% - Accent6 40 2 6" xfId="3702" xr:uid="{00000000-0005-0000-0000-0000470D0000}"/>
    <cellStyle name="40% - Accent6 40 2 7" xfId="3703" xr:uid="{00000000-0005-0000-0000-0000480D0000}"/>
    <cellStyle name="40% - Accent6 40 3" xfId="3704" xr:uid="{00000000-0005-0000-0000-0000490D0000}"/>
    <cellStyle name="40% - Accent6 40 3 2" xfId="3705" xr:uid="{00000000-0005-0000-0000-00004A0D0000}"/>
    <cellStyle name="40% - Accent6 40 3 2 2" xfId="3706" xr:uid="{00000000-0005-0000-0000-00004B0D0000}"/>
    <cellStyle name="40% - Accent6 40 3 3" xfId="3707" xr:uid="{00000000-0005-0000-0000-00004C0D0000}"/>
    <cellStyle name="40% - Accent6 40 3 4" xfId="3708" xr:uid="{00000000-0005-0000-0000-00004D0D0000}"/>
    <cellStyle name="40% - Accent6 40 3 5" xfId="3709" xr:uid="{00000000-0005-0000-0000-00004E0D0000}"/>
    <cellStyle name="40% - Accent6 40 3 6" xfId="3710" xr:uid="{00000000-0005-0000-0000-00004F0D0000}"/>
    <cellStyle name="40% - Accent6 40 4" xfId="3711" xr:uid="{00000000-0005-0000-0000-0000500D0000}"/>
    <cellStyle name="40% - Accent6 40 4 2" xfId="3712" xr:uid="{00000000-0005-0000-0000-0000510D0000}"/>
    <cellStyle name="40% - Accent6 40 4 3" xfId="3713" xr:uid="{00000000-0005-0000-0000-0000520D0000}"/>
    <cellStyle name="40% - Accent6 40 4 4" xfId="3714" xr:uid="{00000000-0005-0000-0000-0000530D0000}"/>
    <cellStyle name="40% - Accent6 40 4 5" xfId="3715" xr:uid="{00000000-0005-0000-0000-0000540D0000}"/>
    <cellStyle name="40% - Accent6 40 5" xfId="3716" xr:uid="{00000000-0005-0000-0000-0000550D0000}"/>
    <cellStyle name="40% - Accent6 40 5 2" xfId="3717" xr:uid="{00000000-0005-0000-0000-0000560D0000}"/>
    <cellStyle name="40% - Accent6 40 5 3" xfId="3718" xr:uid="{00000000-0005-0000-0000-0000570D0000}"/>
    <cellStyle name="40% - Accent6 40 5 4" xfId="3719" xr:uid="{00000000-0005-0000-0000-0000580D0000}"/>
    <cellStyle name="40% - Accent6 40 5 5" xfId="3720" xr:uid="{00000000-0005-0000-0000-0000590D0000}"/>
    <cellStyle name="40% - Accent6 40 6" xfId="3721" xr:uid="{00000000-0005-0000-0000-00005A0D0000}"/>
    <cellStyle name="40% - Accent6 40 6 2" xfId="3722" xr:uid="{00000000-0005-0000-0000-00005B0D0000}"/>
    <cellStyle name="40% - Accent6 40 6 3" xfId="3723" xr:uid="{00000000-0005-0000-0000-00005C0D0000}"/>
    <cellStyle name="40% - Accent6 40 6 4" xfId="3724" xr:uid="{00000000-0005-0000-0000-00005D0D0000}"/>
    <cellStyle name="40% - Accent6 40 6 5" xfId="3725" xr:uid="{00000000-0005-0000-0000-00005E0D0000}"/>
    <cellStyle name="40% - Accent6 40 7" xfId="3726" xr:uid="{00000000-0005-0000-0000-00005F0D0000}"/>
    <cellStyle name="40% - Accent6 40 8" xfId="3727" xr:uid="{00000000-0005-0000-0000-0000600D0000}"/>
    <cellStyle name="40% - Accent6 40 9" xfId="3728" xr:uid="{00000000-0005-0000-0000-0000610D0000}"/>
    <cellStyle name="40% - Accent6 41" xfId="3729" xr:uid="{00000000-0005-0000-0000-0000620D0000}"/>
    <cellStyle name="40% - Accent6 41 2" xfId="3730" xr:uid="{00000000-0005-0000-0000-0000630D0000}"/>
    <cellStyle name="40% - Accent6 41 2 2" xfId="3731" xr:uid="{00000000-0005-0000-0000-0000640D0000}"/>
    <cellStyle name="40% - Accent6 41 2 2 2" xfId="3732" xr:uid="{00000000-0005-0000-0000-0000650D0000}"/>
    <cellStyle name="40% - Accent6 41 2 3" xfId="3733" xr:uid="{00000000-0005-0000-0000-0000660D0000}"/>
    <cellStyle name="40% - Accent6 41 2 4" xfId="3734" xr:uid="{00000000-0005-0000-0000-0000670D0000}"/>
    <cellStyle name="40% - Accent6 41 2 5" xfId="3735" xr:uid="{00000000-0005-0000-0000-0000680D0000}"/>
    <cellStyle name="40% - Accent6 41 2 6" xfId="3736" xr:uid="{00000000-0005-0000-0000-0000690D0000}"/>
    <cellStyle name="40% - Accent6 41 3" xfId="3737" xr:uid="{00000000-0005-0000-0000-00006A0D0000}"/>
    <cellStyle name="40% - Accent6 41 3 2" xfId="3738" xr:uid="{00000000-0005-0000-0000-00006B0D0000}"/>
    <cellStyle name="40% - Accent6 41 3 3" xfId="3739" xr:uid="{00000000-0005-0000-0000-00006C0D0000}"/>
    <cellStyle name="40% - Accent6 41 3 4" xfId="3740" xr:uid="{00000000-0005-0000-0000-00006D0D0000}"/>
    <cellStyle name="40% - Accent6 41 3 5" xfId="3741" xr:uid="{00000000-0005-0000-0000-00006E0D0000}"/>
    <cellStyle name="40% - Accent6 41 4" xfId="3742" xr:uid="{00000000-0005-0000-0000-00006F0D0000}"/>
    <cellStyle name="40% - Accent6 41 4 2" xfId="3743" xr:uid="{00000000-0005-0000-0000-0000700D0000}"/>
    <cellStyle name="40% - Accent6 41 4 3" xfId="3744" xr:uid="{00000000-0005-0000-0000-0000710D0000}"/>
    <cellStyle name="40% - Accent6 41 5" xfId="3745" xr:uid="{00000000-0005-0000-0000-0000720D0000}"/>
    <cellStyle name="40% - Accent6 41 6" xfId="3746" xr:uid="{00000000-0005-0000-0000-0000730D0000}"/>
    <cellStyle name="40% - Accent6 41 7" xfId="3747" xr:uid="{00000000-0005-0000-0000-0000740D0000}"/>
    <cellStyle name="40% - Accent6 41 8" xfId="3748" xr:uid="{00000000-0005-0000-0000-0000750D0000}"/>
    <cellStyle name="40% - Accent6 41 9" xfId="3749" xr:uid="{00000000-0005-0000-0000-0000760D0000}"/>
    <cellStyle name="40% - Accent6 42" xfId="3750" xr:uid="{00000000-0005-0000-0000-0000770D0000}"/>
    <cellStyle name="40% - Accent6 42 2" xfId="3751" xr:uid="{00000000-0005-0000-0000-0000780D0000}"/>
    <cellStyle name="40% - Accent6 42 2 2" xfId="3752" xr:uid="{00000000-0005-0000-0000-0000790D0000}"/>
    <cellStyle name="40% - Accent6 42 2 2 2" xfId="3753" xr:uid="{00000000-0005-0000-0000-00007A0D0000}"/>
    <cellStyle name="40% - Accent6 42 2 3" xfId="3754" xr:uid="{00000000-0005-0000-0000-00007B0D0000}"/>
    <cellStyle name="40% - Accent6 42 2 4" xfId="3755" xr:uid="{00000000-0005-0000-0000-00007C0D0000}"/>
    <cellStyle name="40% - Accent6 42 2 5" xfId="3756" xr:uid="{00000000-0005-0000-0000-00007D0D0000}"/>
    <cellStyle name="40% - Accent6 42 2 6" xfId="3757" xr:uid="{00000000-0005-0000-0000-00007E0D0000}"/>
    <cellStyle name="40% - Accent6 42 3" xfId="3758" xr:uid="{00000000-0005-0000-0000-00007F0D0000}"/>
    <cellStyle name="40% - Accent6 42 3 2" xfId="3759" xr:uid="{00000000-0005-0000-0000-0000800D0000}"/>
    <cellStyle name="40% - Accent6 42 3 3" xfId="3760" xr:uid="{00000000-0005-0000-0000-0000810D0000}"/>
    <cellStyle name="40% - Accent6 42 3 4" xfId="3761" xr:uid="{00000000-0005-0000-0000-0000820D0000}"/>
    <cellStyle name="40% - Accent6 42 3 5" xfId="3762" xr:uid="{00000000-0005-0000-0000-0000830D0000}"/>
    <cellStyle name="40% - Accent6 42 4" xfId="3763" xr:uid="{00000000-0005-0000-0000-0000840D0000}"/>
    <cellStyle name="40% - Accent6 42 4 2" xfId="3764" xr:uid="{00000000-0005-0000-0000-0000850D0000}"/>
    <cellStyle name="40% - Accent6 42 4 3" xfId="3765" xr:uid="{00000000-0005-0000-0000-0000860D0000}"/>
    <cellStyle name="40% - Accent6 42 5" xfId="3766" xr:uid="{00000000-0005-0000-0000-0000870D0000}"/>
    <cellStyle name="40% - Accent6 42 6" xfId="3767" xr:uid="{00000000-0005-0000-0000-0000880D0000}"/>
    <cellStyle name="40% - Accent6 42 7" xfId="3768" xr:uid="{00000000-0005-0000-0000-0000890D0000}"/>
    <cellStyle name="40% - Accent6 42 8" xfId="3769" xr:uid="{00000000-0005-0000-0000-00008A0D0000}"/>
    <cellStyle name="40% - Accent6 42 9" xfId="3770" xr:uid="{00000000-0005-0000-0000-00008B0D0000}"/>
    <cellStyle name="40% - Accent6 43" xfId="3771" xr:uid="{00000000-0005-0000-0000-00008C0D0000}"/>
    <cellStyle name="40% - Accent6 43 2" xfId="3772" xr:uid="{00000000-0005-0000-0000-00008D0D0000}"/>
    <cellStyle name="40% - Accent6 43 2 2" xfId="3773" xr:uid="{00000000-0005-0000-0000-00008E0D0000}"/>
    <cellStyle name="40% - Accent6 43 2 3" xfId="3774" xr:uid="{00000000-0005-0000-0000-00008F0D0000}"/>
    <cellStyle name="40% - Accent6 43 3" xfId="3775" xr:uid="{00000000-0005-0000-0000-0000900D0000}"/>
    <cellStyle name="40% - Accent6 43 3 2" xfId="3776" xr:uid="{00000000-0005-0000-0000-0000910D0000}"/>
    <cellStyle name="40% - Accent6 43 3 3" xfId="3777" xr:uid="{00000000-0005-0000-0000-0000920D0000}"/>
    <cellStyle name="40% - Accent6 43 4" xfId="3778" xr:uid="{00000000-0005-0000-0000-0000930D0000}"/>
    <cellStyle name="40% - Accent6 44" xfId="3779" xr:uid="{00000000-0005-0000-0000-0000940D0000}"/>
    <cellStyle name="40% - Accent6 44 2" xfId="3780" xr:uid="{00000000-0005-0000-0000-0000950D0000}"/>
    <cellStyle name="40% - Accent6 44 2 2" xfId="3781" xr:uid="{00000000-0005-0000-0000-0000960D0000}"/>
    <cellStyle name="40% - Accent6 44 2 3" xfId="3782" xr:uid="{00000000-0005-0000-0000-0000970D0000}"/>
    <cellStyle name="40% - Accent6 44 3" xfId="3783" xr:uid="{00000000-0005-0000-0000-0000980D0000}"/>
    <cellStyle name="40% - Accent6 44 4" xfId="3784" xr:uid="{00000000-0005-0000-0000-0000990D0000}"/>
    <cellStyle name="40% - Accent6 44 5" xfId="3785" xr:uid="{00000000-0005-0000-0000-00009A0D0000}"/>
    <cellStyle name="40% - Accent6 45" xfId="3786" xr:uid="{00000000-0005-0000-0000-00009B0D0000}"/>
    <cellStyle name="40% - Accent6 46" xfId="3787" xr:uid="{00000000-0005-0000-0000-00009C0D0000}"/>
    <cellStyle name="40% - Accent6 47" xfId="3788" xr:uid="{00000000-0005-0000-0000-00009D0D0000}"/>
    <cellStyle name="40% - Accent6 48" xfId="3789" xr:uid="{00000000-0005-0000-0000-00009E0D0000}"/>
    <cellStyle name="40% - Accent6 49" xfId="3790" xr:uid="{00000000-0005-0000-0000-00009F0D0000}"/>
    <cellStyle name="40% - Accent6 5" xfId="3791" xr:uid="{00000000-0005-0000-0000-0000A00D0000}"/>
    <cellStyle name="40% - Accent6 5 2" xfId="3792" xr:uid="{00000000-0005-0000-0000-0000A10D0000}"/>
    <cellStyle name="40% - Accent6 50" xfId="3793" xr:uid="{00000000-0005-0000-0000-0000A20D0000}"/>
    <cellStyle name="40% - Accent6 51" xfId="3794" xr:uid="{00000000-0005-0000-0000-0000A30D0000}"/>
    <cellStyle name="40% - Accent6 52" xfId="3795" xr:uid="{00000000-0005-0000-0000-0000A40D0000}"/>
    <cellStyle name="40% - Accent6 53" xfId="3796" xr:uid="{00000000-0005-0000-0000-0000A50D0000}"/>
    <cellStyle name="40% - Accent6 54" xfId="3797" xr:uid="{00000000-0005-0000-0000-0000A60D0000}"/>
    <cellStyle name="40% - Accent6 55" xfId="3798" xr:uid="{00000000-0005-0000-0000-0000A70D0000}"/>
    <cellStyle name="40% - Accent6 56" xfId="3799" xr:uid="{00000000-0005-0000-0000-0000A80D0000}"/>
    <cellStyle name="40% - Accent6 6" xfId="3800" xr:uid="{00000000-0005-0000-0000-0000A90D0000}"/>
    <cellStyle name="40% - Accent6 6 2" xfId="3801" xr:uid="{00000000-0005-0000-0000-0000AA0D0000}"/>
    <cellStyle name="40% - Accent6 7" xfId="3802" xr:uid="{00000000-0005-0000-0000-0000AB0D0000}"/>
    <cellStyle name="40% - Accent6 7 2" xfId="3803" xr:uid="{00000000-0005-0000-0000-0000AC0D0000}"/>
    <cellStyle name="40% - Accent6 8" xfId="3804" xr:uid="{00000000-0005-0000-0000-0000AD0D0000}"/>
    <cellStyle name="40% - Accent6 9" xfId="3805" xr:uid="{00000000-0005-0000-0000-0000AE0D0000}"/>
    <cellStyle name="60% - Accent1" xfId="20" builtinId="32" customBuiltin="1"/>
    <cellStyle name="60% - Accent1 10" xfId="3806" xr:uid="{00000000-0005-0000-0000-0000B00D0000}"/>
    <cellStyle name="60% - Accent1 11" xfId="3807" xr:uid="{00000000-0005-0000-0000-0000B10D0000}"/>
    <cellStyle name="60% - Accent1 12" xfId="3808" xr:uid="{00000000-0005-0000-0000-0000B20D0000}"/>
    <cellStyle name="60% - Accent1 13" xfId="3809" xr:uid="{00000000-0005-0000-0000-0000B30D0000}"/>
    <cellStyle name="60% - Accent1 14" xfId="3810" xr:uid="{00000000-0005-0000-0000-0000B40D0000}"/>
    <cellStyle name="60% - Accent1 15" xfId="3811" xr:uid="{00000000-0005-0000-0000-0000B50D0000}"/>
    <cellStyle name="60% - Accent1 16" xfId="3812" xr:uid="{00000000-0005-0000-0000-0000B60D0000}"/>
    <cellStyle name="60% - Accent1 17" xfId="3813" xr:uid="{00000000-0005-0000-0000-0000B70D0000}"/>
    <cellStyle name="60% - Accent1 18" xfId="3814" xr:uid="{00000000-0005-0000-0000-0000B80D0000}"/>
    <cellStyle name="60% - Accent1 19" xfId="3815" xr:uid="{00000000-0005-0000-0000-0000B90D0000}"/>
    <cellStyle name="60% - Accent1 2" xfId="3816" xr:uid="{00000000-0005-0000-0000-0000BA0D0000}"/>
    <cellStyle name="60% - Accent1 2 10" xfId="3817" xr:uid="{00000000-0005-0000-0000-0000BB0D0000}"/>
    <cellStyle name="60% - Accent1 2 11" xfId="3818" xr:uid="{00000000-0005-0000-0000-0000BC0D0000}"/>
    <cellStyle name="60% - Accent1 2 12" xfId="3819" xr:uid="{00000000-0005-0000-0000-0000BD0D0000}"/>
    <cellStyle name="60% - Accent1 2 13" xfId="3820" xr:uid="{00000000-0005-0000-0000-0000BE0D0000}"/>
    <cellStyle name="60% - Accent1 2 14" xfId="3821" xr:uid="{00000000-0005-0000-0000-0000BF0D0000}"/>
    <cellStyle name="60% - Accent1 2 15" xfId="3822" xr:uid="{00000000-0005-0000-0000-0000C00D0000}"/>
    <cellStyle name="60% - Accent1 2 16" xfId="3823" xr:uid="{00000000-0005-0000-0000-0000C10D0000}"/>
    <cellStyle name="60% - Accent1 2 17" xfId="3824" xr:uid="{00000000-0005-0000-0000-0000C20D0000}"/>
    <cellStyle name="60% - Accent1 2 18" xfId="3825" xr:uid="{00000000-0005-0000-0000-0000C30D0000}"/>
    <cellStyle name="60% - Accent1 2 19" xfId="3826" xr:uid="{00000000-0005-0000-0000-0000C40D0000}"/>
    <cellStyle name="60% - Accent1 2 19 2" xfId="3827" xr:uid="{00000000-0005-0000-0000-0000C50D0000}"/>
    <cellStyle name="60% - Accent1 2 19 3" xfId="3828" xr:uid="{00000000-0005-0000-0000-0000C60D0000}"/>
    <cellStyle name="60% - Accent1 2 2" xfId="3829" xr:uid="{00000000-0005-0000-0000-0000C70D0000}"/>
    <cellStyle name="60% - Accent1 2 2 2" xfId="3830" xr:uid="{00000000-0005-0000-0000-0000C80D0000}"/>
    <cellStyle name="60% - Accent1 2 20" xfId="3831" xr:uid="{00000000-0005-0000-0000-0000C90D0000}"/>
    <cellStyle name="60% - Accent1 2 3" xfId="3832" xr:uid="{00000000-0005-0000-0000-0000CA0D0000}"/>
    <cellStyle name="60% - Accent1 2 3 2" xfId="3833" xr:uid="{00000000-0005-0000-0000-0000CB0D0000}"/>
    <cellStyle name="60% - Accent1 2 4" xfId="3834" xr:uid="{00000000-0005-0000-0000-0000CC0D0000}"/>
    <cellStyle name="60% - Accent1 2 4 2" xfId="3835" xr:uid="{00000000-0005-0000-0000-0000CD0D0000}"/>
    <cellStyle name="60% - Accent1 2 5" xfId="3836" xr:uid="{00000000-0005-0000-0000-0000CE0D0000}"/>
    <cellStyle name="60% - Accent1 2 6" xfId="3837" xr:uid="{00000000-0005-0000-0000-0000CF0D0000}"/>
    <cellStyle name="60% - Accent1 2 7" xfId="3838" xr:uid="{00000000-0005-0000-0000-0000D00D0000}"/>
    <cellStyle name="60% - Accent1 2 8" xfId="3839" xr:uid="{00000000-0005-0000-0000-0000D10D0000}"/>
    <cellStyle name="60% - Accent1 2 9" xfId="3840" xr:uid="{00000000-0005-0000-0000-0000D20D0000}"/>
    <cellStyle name="60% - Accent1 2_2910" xfId="3841" xr:uid="{00000000-0005-0000-0000-0000D30D0000}"/>
    <cellStyle name="60% - Accent1 20" xfId="3842" xr:uid="{00000000-0005-0000-0000-0000D40D0000}"/>
    <cellStyle name="60% - Accent1 21" xfId="3843" xr:uid="{00000000-0005-0000-0000-0000D50D0000}"/>
    <cellStyle name="60% - Accent1 22" xfId="3844" xr:uid="{00000000-0005-0000-0000-0000D60D0000}"/>
    <cellStyle name="60% - Accent1 23" xfId="3845" xr:uid="{00000000-0005-0000-0000-0000D70D0000}"/>
    <cellStyle name="60% - Accent1 24" xfId="3846" xr:uid="{00000000-0005-0000-0000-0000D80D0000}"/>
    <cellStyle name="60% - Accent1 25" xfId="3847" xr:uid="{00000000-0005-0000-0000-0000D90D0000}"/>
    <cellStyle name="60% - Accent1 26" xfId="3848" xr:uid="{00000000-0005-0000-0000-0000DA0D0000}"/>
    <cellStyle name="60% - Accent1 27" xfId="3849" xr:uid="{00000000-0005-0000-0000-0000DB0D0000}"/>
    <cellStyle name="60% - Accent1 28" xfId="3850" xr:uid="{00000000-0005-0000-0000-0000DC0D0000}"/>
    <cellStyle name="60% - Accent1 29" xfId="3851" xr:uid="{00000000-0005-0000-0000-0000DD0D0000}"/>
    <cellStyle name="60% - Accent1 3" xfId="3852" xr:uid="{00000000-0005-0000-0000-0000DE0D0000}"/>
    <cellStyle name="60% - Accent1 3 2" xfId="3853" xr:uid="{00000000-0005-0000-0000-0000DF0D0000}"/>
    <cellStyle name="60% - Accent1 3 3" xfId="3854" xr:uid="{00000000-0005-0000-0000-0000E00D0000}"/>
    <cellStyle name="60% - Accent1 3 4" xfId="3855" xr:uid="{00000000-0005-0000-0000-0000E10D0000}"/>
    <cellStyle name="60% - Accent1 30" xfId="3856" xr:uid="{00000000-0005-0000-0000-0000E20D0000}"/>
    <cellStyle name="60% - Accent1 31" xfId="3857" xr:uid="{00000000-0005-0000-0000-0000E30D0000}"/>
    <cellStyle name="60% - Accent1 32" xfId="3858" xr:uid="{00000000-0005-0000-0000-0000E40D0000}"/>
    <cellStyle name="60% - Accent1 33" xfId="3859" xr:uid="{00000000-0005-0000-0000-0000E50D0000}"/>
    <cellStyle name="60% - Accent1 34" xfId="3860" xr:uid="{00000000-0005-0000-0000-0000E60D0000}"/>
    <cellStyle name="60% - Accent1 35" xfId="3861" xr:uid="{00000000-0005-0000-0000-0000E70D0000}"/>
    <cellStyle name="60% - Accent1 36" xfId="3862" xr:uid="{00000000-0005-0000-0000-0000E80D0000}"/>
    <cellStyle name="60% - Accent1 37" xfId="3863" xr:uid="{00000000-0005-0000-0000-0000E90D0000}"/>
    <cellStyle name="60% - Accent1 37 2" xfId="3864" xr:uid="{00000000-0005-0000-0000-0000EA0D0000}"/>
    <cellStyle name="60% - Accent1 38" xfId="3865" xr:uid="{00000000-0005-0000-0000-0000EB0D0000}"/>
    <cellStyle name="60% - Accent1 38 2" xfId="3866" xr:uid="{00000000-0005-0000-0000-0000EC0D0000}"/>
    <cellStyle name="60% - Accent1 38 3" xfId="3867" xr:uid="{00000000-0005-0000-0000-0000ED0D0000}"/>
    <cellStyle name="60% - Accent1 39" xfId="3868" xr:uid="{00000000-0005-0000-0000-0000EE0D0000}"/>
    <cellStyle name="60% - Accent1 39 2" xfId="3869" xr:uid="{00000000-0005-0000-0000-0000EF0D0000}"/>
    <cellStyle name="60% - Accent1 4" xfId="3870" xr:uid="{00000000-0005-0000-0000-0000F00D0000}"/>
    <cellStyle name="60% - Accent1 4 2" xfId="3871" xr:uid="{00000000-0005-0000-0000-0000F10D0000}"/>
    <cellStyle name="60% - Accent1 4 3" xfId="3872" xr:uid="{00000000-0005-0000-0000-0000F20D0000}"/>
    <cellStyle name="60% - Accent1 40" xfId="3873" xr:uid="{00000000-0005-0000-0000-0000F30D0000}"/>
    <cellStyle name="60% - Accent1 41" xfId="3874" xr:uid="{00000000-0005-0000-0000-0000F40D0000}"/>
    <cellStyle name="60% - Accent1 42" xfId="3875" xr:uid="{00000000-0005-0000-0000-0000F50D0000}"/>
    <cellStyle name="60% - Accent1 43" xfId="3876" xr:uid="{00000000-0005-0000-0000-0000F60D0000}"/>
    <cellStyle name="60% - Accent1 44" xfId="3877" xr:uid="{00000000-0005-0000-0000-0000F70D0000}"/>
    <cellStyle name="60% - Accent1 45" xfId="3878" xr:uid="{00000000-0005-0000-0000-0000F80D0000}"/>
    <cellStyle name="60% - Accent1 46" xfId="3879" xr:uid="{00000000-0005-0000-0000-0000F90D0000}"/>
    <cellStyle name="60% - Accent1 47" xfId="3880" xr:uid="{00000000-0005-0000-0000-0000FA0D0000}"/>
    <cellStyle name="60% - Accent1 48" xfId="3881" xr:uid="{00000000-0005-0000-0000-0000FB0D0000}"/>
    <cellStyle name="60% - Accent1 49" xfId="3882" xr:uid="{00000000-0005-0000-0000-0000FC0D0000}"/>
    <cellStyle name="60% - Accent1 5" xfId="3883" xr:uid="{00000000-0005-0000-0000-0000FD0D0000}"/>
    <cellStyle name="60% - Accent1 5 2" xfId="3884" xr:uid="{00000000-0005-0000-0000-0000FE0D0000}"/>
    <cellStyle name="60% - Accent1 50" xfId="3885" xr:uid="{00000000-0005-0000-0000-0000FF0D0000}"/>
    <cellStyle name="60% - Accent1 51" xfId="3886" xr:uid="{00000000-0005-0000-0000-0000000E0000}"/>
    <cellStyle name="60% - Accent1 52" xfId="3887" xr:uid="{00000000-0005-0000-0000-0000010E0000}"/>
    <cellStyle name="60% - Accent1 53" xfId="3888" xr:uid="{00000000-0005-0000-0000-0000020E0000}"/>
    <cellStyle name="60% - Accent1 54" xfId="3889" xr:uid="{00000000-0005-0000-0000-0000030E0000}"/>
    <cellStyle name="60% - Accent1 55" xfId="3890" xr:uid="{00000000-0005-0000-0000-0000040E0000}"/>
    <cellStyle name="60% - Accent1 56" xfId="3891" xr:uid="{00000000-0005-0000-0000-0000050E0000}"/>
    <cellStyle name="60% - Accent1 6" xfId="3892" xr:uid="{00000000-0005-0000-0000-0000060E0000}"/>
    <cellStyle name="60% - Accent1 6 2" xfId="3893" xr:uid="{00000000-0005-0000-0000-0000070E0000}"/>
    <cellStyle name="60% - Accent1 7" xfId="3894" xr:uid="{00000000-0005-0000-0000-0000080E0000}"/>
    <cellStyle name="60% - Accent1 8" xfId="3895" xr:uid="{00000000-0005-0000-0000-0000090E0000}"/>
    <cellStyle name="60% - Accent1 9" xfId="3896" xr:uid="{00000000-0005-0000-0000-00000A0E0000}"/>
    <cellStyle name="60% - Accent2" xfId="24" builtinId="36" customBuiltin="1"/>
    <cellStyle name="60% - Accent2 10" xfId="3897" xr:uid="{00000000-0005-0000-0000-00000C0E0000}"/>
    <cellStyle name="60% - Accent2 11" xfId="3898" xr:uid="{00000000-0005-0000-0000-00000D0E0000}"/>
    <cellStyle name="60% - Accent2 12" xfId="3899" xr:uid="{00000000-0005-0000-0000-00000E0E0000}"/>
    <cellStyle name="60% - Accent2 13" xfId="3900" xr:uid="{00000000-0005-0000-0000-00000F0E0000}"/>
    <cellStyle name="60% - Accent2 14" xfId="3901" xr:uid="{00000000-0005-0000-0000-0000100E0000}"/>
    <cellStyle name="60% - Accent2 15" xfId="3902" xr:uid="{00000000-0005-0000-0000-0000110E0000}"/>
    <cellStyle name="60% - Accent2 16" xfId="3903" xr:uid="{00000000-0005-0000-0000-0000120E0000}"/>
    <cellStyle name="60% - Accent2 17" xfId="3904" xr:uid="{00000000-0005-0000-0000-0000130E0000}"/>
    <cellStyle name="60% - Accent2 18" xfId="3905" xr:uid="{00000000-0005-0000-0000-0000140E0000}"/>
    <cellStyle name="60% - Accent2 19" xfId="3906" xr:uid="{00000000-0005-0000-0000-0000150E0000}"/>
    <cellStyle name="60% - Accent2 2" xfId="3907" xr:uid="{00000000-0005-0000-0000-0000160E0000}"/>
    <cellStyle name="60% - Accent2 2 10" xfId="3908" xr:uid="{00000000-0005-0000-0000-0000170E0000}"/>
    <cellStyle name="60% - Accent2 2 11" xfId="3909" xr:uid="{00000000-0005-0000-0000-0000180E0000}"/>
    <cellStyle name="60% - Accent2 2 12" xfId="3910" xr:uid="{00000000-0005-0000-0000-0000190E0000}"/>
    <cellStyle name="60% - Accent2 2 13" xfId="3911" xr:uid="{00000000-0005-0000-0000-00001A0E0000}"/>
    <cellStyle name="60% - Accent2 2 14" xfId="3912" xr:uid="{00000000-0005-0000-0000-00001B0E0000}"/>
    <cellStyle name="60% - Accent2 2 15" xfId="3913" xr:uid="{00000000-0005-0000-0000-00001C0E0000}"/>
    <cellStyle name="60% - Accent2 2 16" xfId="3914" xr:uid="{00000000-0005-0000-0000-00001D0E0000}"/>
    <cellStyle name="60% - Accent2 2 17" xfId="3915" xr:uid="{00000000-0005-0000-0000-00001E0E0000}"/>
    <cellStyle name="60% - Accent2 2 18" xfId="3916" xr:uid="{00000000-0005-0000-0000-00001F0E0000}"/>
    <cellStyle name="60% - Accent2 2 19" xfId="3917" xr:uid="{00000000-0005-0000-0000-0000200E0000}"/>
    <cellStyle name="60% - Accent2 2 2" xfId="3918" xr:uid="{00000000-0005-0000-0000-0000210E0000}"/>
    <cellStyle name="60% - Accent2 2 2 2" xfId="3919" xr:uid="{00000000-0005-0000-0000-0000220E0000}"/>
    <cellStyle name="60% - Accent2 2 20" xfId="3920" xr:uid="{00000000-0005-0000-0000-0000230E0000}"/>
    <cellStyle name="60% - Accent2 2 3" xfId="3921" xr:uid="{00000000-0005-0000-0000-0000240E0000}"/>
    <cellStyle name="60% - Accent2 2 4" xfId="3922" xr:uid="{00000000-0005-0000-0000-0000250E0000}"/>
    <cellStyle name="60% - Accent2 2 5" xfId="3923" xr:uid="{00000000-0005-0000-0000-0000260E0000}"/>
    <cellStyle name="60% - Accent2 2 6" xfId="3924" xr:uid="{00000000-0005-0000-0000-0000270E0000}"/>
    <cellStyle name="60% - Accent2 2 7" xfId="3925" xr:uid="{00000000-0005-0000-0000-0000280E0000}"/>
    <cellStyle name="60% - Accent2 2 8" xfId="3926" xr:uid="{00000000-0005-0000-0000-0000290E0000}"/>
    <cellStyle name="60% - Accent2 2 9" xfId="3927" xr:uid="{00000000-0005-0000-0000-00002A0E0000}"/>
    <cellStyle name="60% - Accent2 2_2910" xfId="3928" xr:uid="{00000000-0005-0000-0000-00002B0E0000}"/>
    <cellStyle name="60% - Accent2 20" xfId="3929" xr:uid="{00000000-0005-0000-0000-00002C0E0000}"/>
    <cellStyle name="60% - Accent2 21" xfId="3930" xr:uid="{00000000-0005-0000-0000-00002D0E0000}"/>
    <cellStyle name="60% - Accent2 22" xfId="3931" xr:uid="{00000000-0005-0000-0000-00002E0E0000}"/>
    <cellStyle name="60% - Accent2 23" xfId="3932" xr:uid="{00000000-0005-0000-0000-00002F0E0000}"/>
    <cellStyle name="60% - Accent2 24" xfId="3933" xr:uid="{00000000-0005-0000-0000-0000300E0000}"/>
    <cellStyle name="60% - Accent2 25" xfId="3934" xr:uid="{00000000-0005-0000-0000-0000310E0000}"/>
    <cellStyle name="60% - Accent2 26" xfId="3935" xr:uid="{00000000-0005-0000-0000-0000320E0000}"/>
    <cellStyle name="60% - Accent2 27" xfId="3936" xr:uid="{00000000-0005-0000-0000-0000330E0000}"/>
    <cellStyle name="60% - Accent2 28" xfId="3937" xr:uid="{00000000-0005-0000-0000-0000340E0000}"/>
    <cellStyle name="60% - Accent2 29" xfId="3938" xr:uid="{00000000-0005-0000-0000-0000350E0000}"/>
    <cellStyle name="60% - Accent2 3" xfId="3939" xr:uid="{00000000-0005-0000-0000-0000360E0000}"/>
    <cellStyle name="60% - Accent2 3 2" xfId="3940" xr:uid="{00000000-0005-0000-0000-0000370E0000}"/>
    <cellStyle name="60% - Accent2 3 3" xfId="3941" xr:uid="{00000000-0005-0000-0000-0000380E0000}"/>
    <cellStyle name="60% - Accent2 3 4" xfId="3942" xr:uid="{00000000-0005-0000-0000-0000390E0000}"/>
    <cellStyle name="60% - Accent2 30" xfId="3943" xr:uid="{00000000-0005-0000-0000-00003A0E0000}"/>
    <cellStyle name="60% - Accent2 31" xfId="3944" xr:uid="{00000000-0005-0000-0000-00003B0E0000}"/>
    <cellStyle name="60% - Accent2 32" xfId="3945" xr:uid="{00000000-0005-0000-0000-00003C0E0000}"/>
    <cellStyle name="60% - Accent2 33" xfId="3946" xr:uid="{00000000-0005-0000-0000-00003D0E0000}"/>
    <cellStyle name="60% - Accent2 34" xfId="3947" xr:uid="{00000000-0005-0000-0000-00003E0E0000}"/>
    <cellStyle name="60% - Accent2 35" xfId="3948" xr:uid="{00000000-0005-0000-0000-00003F0E0000}"/>
    <cellStyle name="60% - Accent2 36" xfId="3949" xr:uid="{00000000-0005-0000-0000-0000400E0000}"/>
    <cellStyle name="60% - Accent2 37" xfId="3950" xr:uid="{00000000-0005-0000-0000-0000410E0000}"/>
    <cellStyle name="60% - Accent2 37 2" xfId="3951" xr:uid="{00000000-0005-0000-0000-0000420E0000}"/>
    <cellStyle name="60% - Accent2 38" xfId="3952" xr:uid="{00000000-0005-0000-0000-0000430E0000}"/>
    <cellStyle name="60% - Accent2 39" xfId="3953" xr:uid="{00000000-0005-0000-0000-0000440E0000}"/>
    <cellStyle name="60% - Accent2 39 2" xfId="3954" xr:uid="{00000000-0005-0000-0000-0000450E0000}"/>
    <cellStyle name="60% - Accent2 4" xfId="3955" xr:uid="{00000000-0005-0000-0000-0000460E0000}"/>
    <cellStyle name="60% - Accent2 4 2" xfId="3956" xr:uid="{00000000-0005-0000-0000-0000470E0000}"/>
    <cellStyle name="60% - Accent2 4 3" xfId="3957" xr:uid="{00000000-0005-0000-0000-0000480E0000}"/>
    <cellStyle name="60% - Accent2 40" xfId="3958" xr:uid="{00000000-0005-0000-0000-0000490E0000}"/>
    <cellStyle name="60% - Accent2 41" xfId="3959" xr:uid="{00000000-0005-0000-0000-00004A0E0000}"/>
    <cellStyle name="60% - Accent2 42" xfId="3960" xr:uid="{00000000-0005-0000-0000-00004B0E0000}"/>
    <cellStyle name="60% - Accent2 43" xfId="3961" xr:uid="{00000000-0005-0000-0000-00004C0E0000}"/>
    <cellStyle name="60% - Accent2 44" xfId="3962" xr:uid="{00000000-0005-0000-0000-00004D0E0000}"/>
    <cellStyle name="60% - Accent2 45" xfId="3963" xr:uid="{00000000-0005-0000-0000-00004E0E0000}"/>
    <cellStyle name="60% - Accent2 46" xfId="3964" xr:uid="{00000000-0005-0000-0000-00004F0E0000}"/>
    <cellStyle name="60% - Accent2 47" xfId="3965" xr:uid="{00000000-0005-0000-0000-0000500E0000}"/>
    <cellStyle name="60% - Accent2 48" xfId="3966" xr:uid="{00000000-0005-0000-0000-0000510E0000}"/>
    <cellStyle name="60% - Accent2 49" xfId="3967" xr:uid="{00000000-0005-0000-0000-0000520E0000}"/>
    <cellStyle name="60% - Accent2 5" xfId="3968" xr:uid="{00000000-0005-0000-0000-0000530E0000}"/>
    <cellStyle name="60% - Accent2 5 2" xfId="3969" xr:uid="{00000000-0005-0000-0000-0000540E0000}"/>
    <cellStyle name="60% - Accent2 50" xfId="3970" xr:uid="{00000000-0005-0000-0000-0000550E0000}"/>
    <cellStyle name="60% - Accent2 51" xfId="3971" xr:uid="{00000000-0005-0000-0000-0000560E0000}"/>
    <cellStyle name="60% - Accent2 52" xfId="3972" xr:uid="{00000000-0005-0000-0000-0000570E0000}"/>
    <cellStyle name="60% - Accent2 53" xfId="3973" xr:uid="{00000000-0005-0000-0000-0000580E0000}"/>
    <cellStyle name="60% - Accent2 54" xfId="3974" xr:uid="{00000000-0005-0000-0000-0000590E0000}"/>
    <cellStyle name="60% - Accent2 55" xfId="3975" xr:uid="{00000000-0005-0000-0000-00005A0E0000}"/>
    <cellStyle name="60% - Accent2 6" xfId="3976" xr:uid="{00000000-0005-0000-0000-00005B0E0000}"/>
    <cellStyle name="60% - Accent2 7" xfId="3977" xr:uid="{00000000-0005-0000-0000-00005C0E0000}"/>
    <cellStyle name="60% - Accent2 8" xfId="3978" xr:uid="{00000000-0005-0000-0000-00005D0E0000}"/>
    <cellStyle name="60% - Accent2 9" xfId="3979" xr:uid="{00000000-0005-0000-0000-00005E0E0000}"/>
    <cellStyle name="60% - Accent3" xfId="28" builtinId="40" customBuiltin="1"/>
    <cellStyle name="60% - Accent3 10" xfId="3980" xr:uid="{00000000-0005-0000-0000-0000600E0000}"/>
    <cellStyle name="60% - Accent3 11" xfId="3981" xr:uid="{00000000-0005-0000-0000-0000610E0000}"/>
    <cellStyle name="60% - Accent3 12" xfId="3982" xr:uid="{00000000-0005-0000-0000-0000620E0000}"/>
    <cellStyle name="60% - Accent3 13" xfId="3983" xr:uid="{00000000-0005-0000-0000-0000630E0000}"/>
    <cellStyle name="60% - Accent3 14" xfId="3984" xr:uid="{00000000-0005-0000-0000-0000640E0000}"/>
    <cellStyle name="60% - Accent3 15" xfId="3985" xr:uid="{00000000-0005-0000-0000-0000650E0000}"/>
    <cellStyle name="60% - Accent3 16" xfId="3986" xr:uid="{00000000-0005-0000-0000-0000660E0000}"/>
    <cellStyle name="60% - Accent3 17" xfId="3987" xr:uid="{00000000-0005-0000-0000-0000670E0000}"/>
    <cellStyle name="60% - Accent3 18" xfId="3988" xr:uid="{00000000-0005-0000-0000-0000680E0000}"/>
    <cellStyle name="60% - Accent3 19" xfId="3989" xr:uid="{00000000-0005-0000-0000-0000690E0000}"/>
    <cellStyle name="60% - Accent3 2" xfId="3990" xr:uid="{00000000-0005-0000-0000-00006A0E0000}"/>
    <cellStyle name="60% - Accent3 2 10" xfId="3991" xr:uid="{00000000-0005-0000-0000-00006B0E0000}"/>
    <cellStyle name="60% - Accent3 2 11" xfId="3992" xr:uid="{00000000-0005-0000-0000-00006C0E0000}"/>
    <cellStyle name="60% - Accent3 2 12" xfId="3993" xr:uid="{00000000-0005-0000-0000-00006D0E0000}"/>
    <cellStyle name="60% - Accent3 2 13" xfId="3994" xr:uid="{00000000-0005-0000-0000-00006E0E0000}"/>
    <cellStyle name="60% - Accent3 2 14" xfId="3995" xr:uid="{00000000-0005-0000-0000-00006F0E0000}"/>
    <cellStyle name="60% - Accent3 2 15" xfId="3996" xr:uid="{00000000-0005-0000-0000-0000700E0000}"/>
    <cellStyle name="60% - Accent3 2 16" xfId="3997" xr:uid="{00000000-0005-0000-0000-0000710E0000}"/>
    <cellStyle name="60% - Accent3 2 17" xfId="3998" xr:uid="{00000000-0005-0000-0000-0000720E0000}"/>
    <cellStyle name="60% - Accent3 2 18" xfId="3999" xr:uid="{00000000-0005-0000-0000-0000730E0000}"/>
    <cellStyle name="60% - Accent3 2 19" xfId="4000" xr:uid="{00000000-0005-0000-0000-0000740E0000}"/>
    <cellStyle name="60% - Accent3 2 19 2" xfId="4001" xr:uid="{00000000-0005-0000-0000-0000750E0000}"/>
    <cellStyle name="60% - Accent3 2 19 3" xfId="4002" xr:uid="{00000000-0005-0000-0000-0000760E0000}"/>
    <cellStyle name="60% - Accent3 2 2" xfId="4003" xr:uid="{00000000-0005-0000-0000-0000770E0000}"/>
    <cellStyle name="60% - Accent3 2 2 2" xfId="4004" xr:uid="{00000000-0005-0000-0000-0000780E0000}"/>
    <cellStyle name="60% - Accent3 2 20" xfId="4005" xr:uid="{00000000-0005-0000-0000-0000790E0000}"/>
    <cellStyle name="60% - Accent3 2 3" xfId="4006" xr:uid="{00000000-0005-0000-0000-00007A0E0000}"/>
    <cellStyle name="60% - Accent3 2 3 2" xfId="4007" xr:uid="{00000000-0005-0000-0000-00007B0E0000}"/>
    <cellStyle name="60% - Accent3 2 4" xfId="4008" xr:uid="{00000000-0005-0000-0000-00007C0E0000}"/>
    <cellStyle name="60% - Accent3 2 4 2" xfId="4009" xr:uid="{00000000-0005-0000-0000-00007D0E0000}"/>
    <cellStyle name="60% - Accent3 2 5" xfId="4010" xr:uid="{00000000-0005-0000-0000-00007E0E0000}"/>
    <cellStyle name="60% - Accent3 2 6" xfId="4011" xr:uid="{00000000-0005-0000-0000-00007F0E0000}"/>
    <cellStyle name="60% - Accent3 2 7" xfId="4012" xr:uid="{00000000-0005-0000-0000-0000800E0000}"/>
    <cellStyle name="60% - Accent3 2 8" xfId="4013" xr:uid="{00000000-0005-0000-0000-0000810E0000}"/>
    <cellStyle name="60% - Accent3 2 9" xfId="4014" xr:uid="{00000000-0005-0000-0000-0000820E0000}"/>
    <cellStyle name="60% - Accent3 2_2910" xfId="4015" xr:uid="{00000000-0005-0000-0000-0000830E0000}"/>
    <cellStyle name="60% - Accent3 20" xfId="4016" xr:uid="{00000000-0005-0000-0000-0000840E0000}"/>
    <cellStyle name="60% - Accent3 21" xfId="4017" xr:uid="{00000000-0005-0000-0000-0000850E0000}"/>
    <cellStyle name="60% - Accent3 22" xfId="4018" xr:uid="{00000000-0005-0000-0000-0000860E0000}"/>
    <cellStyle name="60% - Accent3 23" xfId="4019" xr:uid="{00000000-0005-0000-0000-0000870E0000}"/>
    <cellStyle name="60% - Accent3 24" xfId="4020" xr:uid="{00000000-0005-0000-0000-0000880E0000}"/>
    <cellStyle name="60% - Accent3 25" xfId="4021" xr:uid="{00000000-0005-0000-0000-0000890E0000}"/>
    <cellStyle name="60% - Accent3 26" xfId="4022" xr:uid="{00000000-0005-0000-0000-00008A0E0000}"/>
    <cellStyle name="60% - Accent3 27" xfId="4023" xr:uid="{00000000-0005-0000-0000-00008B0E0000}"/>
    <cellStyle name="60% - Accent3 28" xfId="4024" xr:uid="{00000000-0005-0000-0000-00008C0E0000}"/>
    <cellStyle name="60% - Accent3 29" xfId="4025" xr:uid="{00000000-0005-0000-0000-00008D0E0000}"/>
    <cellStyle name="60% - Accent3 3" xfId="4026" xr:uid="{00000000-0005-0000-0000-00008E0E0000}"/>
    <cellStyle name="60% - Accent3 3 2" xfId="4027" xr:uid="{00000000-0005-0000-0000-00008F0E0000}"/>
    <cellStyle name="60% - Accent3 3 3" xfId="4028" xr:uid="{00000000-0005-0000-0000-0000900E0000}"/>
    <cellStyle name="60% - Accent3 3 4" xfId="4029" xr:uid="{00000000-0005-0000-0000-0000910E0000}"/>
    <cellStyle name="60% - Accent3 30" xfId="4030" xr:uid="{00000000-0005-0000-0000-0000920E0000}"/>
    <cellStyle name="60% - Accent3 31" xfId="4031" xr:uid="{00000000-0005-0000-0000-0000930E0000}"/>
    <cellStyle name="60% - Accent3 32" xfId="4032" xr:uid="{00000000-0005-0000-0000-0000940E0000}"/>
    <cellStyle name="60% - Accent3 33" xfId="4033" xr:uid="{00000000-0005-0000-0000-0000950E0000}"/>
    <cellStyle name="60% - Accent3 34" xfId="4034" xr:uid="{00000000-0005-0000-0000-0000960E0000}"/>
    <cellStyle name="60% - Accent3 35" xfId="4035" xr:uid="{00000000-0005-0000-0000-0000970E0000}"/>
    <cellStyle name="60% - Accent3 36" xfId="4036" xr:uid="{00000000-0005-0000-0000-0000980E0000}"/>
    <cellStyle name="60% - Accent3 37" xfId="4037" xr:uid="{00000000-0005-0000-0000-0000990E0000}"/>
    <cellStyle name="60% - Accent3 37 2" xfId="4038" xr:uid="{00000000-0005-0000-0000-00009A0E0000}"/>
    <cellStyle name="60% - Accent3 38" xfId="4039" xr:uid="{00000000-0005-0000-0000-00009B0E0000}"/>
    <cellStyle name="60% - Accent3 38 2" xfId="4040" xr:uid="{00000000-0005-0000-0000-00009C0E0000}"/>
    <cellStyle name="60% - Accent3 38 3" xfId="4041" xr:uid="{00000000-0005-0000-0000-00009D0E0000}"/>
    <cellStyle name="60% - Accent3 39" xfId="4042" xr:uid="{00000000-0005-0000-0000-00009E0E0000}"/>
    <cellStyle name="60% - Accent3 39 2" xfId="4043" xr:uid="{00000000-0005-0000-0000-00009F0E0000}"/>
    <cellStyle name="60% - Accent3 4" xfId="4044" xr:uid="{00000000-0005-0000-0000-0000A00E0000}"/>
    <cellStyle name="60% - Accent3 4 2" xfId="4045" xr:uid="{00000000-0005-0000-0000-0000A10E0000}"/>
    <cellStyle name="60% - Accent3 4 3" xfId="4046" xr:uid="{00000000-0005-0000-0000-0000A20E0000}"/>
    <cellStyle name="60% - Accent3 40" xfId="4047" xr:uid="{00000000-0005-0000-0000-0000A30E0000}"/>
    <cellStyle name="60% - Accent3 41" xfId="4048" xr:uid="{00000000-0005-0000-0000-0000A40E0000}"/>
    <cellStyle name="60% - Accent3 42" xfId="4049" xr:uid="{00000000-0005-0000-0000-0000A50E0000}"/>
    <cellStyle name="60% - Accent3 43" xfId="4050" xr:uid="{00000000-0005-0000-0000-0000A60E0000}"/>
    <cellStyle name="60% - Accent3 44" xfId="4051" xr:uid="{00000000-0005-0000-0000-0000A70E0000}"/>
    <cellStyle name="60% - Accent3 45" xfId="4052" xr:uid="{00000000-0005-0000-0000-0000A80E0000}"/>
    <cellStyle name="60% - Accent3 46" xfId="4053" xr:uid="{00000000-0005-0000-0000-0000A90E0000}"/>
    <cellStyle name="60% - Accent3 47" xfId="4054" xr:uid="{00000000-0005-0000-0000-0000AA0E0000}"/>
    <cellStyle name="60% - Accent3 48" xfId="4055" xr:uid="{00000000-0005-0000-0000-0000AB0E0000}"/>
    <cellStyle name="60% - Accent3 49" xfId="4056" xr:uid="{00000000-0005-0000-0000-0000AC0E0000}"/>
    <cellStyle name="60% - Accent3 5" xfId="4057" xr:uid="{00000000-0005-0000-0000-0000AD0E0000}"/>
    <cellStyle name="60% - Accent3 5 2" xfId="4058" xr:uid="{00000000-0005-0000-0000-0000AE0E0000}"/>
    <cellStyle name="60% - Accent3 50" xfId="4059" xr:uid="{00000000-0005-0000-0000-0000AF0E0000}"/>
    <cellStyle name="60% - Accent3 51" xfId="4060" xr:uid="{00000000-0005-0000-0000-0000B00E0000}"/>
    <cellStyle name="60% - Accent3 52" xfId="4061" xr:uid="{00000000-0005-0000-0000-0000B10E0000}"/>
    <cellStyle name="60% - Accent3 53" xfId="4062" xr:uid="{00000000-0005-0000-0000-0000B20E0000}"/>
    <cellStyle name="60% - Accent3 54" xfId="4063" xr:uid="{00000000-0005-0000-0000-0000B30E0000}"/>
    <cellStyle name="60% - Accent3 55" xfId="4064" xr:uid="{00000000-0005-0000-0000-0000B40E0000}"/>
    <cellStyle name="60% - Accent3 56" xfId="4065" xr:uid="{00000000-0005-0000-0000-0000B50E0000}"/>
    <cellStyle name="60% - Accent3 6" xfId="4066" xr:uid="{00000000-0005-0000-0000-0000B60E0000}"/>
    <cellStyle name="60% - Accent3 6 2" xfId="4067" xr:uid="{00000000-0005-0000-0000-0000B70E0000}"/>
    <cellStyle name="60% - Accent3 7" xfId="4068" xr:uid="{00000000-0005-0000-0000-0000B80E0000}"/>
    <cellStyle name="60% - Accent3 8" xfId="4069" xr:uid="{00000000-0005-0000-0000-0000B90E0000}"/>
    <cellStyle name="60% - Accent3 9" xfId="4070" xr:uid="{00000000-0005-0000-0000-0000BA0E0000}"/>
    <cellStyle name="60% - Accent4" xfId="32" builtinId="44" customBuiltin="1"/>
    <cellStyle name="60% - Accent4 10" xfId="4071" xr:uid="{00000000-0005-0000-0000-0000BC0E0000}"/>
    <cellStyle name="60% - Accent4 11" xfId="4072" xr:uid="{00000000-0005-0000-0000-0000BD0E0000}"/>
    <cellStyle name="60% - Accent4 12" xfId="4073" xr:uid="{00000000-0005-0000-0000-0000BE0E0000}"/>
    <cellStyle name="60% - Accent4 2" xfId="4074" xr:uid="{00000000-0005-0000-0000-0000BF0E0000}"/>
    <cellStyle name="60% - Accent4 2 2" xfId="4075" xr:uid="{00000000-0005-0000-0000-0000C00E0000}"/>
    <cellStyle name="60% - Accent4 2 3" xfId="4076" xr:uid="{00000000-0005-0000-0000-0000C10E0000}"/>
    <cellStyle name="60% - Accent4 2 3 2" xfId="4077" xr:uid="{00000000-0005-0000-0000-0000C20E0000}"/>
    <cellStyle name="60% - Accent4 2 4" xfId="4078" xr:uid="{00000000-0005-0000-0000-0000C30E0000}"/>
    <cellStyle name="60% - Accent4 2 4 2" xfId="4079" xr:uid="{00000000-0005-0000-0000-0000C40E0000}"/>
    <cellStyle name="60% - Accent4 2 4 3" xfId="4080" xr:uid="{00000000-0005-0000-0000-0000C50E0000}"/>
    <cellStyle name="60% - Accent4 2 5" xfId="4081" xr:uid="{00000000-0005-0000-0000-0000C60E0000}"/>
    <cellStyle name="60% - Accent4 3" xfId="4082" xr:uid="{00000000-0005-0000-0000-0000C70E0000}"/>
    <cellStyle name="60% - Accent4 3 2" xfId="4083" xr:uid="{00000000-0005-0000-0000-0000C80E0000}"/>
    <cellStyle name="60% - Accent4 4" xfId="4084" xr:uid="{00000000-0005-0000-0000-0000C90E0000}"/>
    <cellStyle name="60% - Accent4 4 2" xfId="4085" xr:uid="{00000000-0005-0000-0000-0000CA0E0000}"/>
    <cellStyle name="60% - Accent4 4 3" xfId="4086" xr:uid="{00000000-0005-0000-0000-0000CB0E0000}"/>
    <cellStyle name="60% - Accent4 4 4" xfId="4087" xr:uid="{00000000-0005-0000-0000-0000CC0E0000}"/>
    <cellStyle name="60% - Accent4 5" xfId="4088" xr:uid="{00000000-0005-0000-0000-0000CD0E0000}"/>
    <cellStyle name="60% - Accent4 6" xfId="4089" xr:uid="{00000000-0005-0000-0000-0000CE0E0000}"/>
    <cellStyle name="60% - Accent4 7" xfId="4090" xr:uid="{00000000-0005-0000-0000-0000CF0E0000}"/>
    <cellStyle name="60% - Accent4 8" xfId="4091" xr:uid="{00000000-0005-0000-0000-0000D00E0000}"/>
    <cellStyle name="60% - Accent4 9" xfId="4092" xr:uid="{00000000-0005-0000-0000-0000D10E0000}"/>
    <cellStyle name="60% - Accent5" xfId="36" builtinId="48" customBuiltin="1"/>
    <cellStyle name="60% - Accent5 2" xfId="4093" xr:uid="{00000000-0005-0000-0000-0000D30E0000}"/>
    <cellStyle name="60% - Accent5 2 2" xfId="4094" xr:uid="{00000000-0005-0000-0000-0000D40E0000}"/>
    <cellStyle name="60% - Accent5 2 2 2" xfId="4095" xr:uid="{00000000-0005-0000-0000-0000D50E0000}"/>
    <cellStyle name="60% - Accent5 2 2 3" xfId="4096" xr:uid="{00000000-0005-0000-0000-0000D60E0000}"/>
    <cellStyle name="60% - Accent5 2 2 4" xfId="4097" xr:uid="{00000000-0005-0000-0000-0000D70E0000}"/>
    <cellStyle name="60% - Accent5 2 3" xfId="4098" xr:uid="{00000000-0005-0000-0000-0000D80E0000}"/>
    <cellStyle name="60% - Accent5 2 3 2" xfId="4099" xr:uid="{00000000-0005-0000-0000-0000D90E0000}"/>
    <cellStyle name="60% - Accent5 2 4" xfId="4100" xr:uid="{00000000-0005-0000-0000-0000DA0E0000}"/>
    <cellStyle name="60% - Accent5 2 4 2" xfId="4101" xr:uid="{00000000-0005-0000-0000-0000DB0E0000}"/>
    <cellStyle name="60% - Accent5 2 4 3" xfId="4102" xr:uid="{00000000-0005-0000-0000-0000DC0E0000}"/>
    <cellStyle name="60% - Accent5 2 5" xfId="4103" xr:uid="{00000000-0005-0000-0000-0000DD0E0000}"/>
    <cellStyle name="60% - Accent5 3" xfId="4104" xr:uid="{00000000-0005-0000-0000-0000DE0E0000}"/>
    <cellStyle name="60% - Accent5 3 2" xfId="4105" xr:uid="{00000000-0005-0000-0000-0000DF0E0000}"/>
    <cellStyle name="60% - Accent5 3 3" xfId="4106" xr:uid="{00000000-0005-0000-0000-0000E00E0000}"/>
    <cellStyle name="60% - Accent5 3 4" xfId="4107" xr:uid="{00000000-0005-0000-0000-0000E10E0000}"/>
    <cellStyle name="60% - Accent5 4" xfId="4108" xr:uid="{00000000-0005-0000-0000-0000E20E0000}"/>
    <cellStyle name="60% - Accent5 4 2" xfId="4109" xr:uid="{00000000-0005-0000-0000-0000E30E0000}"/>
    <cellStyle name="60% - Accent5 4 3" xfId="4110" xr:uid="{00000000-0005-0000-0000-0000E40E0000}"/>
    <cellStyle name="60% - Accent5 4 4" xfId="4111" xr:uid="{00000000-0005-0000-0000-0000E50E0000}"/>
    <cellStyle name="60% - Accent5 5" xfId="4112" xr:uid="{00000000-0005-0000-0000-0000E60E0000}"/>
    <cellStyle name="60% - Accent5 6" xfId="4113" xr:uid="{00000000-0005-0000-0000-0000E70E0000}"/>
    <cellStyle name="60% - Accent5 7" xfId="4114" xr:uid="{00000000-0005-0000-0000-0000E80E0000}"/>
    <cellStyle name="60% - Accent5 8" xfId="4115" xr:uid="{00000000-0005-0000-0000-0000E90E0000}"/>
    <cellStyle name="60% - Accent5 9" xfId="4116" xr:uid="{00000000-0005-0000-0000-0000EA0E0000}"/>
    <cellStyle name="60% - Accent6" xfId="40" builtinId="52" customBuiltin="1"/>
    <cellStyle name="60% - Accent6 2" xfId="4117" xr:uid="{00000000-0005-0000-0000-0000EC0E0000}"/>
    <cellStyle name="60% - Accent6 2 2" xfId="4118" xr:uid="{00000000-0005-0000-0000-0000ED0E0000}"/>
    <cellStyle name="60% - Accent6 2 2 2" xfId="4119" xr:uid="{00000000-0005-0000-0000-0000EE0E0000}"/>
    <cellStyle name="60% - Accent6 2 2 3" xfId="4120" xr:uid="{00000000-0005-0000-0000-0000EF0E0000}"/>
    <cellStyle name="60% - Accent6 2 2 4" xfId="4121" xr:uid="{00000000-0005-0000-0000-0000F00E0000}"/>
    <cellStyle name="60% - Accent6 2 3" xfId="4122" xr:uid="{00000000-0005-0000-0000-0000F10E0000}"/>
    <cellStyle name="60% - Accent6 2 3 2" xfId="4123" xr:uid="{00000000-0005-0000-0000-0000F20E0000}"/>
    <cellStyle name="60% - Accent6 2 4" xfId="4124" xr:uid="{00000000-0005-0000-0000-0000F30E0000}"/>
    <cellStyle name="60% - Accent6 2 4 2" xfId="4125" xr:uid="{00000000-0005-0000-0000-0000F40E0000}"/>
    <cellStyle name="60% - Accent6 2 4 3" xfId="4126" xr:uid="{00000000-0005-0000-0000-0000F50E0000}"/>
    <cellStyle name="60% - Accent6 2 5" xfId="4127" xr:uid="{00000000-0005-0000-0000-0000F60E0000}"/>
    <cellStyle name="60% - Accent6 3" xfId="4128" xr:uid="{00000000-0005-0000-0000-0000F70E0000}"/>
    <cellStyle name="60% - Accent6 3 2" xfId="4129" xr:uid="{00000000-0005-0000-0000-0000F80E0000}"/>
    <cellStyle name="60% - Accent6 3 3" xfId="4130" xr:uid="{00000000-0005-0000-0000-0000F90E0000}"/>
    <cellStyle name="60% - Accent6 3 4" xfId="4131" xr:uid="{00000000-0005-0000-0000-0000FA0E0000}"/>
    <cellStyle name="60% - Accent6 4" xfId="4132" xr:uid="{00000000-0005-0000-0000-0000FB0E0000}"/>
    <cellStyle name="60% - Accent6 4 2" xfId="4133" xr:uid="{00000000-0005-0000-0000-0000FC0E0000}"/>
    <cellStyle name="60% - Accent6 4 3" xfId="4134" xr:uid="{00000000-0005-0000-0000-0000FD0E0000}"/>
    <cellStyle name="60% - Accent6 4 4" xfId="4135" xr:uid="{00000000-0005-0000-0000-0000FE0E0000}"/>
    <cellStyle name="60% - Accent6 5" xfId="4136" xr:uid="{00000000-0005-0000-0000-0000FF0E0000}"/>
    <cellStyle name="60% - Accent6 6" xfId="4137" xr:uid="{00000000-0005-0000-0000-0000000F0000}"/>
    <cellStyle name="60% - Accent6 7" xfId="4138" xr:uid="{00000000-0005-0000-0000-0000010F0000}"/>
    <cellStyle name="60% - Accent6 8" xfId="4139" xr:uid="{00000000-0005-0000-0000-0000020F0000}"/>
    <cellStyle name="60% - Accent6 9" xfId="4140" xr:uid="{00000000-0005-0000-0000-0000030F0000}"/>
    <cellStyle name="Accent1" xfId="17" builtinId="29" customBuiltin="1"/>
    <cellStyle name="Accent1 2" xfId="4141" xr:uid="{00000000-0005-0000-0000-0000050F0000}"/>
    <cellStyle name="Accent1 2 2" xfId="4142" xr:uid="{00000000-0005-0000-0000-0000060F0000}"/>
    <cellStyle name="Accent1 2 2 2" xfId="4143" xr:uid="{00000000-0005-0000-0000-0000070F0000}"/>
    <cellStyle name="Accent1 2 2 3" xfId="4144" xr:uid="{00000000-0005-0000-0000-0000080F0000}"/>
    <cellStyle name="Accent1 2 2 4" xfId="4145" xr:uid="{00000000-0005-0000-0000-0000090F0000}"/>
    <cellStyle name="Accent1 2 3" xfId="4146" xr:uid="{00000000-0005-0000-0000-00000A0F0000}"/>
    <cellStyle name="Accent1 2 3 2" xfId="4147" xr:uid="{00000000-0005-0000-0000-00000B0F0000}"/>
    <cellStyle name="Accent1 2 4" xfId="4148" xr:uid="{00000000-0005-0000-0000-00000C0F0000}"/>
    <cellStyle name="Accent1 2 4 2" xfId="4149" xr:uid="{00000000-0005-0000-0000-00000D0F0000}"/>
    <cellStyle name="Accent1 2 4 3" xfId="4150" xr:uid="{00000000-0005-0000-0000-00000E0F0000}"/>
    <cellStyle name="Accent1 2 5" xfId="4151" xr:uid="{00000000-0005-0000-0000-00000F0F0000}"/>
    <cellStyle name="Accent1 3" xfId="4152" xr:uid="{00000000-0005-0000-0000-0000100F0000}"/>
    <cellStyle name="Accent1 3 2" xfId="4153" xr:uid="{00000000-0005-0000-0000-0000110F0000}"/>
    <cellStyle name="Accent1 3 3" xfId="4154" xr:uid="{00000000-0005-0000-0000-0000120F0000}"/>
    <cellStyle name="Accent1 3 4" xfId="4155" xr:uid="{00000000-0005-0000-0000-0000130F0000}"/>
    <cellStyle name="Accent1 4" xfId="4156" xr:uid="{00000000-0005-0000-0000-0000140F0000}"/>
    <cellStyle name="Accent1 4 2" xfId="4157" xr:uid="{00000000-0005-0000-0000-0000150F0000}"/>
    <cellStyle name="Accent1 4 3" xfId="4158" xr:uid="{00000000-0005-0000-0000-0000160F0000}"/>
    <cellStyle name="Accent1 4 4" xfId="4159" xr:uid="{00000000-0005-0000-0000-0000170F0000}"/>
    <cellStyle name="Accent1 5" xfId="4160" xr:uid="{00000000-0005-0000-0000-0000180F0000}"/>
    <cellStyle name="Accent1 6" xfId="4161" xr:uid="{00000000-0005-0000-0000-0000190F0000}"/>
    <cellStyle name="Accent1 7" xfId="4162" xr:uid="{00000000-0005-0000-0000-00001A0F0000}"/>
    <cellStyle name="Accent1 8" xfId="4163" xr:uid="{00000000-0005-0000-0000-00001B0F0000}"/>
    <cellStyle name="Accent1 9" xfId="4164" xr:uid="{00000000-0005-0000-0000-00001C0F0000}"/>
    <cellStyle name="Accent2" xfId="21" builtinId="33" customBuiltin="1"/>
    <cellStyle name="Accent2 2" xfId="4165" xr:uid="{00000000-0005-0000-0000-00001E0F0000}"/>
    <cellStyle name="Accent2 2 2" xfId="4166" xr:uid="{00000000-0005-0000-0000-00001F0F0000}"/>
    <cellStyle name="Accent2 2 3" xfId="4167" xr:uid="{00000000-0005-0000-0000-0000200F0000}"/>
    <cellStyle name="Accent2 2 4" xfId="4168" xr:uid="{00000000-0005-0000-0000-0000210F0000}"/>
    <cellStyle name="Accent2 2 5" xfId="4169" xr:uid="{00000000-0005-0000-0000-0000220F0000}"/>
    <cellStyle name="Accent2 3" xfId="4170" xr:uid="{00000000-0005-0000-0000-0000230F0000}"/>
    <cellStyle name="Accent2 3 2" xfId="4171" xr:uid="{00000000-0005-0000-0000-0000240F0000}"/>
    <cellStyle name="Accent2 4" xfId="4172" xr:uid="{00000000-0005-0000-0000-0000250F0000}"/>
    <cellStyle name="Accent2 4 2" xfId="4173" xr:uid="{00000000-0005-0000-0000-0000260F0000}"/>
    <cellStyle name="Accent2 5" xfId="4174" xr:uid="{00000000-0005-0000-0000-0000270F0000}"/>
    <cellStyle name="Accent2 6" xfId="4175" xr:uid="{00000000-0005-0000-0000-0000280F0000}"/>
    <cellStyle name="Accent2 7" xfId="4176" xr:uid="{00000000-0005-0000-0000-0000290F0000}"/>
    <cellStyle name="Accent2 8" xfId="4177" xr:uid="{00000000-0005-0000-0000-00002A0F0000}"/>
    <cellStyle name="Accent3" xfId="25" builtinId="37" customBuiltin="1"/>
    <cellStyle name="Accent3 2" xfId="4178" xr:uid="{00000000-0005-0000-0000-00002C0F0000}"/>
    <cellStyle name="Accent3 2 2" xfId="4179" xr:uid="{00000000-0005-0000-0000-00002D0F0000}"/>
    <cellStyle name="Accent3 2 2 2" xfId="4180" xr:uid="{00000000-0005-0000-0000-00002E0F0000}"/>
    <cellStyle name="Accent3 2 2 3" xfId="4181" xr:uid="{00000000-0005-0000-0000-00002F0F0000}"/>
    <cellStyle name="Accent3 2 2 4" xfId="4182" xr:uid="{00000000-0005-0000-0000-0000300F0000}"/>
    <cellStyle name="Accent3 2 3" xfId="4183" xr:uid="{00000000-0005-0000-0000-0000310F0000}"/>
    <cellStyle name="Accent3 2 3 2" xfId="4184" xr:uid="{00000000-0005-0000-0000-0000320F0000}"/>
    <cellStyle name="Accent3 2 4" xfId="4185" xr:uid="{00000000-0005-0000-0000-0000330F0000}"/>
    <cellStyle name="Accent3 2 4 2" xfId="4186" xr:uid="{00000000-0005-0000-0000-0000340F0000}"/>
    <cellStyle name="Accent3 2 4 3" xfId="4187" xr:uid="{00000000-0005-0000-0000-0000350F0000}"/>
    <cellStyle name="Accent3 2 5" xfId="4188" xr:uid="{00000000-0005-0000-0000-0000360F0000}"/>
    <cellStyle name="Accent3 3" xfId="4189" xr:uid="{00000000-0005-0000-0000-0000370F0000}"/>
    <cellStyle name="Accent3 3 2" xfId="4190" xr:uid="{00000000-0005-0000-0000-0000380F0000}"/>
    <cellStyle name="Accent3 3 3" xfId="4191" xr:uid="{00000000-0005-0000-0000-0000390F0000}"/>
    <cellStyle name="Accent3 3 4" xfId="4192" xr:uid="{00000000-0005-0000-0000-00003A0F0000}"/>
    <cellStyle name="Accent3 4" xfId="4193" xr:uid="{00000000-0005-0000-0000-00003B0F0000}"/>
    <cellStyle name="Accent3 4 2" xfId="4194" xr:uid="{00000000-0005-0000-0000-00003C0F0000}"/>
    <cellStyle name="Accent3 4 3" xfId="4195" xr:uid="{00000000-0005-0000-0000-00003D0F0000}"/>
    <cellStyle name="Accent3 4 4" xfId="4196" xr:uid="{00000000-0005-0000-0000-00003E0F0000}"/>
    <cellStyle name="Accent3 5" xfId="4197" xr:uid="{00000000-0005-0000-0000-00003F0F0000}"/>
    <cellStyle name="Accent3 6" xfId="4198" xr:uid="{00000000-0005-0000-0000-0000400F0000}"/>
    <cellStyle name="Accent3 7" xfId="4199" xr:uid="{00000000-0005-0000-0000-0000410F0000}"/>
    <cellStyle name="Accent3 8" xfId="4200" xr:uid="{00000000-0005-0000-0000-0000420F0000}"/>
    <cellStyle name="Accent3 9" xfId="4201" xr:uid="{00000000-0005-0000-0000-0000430F0000}"/>
    <cellStyle name="Accent4" xfId="29" builtinId="41" customBuiltin="1"/>
    <cellStyle name="Accent4 2" xfId="4202" xr:uid="{00000000-0005-0000-0000-0000450F0000}"/>
    <cellStyle name="Accent4 2 2" xfId="4203" xr:uid="{00000000-0005-0000-0000-0000460F0000}"/>
    <cellStyle name="Accent4 2 3" xfId="4204" xr:uid="{00000000-0005-0000-0000-0000470F0000}"/>
    <cellStyle name="Accent4 2 3 2" xfId="4205" xr:uid="{00000000-0005-0000-0000-0000480F0000}"/>
    <cellStyle name="Accent4 2 4" xfId="4206" xr:uid="{00000000-0005-0000-0000-0000490F0000}"/>
    <cellStyle name="Accent4 2 4 2" xfId="4207" xr:uid="{00000000-0005-0000-0000-00004A0F0000}"/>
    <cellStyle name="Accent4 2 4 3" xfId="4208" xr:uid="{00000000-0005-0000-0000-00004B0F0000}"/>
    <cellStyle name="Accent4 2 5" xfId="4209" xr:uid="{00000000-0005-0000-0000-00004C0F0000}"/>
    <cellStyle name="Accent4 3" xfId="4210" xr:uid="{00000000-0005-0000-0000-00004D0F0000}"/>
    <cellStyle name="Accent4 3 2" xfId="4211" xr:uid="{00000000-0005-0000-0000-00004E0F0000}"/>
    <cellStyle name="Accent4 4" xfId="4212" xr:uid="{00000000-0005-0000-0000-00004F0F0000}"/>
    <cellStyle name="Accent4 4 2" xfId="4213" xr:uid="{00000000-0005-0000-0000-0000500F0000}"/>
    <cellStyle name="Accent4 4 3" xfId="4214" xr:uid="{00000000-0005-0000-0000-0000510F0000}"/>
    <cellStyle name="Accent4 4 4" xfId="4215" xr:uid="{00000000-0005-0000-0000-0000520F0000}"/>
    <cellStyle name="Accent4 5" xfId="4216" xr:uid="{00000000-0005-0000-0000-0000530F0000}"/>
    <cellStyle name="Accent4 6" xfId="4217" xr:uid="{00000000-0005-0000-0000-0000540F0000}"/>
    <cellStyle name="Accent4 7" xfId="4218" xr:uid="{00000000-0005-0000-0000-0000550F0000}"/>
    <cellStyle name="Accent4 8" xfId="4219" xr:uid="{00000000-0005-0000-0000-0000560F0000}"/>
    <cellStyle name="Accent4 9" xfId="4220" xr:uid="{00000000-0005-0000-0000-0000570F0000}"/>
    <cellStyle name="Accent5" xfId="33" builtinId="45" customBuiltin="1"/>
    <cellStyle name="Accent5 2" xfId="4221" xr:uid="{00000000-0005-0000-0000-0000590F0000}"/>
    <cellStyle name="Accent5 2 2" xfId="4222" xr:uid="{00000000-0005-0000-0000-00005A0F0000}"/>
    <cellStyle name="Accent5 2 2 2" xfId="4223" xr:uid="{00000000-0005-0000-0000-00005B0F0000}"/>
    <cellStyle name="Accent5 2 2 3" xfId="4224" xr:uid="{00000000-0005-0000-0000-00005C0F0000}"/>
    <cellStyle name="Accent5 2 2 4" xfId="4225" xr:uid="{00000000-0005-0000-0000-00005D0F0000}"/>
    <cellStyle name="Accent5 2 3" xfId="4226" xr:uid="{00000000-0005-0000-0000-00005E0F0000}"/>
    <cellStyle name="Accent5 2 3 2" xfId="4227" xr:uid="{00000000-0005-0000-0000-00005F0F0000}"/>
    <cellStyle name="Accent5 2 4" xfId="4228" xr:uid="{00000000-0005-0000-0000-0000600F0000}"/>
    <cellStyle name="Accent5 2 4 2" xfId="4229" xr:uid="{00000000-0005-0000-0000-0000610F0000}"/>
    <cellStyle name="Accent5 2 4 3" xfId="4230" xr:uid="{00000000-0005-0000-0000-0000620F0000}"/>
    <cellStyle name="Accent5 2 5" xfId="4231" xr:uid="{00000000-0005-0000-0000-0000630F0000}"/>
    <cellStyle name="Accent5 3" xfId="4232" xr:uid="{00000000-0005-0000-0000-0000640F0000}"/>
    <cellStyle name="Accent5 3 2" xfId="4233" xr:uid="{00000000-0005-0000-0000-0000650F0000}"/>
    <cellStyle name="Accent5 3 3" xfId="4234" xr:uid="{00000000-0005-0000-0000-0000660F0000}"/>
    <cellStyle name="Accent5 3 4" xfId="4235" xr:uid="{00000000-0005-0000-0000-0000670F0000}"/>
    <cellStyle name="Accent5 4" xfId="4236" xr:uid="{00000000-0005-0000-0000-0000680F0000}"/>
    <cellStyle name="Accent5 4 2" xfId="4237" xr:uid="{00000000-0005-0000-0000-0000690F0000}"/>
    <cellStyle name="Accent5 4 3" xfId="4238" xr:uid="{00000000-0005-0000-0000-00006A0F0000}"/>
    <cellStyle name="Accent5 4 4" xfId="4239" xr:uid="{00000000-0005-0000-0000-00006B0F0000}"/>
    <cellStyle name="Accent5 5" xfId="4240" xr:uid="{00000000-0005-0000-0000-00006C0F0000}"/>
    <cellStyle name="Accent5 6" xfId="4241" xr:uid="{00000000-0005-0000-0000-00006D0F0000}"/>
    <cellStyle name="Accent5 7" xfId="4242" xr:uid="{00000000-0005-0000-0000-00006E0F0000}"/>
    <cellStyle name="Accent5 8" xfId="4243" xr:uid="{00000000-0005-0000-0000-00006F0F0000}"/>
    <cellStyle name="Accent5 9" xfId="4244" xr:uid="{00000000-0005-0000-0000-0000700F0000}"/>
    <cellStyle name="Accent6" xfId="37" builtinId="49" customBuiltin="1"/>
    <cellStyle name="Accent6 2" xfId="4245" xr:uid="{00000000-0005-0000-0000-0000720F0000}"/>
    <cellStyle name="Accent6 2 2" xfId="4246" xr:uid="{00000000-0005-0000-0000-0000730F0000}"/>
    <cellStyle name="Accent6 2 2 2" xfId="4247" xr:uid="{00000000-0005-0000-0000-0000740F0000}"/>
    <cellStyle name="Accent6 2 2 3" xfId="4248" xr:uid="{00000000-0005-0000-0000-0000750F0000}"/>
    <cellStyle name="Accent6 2 2 4" xfId="4249" xr:uid="{00000000-0005-0000-0000-0000760F0000}"/>
    <cellStyle name="Accent6 2 3" xfId="4250" xr:uid="{00000000-0005-0000-0000-0000770F0000}"/>
    <cellStyle name="Accent6 2 3 2" xfId="4251" xr:uid="{00000000-0005-0000-0000-0000780F0000}"/>
    <cellStyle name="Accent6 2 4" xfId="4252" xr:uid="{00000000-0005-0000-0000-0000790F0000}"/>
    <cellStyle name="Accent6 2 4 2" xfId="4253" xr:uid="{00000000-0005-0000-0000-00007A0F0000}"/>
    <cellStyle name="Accent6 2 4 3" xfId="4254" xr:uid="{00000000-0005-0000-0000-00007B0F0000}"/>
    <cellStyle name="Accent6 2 5" xfId="4255" xr:uid="{00000000-0005-0000-0000-00007C0F0000}"/>
    <cellStyle name="Accent6 3" xfId="4256" xr:uid="{00000000-0005-0000-0000-00007D0F0000}"/>
    <cellStyle name="Accent6 3 2" xfId="4257" xr:uid="{00000000-0005-0000-0000-00007E0F0000}"/>
    <cellStyle name="Accent6 3 3" xfId="4258" xr:uid="{00000000-0005-0000-0000-00007F0F0000}"/>
    <cellStyle name="Accent6 3 4" xfId="4259" xr:uid="{00000000-0005-0000-0000-0000800F0000}"/>
    <cellStyle name="Accent6 4" xfId="4260" xr:uid="{00000000-0005-0000-0000-0000810F0000}"/>
    <cellStyle name="Accent6 4 2" xfId="4261" xr:uid="{00000000-0005-0000-0000-0000820F0000}"/>
    <cellStyle name="Accent6 4 3" xfId="4262" xr:uid="{00000000-0005-0000-0000-0000830F0000}"/>
    <cellStyle name="Accent6 4 4" xfId="4263" xr:uid="{00000000-0005-0000-0000-0000840F0000}"/>
    <cellStyle name="Accent6 5" xfId="4264" xr:uid="{00000000-0005-0000-0000-0000850F0000}"/>
    <cellStyle name="Accent6 6" xfId="4265" xr:uid="{00000000-0005-0000-0000-0000860F0000}"/>
    <cellStyle name="Accent6 7" xfId="4266" xr:uid="{00000000-0005-0000-0000-0000870F0000}"/>
    <cellStyle name="Accent6 8" xfId="4267" xr:uid="{00000000-0005-0000-0000-0000880F0000}"/>
    <cellStyle name="Accent6 9" xfId="4268" xr:uid="{00000000-0005-0000-0000-0000890F0000}"/>
    <cellStyle name="Bad" xfId="6" builtinId="27" customBuiltin="1"/>
    <cellStyle name="Bad 2" xfId="4269" xr:uid="{00000000-0005-0000-0000-00008B0F0000}"/>
    <cellStyle name="Bad 2 2" xfId="4270" xr:uid="{00000000-0005-0000-0000-00008C0F0000}"/>
    <cellStyle name="Bad 2 3" xfId="4271" xr:uid="{00000000-0005-0000-0000-00008D0F0000}"/>
    <cellStyle name="Bad 2 4" xfId="4272" xr:uid="{00000000-0005-0000-0000-00008E0F0000}"/>
    <cellStyle name="Bad 2 5" xfId="4273" xr:uid="{00000000-0005-0000-0000-00008F0F0000}"/>
    <cellStyle name="Bad 3" xfId="4274" xr:uid="{00000000-0005-0000-0000-0000900F0000}"/>
    <cellStyle name="Bad 3 2" xfId="4275" xr:uid="{00000000-0005-0000-0000-0000910F0000}"/>
    <cellStyle name="Bad 4" xfId="4276" xr:uid="{00000000-0005-0000-0000-0000920F0000}"/>
    <cellStyle name="Bad 4 2" xfId="4277" xr:uid="{00000000-0005-0000-0000-0000930F0000}"/>
    <cellStyle name="Bad 5" xfId="4278" xr:uid="{00000000-0005-0000-0000-0000940F0000}"/>
    <cellStyle name="Bad 6" xfId="4279" xr:uid="{00000000-0005-0000-0000-0000950F0000}"/>
    <cellStyle name="Bad 7" xfId="4280" xr:uid="{00000000-0005-0000-0000-0000960F0000}"/>
    <cellStyle name="Bad 8" xfId="4281" xr:uid="{00000000-0005-0000-0000-0000970F0000}"/>
    <cellStyle name="Calculation" xfId="10" builtinId="22" customBuiltin="1"/>
    <cellStyle name="Calculation 2" xfId="4282" xr:uid="{00000000-0005-0000-0000-0000990F0000}"/>
    <cellStyle name="Calculation 2 2" xfId="4283" xr:uid="{00000000-0005-0000-0000-00009A0F0000}"/>
    <cellStyle name="Calculation 2 2 2" xfId="4284" xr:uid="{00000000-0005-0000-0000-00009B0F0000}"/>
    <cellStyle name="Calculation 2 2 3" xfId="4285" xr:uid="{00000000-0005-0000-0000-00009C0F0000}"/>
    <cellStyle name="Calculation 2 2 4" xfId="4286" xr:uid="{00000000-0005-0000-0000-00009D0F0000}"/>
    <cellStyle name="Calculation 2 3" xfId="4287" xr:uid="{00000000-0005-0000-0000-00009E0F0000}"/>
    <cellStyle name="Calculation 2 3 2" xfId="4288" xr:uid="{00000000-0005-0000-0000-00009F0F0000}"/>
    <cellStyle name="Calculation 2 4" xfId="4289" xr:uid="{00000000-0005-0000-0000-0000A00F0000}"/>
    <cellStyle name="Calculation 2 4 2" xfId="4290" xr:uid="{00000000-0005-0000-0000-0000A10F0000}"/>
    <cellStyle name="Calculation 2 4 3" xfId="4291" xr:uid="{00000000-0005-0000-0000-0000A20F0000}"/>
    <cellStyle name="Calculation 2 5" xfId="4292" xr:uid="{00000000-0005-0000-0000-0000A30F0000}"/>
    <cellStyle name="Calculation 3" xfId="4293" xr:uid="{00000000-0005-0000-0000-0000A40F0000}"/>
    <cellStyle name="Calculation 3 2" xfId="4294" xr:uid="{00000000-0005-0000-0000-0000A50F0000}"/>
    <cellStyle name="Calculation 3 3" xfId="4295" xr:uid="{00000000-0005-0000-0000-0000A60F0000}"/>
    <cellStyle name="Calculation 3 4" xfId="4296" xr:uid="{00000000-0005-0000-0000-0000A70F0000}"/>
    <cellStyle name="Calculation 4" xfId="4297" xr:uid="{00000000-0005-0000-0000-0000A80F0000}"/>
    <cellStyle name="Calculation 4 2" xfId="4298" xr:uid="{00000000-0005-0000-0000-0000A90F0000}"/>
    <cellStyle name="Calculation 4 3" xfId="4299" xr:uid="{00000000-0005-0000-0000-0000AA0F0000}"/>
    <cellStyle name="Calculation 4 4" xfId="4300" xr:uid="{00000000-0005-0000-0000-0000AB0F0000}"/>
    <cellStyle name="Calculation 5" xfId="4301" xr:uid="{00000000-0005-0000-0000-0000AC0F0000}"/>
    <cellStyle name="Calculation 6" xfId="4302" xr:uid="{00000000-0005-0000-0000-0000AD0F0000}"/>
    <cellStyle name="Calculation 7" xfId="4303" xr:uid="{00000000-0005-0000-0000-0000AE0F0000}"/>
    <cellStyle name="Calculation 8" xfId="4304" xr:uid="{00000000-0005-0000-0000-0000AF0F0000}"/>
    <cellStyle name="Calculation 9" xfId="4305" xr:uid="{00000000-0005-0000-0000-0000B00F0000}"/>
    <cellStyle name="Check Cell" xfId="12" builtinId="23" customBuiltin="1"/>
    <cellStyle name="Check Cell 2" xfId="4306" xr:uid="{00000000-0005-0000-0000-0000B20F0000}"/>
    <cellStyle name="Check Cell 2 2" xfId="4307" xr:uid="{00000000-0005-0000-0000-0000B30F0000}"/>
    <cellStyle name="Check Cell 2 2 2" xfId="4308" xr:uid="{00000000-0005-0000-0000-0000B40F0000}"/>
    <cellStyle name="Check Cell 2 2 3" xfId="4309" xr:uid="{00000000-0005-0000-0000-0000B50F0000}"/>
    <cellStyle name="Check Cell 2 2 4" xfId="4310" xr:uid="{00000000-0005-0000-0000-0000B60F0000}"/>
    <cellStyle name="Check Cell 2 3" xfId="4311" xr:uid="{00000000-0005-0000-0000-0000B70F0000}"/>
    <cellStyle name="Check Cell 2 3 2" xfId="4312" xr:uid="{00000000-0005-0000-0000-0000B80F0000}"/>
    <cellStyle name="Check Cell 2 4" xfId="4313" xr:uid="{00000000-0005-0000-0000-0000B90F0000}"/>
    <cellStyle name="Check Cell 2 4 2" xfId="4314" xr:uid="{00000000-0005-0000-0000-0000BA0F0000}"/>
    <cellStyle name="Check Cell 2 4 3" xfId="4315" xr:uid="{00000000-0005-0000-0000-0000BB0F0000}"/>
    <cellStyle name="Check Cell 2 5" xfId="4316" xr:uid="{00000000-0005-0000-0000-0000BC0F0000}"/>
    <cellStyle name="Check Cell 3" xfId="4317" xr:uid="{00000000-0005-0000-0000-0000BD0F0000}"/>
    <cellStyle name="Check Cell 3 2" xfId="4318" xr:uid="{00000000-0005-0000-0000-0000BE0F0000}"/>
    <cellStyle name="Check Cell 3 3" xfId="4319" xr:uid="{00000000-0005-0000-0000-0000BF0F0000}"/>
    <cellStyle name="Check Cell 3 4" xfId="4320" xr:uid="{00000000-0005-0000-0000-0000C00F0000}"/>
    <cellStyle name="Check Cell 4" xfId="4321" xr:uid="{00000000-0005-0000-0000-0000C10F0000}"/>
    <cellStyle name="Check Cell 4 2" xfId="4322" xr:uid="{00000000-0005-0000-0000-0000C20F0000}"/>
    <cellStyle name="Check Cell 4 3" xfId="4323" xr:uid="{00000000-0005-0000-0000-0000C30F0000}"/>
    <cellStyle name="Check Cell 4 4" xfId="4324" xr:uid="{00000000-0005-0000-0000-0000C40F0000}"/>
    <cellStyle name="Check Cell 5" xfId="4325" xr:uid="{00000000-0005-0000-0000-0000C50F0000}"/>
    <cellStyle name="Check Cell 6" xfId="4326" xr:uid="{00000000-0005-0000-0000-0000C60F0000}"/>
    <cellStyle name="Check Cell 7" xfId="4327" xr:uid="{00000000-0005-0000-0000-0000C70F0000}"/>
    <cellStyle name="Check Cell 8" xfId="4328" xr:uid="{00000000-0005-0000-0000-0000C80F0000}"/>
    <cellStyle name="Check Cell 9" xfId="4329" xr:uid="{00000000-0005-0000-0000-0000C90F0000}"/>
    <cellStyle name="Comma" xfId="37586" builtinId="3"/>
    <cellStyle name="Comma 10" xfId="4330" xr:uid="{00000000-0005-0000-0000-0000CB0F0000}"/>
    <cellStyle name="Comma 10 2" xfId="4331" xr:uid="{00000000-0005-0000-0000-0000CC0F0000}"/>
    <cellStyle name="Comma 10 2 2" xfId="4332" xr:uid="{00000000-0005-0000-0000-0000CD0F0000}"/>
    <cellStyle name="Comma 10 2 2 2" xfId="4333" xr:uid="{00000000-0005-0000-0000-0000CE0F0000}"/>
    <cellStyle name="Comma 10 2 3" xfId="4334" xr:uid="{00000000-0005-0000-0000-0000CF0F0000}"/>
    <cellStyle name="Comma 10 2 3 2" xfId="4335" xr:uid="{00000000-0005-0000-0000-0000D00F0000}"/>
    <cellStyle name="Comma 10 2 4" xfId="4336" xr:uid="{00000000-0005-0000-0000-0000D10F0000}"/>
    <cellStyle name="Comma 10 2 4 2" xfId="4337" xr:uid="{00000000-0005-0000-0000-0000D20F0000}"/>
    <cellStyle name="Comma 10 2 5" xfId="4338" xr:uid="{00000000-0005-0000-0000-0000D30F0000}"/>
    <cellStyle name="Comma 10 2 5 2" xfId="4339" xr:uid="{00000000-0005-0000-0000-0000D40F0000}"/>
    <cellStyle name="Comma 10 2 6" xfId="4340" xr:uid="{00000000-0005-0000-0000-0000D50F0000}"/>
    <cellStyle name="Comma 10 2 6 2" xfId="4341" xr:uid="{00000000-0005-0000-0000-0000D60F0000}"/>
    <cellStyle name="Comma 10 2 7" xfId="4342" xr:uid="{00000000-0005-0000-0000-0000D70F0000}"/>
    <cellStyle name="Comma 10 3" xfId="4343" xr:uid="{00000000-0005-0000-0000-0000D80F0000}"/>
    <cellStyle name="Comma 10 3 2" xfId="4344" xr:uid="{00000000-0005-0000-0000-0000D90F0000}"/>
    <cellStyle name="Comma 10 4" xfId="4345" xr:uid="{00000000-0005-0000-0000-0000DA0F0000}"/>
    <cellStyle name="Comma 10 4 2" xfId="4346" xr:uid="{00000000-0005-0000-0000-0000DB0F0000}"/>
    <cellStyle name="Comma 10 5" xfId="4347" xr:uid="{00000000-0005-0000-0000-0000DC0F0000}"/>
    <cellStyle name="Comma 10 6" xfId="4348" xr:uid="{00000000-0005-0000-0000-0000DD0F0000}"/>
    <cellStyle name="Comma 10 7" xfId="4349" xr:uid="{00000000-0005-0000-0000-0000DE0F0000}"/>
    <cellStyle name="Comma 11" xfId="4350" xr:uid="{00000000-0005-0000-0000-0000DF0F0000}"/>
    <cellStyle name="Comma 11 2" xfId="4351" xr:uid="{00000000-0005-0000-0000-0000E00F0000}"/>
    <cellStyle name="Comma 11 2 2" xfId="4352" xr:uid="{00000000-0005-0000-0000-0000E10F0000}"/>
    <cellStyle name="Comma 11 2 2 2" xfId="4353" xr:uid="{00000000-0005-0000-0000-0000E20F0000}"/>
    <cellStyle name="Comma 11 2 3" xfId="4354" xr:uid="{00000000-0005-0000-0000-0000E30F0000}"/>
    <cellStyle name="Comma 11 2 3 2" xfId="4355" xr:uid="{00000000-0005-0000-0000-0000E40F0000}"/>
    <cellStyle name="Comma 11 2 4" xfId="4356" xr:uid="{00000000-0005-0000-0000-0000E50F0000}"/>
    <cellStyle name="Comma 11 2 4 2" xfId="4357" xr:uid="{00000000-0005-0000-0000-0000E60F0000}"/>
    <cellStyle name="Comma 11 2 5" xfId="4358" xr:uid="{00000000-0005-0000-0000-0000E70F0000}"/>
    <cellStyle name="Comma 11 2 5 2" xfId="4359" xr:uid="{00000000-0005-0000-0000-0000E80F0000}"/>
    <cellStyle name="Comma 11 2 6" xfId="4360" xr:uid="{00000000-0005-0000-0000-0000E90F0000}"/>
    <cellStyle name="Comma 11 2 6 2" xfId="4361" xr:uid="{00000000-0005-0000-0000-0000EA0F0000}"/>
    <cellStyle name="Comma 11 2 7" xfId="4362" xr:uid="{00000000-0005-0000-0000-0000EB0F0000}"/>
    <cellStyle name="Comma 11 3" xfId="4363" xr:uid="{00000000-0005-0000-0000-0000EC0F0000}"/>
    <cellStyle name="Comma 11 3 2" xfId="4364" xr:uid="{00000000-0005-0000-0000-0000ED0F0000}"/>
    <cellStyle name="Comma 11 4" xfId="4365" xr:uid="{00000000-0005-0000-0000-0000EE0F0000}"/>
    <cellStyle name="Comma 11 4 2" xfId="4366" xr:uid="{00000000-0005-0000-0000-0000EF0F0000}"/>
    <cellStyle name="Comma 11 5" xfId="4367" xr:uid="{00000000-0005-0000-0000-0000F00F0000}"/>
    <cellStyle name="Comma 11 5 2" xfId="4368" xr:uid="{00000000-0005-0000-0000-0000F10F0000}"/>
    <cellStyle name="Comma 11 6" xfId="4369" xr:uid="{00000000-0005-0000-0000-0000F20F0000}"/>
    <cellStyle name="Comma 11 7" xfId="4370" xr:uid="{00000000-0005-0000-0000-0000F30F0000}"/>
    <cellStyle name="Comma 11 8" xfId="4371" xr:uid="{00000000-0005-0000-0000-0000F40F0000}"/>
    <cellStyle name="Comma 12" xfId="4372" xr:uid="{00000000-0005-0000-0000-0000F50F0000}"/>
    <cellStyle name="Comma 12 2" xfId="4373" xr:uid="{00000000-0005-0000-0000-0000F60F0000}"/>
    <cellStyle name="Comma 12 2 2" xfId="4374" xr:uid="{00000000-0005-0000-0000-0000F70F0000}"/>
    <cellStyle name="Comma 12 2 2 2" xfId="4375" xr:uid="{00000000-0005-0000-0000-0000F80F0000}"/>
    <cellStyle name="Comma 12 2 3" xfId="4376" xr:uid="{00000000-0005-0000-0000-0000F90F0000}"/>
    <cellStyle name="Comma 12 2 3 2" xfId="4377" xr:uid="{00000000-0005-0000-0000-0000FA0F0000}"/>
    <cellStyle name="Comma 12 2 4" xfId="4378" xr:uid="{00000000-0005-0000-0000-0000FB0F0000}"/>
    <cellStyle name="Comma 12 2 4 2" xfId="4379" xr:uid="{00000000-0005-0000-0000-0000FC0F0000}"/>
    <cellStyle name="Comma 12 2 5" xfId="4380" xr:uid="{00000000-0005-0000-0000-0000FD0F0000}"/>
    <cellStyle name="Comma 12 3" xfId="4381" xr:uid="{00000000-0005-0000-0000-0000FE0F0000}"/>
    <cellStyle name="Comma 12 3 2" xfId="4382" xr:uid="{00000000-0005-0000-0000-0000FF0F0000}"/>
    <cellStyle name="Comma 12 4" xfId="4383" xr:uid="{00000000-0005-0000-0000-000000100000}"/>
    <cellStyle name="Comma 12 4 2" xfId="4384" xr:uid="{00000000-0005-0000-0000-000001100000}"/>
    <cellStyle name="Comma 12 5" xfId="4385" xr:uid="{00000000-0005-0000-0000-000002100000}"/>
    <cellStyle name="Comma 12 6" xfId="4386" xr:uid="{00000000-0005-0000-0000-000003100000}"/>
    <cellStyle name="Comma 12 7" xfId="4387" xr:uid="{00000000-0005-0000-0000-000004100000}"/>
    <cellStyle name="Comma 13" xfId="4388" xr:uid="{00000000-0005-0000-0000-000005100000}"/>
    <cellStyle name="Comma 13 2" xfId="4389" xr:uid="{00000000-0005-0000-0000-000006100000}"/>
    <cellStyle name="Comma 13 2 2" xfId="4390" xr:uid="{00000000-0005-0000-0000-000007100000}"/>
    <cellStyle name="Comma 13 2 2 2" xfId="4391" xr:uid="{00000000-0005-0000-0000-000008100000}"/>
    <cellStyle name="Comma 13 2 3" xfId="4392" xr:uid="{00000000-0005-0000-0000-000009100000}"/>
    <cellStyle name="Comma 13 2 3 2" xfId="4393" xr:uid="{00000000-0005-0000-0000-00000A100000}"/>
    <cellStyle name="Comma 13 2 4" xfId="4394" xr:uid="{00000000-0005-0000-0000-00000B100000}"/>
    <cellStyle name="Comma 13 2 4 2" xfId="4395" xr:uid="{00000000-0005-0000-0000-00000C100000}"/>
    <cellStyle name="Comma 13 2 5" xfId="4396" xr:uid="{00000000-0005-0000-0000-00000D100000}"/>
    <cellStyle name="Comma 13 3" xfId="4397" xr:uid="{00000000-0005-0000-0000-00000E100000}"/>
    <cellStyle name="Comma 13 3 2" xfId="4398" xr:uid="{00000000-0005-0000-0000-00000F100000}"/>
    <cellStyle name="Comma 13 4" xfId="4399" xr:uid="{00000000-0005-0000-0000-000010100000}"/>
    <cellStyle name="Comma 13 4 2" xfId="4400" xr:uid="{00000000-0005-0000-0000-000011100000}"/>
    <cellStyle name="Comma 13 5" xfId="4401" xr:uid="{00000000-0005-0000-0000-000012100000}"/>
    <cellStyle name="Comma 13 6" xfId="4402" xr:uid="{00000000-0005-0000-0000-000013100000}"/>
    <cellStyle name="Comma 13 7" xfId="4403" xr:uid="{00000000-0005-0000-0000-000014100000}"/>
    <cellStyle name="Comma 14" xfId="4404" xr:uid="{00000000-0005-0000-0000-000015100000}"/>
    <cellStyle name="Comma 14 2" xfId="4405" xr:uid="{00000000-0005-0000-0000-000016100000}"/>
    <cellStyle name="Comma 14 2 2" xfId="4406" xr:uid="{00000000-0005-0000-0000-000017100000}"/>
    <cellStyle name="Comma 14 3" xfId="4407" xr:uid="{00000000-0005-0000-0000-000018100000}"/>
    <cellStyle name="Comma 14 3 2" xfId="4408" xr:uid="{00000000-0005-0000-0000-000019100000}"/>
    <cellStyle name="Comma 14 4" xfId="4409" xr:uid="{00000000-0005-0000-0000-00001A100000}"/>
    <cellStyle name="Comma 14 5" xfId="4410" xr:uid="{00000000-0005-0000-0000-00001B100000}"/>
    <cellStyle name="Comma 14 6" xfId="4411" xr:uid="{00000000-0005-0000-0000-00001C100000}"/>
    <cellStyle name="Comma 15" xfId="4412" xr:uid="{00000000-0005-0000-0000-00001D100000}"/>
    <cellStyle name="Comma 15 2" xfId="4413" xr:uid="{00000000-0005-0000-0000-00001E100000}"/>
    <cellStyle name="Comma 15 2 2" xfId="4414" xr:uid="{00000000-0005-0000-0000-00001F100000}"/>
    <cellStyle name="Comma 15 3" xfId="4415" xr:uid="{00000000-0005-0000-0000-000020100000}"/>
    <cellStyle name="Comma 15 3 2" xfId="4416" xr:uid="{00000000-0005-0000-0000-000021100000}"/>
    <cellStyle name="Comma 15 4" xfId="4417" xr:uid="{00000000-0005-0000-0000-000022100000}"/>
    <cellStyle name="Comma 15 5" xfId="4418" xr:uid="{00000000-0005-0000-0000-000023100000}"/>
    <cellStyle name="Comma 16" xfId="4419" xr:uid="{00000000-0005-0000-0000-000024100000}"/>
    <cellStyle name="Comma 16 2" xfId="4420" xr:uid="{00000000-0005-0000-0000-000025100000}"/>
    <cellStyle name="Comma 16 2 2" xfId="4421" xr:uid="{00000000-0005-0000-0000-000026100000}"/>
    <cellStyle name="Comma 16 3" xfId="4422" xr:uid="{00000000-0005-0000-0000-000027100000}"/>
    <cellStyle name="Comma 16 3 2" xfId="4423" xr:uid="{00000000-0005-0000-0000-000028100000}"/>
    <cellStyle name="Comma 16 4" xfId="4424" xr:uid="{00000000-0005-0000-0000-000029100000}"/>
    <cellStyle name="Comma 16 5" xfId="4425" xr:uid="{00000000-0005-0000-0000-00002A100000}"/>
    <cellStyle name="Comma 17" xfId="4426" xr:uid="{00000000-0005-0000-0000-00002B100000}"/>
    <cellStyle name="Comma 17 2" xfId="4427" xr:uid="{00000000-0005-0000-0000-00002C100000}"/>
    <cellStyle name="Comma 17 2 2" xfId="4428" xr:uid="{00000000-0005-0000-0000-00002D100000}"/>
    <cellStyle name="Comma 17 3" xfId="4429" xr:uid="{00000000-0005-0000-0000-00002E100000}"/>
    <cellStyle name="Comma 17 3 2" xfId="4430" xr:uid="{00000000-0005-0000-0000-00002F100000}"/>
    <cellStyle name="Comma 17 4" xfId="4431" xr:uid="{00000000-0005-0000-0000-000030100000}"/>
    <cellStyle name="Comma 17 5" xfId="4432" xr:uid="{00000000-0005-0000-0000-000031100000}"/>
    <cellStyle name="Comma 18" xfId="4433" xr:uid="{00000000-0005-0000-0000-000032100000}"/>
    <cellStyle name="Comma 18 2" xfId="4434" xr:uid="{00000000-0005-0000-0000-000033100000}"/>
    <cellStyle name="Comma 18 2 2" xfId="4435" xr:uid="{00000000-0005-0000-0000-000034100000}"/>
    <cellStyle name="Comma 18 3" xfId="4436" xr:uid="{00000000-0005-0000-0000-000035100000}"/>
    <cellStyle name="Comma 18 3 2" xfId="4437" xr:uid="{00000000-0005-0000-0000-000036100000}"/>
    <cellStyle name="Comma 18 4" xfId="4438" xr:uid="{00000000-0005-0000-0000-000037100000}"/>
    <cellStyle name="Comma 18 5" xfId="4439" xr:uid="{00000000-0005-0000-0000-000038100000}"/>
    <cellStyle name="Comma 19" xfId="4440" xr:uid="{00000000-0005-0000-0000-000039100000}"/>
    <cellStyle name="Comma 19 2" xfId="4441" xr:uid="{00000000-0005-0000-0000-00003A100000}"/>
    <cellStyle name="Comma 19 2 2" xfId="4442" xr:uid="{00000000-0005-0000-0000-00003B100000}"/>
    <cellStyle name="Comma 19 2 3" xfId="4443" xr:uid="{00000000-0005-0000-0000-00003C100000}"/>
    <cellStyle name="Comma 19 3" xfId="4444" xr:uid="{00000000-0005-0000-0000-00003D100000}"/>
    <cellStyle name="Comma 19 4" xfId="4445" xr:uid="{00000000-0005-0000-0000-00003E100000}"/>
    <cellStyle name="Comma 19 5" xfId="4446" xr:uid="{00000000-0005-0000-0000-00003F100000}"/>
    <cellStyle name="Comma 2" xfId="56" xr:uid="{00000000-0005-0000-0000-000040100000}"/>
    <cellStyle name="Comma 2 10" xfId="4447" xr:uid="{00000000-0005-0000-0000-000041100000}"/>
    <cellStyle name="Comma 2 11" xfId="53" xr:uid="{00000000-0005-0000-0000-000042100000}"/>
    <cellStyle name="Comma 2 12" xfId="37584" xr:uid="{00000000-0005-0000-0000-000043100000}"/>
    <cellStyle name="Comma 2 2" xfId="4448" xr:uid="{00000000-0005-0000-0000-000044100000}"/>
    <cellStyle name="Comma 2 2 10" xfId="4449" xr:uid="{00000000-0005-0000-0000-000045100000}"/>
    <cellStyle name="Comma 2 2 10 2" xfId="4450" xr:uid="{00000000-0005-0000-0000-000046100000}"/>
    <cellStyle name="Comma 2 2 10 2 2" xfId="4451" xr:uid="{00000000-0005-0000-0000-000047100000}"/>
    <cellStyle name="Comma 2 2 10 3" xfId="4452" xr:uid="{00000000-0005-0000-0000-000048100000}"/>
    <cellStyle name="Comma 2 2 10 3 2" xfId="4453" xr:uid="{00000000-0005-0000-0000-000049100000}"/>
    <cellStyle name="Comma 2 2 10 4" xfId="4454" xr:uid="{00000000-0005-0000-0000-00004A100000}"/>
    <cellStyle name="Comma 2 2 10 5" xfId="4455" xr:uid="{00000000-0005-0000-0000-00004B100000}"/>
    <cellStyle name="Comma 2 2 11" xfId="4456" xr:uid="{00000000-0005-0000-0000-00004C100000}"/>
    <cellStyle name="Comma 2 2 11 2" xfId="4457" xr:uid="{00000000-0005-0000-0000-00004D100000}"/>
    <cellStyle name="Comma 2 2 11 2 2" xfId="4458" xr:uid="{00000000-0005-0000-0000-00004E100000}"/>
    <cellStyle name="Comma 2 2 11 3" xfId="4459" xr:uid="{00000000-0005-0000-0000-00004F100000}"/>
    <cellStyle name="Comma 2 2 11 3 2" xfId="4460" xr:uid="{00000000-0005-0000-0000-000050100000}"/>
    <cellStyle name="Comma 2 2 11 4" xfId="4461" xr:uid="{00000000-0005-0000-0000-000051100000}"/>
    <cellStyle name="Comma 2 2 11 5" xfId="4462" xr:uid="{00000000-0005-0000-0000-000052100000}"/>
    <cellStyle name="Comma 2 2 12" xfId="4463" xr:uid="{00000000-0005-0000-0000-000053100000}"/>
    <cellStyle name="Comma 2 2 12 2" xfId="4464" xr:uid="{00000000-0005-0000-0000-000054100000}"/>
    <cellStyle name="Comma 2 2 12 2 2" xfId="4465" xr:uid="{00000000-0005-0000-0000-000055100000}"/>
    <cellStyle name="Comma 2 2 12 3" xfId="4466" xr:uid="{00000000-0005-0000-0000-000056100000}"/>
    <cellStyle name="Comma 2 2 12 3 2" xfId="4467" xr:uid="{00000000-0005-0000-0000-000057100000}"/>
    <cellStyle name="Comma 2 2 12 4" xfId="4468" xr:uid="{00000000-0005-0000-0000-000058100000}"/>
    <cellStyle name="Comma 2 2 12 5" xfId="4469" xr:uid="{00000000-0005-0000-0000-000059100000}"/>
    <cellStyle name="Comma 2 2 13" xfId="4470" xr:uid="{00000000-0005-0000-0000-00005A100000}"/>
    <cellStyle name="Comma 2 2 13 2" xfId="4471" xr:uid="{00000000-0005-0000-0000-00005B100000}"/>
    <cellStyle name="Comma 2 2 13 2 2" xfId="4472" xr:uid="{00000000-0005-0000-0000-00005C100000}"/>
    <cellStyle name="Comma 2 2 13 3" xfId="4473" xr:uid="{00000000-0005-0000-0000-00005D100000}"/>
    <cellStyle name="Comma 2 2 13 3 2" xfId="4474" xr:uid="{00000000-0005-0000-0000-00005E100000}"/>
    <cellStyle name="Comma 2 2 13 4" xfId="4475" xr:uid="{00000000-0005-0000-0000-00005F100000}"/>
    <cellStyle name="Comma 2 2 13 5" xfId="4476" xr:uid="{00000000-0005-0000-0000-000060100000}"/>
    <cellStyle name="Comma 2 2 14" xfId="4477" xr:uid="{00000000-0005-0000-0000-000061100000}"/>
    <cellStyle name="Comma 2 2 14 2" xfId="4478" xr:uid="{00000000-0005-0000-0000-000062100000}"/>
    <cellStyle name="Comma 2 2 14 2 2" xfId="4479" xr:uid="{00000000-0005-0000-0000-000063100000}"/>
    <cellStyle name="Comma 2 2 14 2 3" xfId="4480" xr:uid="{00000000-0005-0000-0000-000064100000}"/>
    <cellStyle name="Comma 2 2 14 3" xfId="4481" xr:uid="{00000000-0005-0000-0000-000065100000}"/>
    <cellStyle name="Comma 2 2 14 4" xfId="4482" xr:uid="{00000000-0005-0000-0000-000066100000}"/>
    <cellStyle name="Comma 2 2 15" xfId="4483" xr:uid="{00000000-0005-0000-0000-000067100000}"/>
    <cellStyle name="Comma 2 2 15 2" xfId="4484" xr:uid="{00000000-0005-0000-0000-000068100000}"/>
    <cellStyle name="Comma 2 2 15 2 2" xfId="4485" xr:uid="{00000000-0005-0000-0000-000069100000}"/>
    <cellStyle name="Comma 2 2 15 3" xfId="4486" xr:uid="{00000000-0005-0000-0000-00006A100000}"/>
    <cellStyle name="Comma 2 2 16" xfId="4487" xr:uid="{00000000-0005-0000-0000-00006B100000}"/>
    <cellStyle name="Comma 2 2 16 2" xfId="4488" xr:uid="{00000000-0005-0000-0000-00006C100000}"/>
    <cellStyle name="Comma 2 2 16 3" xfId="4489" xr:uid="{00000000-0005-0000-0000-00006D100000}"/>
    <cellStyle name="Comma 2 2 17" xfId="4490" xr:uid="{00000000-0005-0000-0000-00006E100000}"/>
    <cellStyle name="Comma 2 2 18" xfId="4491" xr:uid="{00000000-0005-0000-0000-00006F100000}"/>
    <cellStyle name="Comma 2 2 19" xfId="4492" xr:uid="{00000000-0005-0000-0000-000070100000}"/>
    <cellStyle name="Comma 2 2 2" xfId="4493" xr:uid="{00000000-0005-0000-0000-000071100000}"/>
    <cellStyle name="Comma 2 2 2 10" xfId="4494" xr:uid="{00000000-0005-0000-0000-000072100000}"/>
    <cellStyle name="Comma 2 2 2 2" xfId="4495" xr:uid="{00000000-0005-0000-0000-000073100000}"/>
    <cellStyle name="Comma 2 2 2 2 2" xfId="4496" xr:uid="{00000000-0005-0000-0000-000074100000}"/>
    <cellStyle name="Comma 2 2 2 2 2 2" xfId="4497" xr:uid="{00000000-0005-0000-0000-000075100000}"/>
    <cellStyle name="Comma 2 2 2 2 2 2 2" xfId="4498" xr:uid="{00000000-0005-0000-0000-000076100000}"/>
    <cellStyle name="Comma 2 2 2 2 2 3" xfId="4499" xr:uid="{00000000-0005-0000-0000-000077100000}"/>
    <cellStyle name="Comma 2 2 2 2 2 3 2" xfId="4500" xr:uid="{00000000-0005-0000-0000-000078100000}"/>
    <cellStyle name="Comma 2 2 2 2 2 4" xfId="4501" xr:uid="{00000000-0005-0000-0000-000079100000}"/>
    <cellStyle name="Comma 2 2 2 2 2 4 2" xfId="4502" xr:uid="{00000000-0005-0000-0000-00007A100000}"/>
    <cellStyle name="Comma 2 2 2 2 2 5" xfId="4503" xr:uid="{00000000-0005-0000-0000-00007B100000}"/>
    <cellStyle name="Comma 2 2 2 2 3" xfId="4504" xr:uid="{00000000-0005-0000-0000-00007C100000}"/>
    <cellStyle name="Comma 2 2 2 2 3 2" xfId="4505" xr:uid="{00000000-0005-0000-0000-00007D100000}"/>
    <cellStyle name="Comma 2 2 2 2 4" xfId="4506" xr:uid="{00000000-0005-0000-0000-00007E100000}"/>
    <cellStyle name="Comma 2 2 2 2 4 2" xfId="4507" xr:uid="{00000000-0005-0000-0000-00007F100000}"/>
    <cellStyle name="Comma 2 2 2 2 5" xfId="4508" xr:uid="{00000000-0005-0000-0000-000080100000}"/>
    <cellStyle name="Comma 2 2 2 2 6" xfId="4509" xr:uid="{00000000-0005-0000-0000-000081100000}"/>
    <cellStyle name="Comma 2 2 2 3" xfId="4510" xr:uid="{00000000-0005-0000-0000-000082100000}"/>
    <cellStyle name="Comma 2 2 2 3 2" xfId="4511" xr:uid="{00000000-0005-0000-0000-000083100000}"/>
    <cellStyle name="Comma 2 2 2 3 2 2" xfId="4512" xr:uid="{00000000-0005-0000-0000-000084100000}"/>
    <cellStyle name="Comma 2 2 2 3 2 2 2" xfId="4513" xr:uid="{00000000-0005-0000-0000-000085100000}"/>
    <cellStyle name="Comma 2 2 2 3 2 3" xfId="4514" xr:uid="{00000000-0005-0000-0000-000086100000}"/>
    <cellStyle name="Comma 2 2 2 3 2 3 2" xfId="4515" xr:uid="{00000000-0005-0000-0000-000087100000}"/>
    <cellStyle name="Comma 2 2 2 3 2 4" xfId="4516" xr:uid="{00000000-0005-0000-0000-000088100000}"/>
    <cellStyle name="Comma 2 2 2 3 2 4 2" xfId="4517" xr:uid="{00000000-0005-0000-0000-000089100000}"/>
    <cellStyle name="Comma 2 2 2 3 2 5" xfId="4518" xr:uid="{00000000-0005-0000-0000-00008A100000}"/>
    <cellStyle name="Comma 2 2 2 3 3" xfId="4519" xr:uid="{00000000-0005-0000-0000-00008B100000}"/>
    <cellStyle name="Comma 2 2 2 3 3 2" xfId="4520" xr:uid="{00000000-0005-0000-0000-00008C100000}"/>
    <cellStyle name="Comma 2 2 2 3 4" xfId="4521" xr:uid="{00000000-0005-0000-0000-00008D100000}"/>
    <cellStyle name="Comma 2 2 2 3 4 2" xfId="4522" xr:uid="{00000000-0005-0000-0000-00008E100000}"/>
    <cellStyle name="Comma 2 2 2 3 5" xfId="4523" xr:uid="{00000000-0005-0000-0000-00008F100000}"/>
    <cellStyle name="Comma 2 2 2 3 6" xfId="4524" xr:uid="{00000000-0005-0000-0000-000090100000}"/>
    <cellStyle name="Comma 2 2 2 4" xfId="4525" xr:uid="{00000000-0005-0000-0000-000091100000}"/>
    <cellStyle name="Comma 2 2 2 4 2" xfId="4526" xr:uid="{00000000-0005-0000-0000-000092100000}"/>
    <cellStyle name="Comma 2 2 2 4 2 2" xfId="4527" xr:uid="{00000000-0005-0000-0000-000093100000}"/>
    <cellStyle name="Comma 2 2 2 4 2 2 2" xfId="4528" xr:uid="{00000000-0005-0000-0000-000094100000}"/>
    <cellStyle name="Comma 2 2 2 4 2 3" xfId="4529" xr:uid="{00000000-0005-0000-0000-000095100000}"/>
    <cellStyle name="Comma 2 2 2 4 2 3 2" xfId="4530" xr:uid="{00000000-0005-0000-0000-000096100000}"/>
    <cellStyle name="Comma 2 2 2 4 2 4" xfId="4531" xr:uid="{00000000-0005-0000-0000-000097100000}"/>
    <cellStyle name="Comma 2 2 2 4 2 4 2" xfId="4532" xr:uid="{00000000-0005-0000-0000-000098100000}"/>
    <cellStyle name="Comma 2 2 2 4 2 5" xfId="4533" xr:uid="{00000000-0005-0000-0000-000099100000}"/>
    <cellStyle name="Comma 2 2 2 4 3" xfId="4534" xr:uid="{00000000-0005-0000-0000-00009A100000}"/>
    <cellStyle name="Comma 2 2 2 4 3 2" xfId="4535" xr:uid="{00000000-0005-0000-0000-00009B100000}"/>
    <cellStyle name="Comma 2 2 2 4 4" xfId="4536" xr:uid="{00000000-0005-0000-0000-00009C100000}"/>
    <cellStyle name="Comma 2 2 2 4 4 2" xfId="4537" xr:uid="{00000000-0005-0000-0000-00009D100000}"/>
    <cellStyle name="Comma 2 2 2 4 5" xfId="4538" xr:uid="{00000000-0005-0000-0000-00009E100000}"/>
    <cellStyle name="Comma 2 2 2 4 6" xfId="4539" xr:uid="{00000000-0005-0000-0000-00009F100000}"/>
    <cellStyle name="Comma 2 2 2 5" xfId="4540" xr:uid="{00000000-0005-0000-0000-0000A0100000}"/>
    <cellStyle name="Comma 2 2 2 5 2" xfId="4541" xr:uid="{00000000-0005-0000-0000-0000A1100000}"/>
    <cellStyle name="Comma 2 2 2 5 2 2" xfId="4542" xr:uid="{00000000-0005-0000-0000-0000A2100000}"/>
    <cellStyle name="Comma 2 2 2 5 2 3" xfId="4543" xr:uid="{00000000-0005-0000-0000-0000A3100000}"/>
    <cellStyle name="Comma 2 2 2 5 3" xfId="4544" xr:uid="{00000000-0005-0000-0000-0000A4100000}"/>
    <cellStyle name="Comma 2 2 2 5 4" xfId="4545" xr:uid="{00000000-0005-0000-0000-0000A5100000}"/>
    <cellStyle name="Comma 2 2 2 6" xfId="4546" xr:uid="{00000000-0005-0000-0000-0000A6100000}"/>
    <cellStyle name="Comma 2 2 2 6 2" xfId="4547" xr:uid="{00000000-0005-0000-0000-0000A7100000}"/>
    <cellStyle name="Comma 2 2 2 6 2 2" xfId="4548" xr:uid="{00000000-0005-0000-0000-0000A8100000}"/>
    <cellStyle name="Comma 2 2 2 6 3" xfId="4549" xr:uid="{00000000-0005-0000-0000-0000A9100000}"/>
    <cellStyle name="Comma 2 2 2 7" xfId="4550" xr:uid="{00000000-0005-0000-0000-0000AA100000}"/>
    <cellStyle name="Comma 2 2 2 7 2" xfId="4551" xr:uid="{00000000-0005-0000-0000-0000AB100000}"/>
    <cellStyle name="Comma 2 2 2 7 3" xfId="4552" xr:uid="{00000000-0005-0000-0000-0000AC100000}"/>
    <cellStyle name="Comma 2 2 2 8" xfId="4553" xr:uid="{00000000-0005-0000-0000-0000AD100000}"/>
    <cellStyle name="Comma 2 2 2 9" xfId="4554" xr:uid="{00000000-0005-0000-0000-0000AE100000}"/>
    <cellStyle name="Comma 2 2 2_2106 (6)" xfId="4555" xr:uid="{00000000-0005-0000-0000-0000AF100000}"/>
    <cellStyle name="Comma 2 2 20" xfId="4556" xr:uid="{00000000-0005-0000-0000-0000B0100000}"/>
    <cellStyle name="Comma 2 2 21" xfId="4557" xr:uid="{00000000-0005-0000-0000-0000B1100000}"/>
    <cellStyle name="Comma 2 2 22" xfId="4558" xr:uid="{00000000-0005-0000-0000-0000B2100000}"/>
    <cellStyle name="Comma 2 2 23" xfId="4559" xr:uid="{00000000-0005-0000-0000-0000B3100000}"/>
    <cellStyle name="Comma 2 2 3" xfId="4560" xr:uid="{00000000-0005-0000-0000-0000B4100000}"/>
    <cellStyle name="Comma 2 2 3 10" xfId="4561" xr:uid="{00000000-0005-0000-0000-0000B5100000}"/>
    <cellStyle name="Comma 2 2 3 2" xfId="4562" xr:uid="{00000000-0005-0000-0000-0000B6100000}"/>
    <cellStyle name="Comma 2 2 3 2 2" xfId="4563" xr:uid="{00000000-0005-0000-0000-0000B7100000}"/>
    <cellStyle name="Comma 2 2 3 2 2 2" xfId="4564" xr:uid="{00000000-0005-0000-0000-0000B8100000}"/>
    <cellStyle name="Comma 2 2 3 2 3" xfId="4565" xr:uid="{00000000-0005-0000-0000-0000B9100000}"/>
    <cellStyle name="Comma 2 2 3 2 3 2" xfId="4566" xr:uid="{00000000-0005-0000-0000-0000BA100000}"/>
    <cellStyle name="Comma 2 2 3 2 4" xfId="4567" xr:uid="{00000000-0005-0000-0000-0000BB100000}"/>
    <cellStyle name="Comma 2 2 3 2 5" xfId="4568" xr:uid="{00000000-0005-0000-0000-0000BC100000}"/>
    <cellStyle name="Comma 2 2 3 3" xfId="4569" xr:uid="{00000000-0005-0000-0000-0000BD100000}"/>
    <cellStyle name="Comma 2 2 3 3 2" xfId="4570" xr:uid="{00000000-0005-0000-0000-0000BE100000}"/>
    <cellStyle name="Comma 2 2 3 3 2 2" xfId="4571" xr:uid="{00000000-0005-0000-0000-0000BF100000}"/>
    <cellStyle name="Comma 2 2 3 3 3" xfId="4572" xr:uid="{00000000-0005-0000-0000-0000C0100000}"/>
    <cellStyle name="Comma 2 2 3 3 3 2" xfId="4573" xr:uid="{00000000-0005-0000-0000-0000C1100000}"/>
    <cellStyle name="Comma 2 2 3 3 4" xfId="4574" xr:uid="{00000000-0005-0000-0000-0000C2100000}"/>
    <cellStyle name="Comma 2 2 3 3 5" xfId="4575" xr:uid="{00000000-0005-0000-0000-0000C3100000}"/>
    <cellStyle name="Comma 2 2 3 4" xfId="4576" xr:uid="{00000000-0005-0000-0000-0000C4100000}"/>
    <cellStyle name="Comma 2 2 3 4 2" xfId="4577" xr:uid="{00000000-0005-0000-0000-0000C5100000}"/>
    <cellStyle name="Comma 2 2 3 4 2 2" xfId="4578" xr:uid="{00000000-0005-0000-0000-0000C6100000}"/>
    <cellStyle name="Comma 2 2 3 4 3" xfId="4579" xr:uid="{00000000-0005-0000-0000-0000C7100000}"/>
    <cellStyle name="Comma 2 2 3 4 3 2" xfId="4580" xr:uid="{00000000-0005-0000-0000-0000C8100000}"/>
    <cellStyle name="Comma 2 2 3 4 4" xfId="4581" xr:uid="{00000000-0005-0000-0000-0000C9100000}"/>
    <cellStyle name="Comma 2 2 3 4 5" xfId="4582" xr:uid="{00000000-0005-0000-0000-0000CA100000}"/>
    <cellStyle name="Comma 2 2 3 5" xfId="4583" xr:uid="{00000000-0005-0000-0000-0000CB100000}"/>
    <cellStyle name="Comma 2 2 3 5 2" xfId="4584" xr:uid="{00000000-0005-0000-0000-0000CC100000}"/>
    <cellStyle name="Comma 2 2 3 5 2 2" xfId="4585" xr:uid="{00000000-0005-0000-0000-0000CD100000}"/>
    <cellStyle name="Comma 2 2 3 5 3" xfId="4586" xr:uid="{00000000-0005-0000-0000-0000CE100000}"/>
    <cellStyle name="Comma 2 2 3 5 3 2" xfId="4587" xr:uid="{00000000-0005-0000-0000-0000CF100000}"/>
    <cellStyle name="Comma 2 2 3 5 4" xfId="4588" xr:uid="{00000000-0005-0000-0000-0000D0100000}"/>
    <cellStyle name="Comma 2 2 3 5 4 2" xfId="4589" xr:uid="{00000000-0005-0000-0000-0000D1100000}"/>
    <cellStyle name="Comma 2 2 3 5 5" xfId="4590" xr:uid="{00000000-0005-0000-0000-0000D2100000}"/>
    <cellStyle name="Comma 2 2 3 6" xfId="4591" xr:uid="{00000000-0005-0000-0000-0000D3100000}"/>
    <cellStyle name="Comma 2 2 3 6 2" xfId="4592" xr:uid="{00000000-0005-0000-0000-0000D4100000}"/>
    <cellStyle name="Comma 2 2 3 7" xfId="4593" xr:uid="{00000000-0005-0000-0000-0000D5100000}"/>
    <cellStyle name="Comma 2 2 3 7 2" xfId="4594" xr:uid="{00000000-0005-0000-0000-0000D6100000}"/>
    <cellStyle name="Comma 2 2 3 8" xfId="4595" xr:uid="{00000000-0005-0000-0000-0000D7100000}"/>
    <cellStyle name="Comma 2 2 3 9" xfId="4596" xr:uid="{00000000-0005-0000-0000-0000D8100000}"/>
    <cellStyle name="Comma 2 2 3_2106 (6)" xfId="4597" xr:uid="{00000000-0005-0000-0000-0000D9100000}"/>
    <cellStyle name="Comma 2 2 4" xfId="4598" xr:uid="{00000000-0005-0000-0000-0000DA100000}"/>
    <cellStyle name="Comma 2 2 4 2" xfId="4599" xr:uid="{00000000-0005-0000-0000-0000DB100000}"/>
    <cellStyle name="Comma 2 2 4 2 2" xfId="4600" xr:uid="{00000000-0005-0000-0000-0000DC100000}"/>
    <cellStyle name="Comma 2 2 4 2 2 2" xfId="4601" xr:uid="{00000000-0005-0000-0000-0000DD100000}"/>
    <cellStyle name="Comma 2 2 4 2 3" xfId="4602" xr:uid="{00000000-0005-0000-0000-0000DE100000}"/>
    <cellStyle name="Comma 2 2 4 2 3 2" xfId="4603" xr:uid="{00000000-0005-0000-0000-0000DF100000}"/>
    <cellStyle name="Comma 2 2 4 2 4" xfId="4604" xr:uid="{00000000-0005-0000-0000-0000E0100000}"/>
    <cellStyle name="Comma 2 2 4 2 5" xfId="4605" xr:uid="{00000000-0005-0000-0000-0000E1100000}"/>
    <cellStyle name="Comma 2 2 4 3" xfId="4606" xr:uid="{00000000-0005-0000-0000-0000E2100000}"/>
    <cellStyle name="Comma 2 2 4 3 2" xfId="4607" xr:uid="{00000000-0005-0000-0000-0000E3100000}"/>
    <cellStyle name="Comma 2 2 4 3 2 2" xfId="4608" xr:uid="{00000000-0005-0000-0000-0000E4100000}"/>
    <cellStyle name="Comma 2 2 4 3 3" xfId="4609" xr:uid="{00000000-0005-0000-0000-0000E5100000}"/>
    <cellStyle name="Comma 2 2 4 3 3 2" xfId="4610" xr:uid="{00000000-0005-0000-0000-0000E6100000}"/>
    <cellStyle name="Comma 2 2 4 3 4" xfId="4611" xr:uid="{00000000-0005-0000-0000-0000E7100000}"/>
    <cellStyle name="Comma 2 2 4 3 5" xfId="4612" xr:uid="{00000000-0005-0000-0000-0000E8100000}"/>
    <cellStyle name="Comma 2 2 4 4" xfId="4613" xr:uid="{00000000-0005-0000-0000-0000E9100000}"/>
    <cellStyle name="Comma 2 2 4 4 2" xfId="4614" xr:uid="{00000000-0005-0000-0000-0000EA100000}"/>
    <cellStyle name="Comma 2 2 4 4 2 2" xfId="4615" xr:uid="{00000000-0005-0000-0000-0000EB100000}"/>
    <cellStyle name="Comma 2 2 4 4 3" xfId="4616" xr:uid="{00000000-0005-0000-0000-0000EC100000}"/>
    <cellStyle name="Comma 2 2 4 4 3 2" xfId="4617" xr:uid="{00000000-0005-0000-0000-0000ED100000}"/>
    <cellStyle name="Comma 2 2 4 4 4" xfId="4618" xr:uid="{00000000-0005-0000-0000-0000EE100000}"/>
    <cellStyle name="Comma 2 2 4 4 5" xfId="4619" xr:uid="{00000000-0005-0000-0000-0000EF100000}"/>
    <cellStyle name="Comma 2 2 4 5" xfId="4620" xr:uid="{00000000-0005-0000-0000-0000F0100000}"/>
    <cellStyle name="Comma 2 2 4 5 2" xfId="4621" xr:uid="{00000000-0005-0000-0000-0000F1100000}"/>
    <cellStyle name="Comma 2 2 4 5 2 2" xfId="4622" xr:uid="{00000000-0005-0000-0000-0000F2100000}"/>
    <cellStyle name="Comma 2 2 4 5 3" xfId="4623" xr:uid="{00000000-0005-0000-0000-0000F3100000}"/>
    <cellStyle name="Comma 2 2 4 5 3 2" xfId="4624" xr:uid="{00000000-0005-0000-0000-0000F4100000}"/>
    <cellStyle name="Comma 2 2 4 5 4" xfId="4625" xr:uid="{00000000-0005-0000-0000-0000F5100000}"/>
    <cellStyle name="Comma 2 2 4 5 4 2" xfId="4626" xr:uid="{00000000-0005-0000-0000-0000F6100000}"/>
    <cellStyle name="Comma 2 2 4 5 5" xfId="4627" xr:uid="{00000000-0005-0000-0000-0000F7100000}"/>
    <cellStyle name="Comma 2 2 4 6" xfId="4628" xr:uid="{00000000-0005-0000-0000-0000F8100000}"/>
    <cellStyle name="Comma 2 2 4 6 2" xfId="4629" xr:uid="{00000000-0005-0000-0000-0000F9100000}"/>
    <cellStyle name="Comma 2 2 4 7" xfId="4630" xr:uid="{00000000-0005-0000-0000-0000FA100000}"/>
    <cellStyle name="Comma 2 2 4 7 2" xfId="4631" xr:uid="{00000000-0005-0000-0000-0000FB100000}"/>
    <cellStyle name="Comma 2 2 4 8" xfId="4632" xr:uid="{00000000-0005-0000-0000-0000FC100000}"/>
    <cellStyle name="Comma 2 2 4 9" xfId="4633" xr:uid="{00000000-0005-0000-0000-0000FD100000}"/>
    <cellStyle name="Comma 2 2 4_2106 (6)" xfId="4634" xr:uid="{00000000-0005-0000-0000-0000FE100000}"/>
    <cellStyle name="Comma 2 2 5" xfId="4635" xr:uid="{00000000-0005-0000-0000-0000FF100000}"/>
    <cellStyle name="Comma 2 2 5 2" xfId="4636" xr:uid="{00000000-0005-0000-0000-000000110000}"/>
    <cellStyle name="Comma 2 2 5 2 2" xfId="4637" xr:uid="{00000000-0005-0000-0000-000001110000}"/>
    <cellStyle name="Comma 2 2 5 2 2 2" xfId="4638" xr:uid="{00000000-0005-0000-0000-000002110000}"/>
    <cellStyle name="Comma 2 2 5 2 3" xfId="4639" xr:uid="{00000000-0005-0000-0000-000003110000}"/>
    <cellStyle name="Comma 2 2 5 2 3 2" xfId="4640" xr:uid="{00000000-0005-0000-0000-000004110000}"/>
    <cellStyle name="Comma 2 2 5 2 4" xfId="4641" xr:uid="{00000000-0005-0000-0000-000005110000}"/>
    <cellStyle name="Comma 2 2 5 2 5" xfId="4642" xr:uid="{00000000-0005-0000-0000-000006110000}"/>
    <cellStyle name="Comma 2 2 5 3" xfId="4643" xr:uid="{00000000-0005-0000-0000-000007110000}"/>
    <cellStyle name="Comma 2 2 5 3 2" xfId="4644" xr:uid="{00000000-0005-0000-0000-000008110000}"/>
    <cellStyle name="Comma 2 2 5 3 2 2" xfId="4645" xr:uid="{00000000-0005-0000-0000-000009110000}"/>
    <cellStyle name="Comma 2 2 5 3 3" xfId="4646" xr:uid="{00000000-0005-0000-0000-00000A110000}"/>
    <cellStyle name="Comma 2 2 5 3 3 2" xfId="4647" xr:uid="{00000000-0005-0000-0000-00000B110000}"/>
    <cellStyle name="Comma 2 2 5 3 4" xfId="4648" xr:uid="{00000000-0005-0000-0000-00000C110000}"/>
    <cellStyle name="Comma 2 2 5 3 5" xfId="4649" xr:uid="{00000000-0005-0000-0000-00000D110000}"/>
    <cellStyle name="Comma 2 2 5 4" xfId="4650" xr:uid="{00000000-0005-0000-0000-00000E110000}"/>
    <cellStyle name="Comma 2 2 5 4 2" xfId="4651" xr:uid="{00000000-0005-0000-0000-00000F110000}"/>
    <cellStyle name="Comma 2 2 5 4 2 2" xfId="4652" xr:uid="{00000000-0005-0000-0000-000010110000}"/>
    <cellStyle name="Comma 2 2 5 4 3" xfId="4653" xr:uid="{00000000-0005-0000-0000-000011110000}"/>
    <cellStyle name="Comma 2 2 5 4 3 2" xfId="4654" xr:uid="{00000000-0005-0000-0000-000012110000}"/>
    <cellStyle name="Comma 2 2 5 4 4" xfId="4655" xr:uid="{00000000-0005-0000-0000-000013110000}"/>
    <cellStyle name="Comma 2 2 5 4 5" xfId="4656" xr:uid="{00000000-0005-0000-0000-000014110000}"/>
    <cellStyle name="Comma 2 2 5 5" xfId="4657" xr:uid="{00000000-0005-0000-0000-000015110000}"/>
    <cellStyle name="Comma 2 2 5 5 2" xfId="4658" xr:uid="{00000000-0005-0000-0000-000016110000}"/>
    <cellStyle name="Comma 2 2 5 5 2 2" xfId="4659" xr:uid="{00000000-0005-0000-0000-000017110000}"/>
    <cellStyle name="Comma 2 2 5 5 3" xfId="4660" xr:uid="{00000000-0005-0000-0000-000018110000}"/>
    <cellStyle name="Comma 2 2 5 5 3 2" xfId="4661" xr:uid="{00000000-0005-0000-0000-000019110000}"/>
    <cellStyle name="Comma 2 2 5 5 4" xfId="4662" xr:uid="{00000000-0005-0000-0000-00001A110000}"/>
    <cellStyle name="Comma 2 2 5 5 4 2" xfId="4663" xr:uid="{00000000-0005-0000-0000-00001B110000}"/>
    <cellStyle name="Comma 2 2 5 5 5" xfId="4664" xr:uid="{00000000-0005-0000-0000-00001C110000}"/>
    <cellStyle name="Comma 2 2 5 6" xfId="4665" xr:uid="{00000000-0005-0000-0000-00001D110000}"/>
    <cellStyle name="Comma 2 2 5 6 2" xfId="4666" xr:uid="{00000000-0005-0000-0000-00001E110000}"/>
    <cellStyle name="Comma 2 2 5 7" xfId="4667" xr:uid="{00000000-0005-0000-0000-00001F110000}"/>
    <cellStyle name="Comma 2 2 5 7 2" xfId="4668" xr:uid="{00000000-0005-0000-0000-000020110000}"/>
    <cellStyle name="Comma 2 2 5 8" xfId="4669" xr:uid="{00000000-0005-0000-0000-000021110000}"/>
    <cellStyle name="Comma 2 2 5 9" xfId="4670" xr:uid="{00000000-0005-0000-0000-000022110000}"/>
    <cellStyle name="Comma 2 2 5_2106 (6)" xfId="4671" xr:uid="{00000000-0005-0000-0000-000023110000}"/>
    <cellStyle name="Comma 2 2 6" xfId="4672" xr:uid="{00000000-0005-0000-0000-000024110000}"/>
    <cellStyle name="Comma 2 2 6 2" xfId="4673" xr:uid="{00000000-0005-0000-0000-000025110000}"/>
    <cellStyle name="Comma 2 2 6 2 2" xfId="4674" xr:uid="{00000000-0005-0000-0000-000026110000}"/>
    <cellStyle name="Comma 2 2 6 2 2 2" xfId="4675" xr:uid="{00000000-0005-0000-0000-000027110000}"/>
    <cellStyle name="Comma 2 2 6 2 3" xfId="4676" xr:uid="{00000000-0005-0000-0000-000028110000}"/>
    <cellStyle name="Comma 2 2 6 2 3 2" xfId="4677" xr:uid="{00000000-0005-0000-0000-000029110000}"/>
    <cellStyle name="Comma 2 2 6 2 4" xfId="4678" xr:uid="{00000000-0005-0000-0000-00002A110000}"/>
    <cellStyle name="Comma 2 2 6 2 5" xfId="4679" xr:uid="{00000000-0005-0000-0000-00002B110000}"/>
    <cellStyle name="Comma 2 2 6 3" xfId="4680" xr:uid="{00000000-0005-0000-0000-00002C110000}"/>
    <cellStyle name="Comma 2 2 6 3 2" xfId="4681" xr:uid="{00000000-0005-0000-0000-00002D110000}"/>
    <cellStyle name="Comma 2 2 6 3 2 2" xfId="4682" xr:uid="{00000000-0005-0000-0000-00002E110000}"/>
    <cellStyle name="Comma 2 2 6 3 3" xfId="4683" xr:uid="{00000000-0005-0000-0000-00002F110000}"/>
    <cellStyle name="Comma 2 2 6 3 3 2" xfId="4684" xr:uid="{00000000-0005-0000-0000-000030110000}"/>
    <cellStyle name="Comma 2 2 6 3 4" xfId="4685" xr:uid="{00000000-0005-0000-0000-000031110000}"/>
    <cellStyle name="Comma 2 2 6 3 5" xfId="4686" xr:uid="{00000000-0005-0000-0000-000032110000}"/>
    <cellStyle name="Comma 2 2 6 4" xfId="4687" xr:uid="{00000000-0005-0000-0000-000033110000}"/>
    <cellStyle name="Comma 2 2 6 4 2" xfId="4688" xr:uid="{00000000-0005-0000-0000-000034110000}"/>
    <cellStyle name="Comma 2 2 6 4 2 2" xfId="4689" xr:uid="{00000000-0005-0000-0000-000035110000}"/>
    <cellStyle name="Comma 2 2 6 4 3" xfId="4690" xr:uid="{00000000-0005-0000-0000-000036110000}"/>
    <cellStyle name="Comma 2 2 6 4 3 2" xfId="4691" xr:uid="{00000000-0005-0000-0000-000037110000}"/>
    <cellStyle name="Comma 2 2 6 4 4" xfId="4692" xr:uid="{00000000-0005-0000-0000-000038110000}"/>
    <cellStyle name="Comma 2 2 6 4 5" xfId="4693" xr:uid="{00000000-0005-0000-0000-000039110000}"/>
    <cellStyle name="Comma 2 2 6 5" xfId="4694" xr:uid="{00000000-0005-0000-0000-00003A110000}"/>
    <cellStyle name="Comma 2 2 6 5 2" xfId="4695" xr:uid="{00000000-0005-0000-0000-00003B110000}"/>
    <cellStyle name="Comma 2 2 6 5 2 2" xfId="4696" xr:uid="{00000000-0005-0000-0000-00003C110000}"/>
    <cellStyle name="Comma 2 2 6 5 3" xfId="4697" xr:uid="{00000000-0005-0000-0000-00003D110000}"/>
    <cellStyle name="Comma 2 2 6 5 3 2" xfId="4698" xr:uid="{00000000-0005-0000-0000-00003E110000}"/>
    <cellStyle name="Comma 2 2 6 5 4" xfId="4699" xr:uid="{00000000-0005-0000-0000-00003F110000}"/>
    <cellStyle name="Comma 2 2 6 5 4 2" xfId="4700" xr:uid="{00000000-0005-0000-0000-000040110000}"/>
    <cellStyle name="Comma 2 2 6 5 5" xfId="4701" xr:uid="{00000000-0005-0000-0000-000041110000}"/>
    <cellStyle name="Comma 2 2 6 6" xfId="4702" xr:uid="{00000000-0005-0000-0000-000042110000}"/>
    <cellStyle name="Comma 2 2 6 6 2" xfId="4703" xr:uid="{00000000-0005-0000-0000-000043110000}"/>
    <cellStyle name="Comma 2 2 6 7" xfId="4704" xr:uid="{00000000-0005-0000-0000-000044110000}"/>
    <cellStyle name="Comma 2 2 6 7 2" xfId="4705" xr:uid="{00000000-0005-0000-0000-000045110000}"/>
    <cellStyle name="Comma 2 2 6 8" xfId="4706" xr:uid="{00000000-0005-0000-0000-000046110000}"/>
    <cellStyle name="Comma 2 2 6 9" xfId="4707" xr:uid="{00000000-0005-0000-0000-000047110000}"/>
    <cellStyle name="Comma 2 2 6_2106 (6)" xfId="4708" xr:uid="{00000000-0005-0000-0000-000048110000}"/>
    <cellStyle name="Comma 2 2 7" xfId="4709" xr:uid="{00000000-0005-0000-0000-000049110000}"/>
    <cellStyle name="Comma 2 2 7 2" xfId="4710" xr:uid="{00000000-0005-0000-0000-00004A110000}"/>
    <cellStyle name="Comma 2 2 7 2 2" xfId="4711" xr:uid="{00000000-0005-0000-0000-00004B110000}"/>
    <cellStyle name="Comma 2 2 7 2 2 2" xfId="4712" xr:uid="{00000000-0005-0000-0000-00004C110000}"/>
    <cellStyle name="Comma 2 2 7 2 3" xfId="4713" xr:uid="{00000000-0005-0000-0000-00004D110000}"/>
    <cellStyle name="Comma 2 2 7 2 3 2" xfId="4714" xr:uid="{00000000-0005-0000-0000-00004E110000}"/>
    <cellStyle name="Comma 2 2 7 2 4" xfId="4715" xr:uid="{00000000-0005-0000-0000-00004F110000}"/>
    <cellStyle name="Comma 2 2 7 2 5" xfId="4716" xr:uid="{00000000-0005-0000-0000-000050110000}"/>
    <cellStyle name="Comma 2 2 7 3" xfId="4717" xr:uid="{00000000-0005-0000-0000-000051110000}"/>
    <cellStyle name="Comma 2 2 7 3 2" xfId="4718" xr:uid="{00000000-0005-0000-0000-000052110000}"/>
    <cellStyle name="Comma 2 2 7 3 2 2" xfId="4719" xr:uid="{00000000-0005-0000-0000-000053110000}"/>
    <cellStyle name="Comma 2 2 7 3 3" xfId="4720" xr:uid="{00000000-0005-0000-0000-000054110000}"/>
    <cellStyle name="Comma 2 2 7 3 3 2" xfId="4721" xr:uid="{00000000-0005-0000-0000-000055110000}"/>
    <cellStyle name="Comma 2 2 7 3 4" xfId="4722" xr:uid="{00000000-0005-0000-0000-000056110000}"/>
    <cellStyle name="Comma 2 2 7 3 5" xfId="4723" xr:uid="{00000000-0005-0000-0000-000057110000}"/>
    <cellStyle name="Comma 2 2 7 4" xfId="4724" xr:uid="{00000000-0005-0000-0000-000058110000}"/>
    <cellStyle name="Comma 2 2 7 4 2" xfId="4725" xr:uid="{00000000-0005-0000-0000-000059110000}"/>
    <cellStyle name="Comma 2 2 7 4 2 2" xfId="4726" xr:uid="{00000000-0005-0000-0000-00005A110000}"/>
    <cellStyle name="Comma 2 2 7 4 3" xfId="4727" xr:uid="{00000000-0005-0000-0000-00005B110000}"/>
    <cellStyle name="Comma 2 2 7 4 3 2" xfId="4728" xr:uid="{00000000-0005-0000-0000-00005C110000}"/>
    <cellStyle name="Comma 2 2 7 4 4" xfId="4729" xr:uid="{00000000-0005-0000-0000-00005D110000}"/>
    <cellStyle name="Comma 2 2 7 4 5" xfId="4730" xr:uid="{00000000-0005-0000-0000-00005E110000}"/>
    <cellStyle name="Comma 2 2 7 5" xfId="4731" xr:uid="{00000000-0005-0000-0000-00005F110000}"/>
    <cellStyle name="Comma 2 2 7 5 2" xfId="4732" xr:uid="{00000000-0005-0000-0000-000060110000}"/>
    <cellStyle name="Comma 2 2 7 5 2 2" xfId="4733" xr:uid="{00000000-0005-0000-0000-000061110000}"/>
    <cellStyle name="Comma 2 2 7 5 3" xfId="4734" xr:uid="{00000000-0005-0000-0000-000062110000}"/>
    <cellStyle name="Comma 2 2 7 5 3 2" xfId="4735" xr:uid="{00000000-0005-0000-0000-000063110000}"/>
    <cellStyle name="Comma 2 2 7 5 4" xfId="4736" xr:uid="{00000000-0005-0000-0000-000064110000}"/>
    <cellStyle name="Comma 2 2 7 5 4 2" xfId="4737" xr:uid="{00000000-0005-0000-0000-000065110000}"/>
    <cellStyle name="Comma 2 2 7 5 5" xfId="4738" xr:uid="{00000000-0005-0000-0000-000066110000}"/>
    <cellStyle name="Comma 2 2 7 6" xfId="4739" xr:uid="{00000000-0005-0000-0000-000067110000}"/>
    <cellStyle name="Comma 2 2 7 6 2" xfId="4740" xr:uid="{00000000-0005-0000-0000-000068110000}"/>
    <cellStyle name="Comma 2 2 7 7" xfId="4741" xr:uid="{00000000-0005-0000-0000-000069110000}"/>
    <cellStyle name="Comma 2 2 7 7 2" xfId="4742" xr:uid="{00000000-0005-0000-0000-00006A110000}"/>
    <cellStyle name="Comma 2 2 7 8" xfId="4743" xr:uid="{00000000-0005-0000-0000-00006B110000}"/>
    <cellStyle name="Comma 2 2 7 9" xfId="4744" xr:uid="{00000000-0005-0000-0000-00006C110000}"/>
    <cellStyle name="Comma 2 2 7_2106 (6)" xfId="4745" xr:uid="{00000000-0005-0000-0000-00006D110000}"/>
    <cellStyle name="Comma 2 2 8" xfId="4746" xr:uid="{00000000-0005-0000-0000-00006E110000}"/>
    <cellStyle name="Comma 2 2 8 2" xfId="4747" xr:uid="{00000000-0005-0000-0000-00006F110000}"/>
    <cellStyle name="Comma 2 2 8 2 2" xfId="4748" xr:uid="{00000000-0005-0000-0000-000070110000}"/>
    <cellStyle name="Comma 2 2 8 3" xfId="4749" xr:uid="{00000000-0005-0000-0000-000071110000}"/>
    <cellStyle name="Comma 2 2 8 3 2" xfId="4750" xr:uid="{00000000-0005-0000-0000-000072110000}"/>
    <cellStyle name="Comma 2 2 8 4" xfId="4751" xr:uid="{00000000-0005-0000-0000-000073110000}"/>
    <cellStyle name="Comma 2 2 8 5" xfId="4752" xr:uid="{00000000-0005-0000-0000-000074110000}"/>
    <cellStyle name="Comma 2 2 9" xfId="4753" xr:uid="{00000000-0005-0000-0000-000075110000}"/>
    <cellStyle name="Comma 2 2 9 2" xfId="4754" xr:uid="{00000000-0005-0000-0000-000076110000}"/>
    <cellStyle name="Comma 2 2 9 2 2" xfId="4755" xr:uid="{00000000-0005-0000-0000-000077110000}"/>
    <cellStyle name="Comma 2 2 9 3" xfId="4756" xr:uid="{00000000-0005-0000-0000-000078110000}"/>
    <cellStyle name="Comma 2 2 9 3 2" xfId="4757" xr:uid="{00000000-0005-0000-0000-000079110000}"/>
    <cellStyle name="Comma 2 2 9 4" xfId="4758" xr:uid="{00000000-0005-0000-0000-00007A110000}"/>
    <cellStyle name="Comma 2 2 9 5" xfId="4759" xr:uid="{00000000-0005-0000-0000-00007B110000}"/>
    <cellStyle name="Comma 2 2_2109" xfId="4760" xr:uid="{00000000-0005-0000-0000-00007C110000}"/>
    <cellStyle name="Comma 2 3" xfId="4761" xr:uid="{00000000-0005-0000-0000-00007D110000}"/>
    <cellStyle name="Comma 2 3 10" xfId="4762" xr:uid="{00000000-0005-0000-0000-00007E110000}"/>
    <cellStyle name="Comma 2 3 10 2" xfId="4763" xr:uid="{00000000-0005-0000-0000-00007F110000}"/>
    <cellStyle name="Comma 2 3 10 2 2" xfId="4764" xr:uid="{00000000-0005-0000-0000-000080110000}"/>
    <cellStyle name="Comma 2 3 10 3" xfId="4765" xr:uid="{00000000-0005-0000-0000-000081110000}"/>
    <cellStyle name="Comma 2 3 10 3 2" xfId="4766" xr:uid="{00000000-0005-0000-0000-000082110000}"/>
    <cellStyle name="Comma 2 3 10 4" xfId="4767" xr:uid="{00000000-0005-0000-0000-000083110000}"/>
    <cellStyle name="Comma 2 3 10 5" xfId="4768" xr:uid="{00000000-0005-0000-0000-000084110000}"/>
    <cellStyle name="Comma 2 3 11" xfId="4769" xr:uid="{00000000-0005-0000-0000-000085110000}"/>
    <cellStyle name="Comma 2 3 11 2" xfId="4770" xr:uid="{00000000-0005-0000-0000-000086110000}"/>
    <cellStyle name="Comma 2 3 11 2 2" xfId="4771" xr:uid="{00000000-0005-0000-0000-000087110000}"/>
    <cellStyle name="Comma 2 3 11 3" xfId="4772" xr:uid="{00000000-0005-0000-0000-000088110000}"/>
    <cellStyle name="Comma 2 3 11 3 2" xfId="4773" xr:uid="{00000000-0005-0000-0000-000089110000}"/>
    <cellStyle name="Comma 2 3 11 4" xfId="4774" xr:uid="{00000000-0005-0000-0000-00008A110000}"/>
    <cellStyle name="Comma 2 3 11 5" xfId="4775" xr:uid="{00000000-0005-0000-0000-00008B110000}"/>
    <cellStyle name="Comma 2 3 12" xfId="4776" xr:uid="{00000000-0005-0000-0000-00008C110000}"/>
    <cellStyle name="Comma 2 3 12 2" xfId="4777" xr:uid="{00000000-0005-0000-0000-00008D110000}"/>
    <cellStyle name="Comma 2 3 12 2 2" xfId="4778" xr:uid="{00000000-0005-0000-0000-00008E110000}"/>
    <cellStyle name="Comma 2 3 12 3" xfId="4779" xr:uid="{00000000-0005-0000-0000-00008F110000}"/>
    <cellStyle name="Comma 2 3 12 3 2" xfId="4780" xr:uid="{00000000-0005-0000-0000-000090110000}"/>
    <cellStyle name="Comma 2 3 12 4" xfId="4781" xr:uid="{00000000-0005-0000-0000-000091110000}"/>
    <cellStyle name="Comma 2 3 12 5" xfId="4782" xr:uid="{00000000-0005-0000-0000-000092110000}"/>
    <cellStyle name="Comma 2 3 13" xfId="4783" xr:uid="{00000000-0005-0000-0000-000093110000}"/>
    <cellStyle name="Comma 2 3 13 2" xfId="4784" xr:uid="{00000000-0005-0000-0000-000094110000}"/>
    <cellStyle name="Comma 2 3 13 2 2" xfId="4785" xr:uid="{00000000-0005-0000-0000-000095110000}"/>
    <cellStyle name="Comma 2 3 13 3" xfId="4786" xr:uid="{00000000-0005-0000-0000-000096110000}"/>
    <cellStyle name="Comma 2 3 13 3 2" xfId="4787" xr:uid="{00000000-0005-0000-0000-000097110000}"/>
    <cellStyle name="Comma 2 3 13 4" xfId="4788" xr:uid="{00000000-0005-0000-0000-000098110000}"/>
    <cellStyle name="Comma 2 3 13 5" xfId="4789" xr:uid="{00000000-0005-0000-0000-000099110000}"/>
    <cellStyle name="Comma 2 3 14" xfId="4790" xr:uid="{00000000-0005-0000-0000-00009A110000}"/>
    <cellStyle name="Comma 2 3 14 2" xfId="4791" xr:uid="{00000000-0005-0000-0000-00009B110000}"/>
    <cellStyle name="Comma 2 3 14 2 2" xfId="4792" xr:uid="{00000000-0005-0000-0000-00009C110000}"/>
    <cellStyle name="Comma 2 3 14 2 3" xfId="4793" xr:uid="{00000000-0005-0000-0000-00009D110000}"/>
    <cellStyle name="Comma 2 3 14 3" xfId="4794" xr:uid="{00000000-0005-0000-0000-00009E110000}"/>
    <cellStyle name="Comma 2 3 14 4" xfId="4795" xr:uid="{00000000-0005-0000-0000-00009F110000}"/>
    <cellStyle name="Comma 2 3 15" xfId="4796" xr:uid="{00000000-0005-0000-0000-0000A0110000}"/>
    <cellStyle name="Comma 2 3 15 2" xfId="4797" xr:uid="{00000000-0005-0000-0000-0000A1110000}"/>
    <cellStyle name="Comma 2 3 15 2 2" xfId="4798" xr:uid="{00000000-0005-0000-0000-0000A2110000}"/>
    <cellStyle name="Comma 2 3 15 3" xfId="4799" xr:uid="{00000000-0005-0000-0000-0000A3110000}"/>
    <cellStyle name="Comma 2 3 16" xfId="4800" xr:uid="{00000000-0005-0000-0000-0000A4110000}"/>
    <cellStyle name="Comma 2 3 16 2" xfId="4801" xr:uid="{00000000-0005-0000-0000-0000A5110000}"/>
    <cellStyle name="Comma 2 3 16 3" xfId="4802" xr:uid="{00000000-0005-0000-0000-0000A6110000}"/>
    <cellStyle name="Comma 2 3 17" xfId="4803" xr:uid="{00000000-0005-0000-0000-0000A7110000}"/>
    <cellStyle name="Comma 2 3 18" xfId="4804" xr:uid="{00000000-0005-0000-0000-0000A8110000}"/>
    <cellStyle name="Comma 2 3 19" xfId="4805" xr:uid="{00000000-0005-0000-0000-0000A9110000}"/>
    <cellStyle name="Comma 2 3 2" xfId="4806" xr:uid="{00000000-0005-0000-0000-0000AA110000}"/>
    <cellStyle name="Comma 2 3 2 2" xfId="4807" xr:uid="{00000000-0005-0000-0000-0000AB110000}"/>
    <cellStyle name="Comma 2 3 2 2 2" xfId="4808" xr:uid="{00000000-0005-0000-0000-0000AC110000}"/>
    <cellStyle name="Comma 2 3 2 2 2 2" xfId="4809" xr:uid="{00000000-0005-0000-0000-0000AD110000}"/>
    <cellStyle name="Comma 2 3 2 2 2 2 2" xfId="4810" xr:uid="{00000000-0005-0000-0000-0000AE110000}"/>
    <cellStyle name="Comma 2 3 2 2 2 3" xfId="4811" xr:uid="{00000000-0005-0000-0000-0000AF110000}"/>
    <cellStyle name="Comma 2 3 2 2 2 3 2" xfId="4812" xr:uid="{00000000-0005-0000-0000-0000B0110000}"/>
    <cellStyle name="Comma 2 3 2 2 2 4" xfId="4813" xr:uid="{00000000-0005-0000-0000-0000B1110000}"/>
    <cellStyle name="Comma 2 3 2 2 2 4 2" xfId="4814" xr:uid="{00000000-0005-0000-0000-0000B2110000}"/>
    <cellStyle name="Comma 2 3 2 2 2 5" xfId="4815" xr:uid="{00000000-0005-0000-0000-0000B3110000}"/>
    <cellStyle name="Comma 2 3 2 2 3" xfId="4816" xr:uid="{00000000-0005-0000-0000-0000B4110000}"/>
    <cellStyle name="Comma 2 3 2 2 3 2" xfId="4817" xr:uid="{00000000-0005-0000-0000-0000B5110000}"/>
    <cellStyle name="Comma 2 3 2 2 4" xfId="4818" xr:uid="{00000000-0005-0000-0000-0000B6110000}"/>
    <cellStyle name="Comma 2 3 2 2 4 2" xfId="4819" xr:uid="{00000000-0005-0000-0000-0000B7110000}"/>
    <cellStyle name="Comma 2 3 2 2 5" xfId="4820" xr:uid="{00000000-0005-0000-0000-0000B8110000}"/>
    <cellStyle name="Comma 2 3 2 2 6" xfId="4821" xr:uid="{00000000-0005-0000-0000-0000B9110000}"/>
    <cellStyle name="Comma 2 3 2 3" xfId="4822" xr:uid="{00000000-0005-0000-0000-0000BA110000}"/>
    <cellStyle name="Comma 2 3 2 3 2" xfId="4823" xr:uid="{00000000-0005-0000-0000-0000BB110000}"/>
    <cellStyle name="Comma 2 3 2 3 2 2" xfId="4824" xr:uid="{00000000-0005-0000-0000-0000BC110000}"/>
    <cellStyle name="Comma 2 3 2 3 2 2 2" xfId="4825" xr:uid="{00000000-0005-0000-0000-0000BD110000}"/>
    <cellStyle name="Comma 2 3 2 3 2 3" xfId="4826" xr:uid="{00000000-0005-0000-0000-0000BE110000}"/>
    <cellStyle name="Comma 2 3 2 3 2 3 2" xfId="4827" xr:uid="{00000000-0005-0000-0000-0000BF110000}"/>
    <cellStyle name="Comma 2 3 2 3 2 4" xfId="4828" xr:uid="{00000000-0005-0000-0000-0000C0110000}"/>
    <cellStyle name="Comma 2 3 2 3 2 4 2" xfId="4829" xr:uid="{00000000-0005-0000-0000-0000C1110000}"/>
    <cellStyle name="Comma 2 3 2 3 2 5" xfId="4830" xr:uid="{00000000-0005-0000-0000-0000C2110000}"/>
    <cellStyle name="Comma 2 3 2 3 3" xfId="4831" xr:uid="{00000000-0005-0000-0000-0000C3110000}"/>
    <cellStyle name="Comma 2 3 2 3 3 2" xfId="4832" xr:uid="{00000000-0005-0000-0000-0000C4110000}"/>
    <cellStyle name="Comma 2 3 2 3 4" xfId="4833" xr:uid="{00000000-0005-0000-0000-0000C5110000}"/>
    <cellStyle name="Comma 2 3 2 3 4 2" xfId="4834" xr:uid="{00000000-0005-0000-0000-0000C6110000}"/>
    <cellStyle name="Comma 2 3 2 3 5" xfId="4835" xr:uid="{00000000-0005-0000-0000-0000C7110000}"/>
    <cellStyle name="Comma 2 3 2 3 6" xfId="4836" xr:uid="{00000000-0005-0000-0000-0000C8110000}"/>
    <cellStyle name="Comma 2 3 2 4" xfId="4837" xr:uid="{00000000-0005-0000-0000-0000C9110000}"/>
    <cellStyle name="Comma 2 3 2 4 2" xfId="4838" xr:uid="{00000000-0005-0000-0000-0000CA110000}"/>
    <cellStyle name="Comma 2 3 2 4 2 2" xfId="4839" xr:uid="{00000000-0005-0000-0000-0000CB110000}"/>
    <cellStyle name="Comma 2 3 2 4 2 2 2" xfId="4840" xr:uid="{00000000-0005-0000-0000-0000CC110000}"/>
    <cellStyle name="Comma 2 3 2 4 2 3" xfId="4841" xr:uid="{00000000-0005-0000-0000-0000CD110000}"/>
    <cellStyle name="Comma 2 3 2 4 2 3 2" xfId="4842" xr:uid="{00000000-0005-0000-0000-0000CE110000}"/>
    <cellStyle name="Comma 2 3 2 4 2 4" xfId="4843" xr:uid="{00000000-0005-0000-0000-0000CF110000}"/>
    <cellStyle name="Comma 2 3 2 4 2 4 2" xfId="4844" xr:uid="{00000000-0005-0000-0000-0000D0110000}"/>
    <cellStyle name="Comma 2 3 2 4 2 5" xfId="4845" xr:uid="{00000000-0005-0000-0000-0000D1110000}"/>
    <cellStyle name="Comma 2 3 2 4 3" xfId="4846" xr:uid="{00000000-0005-0000-0000-0000D2110000}"/>
    <cellStyle name="Comma 2 3 2 4 3 2" xfId="4847" xr:uid="{00000000-0005-0000-0000-0000D3110000}"/>
    <cellStyle name="Comma 2 3 2 4 4" xfId="4848" xr:uid="{00000000-0005-0000-0000-0000D4110000}"/>
    <cellStyle name="Comma 2 3 2 4 4 2" xfId="4849" xr:uid="{00000000-0005-0000-0000-0000D5110000}"/>
    <cellStyle name="Comma 2 3 2 4 5" xfId="4850" xr:uid="{00000000-0005-0000-0000-0000D6110000}"/>
    <cellStyle name="Comma 2 3 2 4 6" xfId="4851" xr:uid="{00000000-0005-0000-0000-0000D7110000}"/>
    <cellStyle name="Comma 2 3 2 5" xfId="4852" xr:uid="{00000000-0005-0000-0000-0000D8110000}"/>
    <cellStyle name="Comma 2 3 2 5 2" xfId="4853" xr:uid="{00000000-0005-0000-0000-0000D9110000}"/>
    <cellStyle name="Comma 2 3 2 5 2 2" xfId="4854" xr:uid="{00000000-0005-0000-0000-0000DA110000}"/>
    <cellStyle name="Comma 2 3 2 5 2 3" xfId="4855" xr:uid="{00000000-0005-0000-0000-0000DB110000}"/>
    <cellStyle name="Comma 2 3 2 5 3" xfId="4856" xr:uid="{00000000-0005-0000-0000-0000DC110000}"/>
    <cellStyle name="Comma 2 3 2 5 4" xfId="4857" xr:uid="{00000000-0005-0000-0000-0000DD110000}"/>
    <cellStyle name="Comma 2 3 2 6" xfId="4858" xr:uid="{00000000-0005-0000-0000-0000DE110000}"/>
    <cellStyle name="Comma 2 3 2 6 2" xfId="4859" xr:uid="{00000000-0005-0000-0000-0000DF110000}"/>
    <cellStyle name="Comma 2 3 2 6 2 2" xfId="4860" xr:uid="{00000000-0005-0000-0000-0000E0110000}"/>
    <cellStyle name="Comma 2 3 2 6 3" xfId="4861" xr:uid="{00000000-0005-0000-0000-0000E1110000}"/>
    <cellStyle name="Comma 2 3 2 7" xfId="4862" xr:uid="{00000000-0005-0000-0000-0000E2110000}"/>
    <cellStyle name="Comma 2 3 2 7 2" xfId="4863" xr:uid="{00000000-0005-0000-0000-0000E3110000}"/>
    <cellStyle name="Comma 2 3 2 7 3" xfId="4864" xr:uid="{00000000-0005-0000-0000-0000E4110000}"/>
    <cellStyle name="Comma 2 3 2 8" xfId="4865" xr:uid="{00000000-0005-0000-0000-0000E5110000}"/>
    <cellStyle name="Comma 2 3 2_2106 (6)" xfId="4866" xr:uid="{00000000-0005-0000-0000-0000E6110000}"/>
    <cellStyle name="Comma 2 3 20" xfId="4867" xr:uid="{00000000-0005-0000-0000-0000E7110000}"/>
    <cellStyle name="Comma 2 3 21" xfId="4868" xr:uid="{00000000-0005-0000-0000-0000E8110000}"/>
    <cellStyle name="Comma 2 3 22" xfId="4869" xr:uid="{00000000-0005-0000-0000-0000E9110000}"/>
    <cellStyle name="Comma 2 3 23" xfId="4870" xr:uid="{00000000-0005-0000-0000-0000EA110000}"/>
    <cellStyle name="Comma 2 3 3" xfId="4871" xr:uid="{00000000-0005-0000-0000-0000EB110000}"/>
    <cellStyle name="Comma 2 3 3 2" xfId="4872" xr:uid="{00000000-0005-0000-0000-0000EC110000}"/>
    <cellStyle name="Comma 2 3 3 2 2" xfId="4873" xr:uid="{00000000-0005-0000-0000-0000ED110000}"/>
    <cellStyle name="Comma 2 3 3 2 2 2" xfId="4874" xr:uid="{00000000-0005-0000-0000-0000EE110000}"/>
    <cellStyle name="Comma 2 3 3 2 3" xfId="4875" xr:uid="{00000000-0005-0000-0000-0000EF110000}"/>
    <cellStyle name="Comma 2 3 3 2 3 2" xfId="4876" xr:uid="{00000000-0005-0000-0000-0000F0110000}"/>
    <cellStyle name="Comma 2 3 3 2 4" xfId="4877" xr:uid="{00000000-0005-0000-0000-0000F1110000}"/>
    <cellStyle name="Comma 2 3 3 2 5" xfId="4878" xr:uid="{00000000-0005-0000-0000-0000F2110000}"/>
    <cellStyle name="Comma 2 3 3 3" xfId="4879" xr:uid="{00000000-0005-0000-0000-0000F3110000}"/>
    <cellStyle name="Comma 2 3 3 3 2" xfId="4880" xr:uid="{00000000-0005-0000-0000-0000F4110000}"/>
    <cellStyle name="Comma 2 3 3 3 2 2" xfId="4881" xr:uid="{00000000-0005-0000-0000-0000F5110000}"/>
    <cellStyle name="Comma 2 3 3 3 3" xfId="4882" xr:uid="{00000000-0005-0000-0000-0000F6110000}"/>
    <cellStyle name="Comma 2 3 3 3 3 2" xfId="4883" xr:uid="{00000000-0005-0000-0000-0000F7110000}"/>
    <cellStyle name="Comma 2 3 3 3 4" xfId="4884" xr:uid="{00000000-0005-0000-0000-0000F8110000}"/>
    <cellStyle name="Comma 2 3 3 3 5" xfId="4885" xr:uid="{00000000-0005-0000-0000-0000F9110000}"/>
    <cellStyle name="Comma 2 3 3 4" xfId="4886" xr:uid="{00000000-0005-0000-0000-0000FA110000}"/>
    <cellStyle name="Comma 2 3 3 4 2" xfId="4887" xr:uid="{00000000-0005-0000-0000-0000FB110000}"/>
    <cellStyle name="Comma 2 3 3 4 2 2" xfId="4888" xr:uid="{00000000-0005-0000-0000-0000FC110000}"/>
    <cellStyle name="Comma 2 3 3 4 3" xfId="4889" xr:uid="{00000000-0005-0000-0000-0000FD110000}"/>
    <cellStyle name="Comma 2 3 3 4 3 2" xfId="4890" xr:uid="{00000000-0005-0000-0000-0000FE110000}"/>
    <cellStyle name="Comma 2 3 3 4 4" xfId="4891" xr:uid="{00000000-0005-0000-0000-0000FF110000}"/>
    <cellStyle name="Comma 2 3 3 4 5" xfId="4892" xr:uid="{00000000-0005-0000-0000-000000120000}"/>
    <cellStyle name="Comma 2 3 3 5" xfId="4893" xr:uid="{00000000-0005-0000-0000-000001120000}"/>
    <cellStyle name="Comma 2 3 3 5 2" xfId="4894" xr:uid="{00000000-0005-0000-0000-000002120000}"/>
    <cellStyle name="Comma 2 3 3 5 2 2" xfId="4895" xr:uid="{00000000-0005-0000-0000-000003120000}"/>
    <cellStyle name="Comma 2 3 3 5 3" xfId="4896" xr:uid="{00000000-0005-0000-0000-000004120000}"/>
    <cellStyle name="Comma 2 3 3 5 3 2" xfId="4897" xr:uid="{00000000-0005-0000-0000-000005120000}"/>
    <cellStyle name="Comma 2 3 3 5 4" xfId="4898" xr:uid="{00000000-0005-0000-0000-000006120000}"/>
    <cellStyle name="Comma 2 3 3 5 4 2" xfId="4899" xr:uid="{00000000-0005-0000-0000-000007120000}"/>
    <cellStyle name="Comma 2 3 3 5 5" xfId="4900" xr:uid="{00000000-0005-0000-0000-000008120000}"/>
    <cellStyle name="Comma 2 3 3 6" xfId="4901" xr:uid="{00000000-0005-0000-0000-000009120000}"/>
    <cellStyle name="Comma 2 3 3 6 2" xfId="4902" xr:uid="{00000000-0005-0000-0000-00000A120000}"/>
    <cellStyle name="Comma 2 3 3 7" xfId="4903" xr:uid="{00000000-0005-0000-0000-00000B120000}"/>
    <cellStyle name="Comma 2 3 3 7 2" xfId="4904" xr:uid="{00000000-0005-0000-0000-00000C120000}"/>
    <cellStyle name="Comma 2 3 3 8" xfId="4905" xr:uid="{00000000-0005-0000-0000-00000D120000}"/>
    <cellStyle name="Comma 2 3 3 9" xfId="4906" xr:uid="{00000000-0005-0000-0000-00000E120000}"/>
    <cellStyle name="Comma 2 3 3_2106 (6)" xfId="4907" xr:uid="{00000000-0005-0000-0000-00000F120000}"/>
    <cellStyle name="Comma 2 3 4" xfId="4908" xr:uid="{00000000-0005-0000-0000-000010120000}"/>
    <cellStyle name="Comma 2 3 4 2" xfId="4909" xr:uid="{00000000-0005-0000-0000-000011120000}"/>
    <cellStyle name="Comma 2 3 4 2 2" xfId="4910" xr:uid="{00000000-0005-0000-0000-000012120000}"/>
    <cellStyle name="Comma 2 3 4 2 2 2" xfId="4911" xr:uid="{00000000-0005-0000-0000-000013120000}"/>
    <cellStyle name="Comma 2 3 4 2 3" xfId="4912" xr:uid="{00000000-0005-0000-0000-000014120000}"/>
    <cellStyle name="Comma 2 3 4 2 3 2" xfId="4913" xr:uid="{00000000-0005-0000-0000-000015120000}"/>
    <cellStyle name="Comma 2 3 4 2 4" xfId="4914" xr:uid="{00000000-0005-0000-0000-000016120000}"/>
    <cellStyle name="Comma 2 3 4 2 5" xfId="4915" xr:uid="{00000000-0005-0000-0000-000017120000}"/>
    <cellStyle name="Comma 2 3 4 3" xfId="4916" xr:uid="{00000000-0005-0000-0000-000018120000}"/>
    <cellStyle name="Comma 2 3 4 3 2" xfId="4917" xr:uid="{00000000-0005-0000-0000-000019120000}"/>
    <cellStyle name="Comma 2 3 4 3 2 2" xfId="4918" xr:uid="{00000000-0005-0000-0000-00001A120000}"/>
    <cellStyle name="Comma 2 3 4 3 3" xfId="4919" xr:uid="{00000000-0005-0000-0000-00001B120000}"/>
    <cellStyle name="Comma 2 3 4 3 3 2" xfId="4920" xr:uid="{00000000-0005-0000-0000-00001C120000}"/>
    <cellStyle name="Comma 2 3 4 3 4" xfId="4921" xr:uid="{00000000-0005-0000-0000-00001D120000}"/>
    <cellStyle name="Comma 2 3 4 3 5" xfId="4922" xr:uid="{00000000-0005-0000-0000-00001E120000}"/>
    <cellStyle name="Comma 2 3 4 4" xfId="4923" xr:uid="{00000000-0005-0000-0000-00001F120000}"/>
    <cellStyle name="Comma 2 3 4 4 2" xfId="4924" xr:uid="{00000000-0005-0000-0000-000020120000}"/>
    <cellStyle name="Comma 2 3 4 4 2 2" xfId="4925" xr:uid="{00000000-0005-0000-0000-000021120000}"/>
    <cellStyle name="Comma 2 3 4 4 3" xfId="4926" xr:uid="{00000000-0005-0000-0000-000022120000}"/>
    <cellStyle name="Comma 2 3 4 4 3 2" xfId="4927" xr:uid="{00000000-0005-0000-0000-000023120000}"/>
    <cellStyle name="Comma 2 3 4 4 4" xfId="4928" xr:uid="{00000000-0005-0000-0000-000024120000}"/>
    <cellStyle name="Comma 2 3 4 4 5" xfId="4929" xr:uid="{00000000-0005-0000-0000-000025120000}"/>
    <cellStyle name="Comma 2 3 4 5" xfId="4930" xr:uid="{00000000-0005-0000-0000-000026120000}"/>
    <cellStyle name="Comma 2 3 4 5 2" xfId="4931" xr:uid="{00000000-0005-0000-0000-000027120000}"/>
    <cellStyle name="Comma 2 3 4 5 2 2" xfId="4932" xr:uid="{00000000-0005-0000-0000-000028120000}"/>
    <cellStyle name="Comma 2 3 4 5 3" xfId="4933" xr:uid="{00000000-0005-0000-0000-000029120000}"/>
    <cellStyle name="Comma 2 3 4 5 3 2" xfId="4934" xr:uid="{00000000-0005-0000-0000-00002A120000}"/>
    <cellStyle name="Comma 2 3 4 5 4" xfId="4935" xr:uid="{00000000-0005-0000-0000-00002B120000}"/>
    <cellStyle name="Comma 2 3 4 5 4 2" xfId="4936" xr:uid="{00000000-0005-0000-0000-00002C120000}"/>
    <cellStyle name="Comma 2 3 4 5 5" xfId="4937" xr:uid="{00000000-0005-0000-0000-00002D120000}"/>
    <cellStyle name="Comma 2 3 4 6" xfId="4938" xr:uid="{00000000-0005-0000-0000-00002E120000}"/>
    <cellStyle name="Comma 2 3 4 6 2" xfId="4939" xr:uid="{00000000-0005-0000-0000-00002F120000}"/>
    <cellStyle name="Comma 2 3 4 7" xfId="4940" xr:uid="{00000000-0005-0000-0000-000030120000}"/>
    <cellStyle name="Comma 2 3 4 7 2" xfId="4941" xr:uid="{00000000-0005-0000-0000-000031120000}"/>
    <cellStyle name="Comma 2 3 4 8" xfId="4942" xr:uid="{00000000-0005-0000-0000-000032120000}"/>
    <cellStyle name="Comma 2 3 4 9" xfId="4943" xr:uid="{00000000-0005-0000-0000-000033120000}"/>
    <cellStyle name="Comma 2 3 4_2106 (6)" xfId="4944" xr:uid="{00000000-0005-0000-0000-000034120000}"/>
    <cellStyle name="Comma 2 3 5" xfId="4945" xr:uid="{00000000-0005-0000-0000-000035120000}"/>
    <cellStyle name="Comma 2 3 5 2" xfId="4946" xr:uid="{00000000-0005-0000-0000-000036120000}"/>
    <cellStyle name="Comma 2 3 5 2 2" xfId="4947" xr:uid="{00000000-0005-0000-0000-000037120000}"/>
    <cellStyle name="Comma 2 3 5 2 2 2" xfId="4948" xr:uid="{00000000-0005-0000-0000-000038120000}"/>
    <cellStyle name="Comma 2 3 5 2 3" xfId="4949" xr:uid="{00000000-0005-0000-0000-000039120000}"/>
    <cellStyle name="Comma 2 3 5 2 3 2" xfId="4950" xr:uid="{00000000-0005-0000-0000-00003A120000}"/>
    <cellStyle name="Comma 2 3 5 2 4" xfId="4951" xr:uid="{00000000-0005-0000-0000-00003B120000}"/>
    <cellStyle name="Comma 2 3 5 2 5" xfId="4952" xr:uid="{00000000-0005-0000-0000-00003C120000}"/>
    <cellStyle name="Comma 2 3 5 3" xfId="4953" xr:uid="{00000000-0005-0000-0000-00003D120000}"/>
    <cellStyle name="Comma 2 3 5 3 2" xfId="4954" xr:uid="{00000000-0005-0000-0000-00003E120000}"/>
    <cellStyle name="Comma 2 3 5 3 2 2" xfId="4955" xr:uid="{00000000-0005-0000-0000-00003F120000}"/>
    <cellStyle name="Comma 2 3 5 3 3" xfId="4956" xr:uid="{00000000-0005-0000-0000-000040120000}"/>
    <cellStyle name="Comma 2 3 5 3 3 2" xfId="4957" xr:uid="{00000000-0005-0000-0000-000041120000}"/>
    <cellStyle name="Comma 2 3 5 3 4" xfId="4958" xr:uid="{00000000-0005-0000-0000-000042120000}"/>
    <cellStyle name="Comma 2 3 5 3 5" xfId="4959" xr:uid="{00000000-0005-0000-0000-000043120000}"/>
    <cellStyle name="Comma 2 3 5 4" xfId="4960" xr:uid="{00000000-0005-0000-0000-000044120000}"/>
    <cellStyle name="Comma 2 3 5 4 2" xfId="4961" xr:uid="{00000000-0005-0000-0000-000045120000}"/>
    <cellStyle name="Comma 2 3 5 4 2 2" xfId="4962" xr:uid="{00000000-0005-0000-0000-000046120000}"/>
    <cellStyle name="Comma 2 3 5 4 3" xfId="4963" xr:uid="{00000000-0005-0000-0000-000047120000}"/>
    <cellStyle name="Comma 2 3 5 4 3 2" xfId="4964" xr:uid="{00000000-0005-0000-0000-000048120000}"/>
    <cellStyle name="Comma 2 3 5 4 4" xfId="4965" xr:uid="{00000000-0005-0000-0000-000049120000}"/>
    <cellStyle name="Comma 2 3 5 4 5" xfId="4966" xr:uid="{00000000-0005-0000-0000-00004A120000}"/>
    <cellStyle name="Comma 2 3 5 5" xfId="4967" xr:uid="{00000000-0005-0000-0000-00004B120000}"/>
    <cellStyle name="Comma 2 3 5 5 2" xfId="4968" xr:uid="{00000000-0005-0000-0000-00004C120000}"/>
    <cellStyle name="Comma 2 3 5 5 2 2" xfId="4969" xr:uid="{00000000-0005-0000-0000-00004D120000}"/>
    <cellStyle name="Comma 2 3 5 5 3" xfId="4970" xr:uid="{00000000-0005-0000-0000-00004E120000}"/>
    <cellStyle name="Comma 2 3 5 5 3 2" xfId="4971" xr:uid="{00000000-0005-0000-0000-00004F120000}"/>
    <cellStyle name="Comma 2 3 5 5 4" xfId="4972" xr:uid="{00000000-0005-0000-0000-000050120000}"/>
    <cellStyle name="Comma 2 3 5 5 4 2" xfId="4973" xr:uid="{00000000-0005-0000-0000-000051120000}"/>
    <cellStyle name="Comma 2 3 5 5 5" xfId="4974" xr:uid="{00000000-0005-0000-0000-000052120000}"/>
    <cellStyle name="Comma 2 3 5 6" xfId="4975" xr:uid="{00000000-0005-0000-0000-000053120000}"/>
    <cellStyle name="Comma 2 3 5 6 2" xfId="4976" xr:uid="{00000000-0005-0000-0000-000054120000}"/>
    <cellStyle name="Comma 2 3 5 7" xfId="4977" xr:uid="{00000000-0005-0000-0000-000055120000}"/>
    <cellStyle name="Comma 2 3 5 7 2" xfId="4978" xr:uid="{00000000-0005-0000-0000-000056120000}"/>
    <cellStyle name="Comma 2 3 5 8" xfId="4979" xr:uid="{00000000-0005-0000-0000-000057120000}"/>
    <cellStyle name="Comma 2 3 5 9" xfId="4980" xr:uid="{00000000-0005-0000-0000-000058120000}"/>
    <cellStyle name="Comma 2 3 5_2106 (6)" xfId="4981" xr:uid="{00000000-0005-0000-0000-000059120000}"/>
    <cellStyle name="Comma 2 3 6" xfId="4982" xr:uid="{00000000-0005-0000-0000-00005A120000}"/>
    <cellStyle name="Comma 2 3 6 2" xfId="4983" xr:uid="{00000000-0005-0000-0000-00005B120000}"/>
    <cellStyle name="Comma 2 3 6 2 2" xfId="4984" xr:uid="{00000000-0005-0000-0000-00005C120000}"/>
    <cellStyle name="Comma 2 3 6 2 2 2" xfId="4985" xr:uid="{00000000-0005-0000-0000-00005D120000}"/>
    <cellStyle name="Comma 2 3 6 2 3" xfId="4986" xr:uid="{00000000-0005-0000-0000-00005E120000}"/>
    <cellStyle name="Comma 2 3 6 2 3 2" xfId="4987" xr:uid="{00000000-0005-0000-0000-00005F120000}"/>
    <cellStyle name="Comma 2 3 6 2 4" xfId="4988" xr:uid="{00000000-0005-0000-0000-000060120000}"/>
    <cellStyle name="Comma 2 3 6 2 5" xfId="4989" xr:uid="{00000000-0005-0000-0000-000061120000}"/>
    <cellStyle name="Comma 2 3 6 3" xfId="4990" xr:uid="{00000000-0005-0000-0000-000062120000}"/>
    <cellStyle name="Comma 2 3 6 3 2" xfId="4991" xr:uid="{00000000-0005-0000-0000-000063120000}"/>
    <cellStyle name="Comma 2 3 6 3 2 2" xfId="4992" xr:uid="{00000000-0005-0000-0000-000064120000}"/>
    <cellStyle name="Comma 2 3 6 3 3" xfId="4993" xr:uid="{00000000-0005-0000-0000-000065120000}"/>
    <cellStyle name="Comma 2 3 6 3 3 2" xfId="4994" xr:uid="{00000000-0005-0000-0000-000066120000}"/>
    <cellStyle name="Comma 2 3 6 3 4" xfId="4995" xr:uid="{00000000-0005-0000-0000-000067120000}"/>
    <cellStyle name="Comma 2 3 6 3 5" xfId="4996" xr:uid="{00000000-0005-0000-0000-000068120000}"/>
    <cellStyle name="Comma 2 3 6 4" xfId="4997" xr:uid="{00000000-0005-0000-0000-000069120000}"/>
    <cellStyle name="Comma 2 3 6 4 2" xfId="4998" xr:uid="{00000000-0005-0000-0000-00006A120000}"/>
    <cellStyle name="Comma 2 3 6 4 2 2" xfId="4999" xr:uid="{00000000-0005-0000-0000-00006B120000}"/>
    <cellStyle name="Comma 2 3 6 4 3" xfId="5000" xr:uid="{00000000-0005-0000-0000-00006C120000}"/>
    <cellStyle name="Comma 2 3 6 4 3 2" xfId="5001" xr:uid="{00000000-0005-0000-0000-00006D120000}"/>
    <cellStyle name="Comma 2 3 6 4 4" xfId="5002" xr:uid="{00000000-0005-0000-0000-00006E120000}"/>
    <cellStyle name="Comma 2 3 6 4 5" xfId="5003" xr:uid="{00000000-0005-0000-0000-00006F120000}"/>
    <cellStyle name="Comma 2 3 6 5" xfId="5004" xr:uid="{00000000-0005-0000-0000-000070120000}"/>
    <cellStyle name="Comma 2 3 6 5 2" xfId="5005" xr:uid="{00000000-0005-0000-0000-000071120000}"/>
    <cellStyle name="Comma 2 3 6 5 2 2" xfId="5006" xr:uid="{00000000-0005-0000-0000-000072120000}"/>
    <cellStyle name="Comma 2 3 6 5 3" xfId="5007" xr:uid="{00000000-0005-0000-0000-000073120000}"/>
    <cellStyle name="Comma 2 3 6 5 3 2" xfId="5008" xr:uid="{00000000-0005-0000-0000-000074120000}"/>
    <cellStyle name="Comma 2 3 6 5 4" xfId="5009" xr:uid="{00000000-0005-0000-0000-000075120000}"/>
    <cellStyle name="Comma 2 3 6 5 4 2" xfId="5010" xr:uid="{00000000-0005-0000-0000-000076120000}"/>
    <cellStyle name="Comma 2 3 6 5 5" xfId="5011" xr:uid="{00000000-0005-0000-0000-000077120000}"/>
    <cellStyle name="Comma 2 3 6 6" xfId="5012" xr:uid="{00000000-0005-0000-0000-000078120000}"/>
    <cellStyle name="Comma 2 3 6 6 2" xfId="5013" xr:uid="{00000000-0005-0000-0000-000079120000}"/>
    <cellStyle name="Comma 2 3 6 7" xfId="5014" xr:uid="{00000000-0005-0000-0000-00007A120000}"/>
    <cellStyle name="Comma 2 3 6 7 2" xfId="5015" xr:uid="{00000000-0005-0000-0000-00007B120000}"/>
    <cellStyle name="Comma 2 3 6 8" xfId="5016" xr:uid="{00000000-0005-0000-0000-00007C120000}"/>
    <cellStyle name="Comma 2 3 6 9" xfId="5017" xr:uid="{00000000-0005-0000-0000-00007D120000}"/>
    <cellStyle name="Comma 2 3 6_2106 (6)" xfId="5018" xr:uid="{00000000-0005-0000-0000-00007E120000}"/>
    <cellStyle name="Comma 2 3 7" xfId="5019" xr:uid="{00000000-0005-0000-0000-00007F120000}"/>
    <cellStyle name="Comma 2 3 7 2" xfId="5020" xr:uid="{00000000-0005-0000-0000-000080120000}"/>
    <cellStyle name="Comma 2 3 7 2 2" xfId="5021" xr:uid="{00000000-0005-0000-0000-000081120000}"/>
    <cellStyle name="Comma 2 3 7 2 2 2" xfId="5022" xr:uid="{00000000-0005-0000-0000-000082120000}"/>
    <cellStyle name="Comma 2 3 7 2 3" xfId="5023" xr:uid="{00000000-0005-0000-0000-000083120000}"/>
    <cellStyle name="Comma 2 3 7 2 3 2" xfId="5024" xr:uid="{00000000-0005-0000-0000-000084120000}"/>
    <cellStyle name="Comma 2 3 7 2 4" xfId="5025" xr:uid="{00000000-0005-0000-0000-000085120000}"/>
    <cellStyle name="Comma 2 3 7 2 5" xfId="5026" xr:uid="{00000000-0005-0000-0000-000086120000}"/>
    <cellStyle name="Comma 2 3 7 3" xfId="5027" xr:uid="{00000000-0005-0000-0000-000087120000}"/>
    <cellStyle name="Comma 2 3 7 3 2" xfId="5028" xr:uid="{00000000-0005-0000-0000-000088120000}"/>
    <cellStyle name="Comma 2 3 7 3 2 2" xfId="5029" xr:uid="{00000000-0005-0000-0000-000089120000}"/>
    <cellStyle name="Comma 2 3 7 3 3" xfId="5030" xr:uid="{00000000-0005-0000-0000-00008A120000}"/>
    <cellStyle name="Comma 2 3 7 3 3 2" xfId="5031" xr:uid="{00000000-0005-0000-0000-00008B120000}"/>
    <cellStyle name="Comma 2 3 7 3 4" xfId="5032" xr:uid="{00000000-0005-0000-0000-00008C120000}"/>
    <cellStyle name="Comma 2 3 7 3 5" xfId="5033" xr:uid="{00000000-0005-0000-0000-00008D120000}"/>
    <cellStyle name="Comma 2 3 7 4" xfId="5034" xr:uid="{00000000-0005-0000-0000-00008E120000}"/>
    <cellStyle name="Comma 2 3 7 4 2" xfId="5035" xr:uid="{00000000-0005-0000-0000-00008F120000}"/>
    <cellStyle name="Comma 2 3 7 4 2 2" xfId="5036" xr:uid="{00000000-0005-0000-0000-000090120000}"/>
    <cellStyle name="Comma 2 3 7 4 3" xfId="5037" xr:uid="{00000000-0005-0000-0000-000091120000}"/>
    <cellStyle name="Comma 2 3 7 4 3 2" xfId="5038" xr:uid="{00000000-0005-0000-0000-000092120000}"/>
    <cellStyle name="Comma 2 3 7 4 4" xfId="5039" xr:uid="{00000000-0005-0000-0000-000093120000}"/>
    <cellStyle name="Comma 2 3 7 4 5" xfId="5040" xr:uid="{00000000-0005-0000-0000-000094120000}"/>
    <cellStyle name="Comma 2 3 7 5" xfId="5041" xr:uid="{00000000-0005-0000-0000-000095120000}"/>
    <cellStyle name="Comma 2 3 7 5 2" xfId="5042" xr:uid="{00000000-0005-0000-0000-000096120000}"/>
    <cellStyle name="Comma 2 3 7 5 2 2" xfId="5043" xr:uid="{00000000-0005-0000-0000-000097120000}"/>
    <cellStyle name="Comma 2 3 7 5 3" xfId="5044" xr:uid="{00000000-0005-0000-0000-000098120000}"/>
    <cellStyle name="Comma 2 3 7 5 3 2" xfId="5045" xr:uid="{00000000-0005-0000-0000-000099120000}"/>
    <cellStyle name="Comma 2 3 7 5 4" xfId="5046" xr:uid="{00000000-0005-0000-0000-00009A120000}"/>
    <cellStyle name="Comma 2 3 7 5 4 2" xfId="5047" xr:uid="{00000000-0005-0000-0000-00009B120000}"/>
    <cellStyle name="Comma 2 3 7 5 5" xfId="5048" xr:uid="{00000000-0005-0000-0000-00009C120000}"/>
    <cellStyle name="Comma 2 3 7 6" xfId="5049" xr:uid="{00000000-0005-0000-0000-00009D120000}"/>
    <cellStyle name="Comma 2 3 7 6 2" xfId="5050" xr:uid="{00000000-0005-0000-0000-00009E120000}"/>
    <cellStyle name="Comma 2 3 7 7" xfId="5051" xr:uid="{00000000-0005-0000-0000-00009F120000}"/>
    <cellStyle name="Comma 2 3 7 7 2" xfId="5052" xr:uid="{00000000-0005-0000-0000-0000A0120000}"/>
    <cellStyle name="Comma 2 3 7 8" xfId="5053" xr:uid="{00000000-0005-0000-0000-0000A1120000}"/>
    <cellStyle name="Comma 2 3 7 9" xfId="5054" xr:uid="{00000000-0005-0000-0000-0000A2120000}"/>
    <cellStyle name="Comma 2 3 7_2106 (6)" xfId="5055" xr:uid="{00000000-0005-0000-0000-0000A3120000}"/>
    <cellStyle name="Comma 2 3 8" xfId="5056" xr:uid="{00000000-0005-0000-0000-0000A4120000}"/>
    <cellStyle name="Comma 2 3 8 2" xfId="5057" xr:uid="{00000000-0005-0000-0000-0000A5120000}"/>
    <cellStyle name="Comma 2 3 8 2 2" xfId="5058" xr:uid="{00000000-0005-0000-0000-0000A6120000}"/>
    <cellStyle name="Comma 2 3 8 3" xfId="5059" xr:uid="{00000000-0005-0000-0000-0000A7120000}"/>
    <cellStyle name="Comma 2 3 8 3 2" xfId="5060" xr:uid="{00000000-0005-0000-0000-0000A8120000}"/>
    <cellStyle name="Comma 2 3 8 4" xfId="5061" xr:uid="{00000000-0005-0000-0000-0000A9120000}"/>
    <cellStyle name="Comma 2 3 8 5" xfId="5062" xr:uid="{00000000-0005-0000-0000-0000AA120000}"/>
    <cellStyle name="Comma 2 3 9" xfId="5063" xr:uid="{00000000-0005-0000-0000-0000AB120000}"/>
    <cellStyle name="Comma 2 3 9 2" xfId="5064" xr:uid="{00000000-0005-0000-0000-0000AC120000}"/>
    <cellStyle name="Comma 2 3 9 2 2" xfId="5065" xr:uid="{00000000-0005-0000-0000-0000AD120000}"/>
    <cellStyle name="Comma 2 3 9 3" xfId="5066" xr:uid="{00000000-0005-0000-0000-0000AE120000}"/>
    <cellStyle name="Comma 2 3 9 3 2" xfId="5067" xr:uid="{00000000-0005-0000-0000-0000AF120000}"/>
    <cellStyle name="Comma 2 3 9 4" xfId="5068" xr:uid="{00000000-0005-0000-0000-0000B0120000}"/>
    <cellStyle name="Comma 2 3 9 5" xfId="5069" xr:uid="{00000000-0005-0000-0000-0000B1120000}"/>
    <cellStyle name="Comma 2 3_2109" xfId="5070" xr:uid="{00000000-0005-0000-0000-0000B2120000}"/>
    <cellStyle name="Comma 2 4" xfId="5071" xr:uid="{00000000-0005-0000-0000-0000B3120000}"/>
    <cellStyle name="Comma 2 4 10" xfId="5072" xr:uid="{00000000-0005-0000-0000-0000B4120000}"/>
    <cellStyle name="Comma 2 4 10 2" xfId="5073" xr:uid="{00000000-0005-0000-0000-0000B5120000}"/>
    <cellStyle name="Comma 2 4 10 2 2" xfId="5074" xr:uid="{00000000-0005-0000-0000-0000B6120000}"/>
    <cellStyle name="Comma 2 4 10 3" xfId="5075" xr:uid="{00000000-0005-0000-0000-0000B7120000}"/>
    <cellStyle name="Comma 2 4 10 3 2" xfId="5076" xr:uid="{00000000-0005-0000-0000-0000B8120000}"/>
    <cellStyle name="Comma 2 4 10 4" xfId="5077" xr:uid="{00000000-0005-0000-0000-0000B9120000}"/>
    <cellStyle name="Comma 2 4 10 5" xfId="5078" xr:uid="{00000000-0005-0000-0000-0000BA120000}"/>
    <cellStyle name="Comma 2 4 11" xfId="5079" xr:uid="{00000000-0005-0000-0000-0000BB120000}"/>
    <cellStyle name="Comma 2 4 11 2" xfId="5080" xr:uid="{00000000-0005-0000-0000-0000BC120000}"/>
    <cellStyle name="Comma 2 4 11 2 2" xfId="5081" xr:uid="{00000000-0005-0000-0000-0000BD120000}"/>
    <cellStyle name="Comma 2 4 11 3" xfId="5082" xr:uid="{00000000-0005-0000-0000-0000BE120000}"/>
    <cellStyle name="Comma 2 4 11 3 2" xfId="5083" xr:uid="{00000000-0005-0000-0000-0000BF120000}"/>
    <cellStyle name="Comma 2 4 11 4" xfId="5084" xr:uid="{00000000-0005-0000-0000-0000C0120000}"/>
    <cellStyle name="Comma 2 4 11 5" xfId="5085" xr:uid="{00000000-0005-0000-0000-0000C1120000}"/>
    <cellStyle name="Comma 2 4 12" xfId="5086" xr:uid="{00000000-0005-0000-0000-0000C2120000}"/>
    <cellStyle name="Comma 2 4 12 2" xfId="5087" xr:uid="{00000000-0005-0000-0000-0000C3120000}"/>
    <cellStyle name="Comma 2 4 12 2 2" xfId="5088" xr:uid="{00000000-0005-0000-0000-0000C4120000}"/>
    <cellStyle name="Comma 2 4 12 3" xfId="5089" xr:uid="{00000000-0005-0000-0000-0000C5120000}"/>
    <cellStyle name="Comma 2 4 12 3 2" xfId="5090" xr:uid="{00000000-0005-0000-0000-0000C6120000}"/>
    <cellStyle name="Comma 2 4 12 4" xfId="5091" xr:uid="{00000000-0005-0000-0000-0000C7120000}"/>
    <cellStyle name="Comma 2 4 12 5" xfId="5092" xr:uid="{00000000-0005-0000-0000-0000C8120000}"/>
    <cellStyle name="Comma 2 4 13" xfId="5093" xr:uid="{00000000-0005-0000-0000-0000C9120000}"/>
    <cellStyle name="Comma 2 4 13 2" xfId="5094" xr:uid="{00000000-0005-0000-0000-0000CA120000}"/>
    <cellStyle name="Comma 2 4 13 2 2" xfId="5095" xr:uid="{00000000-0005-0000-0000-0000CB120000}"/>
    <cellStyle name="Comma 2 4 13 3" xfId="5096" xr:uid="{00000000-0005-0000-0000-0000CC120000}"/>
    <cellStyle name="Comma 2 4 13 3 2" xfId="5097" xr:uid="{00000000-0005-0000-0000-0000CD120000}"/>
    <cellStyle name="Comma 2 4 13 4" xfId="5098" xr:uid="{00000000-0005-0000-0000-0000CE120000}"/>
    <cellStyle name="Comma 2 4 13 5" xfId="5099" xr:uid="{00000000-0005-0000-0000-0000CF120000}"/>
    <cellStyle name="Comma 2 4 14" xfId="5100" xr:uid="{00000000-0005-0000-0000-0000D0120000}"/>
    <cellStyle name="Comma 2 4 14 2" xfId="5101" xr:uid="{00000000-0005-0000-0000-0000D1120000}"/>
    <cellStyle name="Comma 2 4 14 2 2" xfId="5102" xr:uid="{00000000-0005-0000-0000-0000D2120000}"/>
    <cellStyle name="Comma 2 4 14 2 3" xfId="5103" xr:uid="{00000000-0005-0000-0000-0000D3120000}"/>
    <cellStyle name="Comma 2 4 14 3" xfId="5104" xr:uid="{00000000-0005-0000-0000-0000D4120000}"/>
    <cellStyle name="Comma 2 4 14 4" xfId="5105" xr:uid="{00000000-0005-0000-0000-0000D5120000}"/>
    <cellStyle name="Comma 2 4 15" xfId="5106" xr:uid="{00000000-0005-0000-0000-0000D6120000}"/>
    <cellStyle name="Comma 2 4 15 2" xfId="5107" xr:uid="{00000000-0005-0000-0000-0000D7120000}"/>
    <cellStyle name="Comma 2 4 15 2 2" xfId="5108" xr:uid="{00000000-0005-0000-0000-0000D8120000}"/>
    <cellStyle name="Comma 2 4 15 3" xfId="5109" xr:uid="{00000000-0005-0000-0000-0000D9120000}"/>
    <cellStyle name="Comma 2 4 16" xfId="5110" xr:uid="{00000000-0005-0000-0000-0000DA120000}"/>
    <cellStyle name="Comma 2 4 16 2" xfId="5111" xr:uid="{00000000-0005-0000-0000-0000DB120000}"/>
    <cellStyle name="Comma 2 4 16 3" xfId="5112" xr:uid="{00000000-0005-0000-0000-0000DC120000}"/>
    <cellStyle name="Comma 2 4 17" xfId="5113" xr:uid="{00000000-0005-0000-0000-0000DD120000}"/>
    <cellStyle name="Comma 2 4 18" xfId="5114" xr:uid="{00000000-0005-0000-0000-0000DE120000}"/>
    <cellStyle name="Comma 2 4 19" xfId="5115" xr:uid="{00000000-0005-0000-0000-0000DF120000}"/>
    <cellStyle name="Comma 2 4 2" xfId="5116" xr:uid="{00000000-0005-0000-0000-0000E0120000}"/>
    <cellStyle name="Comma 2 4 2 2" xfId="5117" xr:uid="{00000000-0005-0000-0000-0000E1120000}"/>
    <cellStyle name="Comma 2 4 2 2 2" xfId="5118" xr:uid="{00000000-0005-0000-0000-0000E2120000}"/>
    <cellStyle name="Comma 2 4 2 2 2 2" xfId="5119" xr:uid="{00000000-0005-0000-0000-0000E3120000}"/>
    <cellStyle name="Comma 2 4 2 2 2 2 2" xfId="5120" xr:uid="{00000000-0005-0000-0000-0000E4120000}"/>
    <cellStyle name="Comma 2 4 2 2 2 3" xfId="5121" xr:uid="{00000000-0005-0000-0000-0000E5120000}"/>
    <cellStyle name="Comma 2 4 2 2 2 3 2" xfId="5122" xr:uid="{00000000-0005-0000-0000-0000E6120000}"/>
    <cellStyle name="Comma 2 4 2 2 2 4" xfId="5123" xr:uid="{00000000-0005-0000-0000-0000E7120000}"/>
    <cellStyle name="Comma 2 4 2 2 2 4 2" xfId="5124" xr:uid="{00000000-0005-0000-0000-0000E8120000}"/>
    <cellStyle name="Comma 2 4 2 2 2 5" xfId="5125" xr:uid="{00000000-0005-0000-0000-0000E9120000}"/>
    <cellStyle name="Comma 2 4 2 2 3" xfId="5126" xr:uid="{00000000-0005-0000-0000-0000EA120000}"/>
    <cellStyle name="Comma 2 4 2 2 3 2" xfId="5127" xr:uid="{00000000-0005-0000-0000-0000EB120000}"/>
    <cellStyle name="Comma 2 4 2 2 4" xfId="5128" xr:uid="{00000000-0005-0000-0000-0000EC120000}"/>
    <cellStyle name="Comma 2 4 2 2 4 2" xfId="5129" xr:uid="{00000000-0005-0000-0000-0000ED120000}"/>
    <cellStyle name="Comma 2 4 2 2 5" xfId="5130" xr:uid="{00000000-0005-0000-0000-0000EE120000}"/>
    <cellStyle name="Comma 2 4 2 2 6" xfId="5131" xr:uid="{00000000-0005-0000-0000-0000EF120000}"/>
    <cellStyle name="Comma 2 4 2 3" xfId="5132" xr:uid="{00000000-0005-0000-0000-0000F0120000}"/>
    <cellStyle name="Comma 2 4 2 3 2" xfId="5133" xr:uid="{00000000-0005-0000-0000-0000F1120000}"/>
    <cellStyle name="Comma 2 4 2 3 2 2" xfId="5134" xr:uid="{00000000-0005-0000-0000-0000F2120000}"/>
    <cellStyle name="Comma 2 4 2 3 2 2 2" xfId="5135" xr:uid="{00000000-0005-0000-0000-0000F3120000}"/>
    <cellStyle name="Comma 2 4 2 3 2 3" xfId="5136" xr:uid="{00000000-0005-0000-0000-0000F4120000}"/>
    <cellStyle name="Comma 2 4 2 3 2 3 2" xfId="5137" xr:uid="{00000000-0005-0000-0000-0000F5120000}"/>
    <cellStyle name="Comma 2 4 2 3 2 4" xfId="5138" xr:uid="{00000000-0005-0000-0000-0000F6120000}"/>
    <cellStyle name="Comma 2 4 2 3 2 4 2" xfId="5139" xr:uid="{00000000-0005-0000-0000-0000F7120000}"/>
    <cellStyle name="Comma 2 4 2 3 2 5" xfId="5140" xr:uid="{00000000-0005-0000-0000-0000F8120000}"/>
    <cellStyle name="Comma 2 4 2 3 3" xfId="5141" xr:uid="{00000000-0005-0000-0000-0000F9120000}"/>
    <cellStyle name="Comma 2 4 2 3 3 2" xfId="5142" xr:uid="{00000000-0005-0000-0000-0000FA120000}"/>
    <cellStyle name="Comma 2 4 2 3 4" xfId="5143" xr:uid="{00000000-0005-0000-0000-0000FB120000}"/>
    <cellStyle name="Comma 2 4 2 3 4 2" xfId="5144" xr:uid="{00000000-0005-0000-0000-0000FC120000}"/>
    <cellStyle name="Comma 2 4 2 3 5" xfId="5145" xr:uid="{00000000-0005-0000-0000-0000FD120000}"/>
    <cellStyle name="Comma 2 4 2 3 6" xfId="5146" xr:uid="{00000000-0005-0000-0000-0000FE120000}"/>
    <cellStyle name="Comma 2 4 2 4" xfId="5147" xr:uid="{00000000-0005-0000-0000-0000FF120000}"/>
    <cellStyle name="Comma 2 4 2 4 2" xfId="5148" xr:uid="{00000000-0005-0000-0000-000000130000}"/>
    <cellStyle name="Comma 2 4 2 4 2 2" xfId="5149" xr:uid="{00000000-0005-0000-0000-000001130000}"/>
    <cellStyle name="Comma 2 4 2 4 2 2 2" xfId="5150" xr:uid="{00000000-0005-0000-0000-000002130000}"/>
    <cellStyle name="Comma 2 4 2 4 2 3" xfId="5151" xr:uid="{00000000-0005-0000-0000-000003130000}"/>
    <cellStyle name="Comma 2 4 2 4 2 3 2" xfId="5152" xr:uid="{00000000-0005-0000-0000-000004130000}"/>
    <cellStyle name="Comma 2 4 2 4 2 4" xfId="5153" xr:uid="{00000000-0005-0000-0000-000005130000}"/>
    <cellStyle name="Comma 2 4 2 4 2 4 2" xfId="5154" xr:uid="{00000000-0005-0000-0000-000006130000}"/>
    <cellStyle name="Comma 2 4 2 4 2 5" xfId="5155" xr:uid="{00000000-0005-0000-0000-000007130000}"/>
    <cellStyle name="Comma 2 4 2 4 3" xfId="5156" xr:uid="{00000000-0005-0000-0000-000008130000}"/>
    <cellStyle name="Comma 2 4 2 4 3 2" xfId="5157" xr:uid="{00000000-0005-0000-0000-000009130000}"/>
    <cellStyle name="Comma 2 4 2 4 4" xfId="5158" xr:uid="{00000000-0005-0000-0000-00000A130000}"/>
    <cellStyle name="Comma 2 4 2 4 4 2" xfId="5159" xr:uid="{00000000-0005-0000-0000-00000B130000}"/>
    <cellStyle name="Comma 2 4 2 4 5" xfId="5160" xr:uid="{00000000-0005-0000-0000-00000C130000}"/>
    <cellStyle name="Comma 2 4 2 4 6" xfId="5161" xr:uid="{00000000-0005-0000-0000-00000D130000}"/>
    <cellStyle name="Comma 2 4 2 5" xfId="5162" xr:uid="{00000000-0005-0000-0000-00000E130000}"/>
    <cellStyle name="Comma 2 4 2 5 2" xfId="5163" xr:uid="{00000000-0005-0000-0000-00000F130000}"/>
    <cellStyle name="Comma 2 4 2 5 2 2" xfId="5164" xr:uid="{00000000-0005-0000-0000-000010130000}"/>
    <cellStyle name="Comma 2 4 2 5 2 3" xfId="5165" xr:uid="{00000000-0005-0000-0000-000011130000}"/>
    <cellStyle name="Comma 2 4 2 5 3" xfId="5166" xr:uid="{00000000-0005-0000-0000-000012130000}"/>
    <cellStyle name="Comma 2 4 2 5 4" xfId="5167" xr:uid="{00000000-0005-0000-0000-000013130000}"/>
    <cellStyle name="Comma 2 4 2 6" xfId="5168" xr:uid="{00000000-0005-0000-0000-000014130000}"/>
    <cellStyle name="Comma 2 4 2 6 2" xfId="5169" xr:uid="{00000000-0005-0000-0000-000015130000}"/>
    <cellStyle name="Comma 2 4 2 6 2 2" xfId="5170" xr:uid="{00000000-0005-0000-0000-000016130000}"/>
    <cellStyle name="Comma 2 4 2 6 3" xfId="5171" xr:uid="{00000000-0005-0000-0000-000017130000}"/>
    <cellStyle name="Comma 2 4 2 7" xfId="5172" xr:uid="{00000000-0005-0000-0000-000018130000}"/>
    <cellStyle name="Comma 2 4 2 7 2" xfId="5173" xr:uid="{00000000-0005-0000-0000-000019130000}"/>
    <cellStyle name="Comma 2 4 2 7 3" xfId="5174" xr:uid="{00000000-0005-0000-0000-00001A130000}"/>
    <cellStyle name="Comma 2 4 2 8" xfId="5175" xr:uid="{00000000-0005-0000-0000-00001B130000}"/>
    <cellStyle name="Comma 2 4 2_2106 (6)" xfId="5176" xr:uid="{00000000-0005-0000-0000-00001C130000}"/>
    <cellStyle name="Comma 2 4 3" xfId="5177" xr:uid="{00000000-0005-0000-0000-00001D130000}"/>
    <cellStyle name="Comma 2 4 3 2" xfId="5178" xr:uid="{00000000-0005-0000-0000-00001E130000}"/>
    <cellStyle name="Comma 2 4 3 2 2" xfId="5179" xr:uid="{00000000-0005-0000-0000-00001F130000}"/>
    <cellStyle name="Comma 2 4 3 2 2 2" xfId="5180" xr:uid="{00000000-0005-0000-0000-000020130000}"/>
    <cellStyle name="Comma 2 4 3 2 3" xfId="5181" xr:uid="{00000000-0005-0000-0000-000021130000}"/>
    <cellStyle name="Comma 2 4 3 2 3 2" xfId="5182" xr:uid="{00000000-0005-0000-0000-000022130000}"/>
    <cellStyle name="Comma 2 4 3 2 4" xfId="5183" xr:uid="{00000000-0005-0000-0000-000023130000}"/>
    <cellStyle name="Comma 2 4 3 2 5" xfId="5184" xr:uid="{00000000-0005-0000-0000-000024130000}"/>
    <cellStyle name="Comma 2 4 3 3" xfId="5185" xr:uid="{00000000-0005-0000-0000-000025130000}"/>
    <cellStyle name="Comma 2 4 3 3 2" xfId="5186" xr:uid="{00000000-0005-0000-0000-000026130000}"/>
    <cellStyle name="Comma 2 4 3 3 2 2" xfId="5187" xr:uid="{00000000-0005-0000-0000-000027130000}"/>
    <cellStyle name="Comma 2 4 3 3 3" xfId="5188" xr:uid="{00000000-0005-0000-0000-000028130000}"/>
    <cellStyle name="Comma 2 4 3 3 3 2" xfId="5189" xr:uid="{00000000-0005-0000-0000-000029130000}"/>
    <cellStyle name="Comma 2 4 3 3 4" xfId="5190" xr:uid="{00000000-0005-0000-0000-00002A130000}"/>
    <cellStyle name="Comma 2 4 3 3 5" xfId="5191" xr:uid="{00000000-0005-0000-0000-00002B130000}"/>
    <cellStyle name="Comma 2 4 3 4" xfId="5192" xr:uid="{00000000-0005-0000-0000-00002C130000}"/>
    <cellStyle name="Comma 2 4 3 4 2" xfId="5193" xr:uid="{00000000-0005-0000-0000-00002D130000}"/>
    <cellStyle name="Comma 2 4 3 4 2 2" xfId="5194" xr:uid="{00000000-0005-0000-0000-00002E130000}"/>
    <cellStyle name="Comma 2 4 3 4 3" xfId="5195" xr:uid="{00000000-0005-0000-0000-00002F130000}"/>
    <cellStyle name="Comma 2 4 3 4 3 2" xfId="5196" xr:uid="{00000000-0005-0000-0000-000030130000}"/>
    <cellStyle name="Comma 2 4 3 4 4" xfId="5197" xr:uid="{00000000-0005-0000-0000-000031130000}"/>
    <cellStyle name="Comma 2 4 3 4 5" xfId="5198" xr:uid="{00000000-0005-0000-0000-000032130000}"/>
    <cellStyle name="Comma 2 4 3 5" xfId="5199" xr:uid="{00000000-0005-0000-0000-000033130000}"/>
    <cellStyle name="Comma 2 4 3 5 2" xfId="5200" xr:uid="{00000000-0005-0000-0000-000034130000}"/>
    <cellStyle name="Comma 2 4 3 5 2 2" xfId="5201" xr:uid="{00000000-0005-0000-0000-000035130000}"/>
    <cellStyle name="Comma 2 4 3 5 3" xfId="5202" xr:uid="{00000000-0005-0000-0000-000036130000}"/>
    <cellStyle name="Comma 2 4 3 5 3 2" xfId="5203" xr:uid="{00000000-0005-0000-0000-000037130000}"/>
    <cellStyle name="Comma 2 4 3 5 4" xfId="5204" xr:uid="{00000000-0005-0000-0000-000038130000}"/>
    <cellStyle name="Comma 2 4 3 5 4 2" xfId="5205" xr:uid="{00000000-0005-0000-0000-000039130000}"/>
    <cellStyle name="Comma 2 4 3 5 5" xfId="5206" xr:uid="{00000000-0005-0000-0000-00003A130000}"/>
    <cellStyle name="Comma 2 4 3 6" xfId="5207" xr:uid="{00000000-0005-0000-0000-00003B130000}"/>
    <cellStyle name="Comma 2 4 3 6 2" xfId="5208" xr:uid="{00000000-0005-0000-0000-00003C130000}"/>
    <cellStyle name="Comma 2 4 3 7" xfId="5209" xr:uid="{00000000-0005-0000-0000-00003D130000}"/>
    <cellStyle name="Comma 2 4 3 7 2" xfId="5210" xr:uid="{00000000-0005-0000-0000-00003E130000}"/>
    <cellStyle name="Comma 2 4 3 8" xfId="5211" xr:uid="{00000000-0005-0000-0000-00003F130000}"/>
    <cellStyle name="Comma 2 4 3 9" xfId="5212" xr:uid="{00000000-0005-0000-0000-000040130000}"/>
    <cellStyle name="Comma 2 4 3_2106 (6)" xfId="5213" xr:uid="{00000000-0005-0000-0000-000041130000}"/>
    <cellStyle name="Comma 2 4 4" xfId="5214" xr:uid="{00000000-0005-0000-0000-000042130000}"/>
    <cellStyle name="Comma 2 4 4 2" xfId="5215" xr:uid="{00000000-0005-0000-0000-000043130000}"/>
    <cellStyle name="Comma 2 4 4 2 2" xfId="5216" xr:uid="{00000000-0005-0000-0000-000044130000}"/>
    <cellStyle name="Comma 2 4 4 2 2 2" xfId="5217" xr:uid="{00000000-0005-0000-0000-000045130000}"/>
    <cellStyle name="Comma 2 4 4 2 3" xfId="5218" xr:uid="{00000000-0005-0000-0000-000046130000}"/>
    <cellStyle name="Comma 2 4 4 2 3 2" xfId="5219" xr:uid="{00000000-0005-0000-0000-000047130000}"/>
    <cellStyle name="Comma 2 4 4 2 4" xfId="5220" xr:uid="{00000000-0005-0000-0000-000048130000}"/>
    <cellStyle name="Comma 2 4 4 2 5" xfId="5221" xr:uid="{00000000-0005-0000-0000-000049130000}"/>
    <cellStyle name="Comma 2 4 4 3" xfId="5222" xr:uid="{00000000-0005-0000-0000-00004A130000}"/>
    <cellStyle name="Comma 2 4 4 3 2" xfId="5223" xr:uid="{00000000-0005-0000-0000-00004B130000}"/>
    <cellStyle name="Comma 2 4 4 3 2 2" xfId="5224" xr:uid="{00000000-0005-0000-0000-00004C130000}"/>
    <cellStyle name="Comma 2 4 4 3 3" xfId="5225" xr:uid="{00000000-0005-0000-0000-00004D130000}"/>
    <cellStyle name="Comma 2 4 4 3 3 2" xfId="5226" xr:uid="{00000000-0005-0000-0000-00004E130000}"/>
    <cellStyle name="Comma 2 4 4 3 4" xfId="5227" xr:uid="{00000000-0005-0000-0000-00004F130000}"/>
    <cellStyle name="Comma 2 4 4 3 5" xfId="5228" xr:uid="{00000000-0005-0000-0000-000050130000}"/>
    <cellStyle name="Comma 2 4 4 4" xfId="5229" xr:uid="{00000000-0005-0000-0000-000051130000}"/>
    <cellStyle name="Comma 2 4 4 4 2" xfId="5230" xr:uid="{00000000-0005-0000-0000-000052130000}"/>
    <cellStyle name="Comma 2 4 4 4 2 2" xfId="5231" xr:uid="{00000000-0005-0000-0000-000053130000}"/>
    <cellStyle name="Comma 2 4 4 4 3" xfId="5232" xr:uid="{00000000-0005-0000-0000-000054130000}"/>
    <cellStyle name="Comma 2 4 4 4 3 2" xfId="5233" xr:uid="{00000000-0005-0000-0000-000055130000}"/>
    <cellStyle name="Comma 2 4 4 4 4" xfId="5234" xr:uid="{00000000-0005-0000-0000-000056130000}"/>
    <cellStyle name="Comma 2 4 4 4 5" xfId="5235" xr:uid="{00000000-0005-0000-0000-000057130000}"/>
    <cellStyle name="Comma 2 4 4 5" xfId="5236" xr:uid="{00000000-0005-0000-0000-000058130000}"/>
    <cellStyle name="Comma 2 4 4 5 2" xfId="5237" xr:uid="{00000000-0005-0000-0000-000059130000}"/>
    <cellStyle name="Comma 2 4 4 5 2 2" xfId="5238" xr:uid="{00000000-0005-0000-0000-00005A130000}"/>
    <cellStyle name="Comma 2 4 4 5 3" xfId="5239" xr:uid="{00000000-0005-0000-0000-00005B130000}"/>
    <cellStyle name="Comma 2 4 4 5 3 2" xfId="5240" xr:uid="{00000000-0005-0000-0000-00005C130000}"/>
    <cellStyle name="Comma 2 4 4 5 4" xfId="5241" xr:uid="{00000000-0005-0000-0000-00005D130000}"/>
    <cellStyle name="Comma 2 4 4 5 4 2" xfId="5242" xr:uid="{00000000-0005-0000-0000-00005E130000}"/>
    <cellStyle name="Comma 2 4 4 5 5" xfId="5243" xr:uid="{00000000-0005-0000-0000-00005F130000}"/>
    <cellStyle name="Comma 2 4 4 6" xfId="5244" xr:uid="{00000000-0005-0000-0000-000060130000}"/>
    <cellStyle name="Comma 2 4 4 6 2" xfId="5245" xr:uid="{00000000-0005-0000-0000-000061130000}"/>
    <cellStyle name="Comma 2 4 4 7" xfId="5246" xr:uid="{00000000-0005-0000-0000-000062130000}"/>
    <cellStyle name="Comma 2 4 4 7 2" xfId="5247" xr:uid="{00000000-0005-0000-0000-000063130000}"/>
    <cellStyle name="Comma 2 4 4 8" xfId="5248" xr:uid="{00000000-0005-0000-0000-000064130000}"/>
    <cellStyle name="Comma 2 4 4 9" xfId="5249" xr:uid="{00000000-0005-0000-0000-000065130000}"/>
    <cellStyle name="Comma 2 4 4_2106 (6)" xfId="5250" xr:uid="{00000000-0005-0000-0000-000066130000}"/>
    <cellStyle name="Comma 2 4 5" xfId="5251" xr:uid="{00000000-0005-0000-0000-000067130000}"/>
    <cellStyle name="Comma 2 4 5 2" xfId="5252" xr:uid="{00000000-0005-0000-0000-000068130000}"/>
    <cellStyle name="Comma 2 4 5 2 2" xfId="5253" xr:uid="{00000000-0005-0000-0000-000069130000}"/>
    <cellStyle name="Comma 2 4 5 2 2 2" xfId="5254" xr:uid="{00000000-0005-0000-0000-00006A130000}"/>
    <cellStyle name="Comma 2 4 5 2 3" xfId="5255" xr:uid="{00000000-0005-0000-0000-00006B130000}"/>
    <cellStyle name="Comma 2 4 5 2 3 2" xfId="5256" xr:uid="{00000000-0005-0000-0000-00006C130000}"/>
    <cellStyle name="Comma 2 4 5 2 4" xfId="5257" xr:uid="{00000000-0005-0000-0000-00006D130000}"/>
    <cellStyle name="Comma 2 4 5 2 5" xfId="5258" xr:uid="{00000000-0005-0000-0000-00006E130000}"/>
    <cellStyle name="Comma 2 4 5 3" xfId="5259" xr:uid="{00000000-0005-0000-0000-00006F130000}"/>
    <cellStyle name="Comma 2 4 5 3 2" xfId="5260" xr:uid="{00000000-0005-0000-0000-000070130000}"/>
    <cellStyle name="Comma 2 4 5 3 2 2" xfId="5261" xr:uid="{00000000-0005-0000-0000-000071130000}"/>
    <cellStyle name="Comma 2 4 5 3 3" xfId="5262" xr:uid="{00000000-0005-0000-0000-000072130000}"/>
    <cellStyle name="Comma 2 4 5 3 3 2" xfId="5263" xr:uid="{00000000-0005-0000-0000-000073130000}"/>
    <cellStyle name="Comma 2 4 5 3 4" xfId="5264" xr:uid="{00000000-0005-0000-0000-000074130000}"/>
    <cellStyle name="Comma 2 4 5 3 5" xfId="5265" xr:uid="{00000000-0005-0000-0000-000075130000}"/>
    <cellStyle name="Comma 2 4 5 4" xfId="5266" xr:uid="{00000000-0005-0000-0000-000076130000}"/>
    <cellStyle name="Comma 2 4 5 4 2" xfId="5267" xr:uid="{00000000-0005-0000-0000-000077130000}"/>
    <cellStyle name="Comma 2 4 5 4 2 2" xfId="5268" xr:uid="{00000000-0005-0000-0000-000078130000}"/>
    <cellStyle name="Comma 2 4 5 4 3" xfId="5269" xr:uid="{00000000-0005-0000-0000-000079130000}"/>
    <cellStyle name="Comma 2 4 5 4 3 2" xfId="5270" xr:uid="{00000000-0005-0000-0000-00007A130000}"/>
    <cellStyle name="Comma 2 4 5 4 4" xfId="5271" xr:uid="{00000000-0005-0000-0000-00007B130000}"/>
    <cellStyle name="Comma 2 4 5 4 5" xfId="5272" xr:uid="{00000000-0005-0000-0000-00007C130000}"/>
    <cellStyle name="Comma 2 4 5 5" xfId="5273" xr:uid="{00000000-0005-0000-0000-00007D130000}"/>
    <cellStyle name="Comma 2 4 5 5 2" xfId="5274" xr:uid="{00000000-0005-0000-0000-00007E130000}"/>
    <cellStyle name="Comma 2 4 5 5 2 2" xfId="5275" xr:uid="{00000000-0005-0000-0000-00007F130000}"/>
    <cellStyle name="Comma 2 4 5 5 3" xfId="5276" xr:uid="{00000000-0005-0000-0000-000080130000}"/>
    <cellStyle name="Comma 2 4 5 5 3 2" xfId="5277" xr:uid="{00000000-0005-0000-0000-000081130000}"/>
    <cellStyle name="Comma 2 4 5 5 4" xfId="5278" xr:uid="{00000000-0005-0000-0000-000082130000}"/>
    <cellStyle name="Comma 2 4 5 5 4 2" xfId="5279" xr:uid="{00000000-0005-0000-0000-000083130000}"/>
    <cellStyle name="Comma 2 4 5 5 5" xfId="5280" xr:uid="{00000000-0005-0000-0000-000084130000}"/>
    <cellStyle name="Comma 2 4 5 6" xfId="5281" xr:uid="{00000000-0005-0000-0000-000085130000}"/>
    <cellStyle name="Comma 2 4 5 6 2" xfId="5282" xr:uid="{00000000-0005-0000-0000-000086130000}"/>
    <cellStyle name="Comma 2 4 5 7" xfId="5283" xr:uid="{00000000-0005-0000-0000-000087130000}"/>
    <cellStyle name="Comma 2 4 5 7 2" xfId="5284" xr:uid="{00000000-0005-0000-0000-000088130000}"/>
    <cellStyle name="Comma 2 4 5 8" xfId="5285" xr:uid="{00000000-0005-0000-0000-000089130000}"/>
    <cellStyle name="Comma 2 4 5 9" xfId="5286" xr:uid="{00000000-0005-0000-0000-00008A130000}"/>
    <cellStyle name="Comma 2 4 5_2106 (6)" xfId="5287" xr:uid="{00000000-0005-0000-0000-00008B130000}"/>
    <cellStyle name="Comma 2 4 6" xfId="5288" xr:uid="{00000000-0005-0000-0000-00008C130000}"/>
    <cellStyle name="Comma 2 4 6 2" xfId="5289" xr:uid="{00000000-0005-0000-0000-00008D130000}"/>
    <cellStyle name="Comma 2 4 6 2 2" xfId="5290" xr:uid="{00000000-0005-0000-0000-00008E130000}"/>
    <cellStyle name="Comma 2 4 6 2 2 2" xfId="5291" xr:uid="{00000000-0005-0000-0000-00008F130000}"/>
    <cellStyle name="Comma 2 4 6 2 3" xfId="5292" xr:uid="{00000000-0005-0000-0000-000090130000}"/>
    <cellStyle name="Comma 2 4 6 2 3 2" xfId="5293" xr:uid="{00000000-0005-0000-0000-000091130000}"/>
    <cellStyle name="Comma 2 4 6 2 4" xfId="5294" xr:uid="{00000000-0005-0000-0000-000092130000}"/>
    <cellStyle name="Comma 2 4 6 2 5" xfId="5295" xr:uid="{00000000-0005-0000-0000-000093130000}"/>
    <cellStyle name="Comma 2 4 6 3" xfId="5296" xr:uid="{00000000-0005-0000-0000-000094130000}"/>
    <cellStyle name="Comma 2 4 6 3 2" xfId="5297" xr:uid="{00000000-0005-0000-0000-000095130000}"/>
    <cellStyle name="Comma 2 4 6 3 2 2" xfId="5298" xr:uid="{00000000-0005-0000-0000-000096130000}"/>
    <cellStyle name="Comma 2 4 6 3 3" xfId="5299" xr:uid="{00000000-0005-0000-0000-000097130000}"/>
    <cellStyle name="Comma 2 4 6 3 3 2" xfId="5300" xr:uid="{00000000-0005-0000-0000-000098130000}"/>
    <cellStyle name="Comma 2 4 6 3 4" xfId="5301" xr:uid="{00000000-0005-0000-0000-000099130000}"/>
    <cellStyle name="Comma 2 4 6 3 5" xfId="5302" xr:uid="{00000000-0005-0000-0000-00009A130000}"/>
    <cellStyle name="Comma 2 4 6 4" xfId="5303" xr:uid="{00000000-0005-0000-0000-00009B130000}"/>
    <cellStyle name="Comma 2 4 6 4 2" xfId="5304" xr:uid="{00000000-0005-0000-0000-00009C130000}"/>
    <cellStyle name="Comma 2 4 6 4 2 2" xfId="5305" xr:uid="{00000000-0005-0000-0000-00009D130000}"/>
    <cellStyle name="Comma 2 4 6 4 3" xfId="5306" xr:uid="{00000000-0005-0000-0000-00009E130000}"/>
    <cellStyle name="Comma 2 4 6 4 3 2" xfId="5307" xr:uid="{00000000-0005-0000-0000-00009F130000}"/>
    <cellStyle name="Comma 2 4 6 4 4" xfId="5308" xr:uid="{00000000-0005-0000-0000-0000A0130000}"/>
    <cellStyle name="Comma 2 4 6 4 5" xfId="5309" xr:uid="{00000000-0005-0000-0000-0000A1130000}"/>
    <cellStyle name="Comma 2 4 6 5" xfId="5310" xr:uid="{00000000-0005-0000-0000-0000A2130000}"/>
    <cellStyle name="Comma 2 4 6 5 2" xfId="5311" xr:uid="{00000000-0005-0000-0000-0000A3130000}"/>
    <cellStyle name="Comma 2 4 6 5 2 2" xfId="5312" xr:uid="{00000000-0005-0000-0000-0000A4130000}"/>
    <cellStyle name="Comma 2 4 6 5 3" xfId="5313" xr:uid="{00000000-0005-0000-0000-0000A5130000}"/>
    <cellStyle name="Comma 2 4 6 5 3 2" xfId="5314" xr:uid="{00000000-0005-0000-0000-0000A6130000}"/>
    <cellStyle name="Comma 2 4 6 5 4" xfId="5315" xr:uid="{00000000-0005-0000-0000-0000A7130000}"/>
    <cellStyle name="Comma 2 4 6 5 4 2" xfId="5316" xr:uid="{00000000-0005-0000-0000-0000A8130000}"/>
    <cellStyle name="Comma 2 4 6 5 5" xfId="5317" xr:uid="{00000000-0005-0000-0000-0000A9130000}"/>
    <cellStyle name="Comma 2 4 6 6" xfId="5318" xr:uid="{00000000-0005-0000-0000-0000AA130000}"/>
    <cellStyle name="Comma 2 4 6 6 2" xfId="5319" xr:uid="{00000000-0005-0000-0000-0000AB130000}"/>
    <cellStyle name="Comma 2 4 6 7" xfId="5320" xr:uid="{00000000-0005-0000-0000-0000AC130000}"/>
    <cellStyle name="Comma 2 4 6 7 2" xfId="5321" xr:uid="{00000000-0005-0000-0000-0000AD130000}"/>
    <cellStyle name="Comma 2 4 6 8" xfId="5322" xr:uid="{00000000-0005-0000-0000-0000AE130000}"/>
    <cellStyle name="Comma 2 4 6 9" xfId="5323" xr:uid="{00000000-0005-0000-0000-0000AF130000}"/>
    <cellStyle name="Comma 2 4 6_2106 (6)" xfId="5324" xr:uid="{00000000-0005-0000-0000-0000B0130000}"/>
    <cellStyle name="Comma 2 4 7" xfId="5325" xr:uid="{00000000-0005-0000-0000-0000B1130000}"/>
    <cellStyle name="Comma 2 4 7 2" xfId="5326" xr:uid="{00000000-0005-0000-0000-0000B2130000}"/>
    <cellStyle name="Comma 2 4 7 2 2" xfId="5327" xr:uid="{00000000-0005-0000-0000-0000B3130000}"/>
    <cellStyle name="Comma 2 4 7 2 2 2" xfId="5328" xr:uid="{00000000-0005-0000-0000-0000B4130000}"/>
    <cellStyle name="Comma 2 4 7 2 3" xfId="5329" xr:uid="{00000000-0005-0000-0000-0000B5130000}"/>
    <cellStyle name="Comma 2 4 7 2 3 2" xfId="5330" xr:uid="{00000000-0005-0000-0000-0000B6130000}"/>
    <cellStyle name="Comma 2 4 7 2 4" xfId="5331" xr:uid="{00000000-0005-0000-0000-0000B7130000}"/>
    <cellStyle name="Comma 2 4 7 2 5" xfId="5332" xr:uid="{00000000-0005-0000-0000-0000B8130000}"/>
    <cellStyle name="Comma 2 4 7 3" xfId="5333" xr:uid="{00000000-0005-0000-0000-0000B9130000}"/>
    <cellStyle name="Comma 2 4 7 3 2" xfId="5334" xr:uid="{00000000-0005-0000-0000-0000BA130000}"/>
    <cellStyle name="Comma 2 4 7 3 2 2" xfId="5335" xr:uid="{00000000-0005-0000-0000-0000BB130000}"/>
    <cellStyle name="Comma 2 4 7 3 3" xfId="5336" xr:uid="{00000000-0005-0000-0000-0000BC130000}"/>
    <cellStyle name="Comma 2 4 7 3 3 2" xfId="5337" xr:uid="{00000000-0005-0000-0000-0000BD130000}"/>
    <cellStyle name="Comma 2 4 7 3 4" xfId="5338" xr:uid="{00000000-0005-0000-0000-0000BE130000}"/>
    <cellStyle name="Comma 2 4 7 3 5" xfId="5339" xr:uid="{00000000-0005-0000-0000-0000BF130000}"/>
    <cellStyle name="Comma 2 4 7 4" xfId="5340" xr:uid="{00000000-0005-0000-0000-0000C0130000}"/>
    <cellStyle name="Comma 2 4 7 4 2" xfId="5341" xr:uid="{00000000-0005-0000-0000-0000C1130000}"/>
    <cellStyle name="Comma 2 4 7 4 2 2" xfId="5342" xr:uid="{00000000-0005-0000-0000-0000C2130000}"/>
    <cellStyle name="Comma 2 4 7 4 3" xfId="5343" xr:uid="{00000000-0005-0000-0000-0000C3130000}"/>
    <cellStyle name="Comma 2 4 7 4 3 2" xfId="5344" xr:uid="{00000000-0005-0000-0000-0000C4130000}"/>
    <cellStyle name="Comma 2 4 7 4 4" xfId="5345" xr:uid="{00000000-0005-0000-0000-0000C5130000}"/>
    <cellStyle name="Comma 2 4 7 4 5" xfId="5346" xr:uid="{00000000-0005-0000-0000-0000C6130000}"/>
    <cellStyle name="Comma 2 4 7 5" xfId="5347" xr:uid="{00000000-0005-0000-0000-0000C7130000}"/>
    <cellStyle name="Comma 2 4 7 5 2" xfId="5348" xr:uid="{00000000-0005-0000-0000-0000C8130000}"/>
    <cellStyle name="Comma 2 4 7 5 2 2" xfId="5349" xr:uid="{00000000-0005-0000-0000-0000C9130000}"/>
    <cellStyle name="Comma 2 4 7 5 3" xfId="5350" xr:uid="{00000000-0005-0000-0000-0000CA130000}"/>
    <cellStyle name="Comma 2 4 7 5 3 2" xfId="5351" xr:uid="{00000000-0005-0000-0000-0000CB130000}"/>
    <cellStyle name="Comma 2 4 7 5 4" xfId="5352" xr:uid="{00000000-0005-0000-0000-0000CC130000}"/>
    <cellStyle name="Comma 2 4 7 5 4 2" xfId="5353" xr:uid="{00000000-0005-0000-0000-0000CD130000}"/>
    <cellStyle name="Comma 2 4 7 5 5" xfId="5354" xr:uid="{00000000-0005-0000-0000-0000CE130000}"/>
    <cellStyle name="Comma 2 4 7 6" xfId="5355" xr:uid="{00000000-0005-0000-0000-0000CF130000}"/>
    <cellStyle name="Comma 2 4 7 6 2" xfId="5356" xr:uid="{00000000-0005-0000-0000-0000D0130000}"/>
    <cellStyle name="Comma 2 4 7 7" xfId="5357" xr:uid="{00000000-0005-0000-0000-0000D1130000}"/>
    <cellStyle name="Comma 2 4 7 7 2" xfId="5358" xr:uid="{00000000-0005-0000-0000-0000D2130000}"/>
    <cellStyle name="Comma 2 4 7 8" xfId="5359" xr:uid="{00000000-0005-0000-0000-0000D3130000}"/>
    <cellStyle name="Comma 2 4 7 9" xfId="5360" xr:uid="{00000000-0005-0000-0000-0000D4130000}"/>
    <cellStyle name="Comma 2 4 7_2106 (6)" xfId="5361" xr:uid="{00000000-0005-0000-0000-0000D5130000}"/>
    <cellStyle name="Comma 2 4 8" xfId="5362" xr:uid="{00000000-0005-0000-0000-0000D6130000}"/>
    <cellStyle name="Comma 2 4 8 2" xfId="5363" xr:uid="{00000000-0005-0000-0000-0000D7130000}"/>
    <cellStyle name="Comma 2 4 8 2 2" xfId="5364" xr:uid="{00000000-0005-0000-0000-0000D8130000}"/>
    <cellStyle name="Comma 2 4 8 3" xfId="5365" xr:uid="{00000000-0005-0000-0000-0000D9130000}"/>
    <cellStyle name="Comma 2 4 8 3 2" xfId="5366" xr:uid="{00000000-0005-0000-0000-0000DA130000}"/>
    <cellStyle name="Comma 2 4 8 4" xfId="5367" xr:uid="{00000000-0005-0000-0000-0000DB130000}"/>
    <cellStyle name="Comma 2 4 8 5" xfId="5368" xr:uid="{00000000-0005-0000-0000-0000DC130000}"/>
    <cellStyle name="Comma 2 4 9" xfId="5369" xr:uid="{00000000-0005-0000-0000-0000DD130000}"/>
    <cellStyle name="Comma 2 4 9 2" xfId="5370" xr:uid="{00000000-0005-0000-0000-0000DE130000}"/>
    <cellStyle name="Comma 2 4 9 2 2" xfId="5371" xr:uid="{00000000-0005-0000-0000-0000DF130000}"/>
    <cellStyle name="Comma 2 4 9 3" xfId="5372" xr:uid="{00000000-0005-0000-0000-0000E0130000}"/>
    <cellStyle name="Comma 2 4 9 3 2" xfId="5373" xr:uid="{00000000-0005-0000-0000-0000E1130000}"/>
    <cellStyle name="Comma 2 4 9 4" xfId="5374" xr:uid="{00000000-0005-0000-0000-0000E2130000}"/>
    <cellStyle name="Comma 2 4 9 5" xfId="5375" xr:uid="{00000000-0005-0000-0000-0000E3130000}"/>
    <cellStyle name="Comma 2 4_2109" xfId="5376" xr:uid="{00000000-0005-0000-0000-0000E4130000}"/>
    <cellStyle name="Comma 2 5" xfId="5377" xr:uid="{00000000-0005-0000-0000-0000E5130000}"/>
    <cellStyle name="Comma 2 5 10" xfId="5378" xr:uid="{00000000-0005-0000-0000-0000E6130000}"/>
    <cellStyle name="Comma 2 5 10 2" xfId="5379" xr:uid="{00000000-0005-0000-0000-0000E7130000}"/>
    <cellStyle name="Comma 2 5 10 2 2" xfId="5380" xr:uid="{00000000-0005-0000-0000-0000E8130000}"/>
    <cellStyle name="Comma 2 5 10 3" xfId="5381" xr:uid="{00000000-0005-0000-0000-0000E9130000}"/>
    <cellStyle name="Comma 2 5 10 3 2" xfId="5382" xr:uid="{00000000-0005-0000-0000-0000EA130000}"/>
    <cellStyle name="Comma 2 5 10 4" xfId="5383" xr:uid="{00000000-0005-0000-0000-0000EB130000}"/>
    <cellStyle name="Comma 2 5 10 5" xfId="5384" xr:uid="{00000000-0005-0000-0000-0000EC130000}"/>
    <cellStyle name="Comma 2 5 11" xfId="5385" xr:uid="{00000000-0005-0000-0000-0000ED130000}"/>
    <cellStyle name="Comma 2 5 11 2" xfId="5386" xr:uid="{00000000-0005-0000-0000-0000EE130000}"/>
    <cellStyle name="Comma 2 5 11 2 2" xfId="5387" xr:uid="{00000000-0005-0000-0000-0000EF130000}"/>
    <cellStyle name="Comma 2 5 11 3" xfId="5388" xr:uid="{00000000-0005-0000-0000-0000F0130000}"/>
    <cellStyle name="Comma 2 5 11 3 2" xfId="5389" xr:uid="{00000000-0005-0000-0000-0000F1130000}"/>
    <cellStyle name="Comma 2 5 11 4" xfId="5390" xr:uid="{00000000-0005-0000-0000-0000F2130000}"/>
    <cellStyle name="Comma 2 5 11 5" xfId="5391" xr:uid="{00000000-0005-0000-0000-0000F3130000}"/>
    <cellStyle name="Comma 2 5 12" xfId="5392" xr:uid="{00000000-0005-0000-0000-0000F4130000}"/>
    <cellStyle name="Comma 2 5 12 2" xfId="5393" xr:uid="{00000000-0005-0000-0000-0000F5130000}"/>
    <cellStyle name="Comma 2 5 12 2 2" xfId="5394" xr:uid="{00000000-0005-0000-0000-0000F6130000}"/>
    <cellStyle name="Comma 2 5 12 3" xfId="5395" xr:uid="{00000000-0005-0000-0000-0000F7130000}"/>
    <cellStyle name="Comma 2 5 12 3 2" xfId="5396" xr:uid="{00000000-0005-0000-0000-0000F8130000}"/>
    <cellStyle name="Comma 2 5 12 4" xfId="5397" xr:uid="{00000000-0005-0000-0000-0000F9130000}"/>
    <cellStyle name="Comma 2 5 12 5" xfId="5398" xr:uid="{00000000-0005-0000-0000-0000FA130000}"/>
    <cellStyle name="Comma 2 5 13" xfId="5399" xr:uid="{00000000-0005-0000-0000-0000FB130000}"/>
    <cellStyle name="Comma 2 5 13 2" xfId="5400" xr:uid="{00000000-0005-0000-0000-0000FC130000}"/>
    <cellStyle name="Comma 2 5 13 2 2" xfId="5401" xr:uid="{00000000-0005-0000-0000-0000FD130000}"/>
    <cellStyle name="Comma 2 5 13 3" xfId="5402" xr:uid="{00000000-0005-0000-0000-0000FE130000}"/>
    <cellStyle name="Comma 2 5 13 3 2" xfId="5403" xr:uid="{00000000-0005-0000-0000-0000FF130000}"/>
    <cellStyle name="Comma 2 5 13 4" xfId="5404" xr:uid="{00000000-0005-0000-0000-000000140000}"/>
    <cellStyle name="Comma 2 5 13 5" xfId="5405" xr:uid="{00000000-0005-0000-0000-000001140000}"/>
    <cellStyle name="Comma 2 5 14" xfId="5406" xr:uid="{00000000-0005-0000-0000-000002140000}"/>
    <cellStyle name="Comma 2 5 14 2" xfId="5407" xr:uid="{00000000-0005-0000-0000-000003140000}"/>
    <cellStyle name="Comma 2 5 14 2 2" xfId="5408" xr:uid="{00000000-0005-0000-0000-000004140000}"/>
    <cellStyle name="Comma 2 5 14 2 3" xfId="5409" xr:uid="{00000000-0005-0000-0000-000005140000}"/>
    <cellStyle name="Comma 2 5 14 3" xfId="5410" xr:uid="{00000000-0005-0000-0000-000006140000}"/>
    <cellStyle name="Comma 2 5 14 4" xfId="5411" xr:uid="{00000000-0005-0000-0000-000007140000}"/>
    <cellStyle name="Comma 2 5 15" xfId="5412" xr:uid="{00000000-0005-0000-0000-000008140000}"/>
    <cellStyle name="Comma 2 5 15 2" xfId="5413" xr:uid="{00000000-0005-0000-0000-000009140000}"/>
    <cellStyle name="Comma 2 5 15 2 2" xfId="5414" xr:uid="{00000000-0005-0000-0000-00000A140000}"/>
    <cellStyle name="Comma 2 5 15 3" xfId="5415" xr:uid="{00000000-0005-0000-0000-00000B140000}"/>
    <cellStyle name="Comma 2 5 16" xfId="5416" xr:uid="{00000000-0005-0000-0000-00000C140000}"/>
    <cellStyle name="Comma 2 5 16 2" xfId="5417" xr:uid="{00000000-0005-0000-0000-00000D140000}"/>
    <cellStyle name="Comma 2 5 16 3" xfId="5418" xr:uid="{00000000-0005-0000-0000-00000E140000}"/>
    <cellStyle name="Comma 2 5 17" xfId="5419" xr:uid="{00000000-0005-0000-0000-00000F140000}"/>
    <cellStyle name="Comma 2 5 18" xfId="5420" xr:uid="{00000000-0005-0000-0000-000010140000}"/>
    <cellStyle name="Comma 2 5 2" xfId="5421" xr:uid="{00000000-0005-0000-0000-000011140000}"/>
    <cellStyle name="Comma 2 5 2 2" xfId="5422" xr:uid="{00000000-0005-0000-0000-000012140000}"/>
    <cellStyle name="Comma 2 5 2 2 2" xfId="5423" xr:uid="{00000000-0005-0000-0000-000013140000}"/>
    <cellStyle name="Comma 2 5 2 2 2 2" xfId="5424" xr:uid="{00000000-0005-0000-0000-000014140000}"/>
    <cellStyle name="Comma 2 5 2 2 2 2 2" xfId="5425" xr:uid="{00000000-0005-0000-0000-000015140000}"/>
    <cellStyle name="Comma 2 5 2 2 2 3" xfId="5426" xr:uid="{00000000-0005-0000-0000-000016140000}"/>
    <cellStyle name="Comma 2 5 2 2 2 3 2" xfId="5427" xr:uid="{00000000-0005-0000-0000-000017140000}"/>
    <cellStyle name="Comma 2 5 2 2 2 4" xfId="5428" xr:uid="{00000000-0005-0000-0000-000018140000}"/>
    <cellStyle name="Comma 2 5 2 2 2 4 2" xfId="5429" xr:uid="{00000000-0005-0000-0000-000019140000}"/>
    <cellStyle name="Comma 2 5 2 2 2 5" xfId="5430" xr:uid="{00000000-0005-0000-0000-00001A140000}"/>
    <cellStyle name="Comma 2 5 2 2 3" xfId="5431" xr:uid="{00000000-0005-0000-0000-00001B140000}"/>
    <cellStyle name="Comma 2 5 2 2 3 2" xfId="5432" xr:uid="{00000000-0005-0000-0000-00001C140000}"/>
    <cellStyle name="Comma 2 5 2 2 4" xfId="5433" xr:uid="{00000000-0005-0000-0000-00001D140000}"/>
    <cellStyle name="Comma 2 5 2 2 4 2" xfId="5434" xr:uid="{00000000-0005-0000-0000-00001E140000}"/>
    <cellStyle name="Comma 2 5 2 2 5" xfId="5435" xr:uid="{00000000-0005-0000-0000-00001F140000}"/>
    <cellStyle name="Comma 2 5 2 2 6" xfId="5436" xr:uid="{00000000-0005-0000-0000-000020140000}"/>
    <cellStyle name="Comma 2 5 2 3" xfId="5437" xr:uid="{00000000-0005-0000-0000-000021140000}"/>
    <cellStyle name="Comma 2 5 2 3 2" xfId="5438" xr:uid="{00000000-0005-0000-0000-000022140000}"/>
    <cellStyle name="Comma 2 5 2 3 2 2" xfId="5439" xr:uid="{00000000-0005-0000-0000-000023140000}"/>
    <cellStyle name="Comma 2 5 2 3 2 2 2" xfId="5440" xr:uid="{00000000-0005-0000-0000-000024140000}"/>
    <cellStyle name="Comma 2 5 2 3 2 3" xfId="5441" xr:uid="{00000000-0005-0000-0000-000025140000}"/>
    <cellStyle name="Comma 2 5 2 3 2 3 2" xfId="5442" xr:uid="{00000000-0005-0000-0000-000026140000}"/>
    <cellStyle name="Comma 2 5 2 3 2 4" xfId="5443" xr:uid="{00000000-0005-0000-0000-000027140000}"/>
    <cellStyle name="Comma 2 5 2 3 2 4 2" xfId="5444" xr:uid="{00000000-0005-0000-0000-000028140000}"/>
    <cellStyle name="Comma 2 5 2 3 2 5" xfId="5445" xr:uid="{00000000-0005-0000-0000-000029140000}"/>
    <cellStyle name="Comma 2 5 2 3 3" xfId="5446" xr:uid="{00000000-0005-0000-0000-00002A140000}"/>
    <cellStyle name="Comma 2 5 2 3 3 2" xfId="5447" xr:uid="{00000000-0005-0000-0000-00002B140000}"/>
    <cellStyle name="Comma 2 5 2 3 4" xfId="5448" xr:uid="{00000000-0005-0000-0000-00002C140000}"/>
    <cellStyle name="Comma 2 5 2 3 4 2" xfId="5449" xr:uid="{00000000-0005-0000-0000-00002D140000}"/>
    <cellStyle name="Comma 2 5 2 3 5" xfId="5450" xr:uid="{00000000-0005-0000-0000-00002E140000}"/>
    <cellStyle name="Comma 2 5 2 3 6" xfId="5451" xr:uid="{00000000-0005-0000-0000-00002F140000}"/>
    <cellStyle name="Comma 2 5 2 4" xfId="5452" xr:uid="{00000000-0005-0000-0000-000030140000}"/>
    <cellStyle name="Comma 2 5 2 4 2" xfId="5453" xr:uid="{00000000-0005-0000-0000-000031140000}"/>
    <cellStyle name="Comma 2 5 2 4 2 2" xfId="5454" xr:uid="{00000000-0005-0000-0000-000032140000}"/>
    <cellStyle name="Comma 2 5 2 4 2 2 2" xfId="5455" xr:uid="{00000000-0005-0000-0000-000033140000}"/>
    <cellStyle name="Comma 2 5 2 4 2 3" xfId="5456" xr:uid="{00000000-0005-0000-0000-000034140000}"/>
    <cellStyle name="Comma 2 5 2 4 2 3 2" xfId="5457" xr:uid="{00000000-0005-0000-0000-000035140000}"/>
    <cellStyle name="Comma 2 5 2 4 2 4" xfId="5458" xr:uid="{00000000-0005-0000-0000-000036140000}"/>
    <cellStyle name="Comma 2 5 2 4 2 4 2" xfId="5459" xr:uid="{00000000-0005-0000-0000-000037140000}"/>
    <cellStyle name="Comma 2 5 2 4 2 5" xfId="5460" xr:uid="{00000000-0005-0000-0000-000038140000}"/>
    <cellStyle name="Comma 2 5 2 4 3" xfId="5461" xr:uid="{00000000-0005-0000-0000-000039140000}"/>
    <cellStyle name="Comma 2 5 2 4 3 2" xfId="5462" xr:uid="{00000000-0005-0000-0000-00003A140000}"/>
    <cellStyle name="Comma 2 5 2 4 4" xfId="5463" xr:uid="{00000000-0005-0000-0000-00003B140000}"/>
    <cellStyle name="Comma 2 5 2 4 4 2" xfId="5464" xr:uid="{00000000-0005-0000-0000-00003C140000}"/>
    <cellStyle name="Comma 2 5 2 4 5" xfId="5465" xr:uid="{00000000-0005-0000-0000-00003D140000}"/>
    <cellStyle name="Comma 2 5 2 4 6" xfId="5466" xr:uid="{00000000-0005-0000-0000-00003E140000}"/>
    <cellStyle name="Comma 2 5 2 5" xfId="5467" xr:uid="{00000000-0005-0000-0000-00003F140000}"/>
    <cellStyle name="Comma 2 5 2 5 2" xfId="5468" xr:uid="{00000000-0005-0000-0000-000040140000}"/>
    <cellStyle name="Comma 2 5 2 5 2 2" xfId="5469" xr:uid="{00000000-0005-0000-0000-000041140000}"/>
    <cellStyle name="Comma 2 5 2 5 2 3" xfId="5470" xr:uid="{00000000-0005-0000-0000-000042140000}"/>
    <cellStyle name="Comma 2 5 2 5 3" xfId="5471" xr:uid="{00000000-0005-0000-0000-000043140000}"/>
    <cellStyle name="Comma 2 5 2 5 4" xfId="5472" xr:uid="{00000000-0005-0000-0000-000044140000}"/>
    <cellStyle name="Comma 2 5 2 6" xfId="5473" xr:uid="{00000000-0005-0000-0000-000045140000}"/>
    <cellStyle name="Comma 2 5 2 6 2" xfId="5474" xr:uid="{00000000-0005-0000-0000-000046140000}"/>
    <cellStyle name="Comma 2 5 2 6 2 2" xfId="5475" xr:uid="{00000000-0005-0000-0000-000047140000}"/>
    <cellStyle name="Comma 2 5 2 6 3" xfId="5476" xr:uid="{00000000-0005-0000-0000-000048140000}"/>
    <cellStyle name="Comma 2 5 2 7" xfId="5477" xr:uid="{00000000-0005-0000-0000-000049140000}"/>
    <cellStyle name="Comma 2 5 2 7 2" xfId="5478" xr:uid="{00000000-0005-0000-0000-00004A140000}"/>
    <cellStyle name="Comma 2 5 2 7 3" xfId="5479" xr:uid="{00000000-0005-0000-0000-00004B140000}"/>
    <cellStyle name="Comma 2 5 2 8" xfId="5480" xr:uid="{00000000-0005-0000-0000-00004C140000}"/>
    <cellStyle name="Comma 2 5 2_2106 (6)" xfId="5481" xr:uid="{00000000-0005-0000-0000-00004D140000}"/>
    <cellStyle name="Comma 2 5 3" xfId="5482" xr:uid="{00000000-0005-0000-0000-00004E140000}"/>
    <cellStyle name="Comma 2 5 3 2" xfId="5483" xr:uid="{00000000-0005-0000-0000-00004F140000}"/>
    <cellStyle name="Comma 2 5 3 2 2" xfId="5484" xr:uid="{00000000-0005-0000-0000-000050140000}"/>
    <cellStyle name="Comma 2 5 3 2 2 2" xfId="5485" xr:uid="{00000000-0005-0000-0000-000051140000}"/>
    <cellStyle name="Comma 2 5 3 2 3" xfId="5486" xr:uid="{00000000-0005-0000-0000-000052140000}"/>
    <cellStyle name="Comma 2 5 3 2 3 2" xfId="5487" xr:uid="{00000000-0005-0000-0000-000053140000}"/>
    <cellStyle name="Comma 2 5 3 2 4" xfId="5488" xr:uid="{00000000-0005-0000-0000-000054140000}"/>
    <cellStyle name="Comma 2 5 3 2 5" xfId="5489" xr:uid="{00000000-0005-0000-0000-000055140000}"/>
    <cellStyle name="Comma 2 5 3 3" xfId="5490" xr:uid="{00000000-0005-0000-0000-000056140000}"/>
    <cellStyle name="Comma 2 5 3 3 2" xfId="5491" xr:uid="{00000000-0005-0000-0000-000057140000}"/>
    <cellStyle name="Comma 2 5 3 3 2 2" xfId="5492" xr:uid="{00000000-0005-0000-0000-000058140000}"/>
    <cellStyle name="Comma 2 5 3 3 3" xfId="5493" xr:uid="{00000000-0005-0000-0000-000059140000}"/>
    <cellStyle name="Comma 2 5 3 3 3 2" xfId="5494" xr:uid="{00000000-0005-0000-0000-00005A140000}"/>
    <cellStyle name="Comma 2 5 3 3 4" xfId="5495" xr:uid="{00000000-0005-0000-0000-00005B140000}"/>
    <cellStyle name="Comma 2 5 3 3 5" xfId="5496" xr:uid="{00000000-0005-0000-0000-00005C140000}"/>
    <cellStyle name="Comma 2 5 3 4" xfId="5497" xr:uid="{00000000-0005-0000-0000-00005D140000}"/>
    <cellStyle name="Comma 2 5 3 4 2" xfId="5498" xr:uid="{00000000-0005-0000-0000-00005E140000}"/>
    <cellStyle name="Comma 2 5 3 4 2 2" xfId="5499" xr:uid="{00000000-0005-0000-0000-00005F140000}"/>
    <cellStyle name="Comma 2 5 3 4 3" xfId="5500" xr:uid="{00000000-0005-0000-0000-000060140000}"/>
    <cellStyle name="Comma 2 5 3 4 3 2" xfId="5501" xr:uid="{00000000-0005-0000-0000-000061140000}"/>
    <cellStyle name="Comma 2 5 3 4 4" xfId="5502" xr:uid="{00000000-0005-0000-0000-000062140000}"/>
    <cellStyle name="Comma 2 5 3 4 5" xfId="5503" xr:uid="{00000000-0005-0000-0000-000063140000}"/>
    <cellStyle name="Comma 2 5 3 5" xfId="5504" xr:uid="{00000000-0005-0000-0000-000064140000}"/>
    <cellStyle name="Comma 2 5 3 5 2" xfId="5505" xr:uid="{00000000-0005-0000-0000-000065140000}"/>
    <cellStyle name="Comma 2 5 3 5 2 2" xfId="5506" xr:uid="{00000000-0005-0000-0000-000066140000}"/>
    <cellStyle name="Comma 2 5 3 5 3" xfId="5507" xr:uid="{00000000-0005-0000-0000-000067140000}"/>
    <cellStyle name="Comma 2 5 3 5 3 2" xfId="5508" xr:uid="{00000000-0005-0000-0000-000068140000}"/>
    <cellStyle name="Comma 2 5 3 5 4" xfId="5509" xr:uid="{00000000-0005-0000-0000-000069140000}"/>
    <cellStyle name="Comma 2 5 3 5 4 2" xfId="5510" xr:uid="{00000000-0005-0000-0000-00006A140000}"/>
    <cellStyle name="Comma 2 5 3 5 5" xfId="5511" xr:uid="{00000000-0005-0000-0000-00006B140000}"/>
    <cellStyle name="Comma 2 5 3 6" xfId="5512" xr:uid="{00000000-0005-0000-0000-00006C140000}"/>
    <cellStyle name="Comma 2 5 3 6 2" xfId="5513" xr:uid="{00000000-0005-0000-0000-00006D140000}"/>
    <cellStyle name="Comma 2 5 3 7" xfId="5514" xr:uid="{00000000-0005-0000-0000-00006E140000}"/>
    <cellStyle name="Comma 2 5 3 7 2" xfId="5515" xr:uid="{00000000-0005-0000-0000-00006F140000}"/>
    <cellStyle name="Comma 2 5 3 8" xfId="5516" xr:uid="{00000000-0005-0000-0000-000070140000}"/>
    <cellStyle name="Comma 2 5 3 9" xfId="5517" xr:uid="{00000000-0005-0000-0000-000071140000}"/>
    <cellStyle name="Comma 2 5 3_2106 (6)" xfId="5518" xr:uid="{00000000-0005-0000-0000-000072140000}"/>
    <cellStyle name="Comma 2 5 4" xfId="5519" xr:uid="{00000000-0005-0000-0000-000073140000}"/>
    <cellStyle name="Comma 2 5 4 2" xfId="5520" xr:uid="{00000000-0005-0000-0000-000074140000}"/>
    <cellStyle name="Comma 2 5 4 2 2" xfId="5521" xr:uid="{00000000-0005-0000-0000-000075140000}"/>
    <cellStyle name="Comma 2 5 4 2 2 2" xfId="5522" xr:uid="{00000000-0005-0000-0000-000076140000}"/>
    <cellStyle name="Comma 2 5 4 2 3" xfId="5523" xr:uid="{00000000-0005-0000-0000-000077140000}"/>
    <cellStyle name="Comma 2 5 4 2 3 2" xfId="5524" xr:uid="{00000000-0005-0000-0000-000078140000}"/>
    <cellStyle name="Comma 2 5 4 2 4" xfId="5525" xr:uid="{00000000-0005-0000-0000-000079140000}"/>
    <cellStyle name="Comma 2 5 4 2 5" xfId="5526" xr:uid="{00000000-0005-0000-0000-00007A140000}"/>
    <cellStyle name="Comma 2 5 4 3" xfId="5527" xr:uid="{00000000-0005-0000-0000-00007B140000}"/>
    <cellStyle name="Comma 2 5 4 3 2" xfId="5528" xr:uid="{00000000-0005-0000-0000-00007C140000}"/>
    <cellStyle name="Comma 2 5 4 3 2 2" xfId="5529" xr:uid="{00000000-0005-0000-0000-00007D140000}"/>
    <cellStyle name="Comma 2 5 4 3 3" xfId="5530" xr:uid="{00000000-0005-0000-0000-00007E140000}"/>
    <cellStyle name="Comma 2 5 4 3 3 2" xfId="5531" xr:uid="{00000000-0005-0000-0000-00007F140000}"/>
    <cellStyle name="Comma 2 5 4 3 4" xfId="5532" xr:uid="{00000000-0005-0000-0000-000080140000}"/>
    <cellStyle name="Comma 2 5 4 3 5" xfId="5533" xr:uid="{00000000-0005-0000-0000-000081140000}"/>
    <cellStyle name="Comma 2 5 4 4" xfId="5534" xr:uid="{00000000-0005-0000-0000-000082140000}"/>
    <cellStyle name="Comma 2 5 4 4 2" xfId="5535" xr:uid="{00000000-0005-0000-0000-000083140000}"/>
    <cellStyle name="Comma 2 5 4 4 2 2" xfId="5536" xr:uid="{00000000-0005-0000-0000-000084140000}"/>
    <cellStyle name="Comma 2 5 4 4 3" xfId="5537" xr:uid="{00000000-0005-0000-0000-000085140000}"/>
    <cellStyle name="Comma 2 5 4 4 3 2" xfId="5538" xr:uid="{00000000-0005-0000-0000-000086140000}"/>
    <cellStyle name="Comma 2 5 4 4 4" xfId="5539" xr:uid="{00000000-0005-0000-0000-000087140000}"/>
    <cellStyle name="Comma 2 5 4 4 5" xfId="5540" xr:uid="{00000000-0005-0000-0000-000088140000}"/>
    <cellStyle name="Comma 2 5 4 5" xfId="5541" xr:uid="{00000000-0005-0000-0000-000089140000}"/>
    <cellStyle name="Comma 2 5 4 5 2" xfId="5542" xr:uid="{00000000-0005-0000-0000-00008A140000}"/>
    <cellStyle name="Comma 2 5 4 5 2 2" xfId="5543" xr:uid="{00000000-0005-0000-0000-00008B140000}"/>
    <cellStyle name="Comma 2 5 4 5 3" xfId="5544" xr:uid="{00000000-0005-0000-0000-00008C140000}"/>
    <cellStyle name="Comma 2 5 4 5 3 2" xfId="5545" xr:uid="{00000000-0005-0000-0000-00008D140000}"/>
    <cellStyle name="Comma 2 5 4 5 4" xfId="5546" xr:uid="{00000000-0005-0000-0000-00008E140000}"/>
    <cellStyle name="Comma 2 5 4 5 4 2" xfId="5547" xr:uid="{00000000-0005-0000-0000-00008F140000}"/>
    <cellStyle name="Comma 2 5 4 5 5" xfId="5548" xr:uid="{00000000-0005-0000-0000-000090140000}"/>
    <cellStyle name="Comma 2 5 4 6" xfId="5549" xr:uid="{00000000-0005-0000-0000-000091140000}"/>
    <cellStyle name="Comma 2 5 4 6 2" xfId="5550" xr:uid="{00000000-0005-0000-0000-000092140000}"/>
    <cellStyle name="Comma 2 5 4 7" xfId="5551" xr:uid="{00000000-0005-0000-0000-000093140000}"/>
    <cellStyle name="Comma 2 5 4 7 2" xfId="5552" xr:uid="{00000000-0005-0000-0000-000094140000}"/>
    <cellStyle name="Comma 2 5 4 8" xfId="5553" xr:uid="{00000000-0005-0000-0000-000095140000}"/>
    <cellStyle name="Comma 2 5 4 9" xfId="5554" xr:uid="{00000000-0005-0000-0000-000096140000}"/>
    <cellStyle name="Comma 2 5 4_2106 (6)" xfId="5555" xr:uid="{00000000-0005-0000-0000-000097140000}"/>
    <cellStyle name="Comma 2 5 5" xfId="5556" xr:uid="{00000000-0005-0000-0000-000098140000}"/>
    <cellStyle name="Comma 2 5 5 2" xfId="5557" xr:uid="{00000000-0005-0000-0000-000099140000}"/>
    <cellStyle name="Comma 2 5 5 2 2" xfId="5558" xr:uid="{00000000-0005-0000-0000-00009A140000}"/>
    <cellStyle name="Comma 2 5 5 2 2 2" xfId="5559" xr:uid="{00000000-0005-0000-0000-00009B140000}"/>
    <cellStyle name="Comma 2 5 5 2 3" xfId="5560" xr:uid="{00000000-0005-0000-0000-00009C140000}"/>
    <cellStyle name="Comma 2 5 5 2 3 2" xfId="5561" xr:uid="{00000000-0005-0000-0000-00009D140000}"/>
    <cellStyle name="Comma 2 5 5 2 4" xfId="5562" xr:uid="{00000000-0005-0000-0000-00009E140000}"/>
    <cellStyle name="Comma 2 5 5 2 5" xfId="5563" xr:uid="{00000000-0005-0000-0000-00009F140000}"/>
    <cellStyle name="Comma 2 5 5 3" xfId="5564" xr:uid="{00000000-0005-0000-0000-0000A0140000}"/>
    <cellStyle name="Comma 2 5 5 3 2" xfId="5565" xr:uid="{00000000-0005-0000-0000-0000A1140000}"/>
    <cellStyle name="Comma 2 5 5 3 2 2" xfId="5566" xr:uid="{00000000-0005-0000-0000-0000A2140000}"/>
    <cellStyle name="Comma 2 5 5 3 3" xfId="5567" xr:uid="{00000000-0005-0000-0000-0000A3140000}"/>
    <cellStyle name="Comma 2 5 5 3 3 2" xfId="5568" xr:uid="{00000000-0005-0000-0000-0000A4140000}"/>
    <cellStyle name="Comma 2 5 5 3 4" xfId="5569" xr:uid="{00000000-0005-0000-0000-0000A5140000}"/>
    <cellStyle name="Comma 2 5 5 3 5" xfId="5570" xr:uid="{00000000-0005-0000-0000-0000A6140000}"/>
    <cellStyle name="Comma 2 5 5 4" xfId="5571" xr:uid="{00000000-0005-0000-0000-0000A7140000}"/>
    <cellStyle name="Comma 2 5 5 4 2" xfId="5572" xr:uid="{00000000-0005-0000-0000-0000A8140000}"/>
    <cellStyle name="Comma 2 5 5 4 2 2" xfId="5573" xr:uid="{00000000-0005-0000-0000-0000A9140000}"/>
    <cellStyle name="Comma 2 5 5 4 3" xfId="5574" xr:uid="{00000000-0005-0000-0000-0000AA140000}"/>
    <cellStyle name="Comma 2 5 5 4 3 2" xfId="5575" xr:uid="{00000000-0005-0000-0000-0000AB140000}"/>
    <cellStyle name="Comma 2 5 5 4 4" xfId="5576" xr:uid="{00000000-0005-0000-0000-0000AC140000}"/>
    <cellStyle name="Comma 2 5 5 4 5" xfId="5577" xr:uid="{00000000-0005-0000-0000-0000AD140000}"/>
    <cellStyle name="Comma 2 5 5 5" xfId="5578" xr:uid="{00000000-0005-0000-0000-0000AE140000}"/>
    <cellStyle name="Comma 2 5 5 5 2" xfId="5579" xr:uid="{00000000-0005-0000-0000-0000AF140000}"/>
    <cellStyle name="Comma 2 5 5 5 2 2" xfId="5580" xr:uid="{00000000-0005-0000-0000-0000B0140000}"/>
    <cellStyle name="Comma 2 5 5 5 3" xfId="5581" xr:uid="{00000000-0005-0000-0000-0000B1140000}"/>
    <cellStyle name="Comma 2 5 5 5 3 2" xfId="5582" xr:uid="{00000000-0005-0000-0000-0000B2140000}"/>
    <cellStyle name="Comma 2 5 5 5 4" xfId="5583" xr:uid="{00000000-0005-0000-0000-0000B3140000}"/>
    <cellStyle name="Comma 2 5 5 5 4 2" xfId="5584" xr:uid="{00000000-0005-0000-0000-0000B4140000}"/>
    <cellStyle name="Comma 2 5 5 5 5" xfId="5585" xr:uid="{00000000-0005-0000-0000-0000B5140000}"/>
    <cellStyle name="Comma 2 5 5 6" xfId="5586" xr:uid="{00000000-0005-0000-0000-0000B6140000}"/>
    <cellStyle name="Comma 2 5 5 6 2" xfId="5587" xr:uid="{00000000-0005-0000-0000-0000B7140000}"/>
    <cellStyle name="Comma 2 5 5 7" xfId="5588" xr:uid="{00000000-0005-0000-0000-0000B8140000}"/>
    <cellStyle name="Comma 2 5 5 7 2" xfId="5589" xr:uid="{00000000-0005-0000-0000-0000B9140000}"/>
    <cellStyle name="Comma 2 5 5 8" xfId="5590" xr:uid="{00000000-0005-0000-0000-0000BA140000}"/>
    <cellStyle name="Comma 2 5 5 9" xfId="5591" xr:uid="{00000000-0005-0000-0000-0000BB140000}"/>
    <cellStyle name="Comma 2 5 5_2106 (6)" xfId="5592" xr:uid="{00000000-0005-0000-0000-0000BC140000}"/>
    <cellStyle name="Comma 2 5 6" xfId="5593" xr:uid="{00000000-0005-0000-0000-0000BD140000}"/>
    <cellStyle name="Comma 2 5 6 2" xfId="5594" xr:uid="{00000000-0005-0000-0000-0000BE140000}"/>
    <cellStyle name="Comma 2 5 6 2 2" xfId="5595" xr:uid="{00000000-0005-0000-0000-0000BF140000}"/>
    <cellStyle name="Comma 2 5 6 2 2 2" xfId="5596" xr:uid="{00000000-0005-0000-0000-0000C0140000}"/>
    <cellStyle name="Comma 2 5 6 2 3" xfId="5597" xr:uid="{00000000-0005-0000-0000-0000C1140000}"/>
    <cellStyle name="Comma 2 5 6 2 3 2" xfId="5598" xr:uid="{00000000-0005-0000-0000-0000C2140000}"/>
    <cellStyle name="Comma 2 5 6 2 4" xfId="5599" xr:uid="{00000000-0005-0000-0000-0000C3140000}"/>
    <cellStyle name="Comma 2 5 6 2 5" xfId="5600" xr:uid="{00000000-0005-0000-0000-0000C4140000}"/>
    <cellStyle name="Comma 2 5 6 3" xfId="5601" xr:uid="{00000000-0005-0000-0000-0000C5140000}"/>
    <cellStyle name="Comma 2 5 6 3 2" xfId="5602" xr:uid="{00000000-0005-0000-0000-0000C6140000}"/>
    <cellStyle name="Comma 2 5 6 3 2 2" xfId="5603" xr:uid="{00000000-0005-0000-0000-0000C7140000}"/>
    <cellStyle name="Comma 2 5 6 3 3" xfId="5604" xr:uid="{00000000-0005-0000-0000-0000C8140000}"/>
    <cellStyle name="Comma 2 5 6 3 3 2" xfId="5605" xr:uid="{00000000-0005-0000-0000-0000C9140000}"/>
    <cellStyle name="Comma 2 5 6 3 4" xfId="5606" xr:uid="{00000000-0005-0000-0000-0000CA140000}"/>
    <cellStyle name="Comma 2 5 6 3 5" xfId="5607" xr:uid="{00000000-0005-0000-0000-0000CB140000}"/>
    <cellStyle name="Comma 2 5 6 4" xfId="5608" xr:uid="{00000000-0005-0000-0000-0000CC140000}"/>
    <cellStyle name="Comma 2 5 6 4 2" xfId="5609" xr:uid="{00000000-0005-0000-0000-0000CD140000}"/>
    <cellStyle name="Comma 2 5 6 4 2 2" xfId="5610" xr:uid="{00000000-0005-0000-0000-0000CE140000}"/>
    <cellStyle name="Comma 2 5 6 4 3" xfId="5611" xr:uid="{00000000-0005-0000-0000-0000CF140000}"/>
    <cellStyle name="Comma 2 5 6 4 3 2" xfId="5612" xr:uid="{00000000-0005-0000-0000-0000D0140000}"/>
    <cellStyle name="Comma 2 5 6 4 4" xfId="5613" xr:uid="{00000000-0005-0000-0000-0000D1140000}"/>
    <cellStyle name="Comma 2 5 6 4 5" xfId="5614" xr:uid="{00000000-0005-0000-0000-0000D2140000}"/>
    <cellStyle name="Comma 2 5 6 5" xfId="5615" xr:uid="{00000000-0005-0000-0000-0000D3140000}"/>
    <cellStyle name="Comma 2 5 6 5 2" xfId="5616" xr:uid="{00000000-0005-0000-0000-0000D4140000}"/>
    <cellStyle name="Comma 2 5 6 5 2 2" xfId="5617" xr:uid="{00000000-0005-0000-0000-0000D5140000}"/>
    <cellStyle name="Comma 2 5 6 5 3" xfId="5618" xr:uid="{00000000-0005-0000-0000-0000D6140000}"/>
    <cellStyle name="Comma 2 5 6 5 3 2" xfId="5619" xr:uid="{00000000-0005-0000-0000-0000D7140000}"/>
    <cellStyle name="Comma 2 5 6 5 4" xfId="5620" xr:uid="{00000000-0005-0000-0000-0000D8140000}"/>
    <cellStyle name="Comma 2 5 6 5 4 2" xfId="5621" xr:uid="{00000000-0005-0000-0000-0000D9140000}"/>
    <cellStyle name="Comma 2 5 6 5 5" xfId="5622" xr:uid="{00000000-0005-0000-0000-0000DA140000}"/>
    <cellStyle name="Comma 2 5 6 6" xfId="5623" xr:uid="{00000000-0005-0000-0000-0000DB140000}"/>
    <cellStyle name="Comma 2 5 6 6 2" xfId="5624" xr:uid="{00000000-0005-0000-0000-0000DC140000}"/>
    <cellStyle name="Comma 2 5 6 7" xfId="5625" xr:uid="{00000000-0005-0000-0000-0000DD140000}"/>
    <cellStyle name="Comma 2 5 6 7 2" xfId="5626" xr:uid="{00000000-0005-0000-0000-0000DE140000}"/>
    <cellStyle name="Comma 2 5 6 8" xfId="5627" xr:uid="{00000000-0005-0000-0000-0000DF140000}"/>
    <cellStyle name="Comma 2 5 6 9" xfId="5628" xr:uid="{00000000-0005-0000-0000-0000E0140000}"/>
    <cellStyle name="Comma 2 5 6_2106 (6)" xfId="5629" xr:uid="{00000000-0005-0000-0000-0000E1140000}"/>
    <cellStyle name="Comma 2 5 7" xfId="5630" xr:uid="{00000000-0005-0000-0000-0000E2140000}"/>
    <cellStyle name="Comma 2 5 7 2" xfId="5631" xr:uid="{00000000-0005-0000-0000-0000E3140000}"/>
    <cellStyle name="Comma 2 5 7 2 2" xfId="5632" xr:uid="{00000000-0005-0000-0000-0000E4140000}"/>
    <cellStyle name="Comma 2 5 7 2 2 2" xfId="5633" xr:uid="{00000000-0005-0000-0000-0000E5140000}"/>
    <cellStyle name="Comma 2 5 7 2 3" xfId="5634" xr:uid="{00000000-0005-0000-0000-0000E6140000}"/>
    <cellStyle name="Comma 2 5 7 2 3 2" xfId="5635" xr:uid="{00000000-0005-0000-0000-0000E7140000}"/>
    <cellStyle name="Comma 2 5 7 2 4" xfId="5636" xr:uid="{00000000-0005-0000-0000-0000E8140000}"/>
    <cellStyle name="Comma 2 5 7 2 5" xfId="5637" xr:uid="{00000000-0005-0000-0000-0000E9140000}"/>
    <cellStyle name="Comma 2 5 7 3" xfId="5638" xr:uid="{00000000-0005-0000-0000-0000EA140000}"/>
    <cellStyle name="Comma 2 5 7 3 2" xfId="5639" xr:uid="{00000000-0005-0000-0000-0000EB140000}"/>
    <cellStyle name="Comma 2 5 7 3 2 2" xfId="5640" xr:uid="{00000000-0005-0000-0000-0000EC140000}"/>
    <cellStyle name="Comma 2 5 7 3 3" xfId="5641" xr:uid="{00000000-0005-0000-0000-0000ED140000}"/>
    <cellStyle name="Comma 2 5 7 3 3 2" xfId="5642" xr:uid="{00000000-0005-0000-0000-0000EE140000}"/>
    <cellStyle name="Comma 2 5 7 3 4" xfId="5643" xr:uid="{00000000-0005-0000-0000-0000EF140000}"/>
    <cellStyle name="Comma 2 5 7 3 5" xfId="5644" xr:uid="{00000000-0005-0000-0000-0000F0140000}"/>
    <cellStyle name="Comma 2 5 7 4" xfId="5645" xr:uid="{00000000-0005-0000-0000-0000F1140000}"/>
    <cellStyle name="Comma 2 5 7 4 2" xfId="5646" xr:uid="{00000000-0005-0000-0000-0000F2140000}"/>
    <cellStyle name="Comma 2 5 7 4 2 2" xfId="5647" xr:uid="{00000000-0005-0000-0000-0000F3140000}"/>
    <cellStyle name="Comma 2 5 7 4 3" xfId="5648" xr:uid="{00000000-0005-0000-0000-0000F4140000}"/>
    <cellStyle name="Comma 2 5 7 4 3 2" xfId="5649" xr:uid="{00000000-0005-0000-0000-0000F5140000}"/>
    <cellStyle name="Comma 2 5 7 4 4" xfId="5650" xr:uid="{00000000-0005-0000-0000-0000F6140000}"/>
    <cellStyle name="Comma 2 5 7 4 5" xfId="5651" xr:uid="{00000000-0005-0000-0000-0000F7140000}"/>
    <cellStyle name="Comma 2 5 7 5" xfId="5652" xr:uid="{00000000-0005-0000-0000-0000F8140000}"/>
    <cellStyle name="Comma 2 5 7 5 2" xfId="5653" xr:uid="{00000000-0005-0000-0000-0000F9140000}"/>
    <cellStyle name="Comma 2 5 7 5 2 2" xfId="5654" xr:uid="{00000000-0005-0000-0000-0000FA140000}"/>
    <cellStyle name="Comma 2 5 7 5 3" xfId="5655" xr:uid="{00000000-0005-0000-0000-0000FB140000}"/>
    <cellStyle name="Comma 2 5 7 5 3 2" xfId="5656" xr:uid="{00000000-0005-0000-0000-0000FC140000}"/>
    <cellStyle name="Comma 2 5 7 5 4" xfId="5657" xr:uid="{00000000-0005-0000-0000-0000FD140000}"/>
    <cellStyle name="Comma 2 5 7 5 4 2" xfId="5658" xr:uid="{00000000-0005-0000-0000-0000FE140000}"/>
    <cellStyle name="Comma 2 5 7 5 5" xfId="5659" xr:uid="{00000000-0005-0000-0000-0000FF140000}"/>
    <cellStyle name="Comma 2 5 7 6" xfId="5660" xr:uid="{00000000-0005-0000-0000-000000150000}"/>
    <cellStyle name="Comma 2 5 7 6 2" xfId="5661" xr:uid="{00000000-0005-0000-0000-000001150000}"/>
    <cellStyle name="Comma 2 5 7 7" xfId="5662" xr:uid="{00000000-0005-0000-0000-000002150000}"/>
    <cellStyle name="Comma 2 5 7 7 2" xfId="5663" xr:uid="{00000000-0005-0000-0000-000003150000}"/>
    <cellStyle name="Comma 2 5 7 8" xfId="5664" xr:uid="{00000000-0005-0000-0000-000004150000}"/>
    <cellStyle name="Comma 2 5 7 9" xfId="5665" xr:uid="{00000000-0005-0000-0000-000005150000}"/>
    <cellStyle name="Comma 2 5 7_2106 (6)" xfId="5666" xr:uid="{00000000-0005-0000-0000-000006150000}"/>
    <cellStyle name="Comma 2 5 8" xfId="5667" xr:uid="{00000000-0005-0000-0000-000007150000}"/>
    <cellStyle name="Comma 2 5 8 2" xfId="5668" xr:uid="{00000000-0005-0000-0000-000008150000}"/>
    <cellStyle name="Comma 2 5 8 2 2" xfId="5669" xr:uid="{00000000-0005-0000-0000-000009150000}"/>
    <cellStyle name="Comma 2 5 8 3" xfId="5670" xr:uid="{00000000-0005-0000-0000-00000A150000}"/>
    <cellStyle name="Comma 2 5 8 3 2" xfId="5671" xr:uid="{00000000-0005-0000-0000-00000B150000}"/>
    <cellStyle name="Comma 2 5 8 4" xfId="5672" xr:uid="{00000000-0005-0000-0000-00000C150000}"/>
    <cellStyle name="Comma 2 5 8 5" xfId="5673" xr:uid="{00000000-0005-0000-0000-00000D150000}"/>
    <cellStyle name="Comma 2 5 9" xfId="5674" xr:uid="{00000000-0005-0000-0000-00000E150000}"/>
    <cellStyle name="Comma 2 5 9 2" xfId="5675" xr:uid="{00000000-0005-0000-0000-00000F150000}"/>
    <cellStyle name="Comma 2 5 9 2 2" xfId="5676" xr:uid="{00000000-0005-0000-0000-000010150000}"/>
    <cellStyle name="Comma 2 5 9 3" xfId="5677" xr:uid="{00000000-0005-0000-0000-000011150000}"/>
    <cellStyle name="Comma 2 5 9 3 2" xfId="5678" xr:uid="{00000000-0005-0000-0000-000012150000}"/>
    <cellStyle name="Comma 2 5 9 4" xfId="5679" xr:uid="{00000000-0005-0000-0000-000013150000}"/>
    <cellStyle name="Comma 2 5 9 5" xfId="5680" xr:uid="{00000000-0005-0000-0000-000014150000}"/>
    <cellStyle name="Comma 2 5_2109" xfId="5681" xr:uid="{00000000-0005-0000-0000-000015150000}"/>
    <cellStyle name="Comma 2 6" xfId="5682" xr:uid="{00000000-0005-0000-0000-000016150000}"/>
    <cellStyle name="Comma 2 6 2" xfId="5683" xr:uid="{00000000-0005-0000-0000-000017150000}"/>
    <cellStyle name="Comma 2 6 3" xfId="5684" xr:uid="{00000000-0005-0000-0000-000018150000}"/>
    <cellStyle name="Comma 2 6 4" xfId="5685" xr:uid="{00000000-0005-0000-0000-000019150000}"/>
    <cellStyle name="Comma 2 7" xfId="5686" xr:uid="{00000000-0005-0000-0000-00001A150000}"/>
    <cellStyle name="Comma 2 7 2" xfId="5687" xr:uid="{00000000-0005-0000-0000-00001B150000}"/>
    <cellStyle name="Comma 2 8" xfId="5688" xr:uid="{00000000-0005-0000-0000-00001C150000}"/>
    <cellStyle name="Comma 2 9" xfId="5689" xr:uid="{00000000-0005-0000-0000-00001D150000}"/>
    <cellStyle name="Comma 2_2109" xfId="5690" xr:uid="{00000000-0005-0000-0000-00001E150000}"/>
    <cellStyle name="Comma 20" xfId="5691" xr:uid="{00000000-0005-0000-0000-00001F150000}"/>
    <cellStyle name="Comma 20 2" xfId="5692" xr:uid="{00000000-0005-0000-0000-000020150000}"/>
    <cellStyle name="Comma 20 2 2" xfId="5693" xr:uid="{00000000-0005-0000-0000-000021150000}"/>
    <cellStyle name="Comma 20 2 2 2" xfId="5694" xr:uid="{00000000-0005-0000-0000-000022150000}"/>
    <cellStyle name="Comma 20 2 2 3" xfId="5695" xr:uid="{00000000-0005-0000-0000-000023150000}"/>
    <cellStyle name="Comma 20 2 2 4" xfId="5696" xr:uid="{00000000-0005-0000-0000-000024150000}"/>
    <cellStyle name="Comma 20 2 2 5" xfId="5697" xr:uid="{00000000-0005-0000-0000-000025150000}"/>
    <cellStyle name="Comma 20 2 3" xfId="5698" xr:uid="{00000000-0005-0000-0000-000026150000}"/>
    <cellStyle name="Comma 20 2 4" xfId="5699" xr:uid="{00000000-0005-0000-0000-000027150000}"/>
    <cellStyle name="Comma 20 2 5" xfId="5700" xr:uid="{00000000-0005-0000-0000-000028150000}"/>
    <cellStyle name="Comma 20 3" xfId="5701" xr:uid="{00000000-0005-0000-0000-000029150000}"/>
    <cellStyle name="Comma 20 3 2" xfId="5702" xr:uid="{00000000-0005-0000-0000-00002A150000}"/>
    <cellStyle name="Comma 20 3 3" xfId="5703" xr:uid="{00000000-0005-0000-0000-00002B150000}"/>
    <cellStyle name="Comma 20 3 4" xfId="5704" xr:uid="{00000000-0005-0000-0000-00002C150000}"/>
    <cellStyle name="Comma 20 3 5" xfId="5705" xr:uid="{00000000-0005-0000-0000-00002D150000}"/>
    <cellStyle name="Comma 20 4" xfId="5706" xr:uid="{00000000-0005-0000-0000-00002E150000}"/>
    <cellStyle name="Comma 20 5" xfId="5707" xr:uid="{00000000-0005-0000-0000-00002F150000}"/>
    <cellStyle name="Comma 20 6" xfId="5708" xr:uid="{00000000-0005-0000-0000-000030150000}"/>
    <cellStyle name="Comma 21" xfId="5709" xr:uid="{00000000-0005-0000-0000-000031150000}"/>
    <cellStyle name="Comma 21 2" xfId="5710" xr:uid="{00000000-0005-0000-0000-000032150000}"/>
    <cellStyle name="Comma 21 2 2" xfId="5711" xr:uid="{00000000-0005-0000-0000-000033150000}"/>
    <cellStyle name="Comma 21 2 2 2" xfId="5712" xr:uid="{00000000-0005-0000-0000-000034150000}"/>
    <cellStyle name="Comma 21 2 3" xfId="5713" xr:uid="{00000000-0005-0000-0000-000035150000}"/>
    <cellStyle name="Comma 21 2 4" xfId="5714" xr:uid="{00000000-0005-0000-0000-000036150000}"/>
    <cellStyle name="Comma 21 2 5" xfId="5715" xr:uid="{00000000-0005-0000-0000-000037150000}"/>
    <cellStyle name="Comma 21 2 6" xfId="5716" xr:uid="{00000000-0005-0000-0000-000038150000}"/>
    <cellStyle name="Comma 21 3" xfId="5717" xr:uid="{00000000-0005-0000-0000-000039150000}"/>
    <cellStyle name="Comma 21 3 2" xfId="5718" xr:uid="{00000000-0005-0000-0000-00003A150000}"/>
    <cellStyle name="Comma 21 4" xfId="5719" xr:uid="{00000000-0005-0000-0000-00003B150000}"/>
    <cellStyle name="Comma 21 5" xfId="5720" xr:uid="{00000000-0005-0000-0000-00003C150000}"/>
    <cellStyle name="Comma 21 6" xfId="5721" xr:uid="{00000000-0005-0000-0000-00003D150000}"/>
    <cellStyle name="Comma 21 7" xfId="5722" xr:uid="{00000000-0005-0000-0000-00003E150000}"/>
    <cellStyle name="Comma 22" xfId="5723" xr:uid="{00000000-0005-0000-0000-00003F150000}"/>
    <cellStyle name="Comma 22 2" xfId="5724" xr:uid="{00000000-0005-0000-0000-000040150000}"/>
    <cellStyle name="Comma 23" xfId="5725" xr:uid="{00000000-0005-0000-0000-000041150000}"/>
    <cellStyle name="Comma 23 2" xfId="5726" xr:uid="{00000000-0005-0000-0000-000042150000}"/>
    <cellStyle name="Comma 23 3" xfId="5727" xr:uid="{00000000-0005-0000-0000-000043150000}"/>
    <cellStyle name="Comma 24" xfId="5728" xr:uid="{00000000-0005-0000-0000-000044150000}"/>
    <cellStyle name="Comma 24 2" xfId="5729" xr:uid="{00000000-0005-0000-0000-000045150000}"/>
    <cellStyle name="Comma 24 3" xfId="5730" xr:uid="{00000000-0005-0000-0000-000046150000}"/>
    <cellStyle name="Comma 25" xfId="5731" xr:uid="{00000000-0005-0000-0000-000047150000}"/>
    <cellStyle name="Comma 26" xfId="5732" xr:uid="{00000000-0005-0000-0000-000048150000}"/>
    <cellStyle name="Comma 27" xfId="5733" xr:uid="{00000000-0005-0000-0000-000049150000}"/>
    <cellStyle name="Comma 28" xfId="5734" xr:uid="{00000000-0005-0000-0000-00004A150000}"/>
    <cellStyle name="Comma 29" xfId="5735" xr:uid="{00000000-0005-0000-0000-00004B150000}"/>
    <cellStyle name="Comma 3" xfId="55" xr:uid="{00000000-0005-0000-0000-00004C150000}"/>
    <cellStyle name="Comma 3 2" xfId="5737" xr:uid="{00000000-0005-0000-0000-00004D150000}"/>
    <cellStyle name="Comma 3 2 2" xfId="5738" xr:uid="{00000000-0005-0000-0000-00004E150000}"/>
    <cellStyle name="Comma 3 2 2 2" xfId="5739" xr:uid="{00000000-0005-0000-0000-00004F150000}"/>
    <cellStyle name="Comma 3 2 2 2 2" xfId="5740" xr:uid="{00000000-0005-0000-0000-000050150000}"/>
    <cellStyle name="Comma 3 2 2 2 3" xfId="5741" xr:uid="{00000000-0005-0000-0000-000051150000}"/>
    <cellStyle name="Comma 3 2 2 3" xfId="5742" xr:uid="{00000000-0005-0000-0000-000052150000}"/>
    <cellStyle name="Comma 3 2 2 4" xfId="5743" xr:uid="{00000000-0005-0000-0000-000053150000}"/>
    <cellStyle name="Comma 3 2 3" xfId="5744" xr:uid="{00000000-0005-0000-0000-000054150000}"/>
    <cellStyle name="Comma 3 2 3 2" xfId="5745" xr:uid="{00000000-0005-0000-0000-000055150000}"/>
    <cellStyle name="Comma 3 2 3 2 2" xfId="5746" xr:uid="{00000000-0005-0000-0000-000056150000}"/>
    <cellStyle name="Comma 3 2 3 2 2 2" xfId="5747" xr:uid="{00000000-0005-0000-0000-000057150000}"/>
    <cellStyle name="Comma 3 2 3 2 3" xfId="5748" xr:uid="{00000000-0005-0000-0000-000058150000}"/>
    <cellStyle name="Comma 3 2 3 3" xfId="5749" xr:uid="{00000000-0005-0000-0000-000059150000}"/>
    <cellStyle name="Comma 3 2 3 3 2" xfId="5750" xr:uid="{00000000-0005-0000-0000-00005A150000}"/>
    <cellStyle name="Comma 3 2 3 4" xfId="5751" xr:uid="{00000000-0005-0000-0000-00005B150000}"/>
    <cellStyle name="Comma 3 2 4" xfId="5752" xr:uid="{00000000-0005-0000-0000-00005C150000}"/>
    <cellStyle name="Comma 3 2 4 2" xfId="5753" xr:uid="{00000000-0005-0000-0000-00005D150000}"/>
    <cellStyle name="Comma 3 2 4 3" xfId="5754" xr:uid="{00000000-0005-0000-0000-00005E150000}"/>
    <cellStyle name="Comma 3 2 5" xfId="5755" xr:uid="{00000000-0005-0000-0000-00005F150000}"/>
    <cellStyle name="Comma 3 2 5 2" xfId="5756" xr:uid="{00000000-0005-0000-0000-000060150000}"/>
    <cellStyle name="Comma 3 2 6" xfId="5757" xr:uid="{00000000-0005-0000-0000-000061150000}"/>
    <cellStyle name="Comma 3 2 6 2" xfId="5758" xr:uid="{00000000-0005-0000-0000-000062150000}"/>
    <cellStyle name="Comma 3 2 7" xfId="5759" xr:uid="{00000000-0005-0000-0000-000063150000}"/>
    <cellStyle name="Comma 3 2 8" xfId="5760" xr:uid="{00000000-0005-0000-0000-000064150000}"/>
    <cellStyle name="Comma 3 3" xfId="5761" xr:uid="{00000000-0005-0000-0000-000065150000}"/>
    <cellStyle name="Comma 3 3 2" xfId="5762" xr:uid="{00000000-0005-0000-0000-000066150000}"/>
    <cellStyle name="Comma 3 3 3" xfId="5763" xr:uid="{00000000-0005-0000-0000-000067150000}"/>
    <cellStyle name="Comma 3 4" xfId="5764" xr:uid="{00000000-0005-0000-0000-000068150000}"/>
    <cellStyle name="Comma 3 4 2" xfId="5765" xr:uid="{00000000-0005-0000-0000-000069150000}"/>
    <cellStyle name="Comma 3 4 2 2" xfId="5766" xr:uid="{00000000-0005-0000-0000-00006A150000}"/>
    <cellStyle name="Comma 3 4 2 3" xfId="5767" xr:uid="{00000000-0005-0000-0000-00006B150000}"/>
    <cellStyle name="Comma 3 4 3" xfId="5768" xr:uid="{00000000-0005-0000-0000-00006C150000}"/>
    <cellStyle name="Comma 3 4 4" xfId="5769" xr:uid="{00000000-0005-0000-0000-00006D150000}"/>
    <cellStyle name="Comma 3 5" xfId="5770" xr:uid="{00000000-0005-0000-0000-00006E150000}"/>
    <cellStyle name="Comma 3 5 2" xfId="5771" xr:uid="{00000000-0005-0000-0000-00006F150000}"/>
    <cellStyle name="Comma 3 5 2 2" xfId="5772" xr:uid="{00000000-0005-0000-0000-000070150000}"/>
    <cellStyle name="Comma 3 5 2 3" xfId="5773" xr:uid="{00000000-0005-0000-0000-000071150000}"/>
    <cellStyle name="Comma 3 5 3" xfId="5774" xr:uid="{00000000-0005-0000-0000-000072150000}"/>
    <cellStyle name="Comma 3 5 3 2" xfId="5775" xr:uid="{00000000-0005-0000-0000-000073150000}"/>
    <cellStyle name="Comma 3 5 4" xfId="5776" xr:uid="{00000000-0005-0000-0000-000074150000}"/>
    <cellStyle name="Comma 3 6" xfId="5777" xr:uid="{00000000-0005-0000-0000-000075150000}"/>
    <cellStyle name="Comma 3 6 2" xfId="5778" xr:uid="{00000000-0005-0000-0000-000076150000}"/>
    <cellStyle name="Comma 3 7" xfId="5779" xr:uid="{00000000-0005-0000-0000-000077150000}"/>
    <cellStyle name="Comma 3 8" xfId="5780" xr:uid="{00000000-0005-0000-0000-000078150000}"/>
    <cellStyle name="Comma 3 9" xfId="5736" xr:uid="{00000000-0005-0000-0000-000079150000}"/>
    <cellStyle name="Comma 4" xfId="5781" xr:uid="{00000000-0005-0000-0000-00007A150000}"/>
    <cellStyle name="Comma 4 2" xfId="5782" xr:uid="{00000000-0005-0000-0000-00007B150000}"/>
    <cellStyle name="Comma 4 2 2" xfId="5783" xr:uid="{00000000-0005-0000-0000-00007C150000}"/>
    <cellStyle name="Comma 4 2 2 2" xfId="5784" xr:uid="{00000000-0005-0000-0000-00007D150000}"/>
    <cellStyle name="Comma 4 2 3" xfId="5785" xr:uid="{00000000-0005-0000-0000-00007E150000}"/>
    <cellStyle name="Comma 4 2 3 2" xfId="5786" xr:uid="{00000000-0005-0000-0000-00007F150000}"/>
    <cellStyle name="Comma 4 2 4" xfId="5787" xr:uid="{00000000-0005-0000-0000-000080150000}"/>
    <cellStyle name="Comma 4 2 4 2" xfId="5788" xr:uid="{00000000-0005-0000-0000-000081150000}"/>
    <cellStyle name="Comma 4 2 5" xfId="5789" xr:uid="{00000000-0005-0000-0000-000082150000}"/>
    <cellStyle name="Comma 4 2 5 2" xfId="5790" xr:uid="{00000000-0005-0000-0000-000083150000}"/>
    <cellStyle name="Comma 4 2 6" xfId="5791" xr:uid="{00000000-0005-0000-0000-000084150000}"/>
    <cellStyle name="Comma 4 2 6 2" xfId="5792" xr:uid="{00000000-0005-0000-0000-000085150000}"/>
    <cellStyle name="Comma 4 2 7" xfId="5793" xr:uid="{00000000-0005-0000-0000-000086150000}"/>
    <cellStyle name="Comma 4 2 8" xfId="5794" xr:uid="{00000000-0005-0000-0000-000087150000}"/>
    <cellStyle name="Comma 4 3" xfId="5795" xr:uid="{00000000-0005-0000-0000-000088150000}"/>
    <cellStyle name="Comma 4 3 2" xfId="5796" xr:uid="{00000000-0005-0000-0000-000089150000}"/>
    <cellStyle name="Comma 4 3 3" xfId="5797" xr:uid="{00000000-0005-0000-0000-00008A150000}"/>
    <cellStyle name="Comma 4 4" xfId="5798" xr:uid="{00000000-0005-0000-0000-00008B150000}"/>
    <cellStyle name="Comma 4 4 2" xfId="5799" xr:uid="{00000000-0005-0000-0000-00008C150000}"/>
    <cellStyle name="Comma 4 4 3" xfId="5800" xr:uid="{00000000-0005-0000-0000-00008D150000}"/>
    <cellStyle name="Comma 4 5" xfId="5801" xr:uid="{00000000-0005-0000-0000-00008E150000}"/>
    <cellStyle name="Comma 4 6" xfId="5802" xr:uid="{00000000-0005-0000-0000-00008F150000}"/>
    <cellStyle name="Comma 4 7" xfId="5803" xr:uid="{00000000-0005-0000-0000-000090150000}"/>
    <cellStyle name="Comma 5" xfId="5804" xr:uid="{00000000-0005-0000-0000-000091150000}"/>
    <cellStyle name="Comma 5 2" xfId="5805" xr:uid="{00000000-0005-0000-0000-000092150000}"/>
    <cellStyle name="Comma 5 2 2" xfId="5806" xr:uid="{00000000-0005-0000-0000-000093150000}"/>
    <cellStyle name="Comma 5 2 2 2" xfId="5807" xr:uid="{00000000-0005-0000-0000-000094150000}"/>
    <cellStyle name="Comma 5 2 2 2 2" xfId="5808" xr:uid="{00000000-0005-0000-0000-000095150000}"/>
    <cellStyle name="Comma 5 2 2 3" xfId="5809" xr:uid="{00000000-0005-0000-0000-000096150000}"/>
    <cellStyle name="Comma 5 2 3" xfId="5810" xr:uid="{00000000-0005-0000-0000-000097150000}"/>
    <cellStyle name="Comma 5 2 3 2" xfId="5811" xr:uid="{00000000-0005-0000-0000-000098150000}"/>
    <cellStyle name="Comma 5 2 3 3" xfId="5812" xr:uid="{00000000-0005-0000-0000-000099150000}"/>
    <cellStyle name="Comma 5 2 4" xfId="5813" xr:uid="{00000000-0005-0000-0000-00009A150000}"/>
    <cellStyle name="Comma 5 2 4 2" xfId="5814" xr:uid="{00000000-0005-0000-0000-00009B150000}"/>
    <cellStyle name="Comma 5 2 5" xfId="5815" xr:uid="{00000000-0005-0000-0000-00009C150000}"/>
    <cellStyle name="Comma 5 2 5 2" xfId="5816" xr:uid="{00000000-0005-0000-0000-00009D150000}"/>
    <cellStyle name="Comma 5 2 6" xfId="5817" xr:uid="{00000000-0005-0000-0000-00009E150000}"/>
    <cellStyle name="Comma 5 2 6 2" xfId="5818" xr:uid="{00000000-0005-0000-0000-00009F150000}"/>
    <cellStyle name="Comma 5 2 7" xfId="5819" xr:uid="{00000000-0005-0000-0000-0000A0150000}"/>
    <cellStyle name="Comma 5 2 8" xfId="5820" xr:uid="{00000000-0005-0000-0000-0000A1150000}"/>
    <cellStyle name="Comma 5 3" xfId="5821" xr:uid="{00000000-0005-0000-0000-0000A2150000}"/>
    <cellStyle name="Comma 5 3 2" xfId="5822" xr:uid="{00000000-0005-0000-0000-0000A3150000}"/>
    <cellStyle name="Comma 5 3 2 2" xfId="5823" xr:uid="{00000000-0005-0000-0000-0000A4150000}"/>
    <cellStyle name="Comma 5 3 3" xfId="5824" xr:uid="{00000000-0005-0000-0000-0000A5150000}"/>
    <cellStyle name="Comma 5 3 4" xfId="5825" xr:uid="{00000000-0005-0000-0000-0000A6150000}"/>
    <cellStyle name="Comma 5 4" xfId="5826" xr:uid="{00000000-0005-0000-0000-0000A7150000}"/>
    <cellStyle name="Comma 5 4 2" xfId="5827" xr:uid="{00000000-0005-0000-0000-0000A8150000}"/>
    <cellStyle name="Comma 5 4 2 2" xfId="5828" xr:uid="{00000000-0005-0000-0000-0000A9150000}"/>
    <cellStyle name="Comma 5 4 2 3" xfId="5829" xr:uid="{00000000-0005-0000-0000-0000AA150000}"/>
    <cellStyle name="Comma 5 4 3" xfId="5830" xr:uid="{00000000-0005-0000-0000-0000AB150000}"/>
    <cellStyle name="Comma 5 4 3 2" xfId="5831" xr:uid="{00000000-0005-0000-0000-0000AC150000}"/>
    <cellStyle name="Comma 5 4 4" xfId="5832" xr:uid="{00000000-0005-0000-0000-0000AD150000}"/>
    <cellStyle name="Comma 5 5" xfId="5833" xr:uid="{00000000-0005-0000-0000-0000AE150000}"/>
    <cellStyle name="Comma 5 6" xfId="5834" xr:uid="{00000000-0005-0000-0000-0000AF150000}"/>
    <cellStyle name="Comma 5 7" xfId="5835" xr:uid="{00000000-0005-0000-0000-0000B0150000}"/>
    <cellStyle name="Comma 6" xfId="5836" xr:uid="{00000000-0005-0000-0000-0000B1150000}"/>
    <cellStyle name="Comma 6 10" xfId="5837" xr:uid="{00000000-0005-0000-0000-0000B2150000}"/>
    <cellStyle name="Comma 6 10 2" xfId="5838" xr:uid="{00000000-0005-0000-0000-0000B3150000}"/>
    <cellStyle name="Comma 6 10 2 2" xfId="5839" xr:uid="{00000000-0005-0000-0000-0000B4150000}"/>
    <cellStyle name="Comma 6 10 3" xfId="5840" xr:uid="{00000000-0005-0000-0000-0000B5150000}"/>
    <cellStyle name="Comma 6 10 3 2" xfId="5841" xr:uid="{00000000-0005-0000-0000-0000B6150000}"/>
    <cellStyle name="Comma 6 10 4" xfId="5842" xr:uid="{00000000-0005-0000-0000-0000B7150000}"/>
    <cellStyle name="Comma 6 10 5" xfId="5843" xr:uid="{00000000-0005-0000-0000-0000B8150000}"/>
    <cellStyle name="Comma 6 11" xfId="5844" xr:uid="{00000000-0005-0000-0000-0000B9150000}"/>
    <cellStyle name="Comma 6 11 2" xfId="5845" xr:uid="{00000000-0005-0000-0000-0000BA150000}"/>
    <cellStyle name="Comma 6 11 2 2" xfId="5846" xr:uid="{00000000-0005-0000-0000-0000BB150000}"/>
    <cellStyle name="Comma 6 11 3" xfId="5847" xr:uid="{00000000-0005-0000-0000-0000BC150000}"/>
    <cellStyle name="Comma 6 11 3 2" xfId="5848" xr:uid="{00000000-0005-0000-0000-0000BD150000}"/>
    <cellStyle name="Comma 6 11 4" xfId="5849" xr:uid="{00000000-0005-0000-0000-0000BE150000}"/>
    <cellStyle name="Comma 6 11 5" xfId="5850" xr:uid="{00000000-0005-0000-0000-0000BF150000}"/>
    <cellStyle name="Comma 6 12" xfId="5851" xr:uid="{00000000-0005-0000-0000-0000C0150000}"/>
    <cellStyle name="Comma 6 12 2" xfId="5852" xr:uid="{00000000-0005-0000-0000-0000C1150000}"/>
    <cellStyle name="Comma 6 12 2 2" xfId="5853" xr:uid="{00000000-0005-0000-0000-0000C2150000}"/>
    <cellStyle name="Comma 6 12 3" xfId="5854" xr:uid="{00000000-0005-0000-0000-0000C3150000}"/>
    <cellStyle name="Comma 6 12 3 2" xfId="5855" xr:uid="{00000000-0005-0000-0000-0000C4150000}"/>
    <cellStyle name="Comma 6 12 4" xfId="5856" xr:uid="{00000000-0005-0000-0000-0000C5150000}"/>
    <cellStyle name="Comma 6 12 5" xfId="5857" xr:uid="{00000000-0005-0000-0000-0000C6150000}"/>
    <cellStyle name="Comma 6 13" xfId="5858" xr:uid="{00000000-0005-0000-0000-0000C7150000}"/>
    <cellStyle name="Comma 6 13 2" xfId="5859" xr:uid="{00000000-0005-0000-0000-0000C8150000}"/>
    <cellStyle name="Comma 6 13 2 2" xfId="5860" xr:uid="{00000000-0005-0000-0000-0000C9150000}"/>
    <cellStyle name="Comma 6 13 3" xfId="5861" xr:uid="{00000000-0005-0000-0000-0000CA150000}"/>
    <cellStyle name="Comma 6 13 3 2" xfId="5862" xr:uid="{00000000-0005-0000-0000-0000CB150000}"/>
    <cellStyle name="Comma 6 13 4" xfId="5863" xr:uid="{00000000-0005-0000-0000-0000CC150000}"/>
    <cellStyle name="Comma 6 13 5" xfId="5864" xr:uid="{00000000-0005-0000-0000-0000CD150000}"/>
    <cellStyle name="Comma 6 14" xfId="5865" xr:uid="{00000000-0005-0000-0000-0000CE150000}"/>
    <cellStyle name="Comma 6 14 2" xfId="5866" xr:uid="{00000000-0005-0000-0000-0000CF150000}"/>
    <cellStyle name="Comma 6 14 2 2" xfId="5867" xr:uid="{00000000-0005-0000-0000-0000D0150000}"/>
    <cellStyle name="Comma 6 14 2 3" xfId="5868" xr:uid="{00000000-0005-0000-0000-0000D1150000}"/>
    <cellStyle name="Comma 6 14 3" xfId="5869" xr:uid="{00000000-0005-0000-0000-0000D2150000}"/>
    <cellStyle name="Comma 6 14 4" xfId="5870" xr:uid="{00000000-0005-0000-0000-0000D3150000}"/>
    <cellStyle name="Comma 6 15" xfId="5871" xr:uid="{00000000-0005-0000-0000-0000D4150000}"/>
    <cellStyle name="Comma 6 15 2" xfId="5872" xr:uid="{00000000-0005-0000-0000-0000D5150000}"/>
    <cellStyle name="Comma 6 15 2 2" xfId="5873" xr:uid="{00000000-0005-0000-0000-0000D6150000}"/>
    <cellStyle name="Comma 6 15 3" xfId="5874" xr:uid="{00000000-0005-0000-0000-0000D7150000}"/>
    <cellStyle name="Comma 6 16" xfId="5875" xr:uid="{00000000-0005-0000-0000-0000D8150000}"/>
    <cellStyle name="Comma 6 16 2" xfId="5876" xr:uid="{00000000-0005-0000-0000-0000D9150000}"/>
    <cellStyle name="Comma 6 16 3" xfId="5877" xr:uid="{00000000-0005-0000-0000-0000DA150000}"/>
    <cellStyle name="Comma 6 17" xfId="5878" xr:uid="{00000000-0005-0000-0000-0000DB150000}"/>
    <cellStyle name="Comma 6 18" xfId="5879" xr:uid="{00000000-0005-0000-0000-0000DC150000}"/>
    <cellStyle name="Comma 6 2" xfId="5880" xr:uid="{00000000-0005-0000-0000-0000DD150000}"/>
    <cellStyle name="Comma 6 2 2" xfId="5881" xr:uid="{00000000-0005-0000-0000-0000DE150000}"/>
    <cellStyle name="Comma 6 2 2 2" xfId="5882" xr:uid="{00000000-0005-0000-0000-0000DF150000}"/>
    <cellStyle name="Comma 6 2 2 2 2" xfId="5883" xr:uid="{00000000-0005-0000-0000-0000E0150000}"/>
    <cellStyle name="Comma 6 2 2 2 2 2" xfId="5884" xr:uid="{00000000-0005-0000-0000-0000E1150000}"/>
    <cellStyle name="Comma 6 2 2 2 3" xfId="5885" xr:uid="{00000000-0005-0000-0000-0000E2150000}"/>
    <cellStyle name="Comma 6 2 2 2 3 2" xfId="5886" xr:uid="{00000000-0005-0000-0000-0000E3150000}"/>
    <cellStyle name="Comma 6 2 2 2 4" xfId="5887" xr:uid="{00000000-0005-0000-0000-0000E4150000}"/>
    <cellStyle name="Comma 6 2 2 2 4 2" xfId="5888" xr:uid="{00000000-0005-0000-0000-0000E5150000}"/>
    <cellStyle name="Comma 6 2 2 2 5" xfId="5889" xr:uid="{00000000-0005-0000-0000-0000E6150000}"/>
    <cellStyle name="Comma 6 2 2 3" xfId="5890" xr:uid="{00000000-0005-0000-0000-0000E7150000}"/>
    <cellStyle name="Comma 6 2 2 3 2" xfId="5891" xr:uid="{00000000-0005-0000-0000-0000E8150000}"/>
    <cellStyle name="Comma 6 2 2 4" xfId="5892" xr:uid="{00000000-0005-0000-0000-0000E9150000}"/>
    <cellStyle name="Comma 6 2 2 4 2" xfId="5893" xr:uid="{00000000-0005-0000-0000-0000EA150000}"/>
    <cellStyle name="Comma 6 2 2 5" xfId="5894" xr:uid="{00000000-0005-0000-0000-0000EB150000}"/>
    <cellStyle name="Comma 6 2 2 6" xfId="5895" xr:uid="{00000000-0005-0000-0000-0000EC150000}"/>
    <cellStyle name="Comma 6 2 3" xfId="5896" xr:uid="{00000000-0005-0000-0000-0000ED150000}"/>
    <cellStyle name="Comma 6 2 3 2" xfId="5897" xr:uid="{00000000-0005-0000-0000-0000EE150000}"/>
    <cellStyle name="Comma 6 2 3 2 2" xfId="5898" xr:uid="{00000000-0005-0000-0000-0000EF150000}"/>
    <cellStyle name="Comma 6 2 3 2 2 2" xfId="5899" xr:uid="{00000000-0005-0000-0000-0000F0150000}"/>
    <cellStyle name="Comma 6 2 3 2 3" xfId="5900" xr:uid="{00000000-0005-0000-0000-0000F1150000}"/>
    <cellStyle name="Comma 6 2 3 2 3 2" xfId="5901" xr:uid="{00000000-0005-0000-0000-0000F2150000}"/>
    <cellStyle name="Comma 6 2 3 2 4" xfId="5902" xr:uid="{00000000-0005-0000-0000-0000F3150000}"/>
    <cellStyle name="Comma 6 2 3 2 4 2" xfId="5903" xr:uid="{00000000-0005-0000-0000-0000F4150000}"/>
    <cellStyle name="Comma 6 2 3 2 5" xfId="5904" xr:uid="{00000000-0005-0000-0000-0000F5150000}"/>
    <cellStyle name="Comma 6 2 3 3" xfId="5905" xr:uid="{00000000-0005-0000-0000-0000F6150000}"/>
    <cellStyle name="Comma 6 2 3 3 2" xfId="5906" xr:uid="{00000000-0005-0000-0000-0000F7150000}"/>
    <cellStyle name="Comma 6 2 3 4" xfId="5907" xr:uid="{00000000-0005-0000-0000-0000F8150000}"/>
    <cellStyle name="Comma 6 2 3 4 2" xfId="5908" xr:uid="{00000000-0005-0000-0000-0000F9150000}"/>
    <cellStyle name="Comma 6 2 3 5" xfId="5909" xr:uid="{00000000-0005-0000-0000-0000FA150000}"/>
    <cellStyle name="Comma 6 2 3 6" xfId="5910" xr:uid="{00000000-0005-0000-0000-0000FB150000}"/>
    <cellStyle name="Comma 6 2 4" xfId="5911" xr:uid="{00000000-0005-0000-0000-0000FC150000}"/>
    <cellStyle name="Comma 6 2 4 2" xfId="5912" xr:uid="{00000000-0005-0000-0000-0000FD150000}"/>
    <cellStyle name="Comma 6 2 4 2 2" xfId="5913" xr:uid="{00000000-0005-0000-0000-0000FE150000}"/>
    <cellStyle name="Comma 6 2 4 2 2 2" xfId="5914" xr:uid="{00000000-0005-0000-0000-0000FF150000}"/>
    <cellStyle name="Comma 6 2 4 2 3" xfId="5915" xr:uid="{00000000-0005-0000-0000-000000160000}"/>
    <cellStyle name="Comma 6 2 4 2 3 2" xfId="5916" xr:uid="{00000000-0005-0000-0000-000001160000}"/>
    <cellStyle name="Comma 6 2 4 2 4" xfId="5917" xr:uid="{00000000-0005-0000-0000-000002160000}"/>
    <cellStyle name="Comma 6 2 4 2 4 2" xfId="5918" xr:uid="{00000000-0005-0000-0000-000003160000}"/>
    <cellStyle name="Comma 6 2 4 2 5" xfId="5919" xr:uid="{00000000-0005-0000-0000-000004160000}"/>
    <cellStyle name="Comma 6 2 4 3" xfId="5920" xr:uid="{00000000-0005-0000-0000-000005160000}"/>
    <cellStyle name="Comma 6 2 4 3 2" xfId="5921" xr:uid="{00000000-0005-0000-0000-000006160000}"/>
    <cellStyle name="Comma 6 2 4 4" xfId="5922" xr:uid="{00000000-0005-0000-0000-000007160000}"/>
    <cellStyle name="Comma 6 2 4 4 2" xfId="5923" xr:uid="{00000000-0005-0000-0000-000008160000}"/>
    <cellStyle name="Comma 6 2 4 5" xfId="5924" xr:uid="{00000000-0005-0000-0000-000009160000}"/>
    <cellStyle name="Comma 6 2 4 6" xfId="5925" xr:uid="{00000000-0005-0000-0000-00000A160000}"/>
    <cellStyle name="Comma 6 2 5" xfId="5926" xr:uid="{00000000-0005-0000-0000-00000B160000}"/>
    <cellStyle name="Comma 6 2 5 2" xfId="5927" xr:uid="{00000000-0005-0000-0000-00000C160000}"/>
    <cellStyle name="Comma 6 2 5 2 2" xfId="5928" xr:uid="{00000000-0005-0000-0000-00000D160000}"/>
    <cellStyle name="Comma 6 2 5 2 3" xfId="5929" xr:uid="{00000000-0005-0000-0000-00000E160000}"/>
    <cellStyle name="Comma 6 2 5 3" xfId="5930" xr:uid="{00000000-0005-0000-0000-00000F160000}"/>
    <cellStyle name="Comma 6 2 5 4" xfId="5931" xr:uid="{00000000-0005-0000-0000-000010160000}"/>
    <cellStyle name="Comma 6 2 6" xfId="5932" xr:uid="{00000000-0005-0000-0000-000011160000}"/>
    <cellStyle name="Comma 6 2 6 2" xfId="5933" xr:uid="{00000000-0005-0000-0000-000012160000}"/>
    <cellStyle name="Comma 6 2 6 2 2" xfId="5934" xr:uid="{00000000-0005-0000-0000-000013160000}"/>
    <cellStyle name="Comma 6 2 6 3" xfId="5935" xr:uid="{00000000-0005-0000-0000-000014160000}"/>
    <cellStyle name="Comma 6 2 7" xfId="5936" xr:uid="{00000000-0005-0000-0000-000015160000}"/>
    <cellStyle name="Comma 6 2 7 2" xfId="5937" xr:uid="{00000000-0005-0000-0000-000016160000}"/>
    <cellStyle name="Comma 6 2 7 3" xfId="5938" xr:uid="{00000000-0005-0000-0000-000017160000}"/>
    <cellStyle name="Comma 6 2 8" xfId="5939" xr:uid="{00000000-0005-0000-0000-000018160000}"/>
    <cellStyle name="Comma 6 2_2106 (6)" xfId="5940" xr:uid="{00000000-0005-0000-0000-000019160000}"/>
    <cellStyle name="Comma 6 3" xfId="5941" xr:uid="{00000000-0005-0000-0000-00001A160000}"/>
    <cellStyle name="Comma 6 3 2" xfId="5942" xr:uid="{00000000-0005-0000-0000-00001B160000}"/>
    <cellStyle name="Comma 6 3 2 2" xfId="5943" xr:uid="{00000000-0005-0000-0000-00001C160000}"/>
    <cellStyle name="Comma 6 3 2 2 2" xfId="5944" xr:uid="{00000000-0005-0000-0000-00001D160000}"/>
    <cellStyle name="Comma 6 3 2 3" xfId="5945" xr:uid="{00000000-0005-0000-0000-00001E160000}"/>
    <cellStyle name="Comma 6 3 2 3 2" xfId="5946" xr:uid="{00000000-0005-0000-0000-00001F160000}"/>
    <cellStyle name="Comma 6 3 2 4" xfId="5947" xr:uid="{00000000-0005-0000-0000-000020160000}"/>
    <cellStyle name="Comma 6 3 2 5" xfId="5948" xr:uid="{00000000-0005-0000-0000-000021160000}"/>
    <cellStyle name="Comma 6 3 3" xfId="5949" xr:uid="{00000000-0005-0000-0000-000022160000}"/>
    <cellStyle name="Comma 6 3 3 2" xfId="5950" xr:uid="{00000000-0005-0000-0000-000023160000}"/>
    <cellStyle name="Comma 6 3 3 2 2" xfId="5951" xr:uid="{00000000-0005-0000-0000-000024160000}"/>
    <cellStyle name="Comma 6 3 3 3" xfId="5952" xr:uid="{00000000-0005-0000-0000-000025160000}"/>
    <cellStyle name="Comma 6 3 3 3 2" xfId="5953" xr:uid="{00000000-0005-0000-0000-000026160000}"/>
    <cellStyle name="Comma 6 3 3 4" xfId="5954" xr:uid="{00000000-0005-0000-0000-000027160000}"/>
    <cellStyle name="Comma 6 3 3 5" xfId="5955" xr:uid="{00000000-0005-0000-0000-000028160000}"/>
    <cellStyle name="Comma 6 3 4" xfId="5956" xr:uid="{00000000-0005-0000-0000-000029160000}"/>
    <cellStyle name="Comma 6 3 4 2" xfId="5957" xr:uid="{00000000-0005-0000-0000-00002A160000}"/>
    <cellStyle name="Comma 6 3 4 2 2" xfId="5958" xr:uid="{00000000-0005-0000-0000-00002B160000}"/>
    <cellStyle name="Comma 6 3 4 3" xfId="5959" xr:uid="{00000000-0005-0000-0000-00002C160000}"/>
    <cellStyle name="Comma 6 3 4 3 2" xfId="5960" xr:uid="{00000000-0005-0000-0000-00002D160000}"/>
    <cellStyle name="Comma 6 3 4 4" xfId="5961" xr:uid="{00000000-0005-0000-0000-00002E160000}"/>
    <cellStyle name="Comma 6 3 4 5" xfId="5962" xr:uid="{00000000-0005-0000-0000-00002F160000}"/>
    <cellStyle name="Comma 6 3 5" xfId="5963" xr:uid="{00000000-0005-0000-0000-000030160000}"/>
    <cellStyle name="Comma 6 3 5 2" xfId="5964" xr:uid="{00000000-0005-0000-0000-000031160000}"/>
    <cellStyle name="Comma 6 3 5 2 2" xfId="5965" xr:uid="{00000000-0005-0000-0000-000032160000}"/>
    <cellStyle name="Comma 6 3 5 3" xfId="5966" xr:uid="{00000000-0005-0000-0000-000033160000}"/>
    <cellStyle name="Comma 6 3 5 3 2" xfId="5967" xr:uid="{00000000-0005-0000-0000-000034160000}"/>
    <cellStyle name="Comma 6 3 5 4" xfId="5968" xr:uid="{00000000-0005-0000-0000-000035160000}"/>
    <cellStyle name="Comma 6 3 5 4 2" xfId="5969" xr:uid="{00000000-0005-0000-0000-000036160000}"/>
    <cellStyle name="Comma 6 3 5 5" xfId="5970" xr:uid="{00000000-0005-0000-0000-000037160000}"/>
    <cellStyle name="Comma 6 3 6" xfId="5971" xr:uid="{00000000-0005-0000-0000-000038160000}"/>
    <cellStyle name="Comma 6 3 6 2" xfId="5972" xr:uid="{00000000-0005-0000-0000-000039160000}"/>
    <cellStyle name="Comma 6 3 7" xfId="5973" xr:uid="{00000000-0005-0000-0000-00003A160000}"/>
    <cellStyle name="Comma 6 3 7 2" xfId="5974" xr:uid="{00000000-0005-0000-0000-00003B160000}"/>
    <cellStyle name="Comma 6 3 8" xfId="5975" xr:uid="{00000000-0005-0000-0000-00003C160000}"/>
    <cellStyle name="Comma 6 3 9" xfId="5976" xr:uid="{00000000-0005-0000-0000-00003D160000}"/>
    <cellStyle name="Comma 6 3_2106 (6)" xfId="5977" xr:uid="{00000000-0005-0000-0000-00003E160000}"/>
    <cellStyle name="Comma 6 4" xfId="5978" xr:uid="{00000000-0005-0000-0000-00003F160000}"/>
    <cellStyle name="Comma 6 4 2" xfId="5979" xr:uid="{00000000-0005-0000-0000-000040160000}"/>
    <cellStyle name="Comma 6 4 2 2" xfId="5980" xr:uid="{00000000-0005-0000-0000-000041160000}"/>
    <cellStyle name="Comma 6 4 2 2 2" xfId="5981" xr:uid="{00000000-0005-0000-0000-000042160000}"/>
    <cellStyle name="Comma 6 4 2 3" xfId="5982" xr:uid="{00000000-0005-0000-0000-000043160000}"/>
    <cellStyle name="Comma 6 4 2 3 2" xfId="5983" xr:uid="{00000000-0005-0000-0000-000044160000}"/>
    <cellStyle name="Comma 6 4 2 4" xfId="5984" xr:uid="{00000000-0005-0000-0000-000045160000}"/>
    <cellStyle name="Comma 6 4 2 5" xfId="5985" xr:uid="{00000000-0005-0000-0000-000046160000}"/>
    <cellStyle name="Comma 6 4 3" xfId="5986" xr:uid="{00000000-0005-0000-0000-000047160000}"/>
    <cellStyle name="Comma 6 4 3 2" xfId="5987" xr:uid="{00000000-0005-0000-0000-000048160000}"/>
    <cellStyle name="Comma 6 4 3 2 2" xfId="5988" xr:uid="{00000000-0005-0000-0000-000049160000}"/>
    <cellStyle name="Comma 6 4 3 3" xfId="5989" xr:uid="{00000000-0005-0000-0000-00004A160000}"/>
    <cellStyle name="Comma 6 4 3 3 2" xfId="5990" xr:uid="{00000000-0005-0000-0000-00004B160000}"/>
    <cellStyle name="Comma 6 4 3 4" xfId="5991" xr:uid="{00000000-0005-0000-0000-00004C160000}"/>
    <cellStyle name="Comma 6 4 3 5" xfId="5992" xr:uid="{00000000-0005-0000-0000-00004D160000}"/>
    <cellStyle name="Comma 6 4 4" xfId="5993" xr:uid="{00000000-0005-0000-0000-00004E160000}"/>
    <cellStyle name="Comma 6 4 4 2" xfId="5994" xr:uid="{00000000-0005-0000-0000-00004F160000}"/>
    <cellStyle name="Comma 6 4 4 2 2" xfId="5995" xr:uid="{00000000-0005-0000-0000-000050160000}"/>
    <cellStyle name="Comma 6 4 4 3" xfId="5996" xr:uid="{00000000-0005-0000-0000-000051160000}"/>
    <cellStyle name="Comma 6 4 4 3 2" xfId="5997" xr:uid="{00000000-0005-0000-0000-000052160000}"/>
    <cellStyle name="Comma 6 4 4 4" xfId="5998" xr:uid="{00000000-0005-0000-0000-000053160000}"/>
    <cellStyle name="Comma 6 4 4 5" xfId="5999" xr:uid="{00000000-0005-0000-0000-000054160000}"/>
    <cellStyle name="Comma 6 4 5" xfId="6000" xr:uid="{00000000-0005-0000-0000-000055160000}"/>
    <cellStyle name="Comma 6 4 5 2" xfId="6001" xr:uid="{00000000-0005-0000-0000-000056160000}"/>
    <cellStyle name="Comma 6 4 5 2 2" xfId="6002" xr:uid="{00000000-0005-0000-0000-000057160000}"/>
    <cellStyle name="Comma 6 4 5 3" xfId="6003" xr:uid="{00000000-0005-0000-0000-000058160000}"/>
    <cellStyle name="Comma 6 4 5 3 2" xfId="6004" xr:uid="{00000000-0005-0000-0000-000059160000}"/>
    <cellStyle name="Comma 6 4 5 4" xfId="6005" xr:uid="{00000000-0005-0000-0000-00005A160000}"/>
    <cellStyle name="Comma 6 4 5 4 2" xfId="6006" xr:uid="{00000000-0005-0000-0000-00005B160000}"/>
    <cellStyle name="Comma 6 4 5 5" xfId="6007" xr:uid="{00000000-0005-0000-0000-00005C160000}"/>
    <cellStyle name="Comma 6 4 6" xfId="6008" xr:uid="{00000000-0005-0000-0000-00005D160000}"/>
    <cellStyle name="Comma 6 4 6 2" xfId="6009" xr:uid="{00000000-0005-0000-0000-00005E160000}"/>
    <cellStyle name="Comma 6 4 7" xfId="6010" xr:uid="{00000000-0005-0000-0000-00005F160000}"/>
    <cellStyle name="Comma 6 4 7 2" xfId="6011" xr:uid="{00000000-0005-0000-0000-000060160000}"/>
    <cellStyle name="Comma 6 4 8" xfId="6012" xr:uid="{00000000-0005-0000-0000-000061160000}"/>
    <cellStyle name="Comma 6 4 9" xfId="6013" xr:uid="{00000000-0005-0000-0000-000062160000}"/>
    <cellStyle name="Comma 6 4_2106 (6)" xfId="6014" xr:uid="{00000000-0005-0000-0000-000063160000}"/>
    <cellStyle name="Comma 6 5" xfId="6015" xr:uid="{00000000-0005-0000-0000-000064160000}"/>
    <cellStyle name="Comma 6 5 2" xfId="6016" xr:uid="{00000000-0005-0000-0000-000065160000}"/>
    <cellStyle name="Comma 6 5 2 2" xfId="6017" xr:uid="{00000000-0005-0000-0000-000066160000}"/>
    <cellStyle name="Comma 6 5 2 2 2" xfId="6018" xr:uid="{00000000-0005-0000-0000-000067160000}"/>
    <cellStyle name="Comma 6 5 2 3" xfId="6019" xr:uid="{00000000-0005-0000-0000-000068160000}"/>
    <cellStyle name="Comma 6 5 2 3 2" xfId="6020" xr:uid="{00000000-0005-0000-0000-000069160000}"/>
    <cellStyle name="Comma 6 5 2 4" xfId="6021" xr:uid="{00000000-0005-0000-0000-00006A160000}"/>
    <cellStyle name="Comma 6 5 2 5" xfId="6022" xr:uid="{00000000-0005-0000-0000-00006B160000}"/>
    <cellStyle name="Comma 6 5 3" xfId="6023" xr:uid="{00000000-0005-0000-0000-00006C160000}"/>
    <cellStyle name="Comma 6 5 3 2" xfId="6024" xr:uid="{00000000-0005-0000-0000-00006D160000}"/>
    <cellStyle name="Comma 6 5 3 2 2" xfId="6025" xr:uid="{00000000-0005-0000-0000-00006E160000}"/>
    <cellStyle name="Comma 6 5 3 3" xfId="6026" xr:uid="{00000000-0005-0000-0000-00006F160000}"/>
    <cellStyle name="Comma 6 5 3 3 2" xfId="6027" xr:uid="{00000000-0005-0000-0000-000070160000}"/>
    <cellStyle name="Comma 6 5 3 4" xfId="6028" xr:uid="{00000000-0005-0000-0000-000071160000}"/>
    <cellStyle name="Comma 6 5 3 5" xfId="6029" xr:uid="{00000000-0005-0000-0000-000072160000}"/>
    <cellStyle name="Comma 6 5 4" xfId="6030" xr:uid="{00000000-0005-0000-0000-000073160000}"/>
    <cellStyle name="Comma 6 5 4 2" xfId="6031" xr:uid="{00000000-0005-0000-0000-000074160000}"/>
    <cellStyle name="Comma 6 5 4 2 2" xfId="6032" xr:uid="{00000000-0005-0000-0000-000075160000}"/>
    <cellStyle name="Comma 6 5 4 3" xfId="6033" xr:uid="{00000000-0005-0000-0000-000076160000}"/>
    <cellStyle name="Comma 6 5 4 3 2" xfId="6034" xr:uid="{00000000-0005-0000-0000-000077160000}"/>
    <cellStyle name="Comma 6 5 4 4" xfId="6035" xr:uid="{00000000-0005-0000-0000-000078160000}"/>
    <cellStyle name="Comma 6 5 4 5" xfId="6036" xr:uid="{00000000-0005-0000-0000-000079160000}"/>
    <cellStyle name="Comma 6 5 5" xfId="6037" xr:uid="{00000000-0005-0000-0000-00007A160000}"/>
    <cellStyle name="Comma 6 5 5 2" xfId="6038" xr:uid="{00000000-0005-0000-0000-00007B160000}"/>
    <cellStyle name="Comma 6 5 5 2 2" xfId="6039" xr:uid="{00000000-0005-0000-0000-00007C160000}"/>
    <cellStyle name="Comma 6 5 5 3" xfId="6040" xr:uid="{00000000-0005-0000-0000-00007D160000}"/>
    <cellStyle name="Comma 6 5 5 3 2" xfId="6041" xr:uid="{00000000-0005-0000-0000-00007E160000}"/>
    <cellStyle name="Comma 6 5 5 4" xfId="6042" xr:uid="{00000000-0005-0000-0000-00007F160000}"/>
    <cellStyle name="Comma 6 5 5 4 2" xfId="6043" xr:uid="{00000000-0005-0000-0000-000080160000}"/>
    <cellStyle name="Comma 6 5 5 5" xfId="6044" xr:uid="{00000000-0005-0000-0000-000081160000}"/>
    <cellStyle name="Comma 6 5 6" xfId="6045" xr:uid="{00000000-0005-0000-0000-000082160000}"/>
    <cellStyle name="Comma 6 5 6 2" xfId="6046" xr:uid="{00000000-0005-0000-0000-000083160000}"/>
    <cellStyle name="Comma 6 5 7" xfId="6047" xr:uid="{00000000-0005-0000-0000-000084160000}"/>
    <cellStyle name="Comma 6 5 7 2" xfId="6048" xr:uid="{00000000-0005-0000-0000-000085160000}"/>
    <cellStyle name="Comma 6 5 8" xfId="6049" xr:uid="{00000000-0005-0000-0000-000086160000}"/>
    <cellStyle name="Comma 6 5 9" xfId="6050" xr:uid="{00000000-0005-0000-0000-000087160000}"/>
    <cellStyle name="Comma 6 5_2106 (6)" xfId="6051" xr:uid="{00000000-0005-0000-0000-000088160000}"/>
    <cellStyle name="Comma 6 6" xfId="6052" xr:uid="{00000000-0005-0000-0000-000089160000}"/>
    <cellStyle name="Comma 6 6 2" xfId="6053" xr:uid="{00000000-0005-0000-0000-00008A160000}"/>
    <cellStyle name="Comma 6 6 2 2" xfId="6054" xr:uid="{00000000-0005-0000-0000-00008B160000}"/>
    <cellStyle name="Comma 6 6 2 2 2" xfId="6055" xr:uid="{00000000-0005-0000-0000-00008C160000}"/>
    <cellStyle name="Comma 6 6 2 3" xfId="6056" xr:uid="{00000000-0005-0000-0000-00008D160000}"/>
    <cellStyle name="Comma 6 6 2 3 2" xfId="6057" xr:uid="{00000000-0005-0000-0000-00008E160000}"/>
    <cellStyle name="Comma 6 6 2 4" xfId="6058" xr:uid="{00000000-0005-0000-0000-00008F160000}"/>
    <cellStyle name="Comma 6 6 2 5" xfId="6059" xr:uid="{00000000-0005-0000-0000-000090160000}"/>
    <cellStyle name="Comma 6 6 3" xfId="6060" xr:uid="{00000000-0005-0000-0000-000091160000}"/>
    <cellStyle name="Comma 6 6 3 2" xfId="6061" xr:uid="{00000000-0005-0000-0000-000092160000}"/>
    <cellStyle name="Comma 6 6 3 2 2" xfId="6062" xr:uid="{00000000-0005-0000-0000-000093160000}"/>
    <cellStyle name="Comma 6 6 3 3" xfId="6063" xr:uid="{00000000-0005-0000-0000-000094160000}"/>
    <cellStyle name="Comma 6 6 3 3 2" xfId="6064" xr:uid="{00000000-0005-0000-0000-000095160000}"/>
    <cellStyle name="Comma 6 6 3 4" xfId="6065" xr:uid="{00000000-0005-0000-0000-000096160000}"/>
    <cellStyle name="Comma 6 6 3 5" xfId="6066" xr:uid="{00000000-0005-0000-0000-000097160000}"/>
    <cellStyle name="Comma 6 6 4" xfId="6067" xr:uid="{00000000-0005-0000-0000-000098160000}"/>
    <cellStyle name="Comma 6 6 4 2" xfId="6068" xr:uid="{00000000-0005-0000-0000-000099160000}"/>
    <cellStyle name="Comma 6 6 4 2 2" xfId="6069" xr:uid="{00000000-0005-0000-0000-00009A160000}"/>
    <cellStyle name="Comma 6 6 4 3" xfId="6070" xr:uid="{00000000-0005-0000-0000-00009B160000}"/>
    <cellStyle name="Comma 6 6 4 3 2" xfId="6071" xr:uid="{00000000-0005-0000-0000-00009C160000}"/>
    <cellStyle name="Comma 6 6 4 4" xfId="6072" xr:uid="{00000000-0005-0000-0000-00009D160000}"/>
    <cellStyle name="Comma 6 6 4 5" xfId="6073" xr:uid="{00000000-0005-0000-0000-00009E160000}"/>
    <cellStyle name="Comma 6 6 5" xfId="6074" xr:uid="{00000000-0005-0000-0000-00009F160000}"/>
    <cellStyle name="Comma 6 6 5 2" xfId="6075" xr:uid="{00000000-0005-0000-0000-0000A0160000}"/>
    <cellStyle name="Comma 6 6 5 2 2" xfId="6076" xr:uid="{00000000-0005-0000-0000-0000A1160000}"/>
    <cellStyle name="Comma 6 6 5 3" xfId="6077" xr:uid="{00000000-0005-0000-0000-0000A2160000}"/>
    <cellStyle name="Comma 6 6 5 3 2" xfId="6078" xr:uid="{00000000-0005-0000-0000-0000A3160000}"/>
    <cellStyle name="Comma 6 6 5 4" xfId="6079" xr:uid="{00000000-0005-0000-0000-0000A4160000}"/>
    <cellStyle name="Comma 6 6 5 4 2" xfId="6080" xr:uid="{00000000-0005-0000-0000-0000A5160000}"/>
    <cellStyle name="Comma 6 6 5 5" xfId="6081" xr:uid="{00000000-0005-0000-0000-0000A6160000}"/>
    <cellStyle name="Comma 6 6 6" xfId="6082" xr:uid="{00000000-0005-0000-0000-0000A7160000}"/>
    <cellStyle name="Comma 6 6 6 2" xfId="6083" xr:uid="{00000000-0005-0000-0000-0000A8160000}"/>
    <cellStyle name="Comma 6 6 7" xfId="6084" xr:uid="{00000000-0005-0000-0000-0000A9160000}"/>
    <cellStyle name="Comma 6 6 7 2" xfId="6085" xr:uid="{00000000-0005-0000-0000-0000AA160000}"/>
    <cellStyle name="Comma 6 6 8" xfId="6086" xr:uid="{00000000-0005-0000-0000-0000AB160000}"/>
    <cellStyle name="Comma 6 6 9" xfId="6087" xr:uid="{00000000-0005-0000-0000-0000AC160000}"/>
    <cellStyle name="Comma 6 6_2106 (6)" xfId="6088" xr:uid="{00000000-0005-0000-0000-0000AD160000}"/>
    <cellStyle name="Comma 6 7" xfId="6089" xr:uid="{00000000-0005-0000-0000-0000AE160000}"/>
    <cellStyle name="Comma 6 7 2" xfId="6090" xr:uid="{00000000-0005-0000-0000-0000AF160000}"/>
    <cellStyle name="Comma 6 7 2 2" xfId="6091" xr:uid="{00000000-0005-0000-0000-0000B0160000}"/>
    <cellStyle name="Comma 6 7 2 2 2" xfId="6092" xr:uid="{00000000-0005-0000-0000-0000B1160000}"/>
    <cellStyle name="Comma 6 7 2 3" xfId="6093" xr:uid="{00000000-0005-0000-0000-0000B2160000}"/>
    <cellStyle name="Comma 6 7 2 3 2" xfId="6094" xr:uid="{00000000-0005-0000-0000-0000B3160000}"/>
    <cellStyle name="Comma 6 7 2 4" xfId="6095" xr:uid="{00000000-0005-0000-0000-0000B4160000}"/>
    <cellStyle name="Comma 6 7 2 5" xfId="6096" xr:uid="{00000000-0005-0000-0000-0000B5160000}"/>
    <cellStyle name="Comma 6 7 3" xfId="6097" xr:uid="{00000000-0005-0000-0000-0000B6160000}"/>
    <cellStyle name="Comma 6 7 3 2" xfId="6098" xr:uid="{00000000-0005-0000-0000-0000B7160000}"/>
    <cellStyle name="Comma 6 7 3 2 2" xfId="6099" xr:uid="{00000000-0005-0000-0000-0000B8160000}"/>
    <cellStyle name="Comma 6 7 3 3" xfId="6100" xr:uid="{00000000-0005-0000-0000-0000B9160000}"/>
    <cellStyle name="Comma 6 7 3 3 2" xfId="6101" xr:uid="{00000000-0005-0000-0000-0000BA160000}"/>
    <cellStyle name="Comma 6 7 3 4" xfId="6102" xr:uid="{00000000-0005-0000-0000-0000BB160000}"/>
    <cellStyle name="Comma 6 7 3 5" xfId="6103" xr:uid="{00000000-0005-0000-0000-0000BC160000}"/>
    <cellStyle name="Comma 6 7 4" xfId="6104" xr:uid="{00000000-0005-0000-0000-0000BD160000}"/>
    <cellStyle name="Comma 6 7 4 2" xfId="6105" xr:uid="{00000000-0005-0000-0000-0000BE160000}"/>
    <cellStyle name="Comma 6 7 4 2 2" xfId="6106" xr:uid="{00000000-0005-0000-0000-0000BF160000}"/>
    <cellStyle name="Comma 6 7 4 3" xfId="6107" xr:uid="{00000000-0005-0000-0000-0000C0160000}"/>
    <cellStyle name="Comma 6 7 4 3 2" xfId="6108" xr:uid="{00000000-0005-0000-0000-0000C1160000}"/>
    <cellStyle name="Comma 6 7 4 4" xfId="6109" xr:uid="{00000000-0005-0000-0000-0000C2160000}"/>
    <cellStyle name="Comma 6 7 4 5" xfId="6110" xr:uid="{00000000-0005-0000-0000-0000C3160000}"/>
    <cellStyle name="Comma 6 7 5" xfId="6111" xr:uid="{00000000-0005-0000-0000-0000C4160000}"/>
    <cellStyle name="Comma 6 7 5 2" xfId="6112" xr:uid="{00000000-0005-0000-0000-0000C5160000}"/>
    <cellStyle name="Comma 6 7 5 2 2" xfId="6113" xr:uid="{00000000-0005-0000-0000-0000C6160000}"/>
    <cellStyle name="Comma 6 7 5 3" xfId="6114" xr:uid="{00000000-0005-0000-0000-0000C7160000}"/>
    <cellStyle name="Comma 6 7 5 3 2" xfId="6115" xr:uid="{00000000-0005-0000-0000-0000C8160000}"/>
    <cellStyle name="Comma 6 7 5 4" xfId="6116" xr:uid="{00000000-0005-0000-0000-0000C9160000}"/>
    <cellStyle name="Comma 6 7 5 4 2" xfId="6117" xr:uid="{00000000-0005-0000-0000-0000CA160000}"/>
    <cellStyle name="Comma 6 7 5 5" xfId="6118" xr:uid="{00000000-0005-0000-0000-0000CB160000}"/>
    <cellStyle name="Comma 6 7 6" xfId="6119" xr:uid="{00000000-0005-0000-0000-0000CC160000}"/>
    <cellStyle name="Comma 6 7 6 2" xfId="6120" xr:uid="{00000000-0005-0000-0000-0000CD160000}"/>
    <cellStyle name="Comma 6 7 7" xfId="6121" xr:uid="{00000000-0005-0000-0000-0000CE160000}"/>
    <cellStyle name="Comma 6 7 7 2" xfId="6122" xr:uid="{00000000-0005-0000-0000-0000CF160000}"/>
    <cellStyle name="Comma 6 7 8" xfId="6123" xr:uid="{00000000-0005-0000-0000-0000D0160000}"/>
    <cellStyle name="Comma 6 7 9" xfId="6124" xr:uid="{00000000-0005-0000-0000-0000D1160000}"/>
    <cellStyle name="Comma 6 7_2106 (6)" xfId="6125" xr:uid="{00000000-0005-0000-0000-0000D2160000}"/>
    <cellStyle name="Comma 6 8" xfId="6126" xr:uid="{00000000-0005-0000-0000-0000D3160000}"/>
    <cellStyle name="Comma 6 8 2" xfId="6127" xr:uid="{00000000-0005-0000-0000-0000D4160000}"/>
    <cellStyle name="Comma 6 8 2 2" xfId="6128" xr:uid="{00000000-0005-0000-0000-0000D5160000}"/>
    <cellStyle name="Comma 6 8 3" xfId="6129" xr:uid="{00000000-0005-0000-0000-0000D6160000}"/>
    <cellStyle name="Comma 6 8 3 2" xfId="6130" xr:uid="{00000000-0005-0000-0000-0000D7160000}"/>
    <cellStyle name="Comma 6 8 4" xfId="6131" xr:uid="{00000000-0005-0000-0000-0000D8160000}"/>
    <cellStyle name="Comma 6 8 5" xfId="6132" xr:uid="{00000000-0005-0000-0000-0000D9160000}"/>
    <cellStyle name="Comma 6 9" xfId="6133" xr:uid="{00000000-0005-0000-0000-0000DA160000}"/>
    <cellStyle name="Comma 6 9 2" xfId="6134" xr:uid="{00000000-0005-0000-0000-0000DB160000}"/>
    <cellStyle name="Comma 6 9 2 2" xfId="6135" xr:uid="{00000000-0005-0000-0000-0000DC160000}"/>
    <cellStyle name="Comma 6 9 3" xfId="6136" xr:uid="{00000000-0005-0000-0000-0000DD160000}"/>
    <cellStyle name="Comma 6 9 3 2" xfId="6137" xr:uid="{00000000-0005-0000-0000-0000DE160000}"/>
    <cellStyle name="Comma 6 9 4" xfId="6138" xr:uid="{00000000-0005-0000-0000-0000DF160000}"/>
    <cellStyle name="Comma 6 9 5" xfId="6139" xr:uid="{00000000-0005-0000-0000-0000E0160000}"/>
    <cellStyle name="Comma 6_2109" xfId="6140" xr:uid="{00000000-0005-0000-0000-0000E1160000}"/>
    <cellStyle name="Comma 7" xfId="6141" xr:uid="{00000000-0005-0000-0000-0000E2160000}"/>
    <cellStyle name="Comma 7 2" xfId="6142" xr:uid="{00000000-0005-0000-0000-0000E3160000}"/>
    <cellStyle name="Comma 7 2 2" xfId="6143" xr:uid="{00000000-0005-0000-0000-0000E4160000}"/>
    <cellStyle name="Comma 7 2 2 2" xfId="6144" xr:uid="{00000000-0005-0000-0000-0000E5160000}"/>
    <cellStyle name="Comma 7 2 3" xfId="6145" xr:uid="{00000000-0005-0000-0000-0000E6160000}"/>
    <cellStyle name="Comma 7 2 3 2" xfId="6146" xr:uid="{00000000-0005-0000-0000-0000E7160000}"/>
    <cellStyle name="Comma 7 2 4" xfId="6147" xr:uid="{00000000-0005-0000-0000-0000E8160000}"/>
    <cellStyle name="Comma 7 2 4 2" xfId="6148" xr:uid="{00000000-0005-0000-0000-0000E9160000}"/>
    <cellStyle name="Comma 7 2 5" xfId="6149" xr:uid="{00000000-0005-0000-0000-0000EA160000}"/>
    <cellStyle name="Comma 7 2 5 2" xfId="6150" xr:uid="{00000000-0005-0000-0000-0000EB160000}"/>
    <cellStyle name="Comma 7 2 6" xfId="6151" xr:uid="{00000000-0005-0000-0000-0000EC160000}"/>
    <cellStyle name="Comma 7 2 6 2" xfId="6152" xr:uid="{00000000-0005-0000-0000-0000ED160000}"/>
    <cellStyle name="Comma 7 2 7" xfId="6153" xr:uid="{00000000-0005-0000-0000-0000EE160000}"/>
    <cellStyle name="Comma 7 2 8" xfId="6154" xr:uid="{00000000-0005-0000-0000-0000EF160000}"/>
    <cellStyle name="Comma 7 3" xfId="6155" xr:uid="{00000000-0005-0000-0000-0000F0160000}"/>
    <cellStyle name="Comma 7 3 2" xfId="6156" xr:uid="{00000000-0005-0000-0000-0000F1160000}"/>
    <cellStyle name="Comma 7 4" xfId="6157" xr:uid="{00000000-0005-0000-0000-0000F2160000}"/>
    <cellStyle name="Comma 7 4 2" xfId="6158" xr:uid="{00000000-0005-0000-0000-0000F3160000}"/>
    <cellStyle name="Comma 7 5" xfId="6159" xr:uid="{00000000-0005-0000-0000-0000F4160000}"/>
    <cellStyle name="Comma 7 6" xfId="6160" xr:uid="{00000000-0005-0000-0000-0000F5160000}"/>
    <cellStyle name="Comma 7 7" xfId="6161" xr:uid="{00000000-0005-0000-0000-0000F6160000}"/>
    <cellStyle name="Comma 8" xfId="6162" xr:uid="{00000000-0005-0000-0000-0000F7160000}"/>
    <cellStyle name="Comma 8 2" xfId="6163" xr:uid="{00000000-0005-0000-0000-0000F8160000}"/>
    <cellStyle name="Comma 8 2 2" xfId="6164" xr:uid="{00000000-0005-0000-0000-0000F9160000}"/>
    <cellStyle name="Comma 8 2 2 2" xfId="6165" xr:uid="{00000000-0005-0000-0000-0000FA160000}"/>
    <cellStyle name="Comma 8 2 2 3" xfId="6166" xr:uid="{00000000-0005-0000-0000-0000FB160000}"/>
    <cellStyle name="Comma 8 2 3" xfId="6167" xr:uid="{00000000-0005-0000-0000-0000FC160000}"/>
    <cellStyle name="Comma 8 2 3 2" xfId="6168" xr:uid="{00000000-0005-0000-0000-0000FD160000}"/>
    <cellStyle name="Comma 8 2 3 3" xfId="6169" xr:uid="{00000000-0005-0000-0000-0000FE160000}"/>
    <cellStyle name="Comma 8 2 4" xfId="6170" xr:uid="{00000000-0005-0000-0000-0000FF160000}"/>
    <cellStyle name="Comma 8 2 4 2" xfId="6171" xr:uid="{00000000-0005-0000-0000-000000170000}"/>
    <cellStyle name="Comma 8 2 5" xfId="6172" xr:uid="{00000000-0005-0000-0000-000001170000}"/>
    <cellStyle name="Comma 8 2 5 2" xfId="6173" xr:uid="{00000000-0005-0000-0000-000002170000}"/>
    <cellStyle name="Comma 8 2 6" xfId="6174" xr:uid="{00000000-0005-0000-0000-000003170000}"/>
    <cellStyle name="Comma 8 2 6 2" xfId="6175" xr:uid="{00000000-0005-0000-0000-000004170000}"/>
    <cellStyle name="Comma 8 2 7" xfId="6176" xr:uid="{00000000-0005-0000-0000-000005170000}"/>
    <cellStyle name="Comma 8 2 8" xfId="6177" xr:uid="{00000000-0005-0000-0000-000006170000}"/>
    <cellStyle name="Comma 8 3" xfId="6178" xr:uid="{00000000-0005-0000-0000-000007170000}"/>
    <cellStyle name="Comma 8 3 2" xfId="6179" xr:uid="{00000000-0005-0000-0000-000008170000}"/>
    <cellStyle name="Comma 8 3 3" xfId="6180" xr:uid="{00000000-0005-0000-0000-000009170000}"/>
    <cellStyle name="Comma 8 4" xfId="6181" xr:uid="{00000000-0005-0000-0000-00000A170000}"/>
    <cellStyle name="Comma 8 4 2" xfId="6182" xr:uid="{00000000-0005-0000-0000-00000B170000}"/>
    <cellStyle name="Comma 8 4 3" xfId="6183" xr:uid="{00000000-0005-0000-0000-00000C170000}"/>
    <cellStyle name="Comma 8 5" xfId="6184" xr:uid="{00000000-0005-0000-0000-00000D170000}"/>
    <cellStyle name="Comma 8 6" xfId="6185" xr:uid="{00000000-0005-0000-0000-00000E170000}"/>
    <cellStyle name="Comma 8 7" xfId="6186" xr:uid="{00000000-0005-0000-0000-00000F170000}"/>
    <cellStyle name="Comma 9" xfId="6187" xr:uid="{00000000-0005-0000-0000-000010170000}"/>
    <cellStyle name="Comma 9 2" xfId="6188" xr:uid="{00000000-0005-0000-0000-000011170000}"/>
    <cellStyle name="Comma 9 2 2" xfId="6189" xr:uid="{00000000-0005-0000-0000-000012170000}"/>
    <cellStyle name="Comma 9 2 2 2" xfId="6190" xr:uid="{00000000-0005-0000-0000-000013170000}"/>
    <cellStyle name="Comma 9 2 3" xfId="6191" xr:uid="{00000000-0005-0000-0000-000014170000}"/>
    <cellStyle name="Comma 9 2 3 2" xfId="6192" xr:uid="{00000000-0005-0000-0000-000015170000}"/>
    <cellStyle name="Comma 9 2 4" xfId="6193" xr:uid="{00000000-0005-0000-0000-000016170000}"/>
    <cellStyle name="Comma 9 2 4 2" xfId="6194" xr:uid="{00000000-0005-0000-0000-000017170000}"/>
    <cellStyle name="Comma 9 2 5" xfId="6195" xr:uid="{00000000-0005-0000-0000-000018170000}"/>
    <cellStyle name="Comma 9 2 5 2" xfId="6196" xr:uid="{00000000-0005-0000-0000-000019170000}"/>
    <cellStyle name="Comma 9 2 6" xfId="6197" xr:uid="{00000000-0005-0000-0000-00001A170000}"/>
    <cellStyle name="Comma 9 2 6 2" xfId="6198" xr:uid="{00000000-0005-0000-0000-00001B170000}"/>
    <cellStyle name="Comma 9 2 7" xfId="6199" xr:uid="{00000000-0005-0000-0000-00001C170000}"/>
    <cellStyle name="Comma 9 3" xfId="6200" xr:uid="{00000000-0005-0000-0000-00001D170000}"/>
    <cellStyle name="Comma 9 3 2" xfId="6201" xr:uid="{00000000-0005-0000-0000-00001E170000}"/>
    <cellStyle name="Comma 9 4" xfId="6202" xr:uid="{00000000-0005-0000-0000-00001F170000}"/>
    <cellStyle name="Comma 9 4 2" xfId="6203" xr:uid="{00000000-0005-0000-0000-000020170000}"/>
    <cellStyle name="Comma 9 5" xfId="6204" xr:uid="{00000000-0005-0000-0000-000021170000}"/>
    <cellStyle name="Comma 9 6" xfId="6205" xr:uid="{00000000-0005-0000-0000-000022170000}"/>
    <cellStyle name="Comma 9 7" xfId="6206" xr:uid="{00000000-0005-0000-0000-000023170000}"/>
    <cellStyle name="Comma0" xfId="6207" xr:uid="{00000000-0005-0000-0000-000024170000}"/>
    <cellStyle name="Comma0 10" xfId="6208" xr:uid="{00000000-0005-0000-0000-000025170000}"/>
    <cellStyle name="Comma0 10 2" xfId="6209" xr:uid="{00000000-0005-0000-0000-000026170000}"/>
    <cellStyle name="Comma0 10 2 2" xfId="6210" xr:uid="{00000000-0005-0000-0000-000027170000}"/>
    <cellStyle name="Comma0 10 2 2 2" xfId="6211" xr:uid="{00000000-0005-0000-0000-000028170000}"/>
    <cellStyle name="Comma0 10 2 3" xfId="6212" xr:uid="{00000000-0005-0000-0000-000029170000}"/>
    <cellStyle name="Comma0 10 2 3 2" xfId="6213" xr:uid="{00000000-0005-0000-0000-00002A170000}"/>
    <cellStyle name="Comma0 10 2 4" xfId="6214" xr:uid="{00000000-0005-0000-0000-00002B170000}"/>
    <cellStyle name="Comma0 10 2 5" xfId="6215" xr:uid="{00000000-0005-0000-0000-00002C170000}"/>
    <cellStyle name="Comma0 10 3" xfId="6216" xr:uid="{00000000-0005-0000-0000-00002D170000}"/>
    <cellStyle name="Comma0 10 3 2" xfId="6217" xr:uid="{00000000-0005-0000-0000-00002E170000}"/>
    <cellStyle name="Comma0 10 3 2 2" xfId="6218" xr:uid="{00000000-0005-0000-0000-00002F170000}"/>
    <cellStyle name="Comma0 10 3 3" xfId="6219" xr:uid="{00000000-0005-0000-0000-000030170000}"/>
    <cellStyle name="Comma0 10 3 3 2" xfId="6220" xr:uid="{00000000-0005-0000-0000-000031170000}"/>
    <cellStyle name="Comma0 10 3 4" xfId="6221" xr:uid="{00000000-0005-0000-0000-000032170000}"/>
    <cellStyle name="Comma0 10 3 5" xfId="6222" xr:uid="{00000000-0005-0000-0000-000033170000}"/>
    <cellStyle name="Comma0 10 4" xfId="6223" xr:uid="{00000000-0005-0000-0000-000034170000}"/>
    <cellStyle name="Comma0 10 4 2" xfId="6224" xr:uid="{00000000-0005-0000-0000-000035170000}"/>
    <cellStyle name="Comma0 10 4 2 2" xfId="6225" xr:uid="{00000000-0005-0000-0000-000036170000}"/>
    <cellStyle name="Comma0 10 4 3" xfId="6226" xr:uid="{00000000-0005-0000-0000-000037170000}"/>
    <cellStyle name="Comma0 10 4 3 2" xfId="6227" xr:uid="{00000000-0005-0000-0000-000038170000}"/>
    <cellStyle name="Comma0 10 4 4" xfId="6228" xr:uid="{00000000-0005-0000-0000-000039170000}"/>
    <cellStyle name="Comma0 10 4 5" xfId="6229" xr:uid="{00000000-0005-0000-0000-00003A170000}"/>
    <cellStyle name="Comma0 10 5" xfId="6230" xr:uid="{00000000-0005-0000-0000-00003B170000}"/>
    <cellStyle name="Comma0 10 5 2" xfId="6231" xr:uid="{00000000-0005-0000-0000-00003C170000}"/>
    <cellStyle name="Comma0 10 5 2 2" xfId="6232" xr:uid="{00000000-0005-0000-0000-00003D170000}"/>
    <cellStyle name="Comma0 10 5 3" xfId="6233" xr:uid="{00000000-0005-0000-0000-00003E170000}"/>
    <cellStyle name="Comma0 10 5 3 2" xfId="6234" xr:uid="{00000000-0005-0000-0000-00003F170000}"/>
    <cellStyle name="Comma0 10 5 4" xfId="6235" xr:uid="{00000000-0005-0000-0000-000040170000}"/>
    <cellStyle name="Comma0 10 5 4 2" xfId="6236" xr:uid="{00000000-0005-0000-0000-000041170000}"/>
    <cellStyle name="Comma0 10 5 5" xfId="6237" xr:uid="{00000000-0005-0000-0000-000042170000}"/>
    <cellStyle name="Comma0 10 6" xfId="6238" xr:uid="{00000000-0005-0000-0000-000043170000}"/>
    <cellStyle name="Comma0 10 6 2" xfId="6239" xr:uid="{00000000-0005-0000-0000-000044170000}"/>
    <cellStyle name="Comma0 10 7" xfId="6240" xr:uid="{00000000-0005-0000-0000-000045170000}"/>
    <cellStyle name="Comma0 10 7 2" xfId="6241" xr:uid="{00000000-0005-0000-0000-000046170000}"/>
    <cellStyle name="Comma0 10 8" xfId="6242" xr:uid="{00000000-0005-0000-0000-000047170000}"/>
    <cellStyle name="Comma0 10 9" xfId="6243" xr:uid="{00000000-0005-0000-0000-000048170000}"/>
    <cellStyle name="Comma0 10_2106 (6)" xfId="6244" xr:uid="{00000000-0005-0000-0000-000049170000}"/>
    <cellStyle name="Comma0 100" xfId="6245" xr:uid="{00000000-0005-0000-0000-00004A170000}"/>
    <cellStyle name="Comma0 100 2" xfId="6246" xr:uid="{00000000-0005-0000-0000-00004B170000}"/>
    <cellStyle name="Comma0 100 3" xfId="6247" xr:uid="{00000000-0005-0000-0000-00004C170000}"/>
    <cellStyle name="Comma0 101" xfId="6248" xr:uid="{00000000-0005-0000-0000-00004D170000}"/>
    <cellStyle name="Comma0 101 2" xfId="6249" xr:uid="{00000000-0005-0000-0000-00004E170000}"/>
    <cellStyle name="Comma0 101 3" xfId="6250" xr:uid="{00000000-0005-0000-0000-00004F170000}"/>
    <cellStyle name="Comma0 102" xfId="6251" xr:uid="{00000000-0005-0000-0000-000050170000}"/>
    <cellStyle name="Comma0 102 2" xfId="6252" xr:uid="{00000000-0005-0000-0000-000051170000}"/>
    <cellStyle name="Comma0 102 3" xfId="6253" xr:uid="{00000000-0005-0000-0000-000052170000}"/>
    <cellStyle name="Comma0 103" xfId="6254" xr:uid="{00000000-0005-0000-0000-000053170000}"/>
    <cellStyle name="Comma0 103 2" xfId="6255" xr:uid="{00000000-0005-0000-0000-000054170000}"/>
    <cellStyle name="Comma0 103 3" xfId="6256" xr:uid="{00000000-0005-0000-0000-000055170000}"/>
    <cellStyle name="Comma0 104" xfId="6257" xr:uid="{00000000-0005-0000-0000-000056170000}"/>
    <cellStyle name="Comma0 105" xfId="6258" xr:uid="{00000000-0005-0000-0000-000057170000}"/>
    <cellStyle name="Comma0 106" xfId="6259" xr:uid="{00000000-0005-0000-0000-000058170000}"/>
    <cellStyle name="Comma0 107" xfId="6260" xr:uid="{00000000-0005-0000-0000-000059170000}"/>
    <cellStyle name="Comma0 108" xfId="6261" xr:uid="{00000000-0005-0000-0000-00005A170000}"/>
    <cellStyle name="Comma0 109" xfId="6262" xr:uid="{00000000-0005-0000-0000-00005B170000}"/>
    <cellStyle name="Comma0 11" xfId="6263" xr:uid="{00000000-0005-0000-0000-00005C170000}"/>
    <cellStyle name="Comma0 11 2" xfId="6264" xr:uid="{00000000-0005-0000-0000-00005D170000}"/>
    <cellStyle name="Comma0 11 2 2" xfId="6265" xr:uid="{00000000-0005-0000-0000-00005E170000}"/>
    <cellStyle name="Comma0 11 2 2 2" xfId="6266" xr:uid="{00000000-0005-0000-0000-00005F170000}"/>
    <cellStyle name="Comma0 11 2 3" xfId="6267" xr:uid="{00000000-0005-0000-0000-000060170000}"/>
    <cellStyle name="Comma0 11 2 3 2" xfId="6268" xr:uid="{00000000-0005-0000-0000-000061170000}"/>
    <cellStyle name="Comma0 11 2 4" xfId="6269" xr:uid="{00000000-0005-0000-0000-000062170000}"/>
    <cellStyle name="Comma0 11 2 5" xfId="6270" xr:uid="{00000000-0005-0000-0000-000063170000}"/>
    <cellStyle name="Comma0 11 3" xfId="6271" xr:uid="{00000000-0005-0000-0000-000064170000}"/>
    <cellStyle name="Comma0 11 3 2" xfId="6272" xr:uid="{00000000-0005-0000-0000-000065170000}"/>
    <cellStyle name="Comma0 11 3 2 2" xfId="6273" xr:uid="{00000000-0005-0000-0000-000066170000}"/>
    <cellStyle name="Comma0 11 3 3" xfId="6274" xr:uid="{00000000-0005-0000-0000-000067170000}"/>
    <cellStyle name="Comma0 11 3 3 2" xfId="6275" xr:uid="{00000000-0005-0000-0000-000068170000}"/>
    <cellStyle name="Comma0 11 3 4" xfId="6276" xr:uid="{00000000-0005-0000-0000-000069170000}"/>
    <cellStyle name="Comma0 11 3 5" xfId="6277" xr:uid="{00000000-0005-0000-0000-00006A170000}"/>
    <cellStyle name="Comma0 11 4" xfId="6278" xr:uid="{00000000-0005-0000-0000-00006B170000}"/>
    <cellStyle name="Comma0 11 4 2" xfId="6279" xr:uid="{00000000-0005-0000-0000-00006C170000}"/>
    <cellStyle name="Comma0 11 4 2 2" xfId="6280" xr:uid="{00000000-0005-0000-0000-00006D170000}"/>
    <cellStyle name="Comma0 11 4 3" xfId="6281" xr:uid="{00000000-0005-0000-0000-00006E170000}"/>
    <cellStyle name="Comma0 11 4 3 2" xfId="6282" xr:uid="{00000000-0005-0000-0000-00006F170000}"/>
    <cellStyle name="Comma0 11 4 4" xfId="6283" xr:uid="{00000000-0005-0000-0000-000070170000}"/>
    <cellStyle name="Comma0 11 4 5" xfId="6284" xr:uid="{00000000-0005-0000-0000-000071170000}"/>
    <cellStyle name="Comma0 11 5" xfId="6285" xr:uid="{00000000-0005-0000-0000-000072170000}"/>
    <cellStyle name="Comma0 11 5 2" xfId="6286" xr:uid="{00000000-0005-0000-0000-000073170000}"/>
    <cellStyle name="Comma0 11 5 2 2" xfId="6287" xr:uid="{00000000-0005-0000-0000-000074170000}"/>
    <cellStyle name="Comma0 11 5 3" xfId="6288" xr:uid="{00000000-0005-0000-0000-000075170000}"/>
    <cellStyle name="Comma0 11 5 3 2" xfId="6289" xr:uid="{00000000-0005-0000-0000-000076170000}"/>
    <cellStyle name="Comma0 11 5 4" xfId="6290" xr:uid="{00000000-0005-0000-0000-000077170000}"/>
    <cellStyle name="Comma0 11 5 4 2" xfId="6291" xr:uid="{00000000-0005-0000-0000-000078170000}"/>
    <cellStyle name="Comma0 11 5 5" xfId="6292" xr:uid="{00000000-0005-0000-0000-000079170000}"/>
    <cellStyle name="Comma0 11 6" xfId="6293" xr:uid="{00000000-0005-0000-0000-00007A170000}"/>
    <cellStyle name="Comma0 11 6 2" xfId="6294" xr:uid="{00000000-0005-0000-0000-00007B170000}"/>
    <cellStyle name="Comma0 11 7" xfId="6295" xr:uid="{00000000-0005-0000-0000-00007C170000}"/>
    <cellStyle name="Comma0 11 7 2" xfId="6296" xr:uid="{00000000-0005-0000-0000-00007D170000}"/>
    <cellStyle name="Comma0 11 8" xfId="6297" xr:uid="{00000000-0005-0000-0000-00007E170000}"/>
    <cellStyle name="Comma0 11 9" xfId="6298" xr:uid="{00000000-0005-0000-0000-00007F170000}"/>
    <cellStyle name="Comma0 11_2106 (6)" xfId="6299" xr:uid="{00000000-0005-0000-0000-000080170000}"/>
    <cellStyle name="Comma0 12" xfId="6300" xr:uid="{00000000-0005-0000-0000-000081170000}"/>
    <cellStyle name="Comma0 12 2" xfId="6301" xr:uid="{00000000-0005-0000-0000-000082170000}"/>
    <cellStyle name="Comma0 12 2 2" xfId="6302" xr:uid="{00000000-0005-0000-0000-000083170000}"/>
    <cellStyle name="Comma0 12 3" xfId="6303" xr:uid="{00000000-0005-0000-0000-000084170000}"/>
    <cellStyle name="Comma0 12 3 2" xfId="6304" xr:uid="{00000000-0005-0000-0000-000085170000}"/>
    <cellStyle name="Comma0 12 4" xfId="6305" xr:uid="{00000000-0005-0000-0000-000086170000}"/>
    <cellStyle name="Comma0 12 5" xfId="6306" xr:uid="{00000000-0005-0000-0000-000087170000}"/>
    <cellStyle name="Comma0 12 6" xfId="6307" xr:uid="{00000000-0005-0000-0000-000088170000}"/>
    <cellStyle name="Comma0 13" xfId="6308" xr:uid="{00000000-0005-0000-0000-000089170000}"/>
    <cellStyle name="Comma0 13 2" xfId="6309" xr:uid="{00000000-0005-0000-0000-00008A170000}"/>
    <cellStyle name="Comma0 13 2 2" xfId="6310" xr:uid="{00000000-0005-0000-0000-00008B170000}"/>
    <cellStyle name="Comma0 13 3" xfId="6311" xr:uid="{00000000-0005-0000-0000-00008C170000}"/>
    <cellStyle name="Comma0 13 3 2" xfId="6312" xr:uid="{00000000-0005-0000-0000-00008D170000}"/>
    <cellStyle name="Comma0 13 4" xfId="6313" xr:uid="{00000000-0005-0000-0000-00008E170000}"/>
    <cellStyle name="Comma0 13 5" xfId="6314" xr:uid="{00000000-0005-0000-0000-00008F170000}"/>
    <cellStyle name="Comma0 13 6" xfId="6315" xr:uid="{00000000-0005-0000-0000-000090170000}"/>
    <cellStyle name="Comma0 14" xfId="6316" xr:uid="{00000000-0005-0000-0000-000091170000}"/>
    <cellStyle name="Comma0 14 2" xfId="6317" xr:uid="{00000000-0005-0000-0000-000092170000}"/>
    <cellStyle name="Comma0 14 2 2" xfId="6318" xr:uid="{00000000-0005-0000-0000-000093170000}"/>
    <cellStyle name="Comma0 14 3" xfId="6319" xr:uid="{00000000-0005-0000-0000-000094170000}"/>
    <cellStyle name="Comma0 14 3 2" xfId="6320" xr:uid="{00000000-0005-0000-0000-000095170000}"/>
    <cellStyle name="Comma0 14 4" xfId="6321" xr:uid="{00000000-0005-0000-0000-000096170000}"/>
    <cellStyle name="Comma0 14 5" xfId="6322" xr:uid="{00000000-0005-0000-0000-000097170000}"/>
    <cellStyle name="Comma0 14 6" xfId="6323" xr:uid="{00000000-0005-0000-0000-000098170000}"/>
    <cellStyle name="Comma0 15" xfId="6324" xr:uid="{00000000-0005-0000-0000-000099170000}"/>
    <cellStyle name="Comma0 15 2" xfId="6325" xr:uid="{00000000-0005-0000-0000-00009A170000}"/>
    <cellStyle name="Comma0 15 2 2" xfId="6326" xr:uid="{00000000-0005-0000-0000-00009B170000}"/>
    <cellStyle name="Comma0 15 3" xfId="6327" xr:uid="{00000000-0005-0000-0000-00009C170000}"/>
    <cellStyle name="Comma0 15 3 2" xfId="6328" xr:uid="{00000000-0005-0000-0000-00009D170000}"/>
    <cellStyle name="Comma0 15 4" xfId="6329" xr:uid="{00000000-0005-0000-0000-00009E170000}"/>
    <cellStyle name="Comma0 15 5" xfId="6330" xr:uid="{00000000-0005-0000-0000-00009F170000}"/>
    <cellStyle name="Comma0 15 6" xfId="6331" xr:uid="{00000000-0005-0000-0000-0000A0170000}"/>
    <cellStyle name="Comma0 16" xfId="6332" xr:uid="{00000000-0005-0000-0000-0000A1170000}"/>
    <cellStyle name="Comma0 16 2" xfId="6333" xr:uid="{00000000-0005-0000-0000-0000A2170000}"/>
    <cellStyle name="Comma0 16 2 2" xfId="6334" xr:uid="{00000000-0005-0000-0000-0000A3170000}"/>
    <cellStyle name="Comma0 16 3" xfId="6335" xr:uid="{00000000-0005-0000-0000-0000A4170000}"/>
    <cellStyle name="Comma0 16 3 2" xfId="6336" xr:uid="{00000000-0005-0000-0000-0000A5170000}"/>
    <cellStyle name="Comma0 16 4" xfId="6337" xr:uid="{00000000-0005-0000-0000-0000A6170000}"/>
    <cellStyle name="Comma0 16 5" xfId="6338" xr:uid="{00000000-0005-0000-0000-0000A7170000}"/>
    <cellStyle name="Comma0 16 6" xfId="6339" xr:uid="{00000000-0005-0000-0000-0000A8170000}"/>
    <cellStyle name="Comma0 17" xfId="6340" xr:uid="{00000000-0005-0000-0000-0000A9170000}"/>
    <cellStyle name="Comma0 17 2" xfId="6341" xr:uid="{00000000-0005-0000-0000-0000AA170000}"/>
    <cellStyle name="Comma0 17 2 2" xfId="6342" xr:uid="{00000000-0005-0000-0000-0000AB170000}"/>
    <cellStyle name="Comma0 17 3" xfId="6343" xr:uid="{00000000-0005-0000-0000-0000AC170000}"/>
    <cellStyle name="Comma0 17 3 2" xfId="6344" xr:uid="{00000000-0005-0000-0000-0000AD170000}"/>
    <cellStyle name="Comma0 17 4" xfId="6345" xr:uid="{00000000-0005-0000-0000-0000AE170000}"/>
    <cellStyle name="Comma0 17 5" xfId="6346" xr:uid="{00000000-0005-0000-0000-0000AF170000}"/>
    <cellStyle name="Comma0 17 6" xfId="6347" xr:uid="{00000000-0005-0000-0000-0000B0170000}"/>
    <cellStyle name="Comma0 18" xfId="6348" xr:uid="{00000000-0005-0000-0000-0000B1170000}"/>
    <cellStyle name="Comma0 18 2" xfId="6349" xr:uid="{00000000-0005-0000-0000-0000B2170000}"/>
    <cellStyle name="Comma0 18 2 2" xfId="6350" xr:uid="{00000000-0005-0000-0000-0000B3170000}"/>
    <cellStyle name="Comma0 18 2 3" xfId="6351" xr:uid="{00000000-0005-0000-0000-0000B4170000}"/>
    <cellStyle name="Comma0 18 3" xfId="6352" xr:uid="{00000000-0005-0000-0000-0000B5170000}"/>
    <cellStyle name="Comma0 18 4" xfId="6353" xr:uid="{00000000-0005-0000-0000-0000B6170000}"/>
    <cellStyle name="Comma0 19" xfId="6354" xr:uid="{00000000-0005-0000-0000-0000B7170000}"/>
    <cellStyle name="Comma0 19 2" xfId="6355" xr:uid="{00000000-0005-0000-0000-0000B8170000}"/>
    <cellStyle name="Comma0 19 2 2" xfId="6356" xr:uid="{00000000-0005-0000-0000-0000B9170000}"/>
    <cellStyle name="Comma0 19 3" xfId="6357" xr:uid="{00000000-0005-0000-0000-0000BA170000}"/>
    <cellStyle name="Comma0 2" xfId="6358" xr:uid="{00000000-0005-0000-0000-0000BB170000}"/>
    <cellStyle name="Comma0 2 10" xfId="6359" xr:uid="{00000000-0005-0000-0000-0000BC170000}"/>
    <cellStyle name="Comma0 2 10 2" xfId="6360" xr:uid="{00000000-0005-0000-0000-0000BD170000}"/>
    <cellStyle name="Comma0 2 10 2 2" xfId="6361" xr:uid="{00000000-0005-0000-0000-0000BE170000}"/>
    <cellStyle name="Comma0 2 10 3" xfId="6362" xr:uid="{00000000-0005-0000-0000-0000BF170000}"/>
    <cellStyle name="Comma0 2 10 3 2" xfId="6363" xr:uid="{00000000-0005-0000-0000-0000C0170000}"/>
    <cellStyle name="Comma0 2 10 4" xfId="6364" xr:uid="{00000000-0005-0000-0000-0000C1170000}"/>
    <cellStyle name="Comma0 2 10 5" xfId="6365" xr:uid="{00000000-0005-0000-0000-0000C2170000}"/>
    <cellStyle name="Comma0 2 11" xfId="6366" xr:uid="{00000000-0005-0000-0000-0000C3170000}"/>
    <cellStyle name="Comma0 2 11 2" xfId="6367" xr:uid="{00000000-0005-0000-0000-0000C4170000}"/>
    <cellStyle name="Comma0 2 11 2 2" xfId="6368" xr:uid="{00000000-0005-0000-0000-0000C5170000}"/>
    <cellStyle name="Comma0 2 11 3" xfId="6369" xr:uid="{00000000-0005-0000-0000-0000C6170000}"/>
    <cellStyle name="Comma0 2 11 3 2" xfId="6370" xr:uid="{00000000-0005-0000-0000-0000C7170000}"/>
    <cellStyle name="Comma0 2 11 4" xfId="6371" xr:uid="{00000000-0005-0000-0000-0000C8170000}"/>
    <cellStyle name="Comma0 2 11 5" xfId="6372" xr:uid="{00000000-0005-0000-0000-0000C9170000}"/>
    <cellStyle name="Comma0 2 12" xfId="6373" xr:uid="{00000000-0005-0000-0000-0000CA170000}"/>
    <cellStyle name="Comma0 2 12 2" xfId="6374" xr:uid="{00000000-0005-0000-0000-0000CB170000}"/>
    <cellStyle name="Comma0 2 12 2 2" xfId="6375" xr:uid="{00000000-0005-0000-0000-0000CC170000}"/>
    <cellStyle name="Comma0 2 12 3" xfId="6376" xr:uid="{00000000-0005-0000-0000-0000CD170000}"/>
    <cellStyle name="Comma0 2 12 3 2" xfId="6377" xr:uid="{00000000-0005-0000-0000-0000CE170000}"/>
    <cellStyle name="Comma0 2 12 4" xfId="6378" xr:uid="{00000000-0005-0000-0000-0000CF170000}"/>
    <cellStyle name="Comma0 2 12 5" xfId="6379" xr:uid="{00000000-0005-0000-0000-0000D0170000}"/>
    <cellStyle name="Comma0 2 13" xfId="6380" xr:uid="{00000000-0005-0000-0000-0000D1170000}"/>
    <cellStyle name="Comma0 2 13 2" xfId="6381" xr:uid="{00000000-0005-0000-0000-0000D2170000}"/>
    <cellStyle name="Comma0 2 13 2 2" xfId="6382" xr:uid="{00000000-0005-0000-0000-0000D3170000}"/>
    <cellStyle name="Comma0 2 13 3" xfId="6383" xr:uid="{00000000-0005-0000-0000-0000D4170000}"/>
    <cellStyle name="Comma0 2 13 3 2" xfId="6384" xr:uid="{00000000-0005-0000-0000-0000D5170000}"/>
    <cellStyle name="Comma0 2 13 4" xfId="6385" xr:uid="{00000000-0005-0000-0000-0000D6170000}"/>
    <cellStyle name="Comma0 2 13 5" xfId="6386" xr:uid="{00000000-0005-0000-0000-0000D7170000}"/>
    <cellStyle name="Comma0 2 14" xfId="6387" xr:uid="{00000000-0005-0000-0000-0000D8170000}"/>
    <cellStyle name="Comma0 2 14 2" xfId="6388" xr:uid="{00000000-0005-0000-0000-0000D9170000}"/>
    <cellStyle name="Comma0 2 14 2 2" xfId="6389" xr:uid="{00000000-0005-0000-0000-0000DA170000}"/>
    <cellStyle name="Comma0 2 14 2 3" xfId="6390" xr:uid="{00000000-0005-0000-0000-0000DB170000}"/>
    <cellStyle name="Comma0 2 14 3" xfId="6391" xr:uid="{00000000-0005-0000-0000-0000DC170000}"/>
    <cellStyle name="Comma0 2 14 4" xfId="6392" xr:uid="{00000000-0005-0000-0000-0000DD170000}"/>
    <cellStyle name="Comma0 2 15" xfId="6393" xr:uid="{00000000-0005-0000-0000-0000DE170000}"/>
    <cellStyle name="Comma0 2 15 2" xfId="6394" xr:uid="{00000000-0005-0000-0000-0000DF170000}"/>
    <cellStyle name="Comma0 2 15 2 2" xfId="6395" xr:uid="{00000000-0005-0000-0000-0000E0170000}"/>
    <cellStyle name="Comma0 2 15 3" xfId="6396" xr:uid="{00000000-0005-0000-0000-0000E1170000}"/>
    <cellStyle name="Comma0 2 16" xfId="6397" xr:uid="{00000000-0005-0000-0000-0000E2170000}"/>
    <cellStyle name="Comma0 2 16 2" xfId="6398" xr:uid="{00000000-0005-0000-0000-0000E3170000}"/>
    <cellStyle name="Comma0 2 16 3" xfId="6399" xr:uid="{00000000-0005-0000-0000-0000E4170000}"/>
    <cellStyle name="Comma0 2 17" xfId="6400" xr:uid="{00000000-0005-0000-0000-0000E5170000}"/>
    <cellStyle name="Comma0 2 18" xfId="6401" xr:uid="{00000000-0005-0000-0000-0000E6170000}"/>
    <cellStyle name="Comma0 2 2" xfId="6402" xr:uid="{00000000-0005-0000-0000-0000E7170000}"/>
    <cellStyle name="Comma0 2 2 2" xfId="6403" xr:uid="{00000000-0005-0000-0000-0000E8170000}"/>
    <cellStyle name="Comma0 2 2 2 2" xfId="6404" xr:uid="{00000000-0005-0000-0000-0000E9170000}"/>
    <cellStyle name="Comma0 2 2 2 2 2" xfId="6405" xr:uid="{00000000-0005-0000-0000-0000EA170000}"/>
    <cellStyle name="Comma0 2 2 2 2 2 2" xfId="6406" xr:uid="{00000000-0005-0000-0000-0000EB170000}"/>
    <cellStyle name="Comma0 2 2 2 2 3" xfId="6407" xr:uid="{00000000-0005-0000-0000-0000EC170000}"/>
    <cellStyle name="Comma0 2 2 2 2 3 2" xfId="6408" xr:uid="{00000000-0005-0000-0000-0000ED170000}"/>
    <cellStyle name="Comma0 2 2 2 2 4" xfId="6409" xr:uid="{00000000-0005-0000-0000-0000EE170000}"/>
    <cellStyle name="Comma0 2 2 2 2 4 2" xfId="6410" xr:uid="{00000000-0005-0000-0000-0000EF170000}"/>
    <cellStyle name="Comma0 2 2 2 2 5" xfId="6411" xr:uid="{00000000-0005-0000-0000-0000F0170000}"/>
    <cellStyle name="Comma0 2 2 2 3" xfId="6412" xr:uid="{00000000-0005-0000-0000-0000F1170000}"/>
    <cellStyle name="Comma0 2 2 2 3 2" xfId="6413" xr:uid="{00000000-0005-0000-0000-0000F2170000}"/>
    <cellStyle name="Comma0 2 2 2 4" xfId="6414" xr:uid="{00000000-0005-0000-0000-0000F3170000}"/>
    <cellStyle name="Comma0 2 2 2 4 2" xfId="6415" xr:uid="{00000000-0005-0000-0000-0000F4170000}"/>
    <cellStyle name="Comma0 2 2 2 5" xfId="6416" xr:uid="{00000000-0005-0000-0000-0000F5170000}"/>
    <cellStyle name="Comma0 2 2 2 6" xfId="6417" xr:uid="{00000000-0005-0000-0000-0000F6170000}"/>
    <cellStyle name="Comma0 2 2 3" xfId="6418" xr:uid="{00000000-0005-0000-0000-0000F7170000}"/>
    <cellStyle name="Comma0 2 2 3 2" xfId="6419" xr:uid="{00000000-0005-0000-0000-0000F8170000}"/>
    <cellStyle name="Comma0 2 2 3 2 2" xfId="6420" xr:uid="{00000000-0005-0000-0000-0000F9170000}"/>
    <cellStyle name="Comma0 2 2 3 2 2 2" xfId="6421" xr:uid="{00000000-0005-0000-0000-0000FA170000}"/>
    <cellStyle name="Comma0 2 2 3 2 3" xfId="6422" xr:uid="{00000000-0005-0000-0000-0000FB170000}"/>
    <cellStyle name="Comma0 2 2 3 2 3 2" xfId="6423" xr:uid="{00000000-0005-0000-0000-0000FC170000}"/>
    <cellStyle name="Comma0 2 2 3 2 4" xfId="6424" xr:uid="{00000000-0005-0000-0000-0000FD170000}"/>
    <cellStyle name="Comma0 2 2 3 2 4 2" xfId="6425" xr:uid="{00000000-0005-0000-0000-0000FE170000}"/>
    <cellStyle name="Comma0 2 2 3 2 5" xfId="6426" xr:uid="{00000000-0005-0000-0000-0000FF170000}"/>
    <cellStyle name="Comma0 2 2 3 3" xfId="6427" xr:uid="{00000000-0005-0000-0000-000000180000}"/>
    <cellStyle name="Comma0 2 2 3 3 2" xfId="6428" xr:uid="{00000000-0005-0000-0000-000001180000}"/>
    <cellStyle name="Comma0 2 2 3 4" xfId="6429" xr:uid="{00000000-0005-0000-0000-000002180000}"/>
    <cellStyle name="Comma0 2 2 3 4 2" xfId="6430" xr:uid="{00000000-0005-0000-0000-000003180000}"/>
    <cellStyle name="Comma0 2 2 3 5" xfId="6431" xr:uid="{00000000-0005-0000-0000-000004180000}"/>
    <cellStyle name="Comma0 2 2 3 6" xfId="6432" xr:uid="{00000000-0005-0000-0000-000005180000}"/>
    <cellStyle name="Comma0 2 2 4" xfId="6433" xr:uid="{00000000-0005-0000-0000-000006180000}"/>
    <cellStyle name="Comma0 2 2 4 2" xfId="6434" xr:uid="{00000000-0005-0000-0000-000007180000}"/>
    <cellStyle name="Comma0 2 2 4 2 2" xfId="6435" xr:uid="{00000000-0005-0000-0000-000008180000}"/>
    <cellStyle name="Comma0 2 2 4 2 2 2" xfId="6436" xr:uid="{00000000-0005-0000-0000-000009180000}"/>
    <cellStyle name="Comma0 2 2 4 2 3" xfId="6437" xr:uid="{00000000-0005-0000-0000-00000A180000}"/>
    <cellStyle name="Comma0 2 2 4 2 3 2" xfId="6438" xr:uid="{00000000-0005-0000-0000-00000B180000}"/>
    <cellStyle name="Comma0 2 2 4 2 4" xfId="6439" xr:uid="{00000000-0005-0000-0000-00000C180000}"/>
    <cellStyle name="Comma0 2 2 4 2 4 2" xfId="6440" xr:uid="{00000000-0005-0000-0000-00000D180000}"/>
    <cellStyle name="Comma0 2 2 4 2 5" xfId="6441" xr:uid="{00000000-0005-0000-0000-00000E180000}"/>
    <cellStyle name="Comma0 2 2 4 3" xfId="6442" xr:uid="{00000000-0005-0000-0000-00000F180000}"/>
    <cellStyle name="Comma0 2 2 4 3 2" xfId="6443" xr:uid="{00000000-0005-0000-0000-000010180000}"/>
    <cellStyle name="Comma0 2 2 4 4" xfId="6444" xr:uid="{00000000-0005-0000-0000-000011180000}"/>
    <cellStyle name="Comma0 2 2 4 4 2" xfId="6445" xr:uid="{00000000-0005-0000-0000-000012180000}"/>
    <cellStyle name="Comma0 2 2 4 5" xfId="6446" xr:uid="{00000000-0005-0000-0000-000013180000}"/>
    <cellStyle name="Comma0 2 2 4 6" xfId="6447" xr:uid="{00000000-0005-0000-0000-000014180000}"/>
    <cellStyle name="Comma0 2 2 5" xfId="6448" xr:uid="{00000000-0005-0000-0000-000015180000}"/>
    <cellStyle name="Comma0 2 2 5 2" xfId="6449" xr:uid="{00000000-0005-0000-0000-000016180000}"/>
    <cellStyle name="Comma0 2 2 5 2 2" xfId="6450" xr:uid="{00000000-0005-0000-0000-000017180000}"/>
    <cellStyle name="Comma0 2 2 5 2 3" xfId="6451" xr:uid="{00000000-0005-0000-0000-000018180000}"/>
    <cellStyle name="Comma0 2 2 5 3" xfId="6452" xr:uid="{00000000-0005-0000-0000-000019180000}"/>
    <cellStyle name="Comma0 2 2 5 4" xfId="6453" xr:uid="{00000000-0005-0000-0000-00001A180000}"/>
    <cellStyle name="Comma0 2 2 6" xfId="6454" xr:uid="{00000000-0005-0000-0000-00001B180000}"/>
    <cellStyle name="Comma0 2 2 6 2" xfId="6455" xr:uid="{00000000-0005-0000-0000-00001C180000}"/>
    <cellStyle name="Comma0 2 2 6 2 2" xfId="6456" xr:uid="{00000000-0005-0000-0000-00001D180000}"/>
    <cellStyle name="Comma0 2 2 6 3" xfId="6457" xr:uid="{00000000-0005-0000-0000-00001E180000}"/>
    <cellStyle name="Comma0 2 2 7" xfId="6458" xr:uid="{00000000-0005-0000-0000-00001F180000}"/>
    <cellStyle name="Comma0 2 2 7 2" xfId="6459" xr:uid="{00000000-0005-0000-0000-000020180000}"/>
    <cellStyle name="Comma0 2 2 7 3" xfId="6460" xr:uid="{00000000-0005-0000-0000-000021180000}"/>
    <cellStyle name="Comma0 2 2 8" xfId="6461" xr:uid="{00000000-0005-0000-0000-000022180000}"/>
    <cellStyle name="Comma0 2 2_2106 (6)" xfId="6462" xr:uid="{00000000-0005-0000-0000-000023180000}"/>
    <cellStyle name="Comma0 2 3" xfId="6463" xr:uid="{00000000-0005-0000-0000-000024180000}"/>
    <cellStyle name="Comma0 2 3 2" xfId="6464" xr:uid="{00000000-0005-0000-0000-000025180000}"/>
    <cellStyle name="Comma0 2 3 2 2" xfId="6465" xr:uid="{00000000-0005-0000-0000-000026180000}"/>
    <cellStyle name="Comma0 2 3 2 2 2" xfId="6466" xr:uid="{00000000-0005-0000-0000-000027180000}"/>
    <cellStyle name="Comma0 2 3 2 3" xfId="6467" xr:uid="{00000000-0005-0000-0000-000028180000}"/>
    <cellStyle name="Comma0 2 3 2 3 2" xfId="6468" xr:uid="{00000000-0005-0000-0000-000029180000}"/>
    <cellStyle name="Comma0 2 3 2 4" xfId="6469" xr:uid="{00000000-0005-0000-0000-00002A180000}"/>
    <cellStyle name="Comma0 2 3 2 5" xfId="6470" xr:uid="{00000000-0005-0000-0000-00002B180000}"/>
    <cellStyle name="Comma0 2 3 3" xfId="6471" xr:uid="{00000000-0005-0000-0000-00002C180000}"/>
    <cellStyle name="Comma0 2 3 3 2" xfId="6472" xr:uid="{00000000-0005-0000-0000-00002D180000}"/>
    <cellStyle name="Comma0 2 3 3 2 2" xfId="6473" xr:uid="{00000000-0005-0000-0000-00002E180000}"/>
    <cellStyle name="Comma0 2 3 3 3" xfId="6474" xr:uid="{00000000-0005-0000-0000-00002F180000}"/>
    <cellStyle name="Comma0 2 3 3 3 2" xfId="6475" xr:uid="{00000000-0005-0000-0000-000030180000}"/>
    <cellStyle name="Comma0 2 3 3 4" xfId="6476" xr:uid="{00000000-0005-0000-0000-000031180000}"/>
    <cellStyle name="Comma0 2 3 3 5" xfId="6477" xr:uid="{00000000-0005-0000-0000-000032180000}"/>
    <cellStyle name="Comma0 2 3 4" xfId="6478" xr:uid="{00000000-0005-0000-0000-000033180000}"/>
    <cellStyle name="Comma0 2 3 4 2" xfId="6479" xr:uid="{00000000-0005-0000-0000-000034180000}"/>
    <cellStyle name="Comma0 2 3 4 2 2" xfId="6480" xr:uid="{00000000-0005-0000-0000-000035180000}"/>
    <cellStyle name="Comma0 2 3 4 3" xfId="6481" xr:uid="{00000000-0005-0000-0000-000036180000}"/>
    <cellStyle name="Comma0 2 3 4 3 2" xfId="6482" xr:uid="{00000000-0005-0000-0000-000037180000}"/>
    <cellStyle name="Comma0 2 3 4 4" xfId="6483" xr:uid="{00000000-0005-0000-0000-000038180000}"/>
    <cellStyle name="Comma0 2 3 4 5" xfId="6484" xr:uid="{00000000-0005-0000-0000-000039180000}"/>
    <cellStyle name="Comma0 2 3 5" xfId="6485" xr:uid="{00000000-0005-0000-0000-00003A180000}"/>
    <cellStyle name="Comma0 2 3 5 2" xfId="6486" xr:uid="{00000000-0005-0000-0000-00003B180000}"/>
    <cellStyle name="Comma0 2 3 5 2 2" xfId="6487" xr:uid="{00000000-0005-0000-0000-00003C180000}"/>
    <cellStyle name="Comma0 2 3 5 3" xfId="6488" xr:uid="{00000000-0005-0000-0000-00003D180000}"/>
    <cellStyle name="Comma0 2 3 5 3 2" xfId="6489" xr:uid="{00000000-0005-0000-0000-00003E180000}"/>
    <cellStyle name="Comma0 2 3 5 4" xfId="6490" xr:uid="{00000000-0005-0000-0000-00003F180000}"/>
    <cellStyle name="Comma0 2 3 5 4 2" xfId="6491" xr:uid="{00000000-0005-0000-0000-000040180000}"/>
    <cellStyle name="Comma0 2 3 5 5" xfId="6492" xr:uid="{00000000-0005-0000-0000-000041180000}"/>
    <cellStyle name="Comma0 2 3 6" xfId="6493" xr:uid="{00000000-0005-0000-0000-000042180000}"/>
    <cellStyle name="Comma0 2 3 6 2" xfId="6494" xr:uid="{00000000-0005-0000-0000-000043180000}"/>
    <cellStyle name="Comma0 2 3 7" xfId="6495" xr:uid="{00000000-0005-0000-0000-000044180000}"/>
    <cellStyle name="Comma0 2 3 7 2" xfId="6496" xr:uid="{00000000-0005-0000-0000-000045180000}"/>
    <cellStyle name="Comma0 2 3 8" xfId="6497" xr:uid="{00000000-0005-0000-0000-000046180000}"/>
    <cellStyle name="Comma0 2 3 9" xfId="6498" xr:uid="{00000000-0005-0000-0000-000047180000}"/>
    <cellStyle name="Comma0 2 3_2106 (6)" xfId="6499" xr:uid="{00000000-0005-0000-0000-000048180000}"/>
    <cellStyle name="Comma0 2 4" xfId="6500" xr:uid="{00000000-0005-0000-0000-000049180000}"/>
    <cellStyle name="Comma0 2 4 2" xfId="6501" xr:uid="{00000000-0005-0000-0000-00004A180000}"/>
    <cellStyle name="Comma0 2 4 2 2" xfId="6502" xr:uid="{00000000-0005-0000-0000-00004B180000}"/>
    <cellStyle name="Comma0 2 4 2 2 2" xfId="6503" xr:uid="{00000000-0005-0000-0000-00004C180000}"/>
    <cellStyle name="Comma0 2 4 2 3" xfId="6504" xr:uid="{00000000-0005-0000-0000-00004D180000}"/>
    <cellStyle name="Comma0 2 4 2 3 2" xfId="6505" xr:uid="{00000000-0005-0000-0000-00004E180000}"/>
    <cellStyle name="Comma0 2 4 2 4" xfId="6506" xr:uid="{00000000-0005-0000-0000-00004F180000}"/>
    <cellStyle name="Comma0 2 4 2 5" xfId="6507" xr:uid="{00000000-0005-0000-0000-000050180000}"/>
    <cellStyle name="Comma0 2 4 3" xfId="6508" xr:uid="{00000000-0005-0000-0000-000051180000}"/>
    <cellStyle name="Comma0 2 4 3 2" xfId="6509" xr:uid="{00000000-0005-0000-0000-000052180000}"/>
    <cellStyle name="Comma0 2 4 3 2 2" xfId="6510" xr:uid="{00000000-0005-0000-0000-000053180000}"/>
    <cellStyle name="Comma0 2 4 3 3" xfId="6511" xr:uid="{00000000-0005-0000-0000-000054180000}"/>
    <cellStyle name="Comma0 2 4 3 3 2" xfId="6512" xr:uid="{00000000-0005-0000-0000-000055180000}"/>
    <cellStyle name="Comma0 2 4 3 4" xfId="6513" xr:uid="{00000000-0005-0000-0000-000056180000}"/>
    <cellStyle name="Comma0 2 4 3 5" xfId="6514" xr:uid="{00000000-0005-0000-0000-000057180000}"/>
    <cellStyle name="Comma0 2 4 4" xfId="6515" xr:uid="{00000000-0005-0000-0000-000058180000}"/>
    <cellStyle name="Comma0 2 4 4 2" xfId="6516" xr:uid="{00000000-0005-0000-0000-000059180000}"/>
    <cellStyle name="Comma0 2 4 4 2 2" xfId="6517" xr:uid="{00000000-0005-0000-0000-00005A180000}"/>
    <cellStyle name="Comma0 2 4 4 3" xfId="6518" xr:uid="{00000000-0005-0000-0000-00005B180000}"/>
    <cellStyle name="Comma0 2 4 4 3 2" xfId="6519" xr:uid="{00000000-0005-0000-0000-00005C180000}"/>
    <cellStyle name="Comma0 2 4 4 4" xfId="6520" xr:uid="{00000000-0005-0000-0000-00005D180000}"/>
    <cellStyle name="Comma0 2 4 4 5" xfId="6521" xr:uid="{00000000-0005-0000-0000-00005E180000}"/>
    <cellStyle name="Comma0 2 4 5" xfId="6522" xr:uid="{00000000-0005-0000-0000-00005F180000}"/>
    <cellStyle name="Comma0 2 4 5 2" xfId="6523" xr:uid="{00000000-0005-0000-0000-000060180000}"/>
    <cellStyle name="Comma0 2 4 5 2 2" xfId="6524" xr:uid="{00000000-0005-0000-0000-000061180000}"/>
    <cellStyle name="Comma0 2 4 5 3" xfId="6525" xr:uid="{00000000-0005-0000-0000-000062180000}"/>
    <cellStyle name="Comma0 2 4 5 3 2" xfId="6526" xr:uid="{00000000-0005-0000-0000-000063180000}"/>
    <cellStyle name="Comma0 2 4 5 4" xfId="6527" xr:uid="{00000000-0005-0000-0000-000064180000}"/>
    <cellStyle name="Comma0 2 4 5 4 2" xfId="6528" xr:uid="{00000000-0005-0000-0000-000065180000}"/>
    <cellStyle name="Comma0 2 4 5 5" xfId="6529" xr:uid="{00000000-0005-0000-0000-000066180000}"/>
    <cellStyle name="Comma0 2 4 6" xfId="6530" xr:uid="{00000000-0005-0000-0000-000067180000}"/>
    <cellStyle name="Comma0 2 4 6 2" xfId="6531" xr:uid="{00000000-0005-0000-0000-000068180000}"/>
    <cellStyle name="Comma0 2 4 7" xfId="6532" xr:uid="{00000000-0005-0000-0000-000069180000}"/>
    <cellStyle name="Comma0 2 4 7 2" xfId="6533" xr:uid="{00000000-0005-0000-0000-00006A180000}"/>
    <cellStyle name="Comma0 2 4 8" xfId="6534" xr:uid="{00000000-0005-0000-0000-00006B180000}"/>
    <cellStyle name="Comma0 2 4 9" xfId="6535" xr:uid="{00000000-0005-0000-0000-00006C180000}"/>
    <cellStyle name="Comma0 2 4_2106 (6)" xfId="6536" xr:uid="{00000000-0005-0000-0000-00006D180000}"/>
    <cellStyle name="Comma0 2 5" xfId="6537" xr:uid="{00000000-0005-0000-0000-00006E180000}"/>
    <cellStyle name="Comma0 2 5 2" xfId="6538" xr:uid="{00000000-0005-0000-0000-00006F180000}"/>
    <cellStyle name="Comma0 2 5 2 2" xfId="6539" xr:uid="{00000000-0005-0000-0000-000070180000}"/>
    <cellStyle name="Comma0 2 5 2 2 2" xfId="6540" xr:uid="{00000000-0005-0000-0000-000071180000}"/>
    <cellStyle name="Comma0 2 5 2 3" xfId="6541" xr:uid="{00000000-0005-0000-0000-000072180000}"/>
    <cellStyle name="Comma0 2 5 2 3 2" xfId="6542" xr:uid="{00000000-0005-0000-0000-000073180000}"/>
    <cellStyle name="Comma0 2 5 2 4" xfId="6543" xr:uid="{00000000-0005-0000-0000-000074180000}"/>
    <cellStyle name="Comma0 2 5 2 5" xfId="6544" xr:uid="{00000000-0005-0000-0000-000075180000}"/>
    <cellStyle name="Comma0 2 5 3" xfId="6545" xr:uid="{00000000-0005-0000-0000-000076180000}"/>
    <cellStyle name="Comma0 2 5 3 2" xfId="6546" xr:uid="{00000000-0005-0000-0000-000077180000}"/>
    <cellStyle name="Comma0 2 5 3 2 2" xfId="6547" xr:uid="{00000000-0005-0000-0000-000078180000}"/>
    <cellStyle name="Comma0 2 5 3 3" xfId="6548" xr:uid="{00000000-0005-0000-0000-000079180000}"/>
    <cellStyle name="Comma0 2 5 3 3 2" xfId="6549" xr:uid="{00000000-0005-0000-0000-00007A180000}"/>
    <cellStyle name="Comma0 2 5 3 4" xfId="6550" xr:uid="{00000000-0005-0000-0000-00007B180000}"/>
    <cellStyle name="Comma0 2 5 3 5" xfId="6551" xr:uid="{00000000-0005-0000-0000-00007C180000}"/>
    <cellStyle name="Comma0 2 5 4" xfId="6552" xr:uid="{00000000-0005-0000-0000-00007D180000}"/>
    <cellStyle name="Comma0 2 5 4 2" xfId="6553" xr:uid="{00000000-0005-0000-0000-00007E180000}"/>
    <cellStyle name="Comma0 2 5 4 2 2" xfId="6554" xr:uid="{00000000-0005-0000-0000-00007F180000}"/>
    <cellStyle name="Comma0 2 5 4 3" xfId="6555" xr:uid="{00000000-0005-0000-0000-000080180000}"/>
    <cellStyle name="Comma0 2 5 4 3 2" xfId="6556" xr:uid="{00000000-0005-0000-0000-000081180000}"/>
    <cellStyle name="Comma0 2 5 4 4" xfId="6557" xr:uid="{00000000-0005-0000-0000-000082180000}"/>
    <cellStyle name="Comma0 2 5 4 5" xfId="6558" xr:uid="{00000000-0005-0000-0000-000083180000}"/>
    <cellStyle name="Comma0 2 5 5" xfId="6559" xr:uid="{00000000-0005-0000-0000-000084180000}"/>
    <cellStyle name="Comma0 2 5 5 2" xfId="6560" xr:uid="{00000000-0005-0000-0000-000085180000}"/>
    <cellStyle name="Comma0 2 5 5 2 2" xfId="6561" xr:uid="{00000000-0005-0000-0000-000086180000}"/>
    <cellStyle name="Comma0 2 5 5 3" xfId="6562" xr:uid="{00000000-0005-0000-0000-000087180000}"/>
    <cellStyle name="Comma0 2 5 5 3 2" xfId="6563" xr:uid="{00000000-0005-0000-0000-000088180000}"/>
    <cellStyle name="Comma0 2 5 5 4" xfId="6564" xr:uid="{00000000-0005-0000-0000-000089180000}"/>
    <cellStyle name="Comma0 2 5 5 4 2" xfId="6565" xr:uid="{00000000-0005-0000-0000-00008A180000}"/>
    <cellStyle name="Comma0 2 5 5 5" xfId="6566" xr:uid="{00000000-0005-0000-0000-00008B180000}"/>
    <cellStyle name="Comma0 2 5 6" xfId="6567" xr:uid="{00000000-0005-0000-0000-00008C180000}"/>
    <cellStyle name="Comma0 2 5 6 2" xfId="6568" xr:uid="{00000000-0005-0000-0000-00008D180000}"/>
    <cellStyle name="Comma0 2 5 7" xfId="6569" xr:uid="{00000000-0005-0000-0000-00008E180000}"/>
    <cellStyle name="Comma0 2 5 7 2" xfId="6570" xr:uid="{00000000-0005-0000-0000-00008F180000}"/>
    <cellStyle name="Comma0 2 5 8" xfId="6571" xr:uid="{00000000-0005-0000-0000-000090180000}"/>
    <cellStyle name="Comma0 2 5 9" xfId="6572" xr:uid="{00000000-0005-0000-0000-000091180000}"/>
    <cellStyle name="Comma0 2 5_2106 (6)" xfId="6573" xr:uid="{00000000-0005-0000-0000-000092180000}"/>
    <cellStyle name="Comma0 2 6" xfId="6574" xr:uid="{00000000-0005-0000-0000-000093180000}"/>
    <cellStyle name="Comma0 2 6 2" xfId="6575" xr:uid="{00000000-0005-0000-0000-000094180000}"/>
    <cellStyle name="Comma0 2 6 2 2" xfId="6576" xr:uid="{00000000-0005-0000-0000-000095180000}"/>
    <cellStyle name="Comma0 2 6 2 2 2" xfId="6577" xr:uid="{00000000-0005-0000-0000-000096180000}"/>
    <cellStyle name="Comma0 2 6 2 3" xfId="6578" xr:uid="{00000000-0005-0000-0000-000097180000}"/>
    <cellStyle name="Comma0 2 6 2 3 2" xfId="6579" xr:uid="{00000000-0005-0000-0000-000098180000}"/>
    <cellStyle name="Comma0 2 6 2 4" xfId="6580" xr:uid="{00000000-0005-0000-0000-000099180000}"/>
    <cellStyle name="Comma0 2 6 2 5" xfId="6581" xr:uid="{00000000-0005-0000-0000-00009A180000}"/>
    <cellStyle name="Comma0 2 6 3" xfId="6582" xr:uid="{00000000-0005-0000-0000-00009B180000}"/>
    <cellStyle name="Comma0 2 6 3 2" xfId="6583" xr:uid="{00000000-0005-0000-0000-00009C180000}"/>
    <cellStyle name="Comma0 2 6 3 2 2" xfId="6584" xr:uid="{00000000-0005-0000-0000-00009D180000}"/>
    <cellStyle name="Comma0 2 6 3 3" xfId="6585" xr:uid="{00000000-0005-0000-0000-00009E180000}"/>
    <cellStyle name="Comma0 2 6 3 3 2" xfId="6586" xr:uid="{00000000-0005-0000-0000-00009F180000}"/>
    <cellStyle name="Comma0 2 6 3 4" xfId="6587" xr:uid="{00000000-0005-0000-0000-0000A0180000}"/>
    <cellStyle name="Comma0 2 6 3 5" xfId="6588" xr:uid="{00000000-0005-0000-0000-0000A1180000}"/>
    <cellStyle name="Comma0 2 6 4" xfId="6589" xr:uid="{00000000-0005-0000-0000-0000A2180000}"/>
    <cellStyle name="Comma0 2 6 4 2" xfId="6590" xr:uid="{00000000-0005-0000-0000-0000A3180000}"/>
    <cellStyle name="Comma0 2 6 4 2 2" xfId="6591" xr:uid="{00000000-0005-0000-0000-0000A4180000}"/>
    <cellStyle name="Comma0 2 6 4 3" xfId="6592" xr:uid="{00000000-0005-0000-0000-0000A5180000}"/>
    <cellStyle name="Comma0 2 6 4 3 2" xfId="6593" xr:uid="{00000000-0005-0000-0000-0000A6180000}"/>
    <cellStyle name="Comma0 2 6 4 4" xfId="6594" xr:uid="{00000000-0005-0000-0000-0000A7180000}"/>
    <cellStyle name="Comma0 2 6 4 5" xfId="6595" xr:uid="{00000000-0005-0000-0000-0000A8180000}"/>
    <cellStyle name="Comma0 2 6 5" xfId="6596" xr:uid="{00000000-0005-0000-0000-0000A9180000}"/>
    <cellStyle name="Comma0 2 6 5 2" xfId="6597" xr:uid="{00000000-0005-0000-0000-0000AA180000}"/>
    <cellStyle name="Comma0 2 6 5 2 2" xfId="6598" xr:uid="{00000000-0005-0000-0000-0000AB180000}"/>
    <cellStyle name="Comma0 2 6 5 3" xfId="6599" xr:uid="{00000000-0005-0000-0000-0000AC180000}"/>
    <cellStyle name="Comma0 2 6 5 3 2" xfId="6600" xr:uid="{00000000-0005-0000-0000-0000AD180000}"/>
    <cellStyle name="Comma0 2 6 5 4" xfId="6601" xr:uid="{00000000-0005-0000-0000-0000AE180000}"/>
    <cellStyle name="Comma0 2 6 5 4 2" xfId="6602" xr:uid="{00000000-0005-0000-0000-0000AF180000}"/>
    <cellStyle name="Comma0 2 6 5 5" xfId="6603" xr:uid="{00000000-0005-0000-0000-0000B0180000}"/>
    <cellStyle name="Comma0 2 6 6" xfId="6604" xr:uid="{00000000-0005-0000-0000-0000B1180000}"/>
    <cellStyle name="Comma0 2 6 6 2" xfId="6605" xr:uid="{00000000-0005-0000-0000-0000B2180000}"/>
    <cellStyle name="Comma0 2 6 7" xfId="6606" xr:uid="{00000000-0005-0000-0000-0000B3180000}"/>
    <cellStyle name="Comma0 2 6 7 2" xfId="6607" xr:uid="{00000000-0005-0000-0000-0000B4180000}"/>
    <cellStyle name="Comma0 2 6 8" xfId="6608" xr:uid="{00000000-0005-0000-0000-0000B5180000}"/>
    <cellStyle name="Comma0 2 6 9" xfId="6609" xr:uid="{00000000-0005-0000-0000-0000B6180000}"/>
    <cellStyle name="Comma0 2 6_2106 (6)" xfId="6610" xr:uid="{00000000-0005-0000-0000-0000B7180000}"/>
    <cellStyle name="Comma0 2 7" xfId="6611" xr:uid="{00000000-0005-0000-0000-0000B8180000}"/>
    <cellStyle name="Comma0 2 7 2" xfId="6612" xr:uid="{00000000-0005-0000-0000-0000B9180000}"/>
    <cellStyle name="Comma0 2 7 2 2" xfId="6613" xr:uid="{00000000-0005-0000-0000-0000BA180000}"/>
    <cellStyle name="Comma0 2 7 2 2 2" xfId="6614" xr:uid="{00000000-0005-0000-0000-0000BB180000}"/>
    <cellStyle name="Comma0 2 7 2 3" xfId="6615" xr:uid="{00000000-0005-0000-0000-0000BC180000}"/>
    <cellStyle name="Comma0 2 7 2 3 2" xfId="6616" xr:uid="{00000000-0005-0000-0000-0000BD180000}"/>
    <cellStyle name="Comma0 2 7 2 4" xfId="6617" xr:uid="{00000000-0005-0000-0000-0000BE180000}"/>
    <cellStyle name="Comma0 2 7 2 5" xfId="6618" xr:uid="{00000000-0005-0000-0000-0000BF180000}"/>
    <cellStyle name="Comma0 2 7 3" xfId="6619" xr:uid="{00000000-0005-0000-0000-0000C0180000}"/>
    <cellStyle name="Comma0 2 7 3 2" xfId="6620" xr:uid="{00000000-0005-0000-0000-0000C1180000}"/>
    <cellStyle name="Comma0 2 7 3 2 2" xfId="6621" xr:uid="{00000000-0005-0000-0000-0000C2180000}"/>
    <cellStyle name="Comma0 2 7 3 3" xfId="6622" xr:uid="{00000000-0005-0000-0000-0000C3180000}"/>
    <cellStyle name="Comma0 2 7 3 3 2" xfId="6623" xr:uid="{00000000-0005-0000-0000-0000C4180000}"/>
    <cellStyle name="Comma0 2 7 3 4" xfId="6624" xr:uid="{00000000-0005-0000-0000-0000C5180000}"/>
    <cellStyle name="Comma0 2 7 3 5" xfId="6625" xr:uid="{00000000-0005-0000-0000-0000C6180000}"/>
    <cellStyle name="Comma0 2 7 4" xfId="6626" xr:uid="{00000000-0005-0000-0000-0000C7180000}"/>
    <cellStyle name="Comma0 2 7 4 2" xfId="6627" xr:uid="{00000000-0005-0000-0000-0000C8180000}"/>
    <cellStyle name="Comma0 2 7 4 2 2" xfId="6628" xr:uid="{00000000-0005-0000-0000-0000C9180000}"/>
    <cellStyle name="Comma0 2 7 4 3" xfId="6629" xr:uid="{00000000-0005-0000-0000-0000CA180000}"/>
    <cellStyle name="Comma0 2 7 4 3 2" xfId="6630" xr:uid="{00000000-0005-0000-0000-0000CB180000}"/>
    <cellStyle name="Comma0 2 7 4 4" xfId="6631" xr:uid="{00000000-0005-0000-0000-0000CC180000}"/>
    <cellStyle name="Comma0 2 7 4 5" xfId="6632" xr:uid="{00000000-0005-0000-0000-0000CD180000}"/>
    <cellStyle name="Comma0 2 7 5" xfId="6633" xr:uid="{00000000-0005-0000-0000-0000CE180000}"/>
    <cellStyle name="Comma0 2 7 5 2" xfId="6634" xr:uid="{00000000-0005-0000-0000-0000CF180000}"/>
    <cellStyle name="Comma0 2 7 5 2 2" xfId="6635" xr:uid="{00000000-0005-0000-0000-0000D0180000}"/>
    <cellStyle name="Comma0 2 7 5 3" xfId="6636" xr:uid="{00000000-0005-0000-0000-0000D1180000}"/>
    <cellStyle name="Comma0 2 7 5 3 2" xfId="6637" xr:uid="{00000000-0005-0000-0000-0000D2180000}"/>
    <cellStyle name="Comma0 2 7 5 4" xfId="6638" xr:uid="{00000000-0005-0000-0000-0000D3180000}"/>
    <cellStyle name="Comma0 2 7 5 4 2" xfId="6639" xr:uid="{00000000-0005-0000-0000-0000D4180000}"/>
    <cellStyle name="Comma0 2 7 5 5" xfId="6640" xr:uid="{00000000-0005-0000-0000-0000D5180000}"/>
    <cellStyle name="Comma0 2 7 6" xfId="6641" xr:uid="{00000000-0005-0000-0000-0000D6180000}"/>
    <cellStyle name="Comma0 2 7 6 2" xfId="6642" xr:uid="{00000000-0005-0000-0000-0000D7180000}"/>
    <cellStyle name="Comma0 2 7 7" xfId="6643" xr:uid="{00000000-0005-0000-0000-0000D8180000}"/>
    <cellStyle name="Comma0 2 7 7 2" xfId="6644" xr:uid="{00000000-0005-0000-0000-0000D9180000}"/>
    <cellStyle name="Comma0 2 7 8" xfId="6645" xr:uid="{00000000-0005-0000-0000-0000DA180000}"/>
    <cellStyle name="Comma0 2 7 9" xfId="6646" xr:uid="{00000000-0005-0000-0000-0000DB180000}"/>
    <cellStyle name="Comma0 2 7_2106 (6)" xfId="6647" xr:uid="{00000000-0005-0000-0000-0000DC180000}"/>
    <cellStyle name="Comma0 2 8" xfId="6648" xr:uid="{00000000-0005-0000-0000-0000DD180000}"/>
    <cellStyle name="Comma0 2 8 2" xfId="6649" xr:uid="{00000000-0005-0000-0000-0000DE180000}"/>
    <cellStyle name="Comma0 2 8 2 2" xfId="6650" xr:uid="{00000000-0005-0000-0000-0000DF180000}"/>
    <cellStyle name="Comma0 2 8 3" xfId="6651" xr:uid="{00000000-0005-0000-0000-0000E0180000}"/>
    <cellStyle name="Comma0 2 8 3 2" xfId="6652" xr:uid="{00000000-0005-0000-0000-0000E1180000}"/>
    <cellStyle name="Comma0 2 8 4" xfId="6653" xr:uid="{00000000-0005-0000-0000-0000E2180000}"/>
    <cellStyle name="Comma0 2 8 5" xfId="6654" xr:uid="{00000000-0005-0000-0000-0000E3180000}"/>
    <cellStyle name="Comma0 2 9" xfId="6655" xr:uid="{00000000-0005-0000-0000-0000E4180000}"/>
    <cellStyle name="Comma0 2 9 2" xfId="6656" xr:uid="{00000000-0005-0000-0000-0000E5180000}"/>
    <cellStyle name="Comma0 2 9 2 2" xfId="6657" xr:uid="{00000000-0005-0000-0000-0000E6180000}"/>
    <cellStyle name="Comma0 2 9 3" xfId="6658" xr:uid="{00000000-0005-0000-0000-0000E7180000}"/>
    <cellStyle name="Comma0 2 9 3 2" xfId="6659" xr:uid="{00000000-0005-0000-0000-0000E8180000}"/>
    <cellStyle name="Comma0 2 9 4" xfId="6660" xr:uid="{00000000-0005-0000-0000-0000E9180000}"/>
    <cellStyle name="Comma0 2 9 5" xfId="6661" xr:uid="{00000000-0005-0000-0000-0000EA180000}"/>
    <cellStyle name="Comma0 2_2109" xfId="6662" xr:uid="{00000000-0005-0000-0000-0000EB180000}"/>
    <cellStyle name="Comma0 20" xfId="6663" xr:uid="{00000000-0005-0000-0000-0000EC180000}"/>
    <cellStyle name="Comma0 20 2" xfId="6664" xr:uid="{00000000-0005-0000-0000-0000ED180000}"/>
    <cellStyle name="Comma0 20 2 2" xfId="6665" xr:uid="{00000000-0005-0000-0000-0000EE180000}"/>
    <cellStyle name="Comma0 20 3" xfId="6666" xr:uid="{00000000-0005-0000-0000-0000EF180000}"/>
    <cellStyle name="Comma0 21" xfId="6667" xr:uid="{00000000-0005-0000-0000-0000F0180000}"/>
    <cellStyle name="Comma0 21 2" xfId="6668" xr:uid="{00000000-0005-0000-0000-0000F1180000}"/>
    <cellStyle name="Comma0 21 2 2" xfId="6669" xr:uid="{00000000-0005-0000-0000-0000F2180000}"/>
    <cellStyle name="Comma0 21 3" xfId="6670" xr:uid="{00000000-0005-0000-0000-0000F3180000}"/>
    <cellStyle name="Comma0 22" xfId="6671" xr:uid="{00000000-0005-0000-0000-0000F4180000}"/>
    <cellStyle name="Comma0 22 2" xfId="6672" xr:uid="{00000000-0005-0000-0000-0000F5180000}"/>
    <cellStyle name="Comma0 22 2 2" xfId="6673" xr:uid="{00000000-0005-0000-0000-0000F6180000}"/>
    <cellStyle name="Comma0 22 3" xfId="6674" xr:uid="{00000000-0005-0000-0000-0000F7180000}"/>
    <cellStyle name="Comma0 23" xfId="6675" xr:uid="{00000000-0005-0000-0000-0000F8180000}"/>
    <cellStyle name="Comma0 23 2" xfId="6676" xr:uid="{00000000-0005-0000-0000-0000F9180000}"/>
    <cellStyle name="Comma0 23 2 2" xfId="6677" xr:uid="{00000000-0005-0000-0000-0000FA180000}"/>
    <cellStyle name="Comma0 23 3" xfId="6678" xr:uid="{00000000-0005-0000-0000-0000FB180000}"/>
    <cellStyle name="Comma0 24" xfId="6679" xr:uid="{00000000-0005-0000-0000-0000FC180000}"/>
    <cellStyle name="Comma0 24 2" xfId="6680" xr:uid="{00000000-0005-0000-0000-0000FD180000}"/>
    <cellStyle name="Comma0 24 2 2" xfId="6681" xr:uid="{00000000-0005-0000-0000-0000FE180000}"/>
    <cellStyle name="Comma0 24 3" xfId="6682" xr:uid="{00000000-0005-0000-0000-0000FF180000}"/>
    <cellStyle name="Comma0 25" xfId="6683" xr:uid="{00000000-0005-0000-0000-000000190000}"/>
    <cellStyle name="Comma0 25 2" xfId="6684" xr:uid="{00000000-0005-0000-0000-000001190000}"/>
    <cellStyle name="Comma0 25 2 2" xfId="6685" xr:uid="{00000000-0005-0000-0000-000002190000}"/>
    <cellStyle name="Comma0 25 3" xfId="6686" xr:uid="{00000000-0005-0000-0000-000003190000}"/>
    <cellStyle name="Comma0 26" xfId="6687" xr:uid="{00000000-0005-0000-0000-000004190000}"/>
    <cellStyle name="Comma0 26 2" xfId="6688" xr:uid="{00000000-0005-0000-0000-000005190000}"/>
    <cellStyle name="Comma0 26 2 2" xfId="6689" xr:uid="{00000000-0005-0000-0000-000006190000}"/>
    <cellStyle name="Comma0 26 3" xfId="6690" xr:uid="{00000000-0005-0000-0000-000007190000}"/>
    <cellStyle name="Comma0 27" xfId="6691" xr:uid="{00000000-0005-0000-0000-000008190000}"/>
    <cellStyle name="Comma0 27 2" xfId="6692" xr:uid="{00000000-0005-0000-0000-000009190000}"/>
    <cellStyle name="Comma0 27 2 2" xfId="6693" xr:uid="{00000000-0005-0000-0000-00000A190000}"/>
    <cellStyle name="Comma0 27 3" xfId="6694" xr:uid="{00000000-0005-0000-0000-00000B190000}"/>
    <cellStyle name="Comma0 28" xfId="6695" xr:uid="{00000000-0005-0000-0000-00000C190000}"/>
    <cellStyle name="Comma0 28 2" xfId="6696" xr:uid="{00000000-0005-0000-0000-00000D190000}"/>
    <cellStyle name="Comma0 28 2 2" xfId="6697" xr:uid="{00000000-0005-0000-0000-00000E190000}"/>
    <cellStyle name="Comma0 28 3" xfId="6698" xr:uid="{00000000-0005-0000-0000-00000F190000}"/>
    <cellStyle name="Comma0 29" xfId="6699" xr:uid="{00000000-0005-0000-0000-000010190000}"/>
    <cellStyle name="Comma0 29 2" xfId="6700" xr:uid="{00000000-0005-0000-0000-000011190000}"/>
    <cellStyle name="Comma0 29 3" xfId="6701" xr:uid="{00000000-0005-0000-0000-000012190000}"/>
    <cellStyle name="Comma0 3" xfId="6702" xr:uid="{00000000-0005-0000-0000-000013190000}"/>
    <cellStyle name="Comma0 3 10" xfId="6703" xr:uid="{00000000-0005-0000-0000-000014190000}"/>
    <cellStyle name="Comma0 3 10 2" xfId="6704" xr:uid="{00000000-0005-0000-0000-000015190000}"/>
    <cellStyle name="Comma0 3 10 2 2" xfId="6705" xr:uid="{00000000-0005-0000-0000-000016190000}"/>
    <cellStyle name="Comma0 3 10 3" xfId="6706" xr:uid="{00000000-0005-0000-0000-000017190000}"/>
    <cellStyle name="Comma0 3 10 3 2" xfId="6707" xr:uid="{00000000-0005-0000-0000-000018190000}"/>
    <cellStyle name="Comma0 3 10 4" xfId="6708" xr:uid="{00000000-0005-0000-0000-000019190000}"/>
    <cellStyle name="Comma0 3 10 5" xfId="6709" xr:uid="{00000000-0005-0000-0000-00001A190000}"/>
    <cellStyle name="Comma0 3 11" xfId="6710" xr:uid="{00000000-0005-0000-0000-00001B190000}"/>
    <cellStyle name="Comma0 3 11 2" xfId="6711" xr:uid="{00000000-0005-0000-0000-00001C190000}"/>
    <cellStyle name="Comma0 3 11 2 2" xfId="6712" xr:uid="{00000000-0005-0000-0000-00001D190000}"/>
    <cellStyle name="Comma0 3 11 3" xfId="6713" xr:uid="{00000000-0005-0000-0000-00001E190000}"/>
    <cellStyle name="Comma0 3 11 3 2" xfId="6714" xr:uid="{00000000-0005-0000-0000-00001F190000}"/>
    <cellStyle name="Comma0 3 11 4" xfId="6715" xr:uid="{00000000-0005-0000-0000-000020190000}"/>
    <cellStyle name="Comma0 3 11 5" xfId="6716" xr:uid="{00000000-0005-0000-0000-000021190000}"/>
    <cellStyle name="Comma0 3 12" xfId="6717" xr:uid="{00000000-0005-0000-0000-000022190000}"/>
    <cellStyle name="Comma0 3 12 2" xfId="6718" xr:uid="{00000000-0005-0000-0000-000023190000}"/>
    <cellStyle name="Comma0 3 12 2 2" xfId="6719" xr:uid="{00000000-0005-0000-0000-000024190000}"/>
    <cellStyle name="Comma0 3 12 3" xfId="6720" xr:uid="{00000000-0005-0000-0000-000025190000}"/>
    <cellStyle name="Comma0 3 12 3 2" xfId="6721" xr:uid="{00000000-0005-0000-0000-000026190000}"/>
    <cellStyle name="Comma0 3 12 4" xfId="6722" xr:uid="{00000000-0005-0000-0000-000027190000}"/>
    <cellStyle name="Comma0 3 12 5" xfId="6723" xr:uid="{00000000-0005-0000-0000-000028190000}"/>
    <cellStyle name="Comma0 3 13" xfId="6724" xr:uid="{00000000-0005-0000-0000-000029190000}"/>
    <cellStyle name="Comma0 3 13 2" xfId="6725" xr:uid="{00000000-0005-0000-0000-00002A190000}"/>
    <cellStyle name="Comma0 3 13 2 2" xfId="6726" xr:uid="{00000000-0005-0000-0000-00002B190000}"/>
    <cellStyle name="Comma0 3 13 3" xfId="6727" xr:uid="{00000000-0005-0000-0000-00002C190000}"/>
    <cellStyle name="Comma0 3 13 3 2" xfId="6728" xr:uid="{00000000-0005-0000-0000-00002D190000}"/>
    <cellStyle name="Comma0 3 13 4" xfId="6729" xr:uid="{00000000-0005-0000-0000-00002E190000}"/>
    <cellStyle name="Comma0 3 13 5" xfId="6730" xr:uid="{00000000-0005-0000-0000-00002F190000}"/>
    <cellStyle name="Comma0 3 14" xfId="6731" xr:uid="{00000000-0005-0000-0000-000030190000}"/>
    <cellStyle name="Comma0 3 14 2" xfId="6732" xr:uid="{00000000-0005-0000-0000-000031190000}"/>
    <cellStyle name="Comma0 3 14 2 2" xfId="6733" xr:uid="{00000000-0005-0000-0000-000032190000}"/>
    <cellStyle name="Comma0 3 14 2 3" xfId="6734" xr:uid="{00000000-0005-0000-0000-000033190000}"/>
    <cellStyle name="Comma0 3 14 3" xfId="6735" xr:uid="{00000000-0005-0000-0000-000034190000}"/>
    <cellStyle name="Comma0 3 14 4" xfId="6736" xr:uid="{00000000-0005-0000-0000-000035190000}"/>
    <cellStyle name="Comma0 3 15" xfId="6737" xr:uid="{00000000-0005-0000-0000-000036190000}"/>
    <cellStyle name="Comma0 3 15 2" xfId="6738" xr:uid="{00000000-0005-0000-0000-000037190000}"/>
    <cellStyle name="Comma0 3 15 2 2" xfId="6739" xr:uid="{00000000-0005-0000-0000-000038190000}"/>
    <cellStyle name="Comma0 3 15 3" xfId="6740" xr:uid="{00000000-0005-0000-0000-000039190000}"/>
    <cellStyle name="Comma0 3 16" xfId="6741" xr:uid="{00000000-0005-0000-0000-00003A190000}"/>
    <cellStyle name="Comma0 3 16 2" xfId="6742" xr:uid="{00000000-0005-0000-0000-00003B190000}"/>
    <cellStyle name="Comma0 3 16 3" xfId="6743" xr:uid="{00000000-0005-0000-0000-00003C190000}"/>
    <cellStyle name="Comma0 3 17" xfId="6744" xr:uid="{00000000-0005-0000-0000-00003D190000}"/>
    <cellStyle name="Comma0 3 18" xfId="6745" xr:uid="{00000000-0005-0000-0000-00003E190000}"/>
    <cellStyle name="Comma0 3 2" xfId="6746" xr:uid="{00000000-0005-0000-0000-00003F190000}"/>
    <cellStyle name="Comma0 3 2 2" xfId="6747" xr:uid="{00000000-0005-0000-0000-000040190000}"/>
    <cellStyle name="Comma0 3 2 2 2" xfId="6748" xr:uid="{00000000-0005-0000-0000-000041190000}"/>
    <cellStyle name="Comma0 3 2 2 2 2" xfId="6749" xr:uid="{00000000-0005-0000-0000-000042190000}"/>
    <cellStyle name="Comma0 3 2 2 2 2 2" xfId="6750" xr:uid="{00000000-0005-0000-0000-000043190000}"/>
    <cellStyle name="Comma0 3 2 2 2 3" xfId="6751" xr:uid="{00000000-0005-0000-0000-000044190000}"/>
    <cellStyle name="Comma0 3 2 2 2 3 2" xfId="6752" xr:uid="{00000000-0005-0000-0000-000045190000}"/>
    <cellStyle name="Comma0 3 2 2 2 4" xfId="6753" xr:uid="{00000000-0005-0000-0000-000046190000}"/>
    <cellStyle name="Comma0 3 2 2 2 4 2" xfId="6754" xr:uid="{00000000-0005-0000-0000-000047190000}"/>
    <cellStyle name="Comma0 3 2 2 2 5" xfId="6755" xr:uid="{00000000-0005-0000-0000-000048190000}"/>
    <cellStyle name="Comma0 3 2 2 3" xfId="6756" xr:uid="{00000000-0005-0000-0000-000049190000}"/>
    <cellStyle name="Comma0 3 2 2 3 2" xfId="6757" xr:uid="{00000000-0005-0000-0000-00004A190000}"/>
    <cellStyle name="Comma0 3 2 2 4" xfId="6758" xr:uid="{00000000-0005-0000-0000-00004B190000}"/>
    <cellStyle name="Comma0 3 2 2 4 2" xfId="6759" xr:uid="{00000000-0005-0000-0000-00004C190000}"/>
    <cellStyle name="Comma0 3 2 2 5" xfId="6760" xr:uid="{00000000-0005-0000-0000-00004D190000}"/>
    <cellStyle name="Comma0 3 2 2 6" xfId="6761" xr:uid="{00000000-0005-0000-0000-00004E190000}"/>
    <cellStyle name="Comma0 3 2 3" xfId="6762" xr:uid="{00000000-0005-0000-0000-00004F190000}"/>
    <cellStyle name="Comma0 3 2 3 2" xfId="6763" xr:uid="{00000000-0005-0000-0000-000050190000}"/>
    <cellStyle name="Comma0 3 2 3 2 2" xfId="6764" xr:uid="{00000000-0005-0000-0000-000051190000}"/>
    <cellStyle name="Comma0 3 2 3 2 2 2" xfId="6765" xr:uid="{00000000-0005-0000-0000-000052190000}"/>
    <cellStyle name="Comma0 3 2 3 2 3" xfId="6766" xr:uid="{00000000-0005-0000-0000-000053190000}"/>
    <cellStyle name="Comma0 3 2 3 2 3 2" xfId="6767" xr:uid="{00000000-0005-0000-0000-000054190000}"/>
    <cellStyle name="Comma0 3 2 3 2 4" xfId="6768" xr:uid="{00000000-0005-0000-0000-000055190000}"/>
    <cellStyle name="Comma0 3 2 3 2 4 2" xfId="6769" xr:uid="{00000000-0005-0000-0000-000056190000}"/>
    <cellStyle name="Comma0 3 2 3 2 5" xfId="6770" xr:uid="{00000000-0005-0000-0000-000057190000}"/>
    <cellStyle name="Comma0 3 2 3 3" xfId="6771" xr:uid="{00000000-0005-0000-0000-000058190000}"/>
    <cellStyle name="Comma0 3 2 3 3 2" xfId="6772" xr:uid="{00000000-0005-0000-0000-000059190000}"/>
    <cellStyle name="Comma0 3 2 3 4" xfId="6773" xr:uid="{00000000-0005-0000-0000-00005A190000}"/>
    <cellStyle name="Comma0 3 2 3 4 2" xfId="6774" xr:uid="{00000000-0005-0000-0000-00005B190000}"/>
    <cellStyle name="Comma0 3 2 3 5" xfId="6775" xr:uid="{00000000-0005-0000-0000-00005C190000}"/>
    <cellStyle name="Comma0 3 2 3 6" xfId="6776" xr:uid="{00000000-0005-0000-0000-00005D190000}"/>
    <cellStyle name="Comma0 3 2 4" xfId="6777" xr:uid="{00000000-0005-0000-0000-00005E190000}"/>
    <cellStyle name="Comma0 3 2 4 2" xfId="6778" xr:uid="{00000000-0005-0000-0000-00005F190000}"/>
    <cellStyle name="Comma0 3 2 4 2 2" xfId="6779" xr:uid="{00000000-0005-0000-0000-000060190000}"/>
    <cellStyle name="Comma0 3 2 4 2 2 2" xfId="6780" xr:uid="{00000000-0005-0000-0000-000061190000}"/>
    <cellStyle name="Comma0 3 2 4 2 3" xfId="6781" xr:uid="{00000000-0005-0000-0000-000062190000}"/>
    <cellStyle name="Comma0 3 2 4 2 3 2" xfId="6782" xr:uid="{00000000-0005-0000-0000-000063190000}"/>
    <cellStyle name="Comma0 3 2 4 2 4" xfId="6783" xr:uid="{00000000-0005-0000-0000-000064190000}"/>
    <cellStyle name="Comma0 3 2 4 2 4 2" xfId="6784" xr:uid="{00000000-0005-0000-0000-000065190000}"/>
    <cellStyle name="Comma0 3 2 4 2 5" xfId="6785" xr:uid="{00000000-0005-0000-0000-000066190000}"/>
    <cellStyle name="Comma0 3 2 4 3" xfId="6786" xr:uid="{00000000-0005-0000-0000-000067190000}"/>
    <cellStyle name="Comma0 3 2 4 3 2" xfId="6787" xr:uid="{00000000-0005-0000-0000-000068190000}"/>
    <cellStyle name="Comma0 3 2 4 4" xfId="6788" xr:uid="{00000000-0005-0000-0000-000069190000}"/>
    <cellStyle name="Comma0 3 2 4 4 2" xfId="6789" xr:uid="{00000000-0005-0000-0000-00006A190000}"/>
    <cellStyle name="Comma0 3 2 4 5" xfId="6790" xr:uid="{00000000-0005-0000-0000-00006B190000}"/>
    <cellStyle name="Comma0 3 2 4 6" xfId="6791" xr:uid="{00000000-0005-0000-0000-00006C190000}"/>
    <cellStyle name="Comma0 3 2 5" xfId="6792" xr:uid="{00000000-0005-0000-0000-00006D190000}"/>
    <cellStyle name="Comma0 3 2 5 2" xfId="6793" xr:uid="{00000000-0005-0000-0000-00006E190000}"/>
    <cellStyle name="Comma0 3 2 5 2 2" xfId="6794" xr:uid="{00000000-0005-0000-0000-00006F190000}"/>
    <cellStyle name="Comma0 3 2 5 2 3" xfId="6795" xr:uid="{00000000-0005-0000-0000-000070190000}"/>
    <cellStyle name="Comma0 3 2 5 3" xfId="6796" xr:uid="{00000000-0005-0000-0000-000071190000}"/>
    <cellStyle name="Comma0 3 2 5 4" xfId="6797" xr:uid="{00000000-0005-0000-0000-000072190000}"/>
    <cellStyle name="Comma0 3 2 6" xfId="6798" xr:uid="{00000000-0005-0000-0000-000073190000}"/>
    <cellStyle name="Comma0 3 2 6 2" xfId="6799" xr:uid="{00000000-0005-0000-0000-000074190000}"/>
    <cellStyle name="Comma0 3 2 6 2 2" xfId="6800" xr:uid="{00000000-0005-0000-0000-000075190000}"/>
    <cellStyle name="Comma0 3 2 6 3" xfId="6801" xr:uid="{00000000-0005-0000-0000-000076190000}"/>
    <cellStyle name="Comma0 3 2 7" xfId="6802" xr:uid="{00000000-0005-0000-0000-000077190000}"/>
    <cellStyle name="Comma0 3 2 7 2" xfId="6803" xr:uid="{00000000-0005-0000-0000-000078190000}"/>
    <cellStyle name="Comma0 3 2 7 3" xfId="6804" xr:uid="{00000000-0005-0000-0000-000079190000}"/>
    <cellStyle name="Comma0 3 2 8" xfId="6805" xr:uid="{00000000-0005-0000-0000-00007A190000}"/>
    <cellStyle name="Comma0 3 2_2106 (6)" xfId="6806" xr:uid="{00000000-0005-0000-0000-00007B190000}"/>
    <cellStyle name="Comma0 3 3" xfId="6807" xr:uid="{00000000-0005-0000-0000-00007C190000}"/>
    <cellStyle name="Comma0 3 3 2" xfId="6808" xr:uid="{00000000-0005-0000-0000-00007D190000}"/>
    <cellStyle name="Comma0 3 3 2 2" xfId="6809" xr:uid="{00000000-0005-0000-0000-00007E190000}"/>
    <cellStyle name="Comma0 3 3 2 2 2" xfId="6810" xr:uid="{00000000-0005-0000-0000-00007F190000}"/>
    <cellStyle name="Comma0 3 3 2 3" xfId="6811" xr:uid="{00000000-0005-0000-0000-000080190000}"/>
    <cellStyle name="Comma0 3 3 2 3 2" xfId="6812" xr:uid="{00000000-0005-0000-0000-000081190000}"/>
    <cellStyle name="Comma0 3 3 2 4" xfId="6813" xr:uid="{00000000-0005-0000-0000-000082190000}"/>
    <cellStyle name="Comma0 3 3 2 5" xfId="6814" xr:uid="{00000000-0005-0000-0000-000083190000}"/>
    <cellStyle name="Comma0 3 3 3" xfId="6815" xr:uid="{00000000-0005-0000-0000-000084190000}"/>
    <cellStyle name="Comma0 3 3 3 2" xfId="6816" xr:uid="{00000000-0005-0000-0000-000085190000}"/>
    <cellStyle name="Comma0 3 3 3 2 2" xfId="6817" xr:uid="{00000000-0005-0000-0000-000086190000}"/>
    <cellStyle name="Comma0 3 3 3 3" xfId="6818" xr:uid="{00000000-0005-0000-0000-000087190000}"/>
    <cellStyle name="Comma0 3 3 3 3 2" xfId="6819" xr:uid="{00000000-0005-0000-0000-000088190000}"/>
    <cellStyle name="Comma0 3 3 3 4" xfId="6820" xr:uid="{00000000-0005-0000-0000-000089190000}"/>
    <cellStyle name="Comma0 3 3 3 5" xfId="6821" xr:uid="{00000000-0005-0000-0000-00008A190000}"/>
    <cellStyle name="Comma0 3 3 4" xfId="6822" xr:uid="{00000000-0005-0000-0000-00008B190000}"/>
    <cellStyle name="Comma0 3 3 4 2" xfId="6823" xr:uid="{00000000-0005-0000-0000-00008C190000}"/>
    <cellStyle name="Comma0 3 3 4 2 2" xfId="6824" xr:uid="{00000000-0005-0000-0000-00008D190000}"/>
    <cellStyle name="Comma0 3 3 4 3" xfId="6825" xr:uid="{00000000-0005-0000-0000-00008E190000}"/>
    <cellStyle name="Comma0 3 3 4 3 2" xfId="6826" xr:uid="{00000000-0005-0000-0000-00008F190000}"/>
    <cellStyle name="Comma0 3 3 4 4" xfId="6827" xr:uid="{00000000-0005-0000-0000-000090190000}"/>
    <cellStyle name="Comma0 3 3 4 5" xfId="6828" xr:uid="{00000000-0005-0000-0000-000091190000}"/>
    <cellStyle name="Comma0 3 3 5" xfId="6829" xr:uid="{00000000-0005-0000-0000-000092190000}"/>
    <cellStyle name="Comma0 3 3 5 2" xfId="6830" xr:uid="{00000000-0005-0000-0000-000093190000}"/>
    <cellStyle name="Comma0 3 3 5 2 2" xfId="6831" xr:uid="{00000000-0005-0000-0000-000094190000}"/>
    <cellStyle name="Comma0 3 3 5 3" xfId="6832" xr:uid="{00000000-0005-0000-0000-000095190000}"/>
    <cellStyle name="Comma0 3 3 5 3 2" xfId="6833" xr:uid="{00000000-0005-0000-0000-000096190000}"/>
    <cellStyle name="Comma0 3 3 5 4" xfId="6834" xr:uid="{00000000-0005-0000-0000-000097190000}"/>
    <cellStyle name="Comma0 3 3 5 4 2" xfId="6835" xr:uid="{00000000-0005-0000-0000-000098190000}"/>
    <cellStyle name="Comma0 3 3 5 5" xfId="6836" xr:uid="{00000000-0005-0000-0000-000099190000}"/>
    <cellStyle name="Comma0 3 3 6" xfId="6837" xr:uid="{00000000-0005-0000-0000-00009A190000}"/>
    <cellStyle name="Comma0 3 3 6 2" xfId="6838" xr:uid="{00000000-0005-0000-0000-00009B190000}"/>
    <cellStyle name="Comma0 3 3 7" xfId="6839" xr:uid="{00000000-0005-0000-0000-00009C190000}"/>
    <cellStyle name="Comma0 3 3 7 2" xfId="6840" xr:uid="{00000000-0005-0000-0000-00009D190000}"/>
    <cellStyle name="Comma0 3 3 8" xfId="6841" xr:uid="{00000000-0005-0000-0000-00009E190000}"/>
    <cellStyle name="Comma0 3 3 9" xfId="6842" xr:uid="{00000000-0005-0000-0000-00009F190000}"/>
    <cellStyle name="Comma0 3 3_2106 (6)" xfId="6843" xr:uid="{00000000-0005-0000-0000-0000A0190000}"/>
    <cellStyle name="Comma0 3 4" xfId="6844" xr:uid="{00000000-0005-0000-0000-0000A1190000}"/>
    <cellStyle name="Comma0 3 4 2" xfId="6845" xr:uid="{00000000-0005-0000-0000-0000A2190000}"/>
    <cellStyle name="Comma0 3 4 2 2" xfId="6846" xr:uid="{00000000-0005-0000-0000-0000A3190000}"/>
    <cellStyle name="Comma0 3 4 2 2 2" xfId="6847" xr:uid="{00000000-0005-0000-0000-0000A4190000}"/>
    <cellStyle name="Comma0 3 4 2 3" xfId="6848" xr:uid="{00000000-0005-0000-0000-0000A5190000}"/>
    <cellStyle name="Comma0 3 4 2 3 2" xfId="6849" xr:uid="{00000000-0005-0000-0000-0000A6190000}"/>
    <cellStyle name="Comma0 3 4 2 4" xfId="6850" xr:uid="{00000000-0005-0000-0000-0000A7190000}"/>
    <cellStyle name="Comma0 3 4 2 5" xfId="6851" xr:uid="{00000000-0005-0000-0000-0000A8190000}"/>
    <cellStyle name="Comma0 3 4 3" xfId="6852" xr:uid="{00000000-0005-0000-0000-0000A9190000}"/>
    <cellStyle name="Comma0 3 4 3 2" xfId="6853" xr:uid="{00000000-0005-0000-0000-0000AA190000}"/>
    <cellStyle name="Comma0 3 4 3 2 2" xfId="6854" xr:uid="{00000000-0005-0000-0000-0000AB190000}"/>
    <cellStyle name="Comma0 3 4 3 3" xfId="6855" xr:uid="{00000000-0005-0000-0000-0000AC190000}"/>
    <cellStyle name="Comma0 3 4 3 3 2" xfId="6856" xr:uid="{00000000-0005-0000-0000-0000AD190000}"/>
    <cellStyle name="Comma0 3 4 3 4" xfId="6857" xr:uid="{00000000-0005-0000-0000-0000AE190000}"/>
    <cellStyle name="Comma0 3 4 3 5" xfId="6858" xr:uid="{00000000-0005-0000-0000-0000AF190000}"/>
    <cellStyle name="Comma0 3 4 4" xfId="6859" xr:uid="{00000000-0005-0000-0000-0000B0190000}"/>
    <cellStyle name="Comma0 3 4 4 2" xfId="6860" xr:uid="{00000000-0005-0000-0000-0000B1190000}"/>
    <cellStyle name="Comma0 3 4 4 2 2" xfId="6861" xr:uid="{00000000-0005-0000-0000-0000B2190000}"/>
    <cellStyle name="Comma0 3 4 4 3" xfId="6862" xr:uid="{00000000-0005-0000-0000-0000B3190000}"/>
    <cellStyle name="Comma0 3 4 4 3 2" xfId="6863" xr:uid="{00000000-0005-0000-0000-0000B4190000}"/>
    <cellStyle name="Comma0 3 4 4 4" xfId="6864" xr:uid="{00000000-0005-0000-0000-0000B5190000}"/>
    <cellStyle name="Comma0 3 4 4 5" xfId="6865" xr:uid="{00000000-0005-0000-0000-0000B6190000}"/>
    <cellStyle name="Comma0 3 4 5" xfId="6866" xr:uid="{00000000-0005-0000-0000-0000B7190000}"/>
    <cellStyle name="Comma0 3 4 5 2" xfId="6867" xr:uid="{00000000-0005-0000-0000-0000B8190000}"/>
    <cellStyle name="Comma0 3 4 5 2 2" xfId="6868" xr:uid="{00000000-0005-0000-0000-0000B9190000}"/>
    <cellStyle name="Comma0 3 4 5 3" xfId="6869" xr:uid="{00000000-0005-0000-0000-0000BA190000}"/>
    <cellStyle name="Comma0 3 4 5 3 2" xfId="6870" xr:uid="{00000000-0005-0000-0000-0000BB190000}"/>
    <cellStyle name="Comma0 3 4 5 4" xfId="6871" xr:uid="{00000000-0005-0000-0000-0000BC190000}"/>
    <cellStyle name="Comma0 3 4 5 4 2" xfId="6872" xr:uid="{00000000-0005-0000-0000-0000BD190000}"/>
    <cellStyle name="Comma0 3 4 5 5" xfId="6873" xr:uid="{00000000-0005-0000-0000-0000BE190000}"/>
    <cellStyle name="Comma0 3 4 6" xfId="6874" xr:uid="{00000000-0005-0000-0000-0000BF190000}"/>
    <cellStyle name="Comma0 3 4 6 2" xfId="6875" xr:uid="{00000000-0005-0000-0000-0000C0190000}"/>
    <cellStyle name="Comma0 3 4 7" xfId="6876" xr:uid="{00000000-0005-0000-0000-0000C1190000}"/>
    <cellStyle name="Comma0 3 4 7 2" xfId="6877" xr:uid="{00000000-0005-0000-0000-0000C2190000}"/>
    <cellStyle name="Comma0 3 4 8" xfId="6878" xr:uid="{00000000-0005-0000-0000-0000C3190000}"/>
    <cellStyle name="Comma0 3 4 9" xfId="6879" xr:uid="{00000000-0005-0000-0000-0000C4190000}"/>
    <cellStyle name="Comma0 3 4_2106 (6)" xfId="6880" xr:uid="{00000000-0005-0000-0000-0000C5190000}"/>
    <cellStyle name="Comma0 3 5" xfId="6881" xr:uid="{00000000-0005-0000-0000-0000C6190000}"/>
    <cellStyle name="Comma0 3 5 2" xfId="6882" xr:uid="{00000000-0005-0000-0000-0000C7190000}"/>
    <cellStyle name="Comma0 3 5 2 2" xfId="6883" xr:uid="{00000000-0005-0000-0000-0000C8190000}"/>
    <cellStyle name="Comma0 3 5 2 2 2" xfId="6884" xr:uid="{00000000-0005-0000-0000-0000C9190000}"/>
    <cellStyle name="Comma0 3 5 2 3" xfId="6885" xr:uid="{00000000-0005-0000-0000-0000CA190000}"/>
    <cellStyle name="Comma0 3 5 2 3 2" xfId="6886" xr:uid="{00000000-0005-0000-0000-0000CB190000}"/>
    <cellStyle name="Comma0 3 5 2 4" xfId="6887" xr:uid="{00000000-0005-0000-0000-0000CC190000}"/>
    <cellStyle name="Comma0 3 5 2 5" xfId="6888" xr:uid="{00000000-0005-0000-0000-0000CD190000}"/>
    <cellStyle name="Comma0 3 5 3" xfId="6889" xr:uid="{00000000-0005-0000-0000-0000CE190000}"/>
    <cellStyle name="Comma0 3 5 3 2" xfId="6890" xr:uid="{00000000-0005-0000-0000-0000CF190000}"/>
    <cellStyle name="Comma0 3 5 3 2 2" xfId="6891" xr:uid="{00000000-0005-0000-0000-0000D0190000}"/>
    <cellStyle name="Comma0 3 5 3 3" xfId="6892" xr:uid="{00000000-0005-0000-0000-0000D1190000}"/>
    <cellStyle name="Comma0 3 5 3 3 2" xfId="6893" xr:uid="{00000000-0005-0000-0000-0000D2190000}"/>
    <cellStyle name="Comma0 3 5 3 4" xfId="6894" xr:uid="{00000000-0005-0000-0000-0000D3190000}"/>
    <cellStyle name="Comma0 3 5 3 5" xfId="6895" xr:uid="{00000000-0005-0000-0000-0000D4190000}"/>
    <cellStyle name="Comma0 3 5 4" xfId="6896" xr:uid="{00000000-0005-0000-0000-0000D5190000}"/>
    <cellStyle name="Comma0 3 5 4 2" xfId="6897" xr:uid="{00000000-0005-0000-0000-0000D6190000}"/>
    <cellStyle name="Comma0 3 5 4 2 2" xfId="6898" xr:uid="{00000000-0005-0000-0000-0000D7190000}"/>
    <cellStyle name="Comma0 3 5 4 3" xfId="6899" xr:uid="{00000000-0005-0000-0000-0000D8190000}"/>
    <cellStyle name="Comma0 3 5 4 3 2" xfId="6900" xr:uid="{00000000-0005-0000-0000-0000D9190000}"/>
    <cellStyle name="Comma0 3 5 4 4" xfId="6901" xr:uid="{00000000-0005-0000-0000-0000DA190000}"/>
    <cellStyle name="Comma0 3 5 4 5" xfId="6902" xr:uid="{00000000-0005-0000-0000-0000DB190000}"/>
    <cellStyle name="Comma0 3 5 5" xfId="6903" xr:uid="{00000000-0005-0000-0000-0000DC190000}"/>
    <cellStyle name="Comma0 3 5 5 2" xfId="6904" xr:uid="{00000000-0005-0000-0000-0000DD190000}"/>
    <cellStyle name="Comma0 3 5 5 2 2" xfId="6905" xr:uid="{00000000-0005-0000-0000-0000DE190000}"/>
    <cellStyle name="Comma0 3 5 5 3" xfId="6906" xr:uid="{00000000-0005-0000-0000-0000DF190000}"/>
    <cellStyle name="Comma0 3 5 5 3 2" xfId="6907" xr:uid="{00000000-0005-0000-0000-0000E0190000}"/>
    <cellStyle name="Comma0 3 5 5 4" xfId="6908" xr:uid="{00000000-0005-0000-0000-0000E1190000}"/>
    <cellStyle name="Comma0 3 5 5 4 2" xfId="6909" xr:uid="{00000000-0005-0000-0000-0000E2190000}"/>
    <cellStyle name="Comma0 3 5 5 5" xfId="6910" xr:uid="{00000000-0005-0000-0000-0000E3190000}"/>
    <cellStyle name="Comma0 3 5 6" xfId="6911" xr:uid="{00000000-0005-0000-0000-0000E4190000}"/>
    <cellStyle name="Comma0 3 5 6 2" xfId="6912" xr:uid="{00000000-0005-0000-0000-0000E5190000}"/>
    <cellStyle name="Comma0 3 5 7" xfId="6913" xr:uid="{00000000-0005-0000-0000-0000E6190000}"/>
    <cellStyle name="Comma0 3 5 7 2" xfId="6914" xr:uid="{00000000-0005-0000-0000-0000E7190000}"/>
    <cellStyle name="Comma0 3 5 8" xfId="6915" xr:uid="{00000000-0005-0000-0000-0000E8190000}"/>
    <cellStyle name="Comma0 3 5 9" xfId="6916" xr:uid="{00000000-0005-0000-0000-0000E9190000}"/>
    <cellStyle name="Comma0 3 5_2106 (6)" xfId="6917" xr:uid="{00000000-0005-0000-0000-0000EA190000}"/>
    <cellStyle name="Comma0 3 6" xfId="6918" xr:uid="{00000000-0005-0000-0000-0000EB190000}"/>
    <cellStyle name="Comma0 3 6 2" xfId="6919" xr:uid="{00000000-0005-0000-0000-0000EC190000}"/>
    <cellStyle name="Comma0 3 6 2 2" xfId="6920" xr:uid="{00000000-0005-0000-0000-0000ED190000}"/>
    <cellStyle name="Comma0 3 6 2 2 2" xfId="6921" xr:uid="{00000000-0005-0000-0000-0000EE190000}"/>
    <cellStyle name="Comma0 3 6 2 3" xfId="6922" xr:uid="{00000000-0005-0000-0000-0000EF190000}"/>
    <cellStyle name="Comma0 3 6 2 3 2" xfId="6923" xr:uid="{00000000-0005-0000-0000-0000F0190000}"/>
    <cellStyle name="Comma0 3 6 2 4" xfId="6924" xr:uid="{00000000-0005-0000-0000-0000F1190000}"/>
    <cellStyle name="Comma0 3 6 2 5" xfId="6925" xr:uid="{00000000-0005-0000-0000-0000F2190000}"/>
    <cellStyle name="Comma0 3 6 3" xfId="6926" xr:uid="{00000000-0005-0000-0000-0000F3190000}"/>
    <cellStyle name="Comma0 3 6 3 2" xfId="6927" xr:uid="{00000000-0005-0000-0000-0000F4190000}"/>
    <cellStyle name="Comma0 3 6 3 2 2" xfId="6928" xr:uid="{00000000-0005-0000-0000-0000F5190000}"/>
    <cellStyle name="Comma0 3 6 3 3" xfId="6929" xr:uid="{00000000-0005-0000-0000-0000F6190000}"/>
    <cellStyle name="Comma0 3 6 3 3 2" xfId="6930" xr:uid="{00000000-0005-0000-0000-0000F7190000}"/>
    <cellStyle name="Comma0 3 6 3 4" xfId="6931" xr:uid="{00000000-0005-0000-0000-0000F8190000}"/>
    <cellStyle name="Comma0 3 6 3 5" xfId="6932" xr:uid="{00000000-0005-0000-0000-0000F9190000}"/>
    <cellStyle name="Comma0 3 6 4" xfId="6933" xr:uid="{00000000-0005-0000-0000-0000FA190000}"/>
    <cellStyle name="Comma0 3 6 4 2" xfId="6934" xr:uid="{00000000-0005-0000-0000-0000FB190000}"/>
    <cellStyle name="Comma0 3 6 4 2 2" xfId="6935" xr:uid="{00000000-0005-0000-0000-0000FC190000}"/>
    <cellStyle name="Comma0 3 6 4 3" xfId="6936" xr:uid="{00000000-0005-0000-0000-0000FD190000}"/>
    <cellStyle name="Comma0 3 6 4 3 2" xfId="6937" xr:uid="{00000000-0005-0000-0000-0000FE190000}"/>
    <cellStyle name="Comma0 3 6 4 4" xfId="6938" xr:uid="{00000000-0005-0000-0000-0000FF190000}"/>
    <cellStyle name="Comma0 3 6 4 5" xfId="6939" xr:uid="{00000000-0005-0000-0000-0000001A0000}"/>
    <cellStyle name="Comma0 3 6 5" xfId="6940" xr:uid="{00000000-0005-0000-0000-0000011A0000}"/>
    <cellStyle name="Comma0 3 6 5 2" xfId="6941" xr:uid="{00000000-0005-0000-0000-0000021A0000}"/>
    <cellStyle name="Comma0 3 6 5 2 2" xfId="6942" xr:uid="{00000000-0005-0000-0000-0000031A0000}"/>
    <cellStyle name="Comma0 3 6 5 3" xfId="6943" xr:uid="{00000000-0005-0000-0000-0000041A0000}"/>
    <cellStyle name="Comma0 3 6 5 3 2" xfId="6944" xr:uid="{00000000-0005-0000-0000-0000051A0000}"/>
    <cellStyle name="Comma0 3 6 5 4" xfId="6945" xr:uid="{00000000-0005-0000-0000-0000061A0000}"/>
    <cellStyle name="Comma0 3 6 5 4 2" xfId="6946" xr:uid="{00000000-0005-0000-0000-0000071A0000}"/>
    <cellStyle name="Comma0 3 6 5 5" xfId="6947" xr:uid="{00000000-0005-0000-0000-0000081A0000}"/>
    <cellStyle name="Comma0 3 6 6" xfId="6948" xr:uid="{00000000-0005-0000-0000-0000091A0000}"/>
    <cellStyle name="Comma0 3 6 6 2" xfId="6949" xr:uid="{00000000-0005-0000-0000-00000A1A0000}"/>
    <cellStyle name="Comma0 3 6 7" xfId="6950" xr:uid="{00000000-0005-0000-0000-00000B1A0000}"/>
    <cellStyle name="Comma0 3 6 7 2" xfId="6951" xr:uid="{00000000-0005-0000-0000-00000C1A0000}"/>
    <cellStyle name="Comma0 3 6 8" xfId="6952" xr:uid="{00000000-0005-0000-0000-00000D1A0000}"/>
    <cellStyle name="Comma0 3 6 9" xfId="6953" xr:uid="{00000000-0005-0000-0000-00000E1A0000}"/>
    <cellStyle name="Comma0 3 6_2106 (6)" xfId="6954" xr:uid="{00000000-0005-0000-0000-00000F1A0000}"/>
    <cellStyle name="Comma0 3 7" xfId="6955" xr:uid="{00000000-0005-0000-0000-0000101A0000}"/>
    <cellStyle name="Comma0 3 7 2" xfId="6956" xr:uid="{00000000-0005-0000-0000-0000111A0000}"/>
    <cellStyle name="Comma0 3 7 2 2" xfId="6957" xr:uid="{00000000-0005-0000-0000-0000121A0000}"/>
    <cellStyle name="Comma0 3 7 2 2 2" xfId="6958" xr:uid="{00000000-0005-0000-0000-0000131A0000}"/>
    <cellStyle name="Comma0 3 7 2 3" xfId="6959" xr:uid="{00000000-0005-0000-0000-0000141A0000}"/>
    <cellStyle name="Comma0 3 7 2 3 2" xfId="6960" xr:uid="{00000000-0005-0000-0000-0000151A0000}"/>
    <cellStyle name="Comma0 3 7 2 4" xfId="6961" xr:uid="{00000000-0005-0000-0000-0000161A0000}"/>
    <cellStyle name="Comma0 3 7 2 5" xfId="6962" xr:uid="{00000000-0005-0000-0000-0000171A0000}"/>
    <cellStyle name="Comma0 3 7 3" xfId="6963" xr:uid="{00000000-0005-0000-0000-0000181A0000}"/>
    <cellStyle name="Comma0 3 7 3 2" xfId="6964" xr:uid="{00000000-0005-0000-0000-0000191A0000}"/>
    <cellStyle name="Comma0 3 7 3 2 2" xfId="6965" xr:uid="{00000000-0005-0000-0000-00001A1A0000}"/>
    <cellStyle name="Comma0 3 7 3 3" xfId="6966" xr:uid="{00000000-0005-0000-0000-00001B1A0000}"/>
    <cellStyle name="Comma0 3 7 3 3 2" xfId="6967" xr:uid="{00000000-0005-0000-0000-00001C1A0000}"/>
    <cellStyle name="Comma0 3 7 3 4" xfId="6968" xr:uid="{00000000-0005-0000-0000-00001D1A0000}"/>
    <cellStyle name="Comma0 3 7 3 5" xfId="6969" xr:uid="{00000000-0005-0000-0000-00001E1A0000}"/>
    <cellStyle name="Comma0 3 7 4" xfId="6970" xr:uid="{00000000-0005-0000-0000-00001F1A0000}"/>
    <cellStyle name="Comma0 3 7 4 2" xfId="6971" xr:uid="{00000000-0005-0000-0000-0000201A0000}"/>
    <cellStyle name="Comma0 3 7 4 2 2" xfId="6972" xr:uid="{00000000-0005-0000-0000-0000211A0000}"/>
    <cellStyle name="Comma0 3 7 4 3" xfId="6973" xr:uid="{00000000-0005-0000-0000-0000221A0000}"/>
    <cellStyle name="Comma0 3 7 4 3 2" xfId="6974" xr:uid="{00000000-0005-0000-0000-0000231A0000}"/>
    <cellStyle name="Comma0 3 7 4 4" xfId="6975" xr:uid="{00000000-0005-0000-0000-0000241A0000}"/>
    <cellStyle name="Comma0 3 7 4 5" xfId="6976" xr:uid="{00000000-0005-0000-0000-0000251A0000}"/>
    <cellStyle name="Comma0 3 7 5" xfId="6977" xr:uid="{00000000-0005-0000-0000-0000261A0000}"/>
    <cellStyle name="Comma0 3 7 5 2" xfId="6978" xr:uid="{00000000-0005-0000-0000-0000271A0000}"/>
    <cellStyle name="Comma0 3 7 5 2 2" xfId="6979" xr:uid="{00000000-0005-0000-0000-0000281A0000}"/>
    <cellStyle name="Comma0 3 7 5 3" xfId="6980" xr:uid="{00000000-0005-0000-0000-0000291A0000}"/>
    <cellStyle name="Comma0 3 7 5 3 2" xfId="6981" xr:uid="{00000000-0005-0000-0000-00002A1A0000}"/>
    <cellStyle name="Comma0 3 7 5 4" xfId="6982" xr:uid="{00000000-0005-0000-0000-00002B1A0000}"/>
    <cellStyle name="Comma0 3 7 5 4 2" xfId="6983" xr:uid="{00000000-0005-0000-0000-00002C1A0000}"/>
    <cellStyle name="Comma0 3 7 5 5" xfId="6984" xr:uid="{00000000-0005-0000-0000-00002D1A0000}"/>
    <cellStyle name="Comma0 3 7 6" xfId="6985" xr:uid="{00000000-0005-0000-0000-00002E1A0000}"/>
    <cellStyle name="Comma0 3 7 6 2" xfId="6986" xr:uid="{00000000-0005-0000-0000-00002F1A0000}"/>
    <cellStyle name="Comma0 3 7 7" xfId="6987" xr:uid="{00000000-0005-0000-0000-0000301A0000}"/>
    <cellStyle name="Comma0 3 7 7 2" xfId="6988" xr:uid="{00000000-0005-0000-0000-0000311A0000}"/>
    <cellStyle name="Comma0 3 7 8" xfId="6989" xr:uid="{00000000-0005-0000-0000-0000321A0000}"/>
    <cellStyle name="Comma0 3 7 9" xfId="6990" xr:uid="{00000000-0005-0000-0000-0000331A0000}"/>
    <cellStyle name="Comma0 3 7_2106 (6)" xfId="6991" xr:uid="{00000000-0005-0000-0000-0000341A0000}"/>
    <cellStyle name="Comma0 3 8" xfId="6992" xr:uid="{00000000-0005-0000-0000-0000351A0000}"/>
    <cellStyle name="Comma0 3 8 2" xfId="6993" xr:uid="{00000000-0005-0000-0000-0000361A0000}"/>
    <cellStyle name="Comma0 3 8 2 2" xfId="6994" xr:uid="{00000000-0005-0000-0000-0000371A0000}"/>
    <cellStyle name="Comma0 3 8 3" xfId="6995" xr:uid="{00000000-0005-0000-0000-0000381A0000}"/>
    <cellStyle name="Comma0 3 8 3 2" xfId="6996" xr:uid="{00000000-0005-0000-0000-0000391A0000}"/>
    <cellStyle name="Comma0 3 8 4" xfId="6997" xr:uid="{00000000-0005-0000-0000-00003A1A0000}"/>
    <cellStyle name="Comma0 3 8 5" xfId="6998" xr:uid="{00000000-0005-0000-0000-00003B1A0000}"/>
    <cellStyle name="Comma0 3 9" xfId="6999" xr:uid="{00000000-0005-0000-0000-00003C1A0000}"/>
    <cellStyle name="Comma0 3 9 2" xfId="7000" xr:uid="{00000000-0005-0000-0000-00003D1A0000}"/>
    <cellStyle name="Comma0 3 9 2 2" xfId="7001" xr:uid="{00000000-0005-0000-0000-00003E1A0000}"/>
    <cellStyle name="Comma0 3 9 3" xfId="7002" xr:uid="{00000000-0005-0000-0000-00003F1A0000}"/>
    <cellStyle name="Comma0 3 9 3 2" xfId="7003" xr:uid="{00000000-0005-0000-0000-0000401A0000}"/>
    <cellStyle name="Comma0 3 9 4" xfId="7004" xr:uid="{00000000-0005-0000-0000-0000411A0000}"/>
    <cellStyle name="Comma0 3 9 5" xfId="7005" xr:uid="{00000000-0005-0000-0000-0000421A0000}"/>
    <cellStyle name="Comma0 3_2109" xfId="7006" xr:uid="{00000000-0005-0000-0000-0000431A0000}"/>
    <cellStyle name="Comma0 30" xfId="7007" xr:uid="{00000000-0005-0000-0000-0000441A0000}"/>
    <cellStyle name="Comma0 30 2" xfId="7008" xr:uid="{00000000-0005-0000-0000-0000451A0000}"/>
    <cellStyle name="Comma0 30 3" xfId="7009" xr:uid="{00000000-0005-0000-0000-0000461A0000}"/>
    <cellStyle name="Comma0 31" xfId="7010" xr:uid="{00000000-0005-0000-0000-0000471A0000}"/>
    <cellStyle name="Comma0 31 2" xfId="7011" xr:uid="{00000000-0005-0000-0000-0000481A0000}"/>
    <cellStyle name="Comma0 31 3" xfId="7012" xr:uid="{00000000-0005-0000-0000-0000491A0000}"/>
    <cellStyle name="Comma0 32" xfId="7013" xr:uid="{00000000-0005-0000-0000-00004A1A0000}"/>
    <cellStyle name="Comma0 32 2" xfId="7014" xr:uid="{00000000-0005-0000-0000-00004B1A0000}"/>
    <cellStyle name="Comma0 32 3" xfId="7015" xr:uid="{00000000-0005-0000-0000-00004C1A0000}"/>
    <cellStyle name="Comma0 32 4" xfId="7016" xr:uid="{00000000-0005-0000-0000-00004D1A0000}"/>
    <cellStyle name="Comma0 33" xfId="7017" xr:uid="{00000000-0005-0000-0000-00004E1A0000}"/>
    <cellStyle name="Comma0 33 2" xfId="7018" xr:uid="{00000000-0005-0000-0000-00004F1A0000}"/>
    <cellStyle name="Comma0 33 3" xfId="7019" xr:uid="{00000000-0005-0000-0000-0000501A0000}"/>
    <cellStyle name="Comma0 33 4" xfId="7020" xr:uid="{00000000-0005-0000-0000-0000511A0000}"/>
    <cellStyle name="Comma0 34" xfId="7021" xr:uid="{00000000-0005-0000-0000-0000521A0000}"/>
    <cellStyle name="Comma0 34 2" xfId="7022" xr:uid="{00000000-0005-0000-0000-0000531A0000}"/>
    <cellStyle name="Comma0 34 3" xfId="7023" xr:uid="{00000000-0005-0000-0000-0000541A0000}"/>
    <cellStyle name="Comma0 34 4" xfId="7024" xr:uid="{00000000-0005-0000-0000-0000551A0000}"/>
    <cellStyle name="Comma0 35" xfId="7025" xr:uid="{00000000-0005-0000-0000-0000561A0000}"/>
    <cellStyle name="Comma0 35 2" xfId="7026" xr:uid="{00000000-0005-0000-0000-0000571A0000}"/>
    <cellStyle name="Comma0 35 3" xfId="7027" xr:uid="{00000000-0005-0000-0000-0000581A0000}"/>
    <cellStyle name="Comma0 36" xfId="7028" xr:uid="{00000000-0005-0000-0000-0000591A0000}"/>
    <cellStyle name="Comma0 36 2" xfId="7029" xr:uid="{00000000-0005-0000-0000-00005A1A0000}"/>
    <cellStyle name="Comma0 36 3" xfId="7030" xr:uid="{00000000-0005-0000-0000-00005B1A0000}"/>
    <cellStyle name="Comma0 37" xfId="7031" xr:uid="{00000000-0005-0000-0000-00005C1A0000}"/>
    <cellStyle name="Comma0 37 2" xfId="7032" xr:uid="{00000000-0005-0000-0000-00005D1A0000}"/>
    <cellStyle name="Comma0 37 3" xfId="7033" xr:uid="{00000000-0005-0000-0000-00005E1A0000}"/>
    <cellStyle name="Comma0 38" xfId="7034" xr:uid="{00000000-0005-0000-0000-00005F1A0000}"/>
    <cellStyle name="Comma0 38 2" xfId="7035" xr:uid="{00000000-0005-0000-0000-0000601A0000}"/>
    <cellStyle name="Comma0 38 3" xfId="7036" xr:uid="{00000000-0005-0000-0000-0000611A0000}"/>
    <cellStyle name="Comma0 39" xfId="7037" xr:uid="{00000000-0005-0000-0000-0000621A0000}"/>
    <cellStyle name="Comma0 39 2" xfId="7038" xr:uid="{00000000-0005-0000-0000-0000631A0000}"/>
    <cellStyle name="Comma0 39 3" xfId="7039" xr:uid="{00000000-0005-0000-0000-0000641A0000}"/>
    <cellStyle name="Comma0 4" xfId="7040" xr:uid="{00000000-0005-0000-0000-0000651A0000}"/>
    <cellStyle name="Comma0 4 10" xfId="7041" xr:uid="{00000000-0005-0000-0000-0000661A0000}"/>
    <cellStyle name="Comma0 4 10 2" xfId="7042" xr:uid="{00000000-0005-0000-0000-0000671A0000}"/>
    <cellStyle name="Comma0 4 10 2 2" xfId="7043" xr:uid="{00000000-0005-0000-0000-0000681A0000}"/>
    <cellStyle name="Comma0 4 10 3" xfId="7044" xr:uid="{00000000-0005-0000-0000-0000691A0000}"/>
    <cellStyle name="Comma0 4 10 3 2" xfId="7045" xr:uid="{00000000-0005-0000-0000-00006A1A0000}"/>
    <cellStyle name="Comma0 4 10 4" xfId="7046" xr:uid="{00000000-0005-0000-0000-00006B1A0000}"/>
    <cellStyle name="Comma0 4 10 5" xfId="7047" xr:uid="{00000000-0005-0000-0000-00006C1A0000}"/>
    <cellStyle name="Comma0 4 11" xfId="7048" xr:uid="{00000000-0005-0000-0000-00006D1A0000}"/>
    <cellStyle name="Comma0 4 11 2" xfId="7049" xr:uid="{00000000-0005-0000-0000-00006E1A0000}"/>
    <cellStyle name="Comma0 4 11 2 2" xfId="7050" xr:uid="{00000000-0005-0000-0000-00006F1A0000}"/>
    <cellStyle name="Comma0 4 11 3" xfId="7051" xr:uid="{00000000-0005-0000-0000-0000701A0000}"/>
    <cellStyle name="Comma0 4 11 3 2" xfId="7052" xr:uid="{00000000-0005-0000-0000-0000711A0000}"/>
    <cellStyle name="Comma0 4 11 4" xfId="7053" xr:uid="{00000000-0005-0000-0000-0000721A0000}"/>
    <cellStyle name="Comma0 4 11 5" xfId="7054" xr:uid="{00000000-0005-0000-0000-0000731A0000}"/>
    <cellStyle name="Comma0 4 12" xfId="7055" xr:uid="{00000000-0005-0000-0000-0000741A0000}"/>
    <cellStyle name="Comma0 4 12 2" xfId="7056" xr:uid="{00000000-0005-0000-0000-0000751A0000}"/>
    <cellStyle name="Comma0 4 12 2 2" xfId="7057" xr:uid="{00000000-0005-0000-0000-0000761A0000}"/>
    <cellStyle name="Comma0 4 12 3" xfId="7058" xr:uid="{00000000-0005-0000-0000-0000771A0000}"/>
    <cellStyle name="Comma0 4 12 3 2" xfId="7059" xr:uid="{00000000-0005-0000-0000-0000781A0000}"/>
    <cellStyle name="Comma0 4 12 4" xfId="7060" xr:uid="{00000000-0005-0000-0000-0000791A0000}"/>
    <cellStyle name="Comma0 4 12 5" xfId="7061" xr:uid="{00000000-0005-0000-0000-00007A1A0000}"/>
    <cellStyle name="Comma0 4 13" xfId="7062" xr:uid="{00000000-0005-0000-0000-00007B1A0000}"/>
    <cellStyle name="Comma0 4 13 2" xfId="7063" xr:uid="{00000000-0005-0000-0000-00007C1A0000}"/>
    <cellStyle name="Comma0 4 13 2 2" xfId="7064" xr:uid="{00000000-0005-0000-0000-00007D1A0000}"/>
    <cellStyle name="Comma0 4 13 3" xfId="7065" xr:uid="{00000000-0005-0000-0000-00007E1A0000}"/>
    <cellStyle name="Comma0 4 13 3 2" xfId="7066" xr:uid="{00000000-0005-0000-0000-00007F1A0000}"/>
    <cellStyle name="Comma0 4 13 4" xfId="7067" xr:uid="{00000000-0005-0000-0000-0000801A0000}"/>
    <cellStyle name="Comma0 4 13 5" xfId="7068" xr:uid="{00000000-0005-0000-0000-0000811A0000}"/>
    <cellStyle name="Comma0 4 14" xfId="7069" xr:uid="{00000000-0005-0000-0000-0000821A0000}"/>
    <cellStyle name="Comma0 4 14 2" xfId="7070" xr:uid="{00000000-0005-0000-0000-0000831A0000}"/>
    <cellStyle name="Comma0 4 14 2 2" xfId="7071" xr:uid="{00000000-0005-0000-0000-0000841A0000}"/>
    <cellStyle name="Comma0 4 14 2 3" xfId="7072" xr:uid="{00000000-0005-0000-0000-0000851A0000}"/>
    <cellStyle name="Comma0 4 14 3" xfId="7073" xr:uid="{00000000-0005-0000-0000-0000861A0000}"/>
    <cellStyle name="Comma0 4 14 4" xfId="7074" xr:uid="{00000000-0005-0000-0000-0000871A0000}"/>
    <cellStyle name="Comma0 4 15" xfId="7075" xr:uid="{00000000-0005-0000-0000-0000881A0000}"/>
    <cellStyle name="Comma0 4 15 2" xfId="7076" xr:uid="{00000000-0005-0000-0000-0000891A0000}"/>
    <cellStyle name="Comma0 4 15 2 2" xfId="7077" xr:uid="{00000000-0005-0000-0000-00008A1A0000}"/>
    <cellStyle name="Comma0 4 15 3" xfId="7078" xr:uid="{00000000-0005-0000-0000-00008B1A0000}"/>
    <cellStyle name="Comma0 4 16" xfId="7079" xr:uid="{00000000-0005-0000-0000-00008C1A0000}"/>
    <cellStyle name="Comma0 4 16 2" xfId="7080" xr:uid="{00000000-0005-0000-0000-00008D1A0000}"/>
    <cellStyle name="Comma0 4 16 3" xfId="7081" xr:uid="{00000000-0005-0000-0000-00008E1A0000}"/>
    <cellStyle name="Comma0 4 17" xfId="7082" xr:uid="{00000000-0005-0000-0000-00008F1A0000}"/>
    <cellStyle name="Comma0 4 18" xfId="7083" xr:uid="{00000000-0005-0000-0000-0000901A0000}"/>
    <cellStyle name="Comma0 4 2" xfId="7084" xr:uid="{00000000-0005-0000-0000-0000911A0000}"/>
    <cellStyle name="Comma0 4 2 2" xfId="7085" xr:uid="{00000000-0005-0000-0000-0000921A0000}"/>
    <cellStyle name="Comma0 4 2 2 2" xfId="7086" xr:uid="{00000000-0005-0000-0000-0000931A0000}"/>
    <cellStyle name="Comma0 4 2 2 2 2" xfId="7087" xr:uid="{00000000-0005-0000-0000-0000941A0000}"/>
    <cellStyle name="Comma0 4 2 2 2 2 2" xfId="7088" xr:uid="{00000000-0005-0000-0000-0000951A0000}"/>
    <cellStyle name="Comma0 4 2 2 2 3" xfId="7089" xr:uid="{00000000-0005-0000-0000-0000961A0000}"/>
    <cellStyle name="Comma0 4 2 2 2 3 2" xfId="7090" xr:uid="{00000000-0005-0000-0000-0000971A0000}"/>
    <cellStyle name="Comma0 4 2 2 2 4" xfId="7091" xr:uid="{00000000-0005-0000-0000-0000981A0000}"/>
    <cellStyle name="Comma0 4 2 2 2 4 2" xfId="7092" xr:uid="{00000000-0005-0000-0000-0000991A0000}"/>
    <cellStyle name="Comma0 4 2 2 2 5" xfId="7093" xr:uid="{00000000-0005-0000-0000-00009A1A0000}"/>
    <cellStyle name="Comma0 4 2 2 3" xfId="7094" xr:uid="{00000000-0005-0000-0000-00009B1A0000}"/>
    <cellStyle name="Comma0 4 2 2 3 2" xfId="7095" xr:uid="{00000000-0005-0000-0000-00009C1A0000}"/>
    <cellStyle name="Comma0 4 2 2 4" xfId="7096" xr:uid="{00000000-0005-0000-0000-00009D1A0000}"/>
    <cellStyle name="Comma0 4 2 2 4 2" xfId="7097" xr:uid="{00000000-0005-0000-0000-00009E1A0000}"/>
    <cellStyle name="Comma0 4 2 2 5" xfId="7098" xr:uid="{00000000-0005-0000-0000-00009F1A0000}"/>
    <cellStyle name="Comma0 4 2 2 6" xfId="7099" xr:uid="{00000000-0005-0000-0000-0000A01A0000}"/>
    <cellStyle name="Comma0 4 2 3" xfId="7100" xr:uid="{00000000-0005-0000-0000-0000A11A0000}"/>
    <cellStyle name="Comma0 4 2 3 2" xfId="7101" xr:uid="{00000000-0005-0000-0000-0000A21A0000}"/>
    <cellStyle name="Comma0 4 2 3 2 2" xfId="7102" xr:uid="{00000000-0005-0000-0000-0000A31A0000}"/>
    <cellStyle name="Comma0 4 2 3 2 2 2" xfId="7103" xr:uid="{00000000-0005-0000-0000-0000A41A0000}"/>
    <cellStyle name="Comma0 4 2 3 2 3" xfId="7104" xr:uid="{00000000-0005-0000-0000-0000A51A0000}"/>
    <cellStyle name="Comma0 4 2 3 2 3 2" xfId="7105" xr:uid="{00000000-0005-0000-0000-0000A61A0000}"/>
    <cellStyle name="Comma0 4 2 3 2 4" xfId="7106" xr:uid="{00000000-0005-0000-0000-0000A71A0000}"/>
    <cellStyle name="Comma0 4 2 3 2 4 2" xfId="7107" xr:uid="{00000000-0005-0000-0000-0000A81A0000}"/>
    <cellStyle name="Comma0 4 2 3 2 5" xfId="7108" xr:uid="{00000000-0005-0000-0000-0000A91A0000}"/>
    <cellStyle name="Comma0 4 2 3 3" xfId="7109" xr:uid="{00000000-0005-0000-0000-0000AA1A0000}"/>
    <cellStyle name="Comma0 4 2 3 3 2" xfId="7110" xr:uid="{00000000-0005-0000-0000-0000AB1A0000}"/>
    <cellStyle name="Comma0 4 2 3 4" xfId="7111" xr:uid="{00000000-0005-0000-0000-0000AC1A0000}"/>
    <cellStyle name="Comma0 4 2 3 4 2" xfId="7112" xr:uid="{00000000-0005-0000-0000-0000AD1A0000}"/>
    <cellStyle name="Comma0 4 2 3 5" xfId="7113" xr:uid="{00000000-0005-0000-0000-0000AE1A0000}"/>
    <cellStyle name="Comma0 4 2 3 6" xfId="7114" xr:uid="{00000000-0005-0000-0000-0000AF1A0000}"/>
    <cellStyle name="Comma0 4 2 4" xfId="7115" xr:uid="{00000000-0005-0000-0000-0000B01A0000}"/>
    <cellStyle name="Comma0 4 2 4 2" xfId="7116" xr:uid="{00000000-0005-0000-0000-0000B11A0000}"/>
    <cellStyle name="Comma0 4 2 4 2 2" xfId="7117" xr:uid="{00000000-0005-0000-0000-0000B21A0000}"/>
    <cellStyle name="Comma0 4 2 4 2 2 2" xfId="7118" xr:uid="{00000000-0005-0000-0000-0000B31A0000}"/>
    <cellStyle name="Comma0 4 2 4 2 3" xfId="7119" xr:uid="{00000000-0005-0000-0000-0000B41A0000}"/>
    <cellStyle name="Comma0 4 2 4 2 3 2" xfId="7120" xr:uid="{00000000-0005-0000-0000-0000B51A0000}"/>
    <cellStyle name="Comma0 4 2 4 2 4" xfId="7121" xr:uid="{00000000-0005-0000-0000-0000B61A0000}"/>
    <cellStyle name="Comma0 4 2 4 2 4 2" xfId="7122" xr:uid="{00000000-0005-0000-0000-0000B71A0000}"/>
    <cellStyle name="Comma0 4 2 4 2 5" xfId="7123" xr:uid="{00000000-0005-0000-0000-0000B81A0000}"/>
    <cellStyle name="Comma0 4 2 4 3" xfId="7124" xr:uid="{00000000-0005-0000-0000-0000B91A0000}"/>
    <cellStyle name="Comma0 4 2 4 3 2" xfId="7125" xr:uid="{00000000-0005-0000-0000-0000BA1A0000}"/>
    <cellStyle name="Comma0 4 2 4 4" xfId="7126" xr:uid="{00000000-0005-0000-0000-0000BB1A0000}"/>
    <cellStyle name="Comma0 4 2 4 4 2" xfId="7127" xr:uid="{00000000-0005-0000-0000-0000BC1A0000}"/>
    <cellStyle name="Comma0 4 2 4 5" xfId="7128" xr:uid="{00000000-0005-0000-0000-0000BD1A0000}"/>
    <cellStyle name="Comma0 4 2 4 6" xfId="7129" xr:uid="{00000000-0005-0000-0000-0000BE1A0000}"/>
    <cellStyle name="Comma0 4 2 5" xfId="7130" xr:uid="{00000000-0005-0000-0000-0000BF1A0000}"/>
    <cellStyle name="Comma0 4 2 5 2" xfId="7131" xr:uid="{00000000-0005-0000-0000-0000C01A0000}"/>
    <cellStyle name="Comma0 4 2 5 2 2" xfId="7132" xr:uid="{00000000-0005-0000-0000-0000C11A0000}"/>
    <cellStyle name="Comma0 4 2 5 2 3" xfId="7133" xr:uid="{00000000-0005-0000-0000-0000C21A0000}"/>
    <cellStyle name="Comma0 4 2 5 3" xfId="7134" xr:uid="{00000000-0005-0000-0000-0000C31A0000}"/>
    <cellStyle name="Comma0 4 2 5 4" xfId="7135" xr:uid="{00000000-0005-0000-0000-0000C41A0000}"/>
    <cellStyle name="Comma0 4 2 6" xfId="7136" xr:uid="{00000000-0005-0000-0000-0000C51A0000}"/>
    <cellStyle name="Comma0 4 2 6 2" xfId="7137" xr:uid="{00000000-0005-0000-0000-0000C61A0000}"/>
    <cellStyle name="Comma0 4 2 6 2 2" xfId="7138" xr:uid="{00000000-0005-0000-0000-0000C71A0000}"/>
    <cellStyle name="Comma0 4 2 6 3" xfId="7139" xr:uid="{00000000-0005-0000-0000-0000C81A0000}"/>
    <cellStyle name="Comma0 4 2 7" xfId="7140" xr:uid="{00000000-0005-0000-0000-0000C91A0000}"/>
    <cellStyle name="Comma0 4 2 7 2" xfId="7141" xr:uid="{00000000-0005-0000-0000-0000CA1A0000}"/>
    <cellStyle name="Comma0 4 2 7 3" xfId="7142" xr:uid="{00000000-0005-0000-0000-0000CB1A0000}"/>
    <cellStyle name="Comma0 4 2 8" xfId="7143" xr:uid="{00000000-0005-0000-0000-0000CC1A0000}"/>
    <cellStyle name="Comma0 4 2_2106 (6)" xfId="7144" xr:uid="{00000000-0005-0000-0000-0000CD1A0000}"/>
    <cellStyle name="Comma0 4 3" xfId="7145" xr:uid="{00000000-0005-0000-0000-0000CE1A0000}"/>
    <cellStyle name="Comma0 4 3 2" xfId="7146" xr:uid="{00000000-0005-0000-0000-0000CF1A0000}"/>
    <cellStyle name="Comma0 4 3 2 2" xfId="7147" xr:uid="{00000000-0005-0000-0000-0000D01A0000}"/>
    <cellStyle name="Comma0 4 3 2 2 2" xfId="7148" xr:uid="{00000000-0005-0000-0000-0000D11A0000}"/>
    <cellStyle name="Comma0 4 3 2 3" xfId="7149" xr:uid="{00000000-0005-0000-0000-0000D21A0000}"/>
    <cellStyle name="Comma0 4 3 2 3 2" xfId="7150" xr:uid="{00000000-0005-0000-0000-0000D31A0000}"/>
    <cellStyle name="Comma0 4 3 2 4" xfId="7151" xr:uid="{00000000-0005-0000-0000-0000D41A0000}"/>
    <cellStyle name="Comma0 4 3 2 5" xfId="7152" xr:uid="{00000000-0005-0000-0000-0000D51A0000}"/>
    <cellStyle name="Comma0 4 3 3" xfId="7153" xr:uid="{00000000-0005-0000-0000-0000D61A0000}"/>
    <cellStyle name="Comma0 4 3 3 2" xfId="7154" xr:uid="{00000000-0005-0000-0000-0000D71A0000}"/>
    <cellStyle name="Comma0 4 3 3 2 2" xfId="7155" xr:uid="{00000000-0005-0000-0000-0000D81A0000}"/>
    <cellStyle name="Comma0 4 3 3 3" xfId="7156" xr:uid="{00000000-0005-0000-0000-0000D91A0000}"/>
    <cellStyle name="Comma0 4 3 3 3 2" xfId="7157" xr:uid="{00000000-0005-0000-0000-0000DA1A0000}"/>
    <cellStyle name="Comma0 4 3 3 4" xfId="7158" xr:uid="{00000000-0005-0000-0000-0000DB1A0000}"/>
    <cellStyle name="Comma0 4 3 3 5" xfId="7159" xr:uid="{00000000-0005-0000-0000-0000DC1A0000}"/>
    <cellStyle name="Comma0 4 3 4" xfId="7160" xr:uid="{00000000-0005-0000-0000-0000DD1A0000}"/>
    <cellStyle name="Comma0 4 3 4 2" xfId="7161" xr:uid="{00000000-0005-0000-0000-0000DE1A0000}"/>
    <cellStyle name="Comma0 4 3 4 2 2" xfId="7162" xr:uid="{00000000-0005-0000-0000-0000DF1A0000}"/>
    <cellStyle name="Comma0 4 3 4 3" xfId="7163" xr:uid="{00000000-0005-0000-0000-0000E01A0000}"/>
    <cellStyle name="Comma0 4 3 4 3 2" xfId="7164" xr:uid="{00000000-0005-0000-0000-0000E11A0000}"/>
    <cellStyle name="Comma0 4 3 4 4" xfId="7165" xr:uid="{00000000-0005-0000-0000-0000E21A0000}"/>
    <cellStyle name="Comma0 4 3 4 5" xfId="7166" xr:uid="{00000000-0005-0000-0000-0000E31A0000}"/>
    <cellStyle name="Comma0 4 3 5" xfId="7167" xr:uid="{00000000-0005-0000-0000-0000E41A0000}"/>
    <cellStyle name="Comma0 4 3 5 2" xfId="7168" xr:uid="{00000000-0005-0000-0000-0000E51A0000}"/>
    <cellStyle name="Comma0 4 3 5 2 2" xfId="7169" xr:uid="{00000000-0005-0000-0000-0000E61A0000}"/>
    <cellStyle name="Comma0 4 3 5 3" xfId="7170" xr:uid="{00000000-0005-0000-0000-0000E71A0000}"/>
    <cellStyle name="Comma0 4 3 5 3 2" xfId="7171" xr:uid="{00000000-0005-0000-0000-0000E81A0000}"/>
    <cellStyle name="Comma0 4 3 5 4" xfId="7172" xr:uid="{00000000-0005-0000-0000-0000E91A0000}"/>
    <cellStyle name="Comma0 4 3 5 4 2" xfId="7173" xr:uid="{00000000-0005-0000-0000-0000EA1A0000}"/>
    <cellStyle name="Comma0 4 3 5 5" xfId="7174" xr:uid="{00000000-0005-0000-0000-0000EB1A0000}"/>
    <cellStyle name="Comma0 4 3 6" xfId="7175" xr:uid="{00000000-0005-0000-0000-0000EC1A0000}"/>
    <cellStyle name="Comma0 4 3 6 2" xfId="7176" xr:uid="{00000000-0005-0000-0000-0000ED1A0000}"/>
    <cellStyle name="Comma0 4 3 7" xfId="7177" xr:uid="{00000000-0005-0000-0000-0000EE1A0000}"/>
    <cellStyle name="Comma0 4 3 7 2" xfId="7178" xr:uid="{00000000-0005-0000-0000-0000EF1A0000}"/>
    <cellStyle name="Comma0 4 3 8" xfId="7179" xr:uid="{00000000-0005-0000-0000-0000F01A0000}"/>
    <cellStyle name="Comma0 4 3 9" xfId="7180" xr:uid="{00000000-0005-0000-0000-0000F11A0000}"/>
    <cellStyle name="Comma0 4 3_2106 (6)" xfId="7181" xr:uid="{00000000-0005-0000-0000-0000F21A0000}"/>
    <cellStyle name="Comma0 4 4" xfId="7182" xr:uid="{00000000-0005-0000-0000-0000F31A0000}"/>
    <cellStyle name="Comma0 4 4 2" xfId="7183" xr:uid="{00000000-0005-0000-0000-0000F41A0000}"/>
    <cellStyle name="Comma0 4 4 2 2" xfId="7184" xr:uid="{00000000-0005-0000-0000-0000F51A0000}"/>
    <cellStyle name="Comma0 4 4 2 2 2" xfId="7185" xr:uid="{00000000-0005-0000-0000-0000F61A0000}"/>
    <cellStyle name="Comma0 4 4 2 3" xfId="7186" xr:uid="{00000000-0005-0000-0000-0000F71A0000}"/>
    <cellStyle name="Comma0 4 4 2 3 2" xfId="7187" xr:uid="{00000000-0005-0000-0000-0000F81A0000}"/>
    <cellStyle name="Comma0 4 4 2 4" xfId="7188" xr:uid="{00000000-0005-0000-0000-0000F91A0000}"/>
    <cellStyle name="Comma0 4 4 2 5" xfId="7189" xr:uid="{00000000-0005-0000-0000-0000FA1A0000}"/>
    <cellStyle name="Comma0 4 4 3" xfId="7190" xr:uid="{00000000-0005-0000-0000-0000FB1A0000}"/>
    <cellStyle name="Comma0 4 4 3 2" xfId="7191" xr:uid="{00000000-0005-0000-0000-0000FC1A0000}"/>
    <cellStyle name="Comma0 4 4 3 2 2" xfId="7192" xr:uid="{00000000-0005-0000-0000-0000FD1A0000}"/>
    <cellStyle name="Comma0 4 4 3 3" xfId="7193" xr:uid="{00000000-0005-0000-0000-0000FE1A0000}"/>
    <cellStyle name="Comma0 4 4 3 3 2" xfId="7194" xr:uid="{00000000-0005-0000-0000-0000FF1A0000}"/>
    <cellStyle name="Comma0 4 4 3 4" xfId="7195" xr:uid="{00000000-0005-0000-0000-0000001B0000}"/>
    <cellStyle name="Comma0 4 4 3 5" xfId="7196" xr:uid="{00000000-0005-0000-0000-0000011B0000}"/>
    <cellStyle name="Comma0 4 4 4" xfId="7197" xr:uid="{00000000-0005-0000-0000-0000021B0000}"/>
    <cellStyle name="Comma0 4 4 4 2" xfId="7198" xr:uid="{00000000-0005-0000-0000-0000031B0000}"/>
    <cellStyle name="Comma0 4 4 4 2 2" xfId="7199" xr:uid="{00000000-0005-0000-0000-0000041B0000}"/>
    <cellStyle name="Comma0 4 4 4 3" xfId="7200" xr:uid="{00000000-0005-0000-0000-0000051B0000}"/>
    <cellStyle name="Comma0 4 4 4 3 2" xfId="7201" xr:uid="{00000000-0005-0000-0000-0000061B0000}"/>
    <cellStyle name="Comma0 4 4 4 4" xfId="7202" xr:uid="{00000000-0005-0000-0000-0000071B0000}"/>
    <cellStyle name="Comma0 4 4 4 5" xfId="7203" xr:uid="{00000000-0005-0000-0000-0000081B0000}"/>
    <cellStyle name="Comma0 4 4 5" xfId="7204" xr:uid="{00000000-0005-0000-0000-0000091B0000}"/>
    <cellStyle name="Comma0 4 4 5 2" xfId="7205" xr:uid="{00000000-0005-0000-0000-00000A1B0000}"/>
    <cellStyle name="Comma0 4 4 5 2 2" xfId="7206" xr:uid="{00000000-0005-0000-0000-00000B1B0000}"/>
    <cellStyle name="Comma0 4 4 5 3" xfId="7207" xr:uid="{00000000-0005-0000-0000-00000C1B0000}"/>
    <cellStyle name="Comma0 4 4 5 3 2" xfId="7208" xr:uid="{00000000-0005-0000-0000-00000D1B0000}"/>
    <cellStyle name="Comma0 4 4 5 4" xfId="7209" xr:uid="{00000000-0005-0000-0000-00000E1B0000}"/>
    <cellStyle name="Comma0 4 4 5 4 2" xfId="7210" xr:uid="{00000000-0005-0000-0000-00000F1B0000}"/>
    <cellStyle name="Comma0 4 4 5 5" xfId="7211" xr:uid="{00000000-0005-0000-0000-0000101B0000}"/>
    <cellStyle name="Comma0 4 4 6" xfId="7212" xr:uid="{00000000-0005-0000-0000-0000111B0000}"/>
    <cellStyle name="Comma0 4 4 6 2" xfId="7213" xr:uid="{00000000-0005-0000-0000-0000121B0000}"/>
    <cellStyle name="Comma0 4 4 7" xfId="7214" xr:uid="{00000000-0005-0000-0000-0000131B0000}"/>
    <cellStyle name="Comma0 4 4 7 2" xfId="7215" xr:uid="{00000000-0005-0000-0000-0000141B0000}"/>
    <cellStyle name="Comma0 4 4 8" xfId="7216" xr:uid="{00000000-0005-0000-0000-0000151B0000}"/>
    <cellStyle name="Comma0 4 4 9" xfId="7217" xr:uid="{00000000-0005-0000-0000-0000161B0000}"/>
    <cellStyle name="Comma0 4 4_2106 (6)" xfId="7218" xr:uid="{00000000-0005-0000-0000-0000171B0000}"/>
    <cellStyle name="Comma0 4 5" xfId="7219" xr:uid="{00000000-0005-0000-0000-0000181B0000}"/>
    <cellStyle name="Comma0 4 5 2" xfId="7220" xr:uid="{00000000-0005-0000-0000-0000191B0000}"/>
    <cellStyle name="Comma0 4 5 2 2" xfId="7221" xr:uid="{00000000-0005-0000-0000-00001A1B0000}"/>
    <cellStyle name="Comma0 4 5 2 2 2" xfId="7222" xr:uid="{00000000-0005-0000-0000-00001B1B0000}"/>
    <cellStyle name="Comma0 4 5 2 3" xfId="7223" xr:uid="{00000000-0005-0000-0000-00001C1B0000}"/>
    <cellStyle name="Comma0 4 5 2 3 2" xfId="7224" xr:uid="{00000000-0005-0000-0000-00001D1B0000}"/>
    <cellStyle name="Comma0 4 5 2 4" xfId="7225" xr:uid="{00000000-0005-0000-0000-00001E1B0000}"/>
    <cellStyle name="Comma0 4 5 2 5" xfId="7226" xr:uid="{00000000-0005-0000-0000-00001F1B0000}"/>
    <cellStyle name="Comma0 4 5 3" xfId="7227" xr:uid="{00000000-0005-0000-0000-0000201B0000}"/>
    <cellStyle name="Comma0 4 5 3 2" xfId="7228" xr:uid="{00000000-0005-0000-0000-0000211B0000}"/>
    <cellStyle name="Comma0 4 5 3 2 2" xfId="7229" xr:uid="{00000000-0005-0000-0000-0000221B0000}"/>
    <cellStyle name="Comma0 4 5 3 3" xfId="7230" xr:uid="{00000000-0005-0000-0000-0000231B0000}"/>
    <cellStyle name="Comma0 4 5 3 3 2" xfId="7231" xr:uid="{00000000-0005-0000-0000-0000241B0000}"/>
    <cellStyle name="Comma0 4 5 3 4" xfId="7232" xr:uid="{00000000-0005-0000-0000-0000251B0000}"/>
    <cellStyle name="Comma0 4 5 3 5" xfId="7233" xr:uid="{00000000-0005-0000-0000-0000261B0000}"/>
    <cellStyle name="Comma0 4 5 4" xfId="7234" xr:uid="{00000000-0005-0000-0000-0000271B0000}"/>
    <cellStyle name="Comma0 4 5 4 2" xfId="7235" xr:uid="{00000000-0005-0000-0000-0000281B0000}"/>
    <cellStyle name="Comma0 4 5 4 2 2" xfId="7236" xr:uid="{00000000-0005-0000-0000-0000291B0000}"/>
    <cellStyle name="Comma0 4 5 4 3" xfId="7237" xr:uid="{00000000-0005-0000-0000-00002A1B0000}"/>
    <cellStyle name="Comma0 4 5 4 3 2" xfId="7238" xr:uid="{00000000-0005-0000-0000-00002B1B0000}"/>
    <cellStyle name="Comma0 4 5 4 4" xfId="7239" xr:uid="{00000000-0005-0000-0000-00002C1B0000}"/>
    <cellStyle name="Comma0 4 5 4 5" xfId="7240" xr:uid="{00000000-0005-0000-0000-00002D1B0000}"/>
    <cellStyle name="Comma0 4 5 5" xfId="7241" xr:uid="{00000000-0005-0000-0000-00002E1B0000}"/>
    <cellStyle name="Comma0 4 5 5 2" xfId="7242" xr:uid="{00000000-0005-0000-0000-00002F1B0000}"/>
    <cellStyle name="Comma0 4 5 5 2 2" xfId="7243" xr:uid="{00000000-0005-0000-0000-0000301B0000}"/>
    <cellStyle name="Comma0 4 5 5 3" xfId="7244" xr:uid="{00000000-0005-0000-0000-0000311B0000}"/>
    <cellStyle name="Comma0 4 5 5 3 2" xfId="7245" xr:uid="{00000000-0005-0000-0000-0000321B0000}"/>
    <cellStyle name="Comma0 4 5 5 4" xfId="7246" xr:uid="{00000000-0005-0000-0000-0000331B0000}"/>
    <cellStyle name="Comma0 4 5 5 4 2" xfId="7247" xr:uid="{00000000-0005-0000-0000-0000341B0000}"/>
    <cellStyle name="Comma0 4 5 5 5" xfId="7248" xr:uid="{00000000-0005-0000-0000-0000351B0000}"/>
    <cellStyle name="Comma0 4 5 6" xfId="7249" xr:uid="{00000000-0005-0000-0000-0000361B0000}"/>
    <cellStyle name="Comma0 4 5 6 2" xfId="7250" xr:uid="{00000000-0005-0000-0000-0000371B0000}"/>
    <cellStyle name="Comma0 4 5 7" xfId="7251" xr:uid="{00000000-0005-0000-0000-0000381B0000}"/>
    <cellStyle name="Comma0 4 5 7 2" xfId="7252" xr:uid="{00000000-0005-0000-0000-0000391B0000}"/>
    <cellStyle name="Comma0 4 5 8" xfId="7253" xr:uid="{00000000-0005-0000-0000-00003A1B0000}"/>
    <cellStyle name="Comma0 4 5 9" xfId="7254" xr:uid="{00000000-0005-0000-0000-00003B1B0000}"/>
    <cellStyle name="Comma0 4 5_2106 (6)" xfId="7255" xr:uid="{00000000-0005-0000-0000-00003C1B0000}"/>
    <cellStyle name="Comma0 4 6" xfId="7256" xr:uid="{00000000-0005-0000-0000-00003D1B0000}"/>
    <cellStyle name="Comma0 4 6 2" xfId="7257" xr:uid="{00000000-0005-0000-0000-00003E1B0000}"/>
    <cellStyle name="Comma0 4 6 2 2" xfId="7258" xr:uid="{00000000-0005-0000-0000-00003F1B0000}"/>
    <cellStyle name="Comma0 4 6 2 2 2" xfId="7259" xr:uid="{00000000-0005-0000-0000-0000401B0000}"/>
    <cellStyle name="Comma0 4 6 2 3" xfId="7260" xr:uid="{00000000-0005-0000-0000-0000411B0000}"/>
    <cellStyle name="Comma0 4 6 2 3 2" xfId="7261" xr:uid="{00000000-0005-0000-0000-0000421B0000}"/>
    <cellStyle name="Comma0 4 6 2 4" xfId="7262" xr:uid="{00000000-0005-0000-0000-0000431B0000}"/>
    <cellStyle name="Comma0 4 6 2 5" xfId="7263" xr:uid="{00000000-0005-0000-0000-0000441B0000}"/>
    <cellStyle name="Comma0 4 6 3" xfId="7264" xr:uid="{00000000-0005-0000-0000-0000451B0000}"/>
    <cellStyle name="Comma0 4 6 3 2" xfId="7265" xr:uid="{00000000-0005-0000-0000-0000461B0000}"/>
    <cellStyle name="Comma0 4 6 3 2 2" xfId="7266" xr:uid="{00000000-0005-0000-0000-0000471B0000}"/>
    <cellStyle name="Comma0 4 6 3 3" xfId="7267" xr:uid="{00000000-0005-0000-0000-0000481B0000}"/>
    <cellStyle name="Comma0 4 6 3 3 2" xfId="7268" xr:uid="{00000000-0005-0000-0000-0000491B0000}"/>
    <cellStyle name="Comma0 4 6 3 4" xfId="7269" xr:uid="{00000000-0005-0000-0000-00004A1B0000}"/>
    <cellStyle name="Comma0 4 6 3 5" xfId="7270" xr:uid="{00000000-0005-0000-0000-00004B1B0000}"/>
    <cellStyle name="Comma0 4 6 4" xfId="7271" xr:uid="{00000000-0005-0000-0000-00004C1B0000}"/>
    <cellStyle name="Comma0 4 6 4 2" xfId="7272" xr:uid="{00000000-0005-0000-0000-00004D1B0000}"/>
    <cellStyle name="Comma0 4 6 4 2 2" xfId="7273" xr:uid="{00000000-0005-0000-0000-00004E1B0000}"/>
    <cellStyle name="Comma0 4 6 4 3" xfId="7274" xr:uid="{00000000-0005-0000-0000-00004F1B0000}"/>
    <cellStyle name="Comma0 4 6 4 3 2" xfId="7275" xr:uid="{00000000-0005-0000-0000-0000501B0000}"/>
    <cellStyle name="Comma0 4 6 4 4" xfId="7276" xr:uid="{00000000-0005-0000-0000-0000511B0000}"/>
    <cellStyle name="Comma0 4 6 4 5" xfId="7277" xr:uid="{00000000-0005-0000-0000-0000521B0000}"/>
    <cellStyle name="Comma0 4 6 5" xfId="7278" xr:uid="{00000000-0005-0000-0000-0000531B0000}"/>
    <cellStyle name="Comma0 4 6 5 2" xfId="7279" xr:uid="{00000000-0005-0000-0000-0000541B0000}"/>
    <cellStyle name="Comma0 4 6 5 2 2" xfId="7280" xr:uid="{00000000-0005-0000-0000-0000551B0000}"/>
    <cellStyle name="Comma0 4 6 5 3" xfId="7281" xr:uid="{00000000-0005-0000-0000-0000561B0000}"/>
    <cellStyle name="Comma0 4 6 5 3 2" xfId="7282" xr:uid="{00000000-0005-0000-0000-0000571B0000}"/>
    <cellStyle name="Comma0 4 6 5 4" xfId="7283" xr:uid="{00000000-0005-0000-0000-0000581B0000}"/>
    <cellStyle name="Comma0 4 6 5 4 2" xfId="7284" xr:uid="{00000000-0005-0000-0000-0000591B0000}"/>
    <cellStyle name="Comma0 4 6 5 5" xfId="7285" xr:uid="{00000000-0005-0000-0000-00005A1B0000}"/>
    <cellStyle name="Comma0 4 6 6" xfId="7286" xr:uid="{00000000-0005-0000-0000-00005B1B0000}"/>
    <cellStyle name="Comma0 4 6 6 2" xfId="7287" xr:uid="{00000000-0005-0000-0000-00005C1B0000}"/>
    <cellStyle name="Comma0 4 6 7" xfId="7288" xr:uid="{00000000-0005-0000-0000-00005D1B0000}"/>
    <cellStyle name="Comma0 4 6 7 2" xfId="7289" xr:uid="{00000000-0005-0000-0000-00005E1B0000}"/>
    <cellStyle name="Comma0 4 6 8" xfId="7290" xr:uid="{00000000-0005-0000-0000-00005F1B0000}"/>
    <cellStyle name="Comma0 4 6 9" xfId="7291" xr:uid="{00000000-0005-0000-0000-0000601B0000}"/>
    <cellStyle name="Comma0 4 6_2106 (6)" xfId="7292" xr:uid="{00000000-0005-0000-0000-0000611B0000}"/>
    <cellStyle name="Comma0 4 7" xfId="7293" xr:uid="{00000000-0005-0000-0000-0000621B0000}"/>
    <cellStyle name="Comma0 4 7 2" xfId="7294" xr:uid="{00000000-0005-0000-0000-0000631B0000}"/>
    <cellStyle name="Comma0 4 7 2 2" xfId="7295" xr:uid="{00000000-0005-0000-0000-0000641B0000}"/>
    <cellStyle name="Comma0 4 7 2 2 2" xfId="7296" xr:uid="{00000000-0005-0000-0000-0000651B0000}"/>
    <cellStyle name="Comma0 4 7 2 3" xfId="7297" xr:uid="{00000000-0005-0000-0000-0000661B0000}"/>
    <cellStyle name="Comma0 4 7 2 3 2" xfId="7298" xr:uid="{00000000-0005-0000-0000-0000671B0000}"/>
    <cellStyle name="Comma0 4 7 2 4" xfId="7299" xr:uid="{00000000-0005-0000-0000-0000681B0000}"/>
    <cellStyle name="Comma0 4 7 2 5" xfId="7300" xr:uid="{00000000-0005-0000-0000-0000691B0000}"/>
    <cellStyle name="Comma0 4 7 3" xfId="7301" xr:uid="{00000000-0005-0000-0000-00006A1B0000}"/>
    <cellStyle name="Comma0 4 7 3 2" xfId="7302" xr:uid="{00000000-0005-0000-0000-00006B1B0000}"/>
    <cellStyle name="Comma0 4 7 3 2 2" xfId="7303" xr:uid="{00000000-0005-0000-0000-00006C1B0000}"/>
    <cellStyle name="Comma0 4 7 3 3" xfId="7304" xr:uid="{00000000-0005-0000-0000-00006D1B0000}"/>
    <cellStyle name="Comma0 4 7 3 3 2" xfId="7305" xr:uid="{00000000-0005-0000-0000-00006E1B0000}"/>
    <cellStyle name="Comma0 4 7 3 4" xfId="7306" xr:uid="{00000000-0005-0000-0000-00006F1B0000}"/>
    <cellStyle name="Comma0 4 7 3 5" xfId="7307" xr:uid="{00000000-0005-0000-0000-0000701B0000}"/>
    <cellStyle name="Comma0 4 7 4" xfId="7308" xr:uid="{00000000-0005-0000-0000-0000711B0000}"/>
    <cellStyle name="Comma0 4 7 4 2" xfId="7309" xr:uid="{00000000-0005-0000-0000-0000721B0000}"/>
    <cellStyle name="Comma0 4 7 4 2 2" xfId="7310" xr:uid="{00000000-0005-0000-0000-0000731B0000}"/>
    <cellStyle name="Comma0 4 7 4 3" xfId="7311" xr:uid="{00000000-0005-0000-0000-0000741B0000}"/>
    <cellStyle name="Comma0 4 7 4 3 2" xfId="7312" xr:uid="{00000000-0005-0000-0000-0000751B0000}"/>
    <cellStyle name="Comma0 4 7 4 4" xfId="7313" xr:uid="{00000000-0005-0000-0000-0000761B0000}"/>
    <cellStyle name="Comma0 4 7 4 5" xfId="7314" xr:uid="{00000000-0005-0000-0000-0000771B0000}"/>
    <cellStyle name="Comma0 4 7 5" xfId="7315" xr:uid="{00000000-0005-0000-0000-0000781B0000}"/>
    <cellStyle name="Comma0 4 7 5 2" xfId="7316" xr:uid="{00000000-0005-0000-0000-0000791B0000}"/>
    <cellStyle name="Comma0 4 7 5 2 2" xfId="7317" xr:uid="{00000000-0005-0000-0000-00007A1B0000}"/>
    <cellStyle name="Comma0 4 7 5 3" xfId="7318" xr:uid="{00000000-0005-0000-0000-00007B1B0000}"/>
    <cellStyle name="Comma0 4 7 5 3 2" xfId="7319" xr:uid="{00000000-0005-0000-0000-00007C1B0000}"/>
    <cellStyle name="Comma0 4 7 5 4" xfId="7320" xr:uid="{00000000-0005-0000-0000-00007D1B0000}"/>
    <cellStyle name="Comma0 4 7 5 4 2" xfId="7321" xr:uid="{00000000-0005-0000-0000-00007E1B0000}"/>
    <cellStyle name="Comma0 4 7 5 5" xfId="7322" xr:uid="{00000000-0005-0000-0000-00007F1B0000}"/>
    <cellStyle name="Comma0 4 7 6" xfId="7323" xr:uid="{00000000-0005-0000-0000-0000801B0000}"/>
    <cellStyle name="Comma0 4 7 6 2" xfId="7324" xr:uid="{00000000-0005-0000-0000-0000811B0000}"/>
    <cellStyle name="Comma0 4 7 7" xfId="7325" xr:uid="{00000000-0005-0000-0000-0000821B0000}"/>
    <cellStyle name="Comma0 4 7 7 2" xfId="7326" xr:uid="{00000000-0005-0000-0000-0000831B0000}"/>
    <cellStyle name="Comma0 4 7 8" xfId="7327" xr:uid="{00000000-0005-0000-0000-0000841B0000}"/>
    <cellStyle name="Comma0 4 7 9" xfId="7328" xr:uid="{00000000-0005-0000-0000-0000851B0000}"/>
    <cellStyle name="Comma0 4 7_2106 (6)" xfId="7329" xr:uid="{00000000-0005-0000-0000-0000861B0000}"/>
    <cellStyle name="Comma0 4 8" xfId="7330" xr:uid="{00000000-0005-0000-0000-0000871B0000}"/>
    <cellStyle name="Comma0 4 8 2" xfId="7331" xr:uid="{00000000-0005-0000-0000-0000881B0000}"/>
    <cellStyle name="Comma0 4 8 2 2" xfId="7332" xr:uid="{00000000-0005-0000-0000-0000891B0000}"/>
    <cellStyle name="Comma0 4 8 3" xfId="7333" xr:uid="{00000000-0005-0000-0000-00008A1B0000}"/>
    <cellStyle name="Comma0 4 8 3 2" xfId="7334" xr:uid="{00000000-0005-0000-0000-00008B1B0000}"/>
    <cellStyle name="Comma0 4 8 4" xfId="7335" xr:uid="{00000000-0005-0000-0000-00008C1B0000}"/>
    <cellStyle name="Comma0 4 8 5" xfId="7336" xr:uid="{00000000-0005-0000-0000-00008D1B0000}"/>
    <cellStyle name="Comma0 4 9" xfId="7337" xr:uid="{00000000-0005-0000-0000-00008E1B0000}"/>
    <cellStyle name="Comma0 4 9 2" xfId="7338" xr:uid="{00000000-0005-0000-0000-00008F1B0000}"/>
    <cellStyle name="Comma0 4 9 2 2" xfId="7339" xr:uid="{00000000-0005-0000-0000-0000901B0000}"/>
    <cellStyle name="Comma0 4 9 3" xfId="7340" xr:uid="{00000000-0005-0000-0000-0000911B0000}"/>
    <cellStyle name="Comma0 4 9 3 2" xfId="7341" xr:uid="{00000000-0005-0000-0000-0000921B0000}"/>
    <cellStyle name="Comma0 4 9 4" xfId="7342" xr:uid="{00000000-0005-0000-0000-0000931B0000}"/>
    <cellStyle name="Comma0 4 9 5" xfId="7343" xr:uid="{00000000-0005-0000-0000-0000941B0000}"/>
    <cellStyle name="Comma0 4_2109" xfId="7344" xr:uid="{00000000-0005-0000-0000-0000951B0000}"/>
    <cellStyle name="Comma0 40" xfId="7345" xr:uid="{00000000-0005-0000-0000-0000961B0000}"/>
    <cellStyle name="Comma0 40 2" xfId="7346" xr:uid="{00000000-0005-0000-0000-0000971B0000}"/>
    <cellStyle name="Comma0 40 3" xfId="7347" xr:uid="{00000000-0005-0000-0000-0000981B0000}"/>
    <cellStyle name="Comma0 41" xfId="7348" xr:uid="{00000000-0005-0000-0000-0000991B0000}"/>
    <cellStyle name="Comma0 41 2" xfId="7349" xr:uid="{00000000-0005-0000-0000-00009A1B0000}"/>
    <cellStyle name="Comma0 41 3" xfId="7350" xr:uid="{00000000-0005-0000-0000-00009B1B0000}"/>
    <cellStyle name="Comma0 42" xfId="7351" xr:uid="{00000000-0005-0000-0000-00009C1B0000}"/>
    <cellStyle name="Comma0 42 2" xfId="7352" xr:uid="{00000000-0005-0000-0000-00009D1B0000}"/>
    <cellStyle name="Comma0 42 3" xfId="7353" xr:uid="{00000000-0005-0000-0000-00009E1B0000}"/>
    <cellStyle name="Comma0 43" xfId="7354" xr:uid="{00000000-0005-0000-0000-00009F1B0000}"/>
    <cellStyle name="Comma0 43 2" xfId="7355" xr:uid="{00000000-0005-0000-0000-0000A01B0000}"/>
    <cellStyle name="Comma0 43 3" xfId="7356" xr:uid="{00000000-0005-0000-0000-0000A11B0000}"/>
    <cellStyle name="Comma0 44" xfId="7357" xr:uid="{00000000-0005-0000-0000-0000A21B0000}"/>
    <cellStyle name="Comma0 44 2" xfId="7358" xr:uid="{00000000-0005-0000-0000-0000A31B0000}"/>
    <cellStyle name="Comma0 44 3" xfId="7359" xr:uid="{00000000-0005-0000-0000-0000A41B0000}"/>
    <cellStyle name="Comma0 45" xfId="7360" xr:uid="{00000000-0005-0000-0000-0000A51B0000}"/>
    <cellStyle name="Comma0 45 2" xfId="7361" xr:uid="{00000000-0005-0000-0000-0000A61B0000}"/>
    <cellStyle name="Comma0 45 3" xfId="7362" xr:uid="{00000000-0005-0000-0000-0000A71B0000}"/>
    <cellStyle name="Comma0 46" xfId="7363" xr:uid="{00000000-0005-0000-0000-0000A81B0000}"/>
    <cellStyle name="Comma0 46 2" xfId="7364" xr:uid="{00000000-0005-0000-0000-0000A91B0000}"/>
    <cellStyle name="Comma0 46 3" xfId="7365" xr:uid="{00000000-0005-0000-0000-0000AA1B0000}"/>
    <cellStyle name="Comma0 47" xfId="7366" xr:uid="{00000000-0005-0000-0000-0000AB1B0000}"/>
    <cellStyle name="Comma0 47 2" xfId="7367" xr:uid="{00000000-0005-0000-0000-0000AC1B0000}"/>
    <cellStyle name="Comma0 47 3" xfId="7368" xr:uid="{00000000-0005-0000-0000-0000AD1B0000}"/>
    <cellStyle name="Comma0 48" xfId="7369" xr:uid="{00000000-0005-0000-0000-0000AE1B0000}"/>
    <cellStyle name="Comma0 48 2" xfId="7370" xr:uid="{00000000-0005-0000-0000-0000AF1B0000}"/>
    <cellStyle name="Comma0 48 3" xfId="7371" xr:uid="{00000000-0005-0000-0000-0000B01B0000}"/>
    <cellStyle name="Comma0 49" xfId="7372" xr:uid="{00000000-0005-0000-0000-0000B11B0000}"/>
    <cellStyle name="Comma0 49 2" xfId="7373" xr:uid="{00000000-0005-0000-0000-0000B21B0000}"/>
    <cellStyle name="Comma0 49 3" xfId="7374" xr:uid="{00000000-0005-0000-0000-0000B31B0000}"/>
    <cellStyle name="Comma0 5" xfId="7375" xr:uid="{00000000-0005-0000-0000-0000B41B0000}"/>
    <cellStyle name="Comma0 5 10" xfId="7376" xr:uid="{00000000-0005-0000-0000-0000B51B0000}"/>
    <cellStyle name="Comma0 5 10 2" xfId="7377" xr:uid="{00000000-0005-0000-0000-0000B61B0000}"/>
    <cellStyle name="Comma0 5 10 2 2" xfId="7378" xr:uid="{00000000-0005-0000-0000-0000B71B0000}"/>
    <cellStyle name="Comma0 5 10 3" xfId="7379" xr:uid="{00000000-0005-0000-0000-0000B81B0000}"/>
    <cellStyle name="Comma0 5 10 3 2" xfId="7380" xr:uid="{00000000-0005-0000-0000-0000B91B0000}"/>
    <cellStyle name="Comma0 5 10 4" xfId="7381" xr:uid="{00000000-0005-0000-0000-0000BA1B0000}"/>
    <cellStyle name="Comma0 5 10 5" xfId="7382" xr:uid="{00000000-0005-0000-0000-0000BB1B0000}"/>
    <cellStyle name="Comma0 5 11" xfId="7383" xr:uid="{00000000-0005-0000-0000-0000BC1B0000}"/>
    <cellStyle name="Comma0 5 11 2" xfId="7384" xr:uid="{00000000-0005-0000-0000-0000BD1B0000}"/>
    <cellStyle name="Comma0 5 11 2 2" xfId="7385" xr:uid="{00000000-0005-0000-0000-0000BE1B0000}"/>
    <cellStyle name="Comma0 5 11 3" xfId="7386" xr:uid="{00000000-0005-0000-0000-0000BF1B0000}"/>
    <cellStyle name="Comma0 5 11 3 2" xfId="7387" xr:uid="{00000000-0005-0000-0000-0000C01B0000}"/>
    <cellStyle name="Comma0 5 11 4" xfId="7388" xr:uid="{00000000-0005-0000-0000-0000C11B0000}"/>
    <cellStyle name="Comma0 5 11 5" xfId="7389" xr:uid="{00000000-0005-0000-0000-0000C21B0000}"/>
    <cellStyle name="Comma0 5 12" xfId="7390" xr:uid="{00000000-0005-0000-0000-0000C31B0000}"/>
    <cellStyle name="Comma0 5 12 2" xfId="7391" xr:uid="{00000000-0005-0000-0000-0000C41B0000}"/>
    <cellStyle name="Comma0 5 12 2 2" xfId="7392" xr:uid="{00000000-0005-0000-0000-0000C51B0000}"/>
    <cellStyle name="Comma0 5 12 3" xfId="7393" xr:uid="{00000000-0005-0000-0000-0000C61B0000}"/>
    <cellStyle name="Comma0 5 12 3 2" xfId="7394" xr:uid="{00000000-0005-0000-0000-0000C71B0000}"/>
    <cellStyle name="Comma0 5 12 4" xfId="7395" xr:uid="{00000000-0005-0000-0000-0000C81B0000}"/>
    <cellStyle name="Comma0 5 12 5" xfId="7396" xr:uid="{00000000-0005-0000-0000-0000C91B0000}"/>
    <cellStyle name="Comma0 5 13" xfId="7397" xr:uid="{00000000-0005-0000-0000-0000CA1B0000}"/>
    <cellStyle name="Comma0 5 13 2" xfId="7398" xr:uid="{00000000-0005-0000-0000-0000CB1B0000}"/>
    <cellStyle name="Comma0 5 13 2 2" xfId="7399" xr:uid="{00000000-0005-0000-0000-0000CC1B0000}"/>
    <cellStyle name="Comma0 5 13 3" xfId="7400" xr:uid="{00000000-0005-0000-0000-0000CD1B0000}"/>
    <cellStyle name="Comma0 5 13 3 2" xfId="7401" xr:uid="{00000000-0005-0000-0000-0000CE1B0000}"/>
    <cellStyle name="Comma0 5 13 4" xfId="7402" xr:uid="{00000000-0005-0000-0000-0000CF1B0000}"/>
    <cellStyle name="Comma0 5 13 5" xfId="7403" xr:uid="{00000000-0005-0000-0000-0000D01B0000}"/>
    <cellStyle name="Comma0 5 14" xfId="7404" xr:uid="{00000000-0005-0000-0000-0000D11B0000}"/>
    <cellStyle name="Comma0 5 14 2" xfId="7405" xr:uid="{00000000-0005-0000-0000-0000D21B0000}"/>
    <cellStyle name="Comma0 5 14 2 2" xfId="7406" xr:uid="{00000000-0005-0000-0000-0000D31B0000}"/>
    <cellStyle name="Comma0 5 14 2 3" xfId="7407" xr:uid="{00000000-0005-0000-0000-0000D41B0000}"/>
    <cellStyle name="Comma0 5 14 3" xfId="7408" xr:uid="{00000000-0005-0000-0000-0000D51B0000}"/>
    <cellStyle name="Comma0 5 14 4" xfId="7409" xr:uid="{00000000-0005-0000-0000-0000D61B0000}"/>
    <cellStyle name="Comma0 5 15" xfId="7410" xr:uid="{00000000-0005-0000-0000-0000D71B0000}"/>
    <cellStyle name="Comma0 5 15 2" xfId="7411" xr:uid="{00000000-0005-0000-0000-0000D81B0000}"/>
    <cellStyle name="Comma0 5 15 2 2" xfId="7412" xr:uid="{00000000-0005-0000-0000-0000D91B0000}"/>
    <cellStyle name="Comma0 5 15 3" xfId="7413" xr:uid="{00000000-0005-0000-0000-0000DA1B0000}"/>
    <cellStyle name="Comma0 5 16" xfId="7414" xr:uid="{00000000-0005-0000-0000-0000DB1B0000}"/>
    <cellStyle name="Comma0 5 16 2" xfId="7415" xr:uid="{00000000-0005-0000-0000-0000DC1B0000}"/>
    <cellStyle name="Comma0 5 16 3" xfId="7416" xr:uid="{00000000-0005-0000-0000-0000DD1B0000}"/>
    <cellStyle name="Comma0 5 17" xfId="7417" xr:uid="{00000000-0005-0000-0000-0000DE1B0000}"/>
    <cellStyle name="Comma0 5 18" xfId="7418" xr:uid="{00000000-0005-0000-0000-0000DF1B0000}"/>
    <cellStyle name="Comma0 5 2" xfId="7419" xr:uid="{00000000-0005-0000-0000-0000E01B0000}"/>
    <cellStyle name="Comma0 5 2 2" xfId="7420" xr:uid="{00000000-0005-0000-0000-0000E11B0000}"/>
    <cellStyle name="Comma0 5 2 2 2" xfId="7421" xr:uid="{00000000-0005-0000-0000-0000E21B0000}"/>
    <cellStyle name="Comma0 5 2 2 2 2" xfId="7422" xr:uid="{00000000-0005-0000-0000-0000E31B0000}"/>
    <cellStyle name="Comma0 5 2 2 2 2 2" xfId="7423" xr:uid="{00000000-0005-0000-0000-0000E41B0000}"/>
    <cellStyle name="Comma0 5 2 2 2 3" xfId="7424" xr:uid="{00000000-0005-0000-0000-0000E51B0000}"/>
    <cellStyle name="Comma0 5 2 2 2 3 2" xfId="7425" xr:uid="{00000000-0005-0000-0000-0000E61B0000}"/>
    <cellStyle name="Comma0 5 2 2 2 4" xfId="7426" xr:uid="{00000000-0005-0000-0000-0000E71B0000}"/>
    <cellStyle name="Comma0 5 2 2 2 4 2" xfId="7427" xr:uid="{00000000-0005-0000-0000-0000E81B0000}"/>
    <cellStyle name="Comma0 5 2 2 2 5" xfId="7428" xr:uid="{00000000-0005-0000-0000-0000E91B0000}"/>
    <cellStyle name="Comma0 5 2 2 3" xfId="7429" xr:uid="{00000000-0005-0000-0000-0000EA1B0000}"/>
    <cellStyle name="Comma0 5 2 2 3 2" xfId="7430" xr:uid="{00000000-0005-0000-0000-0000EB1B0000}"/>
    <cellStyle name="Comma0 5 2 2 4" xfId="7431" xr:uid="{00000000-0005-0000-0000-0000EC1B0000}"/>
    <cellStyle name="Comma0 5 2 2 4 2" xfId="7432" xr:uid="{00000000-0005-0000-0000-0000ED1B0000}"/>
    <cellStyle name="Comma0 5 2 2 5" xfId="7433" xr:uid="{00000000-0005-0000-0000-0000EE1B0000}"/>
    <cellStyle name="Comma0 5 2 2 6" xfId="7434" xr:uid="{00000000-0005-0000-0000-0000EF1B0000}"/>
    <cellStyle name="Comma0 5 2 3" xfId="7435" xr:uid="{00000000-0005-0000-0000-0000F01B0000}"/>
    <cellStyle name="Comma0 5 2 3 2" xfId="7436" xr:uid="{00000000-0005-0000-0000-0000F11B0000}"/>
    <cellStyle name="Comma0 5 2 3 2 2" xfId="7437" xr:uid="{00000000-0005-0000-0000-0000F21B0000}"/>
    <cellStyle name="Comma0 5 2 3 2 2 2" xfId="7438" xr:uid="{00000000-0005-0000-0000-0000F31B0000}"/>
    <cellStyle name="Comma0 5 2 3 2 3" xfId="7439" xr:uid="{00000000-0005-0000-0000-0000F41B0000}"/>
    <cellStyle name="Comma0 5 2 3 2 3 2" xfId="7440" xr:uid="{00000000-0005-0000-0000-0000F51B0000}"/>
    <cellStyle name="Comma0 5 2 3 2 4" xfId="7441" xr:uid="{00000000-0005-0000-0000-0000F61B0000}"/>
    <cellStyle name="Comma0 5 2 3 2 4 2" xfId="7442" xr:uid="{00000000-0005-0000-0000-0000F71B0000}"/>
    <cellStyle name="Comma0 5 2 3 2 5" xfId="7443" xr:uid="{00000000-0005-0000-0000-0000F81B0000}"/>
    <cellStyle name="Comma0 5 2 3 3" xfId="7444" xr:uid="{00000000-0005-0000-0000-0000F91B0000}"/>
    <cellStyle name="Comma0 5 2 3 3 2" xfId="7445" xr:uid="{00000000-0005-0000-0000-0000FA1B0000}"/>
    <cellStyle name="Comma0 5 2 3 4" xfId="7446" xr:uid="{00000000-0005-0000-0000-0000FB1B0000}"/>
    <cellStyle name="Comma0 5 2 3 4 2" xfId="7447" xr:uid="{00000000-0005-0000-0000-0000FC1B0000}"/>
    <cellStyle name="Comma0 5 2 3 5" xfId="7448" xr:uid="{00000000-0005-0000-0000-0000FD1B0000}"/>
    <cellStyle name="Comma0 5 2 3 6" xfId="7449" xr:uid="{00000000-0005-0000-0000-0000FE1B0000}"/>
    <cellStyle name="Comma0 5 2 4" xfId="7450" xr:uid="{00000000-0005-0000-0000-0000FF1B0000}"/>
    <cellStyle name="Comma0 5 2 4 2" xfId="7451" xr:uid="{00000000-0005-0000-0000-0000001C0000}"/>
    <cellStyle name="Comma0 5 2 4 2 2" xfId="7452" xr:uid="{00000000-0005-0000-0000-0000011C0000}"/>
    <cellStyle name="Comma0 5 2 4 2 2 2" xfId="7453" xr:uid="{00000000-0005-0000-0000-0000021C0000}"/>
    <cellStyle name="Comma0 5 2 4 2 3" xfId="7454" xr:uid="{00000000-0005-0000-0000-0000031C0000}"/>
    <cellStyle name="Comma0 5 2 4 2 3 2" xfId="7455" xr:uid="{00000000-0005-0000-0000-0000041C0000}"/>
    <cellStyle name="Comma0 5 2 4 2 4" xfId="7456" xr:uid="{00000000-0005-0000-0000-0000051C0000}"/>
    <cellStyle name="Comma0 5 2 4 2 4 2" xfId="7457" xr:uid="{00000000-0005-0000-0000-0000061C0000}"/>
    <cellStyle name="Comma0 5 2 4 2 5" xfId="7458" xr:uid="{00000000-0005-0000-0000-0000071C0000}"/>
    <cellStyle name="Comma0 5 2 4 3" xfId="7459" xr:uid="{00000000-0005-0000-0000-0000081C0000}"/>
    <cellStyle name="Comma0 5 2 4 3 2" xfId="7460" xr:uid="{00000000-0005-0000-0000-0000091C0000}"/>
    <cellStyle name="Comma0 5 2 4 4" xfId="7461" xr:uid="{00000000-0005-0000-0000-00000A1C0000}"/>
    <cellStyle name="Comma0 5 2 4 4 2" xfId="7462" xr:uid="{00000000-0005-0000-0000-00000B1C0000}"/>
    <cellStyle name="Comma0 5 2 4 5" xfId="7463" xr:uid="{00000000-0005-0000-0000-00000C1C0000}"/>
    <cellStyle name="Comma0 5 2 4 6" xfId="7464" xr:uid="{00000000-0005-0000-0000-00000D1C0000}"/>
    <cellStyle name="Comma0 5 2 5" xfId="7465" xr:uid="{00000000-0005-0000-0000-00000E1C0000}"/>
    <cellStyle name="Comma0 5 2 5 2" xfId="7466" xr:uid="{00000000-0005-0000-0000-00000F1C0000}"/>
    <cellStyle name="Comma0 5 2 5 2 2" xfId="7467" xr:uid="{00000000-0005-0000-0000-0000101C0000}"/>
    <cellStyle name="Comma0 5 2 5 2 3" xfId="7468" xr:uid="{00000000-0005-0000-0000-0000111C0000}"/>
    <cellStyle name="Comma0 5 2 5 3" xfId="7469" xr:uid="{00000000-0005-0000-0000-0000121C0000}"/>
    <cellStyle name="Comma0 5 2 5 4" xfId="7470" xr:uid="{00000000-0005-0000-0000-0000131C0000}"/>
    <cellStyle name="Comma0 5 2 6" xfId="7471" xr:uid="{00000000-0005-0000-0000-0000141C0000}"/>
    <cellStyle name="Comma0 5 2 6 2" xfId="7472" xr:uid="{00000000-0005-0000-0000-0000151C0000}"/>
    <cellStyle name="Comma0 5 2 6 2 2" xfId="7473" xr:uid="{00000000-0005-0000-0000-0000161C0000}"/>
    <cellStyle name="Comma0 5 2 6 3" xfId="7474" xr:uid="{00000000-0005-0000-0000-0000171C0000}"/>
    <cellStyle name="Comma0 5 2 7" xfId="7475" xr:uid="{00000000-0005-0000-0000-0000181C0000}"/>
    <cellStyle name="Comma0 5 2 7 2" xfId="7476" xr:uid="{00000000-0005-0000-0000-0000191C0000}"/>
    <cellStyle name="Comma0 5 2 7 3" xfId="7477" xr:uid="{00000000-0005-0000-0000-00001A1C0000}"/>
    <cellStyle name="Comma0 5 2 8" xfId="7478" xr:uid="{00000000-0005-0000-0000-00001B1C0000}"/>
    <cellStyle name="Comma0 5 2_2106 (6)" xfId="7479" xr:uid="{00000000-0005-0000-0000-00001C1C0000}"/>
    <cellStyle name="Comma0 5 3" xfId="7480" xr:uid="{00000000-0005-0000-0000-00001D1C0000}"/>
    <cellStyle name="Comma0 5 3 2" xfId="7481" xr:uid="{00000000-0005-0000-0000-00001E1C0000}"/>
    <cellStyle name="Comma0 5 3 2 2" xfId="7482" xr:uid="{00000000-0005-0000-0000-00001F1C0000}"/>
    <cellStyle name="Comma0 5 3 2 2 2" xfId="7483" xr:uid="{00000000-0005-0000-0000-0000201C0000}"/>
    <cellStyle name="Comma0 5 3 2 3" xfId="7484" xr:uid="{00000000-0005-0000-0000-0000211C0000}"/>
    <cellStyle name="Comma0 5 3 2 3 2" xfId="7485" xr:uid="{00000000-0005-0000-0000-0000221C0000}"/>
    <cellStyle name="Comma0 5 3 2 4" xfId="7486" xr:uid="{00000000-0005-0000-0000-0000231C0000}"/>
    <cellStyle name="Comma0 5 3 2 5" xfId="7487" xr:uid="{00000000-0005-0000-0000-0000241C0000}"/>
    <cellStyle name="Comma0 5 3 3" xfId="7488" xr:uid="{00000000-0005-0000-0000-0000251C0000}"/>
    <cellStyle name="Comma0 5 3 3 2" xfId="7489" xr:uid="{00000000-0005-0000-0000-0000261C0000}"/>
    <cellStyle name="Comma0 5 3 3 2 2" xfId="7490" xr:uid="{00000000-0005-0000-0000-0000271C0000}"/>
    <cellStyle name="Comma0 5 3 3 3" xfId="7491" xr:uid="{00000000-0005-0000-0000-0000281C0000}"/>
    <cellStyle name="Comma0 5 3 3 3 2" xfId="7492" xr:uid="{00000000-0005-0000-0000-0000291C0000}"/>
    <cellStyle name="Comma0 5 3 3 4" xfId="7493" xr:uid="{00000000-0005-0000-0000-00002A1C0000}"/>
    <cellStyle name="Comma0 5 3 3 5" xfId="7494" xr:uid="{00000000-0005-0000-0000-00002B1C0000}"/>
    <cellStyle name="Comma0 5 3 4" xfId="7495" xr:uid="{00000000-0005-0000-0000-00002C1C0000}"/>
    <cellStyle name="Comma0 5 3 4 2" xfId="7496" xr:uid="{00000000-0005-0000-0000-00002D1C0000}"/>
    <cellStyle name="Comma0 5 3 4 2 2" xfId="7497" xr:uid="{00000000-0005-0000-0000-00002E1C0000}"/>
    <cellStyle name="Comma0 5 3 4 3" xfId="7498" xr:uid="{00000000-0005-0000-0000-00002F1C0000}"/>
    <cellStyle name="Comma0 5 3 4 3 2" xfId="7499" xr:uid="{00000000-0005-0000-0000-0000301C0000}"/>
    <cellStyle name="Comma0 5 3 4 4" xfId="7500" xr:uid="{00000000-0005-0000-0000-0000311C0000}"/>
    <cellStyle name="Comma0 5 3 4 5" xfId="7501" xr:uid="{00000000-0005-0000-0000-0000321C0000}"/>
    <cellStyle name="Comma0 5 3 5" xfId="7502" xr:uid="{00000000-0005-0000-0000-0000331C0000}"/>
    <cellStyle name="Comma0 5 3 5 2" xfId="7503" xr:uid="{00000000-0005-0000-0000-0000341C0000}"/>
    <cellStyle name="Comma0 5 3 5 2 2" xfId="7504" xr:uid="{00000000-0005-0000-0000-0000351C0000}"/>
    <cellStyle name="Comma0 5 3 5 3" xfId="7505" xr:uid="{00000000-0005-0000-0000-0000361C0000}"/>
    <cellStyle name="Comma0 5 3 5 3 2" xfId="7506" xr:uid="{00000000-0005-0000-0000-0000371C0000}"/>
    <cellStyle name="Comma0 5 3 5 4" xfId="7507" xr:uid="{00000000-0005-0000-0000-0000381C0000}"/>
    <cellStyle name="Comma0 5 3 5 4 2" xfId="7508" xr:uid="{00000000-0005-0000-0000-0000391C0000}"/>
    <cellStyle name="Comma0 5 3 5 5" xfId="7509" xr:uid="{00000000-0005-0000-0000-00003A1C0000}"/>
    <cellStyle name="Comma0 5 3 6" xfId="7510" xr:uid="{00000000-0005-0000-0000-00003B1C0000}"/>
    <cellStyle name="Comma0 5 3 6 2" xfId="7511" xr:uid="{00000000-0005-0000-0000-00003C1C0000}"/>
    <cellStyle name="Comma0 5 3 7" xfId="7512" xr:uid="{00000000-0005-0000-0000-00003D1C0000}"/>
    <cellStyle name="Comma0 5 3 7 2" xfId="7513" xr:uid="{00000000-0005-0000-0000-00003E1C0000}"/>
    <cellStyle name="Comma0 5 3 8" xfId="7514" xr:uid="{00000000-0005-0000-0000-00003F1C0000}"/>
    <cellStyle name="Comma0 5 3 9" xfId="7515" xr:uid="{00000000-0005-0000-0000-0000401C0000}"/>
    <cellStyle name="Comma0 5 3_2106 (6)" xfId="7516" xr:uid="{00000000-0005-0000-0000-0000411C0000}"/>
    <cellStyle name="Comma0 5 4" xfId="7517" xr:uid="{00000000-0005-0000-0000-0000421C0000}"/>
    <cellStyle name="Comma0 5 4 2" xfId="7518" xr:uid="{00000000-0005-0000-0000-0000431C0000}"/>
    <cellStyle name="Comma0 5 4 2 2" xfId="7519" xr:uid="{00000000-0005-0000-0000-0000441C0000}"/>
    <cellStyle name="Comma0 5 4 2 2 2" xfId="7520" xr:uid="{00000000-0005-0000-0000-0000451C0000}"/>
    <cellStyle name="Comma0 5 4 2 3" xfId="7521" xr:uid="{00000000-0005-0000-0000-0000461C0000}"/>
    <cellStyle name="Comma0 5 4 2 3 2" xfId="7522" xr:uid="{00000000-0005-0000-0000-0000471C0000}"/>
    <cellStyle name="Comma0 5 4 2 4" xfId="7523" xr:uid="{00000000-0005-0000-0000-0000481C0000}"/>
    <cellStyle name="Comma0 5 4 2 5" xfId="7524" xr:uid="{00000000-0005-0000-0000-0000491C0000}"/>
    <cellStyle name="Comma0 5 4 3" xfId="7525" xr:uid="{00000000-0005-0000-0000-00004A1C0000}"/>
    <cellStyle name="Comma0 5 4 3 2" xfId="7526" xr:uid="{00000000-0005-0000-0000-00004B1C0000}"/>
    <cellStyle name="Comma0 5 4 3 2 2" xfId="7527" xr:uid="{00000000-0005-0000-0000-00004C1C0000}"/>
    <cellStyle name="Comma0 5 4 3 3" xfId="7528" xr:uid="{00000000-0005-0000-0000-00004D1C0000}"/>
    <cellStyle name="Comma0 5 4 3 3 2" xfId="7529" xr:uid="{00000000-0005-0000-0000-00004E1C0000}"/>
    <cellStyle name="Comma0 5 4 3 4" xfId="7530" xr:uid="{00000000-0005-0000-0000-00004F1C0000}"/>
    <cellStyle name="Comma0 5 4 3 5" xfId="7531" xr:uid="{00000000-0005-0000-0000-0000501C0000}"/>
    <cellStyle name="Comma0 5 4 4" xfId="7532" xr:uid="{00000000-0005-0000-0000-0000511C0000}"/>
    <cellStyle name="Comma0 5 4 4 2" xfId="7533" xr:uid="{00000000-0005-0000-0000-0000521C0000}"/>
    <cellStyle name="Comma0 5 4 4 2 2" xfId="7534" xr:uid="{00000000-0005-0000-0000-0000531C0000}"/>
    <cellStyle name="Comma0 5 4 4 3" xfId="7535" xr:uid="{00000000-0005-0000-0000-0000541C0000}"/>
    <cellStyle name="Comma0 5 4 4 3 2" xfId="7536" xr:uid="{00000000-0005-0000-0000-0000551C0000}"/>
    <cellStyle name="Comma0 5 4 4 4" xfId="7537" xr:uid="{00000000-0005-0000-0000-0000561C0000}"/>
    <cellStyle name="Comma0 5 4 4 5" xfId="7538" xr:uid="{00000000-0005-0000-0000-0000571C0000}"/>
    <cellStyle name="Comma0 5 4 5" xfId="7539" xr:uid="{00000000-0005-0000-0000-0000581C0000}"/>
    <cellStyle name="Comma0 5 4 5 2" xfId="7540" xr:uid="{00000000-0005-0000-0000-0000591C0000}"/>
    <cellStyle name="Comma0 5 4 5 2 2" xfId="7541" xr:uid="{00000000-0005-0000-0000-00005A1C0000}"/>
    <cellStyle name="Comma0 5 4 5 3" xfId="7542" xr:uid="{00000000-0005-0000-0000-00005B1C0000}"/>
    <cellStyle name="Comma0 5 4 5 3 2" xfId="7543" xr:uid="{00000000-0005-0000-0000-00005C1C0000}"/>
    <cellStyle name="Comma0 5 4 5 4" xfId="7544" xr:uid="{00000000-0005-0000-0000-00005D1C0000}"/>
    <cellStyle name="Comma0 5 4 5 4 2" xfId="7545" xr:uid="{00000000-0005-0000-0000-00005E1C0000}"/>
    <cellStyle name="Comma0 5 4 5 5" xfId="7546" xr:uid="{00000000-0005-0000-0000-00005F1C0000}"/>
    <cellStyle name="Comma0 5 4 6" xfId="7547" xr:uid="{00000000-0005-0000-0000-0000601C0000}"/>
    <cellStyle name="Comma0 5 4 6 2" xfId="7548" xr:uid="{00000000-0005-0000-0000-0000611C0000}"/>
    <cellStyle name="Comma0 5 4 7" xfId="7549" xr:uid="{00000000-0005-0000-0000-0000621C0000}"/>
    <cellStyle name="Comma0 5 4 7 2" xfId="7550" xr:uid="{00000000-0005-0000-0000-0000631C0000}"/>
    <cellStyle name="Comma0 5 4 8" xfId="7551" xr:uid="{00000000-0005-0000-0000-0000641C0000}"/>
    <cellStyle name="Comma0 5 4 9" xfId="7552" xr:uid="{00000000-0005-0000-0000-0000651C0000}"/>
    <cellStyle name="Comma0 5 4_2106 (6)" xfId="7553" xr:uid="{00000000-0005-0000-0000-0000661C0000}"/>
    <cellStyle name="Comma0 5 5" xfId="7554" xr:uid="{00000000-0005-0000-0000-0000671C0000}"/>
    <cellStyle name="Comma0 5 5 2" xfId="7555" xr:uid="{00000000-0005-0000-0000-0000681C0000}"/>
    <cellStyle name="Comma0 5 5 2 2" xfId="7556" xr:uid="{00000000-0005-0000-0000-0000691C0000}"/>
    <cellStyle name="Comma0 5 5 2 2 2" xfId="7557" xr:uid="{00000000-0005-0000-0000-00006A1C0000}"/>
    <cellStyle name="Comma0 5 5 2 3" xfId="7558" xr:uid="{00000000-0005-0000-0000-00006B1C0000}"/>
    <cellStyle name="Comma0 5 5 2 3 2" xfId="7559" xr:uid="{00000000-0005-0000-0000-00006C1C0000}"/>
    <cellStyle name="Comma0 5 5 2 4" xfId="7560" xr:uid="{00000000-0005-0000-0000-00006D1C0000}"/>
    <cellStyle name="Comma0 5 5 2 5" xfId="7561" xr:uid="{00000000-0005-0000-0000-00006E1C0000}"/>
    <cellStyle name="Comma0 5 5 3" xfId="7562" xr:uid="{00000000-0005-0000-0000-00006F1C0000}"/>
    <cellStyle name="Comma0 5 5 3 2" xfId="7563" xr:uid="{00000000-0005-0000-0000-0000701C0000}"/>
    <cellStyle name="Comma0 5 5 3 2 2" xfId="7564" xr:uid="{00000000-0005-0000-0000-0000711C0000}"/>
    <cellStyle name="Comma0 5 5 3 3" xfId="7565" xr:uid="{00000000-0005-0000-0000-0000721C0000}"/>
    <cellStyle name="Comma0 5 5 3 3 2" xfId="7566" xr:uid="{00000000-0005-0000-0000-0000731C0000}"/>
    <cellStyle name="Comma0 5 5 3 4" xfId="7567" xr:uid="{00000000-0005-0000-0000-0000741C0000}"/>
    <cellStyle name="Comma0 5 5 3 5" xfId="7568" xr:uid="{00000000-0005-0000-0000-0000751C0000}"/>
    <cellStyle name="Comma0 5 5 4" xfId="7569" xr:uid="{00000000-0005-0000-0000-0000761C0000}"/>
    <cellStyle name="Comma0 5 5 4 2" xfId="7570" xr:uid="{00000000-0005-0000-0000-0000771C0000}"/>
    <cellStyle name="Comma0 5 5 4 2 2" xfId="7571" xr:uid="{00000000-0005-0000-0000-0000781C0000}"/>
    <cellStyle name="Comma0 5 5 4 3" xfId="7572" xr:uid="{00000000-0005-0000-0000-0000791C0000}"/>
    <cellStyle name="Comma0 5 5 4 3 2" xfId="7573" xr:uid="{00000000-0005-0000-0000-00007A1C0000}"/>
    <cellStyle name="Comma0 5 5 4 4" xfId="7574" xr:uid="{00000000-0005-0000-0000-00007B1C0000}"/>
    <cellStyle name="Comma0 5 5 4 5" xfId="7575" xr:uid="{00000000-0005-0000-0000-00007C1C0000}"/>
    <cellStyle name="Comma0 5 5 5" xfId="7576" xr:uid="{00000000-0005-0000-0000-00007D1C0000}"/>
    <cellStyle name="Comma0 5 5 5 2" xfId="7577" xr:uid="{00000000-0005-0000-0000-00007E1C0000}"/>
    <cellStyle name="Comma0 5 5 5 2 2" xfId="7578" xr:uid="{00000000-0005-0000-0000-00007F1C0000}"/>
    <cellStyle name="Comma0 5 5 5 3" xfId="7579" xr:uid="{00000000-0005-0000-0000-0000801C0000}"/>
    <cellStyle name="Comma0 5 5 5 3 2" xfId="7580" xr:uid="{00000000-0005-0000-0000-0000811C0000}"/>
    <cellStyle name="Comma0 5 5 5 4" xfId="7581" xr:uid="{00000000-0005-0000-0000-0000821C0000}"/>
    <cellStyle name="Comma0 5 5 5 4 2" xfId="7582" xr:uid="{00000000-0005-0000-0000-0000831C0000}"/>
    <cellStyle name="Comma0 5 5 5 5" xfId="7583" xr:uid="{00000000-0005-0000-0000-0000841C0000}"/>
    <cellStyle name="Comma0 5 5 6" xfId="7584" xr:uid="{00000000-0005-0000-0000-0000851C0000}"/>
    <cellStyle name="Comma0 5 5 6 2" xfId="7585" xr:uid="{00000000-0005-0000-0000-0000861C0000}"/>
    <cellStyle name="Comma0 5 5 7" xfId="7586" xr:uid="{00000000-0005-0000-0000-0000871C0000}"/>
    <cellStyle name="Comma0 5 5 7 2" xfId="7587" xr:uid="{00000000-0005-0000-0000-0000881C0000}"/>
    <cellStyle name="Comma0 5 5 8" xfId="7588" xr:uid="{00000000-0005-0000-0000-0000891C0000}"/>
    <cellStyle name="Comma0 5 5 9" xfId="7589" xr:uid="{00000000-0005-0000-0000-00008A1C0000}"/>
    <cellStyle name="Comma0 5 5_2106 (6)" xfId="7590" xr:uid="{00000000-0005-0000-0000-00008B1C0000}"/>
    <cellStyle name="Comma0 5 6" xfId="7591" xr:uid="{00000000-0005-0000-0000-00008C1C0000}"/>
    <cellStyle name="Comma0 5 6 2" xfId="7592" xr:uid="{00000000-0005-0000-0000-00008D1C0000}"/>
    <cellStyle name="Comma0 5 6 2 2" xfId="7593" xr:uid="{00000000-0005-0000-0000-00008E1C0000}"/>
    <cellStyle name="Comma0 5 6 2 2 2" xfId="7594" xr:uid="{00000000-0005-0000-0000-00008F1C0000}"/>
    <cellStyle name="Comma0 5 6 2 3" xfId="7595" xr:uid="{00000000-0005-0000-0000-0000901C0000}"/>
    <cellStyle name="Comma0 5 6 2 3 2" xfId="7596" xr:uid="{00000000-0005-0000-0000-0000911C0000}"/>
    <cellStyle name="Comma0 5 6 2 4" xfId="7597" xr:uid="{00000000-0005-0000-0000-0000921C0000}"/>
    <cellStyle name="Comma0 5 6 2 5" xfId="7598" xr:uid="{00000000-0005-0000-0000-0000931C0000}"/>
    <cellStyle name="Comma0 5 6 3" xfId="7599" xr:uid="{00000000-0005-0000-0000-0000941C0000}"/>
    <cellStyle name="Comma0 5 6 3 2" xfId="7600" xr:uid="{00000000-0005-0000-0000-0000951C0000}"/>
    <cellStyle name="Comma0 5 6 3 2 2" xfId="7601" xr:uid="{00000000-0005-0000-0000-0000961C0000}"/>
    <cellStyle name="Comma0 5 6 3 3" xfId="7602" xr:uid="{00000000-0005-0000-0000-0000971C0000}"/>
    <cellStyle name="Comma0 5 6 3 3 2" xfId="7603" xr:uid="{00000000-0005-0000-0000-0000981C0000}"/>
    <cellStyle name="Comma0 5 6 3 4" xfId="7604" xr:uid="{00000000-0005-0000-0000-0000991C0000}"/>
    <cellStyle name="Comma0 5 6 3 5" xfId="7605" xr:uid="{00000000-0005-0000-0000-00009A1C0000}"/>
    <cellStyle name="Comma0 5 6 4" xfId="7606" xr:uid="{00000000-0005-0000-0000-00009B1C0000}"/>
    <cellStyle name="Comma0 5 6 4 2" xfId="7607" xr:uid="{00000000-0005-0000-0000-00009C1C0000}"/>
    <cellStyle name="Comma0 5 6 4 2 2" xfId="7608" xr:uid="{00000000-0005-0000-0000-00009D1C0000}"/>
    <cellStyle name="Comma0 5 6 4 3" xfId="7609" xr:uid="{00000000-0005-0000-0000-00009E1C0000}"/>
    <cellStyle name="Comma0 5 6 4 3 2" xfId="7610" xr:uid="{00000000-0005-0000-0000-00009F1C0000}"/>
    <cellStyle name="Comma0 5 6 4 4" xfId="7611" xr:uid="{00000000-0005-0000-0000-0000A01C0000}"/>
    <cellStyle name="Comma0 5 6 4 5" xfId="7612" xr:uid="{00000000-0005-0000-0000-0000A11C0000}"/>
    <cellStyle name="Comma0 5 6 5" xfId="7613" xr:uid="{00000000-0005-0000-0000-0000A21C0000}"/>
    <cellStyle name="Comma0 5 6 5 2" xfId="7614" xr:uid="{00000000-0005-0000-0000-0000A31C0000}"/>
    <cellStyle name="Comma0 5 6 5 2 2" xfId="7615" xr:uid="{00000000-0005-0000-0000-0000A41C0000}"/>
    <cellStyle name="Comma0 5 6 5 3" xfId="7616" xr:uid="{00000000-0005-0000-0000-0000A51C0000}"/>
    <cellStyle name="Comma0 5 6 5 3 2" xfId="7617" xr:uid="{00000000-0005-0000-0000-0000A61C0000}"/>
    <cellStyle name="Comma0 5 6 5 4" xfId="7618" xr:uid="{00000000-0005-0000-0000-0000A71C0000}"/>
    <cellStyle name="Comma0 5 6 5 4 2" xfId="7619" xr:uid="{00000000-0005-0000-0000-0000A81C0000}"/>
    <cellStyle name="Comma0 5 6 5 5" xfId="7620" xr:uid="{00000000-0005-0000-0000-0000A91C0000}"/>
    <cellStyle name="Comma0 5 6 6" xfId="7621" xr:uid="{00000000-0005-0000-0000-0000AA1C0000}"/>
    <cellStyle name="Comma0 5 6 6 2" xfId="7622" xr:uid="{00000000-0005-0000-0000-0000AB1C0000}"/>
    <cellStyle name="Comma0 5 6 7" xfId="7623" xr:uid="{00000000-0005-0000-0000-0000AC1C0000}"/>
    <cellStyle name="Comma0 5 6 7 2" xfId="7624" xr:uid="{00000000-0005-0000-0000-0000AD1C0000}"/>
    <cellStyle name="Comma0 5 6 8" xfId="7625" xr:uid="{00000000-0005-0000-0000-0000AE1C0000}"/>
    <cellStyle name="Comma0 5 6 9" xfId="7626" xr:uid="{00000000-0005-0000-0000-0000AF1C0000}"/>
    <cellStyle name="Comma0 5 6_2106 (6)" xfId="7627" xr:uid="{00000000-0005-0000-0000-0000B01C0000}"/>
    <cellStyle name="Comma0 5 7" xfId="7628" xr:uid="{00000000-0005-0000-0000-0000B11C0000}"/>
    <cellStyle name="Comma0 5 7 2" xfId="7629" xr:uid="{00000000-0005-0000-0000-0000B21C0000}"/>
    <cellStyle name="Comma0 5 7 2 2" xfId="7630" xr:uid="{00000000-0005-0000-0000-0000B31C0000}"/>
    <cellStyle name="Comma0 5 7 2 2 2" xfId="7631" xr:uid="{00000000-0005-0000-0000-0000B41C0000}"/>
    <cellStyle name="Comma0 5 7 2 3" xfId="7632" xr:uid="{00000000-0005-0000-0000-0000B51C0000}"/>
    <cellStyle name="Comma0 5 7 2 3 2" xfId="7633" xr:uid="{00000000-0005-0000-0000-0000B61C0000}"/>
    <cellStyle name="Comma0 5 7 2 4" xfId="7634" xr:uid="{00000000-0005-0000-0000-0000B71C0000}"/>
    <cellStyle name="Comma0 5 7 2 5" xfId="7635" xr:uid="{00000000-0005-0000-0000-0000B81C0000}"/>
    <cellStyle name="Comma0 5 7 3" xfId="7636" xr:uid="{00000000-0005-0000-0000-0000B91C0000}"/>
    <cellStyle name="Comma0 5 7 3 2" xfId="7637" xr:uid="{00000000-0005-0000-0000-0000BA1C0000}"/>
    <cellStyle name="Comma0 5 7 3 2 2" xfId="7638" xr:uid="{00000000-0005-0000-0000-0000BB1C0000}"/>
    <cellStyle name="Comma0 5 7 3 3" xfId="7639" xr:uid="{00000000-0005-0000-0000-0000BC1C0000}"/>
    <cellStyle name="Comma0 5 7 3 3 2" xfId="7640" xr:uid="{00000000-0005-0000-0000-0000BD1C0000}"/>
    <cellStyle name="Comma0 5 7 3 4" xfId="7641" xr:uid="{00000000-0005-0000-0000-0000BE1C0000}"/>
    <cellStyle name="Comma0 5 7 3 5" xfId="7642" xr:uid="{00000000-0005-0000-0000-0000BF1C0000}"/>
    <cellStyle name="Comma0 5 7 4" xfId="7643" xr:uid="{00000000-0005-0000-0000-0000C01C0000}"/>
    <cellStyle name="Comma0 5 7 4 2" xfId="7644" xr:uid="{00000000-0005-0000-0000-0000C11C0000}"/>
    <cellStyle name="Comma0 5 7 4 2 2" xfId="7645" xr:uid="{00000000-0005-0000-0000-0000C21C0000}"/>
    <cellStyle name="Comma0 5 7 4 3" xfId="7646" xr:uid="{00000000-0005-0000-0000-0000C31C0000}"/>
    <cellStyle name="Comma0 5 7 4 3 2" xfId="7647" xr:uid="{00000000-0005-0000-0000-0000C41C0000}"/>
    <cellStyle name="Comma0 5 7 4 4" xfId="7648" xr:uid="{00000000-0005-0000-0000-0000C51C0000}"/>
    <cellStyle name="Comma0 5 7 4 5" xfId="7649" xr:uid="{00000000-0005-0000-0000-0000C61C0000}"/>
    <cellStyle name="Comma0 5 7 5" xfId="7650" xr:uid="{00000000-0005-0000-0000-0000C71C0000}"/>
    <cellStyle name="Comma0 5 7 5 2" xfId="7651" xr:uid="{00000000-0005-0000-0000-0000C81C0000}"/>
    <cellStyle name="Comma0 5 7 5 2 2" xfId="7652" xr:uid="{00000000-0005-0000-0000-0000C91C0000}"/>
    <cellStyle name="Comma0 5 7 5 3" xfId="7653" xr:uid="{00000000-0005-0000-0000-0000CA1C0000}"/>
    <cellStyle name="Comma0 5 7 5 3 2" xfId="7654" xr:uid="{00000000-0005-0000-0000-0000CB1C0000}"/>
    <cellStyle name="Comma0 5 7 5 4" xfId="7655" xr:uid="{00000000-0005-0000-0000-0000CC1C0000}"/>
    <cellStyle name="Comma0 5 7 5 4 2" xfId="7656" xr:uid="{00000000-0005-0000-0000-0000CD1C0000}"/>
    <cellStyle name="Comma0 5 7 5 5" xfId="7657" xr:uid="{00000000-0005-0000-0000-0000CE1C0000}"/>
    <cellStyle name="Comma0 5 7 6" xfId="7658" xr:uid="{00000000-0005-0000-0000-0000CF1C0000}"/>
    <cellStyle name="Comma0 5 7 6 2" xfId="7659" xr:uid="{00000000-0005-0000-0000-0000D01C0000}"/>
    <cellStyle name="Comma0 5 7 7" xfId="7660" xr:uid="{00000000-0005-0000-0000-0000D11C0000}"/>
    <cellStyle name="Comma0 5 7 7 2" xfId="7661" xr:uid="{00000000-0005-0000-0000-0000D21C0000}"/>
    <cellStyle name="Comma0 5 7 8" xfId="7662" xr:uid="{00000000-0005-0000-0000-0000D31C0000}"/>
    <cellStyle name="Comma0 5 7 9" xfId="7663" xr:uid="{00000000-0005-0000-0000-0000D41C0000}"/>
    <cellStyle name="Comma0 5 7_2106 (6)" xfId="7664" xr:uid="{00000000-0005-0000-0000-0000D51C0000}"/>
    <cellStyle name="Comma0 5 8" xfId="7665" xr:uid="{00000000-0005-0000-0000-0000D61C0000}"/>
    <cellStyle name="Comma0 5 8 2" xfId="7666" xr:uid="{00000000-0005-0000-0000-0000D71C0000}"/>
    <cellStyle name="Comma0 5 8 2 2" xfId="7667" xr:uid="{00000000-0005-0000-0000-0000D81C0000}"/>
    <cellStyle name="Comma0 5 8 3" xfId="7668" xr:uid="{00000000-0005-0000-0000-0000D91C0000}"/>
    <cellStyle name="Comma0 5 8 3 2" xfId="7669" xr:uid="{00000000-0005-0000-0000-0000DA1C0000}"/>
    <cellStyle name="Comma0 5 8 4" xfId="7670" xr:uid="{00000000-0005-0000-0000-0000DB1C0000}"/>
    <cellStyle name="Comma0 5 8 5" xfId="7671" xr:uid="{00000000-0005-0000-0000-0000DC1C0000}"/>
    <cellStyle name="Comma0 5 9" xfId="7672" xr:uid="{00000000-0005-0000-0000-0000DD1C0000}"/>
    <cellStyle name="Comma0 5 9 2" xfId="7673" xr:uid="{00000000-0005-0000-0000-0000DE1C0000}"/>
    <cellStyle name="Comma0 5 9 2 2" xfId="7674" xr:uid="{00000000-0005-0000-0000-0000DF1C0000}"/>
    <cellStyle name="Comma0 5 9 3" xfId="7675" xr:uid="{00000000-0005-0000-0000-0000E01C0000}"/>
    <cellStyle name="Comma0 5 9 3 2" xfId="7676" xr:uid="{00000000-0005-0000-0000-0000E11C0000}"/>
    <cellStyle name="Comma0 5 9 4" xfId="7677" xr:uid="{00000000-0005-0000-0000-0000E21C0000}"/>
    <cellStyle name="Comma0 5 9 5" xfId="7678" xr:uid="{00000000-0005-0000-0000-0000E31C0000}"/>
    <cellStyle name="Comma0 5_2109" xfId="7679" xr:uid="{00000000-0005-0000-0000-0000E41C0000}"/>
    <cellStyle name="Comma0 50" xfId="7680" xr:uid="{00000000-0005-0000-0000-0000E51C0000}"/>
    <cellStyle name="Comma0 50 2" xfId="7681" xr:uid="{00000000-0005-0000-0000-0000E61C0000}"/>
    <cellStyle name="Comma0 50 3" xfId="7682" xr:uid="{00000000-0005-0000-0000-0000E71C0000}"/>
    <cellStyle name="Comma0 51" xfId="7683" xr:uid="{00000000-0005-0000-0000-0000E81C0000}"/>
    <cellStyle name="Comma0 51 2" xfId="7684" xr:uid="{00000000-0005-0000-0000-0000E91C0000}"/>
    <cellStyle name="Comma0 51 3" xfId="7685" xr:uid="{00000000-0005-0000-0000-0000EA1C0000}"/>
    <cellStyle name="Comma0 52" xfId="7686" xr:uid="{00000000-0005-0000-0000-0000EB1C0000}"/>
    <cellStyle name="Comma0 52 2" xfId="7687" xr:uid="{00000000-0005-0000-0000-0000EC1C0000}"/>
    <cellStyle name="Comma0 52 3" xfId="7688" xr:uid="{00000000-0005-0000-0000-0000ED1C0000}"/>
    <cellStyle name="Comma0 53" xfId="7689" xr:uid="{00000000-0005-0000-0000-0000EE1C0000}"/>
    <cellStyle name="Comma0 53 2" xfId="7690" xr:uid="{00000000-0005-0000-0000-0000EF1C0000}"/>
    <cellStyle name="Comma0 53 3" xfId="7691" xr:uid="{00000000-0005-0000-0000-0000F01C0000}"/>
    <cellStyle name="Comma0 54" xfId="7692" xr:uid="{00000000-0005-0000-0000-0000F11C0000}"/>
    <cellStyle name="Comma0 54 2" xfId="7693" xr:uid="{00000000-0005-0000-0000-0000F21C0000}"/>
    <cellStyle name="Comma0 54 3" xfId="7694" xr:uid="{00000000-0005-0000-0000-0000F31C0000}"/>
    <cellStyle name="Comma0 55" xfId="7695" xr:uid="{00000000-0005-0000-0000-0000F41C0000}"/>
    <cellStyle name="Comma0 55 2" xfId="7696" xr:uid="{00000000-0005-0000-0000-0000F51C0000}"/>
    <cellStyle name="Comma0 55 3" xfId="7697" xr:uid="{00000000-0005-0000-0000-0000F61C0000}"/>
    <cellStyle name="Comma0 56" xfId="7698" xr:uid="{00000000-0005-0000-0000-0000F71C0000}"/>
    <cellStyle name="Comma0 56 2" xfId="7699" xr:uid="{00000000-0005-0000-0000-0000F81C0000}"/>
    <cellStyle name="Comma0 56 3" xfId="7700" xr:uid="{00000000-0005-0000-0000-0000F91C0000}"/>
    <cellStyle name="Comma0 57" xfId="7701" xr:uid="{00000000-0005-0000-0000-0000FA1C0000}"/>
    <cellStyle name="Comma0 57 2" xfId="7702" xr:uid="{00000000-0005-0000-0000-0000FB1C0000}"/>
    <cellStyle name="Comma0 57 3" xfId="7703" xr:uid="{00000000-0005-0000-0000-0000FC1C0000}"/>
    <cellStyle name="Comma0 58" xfId="7704" xr:uid="{00000000-0005-0000-0000-0000FD1C0000}"/>
    <cellStyle name="Comma0 58 2" xfId="7705" xr:uid="{00000000-0005-0000-0000-0000FE1C0000}"/>
    <cellStyle name="Comma0 58 3" xfId="7706" xr:uid="{00000000-0005-0000-0000-0000FF1C0000}"/>
    <cellStyle name="Comma0 59" xfId="7707" xr:uid="{00000000-0005-0000-0000-0000001D0000}"/>
    <cellStyle name="Comma0 59 2" xfId="7708" xr:uid="{00000000-0005-0000-0000-0000011D0000}"/>
    <cellStyle name="Comma0 59 3" xfId="7709" xr:uid="{00000000-0005-0000-0000-0000021D0000}"/>
    <cellStyle name="Comma0 6" xfId="7710" xr:uid="{00000000-0005-0000-0000-0000031D0000}"/>
    <cellStyle name="Comma0 6 2" xfId="7711" xr:uid="{00000000-0005-0000-0000-0000041D0000}"/>
    <cellStyle name="Comma0 6 2 2" xfId="7712" xr:uid="{00000000-0005-0000-0000-0000051D0000}"/>
    <cellStyle name="Comma0 6 2 2 2" xfId="7713" xr:uid="{00000000-0005-0000-0000-0000061D0000}"/>
    <cellStyle name="Comma0 6 2 2 2 2" xfId="7714" xr:uid="{00000000-0005-0000-0000-0000071D0000}"/>
    <cellStyle name="Comma0 6 2 2 3" xfId="7715" xr:uid="{00000000-0005-0000-0000-0000081D0000}"/>
    <cellStyle name="Comma0 6 2 2 3 2" xfId="7716" xr:uid="{00000000-0005-0000-0000-0000091D0000}"/>
    <cellStyle name="Comma0 6 2 2 4" xfId="7717" xr:uid="{00000000-0005-0000-0000-00000A1D0000}"/>
    <cellStyle name="Comma0 6 2 2 4 2" xfId="7718" xr:uid="{00000000-0005-0000-0000-00000B1D0000}"/>
    <cellStyle name="Comma0 6 2 2 5" xfId="7719" xr:uid="{00000000-0005-0000-0000-00000C1D0000}"/>
    <cellStyle name="Comma0 6 2 3" xfId="7720" xr:uid="{00000000-0005-0000-0000-00000D1D0000}"/>
    <cellStyle name="Comma0 6 2 3 2" xfId="7721" xr:uid="{00000000-0005-0000-0000-00000E1D0000}"/>
    <cellStyle name="Comma0 6 2 4" xfId="7722" xr:uid="{00000000-0005-0000-0000-00000F1D0000}"/>
    <cellStyle name="Comma0 6 2 4 2" xfId="7723" xr:uid="{00000000-0005-0000-0000-0000101D0000}"/>
    <cellStyle name="Comma0 6 2 5" xfId="7724" xr:uid="{00000000-0005-0000-0000-0000111D0000}"/>
    <cellStyle name="Comma0 6 2 6" xfId="7725" xr:uid="{00000000-0005-0000-0000-0000121D0000}"/>
    <cellStyle name="Comma0 6 2 7" xfId="7726" xr:uid="{00000000-0005-0000-0000-0000131D0000}"/>
    <cellStyle name="Comma0 6 3" xfId="7727" xr:uid="{00000000-0005-0000-0000-0000141D0000}"/>
    <cellStyle name="Comma0 6 3 2" xfId="7728" xr:uid="{00000000-0005-0000-0000-0000151D0000}"/>
    <cellStyle name="Comma0 6 3 2 2" xfId="7729" xr:uid="{00000000-0005-0000-0000-0000161D0000}"/>
    <cellStyle name="Comma0 6 3 2 2 2" xfId="7730" xr:uid="{00000000-0005-0000-0000-0000171D0000}"/>
    <cellStyle name="Comma0 6 3 2 3" xfId="7731" xr:uid="{00000000-0005-0000-0000-0000181D0000}"/>
    <cellStyle name="Comma0 6 3 2 3 2" xfId="7732" xr:uid="{00000000-0005-0000-0000-0000191D0000}"/>
    <cellStyle name="Comma0 6 3 2 4" xfId="7733" xr:uid="{00000000-0005-0000-0000-00001A1D0000}"/>
    <cellStyle name="Comma0 6 3 2 4 2" xfId="7734" xr:uid="{00000000-0005-0000-0000-00001B1D0000}"/>
    <cellStyle name="Comma0 6 3 2 5" xfId="7735" xr:uid="{00000000-0005-0000-0000-00001C1D0000}"/>
    <cellStyle name="Comma0 6 3 3" xfId="7736" xr:uid="{00000000-0005-0000-0000-00001D1D0000}"/>
    <cellStyle name="Comma0 6 3 3 2" xfId="7737" xr:uid="{00000000-0005-0000-0000-00001E1D0000}"/>
    <cellStyle name="Comma0 6 3 4" xfId="7738" xr:uid="{00000000-0005-0000-0000-00001F1D0000}"/>
    <cellStyle name="Comma0 6 3 4 2" xfId="7739" xr:uid="{00000000-0005-0000-0000-0000201D0000}"/>
    <cellStyle name="Comma0 6 3 5" xfId="7740" xr:uid="{00000000-0005-0000-0000-0000211D0000}"/>
    <cellStyle name="Comma0 6 3 6" xfId="7741" xr:uid="{00000000-0005-0000-0000-0000221D0000}"/>
    <cellStyle name="Comma0 6 4" xfId="7742" xr:uid="{00000000-0005-0000-0000-0000231D0000}"/>
    <cellStyle name="Comma0 6 4 2" xfId="7743" xr:uid="{00000000-0005-0000-0000-0000241D0000}"/>
    <cellStyle name="Comma0 6 4 2 2" xfId="7744" xr:uid="{00000000-0005-0000-0000-0000251D0000}"/>
    <cellStyle name="Comma0 6 4 2 2 2" xfId="7745" xr:uid="{00000000-0005-0000-0000-0000261D0000}"/>
    <cellStyle name="Comma0 6 4 2 3" xfId="7746" xr:uid="{00000000-0005-0000-0000-0000271D0000}"/>
    <cellStyle name="Comma0 6 4 2 3 2" xfId="7747" xr:uid="{00000000-0005-0000-0000-0000281D0000}"/>
    <cellStyle name="Comma0 6 4 2 4" xfId="7748" xr:uid="{00000000-0005-0000-0000-0000291D0000}"/>
    <cellStyle name="Comma0 6 4 2 4 2" xfId="7749" xr:uid="{00000000-0005-0000-0000-00002A1D0000}"/>
    <cellStyle name="Comma0 6 4 2 5" xfId="7750" xr:uid="{00000000-0005-0000-0000-00002B1D0000}"/>
    <cellStyle name="Comma0 6 4 3" xfId="7751" xr:uid="{00000000-0005-0000-0000-00002C1D0000}"/>
    <cellStyle name="Comma0 6 4 3 2" xfId="7752" xr:uid="{00000000-0005-0000-0000-00002D1D0000}"/>
    <cellStyle name="Comma0 6 4 4" xfId="7753" xr:uid="{00000000-0005-0000-0000-00002E1D0000}"/>
    <cellStyle name="Comma0 6 4 4 2" xfId="7754" xr:uid="{00000000-0005-0000-0000-00002F1D0000}"/>
    <cellStyle name="Comma0 6 4 5" xfId="7755" xr:uid="{00000000-0005-0000-0000-0000301D0000}"/>
    <cellStyle name="Comma0 6 4 6" xfId="7756" xr:uid="{00000000-0005-0000-0000-0000311D0000}"/>
    <cellStyle name="Comma0 6 5" xfId="7757" xr:uid="{00000000-0005-0000-0000-0000321D0000}"/>
    <cellStyle name="Comma0 6 5 2" xfId="7758" xr:uid="{00000000-0005-0000-0000-0000331D0000}"/>
    <cellStyle name="Comma0 6 5 2 2" xfId="7759" xr:uid="{00000000-0005-0000-0000-0000341D0000}"/>
    <cellStyle name="Comma0 6 5 2 3" xfId="7760" xr:uid="{00000000-0005-0000-0000-0000351D0000}"/>
    <cellStyle name="Comma0 6 5 3" xfId="7761" xr:uid="{00000000-0005-0000-0000-0000361D0000}"/>
    <cellStyle name="Comma0 6 5 4" xfId="7762" xr:uid="{00000000-0005-0000-0000-0000371D0000}"/>
    <cellStyle name="Comma0 6 6" xfId="7763" xr:uid="{00000000-0005-0000-0000-0000381D0000}"/>
    <cellStyle name="Comma0 6 6 2" xfId="7764" xr:uid="{00000000-0005-0000-0000-0000391D0000}"/>
    <cellStyle name="Comma0 6 6 2 2" xfId="7765" xr:uid="{00000000-0005-0000-0000-00003A1D0000}"/>
    <cellStyle name="Comma0 6 6 3" xfId="7766" xr:uid="{00000000-0005-0000-0000-00003B1D0000}"/>
    <cellStyle name="Comma0 6 7" xfId="7767" xr:uid="{00000000-0005-0000-0000-00003C1D0000}"/>
    <cellStyle name="Comma0 6 7 2" xfId="7768" xr:uid="{00000000-0005-0000-0000-00003D1D0000}"/>
    <cellStyle name="Comma0 6 7 3" xfId="7769" xr:uid="{00000000-0005-0000-0000-00003E1D0000}"/>
    <cellStyle name="Comma0 6 8" xfId="7770" xr:uid="{00000000-0005-0000-0000-00003F1D0000}"/>
    <cellStyle name="Comma0 6 9" xfId="7771" xr:uid="{00000000-0005-0000-0000-0000401D0000}"/>
    <cellStyle name="Comma0 6_2106 (6)" xfId="7772" xr:uid="{00000000-0005-0000-0000-0000411D0000}"/>
    <cellStyle name="Comma0 60" xfId="7773" xr:uid="{00000000-0005-0000-0000-0000421D0000}"/>
    <cellStyle name="Comma0 60 2" xfId="7774" xr:uid="{00000000-0005-0000-0000-0000431D0000}"/>
    <cellStyle name="Comma0 60 3" xfId="7775" xr:uid="{00000000-0005-0000-0000-0000441D0000}"/>
    <cellStyle name="Comma0 61" xfId="7776" xr:uid="{00000000-0005-0000-0000-0000451D0000}"/>
    <cellStyle name="Comma0 61 2" xfId="7777" xr:uid="{00000000-0005-0000-0000-0000461D0000}"/>
    <cellStyle name="Comma0 61 3" xfId="7778" xr:uid="{00000000-0005-0000-0000-0000471D0000}"/>
    <cellStyle name="Comma0 62" xfId="7779" xr:uid="{00000000-0005-0000-0000-0000481D0000}"/>
    <cellStyle name="Comma0 62 2" xfId="7780" xr:uid="{00000000-0005-0000-0000-0000491D0000}"/>
    <cellStyle name="Comma0 62 3" xfId="7781" xr:uid="{00000000-0005-0000-0000-00004A1D0000}"/>
    <cellStyle name="Comma0 63" xfId="7782" xr:uid="{00000000-0005-0000-0000-00004B1D0000}"/>
    <cellStyle name="Comma0 63 2" xfId="7783" xr:uid="{00000000-0005-0000-0000-00004C1D0000}"/>
    <cellStyle name="Comma0 63 3" xfId="7784" xr:uid="{00000000-0005-0000-0000-00004D1D0000}"/>
    <cellStyle name="Comma0 64" xfId="7785" xr:uid="{00000000-0005-0000-0000-00004E1D0000}"/>
    <cellStyle name="Comma0 64 2" xfId="7786" xr:uid="{00000000-0005-0000-0000-00004F1D0000}"/>
    <cellStyle name="Comma0 64 3" xfId="7787" xr:uid="{00000000-0005-0000-0000-0000501D0000}"/>
    <cellStyle name="Comma0 65" xfId="7788" xr:uid="{00000000-0005-0000-0000-0000511D0000}"/>
    <cellStyle name="Comma0 65 2" xfId="7789" xr:uid="{00000000-0005-0000-0000-0000521D0000}"/>
    <cellStyle name="Comma0 65 3" xfId="7790" xr:uid="{00000000-0005-0000-0000-0000531D0000}"/>
    <cellStyle name="Comma0 66" xfId="7791" xr:uid="{00000000-0005-0000-0000-0000541D0000}"/>
    <cellStyle name="Comma0 66 2" xfId="7792" xr:uid="{00000000-0005-0000-0000-0000551D0000}"/>
    <cellStyle name="Comma0 66 3" xfId="7793" xr:uid="{00000000-0005-0000-0000-0000561D0000}"/>
    <cellStyle name="Comma0 67" xfId="7794" xr:uid="{00000000-0005-0000-0000-0000571D0000}"/>
    <cellStyle name="Comma0 67 2" xfId="7795" xr:uid="{00000000-0005-0000-0000-0000581D0000}"/>
    <cellStyle name="Comma0 67 3" xfId="7796" xr:uid="{00000000-0005-0000-0000-0000591D0000}"/>
    <cellStyle name="Comma0 68" xfId="7797" xr:uid="{00000000-0005-0000-0000-00005A1D0000}"/>
    <cellStyle name="Comma0 68 2" xfId="7798" xr:uid="{00000000-0005-0000-0000-00005B1D0000}"/>
    <cellStyle name="Comma0 68 3" xfId="7799" xr:uid="{00000000-0005-0000-0000-00005C1D0000}"/>
    <cellStyle name="Comma0 69" xfId="7800" xr:uid="{00000000-0005-0000-0000-00005D1D0000}"/>
    <cellStyle name="Comma0 69 2" xfId="7801" xr:uid="{00000000-0005-0000-0000-00005E1D0000}"/>
    <cellStyle name="Comma0 69 3" xfId="7802" xr:uid="{00000000-0005-0000-0000-00005F1D0000}"/>
    <cellStyle name="Comma0 7" xfId="7803" xr:uid="{00000000-0005-0000-0000-0000601D0000}"/>
    <cellStyle name="Comma0 7 2" xfId="7804" xr:uid="{00000000-0005-0000-0000-0000611D0000}"/>
    <cellStyle name="Comma0 7 2 2" xfId="7805" xr:uid="{00000000-0005-0000-0000-0000621D0000}"/>
    <cellStyle name="Comma0 7 2 2 2" xfId="7806" xr:uid="{00000000-0005-0000-0000-0000631D0000}"/>
    <cellStyle name="Comma0 7 2 3" xfId="7807" xr:uid="{00000000-0005-0000-0000-0000641D0000}"/>
    <cellStyle name="Comma0 7 2 3 2" xfId="7808" xr:uid="{00000000-0005-0000-0000-0000651D0000}"/>
    <cellStyle name="Comma0 7 2 4" xfId="7809" xr:uid="{00000000-0005-0000-0000-0000661D0000}"/>
    <cellStyle name="Comma0 7 2 5" xfId="7810" xr:uid="{00000000-0005-0000-0000-0000671D0000}"/>
    <cellStyle name="Comma0 7 2 6" xfId="7811" xr:uid="{00000000-0005-0000-0000-0000681D0000}"/>
    <cellStyle name="Comma0 7 3" xfId="7812" xr:uid="{00000000-0005-0000-0000-0000691D0000}"/>
    <cellStyle name="Comma0 7 3 2" xfId="7813" xr:uid="{00000000-0005-0000-0000-00006A1D0000}"/>
    <cellStyle name="Comma0 7 3 2 2" xfId="7814" xr:uid="{00000000-0005-0000-0000-00006B1D0000}"/>
    <cellStyle name="Comma0 7 3 3" xfId="7815" xr:uid="{00000000-0005-0000-0000-00006C1D0000}"/>
    <cellStyle name="Comma0 7 3 3 2" xfId="7816" xr:uid="{00000000-0005-0000-0000-00006D1D0000}"/>
    <cellStyle name="Comma0 7 3 4" xfId="7817" xr:uid="{00000000-0005-0000-0000-00006E1D0000}"/>
    <cellStyle name="Comma0 7 3 5" xfId="7818" xr:uid="{00000000-0005-0000-0000-00006F1D0000}"/>
    <cellStyle name="Comma0 7 3 6" xfId="7819" xr:uid="{00000000-0005-0000-0000-0000701D0000}"/>
    <cellStyle name="Comma0 7 4" xfId="7820" xr:uid="{00000000-0005-0000-0000-0000711D0000}"/>
    <cellStyle name="Comma0 7 4 2" xfId="7821" xr:uid="{00000000-0005-0000-0000-0000721D0000}"/>
    <cellStyle name="Comma0 7 4 2 2" xfId="7822" xr:uid="{00000000-0005-0000-0000-0000731D0000}"/>
    <cellStyle name="Comma0 7 4 3" xfId="7823" xr:uid="{00000000-0005-0000-0000-0000741D0000}"/>
    <cellStyle name="Comma0 7 4 3 2" xfId="7824" xr:uid="{00000000-0005-0000-0000-0000751D0000}"/>
    <cellStyle name="Comma0 7 4 4" xfId="7825" xr:uid="{00000000-0005-0000-0000-0000761D0000}"/>
    <cellStyle name="Comma0 7 4 5" xfId="7826" xr:uid="{00000000-0005-0000-0000-0000771D0000}"/>
    <cellStyle name="Comma0 7 4 6" xfId="7827" xr:uid="{00000000-0005-0000-0000-0000781D0000}"/>
    <cellStyle name="Comma0 7 5" xfId="7828" xr:uid="{00000000-0005-0000-0000-0000791D0000}"/>
    <cellStyle name="Comma0 7 5 2" xfId="7829" xr:uid="{00000000-0005-0000-0000-00007A1D0000}"/>
    <cellStyle name="Comma0 7 5 2 2" xfId="7830" xr:uid="{00000000-0005-0000-0000-00007B1D0000}"/>
    <cellStyle name="Comma0 7 5 3" xfId="7831" xr:uid="{00000000-0005-0000-0000-00007C1D0000}"/>
    <cellStyle name="Comma0 7 5 3 2" xfId="7832" xr:uid="{00000000-0005-0000-0000-00007D1D0000}"/>
    <cellStyle name="Comma0 7 5 4" xfId="7833" xr:uid="{00000000-0005-0000-0000-00007E1D0000}"/>
    <cellStyle name="Comma0 7 5 4 2" xfId="7834" xr:uid="{00000000-0005-0000-0000-00007F1D0000}"/>
    <cellStyle name="Comma0 7 5 5" xfId="7835" xr:uid="{00000000-0005-0000-0000-0000801D0000}"/>
    <cellStyle name="Comma0 7 6" xfId="7836" xr:uid="{00000000-0005-0000-0000-0000811D0000}"/>
    <cellStyle name="Comma0 7 6 2" xfId="7837" xr:uid="{00000000-0005-0000-0000-0000821D0000}"/>
    <cellStyle name="Comma0 7 7" xfId="7838" xr:uid="{00000000-0005-0000-0000-0000831D0000}"/>
    <cellStyle name="Comma0 7 7 2" xfId="7839" xr:uid="{00000000-0005-0000-0000-0000841D0000}"/>
    <cellStyle name="Comma0 7 8" xfId="7840" xr:uid="{00000000-0005-0000-0000-0000851D0000}"/>
    <cellStyle name="Comma0 7 9" xfId="7841" xr:uid="{00000000-0005-0000-0000-0000861D0000}"/>
    <cellStyle name="Comma0 7_2106 (6)" xfId="7842" xr:uid="{00000000-0005-0000-0000-0000871D0000}"/>
    <cellStyle name="Comma0 70" xfId="7843" xr:uid="{00000000-0005-0000-0000-0000881D0000}"/>
    <cellStyle name="Comma0 70 2" xfId="7844" xr:uid="{00000000-0005-0000-0000-0000891D0000}"/>
    <cellStyle name="Comma0 70 3" xfId="7845" xr:uid="{00000000-0005-0000-0000-00008A1D0000}"/>
    <cellStyle name="Comma0 71" xfId="7846" xr:uid="{00000000-0005-0000-0000-00008B1D0000}"/>
    <cellStyle name="Comma0 71 2" xfId="7847" xr:uid="{00000000-0005-0000-0000-00008C1D0000}"/>
    <cellStyle name="Comma0 71 3" xfId="7848" xr:uid="{00000000-0005-0000-0000-00008D1D0000}"/>
    <cellStyle name="Comma0 72" xfId="7849" xr:uid="{00000000-0005-0000-0000-00008E1D0000}"/>
    <cellStyle name="Comma0 72 2" xfId="7850" xr:uid="{00000000-0005-0000-0000-00008F1D0000}"/>
    <cellStyle name="Comma0 72 3" xfId="7851" xr:uid="{00000000-0005-0000-0000-0000901D0000}"/>
    <cellStyle name="Comma0 73" xfId="7852" xr:uid="{00000000-0005-0000-0000-0000911D0000}"/>
    <cellStyle name="Comma0 73 2" xfId="7853" xr:uid="{00000000-0005-0000-0000-0000921D0000}"/>
    <cellStyle name="Comma0 73 3" xfId="7854" xr:uid="{00000000-0005-0000-0000-0000931D0000}"/>
    <cellStyle name="Comma0 74" xfId="7855" xr:uid="{00000000-0005-0000-0000-0000941D0000}"/>
    <cellStyle name="Comma0 74 2" xfId="7856" xr:uid="{00000000-0005-0000-0000-0000951D0000}"/>
    <cellStyle name="Comma0 74 3" xfId="7857" xr:uid="{00000000-0005-0000-0000-0000961D0000}"/>
    <cellStyle name="Comma0 75" xfId="7858" xr:uid="{00000000-0005-0000-0000-0000971D0000}"/>
    <cellStyle name="Comma0 75 2" xfId="7859" xr:uid="{00000000-0005-0000-0000-0000981D0000}"/>
    <cellStyle name="Comma0 75 3" xfId="7860" xr:uid="{00000000-0005-0000-0000-0000991D0000}"/>
    <cellStyle name="Comma0 76" xfId="7861" xr:uid="{00000000-0005-0000-0000-00009A1D0000}"/>
    <cellStyle name="Comma0 76 2" xfId="7862" xr:uid="{00000000-0005-0000-0000-00009B1D0000}"/>
    <cellStyle name="Comma0 76 3" xfId="7863" xr:uid="{00000000-0005-0000-0000-00009C1D0000}"/>
    <cellStyle name="Comma0 77" xfId="7864" xr:uid="{00000000-0005-0000-0000-00009D1D0000}"/>
    <cellStyle name="Comma0 77 2" xfId="7865" xr:uid="{00000000-0005-0000-0000-00009E1D0000}"/>
    <cellStyle name="Comma0 77 3" xfId="7866" xr:uid="{00000000-0005-0000-0000-00009F1D0000}"/>
    <cellStyle name="Comma0 78" xfId="7867" xr:uid="{00000000-0005-0000-0000-0000A01D0000}"/>
    <cellStyle name="Comma0 78 2" xfId="7868" xr:uid="{00000000-0005-0000-0000-0000A11D0000}"/>
    <cellStyle name="Comma0 78 3" xfId="7869" xr:uid="{00000000-0005-0000-0000-0000A21D0000}"/>
    <cellStyle name="Comma0 79" xfId="7870" xr:uid="{00000000-0005-0000-0000-0000A31D0000}"/>
    <cellStyle name="Comma0 79 2" xfId="7871" xr:uid="{00000000-0005-0000-0000-0000A41D0000}"/>
    <cellStyle name="Comma0 79 3" xfId="7872" xr:uid="{00000000-0005-0000-0000-0000A51D0000}"/>
    <cellStyle name="Comma0 8" xfId="7873" xr:uid="{00000000-0005-0000-0000-0000A61D0000}"/>
    <cellStyle name="Comma0 8 2" xfId="7874" xr:uid="{00000000-0005-0000-0000-0000A71D0000}"/>
    <cellStyle name="Comma0 8 2 2" xfId="7875" xr:uid="{00000000-0005-0000-0000-0000A81D0000}"/>
    <cellStyle name="Comma0 8 2 2 2" xfId="7876" xr:uid="{00000000-0005-0000-0000-0000A91D0000}"/>
    <cellStyle name="Comma0 8 2 3" xfId="7877" xr:uid="{00000000-0005-0000-0000-0000AA1D0000}"/>
    <cellStyle name="Comma0 8 2 3 2" xfId="7878" xr:uid="{00000000-0005-0000-0000-0000AB1D0000}"/>
    <cellStyle name="Comma0 8 2 4" xfId="7879" xr:uid="{00000000-0005-0000-0000-0000AC1D0000}"/>
    <cellStyle name="Comma0 8 2 5" xfId="7880" xr:uid="{00000000-0005-0000-0000-0000AD1D0000}"/>
    <cellStyle name="Comma0 8 3" xfId="7881" xr:uid="{00000000-0005-0000-0000-0000AE1D0000}"/>
    <cellStyle name="Comma0 8 3 2" xfId="7882" xr:uid="{00000000-0005-0000-0000-0000AF1D0000}"/>
    <cellStyle name="Comma0 8 3 2 2" xfId="7883" xr:uid="{00000000-0005-0000-0000-0000B01D0000}"/>
    <cellStyle name="Comma0 8 3 3" xfId="7884" xr:uid="{00000000-0005-0000-0000-0000B11D0000}"/>
    <cellStyle name="Comma0 8 3 3 2" xfId="7885" xr:uid="{00000000-0005-0000-0000-0000B21D0000}"/>
    <cellStyle name="Comma0 8 3 4" xfId="7886" xr:uid="{00000000-0005-0000-0000-0000B31D0000}"/>
    <cellStyle name="Comma0 8 3 5" xfId="7887" xr:uid="{00000000-0005-0000-0000-0000B41D0000}"/>
    <cellStyle name="Comma0 8 4" xfId="7888" xr:uid="{00000000-0005-0000-0000-0000B51D0000}"/>
    <cellStyle name="Comma0 8 4 2" xfId="7889" xr:uid="{00000000-0005-0000-0000-0000B61D0000}"/>
    <cellStyle name="Comma0 8 4 2 2" xfId="7890" xr:uid="{00000000-0005-0000-0000-0000B71D0000}"/>
    <cellStyle name="Comma0 8 4 3" xfId="7891" xr:uid="{00000000-0005-0000-0000-0000B81D0000}"/>
    <cellStyle name="Comma0 8 4 3 2" xfId="7892" xr:uid="{00000000-0005-0000-0000-0000B91D0000}"/>
    <cellStyle name="Comma0 8 4 4" xfId="7893" xr:uid="{00000000-0005-0000-0000-0000BA1D0000}"/>
    <cellStyle name="Comma0 8 4 5" xfId="7894" xr:uid="{00000000-0005-0000-0000-0000BB1D0000}"/>
    <cellStyle name="Comma0 8 5" xfId="7895" xr:uid="{00000000-0005-0000-0000-0000BC1D0000}"/>
    <cellStyle name="Comma0 8 5 2" xfId="7896" xr:uid="{00000000-0005-0000-0000-0000BD1D0000}"/>
    <cellStyle name="Comma0 8 5 2 2" xfId="7897" xr:uid="{00000000-0005-0000-0000-0000BE1D0000}"/>
    <cellStyle name="Comma0 8 5 3" xfId="7898" xr:uid="{00000000-0005-0000-0000-0000BF1D0000}"/>
    <cellStyle name="Comma0 8 5 3 2" xfId="7899" xr:uid="{00000000-0005-0000-0000-0000C01D0000}"/>
    <cellStyle name="Comma0 8 5 4" xfId="7900" xr:uid="{00000000-0005-0000-0000-0000C11D0000}"/>
    <cellStyle name="Comma0 8 5 4 2" xfId="7901" xr:uid="{00000000-0005-0000-0000-0000C21D0000}"/>
    <cellStyle name="Comma0 8 5 5" xfId="7902" xr:uid="{00000000-0005-0000-0000-0000C31D0000}"/>
    <cellStyle name="Comma0 8 6" xfId="7903" xr:uid="{00000000-0005-0000-0000-0000C41D0000}"/>
    <cellStyle name="Comma0 8 6 2" xfId="7904" xr:uid="{00000000-0005-0000-0000-0000C51D0000}"/>
    <cellStyle name="Comma0 8 7" xfId="7905" xr:uid="{00000000-0005-0000-0000-0000C61D0000}"/>
    <cellStyle name="Comma0 8 7 2" xfId="7906" xr:uid="{00000000-0005-0000-0000-0000C71D0000}"/>
    <cellStyle name="Comma0 8 8" xfId="7907" xr:uid="{00000000-0005-0000-0000-0000C81D0000}"/>
    <cellStyle name="Comma0 8 9" xfId="7908" xr:uid="{00000000-0005-0000-0000-0000C91D0000}"/>
    <cellStyle name="Comma0 8_2106 (6)" xfId="7909" xr:uid="{00000000-0005-0000-0000-0000CA1D0000}"/>
    <cellStyle name="Comma0 80" xfId="7910" xr:uid="{00000000-0005-0000-0000-0000CB1D0000}"/>
    <cellStyle name="Comma0 80 2" xfId="7911" xr:uid="{00000000-0005-0000-0000-0000CC1D0000}"/>
    <cellStyle name="Comma0 80 3" xfId="7912" xr:uid="{00000000-0005-0000-0000-0000CD1D0000}"/>
    <cellStyle name="Comma0 81" xfId="7913" xr:uid="{00000000-0005-0000-0000-0000CE1D0000}"/>
    <cellStyle name="Comma0 81 2" xfId="7914" xr:uid="{00000000-0005-0000-0000-0000CF1D0000}"/>
    <cellStyle name="Comma0 81 3" xfId="7915" xr:uid="{00000000-0005-0000-0000-0000D01D0000}"/>
    <cellStyle name="Comma0 82" xfId="7916" xr:uid="{00000000-0005-0000-0000-0000D11D0000}"/>
    <cellStyle name="Comma0 82 2" xfId="7917" xr:uid="{00000000-0005-0000-0000-0000D21D0000}"/>
    <cellStyle name="Comma0 82 3" xfId="7918" xr:uid="{00000000-0005-0000-0000-0000D31D0000}"/>
    <cellStyle name="Comma0 83" xfId="7919" xr:uid="{00000000-0005-0000-0000-0000D41D0000}"/>
    <cellStyle name="Comma0 83 2" xfId="7920" xr:uid="{00000000-0005-0000-0000-0000D51D0000}"/>
    <cellStyle name="Comma0 83 3" xfId="7921" xr:uid="{00000000-0005-0000-0000-0000D61D0000}"/>
    <cellStyle name="Comma0 84" xfId="7922" xr:uid="{00000000-0005-0000-0000-0000D71D0000}"/>
    <cellStyle name="Comma0 84 2" xfId="7923" xr:uid="{00000000-0005-0000-0000-0000D81D0000}"/>
    <cellStyle name="Comma0 84 3" xfId="7924" xr:uid="{00000000-0005-0000-0000-0000D91D0000}"/>
    <cellStyle name="Comma0 85" xfId="7925" xr:uid="{00000000-0005-0000-0000-0000DA1D0000}"/>
    <cellStyle name="Comma0 85 2" xfId="7926" xr:uid="{00000000-0005-0000-0000-0000DB1D0000}"/>
    <cellStyle name="Comma0 85 3" xfId="7927" xr:uid="{00000000-0005-0000-0000-0000DC1D0000}"/>
    <cellStyle name="Comma0 86" xfId="7928" xr:uid="{00000000-0005-0000-0000-0000DD1D0000}"/>
    <cellStyle name="Comma0 86 2" xfId="7929" xr:uid="{00000000-0005-0000-0000-0000DE1D0000}"/>
    <cellStyle name="Comma0 86 3" xfId="7930" xr:uid="{00000000-0005-0000-0000-0000DF1D0000}"/>
    <cellStyle name="Comma0 87" xfId="7931" xr:uid="{00000000-0005-0000-0000-0000E01D0000}"/>
    <cellStyle name="Comma0 87 2" xfId="7932" xr:uid="{00000000-0005-0000-0000-0000E11D0000}"/>
    <cellStyle name="Comma0 87 3" xfId="7933" xr:uid="{00000000-0005-0000-0000-0000E21D0000}"/>
    <cellStyle name="Comma0 88" xfId="7934" xr:uid="{00000000-0005-0000-0000-0000E31D0000}"/>
    <cellStyle name="Comma0 88 2" xfId="7935" xr:uid="{00000000-0005-0000-0000-0000E41D0000}"/>
    <cellStyle name="Comma0 88 3" xfId="7936" xr:uid="{00000000-0005-0000-0000-0000E51D0000}"/>
    <cellStyle name="Comma0 89" xfId="7937" xr:uid="{00000000-0005-0000-0000-0000E61D0000}"/>
    <cellStyle name="Comma0 89 2" xfId="7938" xr:uid="{00000000-0005-0000-0000-0000E71D0000}"/>
    <cellStyle name="Comma0 89 3" xfId="7939" xr:uid="{00000000-0005-0000-0000-0000E81D0000}"/>
    <cellStyle name="Comma0 9" xfId="7940" xr:uid="{00000000-0005-0000-0000-0000E91D0000}"/>
    <cellStyle name="Comma0 9 2" xfId="7941" xr:uid="{00000000-0005-0000-0000-0000EA1D0000}"/>
    <cellStyle name="Comma0 9 2 2" xfId="7942" xr:uid="{00000000-0005-0000-0000-0000EB1D0000}"/>
    <cellStyle name="Comma0 9 2 2 2" xfId="7943" xr:uid="{00000000-0005-0000-0000-0000EC1D0000}"/>
    <cellStyle name="Comma0 9 2 3" xfId="7944" xr:uid="{00000000-0005-0000-0000-0000ED1D0000}"/>
    <cellStyle name="Comma0 9 2 3 2" xfId="7945" xr:uid="{00000000-0005-0000-0000-0000EE1D0000}"/>
    <cellStyle name="Comma0 9 2 4" xfId="7946" xr:uid="{00000000-0005-0000-0000-0000EF1D0000}"/>
    <cellStyle name="Comma0 9 2 5" xfId="7947" xr:uid="{00000000-0005-0000-0000-0000F01D0000}"/>
    <cellStyle name="Comma0 9 3" xfId="7948" xr:uid="{00000000-0005-0000-0000-0000F11D0000}"/>
    <cellStyle name="Comma0 9 3 2" xfId="7949" xr:uid="{00000000-0005-0000-0000-0000F21D0000}"/>
    <cellStyle name="Comma0 9 3 2 2" xfId="7950" xr:uid="{00000000-0005-0000-0000-0000F31D0000}"/>
    <cellStyle name="Comma0 9 3 3" xfId="7951" xr:uid="{00000000-0005-0000-0000-0000F41D0000}"/>
    <cellStyle name="Comma0 9 3 3 2" xfId="7952" xr:uid="{00000000-0005-0000-0000-0000F51D0000}"/>
    <cellStyle name="Comma0 9 3 4" xfId="7953" xr:uid="{00000000-0005-0000-0000-0000F61D0000}"/>
    <cellStyle name="Comma0 9 3 5" xfId="7954" xr:uid="{00000000-0005-0000-0000-0000F71D0000}"/>
    <cellStyle name="Comma0 9 4" xfId="7955" xr:uid="{00000000-0005-0000-0000-0000F81D0000}"/>
    <cellStyle name="Comma0 9 4 2" xfId="7956" xr:uid="{00000000-0005-0000-0000-0000F91D0000}"/>
    <cellStyle name="Comma0 9 4 2 2" xfId="7957" xr:uid="{00000000-0005-0000-0000-0000FA1D0000}"/>
    <cellStyle name="Comma0 9 4 3" xfId="7958" xr:uid="{00000000-0005-0000-0000-0000FB1D0000}"/>
    <cellStyle name="Comma0 9 4 3 2" xfId="7959" xr:uid="{00000000-0005-0000-0000-0000FC1D0000}"/>
    <cellStyle name="Comma0 9 4 4" xfId="7960" xr:uid="{00000000-0005-0000-0000-0000FD1D0000}"/>
    <cellStyle name="Comma0 9 4 5" xfId="7961" xr:uid="{00000000-0005-0000-0000-0000FE1D0000}"/>
    <cellStyle name="Comma0 9 5" xfId="7962" xr:uid="{00000000-0005-0000-0000-0000FF1D0000}"/>
    <cellStyle name="Comma0 9 5 2" xfId="7963" xr:uid="{00000000-0005-0000-0000-0000001E0000}"/>
    <cellStyle name="Comma0 9 5 2 2" xfId="7964" xr:uid="{00000000-0005-0000-0000-0000011E0000}"/>
    <cellStyle name="Comma0 9 5 3" xfId="7965" xr:uid="{00000000-0005-0000-0000-0000021E0000}"/>
    <cellStyle name="Comma0 9 5 3 2" xfId="7966" xr:uid="{00000000-0005-0000-0000-0000031E0000}"/>
    <cellStyle name="Comma0 9 5 4" xfId="7967" xr:uid="{00000000-0005-0000-0000-0000041E0000}"/>
    <cellStyle name="Comma0 9 5 4 2" xfId="7968" xr:uid="{00000000-0005-0000-0000-0000051E0000}"/>
    <cellStyle name="Comma0 9 5 5" xfId="7969" xr:uid="{00000000-0005-0000-0000-0000061E0000}"/>
    <cellStyle name="Comma0 9 6" xfId="7970" xr:uid="{00000000-0005-0000-0000-0000071E0000}"/>
    <cellStyle name="Comma0 9 6 2" xfId="7971" xr:uid="{00000000-0005-0000-0000-0000081E0000}"/>
    <cellStyle name="Comma0 9 7" xfId="7972" xr:uid="{00000000-0005-0000-0000-0000091E0000}"/>
    <cellStyle name="Comma0 9 7 2" xfId="7973" xr:uid="{00000000-0005-0000-0000-00000A1E0000}"/>
    <cellStyle name="Comma0 9 8" xfId="7974" xr:uid="{00000000-0005-0000-0000-00000B1E0000}"/>
    <cellStyle name="Comma0 9 9" xfId="7975" xr:uid="{00000000-0005-0000-0000-00000C1E0000}"/>
    <cellStyle name="Comma0 9_2106 (6)" xfId="7976" xr:uid="{00000000-0005-0000-0000-00000D1E0000}"/>
    <cellStyle name="Comma0 90" xfId="7977" xr:uid="{00000000-0005-0000-0000-00000E1E0000}"/>
    <cellStyle name="Comma0 90 2" xfId="7978" xr:uid="{00000000-0005-0000-0000-00000F1E0000}"/>
    <cellStyle name="Comma0 90 3" xfId="7979" xr:uid="{00000000-0005-0000-0000-0000101E0000}"/>
    <cellStyle name="Comma0 91" xfId="7980" xr:uid="{00000000-0005-0000-0000-0000111E0000}"/>
    <cellStyle name="Comma0 91 2" xfId="7981" xr:uid="{00000000-0005-0000-0000-0000121E0000}"/>
    <cellStyle name="Comma0 91 3" xfId="7982" xr:uid="{00000000-0005-0000-0000-0000131E0000}"/>
    <cellStyle name="Comma0 92" xfId="7983" xr:uid="{00000000-0005-0000-0000-0000141E0000}"/>
    <cellStyle name="Comma0 92 2" xfId="7984" xr:uid="{00000000-0005-0000-0000-0000151E0000}"/>
    <cellStyle name="Comma0 92 3" xfId="7985" xr:uid="{00000000-0005-0000-0000-0000161E0000}"/>
    <cellStyle name="Comma0 93" xfId="7986" xr:uid="{00000000-0005-0000-0000-0000171E0000}"/>
    <cellStyle name="Comma0 93 2" xfId="7987" xr:uid="{00000000-0005-0000-0000-0000181E0000}"/>
    <cellStyle name="Comma0 93 3" xfId="7988" xr:uid="{00000000-0005-0000-0000-0000191E0000}"/>
    <cellStyle name="Comma0 94" xfId="7989" xr:uid="{00000000-0005-0000-0000-00001A1E0000}"/>
    <cellStyle name="Comma0 94 2" xfId="7990" xr:uid="{00000000-0005-0000-0000-00001B1E0000}"/>
    <cellStyle name="Comma0 94 3" xfId="7991" xr:uid="{00000000-0005-0000-0000-00001C1E0000}"/>
    <cellStyle name="Comma0 95" xfId="7992" xr:uid="{00000000-0005-0000-0000-00001D1E0000}"/>
    <cellStyle name="Comma0 95 2" xfId="7993" xr:uid="{00000000-0005-0000-0000-00001E1E0000}"/>
    <cellStyle name="Comma0 95 3" xfId="7994" xr:uid="{00000000-0005-0000-0000-00001F1E0000}"/>
    <cellStyle name="Comma0 96" xfId="7995" xr:uid="{00000000-0005-0000-0000-0000201E0000}"/>
    <cellStyle name="Comma0 96 2" xfId="7996" xr:uid="{00000000-0005-0000-0000-0000211E0000}"/>
    <cellStyle name="Comma0 96 3" xfId="7997" xr:uid="{00000000-0005-0000-0000-0000221E0000}"/>
    <cellStyle name="Comma0 97" xfId="7998" xr:uid="{00000000-0005-0000-0000-0000231E0000}"/>
    <cellStyle name="Comma0 97 2" xfId="7999" xr:uid="{00000000-0005-0000-0000-0000241E0000}"/>
    <cellStyle name="Comma0 97 3" xfId="8000" xr:uid="{00000000-0005-0000-0000-0000251E0000}"/>
    <cellStyle name="Comma0 98" xfId="8001" xr:uid="{00000000-0005-0000-0000-0000261E0000}"/>
    <cellStyle name="Comma0 98 2" xfId="8002" xr:uid="{00000000-0005-0000-0000-0000271E0000}"/>
    <cellStyle name="Comma0 98 3" xfId="8003" xr:uid="{00000000-0005-0000-0000-0000281E0000}"/>
    <cellStyle name="Comma0 99" xfId="8004" xr:uid="{00000000-0005-0000-0000-0000291E0000}"/>
    <cellStyle name="Comma0 99 2" xfId="8005" xr:uid="{00000000-0005-0000-0000-00002A1E0000}"/>
    <cellStyle name="Comma0 99 3" xfId="8006" xr:uid="{00000000-0005-0000-0000-00002B1E0000}"/>
    <cellStyle name="Comma0_2109" xfId="8007" xr:uid="{00000000-0005-0000-0000-00002C1E0000}"/>
    <cellStyle name="Currency" xfId="37579" builtinId="4"/>
    <cellStyle name="Currency 10" xfId="43" xr:uid="{00000000-0005-0000-0000-00002E1E0000}"/>
    <cellStyle name="Currency 10 10" xfId="8008" xr:uid="{00000000-0005-0000-0000-00002F1E0000}"/>
    <cellStyle name="Currency 10 10 2" xfId="8009" xr:uid="{00000000-0005-0000-0000-0000301E0000}"/>
    <cellStyle name="Currency 10 10 2 2" xfId="8010" xr:uid="{00000000-0005-0000-0000-0000311E0000}"/>
    <cellStyle name="Currency 10 10 3" xfId="8011" xr:uid="{00000000-0005-0000-0000-0000321E0000}"/>
    <cellStyle name="Currency 10 10 3 2" xfId="8012" xr:uid="{00000000-0005-0000-0000-0000331E0000}"/>
    <cellStyle name="Currency 10 10 4" xfId="8013" xr:uid="{00000000-0005-0000-0000-0000341E0000}"/>
    <cellStyle name="Currency 10 10 5" xfId="8014" xr:uid="{00000000-0005-0000-0000-0000351E0000}"/>
    <cellStyle name="Currency 10 11" xfId="8015" xr:uid="{00000000-0005-0000-0000-0000361E0000}"/>
    <cellStyle name="Currency 10 11 2" xfId="8016" xr:uid="{00000000-0005-0000-0000-0000371E0000}"/>
    <cellStyle name="Currency 10 11 2 2" xfId="8017" xr:uid="{00000000-0005-0000-0000-0000381E0000}"/>
    <cellStyle name="Currency 10 11 3" xfId="8018" xr:uid="{00000000-0005-0000-0000-0000391E0000}"/>
    <cellStyle name="Currency 10 11 3 2" xfId="8019" xr:uid="{00000000-0005-0000-0000-00003A1E0000}"/>
    <cellStyle name="Currency 10 11 4" xfId="8020" xr:uid="{00000000-0005-0000-0000-00003B1E0000}"/>
    <cellStyle name="Currency 10 11 5" xfId="8021" xr:uid="{00000000-0005-0000-0000-00003C1E0000}"/>
    <cellStyle name="Currency 10 12" xfId="8022" xr:uid="{00000000-0005-0000-0000-00003D1E0000}"/>
    <cellStyle name="Currency 10 12 2" xfId="8023" xr:uid="{00000000-0005-0000-0000-00003E1E0000}"/>
    <cellStyle name="Currency 10 12 2 2" xfId="8024" xr:uid="{00000000-0005-0000-0000-00003F1E0000}"/>
    <cellStyle name="Currency 10 12 3" xfId="8025" xr:uid="{00000000-0005-0000-0000-0000401E0000}"/>
    <cellStyle name="Currency 10 12 3 2" xfId="8026" xr:uid="{00000000-0005-0000-0000-0000411E0000}"/>
    <cellStyle name="Currency 10 12 4" xfId="8027" xr:uid="{00000000-0005-0000-0000-0000421E0000}"/>
    <cellStyle name="Currency 10 12 5" xfId="8028" xr:uid="{00000000-0005-0000-0000-0000431E0000}"/>
    <cellStyle name="Currency 10 13" xfId="8029" xr:uid="{00000000-0005-0000-0000-0000441E0000}"/>
    <cellStyle name="Currency 10 13 2" xfId="8030" xr:uid="{00000000-0005-0000-0000-0000451E0000}"/>
    <cellStyle name="Currency 10 13 2 2" xfId="8031" xr:uid="{00000000-0005-0000-0000-0000461E0000}"/>
    <cellStyle name="Currency 10 13 3" xfId="8032" xr:uid="{00000000-0005-0000-0000-0000471E0000}"/>
    <cellStyle name="Currency 10 13 3 2" xfId="8033" xr:uid="{00000000-0005-0000-0000-0000481E0000}"/>
    <cellStyle name="Currency 10 13 4" xfId="8034" xr:uid="{00000000-0005-0000-0000-0000491E0000}"/>
    <cellStyle name="Currency 10 13 5" xfId="8035" xr:uid="{00000000-0005-0000-0000-00004A1E0000}"/>
    <cellStyle name="Currency 10 14" xfId="8036" xr:uid="{00000000-0005-0000-0000-00004B1E0000}"/>
    <cellStyle name="Currency 10 14 2" xfId="8037" xr:uid="{00000000-0005-0000-0000-00004C1E0000}"/>
    <cellStyle name="Currency 10 14 2 2" xfId="8038" xr:uid="{00000000-0005-0000-0000-00004D1E0000}"/>
    <cellStyle name="Currency 10 14 2 3" xfId="8039" xr:uid="{00000000-0005-0000-0000-00004E1E0000}"/>
    <cellStyle name="Currency 10 14 3" xfId="8040" xr:uid="{00000000-0005-0000-0000-00004F1E0000}"/>
    <cellStyle name="Currency 10 14 4" xfId="8041" xr:uid="{00000000-0005-0000-0000-0000501E0000}"/>
    <cellStyle name="Currency 10 15" xfId="8042" xr:uid="{00000000-0005-0000-0000-0000511E0000}"/>
    <cellStyle name="Currency 10 15 2" xfId="8043" xr:uid="{00000000-0005-0000-0000-0000521E0000}"/>
    <cellStyle name="Currency 10 15 2 2" xfId="8044" xr:uid="{00000000-0005-0000-0000-0000531E0000}"/>
    <cellStyle name="Currency 10 15 3" xfId="8045" xr:uid="{00000000-0005-0000-0000-0000541E0000}"/>
    <cellStyle name="Currency 10 16" xfId="8046" xr:uid="{00000000-0005-0000-0000-0000551E0000}"/>
    <cellStyle name="Currency 10 16 2" xfId="8047" xr:uid="{00000000-0005-0000-0000-0000561E0000}"/>
    <cellStyle name="Currency 10 16 3" xfId="8048" xr:uid="{00000000-0005-0000-0000-0000571E0000}"/>
    <cellStyle name="Currency 10 17" xfId="8049" xr:uid="{00000000-0005-0000-0000-0000581E0000}"/>
    <cellStyle name="Currency 10 18" xfId="8050" xr:uid="{00000000-0005-0000-0000-0000591E0000}"/>
    <cellStyle name="Currency 10 2" xfId="8051" xr:uid="{00000000-0005-0000-0000-00005A1E0000}"/>
    <cellStyle name="Currency 10 2 2" xfId="8052" xr:uid="{00000000-0005-0000-0000-00005B1E0000}"/>
    <cellStyle name="Currency 10 2 2 2" xfId="8053" xr:uid="{00000000-0005-0000-0000-00005C1E0000}"/>
    <cellStyle name="Currency 10 2 2 2 2" xfId="8054" xr:uid="{00000000-0005-0000-0000-00005D1E0000}"/>
    <cellStyle name="Currency 10 2 2 2 2 2" xfId="8055" xr:uid="{00000000-0005-0000-0000-00005E1E0000}"/>
    <cellStyle name="Currency 10 2 2 2 3" xfId="8056" xr:uid="{00000000-0005-0000-0000-00005F1E0000}"/>
    <cellStyle name="Currency 10 2 2 2 3 2" xfId="8057" xr:uid="{00000000-0005-0000-0000-0000601E0000}"/>
    <cellStyle name="Currency 10 2 2 2 4" xfId="8058" xr:uid="{00000000-0005-0000-0000-0000611E0000}"/>
    <cellStyle name="Currency 10 2 2 2 4 2" xfId="8059" xr:uid="{00000000-0005-0000-0000-0000621E0000}"/>
    <cellStyle name="Currency 10 2 2 2 5" xfId="8060" xr:uid="{00000000-0005-0000-0000-0000631E0000}"/>
    <cellStyle name="Currency 10 2 2 3" xfId="8061" xr:uid="{00000000-0005-0000-0000-0000641E0000}"/>
    <cellStyle name="Currency 10 2 2 3 2" xfId="8062" xr:uid="{00000000-0005-0000-0000-0000651E0000}"/>
    <cellStyle name="Currency 10 2 2 4" xfId="8063" xr:uid="{00000000-0005-0000-0000-0000661E0000}"/>
    <cellStyle name="Currency 10 2 2 4 2" xfId="8064" xr:uid="{00000000-0005-0000-0000-0000671E0000}"/>
    <cellStyle name="Currency 10 2 2 5" xfId="8065" xr:uid="{00000000-0005-0000-0000-0000681E0000}"/>
    <cellStyle name="Currency 10 2 2 6" xfId="8066" xr:uid="{00000000-0005-0000-0000-0000691E0000}"/>
    <cellStyle name="Currency 10 2 3" xfId="8067" xr:uid="{00000000-0005-0000-0000-00006A1E0000}"/>
    <cellStyle name="Currency 10 2 3 2" xfId="8068" xr:uid="{00000000-0005-0000-0000-00006B1E0000}"/>
    <cellStyle name="Currency 10 2 3 2 2" xfId="8069" xr:uid="{00000000-0005-0000-0000-00006C1E0000}"/>
    <cellStyle name="Currency 10 2 3 2 2 2" xfId="8070" xr:uid="{00000000-0005-0000-0000-00006D1E0000}"/>
    <cellStyle name="Currency 10 2 3 2 3" xfId="8071" xr:uid="{00000000-0005-0000-0000-00006E1E0000}"/>
    <cellStyle name="Currency 10 2 3 2 3 2" xfId="8072" xr:uid="{00000000-0005-0000-0000-00006F1E0000}"/>
    <cellStyle name="Currency 10 2 3 2 4" xfId="8073" xr:uid="{00000000-0005-0000-0000-0000701E0000}"/>
    <cellStyle name="Currency 10 2 3 2 4 2" xfId="8074" xr:uid="{00000000-0005-0000-0000-0000711E0000}"/>
    <cellStyle name="Currency 10 2 3 2 5" xfId="8075" xr:uid="{00000000-0005-0000-0000-0000721E0000}"/>
    <cellStyle name="Currency 10 2 3 3" xfId="8076" xr:uid="{00000000-0005-0000-0000-0000731E0000}"/>
    <cellStyle name="Currency 10 2 3 3 2" xfId="8077" xr:uid="{00000000-0005-0000-0000-0000741E0000}"/>
    <cellStyle name="Currency 10 2 3 4" xfId="8078" xr:uid="{00000000-0005-0000-0000-0000751E0000}"/>
    <cellStyle name="Currency 10 2 3 4 2" xfId="8079" xr:uid="{00000000-0005-0000-0000-0000761E0000}"/>
    <cellStyle name="Currency 10 2 3 5" xfId="8080" xr:uid="{00000000-0005-0000-0000-0000771E0000}"/>
    <cellStyle name="Currency 10 2 3 6" xfId="8081" xr:uid="{00000000-0005-0000-0000-0000781E0000}"/>
    <cellStyle name="Currency 10 2 4" xfId="8082" xr:uid="{00000000-0005-0000-0000-0000791E0000}"/>
    <cellStyle name="Currency 10 2 4 2" xfId="8083" xr:uid="{00000000-0005-0000-0000-00007A1E0000}"/>
    <cellStyle name="Currency 10 2 4 2 2" xfId="8084" xr:uid="{00000000-0005-0000-0000-00007B1E0000}"/>
    <cellStyle name="Currency 10 2 4 2 2 2" xfId="8085" xr:uid="{00000000-0005-0000-0000-00007C1E0000}"/>
    <cellStyle name="Currency 10 2 4 2 3" xfId="8086" xr:uid="{00000000-0005-0000-0000-00007D1E0000}"/>
    <cellStyle name="Currency 10 2 4 2 3 2" xfId="8087" xr:uid="{00000000-0005-0000-0000-00007E1E0000}"/>
    <cellStyle name="Currency 10 2 4 2 4" xfId="8088" xr:uid="{00000000-0005-0000-0000-00007F1E0000}"/>
    <cellStyle name="Currency 10 2 4 2 4 2" xfId="8089" xr:uid="{00000000-0005-0000-0000-0000801E0000}"/>
    <cellStyle name="Currency 10 2 4 2 5" xfId="8090" xr:uid="{00000000-0005-0000-0000-0000811E0000}"/>
    <cellStyle name="Currency 10 2 4 3" xfId="8091" xr:uid="{00000000-0005-0000-0000-0000821E0000}"/>
    <cellStyle name="Currency 10 2 4 3 2" xfId="8092" xr:uid="{00000000-0005-0000-0000-0000831E0000}"/>
    <cellStyle name="Currency 10 2 4 4" xfId="8093" xr:uid="{00000000-0005-0000-0000-0000841E0000}"/>
    <cellStyle name="Currency 10 2 4 4 2" xfId="8094" xr:uid="{00000000-0005-0000-0000-0000851E0000}"/>
    <cellStyle name="Currency 10 2 4 5" xfId="8095" xr:uid="{00000000-0005-0000-0000-0000861E0000}"/>
    <cellStyle name="Currency 10 2 4 6" xfId="8096" xr:uid="{00000000-0005-0000-0000-0000871E0000}"/>
    <cellStyle name="Currency 10 2 5" xfId="8097" xr:uid="{00000000-0005-0000-0000-0000881E0000}"/>
    <cellStyle name="Currency 10 2 5 2" xfId="8098" xr:uid="{00000000-0005-0000-0000-0000891E0000}"/>
    <cellStyle name="Currency 10 2 5 2 2" xfId="8099" xr:uid="{00000000-0005-0000-0000-00008A1E0000}"/>
    <cellStyle name="Currency 10 2 5 2 3" xfId="8100" xr:uid="{00000000-0005-0000-0000-00008B1E0000}"/>
    <cellStyle name="Currency 10 2 5 3" xfId="8101" xr:uid="{00000000-0005-0000-0000-00008C1E0000}"/>
    <cellStyle name="Currency 10 2 5 4" xfId="8102" xr:uid="{00000000-0005-0000-0000-00008D1E0000}"/>
    <cellStyle name="Currency 10 2 6" xfId="8103" xr:uid="{00000000-0005-0000-0000-00008E1E0000}"/>
    <cellStyle name="Currency 10 2 6 2" xfId="8104" xr:uid="{00000000-0005-0000-0000-00008F1E0000}"/>
    <cellStyle name="Currency 10 2 6 2 2" xfId="8105" xr:uid="{00000000-0005-0000-0000-0000901E0000}"/>
    <cellStyle name="Currency 10 2 6 3" xfId="8106" xr:uid="{00000000-0005-0000-0000-0000911E0000}"/>
    <cellStyle name="Currency 10 2 7" xfId="8107" xr:uid="{00000000-0005-0000-0000-0000921E0000}"/>
    <cellStyle name="Currency 10 2 7 2" xfId="8108" xr:uid="{00000000-0005-0000-0000-0000931E0000}"/>
    <cellStyle name="Currency 10 2 7 3" xfId="8109" xr:uid="{00000000-0005-0000-0000-0000941E0000}"/>
    <cellStyle name="Currency 10 2 8" xfId="8110" xr:uid="{00000000-0005-0000-0000-0000951E0000}"/>
    <cellStyle name="Currency 10 2_2106 (6)" xfId="8111" xr:uid="{00000000-0005-0000-0000-0000961E0000}"/>
    <cellStyle name="Currency 10 3" xfId="8112" xr:uid="{00000000-0005-0000-0000-0000971E0000}"/>
    <cellStyle name="Currency 10 3 2" xfId="8113" xr:uid="{00000000-0005-0000-0000-0000981E0000}"/>
    <cellStyle name="Currency 10 3 2 2" xfId="8114" xr:uid="{00000000-0005-0000-0000-0000991E0000}"/>
    <cellStyle name="Currency 10 3 2 2 2" xfId="8115" xr:uid="{00000000-0005-0000-0000-00009A1E0000}"/>
    <cellStyle name="Currency 10 3 2 3" xfId="8116" xr:uid="{00000000-0005-0000-0000-00009B1E0000}"/>
    <cellStyle name="Currency 10 3 2 3 2" xfId="8117" xr:uid="{00000000-0005-0000-0000-00009C1E0000}"/>
    <cellStyle name="Currency 10 3 2 4" xfId="8118" xr:uid="{00000000-0005-0000-0000-00009D1E0000}"/>
    <cellStyle name="Currency 10 3 2 5" xfId="8119" xr:uid="{00000000-0005-0000-0000-00009E1E0000}"/>
    <cellStyle name="Currency 10 3 3" xfId="8120" xr:uid="{00000000-0005-0000-0000-00009F1E0000}"/>
    <cellStyle name="Currency 10 3 3 2" xfId="8121" xr:uid="{00000000-0005-0000-0000-0000A01E0000}"/>
    <cellStyle name="Currency 10 3 3 2 2" xfId="8122" xr:uid="{00000000-0005-0000-0000-0000A11E0000}"/>
    <cellStyle name="Currency 10 3 3 3" xfId="8123" xr:uid="{00000000-0005-0000-0000-0000A21E0000}"/>
    <cellStyle name="Currency 10 3 3 3 2" xfId="8124" xr:uid="{00000000-0005-0000-0000-0000A31E0000}"/>
    <cellStyle name="Currency 10 3 3 4" xfId="8125" xr:uid="{00000000-0005-0000-0000-0000A41E0000}"/>
    <cellStyle name="Currency 10 3 3 5" xfId="8126" xr:uid="{00000000-0005-0000-0000-0000A51E0000}"/>
    <cellStyle name="Currency 10 3 4" xfId="8127" xr:uid="{00000000-0005-0000-0000-0000A61E0000}"/>
    <cellStyle name="Currency 10 3 4 2" xfId="8128" xr:uid="{00000000-0005-0000-0000-0000A71E0000}"/>
    <cellStyle name="Currency 10 3 4 2 2" xfId="8129" xr:uid="{00000000-0005-0000-0000-0000A81E0000}"/>
    <cellStyle name="Currency 10 3 4 3" xfId="8130" xr:uid="{00000000-0005-0000-0000-0000A91E0000}"/>
    <cellStyle name="Currency 10 3 4 3 2" xfId="8131" xr:uid="{00000000-0005-0000-0000-0000AA1E0000}"/>
    <cellStyle name="Currency 10 3 4 4" xfId="8132" xr:uid="{00000000-0005-0000-0000-0000AB1E0000}"/>
    <cellStyle name="Currency 10 3 4 5" xfId="8133" xr:uid="{00000000-0005-0000-0000-0000AC1E0000}"/>
    <cellStyle name="Currency 10 3 5" xfId="8134" xr:uid="{00000000-0005-0000-0000-0000AD1E0000}"/>
    <cellStyle name="Currency 10 3 5 2" xfId="8135" xr:uid="{00000000-0005-0000-0000-0000AE1E0000}"/>
    <cellStyle name="Currency 10 3 5 2 2" xfId="8136" xr:uid="{00000000-0005-0000-0000-0000AF1E0000}"/>
    <cellStyle name="Currency 10 3 5 3" xfId="8137" xr:uid="{00000000-0005-0000-0000-0000B01E0000}"/>
    <cellStyle name="Currency 10 3 5 3 2" xfId="8138" xr:uid="{00000000-0005-0000-0000-0000B11E0000}"/>
    <cellStyle name="Currency 10 3 5 4" xfId="8139" xr:uid="{00000000-0005-0000-0000-0000B21E0000}"/>
    <cellStyle name="Currency 10 3 5 4 2" xfId="8140" xr:uid="{00000000-0005-0000-0000-0000B31E0000}"/>
    <cellStyle name="Currency 10 3 5 5" xfId="8141" xr:uid="{00000000-0005-0000-0000-0000B41E0000}"/>
    <cellStyle name="Currency 10 3 6" xfId="8142" xr:uid="{00000000-0005-0000-0000-0000B51E0000}"/>
    <cellStyle name="Currency 10 3 6 2" xfId="8143" xr:uid="{00000000-0005-0000-0000-0000B61E0000}"/>
    <cellStyle name="Currency 10 3 7" xfId="8144" xr:uid="{00000000-0005-0000-0000-0000B71E0000}"/>
    <cellStyle name="Currency 10 3 7 2" xfId="8145" xr:uid="{00000000-0005-0000-0000-0000B81E0000}"/>
    <cellStyle name="Currency 10 3 8" xfId="8146" xr:uid="{00000000-0005-0000-0000-0000B91E0000}"/>
    <cellStyle name="Currency 10 3 9" xfId="8147" xr:uid="{00000000-0005-0000-0000-0000BA1E0000}"/>
    <cellStyle name="Currency 10 3_2106 (6)" xfId="8148" xr:uid="{00000000-0005-0000-0000-0000BB1E0000}"/>
    <cellStyle name="Currency 10 4" xfId="8149" xr:uid="{00000000-0005-0000-0000-0000BC1E0000}"/>
    <cellStyle name="Currency 10 4 2" xfId="8150" xr:uid="{00000000-0005-0000-0000-0000BD1E0000}"/>
    <cellStyle name="Currency 10 4 2 2" xfId="8151" xr:uid="{00000000-0005-0000-0000-0000BE1E0000}"/>
    <cellStyle name="Currency 10 4 2 2 2" xfId="8152" xr:uid="{00000000-0005-0000-0000-0000BF1E0000}"/>
    <cellStyle name="Currency 10 4 2 3" xfId="8153" xr:uid="{00000000-0005-0000-0000-0000C01E0000}"/>
    <cellStyle name="Currency 10 4 2 3 2" xfId="8154" xr:uid="{00000000-0005-0000-0000-0000C11E0000}"/>
    <cellStyle name="Currency 10 4 2 4" xfId="8155" xr:uid="{00000000-0005-0000-0000-0000C21E0000}"/>
    <cellStyle name="Currency 10 4 2 5" xfId="8156" xr:uid="{00000000-0005-0000-0000-0000C31E0000}"/>
    <cellStyle name="Currency 10 4 3" xfId="8157" xr:uid="{00000000-0005-0000-0000-0000C41E0000}"/>
    <cellStyle name="Currency 10 4 3 2" xfId="8158" xr:uid="{00000000-0005-0000-0000-0000C51E0000}"/>
    <cellStyle name="Currency 10 4 3 2 2" xfId="8159" xr:uid="{00000000-0005-0000-0000-0000C61E0000}"/>
    <cellStyle name="Currency 10 4 3 3" xfId="8160" xr:uid="{00000000-0005-0000-0000-0000C71E0000}"/>
    <cellStyle name="Currency 10 4 3 3 2" xfId="8161" xr:uid="{00000000-0005-0000-0000-0000C81E0000}"/>
    <cellStyle name="Currency 10 4 3 4" xfId="8162" xr:uid="{00000000-0005-0000-0000-0000C91E0000}"/>
    <cellStyle name="Currency 10 4 3 5" xfId="8163" xr:uid="{00000000-0005-0000-0000-0000CA1E0000}"/>
    <cellStyle name="Currency 10 4 4" xfId="8164" xr:uid="{00000000-0005-0000-0000-0000CB1E0000}"/>
    <cellStyle name="Currency 10 4 4 2" xfId="8165" xr:uid="{00000000-0005-0000-0000-0000CC1E0000}"/>
    <cellStyle name="Currency 10 4 4 2 2" xfId="8166" xr:uid="{00000000-0005-0000-0000-0000CD1E0000}"/>
    <cellStyle name="Currency 10 4 4 3" xfId="8167" xr:uid="{00000000-0005-0000-0000-0000CE1E0000}"/>
    <cellStyle name="Currency 10 4 4 3 2" xfId="8168" xr:uid="{00000000-0005-0000-0000-0000CF1E0000}"/>
    <cellStyle name="Currency 10 4 4 4" xfId="8169" xr:uid="{00000000-0005-0000-0000-0000D01E0000}"/>
    <cellStyle name="Currency 10 4 4 5" xfId="8170" xr:uid="{00000000-0005-0000-0000-0000D11E0000}"/>
    <cellStyle name="Currency 10 4 5" xfId="8171" xr:uid="{00000000-0005-0000-0000-0000D21E0000}"/>
    <cellStyle name="Currency 10 4 5 2" xfId="8172" xr:uid="{00000000-0005-0000-0000-0000D31E0000}"/>
    <cellStyle name="Currency 10 4 5 2 2" xfId="8173" xr:uid="{00000000-0005-0000-0000-0000D41E0000}"/>
    <cellStyle name="Currency 10 4 5 3" xfId="8174" xr:uid="{00000000-0005-0000-0000-0000D51E0000}"/>
    <cellStyle name="Currency 10 4 5 3 2" xfId="8175" xr:uid="{00000000-0005-0000-0000-0000D61E0000}"/>
    <cellStyle name="Currency 10 4 5 4" xfId="8176" xr:uid="{00000000-0005-0000-0000-0000D71E0000}"/>
    <cellStyle name="Currency 10 4 5 4 2" xfId="8177" xr:uid="{00000000-0005-0000-0000-0000D81E0000}"/>
    <cellStyle name="Currency 10 4 5 5" xfId="8178" xr:uid="{00000000-0005-0000-0000-0000D91E0000}"/>
    <cellStyle name="Currency 10 4 6" xfId="8179" xr:uid="{00000000-0005-0000-0000-0000DA1E0000}"/>
    <cellStyle name="Currency 10 4 6 2" xfId="8180" xr:uid="{00000000-0005-0000-0000-0000DB1E0000}"/>
    <cellStyle name="Currency 10 4 7" xfId="8181" xr:uid="{00000000-0005-0000-0000-0000DC1E0000}"/>
    <cellStyle name="Currency 10 4 7 2" xfId="8182" xr:uid="{00000000-0005-0000-0000-0000DD1E0000}"/>
    <cellStyle name="Currency 10 4 8" xfId="8183" xr:uid="{00000000-0005-0000-0000-0000DE1E0000}"/>
    <cellStyle name="Currency 10 4 9" xfId="8184" xr:uid="{00000000-0005-0000-0000-0000DF1E0000}"/>
    <cellStyle name="Currency 10 4_2106 (6)" xfId="8185" xr:uid="{00000000-0005-0000-0000-0000E01E0000}"/>
    <cellStyle name="Currency 10 5" xfId="8186" xr:uid="{00000000-0005-0000-0000-0000E11E0000}"/>
    <cellStyle name="Currency 10 5 2" xfId="8187" xr:uid="{00000000-0005-0000-0000-0000E21E0000}"/>
    <cellStyle name="Currency 10 5 2 2" xfId="8188" xr:uid="{00000000-0005-0000-0000-0000E31E0000}"/>
    <cellStyle name="Currency 10 5 2 2 2" xfId="8189" xr:uid="{00000000-0005-0000-0000-0000E41E0000}"/>
    <cellStyle name="Currency 10 5 2 3" xfId="8190" xr:uid="{00000000-0005-0000-0000-0000E51E0000}"/>
    <cellStyle name="Currency 10 5 2 3 2" xfId="8191" xr:uid="{00000000-0005-0000-0000-0000E61E0000}"/>
    <cellStyle name="Currency 10 5 2 4" xfId="8192" xr:uid="{00000000-0005-0000-0000-0000E71E0000}"/>
    <cellStyle name="Currency 10 5 2 5" xfId="8193" xr:uid="{00000000-0005-0000-0000-0000E81E0000}"/>
    <cellStyle name="Currency 10 5 3" xfId="8194" xr:uid="{00000000-0005-0000-0000-0000E91E0000}"/>
    <cellStyle name="Currency 10 5 3 2" xfId="8195" xr:uid="{00000000-0005-0000-0000-0000EA1E0000}"/>
    <cellStyle name="Currency 10 5 3 2 2" xfId="8196" xr:uid="{00000000-0005-0000-0000-0000EB1E0000}"/>
    <cellStyle name="Currency 10 5 3 3" xfId="8197" xr:uid="{00000000-0005-0000-0000-0000EC1E0000}"/>
    <cellStyle name="Currency 10 5 3 3 2" xfId="8198" xr:uid="{00000000-0005-0000-0000-0000ED1E0000}"/>
    <cellStyle name="Currency 10 5 3 4" xfId="8199" xr:uid="{00000000-0005-0000-0000-0000EE1E0000}"/>
    <cellStyle name="Currency 10 5 3 5" xfId="8200" xr:uid="{00000000-0005-0000-0000-0000EF1E0000}"/>
    <cellStyle name="Currency 10 5 4" xfId="8201" xr:uid="{00000000-0005-0000-0000-0000F01E0000}"/>
    <cellStyle name="Currency 10 5 4 2" xfId="8202" xr:uid="{00000000-0005-0000-0000-0000F11E0000}"/>
    <cellStyle name="Currency 10 5 4 2 2" xfId="8203" xr:uid="{00000000-0005-0000-0000-0000F21E0000}"/>
    <cellStyle name="Currency 10 5 4 3" xfId="8204" xr:uid="{00000000-0005-0000-0000-0000F31E0000}"/>
    <cellStyle name="Currency 10 5 4 3 2" xfId="8205" xr:uid="{00000000-0005-0000-0000-0000F41E0000}"/>
    <cellStyle name="Currency 10 5 4 4" xfId="8206" xr:uid="{00000000-0005-0000-0000-0000F51E0000}"/>
    <cellStyle name="Currency 10 5 4 5" xfId="8207" xr:uid="{00000000-0005-0000-0000-0000F61E0000}"/>
    <cellStyle name="Currency 10 5 5" xfId="8208" xr:uid="{00000000-0005-0000-0000-0000F71E0000}"/>
    <cellStyle name="Currency 10 5 5 2" xfId="8209" xr:uid="{00000000-0005-0000-0000-0000F81E0000}"/>
    <cellStyle name="Currency 10 5 5 2 2" xfId="8210" xr:uid="{00000000-0005-0000-0000-0000F91E0000}"/>
    <cellStyle name="Currency 10 5 5 3" xfId="8211" xr:uid="{00000000-0005-0000-0000-0000FA1E0000}"/>
    <cellStyle name="Currency 10 5 5 3 2" xfId="8212" xr:uid="{00000000-0005-0000-0000-0000FB1E0000}"/>
    <cellStyle name="Currency 10 5 5 4" xfId="8213" xr:uid="{00000000-0005-0000-0000-0000FC1E0000}"/>
    <cellStyle name="Currency 10 5 5 4 2" xfId="8214" xr:uid="{00000000-0005-0000-0000-0000FD1E0000}"/>
    <cellStyle name="Currency 10 5 5 5" xfId="8215" xr:uid="{00000000-0005-0000-0000-0000FE1E0000}"/>
    <cellStyle name="Currency 10 5 6" xfId="8216" xr:uid="{00000000-0005-0000-0000-0000FF1E0000}"/>
    <cellStyle name="Currency 10 5 6 2" xfId="8217" xr:uid="{00000000-0005-0000-0000-0000001F0000}"/>
    <cellStyle name="Currency 10 5 7" xfId="8218" xr:uid="{00000000-0005-0000-0000-0000011F0000}"/>
    <cellStyle name="Currency 10 5 7 2" xfId="8219" xr:uid="{00000000-0005-0000-0000-0000021F0000}"/>
    <cellStyle name="Currency 10 5 8" xfId="8220" xr:uid="{00000000-0005-0000-0000-0000031F0000}"/>
    <cellStyle name="Currency 10 5 9" xfId="8221" xr:uid="{00000000-0005-0000-0000-0000041F0000}"/>
    <cellStyle name="Currency 10 5_2106 (6)" xfId="8222" xr:uid="{00000000-0005-0000-0000-0000051F0000}"/>
    <cellStyle name="Currency 10 6" xfId="8223" xr:uid="{00000000-0005-0000-0000-0000061F0000}"/>
    <cellStyle name="Currency 10 6 2" xfId="8224" xr:uid="{00000000-0005-0000-0000-0000071F0000}"/>
    <cellStyle name="Currency 10 6 2 2" xfId="8225" xr:uid="{00000000-0005-0000-0000-0000081F0000}"/>
    <cellStyle name="Currency 10 6 2 2 2" xfId="8226" xr:uid="{00000000-0005-0000-0000-0000091F0000}"/>
    <cellStyle name="Currency 10 6 2 3" xfId="8227" xr:uid="{00000000-0005-0000-0000-00000A1F0000}"/>
    <cellStyle name="Currency 10 6 2 3 2" xfId="8228" xr:uid="{00000000-0005-0000-0000-00000B1F0000}"/>
    <cellStyle name="Currency 10 6 2 4" xfId="8229" xr:uid="{00000000-0005-0000-0000-00000C1F0000}"/>
    <cellStyle name="Currency 10 6 2 5" xfId="8230" xr:uid="{00000000-0005-0000-0000-00000D1F0000}"/>
    <cellStyle name="Currency 10 6 3" xfId="8231" xr:uid="{00000000-0005-0000-0000-00000E1F0000}"/>
    <cellStyle name="Currency 10 6 3 2" xfId="8232" xr:uid="{00000000-0005-0000-0000-00000F1F0000}"/>
    <cellStyle name="Currency 10 6 3 2 2" xfId="8233" xr:uid="{00000000-0005-0000-0000-0000101F0000}"/>
    <cellStyle name="Currency 10 6 3 3" xfId="8234" xr:uid="{00000000-0005-0000-0000-0000111F0000}"/>
    <cellStyle name="Currency 10 6 3 3 2" xfId="8235" xr:uid="{00000000-0005-0000-0000-0000121F0000}"/>
    <cellStyle name="Currency 10 6 3 4" xfId="8236" xr:uid="{00000000-0005-0000-0000-0000131F0000}"/>
    <cellStyle name="Currency 10 6 3 5" xfId="8237" xr:uid="{00000000-0005-0000-0000-0000141F0000}"/>
    <cellStyle name="Currency 10 6 4" xfId="8238" xr:uid="{00000000-0005-0000-0000-0000151F0000}"/>
    <cellStyle name="Currency 10 6 4 2" xfId="8239" xr:uid="{00000000-0005-0000-0000-0000161F0000}"/>
    <cellStyle name="Currency 10 6 4 2 2" xfId="8240" xr:uid="{00000000-0005-0000-0000-0000171F0000}"/>
    <cellStyle name="Currency 10 6 4 3" xfId="8241" xr:uid="{00000000-0005-0000-0000-0000181F0000}"/>
    <cellStyle name="Currency 10 6 4 3 2" xfId="8242" xr:uid="{00000000-0005-0000-0000-0000191F0000}"/>
    <cellStyle name="Currency 10 6 4 4" xfId="8243" xr:uid="{00000000-0005-0000-0000-00001A1F0000}"/>
    <cellStyle name="Currency 10 6 4 5" xfId="8244" xr:uid="{00000000-0005-0000-0000-00001B1F0000}"/>
    <cellStyle name="Currency 10 6 5" xfId="8245" xr:uid="{00000000-0005-0000-0000-00001C1F0000}"/>
    <cellStyle name="Currency 10 6 5 2" xfId="8246" xr:uid="{00000000-0005-0000-0000-00001D1F0000}"/>
    <cellStyle name="Currency 10 6 5 2 2" xfId="8247" xr:uid="{00000000-0005-0000-0000-00001E1F0000}"/>
    <cellStyle name="Currency 10 6 5 3" xfId="8248" xr:uid="{00000000-0005-0000-0000-00001F1F0000}"/>
    <cellStyle name="Currency 10 6 5 3 2" xfId="8249" xr:uid="{00000000-0005-0000-0000-0000201F0000}"/>
    <cellStyle name="Currency 10 6 5 4" xfId="8250" xr:uid="{00000000-0005-0000-0000-0000211F0000}"/>
    <cellStyle name="Currency 10 6 5 4 2" xfId="8251" xr:uid="{00000000-0005-0000-0000-0000221F0000}"/>
    <cellStyle name="Currency 10 6 5 5" xfId="8252" xr:uid="{00000000-0005-0000-0000-0000231F0000}"/>
    <cellStyle name="Currency 10 6 6" xfId="8253" xr:uid="{00000000-0005-0000-0000-0000241F0000}"/>
    <cellStyle name="Currency 10 6 6 2" xfId="8254" xr:uid="{00000000-0005-0000-0000-0000251F0000}"/>
    <cellStyle name="Currency 10 6 7" xfId="8255" xr:uid="{00000000-0005-0000-0000-0000261F0000}"/>
    <cellStyle name="Currency 10 6 7 2" xfId="8256" xr:uid="{00000000-0005-0000-0000-0000271F0000}"/>
    <cellStyle name="Currency 10 6 8" xfId="8257" xr:uid="{00000000-0005-0000-0000-0000281F0000}"/>
    <cellStyle name="Currency 10 6 9" xfId="8258" xr:uid="{00000000-0005-0000-0000-0000291F0000}"/>
    <cellStyle name="Currency 10 6_2106 (6)" xfId="8259" xr:uid="{00000000-0005-0000-0000-00002A1F0000}"/>
    <cellStyle name="Currency 10 7" xfId="8260" xr:uid="{00000000-0005-0000-0000-00002B1F0000}"/>
    <cellStyle name="Currency 10 7 2" xfId="8261" xr:uid="{00000000-0005-0000-0000-00002C1F0000}"/>
    <cellStyle name="Currency 10 7 2 2" xfId="8262" xr:uid="{00000000-0005-0000-0000-00002D1F0000}"/>
    <cellStyle name="Currency 10 7 2 2 2" xfId="8263" xr:uid="{00000000-0005-0000-0000-00002E1F0000}"/>
    <cellStyle name="Currency 10 7 2 3" xfId="8264" xr:uid="{00000000-0005-0000-0000-00002F1F0000}"/>
    <cellStyle name="Currency 10 7 2 3 2" xfId="8265" xr:uid="{00000000-0005-0000-0000-0000301F0000}"/>
    <cellStyle name="Currency 10 7 2 4" xfId="8266" xr:uid="{00000000-0005-0000-0000-0000311F0000}"/>
    <cellStyle name="Currency 10 7 2 5" xfId="8267" xr:uid="{00000000-0005-0000-0000-0000321F0000}"/>
    <cellStyle name="Currency 10 7 3" xfId="8268" xr:uid="{00000000-0005-0000-0000-0000331F0000}"/>
    <cellStyle name="Currency 10 7 3 2" xfId="8269" xr:uid="{00000000-0005-0000-0000-0000341F0000}"/>
    <cellStyle name="Currency 10 7 3 2 2" xfId="8270" xr:uid="{00000000-0005-0000-0000-0000351F0000}"/>
    <cellStyle name="Currency 10 7 3 3" xfId="8271" xr:uid="{00000000-0005-0000-0000-0000361F0000}"/>
    <cellStyle name="Currency 10 7 3 3 2" xfId="8272" xr:uid="{00000000-0005-0000-0000-0000371F0000}"/>
    <cellStyle name="Currency 10 7 3 4" xfId="8273" xr:uid="{00000000-0005-0000-0000-0000381F0000}"/>
    <cellStyle name="Currency 10 7 3 5" xfId="8274" xr:uid="{00000000-0005-0000-0000-0000391F0000}"/>
    <cellStyle name="Currency 10 7 4" xfId="8275" xr:uid="{00000000-0005-0000-0000-00003A1F0000}"/>
    <cellStyle name="Currency 10 7 4 2" xfId="8276" xr:uid="{00000000-0005-0000-0000-00003B1F0000}"/>
    <cellStyle name="Currency 10 7 4 2 2" xfId="8277" xr:uid="{00000000-0005-0000-0000-00003C1F0000}"/>
    <cellStyle name="Currency 10 7 4 3" xfId="8278" xr:uid="{00000000-0005-0000-0000-00003D1F0000}"/>
    <cellStyle name="Currency 10 7 4 3 2" xfId="8279" xr:uid="{00000000-0005-0000-0000-00003E1F0000}"/>
    <cellStyle name="Currency 10 7 4 4" xfId="8280" xr:uid="{00000000-0005-0000-0000-00003F1F0000}"/>
    <cellStyle name="Currency 10 7 4 5" xfId="8281" xr:uid="{00000000-0005-0000-0000-0000401F0000}"/>
    <cellStyle name="Currency 10 7 5" xfId="8282" xr:uid="{00000000-0005-0000-0000-0000411F0000}"/>
    <cellStyle name="Currency 10 7 5 2" xfId="8283" xr:uid="{00000000-0005-0000-0000-0000421F0000}"/>
    <cellStyle name="Currency 10 7 5 2 2" xfId="8284" xr:uid="{00000000-0005-0000-0000-0000431F0000}"/>
    <cellStyle name="Currency 10 7 5 3" xfId="8285" xr:uid="{00000000-0005-0000-0000-0000441F0000}"/>
    <cellStyle name="Currency 10 7 5 3 2" xfId="8286" xr:uid="{00000000-0005-0000-0000-0000451F0000}"/>
    <cellStyle name="Currency 10 7 5 4" xfId="8287" xr:uid="{00000000-0005-0000-0000-0000461F0000}"/>
    <cellStyle name="Currency 10 7 5 4 2" xfId="8288" xr:uid="{00000000-0005-0000-0000-0000471F0000}"/>
    <cellStyle name="Currency 10 7 5 5" xfId="8289" xr:uid="{00000000-0005-0000-0000-0000481F0000}"/>
    <cellStyle name="Currency 10 7 6" xfId="8290" xr:uid="{00000000-0005-0000-0000-0000491F0000}"/>
    <cellStyle name="Currency 10 7 6 2" xfId="8291" xr:uid="{00000000-0005-0000-0000-00004A1F0000}"/>
    <cellStyle name="Currency 10 7 7" xfId="8292" xr:uid="{00000000-0005-0000-0000-00004B1F0000}"/>
    <cellStyle name="Currency 10 7 7 2" xfId="8293" xr:uid="{00000000-0005-0000-0000-00004C1F0000}"/>
    <cellStyle name="Currency 10 7 8" xfId="8294" xr:uid="{00000000-0005-0000-0000-00004D1F0000}"/>
    <cellStyle name="Currency 10 7 9" xfId="8295" xr:uid="{00000000-0005-0000-0000-00004E1F0000}"/>
    <cellStyle name="Currency 10 7_2106 (6)" xfId="8296" xr:uid="{00000000-0005-0000-0000-00004F1F0000}"/>
    <cellStyle name="Currency 10 8" xfId="8297" xr:uid="{00000000-0005-0000-0000-0000501F0000}"/>
    <cellStyle name="Currency 10 8 2" xfId="8298" xr:uid="{00000000-0005-0000-0000-0000511F0000}"/>
    <cellStyle name="Currency 10 8 2 2" xfId="8299" xr:uid="{00000000-0005-0000-0000-0000521F0000}"/>
    <cellStyle name="Currency 10 8 3" xfId="8300" xr:uid="{00000000-0005-0000-0000-0000531F0000}"/>
    <cellStyle name="Currency 10 8 3 2" xfId="8301" xr:uid="{00000000-0005-0000-0000-0000541F0000}"/>
    <cellStyle name="Currency 10 8 4" xfId="8302" xr:uid="{00000000-0005-0000-0000-0000551F0000}"/>
    <cellStyle name="Currency 10 8 5" xfId="8303" xr:uid="{00000000-0005-0000-0000-0000561F0000}"/>
    <cellStyle name="Currency 10 9" xfId="8304" xr:uid="{00000000-0005-0000-0000-0000571F0000}"/>
    <cellStyle name="Currency 10 9 2" xfId="8305" xr:uid="{00000000-0005-0000-0000-0000581F0000}"/>
    <cellStyle name="Currency 10 9 2 2" xfId="8306" xr:uid="{00000000-0005-0000-0000-0000591F0000}"/>
    <cellStyle name="Currency 10 9 3" xfId="8307" xr:uid="{00000000-0005-0000-0000-00005A1F0000}"/>
    <cellStyle name="Currency 10 9 3 2" xfId="8308" xr:uid="{00000000-0005-0000-0000-00005B1F0000}"/>
    <cellStyle name="Currency 10 9 4" xfId="8309" xr:uid="{00000000-0005-0000-0000-00005C1F0000}"/>
    <cellStyle name="Currency 10 9 5" xfId="8310" xr:uid="{00000000-0005-0000-0000-00005D1F0000}"/>
    <cellStyle name="Currency 10_2109" xfId="8311" xr:uid="{00000000-0005-0000-0000-00005E1F0000}"/>
    <cellStyle name="Currency 11" xfId="8312" xr:uid="{00000000-0005-0000-0000-00005F1F0000}"/>
    <cellStyle name="Currency 11 10" xfId="8313" xr:uid="{00000000-0005-0000-0000-0000601F0000}"/>
    <cellStyle name="Currency 11 10 2" xfId="8314" xr:uid="{00000000-0005-0000-0000-0000611F0000}"/>
    <cellStyle name="Currency 11 10 2 2" xfId="8315" xr:uid="{00000000-0005-0000-0000-0000621F0000}"/>
    <cellStyle name="Currency 11 10 3" xfId="8316" xr:uid="{00000000-0005-0000-0000-0000631F0000}"/>
    <cellStyle name="Currency 11 10 3 2" xfId="8317" xr:uid="{00000000-0005-0000-0000-0000641F0000}"/>
    <cellStyle name="Currency 11 10 4" xfId="8318" xr:uid="{00000000-0005-0000-0000-0000651F0000}"/>
    <cellStyle name="Currency 11 10 5" xfId="8319" xr:uid="{00000000-0005-0000-0000-0000661F0000}"/>
    <cellStyle name="Currency 11 11" xfId="8320" xr:uid="{00000000-0005-0000-0000-0000671F0000}"/>
    <cellStyle name="Currency 11 11 2" xfId="8321" xr:uid="{00000000-0005-0000-0000-0000681F0000}"/>
    <cellStyle name="Currency 11 11 2 2" xfId="8322" xr:uid="{00000000-0005-0000-0000-0000691F0000}"/>
    <cellStyle name="Currency 11 11 3" xfId="8323" xr:uid="{00000000-0005-0000-0000-00006A1F0000}"/>
    <cellStyle name="Currency 11 11 3 2" xfId="8324" xr:uid="{00000000-0005-0000-0000-00006B1F0000}"/>
    <cellStyle name="Currency 11 11 4" xfId="8325" xr:uid="{00000000-0005-0000-0000-00006C1F0000}"/>
    <cellStyle name="Currency 11 11 5" xfId="8326" xr:uid="{00000000-0005-0000-0000-00006D1F0000}"/>
    <cellStyle name="Currency 11 12" xfId="8327" xr:uid="{00000000-0005-0000-0000-00006E1F0000}"/>
    <cellStyle name="Currency 11 12 2" xfId="8328" xr:uid="{00000000-0005-0000-0000-00006F1F0000}"/>
    <cellStyle name="Currency 11 12 2 2" xfId="8329" xr:uid="{00000000-0005-0000-0000-0000701F0000}"/>
    <cellStyle name="Currency 11 12 3" xfId="8330" xr:uid="{00000000-0005-0000-0000-0000711F0000}"/>
    <cellStyle name="Currency 11 12 3 2" xfId="8331" xr:uid="{00000000-0005-0000-0000-0000721F0000}"/>
    <cellStyle name="Currency 11 12 4" xfId="8332" xr:uid="{00000000-0005-0000-0000-0000731F0000}"/>
    <cellStyle name="Currency 11 12 5" xfId="8333" xr:uid="{00000000-0005-0000-0000-0000741F0000}"/>
    <cellStyle name="Currency 11 13" xfId="8334" xr:uid="{00000000-0005-0000-0000-0000751F0000}"/>
    <cellStyle name="Currency 11 13 2" xfId="8335" xr:uid="{00000000-0005-0000-0000-0000761F0000}"/>
    <cellStyle name="Currency 11 13 2 2" xfId="8336" xr:uid="{00000000-0005-0000-0000-0000771F0000}"/>
    <cellStyle name="Currency 11 13 3" xfId="8337" xr:uid="{00000000-0005-0000-0000-0000781F0000}"/>
    <cellStyle name="Currency 11 13 3 2" xfId="8338" xr:uid="{00000000-0005-0000-0000-0000791F0000}"/>
    <cellStyle name="Currency 11 13 4" xfId="8339" xr:uid="{00000000-0005-0000-0000-00007A1F0000}"/>
    <cellStyle name="Currency 11 13 5" xfId="8340" xr:uid="{00000000-0005-0000-0000-00007B1F0000}"/>
    <cellStyle name="Currency 11 14" xfId="8341" xr:uid="{00000000-0005-0000-0000-00007C1F0000}"/>
    <cellStyle name="Currency 11 14 2" xfId="8342" xr:uid="{00000000-0005-0000-0000-00007D1F0000}"/>
    <cellStyle name="Currency 11 14 2 2" xfId="8343" xr:uid="{00000000-0005-0000-0000-00007E1F0000}"/>
    <cellStyle name="Currency 11 14 2 3" xfId="8344" xr:uid="{00000000-0005-0000-0000-00007F1F0000}"/>
    <cellStyle name="Currency 11 14 3" xfId="8345" xr:uid="{00000000-0005-0000-0000-0000801F0000}"/>
    <cellStyle name="Currency 11 14 4" xfId="8346" xr:uid="{00000000-0005-0000-0000-0000811F0000}"/>
    <cellStyle name="Currency 11 15" xfId="8347" xr:uid="{00000000-0005-0000-0000-0000821F0000}"/>
    <cellStyle name="Currency 11 15 2" xfId="8348" xr:uid="{00000000-0005-0000-0000-0000831F0000}"/>
    <cellStyle name="Currency 11 15 2 2" xfId="8349" xr:uid="{00000000-0005-0000-0000-0000841F0000}"/>
    <cellStyle name="Currency 11 15 3" xfId="8350" xr:uid="{00000000-0005-0000-0000-0000851F0000}"/>
    <cellStyle name="Currency 11 16" xfId="8351" xr:uid="{00000000-0005-0000-0000-0000861F0000}"/>
    <cellStyle name="Currency 11 16 2" xfId="8352" xr:uid="{00000000-0005-0000-0000-0000871F0000}"/>
    <cellStyle name="Currency 11 16 3" xfId="8353" xr:uid="{00000000-0005-0000-0000-0000881F0000}"/>
    <cellStyle name="Currency 11 17" xfId="8354" xr:uid="{00000000-0005-0000-0000-0000891F0000}"/>
    <cellStyle name="Currency 11 18" xfId="8355" xr:uid="{00000000-0005-0000-0000-00008A1F0000}"/>
    <cellStyle name="Currency 11 2" xfId="8356" xr:uid="{00000000-0005-0000-0000-00008B1F0000}"/>
    <cellStyle name="Currency 11 2 2" xfId="8357" xr:uid="{00000000-0005-0000-0000-00008C1F0000}"/>
    <cellStyle name="Currency 11 2 2 2" xfId="8358" xr:uid="{00000000-0005-0000-0000-00008D1F0000}"/>
    <cellStyle name="Currency 11 2 2 2 2" xfId="8359" xr:uid="{00000000-0005-0000-0000-00008E1F0000}"/>
    <cellStyle name="Currency 11 2 2 2 2 2" xfId="8360" xr:uid="{00000000-0005-0000-0000-00008F1F0000}"/>
    <cellStyle name="Currency 11 2 2 2 3" xfId="8361" xr:uid="{00000000-0005-0000-0000-0000901F0000}"/>
    <cellStyle name="Currency 11 2 2 2 3 2" xfId="8362" xr:uid="{00000000-0005-0000-0000-0000911F0000}"/>
    <cellStyle name="Currency 11 2 2 2 4" xfId="8363" xr:uid="{00000000-0005-0000-0000-0000921F0000}"/>
    <cellStyle name="Currency 11 2 2 2 4 2" xfId="8364" xr:uid="{00000000-0005-0000-0000-0000931F0000}"/>
    <cellStyle name="Currency 11 2 2 2 5" xfId="8365" xr:uid="{00000000-0005-0000-0000-0000941F0000}"/>
    <cellStyle name="Currency 11 2 2 3" xfId="8366" xr:uid="{00000000-0005-0000-0000-0000951F0000}"/>
    <cellStyle name="Currency 11 2 2 3 2" xfId="8367" xr:uid="{00000000-0005-0000-0000-0000961F0000}"/>
    <cellStyle name="Currency 11 2 2 4" xfId="8368" xr:uid="{00000000-0005-0000-0000-0000971F0000}"/>
    <cellStyle name="Currency 11 2 2 4 2" xfId="8369" xr:uid="{00000000-0005-0000-0000-0000981F0000}"/>
    <cellStyle name="Currency 11 2 2 5" xfId="8370" xr:uid="{00000000-0005-0000-0000-0000991F0000}"/>
    <cellStyle name="Currency 11 2 2 6" xfId="8371" xr:uid="{00000000-0005-0000-0000-00009A1F0000}"/>
    <cellStyle name="Currency 11 2 3" xfId="8372" xr:uid="{00000000-0005-0000-0000-00009B1F0000}"/>
    <cellStyle name="Currency 11 2 3 2" xfId="8373" xr:uid="{00000000-0005-0000-0000-00009C1F0000}"/>
    <cellStyle name="Currency 11 2 3 2 2" xfId="8374" xr:uid="{00000000-0005-0000-0000-00009D1F0000}"/>
    <cellStyle name="Currency 11 2 3 2 2 2" xfId="8375" xr:uid="{00000000-0005-0000-0000-00009E1F0000}"/>
    <cellStyle name="Currency 11 2 3 2 3" xfId="8376" xr:uid="{00000000-0005-0000-0000-00009F1F0000}"/>
    <cellStyle name="Currency 11 2 3 2 3 2" xfId="8377" xr:uid="{00000000-0005-0000-0000-0000A01F0000}"/>
    <cellStyle name="Currency 11 2 3 2 4" xfId="8378" xr:uid="{00000000-0005-0000-0000-0000A11F0000}"/>
    <cellStyle name="Currency 11 2 3 2 4 2" xfId="8379" xr:uid="{00000000-0005-0000-0000-0000A21F0000}"/>
    <cellStyle name="Currency 11 2 3 2 5" xfId="8380" xr:uid="{00000000-0005-0000-0000-0000A31F0000}"/>
    <cellStyle name="Currency 11 2 3 3" xfId="8381" xr:uid="{00000000-0005-0000-0000-0000A41F0000}"/>
    <cellStyle name="Currency 11 2 3 3 2" xfId="8382" xr:uid="{00000000-0005-0000-0000-0000A51F0000}"/>
    <cellStyle name="Currency 11 2 3 4" xfId="8383" xr:uid="{00000000-0005-0000-0000-0000A61F0000}"/>
    <cellStyle name="Currency 11 2 3 4 2" xfId="8384" xr:uid="{00000000-0005-0000-0000-0000A71F0000}"/>
    <cellStyle name="Currency 11 2 3 5" xfId="8385" xr:uid="{00000000-0005-0000-0000-0000A81F0000}"/>
    <cellStyle name="Currency 11 2 3 6" xfId="8386" xr:uid="{00000000-0005-0000-0000-0000A91F0000}"/>
    <cellStyle name="Currency 11 2 4" xfId="8387" xr:uid="{00000000-0005-0000-0000-0000AA1F0000}"/>
    <cellStyle name="Currency 11 2 4 2" xfId="8388" xr:uid="{00000000-0005-0000-0000-0000AB1F0000}"/>
    <cellStyle name="Currency 11 2 4 2 2" xfId="8389" xr:uid="{00000000-0005-0000-0000-0000AC1F0000}"/>
    <cellStyle name="Currency 11 2 4 2 2 2" xfId="8390" xr:uid="{00000000-0005-0000-0000-0000AD1F0000}"/>
    <cellStyle name="Currency 11 2 4 2 3" xfId="8391" xr:uid="{00000000-0005-0000-0000-0000AE1F0000}"/>
    <cellStyle name="Currency 11 2 4 2 3 2" xfId="8392" xr:uid="{00000000-0005-0000-0000-0000AF1F0000}"/>
    <cellStyle name="Currency 11 2 4 2 4" xfId="8393" xr:uid="{00000000-0005-0000-0000-0000B01F0000}"/>
    <cellStyle name="Currency 11 2 4 2 4 2" xfId="8394" xr:uid="{00000000-0005-0000-0000-0000B11F0000}"/>
    <cellStyle name="Currency 11 2 4 2 5" xfId="8395" xr:uid="{00000000-0005-0000-0000-0000B21F0000}"/>
    <cellStyle name="Currency 11 2 4 3" xfId="8396" xr:uid="{00000000-0005-0000-0000-0000B31F0000}"/>
    <cellStyle name="Currency 11 2 4 3 2" xfId="8397" xr:uid="{00000000-0005-0000-0000-0000B41F0000}"/>
    <cellStyle name="Currency 11 2 4 4" xfId="8398" xr:uid="{00000000-0005-0000-0000-0000B51F0000}"/>
    <cellStyle name="Currency 11 2 4 4 2" xfId="8399" xr:uid="{00000000-0005-0000-0000-0000B61F0000}"/>
    <cellStyle name="Currency 11 2 4 5" xfId="8400" xr:uid="{00000000-0005-0000-0000-0000B71F0000}"/>
    <cellStyle name="Currency 11 2 4 6" xfId="8401" xr:uid="{00000000-0005-0000-0000-0000B81F0000}"/>
    <cellStyle name="Currency 11 2 5" xfId="8402" xr:uid="{00000000-0005-0000-0000-0000B91F0000}"/>
    <cellStyle name="Currency 11 2 5 2" xfId="8403" xr:uid="{00000000-0005-0000-0000-0000BA1F0000}"/>
    <cellStyle name="Currency 11 2 5 2 2" xfId="8404" xr:uid="{00000000-0005-0000-0000-0000BB1F0000}"/>
    <cellStyle name="Currency 11 2 5 2 3" xfId="8405" xr:uid="{00000000-0005-0000-0000-0000BC1F0000}"/>
    <cellStyle name="Currency 11 2 5 3" xfId="8406" xr:uid="{00000000-0005-0000-0000-0000BD1F0000}"/>
    <cellStyle name="Currency 11 2 5 4" xfId="8407" xr:uid="{00000000-0005-0000-0000-0000BE1F0000}"/>
    <cellStyle name="Currency 11 2 6" xfId="8408" xr:uid="{00000000-0005-0000-0000-0000BF1F0000}"/>
    <cellStyle name="Currency 11 2 6 2" xfId="8409" xr:uid="{00000000-0005-0000-0000-0000C01F0000}"/>
    <cellStyle name="Currency 11 2 6 2 2" xfId="8410" xr:uid="{00000000-0005-0000-0000-0000C11F0000}"/>
    <cellStyle name="Currency 11 2 6 3" xfId="8411" xr:uid="{00000000-0005-0000-0000-0000C21F0000}"/>
    <cellStyle name="Currency 11 2 7" xfId="8412" xr:uid="{00000000-0005-0000-0000-0000C31F0000}"/>
    <cellStyle name="Currency 11 2 7 2" xfId="8413" xr:uid="{00000000-0005-0000-0000-0000C41F0000}"/>
    <cellStyle name="Currency 11 2 7 3" xfId="8414" xr:uid="{00000000-0005-0000-0000-0000C51F0000}"/>
    <cellStyle name="Currency 11 2 8" xfId="8415" xr:uid="{00000000-0005-0000-0000-0000C61F0000}"/>
    <cellStyle name="Currency 11 2_2106 (6)" xfId="8416" xr:uid="{00000000-0005-0000-0000-0000C71F0000}"/>
    <cellStyle name="Currency 11 3" xfId="8417" xr:uid="{00000000-0005-0000-0000-0000C81F0000}"/>
    <cellStyle name="Currency 11 3 2" xfId="8418" xr:uid="{00000000-0005-0000-0000-0000C91F0000}"/>
    <cellStyle name="Currency 11 3 2 2" xfId="8419" xr:uid="{00000000-0005-0000-0000-0000CA1F0000}"/>
    <cellStyle name="Currency 11 3 2 2 2" xfId="8420" xr:uid="{00000000-0005-0000-0000-0000CB1F0000}"/>
    <cellStyle name="Currency 11 3 2 3" xfId="8421" xr:uid="{00000000-0005-0000-0000-0000CC1F0000}"/>
    <cellStyle name="Currency 11 3 2 3 2" xfId="8422" xr:uid="{00000000-0005-0000-0000-0000CD1F0000}"/>
    <cellStyle name="Currency 11 3 2 4" xfId="8423" xr:uid="{00000000-0005-0000-0000-0000CE1F0000}"/>
    <cellStyle name="Currency 11 3 2 5" xfId="8424" xr:uid="{00000000-0005-0000-0000-0000CF1F0000}"/>
    <cellStyle name="Currency 11 3 3" xfId="8425" xr:uid="{00000000-0005-0000-0000-0000D01F0000}"/>
    <cellStyle name="Currency 11 3 3 2" xfId="8426" xr:uid="{00000000-0005-0000-0000-0000D11F0000}"/>
    <cellStyle name="Currency 11 3 3 2 2" xfId="8427" xr:uid="{00000000-0005-0000-0000-0000D21F0000}"/>
    <cellStyle name="Currency 11 3 3 3" xfId="8428" xr:uid="{00000000-0005-0000-0000-0000D31F0000}"/>
    <cellStyle name="Currency 11 3 3 3 2" xfId="8429" xr:uid="{00000000-0005-0000-0000-0000D41F0000}"/>
    <cellStyle name="Currency 11 3 3 4" xfId="8430" xr:uid="{00000000-0005-0000-0000-0000D51F0000}"/>
    <cellStyle name="Currency 11 3 3 5" xfId="8431" xr:uid="{00000000-0005-0000-0000-0000D61F0000}"/>
    <cellStyle name="Currency 11 3 4" xfId="8432" xr:uid="{00000000-0005-0000-0000-0000D71F0000}"/>
    <cellStyle name="Currency 11 3 4 2" xfId="8433" xr:uid="{00000000-0005-0000-0000-0000D81F0000}"/>
    <cellStyle name="Currency 11 3 4 2 2" xfId="8434" xr:uid="{00000000-0005-0000-0000-0000D91F0000}"/>
    <cellStyle name="Currency 11 3 4 3" xfId="8435" xr:uid="{00000000-0005-0000-0000-0000DA1F0000}"/>
    <cellStyle name="Currency 11 3 4 3 2" xfId="8436" xr:uid="{00000000-0005-0000-0000-0000DB1F0000}"/>
    <cellStyle name="Currency 11 3 4 4" xfId="8437" xr:uid="{00000000-0005-0000-0000-0000DC1F0000}"/>
    <cellStyle name="Currency 11 3 4 5" xfId="8438" xr:uid="{00000000-0005-0000-0000-0000DD1F0000}"/>
    <cellStyle name="Currency 11 3 5" xfId="8439" xr:uid="{00000000-0005-0000-0000-0000DE1F0000}"/>
    <cellStyle name="Currency 11 3 5 2" xfId="8440" xr:uid="{00000000-0005-0000-0000-0000DF1F0000}"/>
    <cellStyle name="Currency 11 3 5 2 2" xfId="8441" xr:uid="{00000000-0005-0000-0000-0000E01F0000}"/>
    <cellStyle name="Currency 11 3 5 3" xfId="8442" xr:uid="{00000000-0005-0000-0000-0000E11F0000}"/>
    <cellStyle name="Currency 11 3 5 3 2" xfId="8443" xr:uid="{00000000-0005-0000-0000-0000E21F0000}"/>
    <cellStyle name="Currency 11 3 5 4" xfId="8444" xr:uid="{00000000-0005-0000-0000-0000E31F0000}"/>
    <cellStyle name="Currency 11 3 5 4 2" xfId="8445" xr:uid="{00000000-0005-0000-0000-0000E41F0000}"/>
    <cellStyle name="Currency 11 3 5 5" xfId="8446" xr:uid="{00000000-0005-0000-0000-0000E51F0000}"/>
    <cellStyle name="Currency 11 3 6" xfId="8447" xr:uid="{00000000-0005-0000-0000-0000E61F0000}"/>
    <cellStyle name="Currency 11 3 6 2" xfId="8448" xr:uid="{00000000-0005-0000-0000-0000E71F0000}"/>
    <cellStyle name="Currency 11 3 7" xfId="8449" xr:uid="{00000000-0005-0000-0000-0000E81F0000}"/>
    <cellStyle name="Currency 11 3 7 2" xfId="8450" xr:uid="{00000000-0005-0000-0000-0000E91F0000}"/>
    <cellStyle name="Currency 11 3 8" xfId="8451" xr:uid="{00000000-0005-0000-0000-0000EA1F0000}"/>
    <cellStyle name="Currency 11 3 9" xfId="8452" xr:uid="{00000000-0005-0000-0000-0000EB1F0000}"/>
    <cellStyle name="Currency 11 3_2106 (6)" xfId="8453" xr:uid="{00000000-0005-0000-0000-0000EC1F0000}"/>
    <cellStyle name="Currency 11 4" xfId="8454" xr:uid="{00000000-0005-0000-0000-0000ED1F0000}"/>
    <cellStyle name="Currency 11 4 2" xfId="8455" xr:uid="{00000000-0005-0000-0000-0000EE1F0000}"/>
    <cellStyle name="Currency 11 4 2 2" xfId="8456" xr:uid="{00000000-0005-0000-0000-0000EF1F0000}"/>
    <cellStyle name="Currency 11 4 2 2 2" xfId="8457" xr:uid="{00000000-0005-0000-0000-0000F01F0000}"/>
    <cellStyle name="Currency 11 4 2 3" xfId="8458" xr:uid="{00000000-0005-0000-0000-0000F11F0000}"/>
    <cellStyle name="Currency 11 4 2 3 2" xfId="8459" xr:uid="{00000000-0005-0000-0000-0000F21F0000}"/>
    <cellStyle name="Currency 11 4 2 4" xfId="8460" xr:uid="{00000000-0005-0000-0000-0000F31F0000}"/>
    <cellStyle name="Currency 11 4 2 5" xfId="8461" xr:uid="{00000000-0005-0000-0000-0000F41F0000}"/>
    <cellStyle name="Currency 11 4 3" xfId="8462" xr:uid="{00000000-0005-0000-0000-0000F51F0000}"/>
    <cellStyle name="Currency 11 4 3 2" xfId="8463" xr:uid="{00000000-0005-0000-0000-0000F61F0000}"/>
    <cellStyle name="Currency 11 4 3 2 2" xfId="8464" xr:uid="{00000000-0005-0000-0000-0000F71F0000}"/>
    <cellStyle name="Currency 11 4 3 3" xfId="8465" xr:uid="{00000000-0005-0000-0000-0000F81F0000}"/>
    <cellStyle name="Currency 11 4 3 3 2" xfId="8466" xr:uid="{00000000-0005-0000-0000-0000F91F0000}"/>
    <cellStyle name="Currency 11 4 3 4" xfId="8467" xr:uid="{00000000-0005-0000-0000-0000FA1F0000}"/>
    <cellStyle name="Currency 11 4 3 5" xfId="8468" xr:uid="{00000000-0005-0000-0000-0000FB1F0000}"/>
    <cellStyle name="Currency 11 4 4" xfId="8469" xr:uid="{00000000-0005-0000-0000-0000FC1F0000}"/>
    <cellStyle name="Currency 11 4 4 2" xfId="8470" xr:uid="{00000000-0005-0000-0000-0000FD1F0000}"/>
    <cellStyle name="Currency 11 4 4 2 2" xfId="8471" xr:uid="{00000000-0005-0000-0000-0000FE1F0000}"/>
    <cellStyle name="Currency 11 4 4 3" xfId="8472" xr:uid="{00000000-0005-0000-0000-0000FF1F0000}"/>
    <cellStyle name="Currency 11 4 4 3 2" xfId="8473" xr:uid="{00000000-0005-0000-0000-000000200000}"/>
    <cellStyle name="Currency 11 4 4 4" xfId="8474" xr:uid="{00000000-0005-0000-0000-000001200000}"/>
    <cellStyle name="Currency 11 4 4 5" xfId="8475" xr:uid="{00000000-0005-0000-0000-000002200000}"/>
    <cellStyle name="Currency 11 4 5" xfId="8476" xr:uid="{00000000-0005-0000-0000-000003200000}"/>
    <cellStyle name="Currency 11 4 5 2" xfId="8477" xr:uid="{00000000-0005-0000-0000-000004200000}"/>
    <cellStyle name="Currency 11 4 5 2 2" xfId="8478" xr:uid="{00000000-0005-0000-0000-000005200000}"/>
    <cellStyle name="Currency 11 4 5 3" xfId="8479" xr:uid="{00000000-0005-0000-0000-000006200000}"/>
    <cellStyle name="Currency 11 4 5 3 2" xfId="8480" xr:uid="{00000000-0005-0000-0000-000007200000}"/>
    <cellStyle name="Currency 11 4 5 4" xfId="8481" xr:uid="{00000000-0005-0000-0000-000008200000}"/>
    <cellStyle name="Currency 11 4 5 4 2" xfId="8482" xr:uid="{00000000-0005-0000-0000-000009200000}"/>
    <cellStyle name="Currency 11 4 5 5" xfId="8483" xr:uid="{00000000-0005-0000-0000-00000A200000}"/>
    <cellStyle name="Currency 11 4 6" xfId="8484" xr:uid="{00000000-0005-0000-0000-00000B200000}"/>
    <cellStyle name="Currency 11 4 6 2" xfId="8485" xr:uid="{00000000-0005-0000-0000-00000C200000}"/>
    <cellStyle name="Currency 11 4 7" xfId="8486" xr:uid="{00000000-0005-0000-0000-00000D200000}"/>
    <cellStyle name="Currency 11 4 7 2" xfId="8487" xr:uid="{00000000-0005-0000-0000-00000E200000}"/>
    <cellStyle name="Currency 11 4 8" xfId="8488" xr:uid="{00000000-0005-0000-0000-00000F200000}"/>
    <cellStyle name="Currency 11 4 9" xfId="8489" xr:uid="{00000000-0005-0000-0000-000010200000}"/>
    <cellStyle name="Currency 11 4_2106 (6)" xfId="8490" xr:uid="{00000000-0005-0000-0000-000011200000}"/>
    <cellStyle name="Currency 11 5" xfId="8491" xr:uid="{00000000-0005-0000-0000-000012200000}"/>
    <cellStyle name="Currency 11 5 2" xfId="8492" xr:uid="{00000000-0005-0000-0000-000013200000}"/>
    <cellStyle name="Currency 11 5 2 2" xfId="8493" xr:uid="{00000000-0005-0000-0000-000014200000}"/>
    <cellStyle name="Currency 11 5 2 2 2" xfId="8494" xr:uid="{00000000-0005-0000-0000-000015200000}"/>
    <cellStyle name="Currency 11 5 2 3" xfId="8495" xr:uid="{00000000-0005-0000-0000-000016200000}"/>
    <cellStyle name="Currency 11 5 2 3 2" xfId="8496" xr:uid="{00000000-0005-0000-0000-000017200000}"/>
    <cellStyle name="Currency 11 5 2 4" xfId="8497" xr:uid="{00000000-0005-0000-0000-000018200000}"/>
    <cellStyle name="Currency 11 5 2 5" xfId="8498" xr:uid="{00000000-0005-0000-0000-000019200000}"/>
    <cellStyle name="Currency 11 5 3" xfId="8499" xr:uid="{00000000-0005-0000-0000-00001A200000}"/>
    <cellStyle name="Currency 11 5 3 2" xfId="8500" xr:uid="{00000000-0005-0000-0000-00001B200000}"/>
    <cellStyle name="Currency 11 5 3 2 2" xfId="8501" xr:uid="{00000000-0005-0000-0000-00001C200000}"/>
    <cellStyle name="Currency 11 5 3 3" xfId="8502" xr:uid="{00000000-0005-0000-0000-00001D200000}"/>
    <cellStyle name="Currency 11 5 3 3 2" xfId="8503" xr:uid="{00000000-0005-0000-0000-00001E200000}"/>
    <cellStyle name="Currency 11 5 3 4" xfId="8504" xr:uid="{00000000-0005-0000-0000-00001F200000}"/>
    <cellStyle name="Currency 11 5 3 5" xfId="8505" xr:uid="{00000000-0005-0000-0000-000020200000}"/>
    <cellStyle name="Currency 11 5 4" xfId="8506" xr:uid="{00000000-0005-0000-0000-000021200000}"/>
    <cellStyle name="Currency 11 5 4 2" xfId="8507" xr:uid="{00000000-0005-0000-0000-000022200000}"/>
    <cellStyle name="Currency 11 5 4 2 2" xfId="8508" xr:uid="{00000000-0005-0000-0000-000023200000}"/>
    <cellStyle name="Currency 11 5 4 3" xfId="8509" xr:uid="{00000000-0005-0000-0000-000024200000}"/>
    <cellStyle name="Currency 11 5 4 3 2" xfId="8510" xr:uid="{00000000-0005-0000-0000-000025200000}"/>
    <cellStyle name="Currency 11 5 4 4" xfId="8511" xr:uid="{00000000-0005-0000-0000-000026200000}"/>
    <cellStyle name="Currency 11 5 4 5" xfId="8512" xr:uid="{00000000-0005-0000-0000-000027200000}"/>
    <cellStyle name="Currency 11 5 5" xfId="8513" xr:uid="{00000000-0005-0000-0000-000028200000}"/>
    <cellStyle name="Currency 11 5 5 2" xfId="8514" xr:uid="{00000000-0005-0000-0000-000029200000}"/>
    <cellStyle name="Currency 11 5 5 2 2" xfId="8515" xr:uid="{00000000-0005-0000-0000-00002A200000}"/>
    <cellStyle name="Currency 11 5 5 3" xfId="8516" xr:uid="{00000000-0005-0000-0000-00002B200000}"/>
    <cellStyle name="Currency 11 5 5 3 2" xfId="8517" xr:uid="{00000000-0005-0000-0000-00002C200000}"/>
    <cellStyle name="Currency 11 5 5 4" xfId="8518" xr:uid="{00000000-0005-0000-0000-00002D200000}"/>
    <cellStyle name="Currency 11 5 5 4 2" xfId="8519" xr:uid="{00000000-0005-0000-0000-00002E200000}"/>
    <cellStyle name="Currency 11 5 5 5" xfId="8520" xr:uid="{00000000-0005-0000-0000-00002F200000}"/>
    <cellStyle name="Currency 11 5 6" xfId="8521" xr:uid="{00000000-0005-0000-0000-000030200000}"/>
    <cellStyle name="Currency 11 5 6 2" xfId="8522" xr:uid="{00000000-0005-0000-0000-000031200000}"/>
    <cellStyle name="Currency 11 5 7" xfId="8523" xr:uid="{00000000-0005-0000-0000-000032200000}"/>
    <cellStyle name="Currency 11 5 7 2" xfId="8524" xr:uid="{00000000-0005-0000-0000-000033200000}"/>
    <cellStyle name="Currency 11 5 8" xfId="8525" xr:uid="{00000000-0005-0000-0000-000034200000}"/>
    <cellStyle name="Currency 11 5 9" xfId="8526" xr:uid="{00000000-0005-0000-0000-000035200000}"/>
    <cellStyle name="Currency 11 5_2106 (6)" xfId="8527" xr:uid="{00000000-0005-0000-0000-000036200000}"/>
    <cellStyle name="Currency 11 6" xfId="8528" xr:uid="{00000000-0005-0000-0000-000037200000}"/>
    <cellStyle name="Currency 11 6 2" xfId="8529" xr:uid="{00000000-0005-0000-0000-000038200000}"/>
    <cellStyle name="Currency 11 6 2 2" xfId="8530" xr:uid="{00000000-0005-0000-0000-000039200000}"/>
    <cellStyle name="Currency 11 6 2 2 2" xfId="8531" xr:uid="{00000000-0005-0000-0000-00003A200000}"/>
    <cellStyle name="Currency 11 6 2 3" xfId="8532" xr:uid="{00000000-0005-0000-0000-00003B200000}"/>
    <cellStyle name="Currency 11 6 2 3 2" xfId="8533" xr:uid="{00000000-0005-0000-0000-00003C200000}"/>
    <cellStyle name="Currency 11 6 2 4" xfId="8534" xr:uid="{00000000-0005-0000-0000-00003D200000}"/>
    <cellStyle name="Currency 11 6 2 5" xfId="8535" xr:uid="{00000000-0005-0000-0000-00003E200000}"/>
    <cellStyle name="Currency 11 6 3" xfId="8536" xr:uid="{00000000-0005-0000-0000-00003F200000}"/>
    <cellStyle name="Currency 11 6 3 2" xfId="8537" xr:uid="{00000000-0005-0000-0000-000040200000}"/>
    <cellStyle name="Currency 11 6 3 2 2" xfId="8538" xr:uid="{00000000-0005-0000-0000-000041200000}"/>
    <cellStyle name="Currency 11 6 3 3" xfId="8539" xr:uid="{00000000-0005-0000-0000-000042200000}"/>
    <cellStyle name="Currency 11 6 3 3 2" xfId="8540" xr:uid="{00000000-0005-0000-0000-000043200000}"/>
    <cellStyle name="Currency 11 6 3 4" xfId="8541" xr:uid="{00000000-0005-0000-0000-000044200000}"/>
    <cellStyle name="Currency 11 6 3 5" xfId="8542" xr:uid="{00000000-0005-0000-0000-000045200000}"/>
    <cellStyle name="Currency 11 6 4" xfId="8543" xr:uid="{00000000-0005-0000-0000-000046200000}"/>
    <cellStyle name="Currency 11 6 4 2" xfId="8544" xr:uid="{00000000-0005-0000-0000-000047200000}"/>
    <cellStyle name="Currency 11 6 4 2 2" xfId="8545" xr:uid="{00000000-0005-0000-0000-000048200000}"/>
    <cellStyle name="Currency 11 6 4 3" xfId="8546" xr:uid="{00000000-0005-0000-0000-000049200000}"/>
    <cellStyle name="Currency 11 6 4 3 2" xfId="8547" xr:uid="{00000000-0005-0000-0000-00004A200000}"/>
    <cellStyle name="Currency 11 6 4 4" xfId="8548" xr:uid="{00000000-0005-0000-0000-00004B200000}"/>
    <cellStyle name="Currency 11 6 4 5" xfId="8549" xr:uid="{00000000-0005-0000-0000-00004C200000}"/>
    <cellStyle name="Currency 11 6 5" xfId="8550" xr:uid="{00000000-0005-0000-0000-00004D200000}"/>
    <cellStyle name="Currency 11 6 5 2" xfId="8551" xr:uid="{00000000-0005-0000-0000-00004E200000}"/>
    <cellStyle name="Currency 11 6 5 2 2" xfId="8552" xr:uid="{00000000-0005-0000-0000-00004F200000}"/>
    <cellStyle name="Currency 11 6 5 3" xfId="8553" xr:uid="{00000000-0005-0000-0000-000050200000}"/>
    <cellStyle name="Currency 11 6 5 3 2" xfId="8554" xr:uid="{00000000-0005-0000-0000-000051200000}"/>
    <cellStyle name="Currency 11 6 5 4" xfId="8555" xr:uid="{00000000-0005-0000-0000-000052200000}"/>
    <cellStyle name="Currency 11 6 5 4 2" xfId="8556" xr:uid="{00000000-0005-0000-0000-000053200000}"/>
    <cellStyle name="Currency 11 6 5 5" xfId="8557" xr:uid="{00000000-0005-0000-0000-000054200000}"/>
    <cellStyle name="Currency 11 6 6" xfId="8558" xr:uid="{00000000-0005-0000-0000-000055200000}"/>
    <cellStyle name="Currency 11 6 6 2" xfId="8559" xr:uid="{00000000-0005-0000-0000-000056200000}"/>
    <cellStyle name="Currency 11 6 7" xfId="8560" xr:uid="{00000000-0005-0000-0000-000057200000}"/>
    <cellStyle name="Currency 11 6 7 2" xfId="8561" xr:uid="{00000000-0005-0000-0000-000058200000}"/>
    <cellStyle name="Currency 11 6 8" xfId="8562" xr:uid="{00000000-0005-0000-0000-000059200000}"/>
    <cellStyle name="Currency 11 6 9" xfId="8563" xr:uid="{00000000-0005-0000-0000-00005A200000}"/>
    <cellStyle name="Currency 11 6_2106 (6)" xfId="8564" xr:uid="{00000000-0005-0000-0000-00005B200000}"/>
    <cellStyle name="Currency 11 7" xfId="8565" xr:uid="{00000000-0005-0000-0000-00005C200000}"/>
    <cellStyle name="Currency 11 7 2" xfId="8566" xr:uid="{00000000-0005-0000-0000-00005D200000}"/>
    <cellStyle name="Currency 11 7 2 2" xfId="8567" xr:uid="{00000000-0005-0000-0000-00005E200000}"/>
    <cellStyle name="Currency 11 7 2 2 2" xfId="8568" xr:uid="{00000000-0005-0000-0000-00005F200000}"/>
    <cellStyle name="Currency 11 7 2 3" xfId="8569" xr:uid="{00000000-0005-0000-0000-000060200000}"/>
    <cellStyle name="Currency 11 7 2 3 2" xfId="8570" xr:uid="{00000000-0005-0000-0000-000061200000}"/>
    <cellStyle name="Currency 11 7 2 4" xfId="8571" xr:uid="{00000000-0005-0000-0000-000062200000}"/>
    <cellStyle name="Currency 11 7 2 5" xfId="8572" xr:uid="{00000000-0005-0000-0000-000063200000}"/>
    <cellStyle name="Currency 11 7 3" xfId="8573" xr:uid="{00000000-0005-0000-0000-000064200000}"/>
    <cellStyle name="Currency 11 7 3 2" xfId="8574" xr:uid="{00000000-0005-0000-0000-000065200000}"/>
    <cellStyle name="Currency 11 7 3 2 2" xfId="8575" xr:uid="{00000000-0005-0000-0000-000066200000}"/>
    <cellStyle name="Currency 11 7 3 3" xfId="8576" xr:uid="{00000000-0005-0000-0000-000067200000}"/>
    <cellStyle name="Currency 11 7 3 3 2" xfId="8577" xr:uid="{00000000-0005-0000-0000-000068200000}"/>
    <cellStyle name="Currency 11 7 3 4" xfId="8578" xr:uid="{00000000-0005-0000-0000-000069200000}"/>
    <cellStyle name="Currency 11 7 3 5" xfId="8579" xr:uid="{00000000-0005-0000-0000-00006A200000}"/>
    <cellStyle name="Currency 11 7 4" xfId="8580" xr:uid="{00000000-0005-0000-0000-00006B200000}"/>
    <cellStyle name="Currency 11 7 4 2" xfId="8581" xr:uid="{00000000-0005-0000-0000-00006C200000}"/>
    <cellStyle name="Currency 11 7 4 2 2" xfId="8582" xr:uid="{00000000-0005-0000-0000-00006D200000}"/>
    <cellStyle name="Currency 11 7 4 3" xfId="8583" xr:uid="{00000000-0005-0000-0000-00006E200000}"/>
    <cellStyle name="Currency 11 7 4 3 2" xfId="8584" xr:uid="{00000000-0005-0000-0000-00006F200000}"/>
    <cellStyle name="Currency 11 7 4 4" xfId="8585" xr:uid="{00000000-0005-0000-0000-000070200000}"/>
    <cellStyle name="Currency 11 7 4 5" xfId="8586" xr:uid="{00000000-0005-0000-0000-000071200000}"/>
    <cellStyle name="Currency 11 7 5" xfId="8587" xr:uid="{00000000-0005-0000-0000-000072200000}"/>
    <cellStyle name="Currency 11 7 5 2" xfId="8588" xr:uid="{00000000-0005-0000-0000-000073200000}"/>
    <cellStyle name="Currency 11 7 5 2 2" xfId="8589" xr:uid="{00000000-0005-0000-0000-000074200000}"/>
    <cellStyle name="Currency 11 7 5 3" xfId="8590" xr:uid="{00000000-0005-0000-0000-000075200000}"/>
    <cellStyle name="Currency 11 7 5 3 2" xfId="8591" xr:uid="{00000000-0005-0000-0000-000076200000}"/>
    <cellStyle name="Currency 11 7 5 4" xfId="8592" xr:uid="{00000000-0005-0000-0000-000077200000}"/>
    <cellStyle name="Currency 11 7 5 4 2" xfId="8593" xr:uid="{00000000-0005-0000-0000-000078200000}"/>
    <cellStyle name="Currency 11 7 5 5" xfId="8594" xr:uid="{00000000-0005-0000-0000-000079200000}"/>
    <cellStyle name="Currency 11 7 6" xfId="8595" xr:uid="{00000000-0005-0000-0000-00007A200000}"/>
    <cellStyle name="Currency 11 7 6 2" xfId="8596" xr:uid="{00000000-0005-0000-0000-00007B200000}"/>
    <cellStyle name="Currency 11 7 7" xfId="8597" xr:uid="{00000000-0005-0000-0000-00007C200000}"/>
    <cellStyle name="Currency 11 7 7 2" xfId="8598" xr:uid="{00000000-0005-0000-0000-00007D200000}"/>
    <cellStyle name="Currency 11 7 8" xfId="8599" xr:uid="{00000000-0005-0000-0000-00007E200000}"/>
    <cellStyle name="Currency 11 7 9" xfId="8600" xr:uid="{00000000-0005-0000-0000-00007F200000}"/>
    <cellStyle name="Currency 11 7_2106 (6)" xfId="8601" xr:uid="{00000000-0005-0000-0000-000080200000}"/>
    <cellStyle name="Currency 11 8" xfId="8602" xr:uid="{00000000-0005-0000-0000-000081200000}"/>
    <cellStyle name="Currency 11 8 2" xfId="8603" xr:uid="{00000000-0005-0000-0000-000082200000}"/>
    <cellStyle name="Currency 11 8 2 2" xfId="8604" xr:uid="{00000000-0005-0000-0000-000083200000}"/>
    <cellStyle name="Currency 11 8 3" xfId="8605" xr:uid="{00000000-0005-0000-0000-000084200000}"/>
    <cellStyle name="Currency 11 8 3 2" xfId="8606" xr:uid="{00000000-0005-0000-0000-000085200000}"/>
    <cellStyle name="Currency 11 8 4" xfId="8607" xr:uid="{00000000-0005-0000-0000-000086200000}"/>
    <cellStyle name="Currency 11 8 5" xfId="8608" xr:uid="{00000000-0005-0000-0000-000087200000}"/>
    <cellStyle name="Currency 11 9" xfId="8609" xr:uid="{00000000-0005-0000-0000-000088200000}"/>
    <cellStyle name="Currency 11 9 2" xfId="8610" xr:uid="{00000000-0005-0000-0000-000089200000}"/>
    <cellStyle name="Currency 11 9 2 2" xfId="8611" xr:uid="{00000000-0005-0000-0000-00008A200000}"/>
    <cellStyle name="Currency 11 9 3" xfId="8612" xr:uid="{00000000-0005-0000-0000-00008B200000}"/>
    <cellStyle name="Currency 11 9 3 2" xfId="8613" xr:uid="{00000000-0005-0000-0000-00008C200000}"/>
    <cellStyle name="Currency 11 9 4" xfId="8614" xr:uid="{00000000-0005-0000-0000-00008D200000}"/>
    <cellStyle name="Currency 11 9 5" xfId="8615" xr:uid="{00000000-0005-0000-0000-00008E200000}"/>
    <cellStyle name="Currency 11_2109" xfId="8616" xr:uid="{00000000-0005-0000-0000-00008F200000}"/>
    <cellStyle name="Currency 12" xfId="8617" xr:uid="{00000000-0005-0000-0000-000090200000}"/>
    <cellStyle name="Currency 12 2" xfId="8618" xr:uid="{00000000-0005-0000-0000-000091200000}"/>
    <cellStyle name="Currency 12 2 2" xfId="8619" xr:uid="{00000000-0005-0000-0000-000092200000}"/>
    <cellStyle name="Currency 12 2 2 2" xfId="8620" xr:uid="{00000000-0005-0000-0000-000093200000}"/>
    <cellStyle name="Currency 12 2 2 3" xfId="8621" xr:uid="{00000000-0005-0000-0000-000094200000}"/>
    <cellStyle name="Currency 12 2 3" xfId="8622" xr:uid="{00000000-0005-0000-0000-000095200000}"/>
    <cellStyle name="Currency 12 2 3 2" xfId="8623" xr:uid="{00000000-0005-0000-0000-000096200000}"/>
    <cellStyle name="Currency 12 2 3 3" xfId="8624" xr:uid="{00000000-0005-0000-0000-000097200000}"/>
    <cellStyle name="Currency 12 2 4" xfId="8625" xr:uid="{00000000-0005-0000-0000-000098200000}"/>
    <cellStyle name="Currency 12 2 4 2" xfId="8626" xr:uid="{00000000-0005-0000-0000-000099200000}"/>
    <cellStyle name="Currency 12 2 5" xfId="8627" xr:uid="{00000000-0005-0000-0000-00009A200000}"/>
    <cellStyle name="Currency 12 2 5 2" xfId="8628" xr:uid="{00000000-0005-0000-0000-00009B200000}"/>
    <cellStyle name="Currency 12 2 6" xfId="8629" xr:uid="{00000000-0005-0000-0000-00009C200000}"/>
    <cellStyle name="Currency 12 2 6 2" xfId="8630" xr:uid="{00000000-0005-0000-0000-00009D200000}"/>
    <cellStyle name="Currency 12 2 7" xfId="8631" xr:uid="{00000000-0005-0000-0000-00009E200000}"/>
    <cellStyle name="Currency 12 2 8" xfId="8632" xr:uid="{00000000-0005-0000-0000-00009F200000}"/>
    <cellStyle name="Currency 12 3" xfId="8633" xr:uid="{00000000-0005-0000-0000-0000A0200000}"/>
    <cellStyle name="Currency 12 3 2" xfId="8634" xr:uid="{00000000-0005-0000-0000-0000A1200000}"/>
    <cellStyle name="Currency 12 3 3" xfId="8635" xr:uid="{00000000-0005-0000-0000-0000A2200000}"/>
    <cellStyle name="Currency 12 4" xfId="8636" xr:uid="{00000000-0005-0000-0000-0000A3200000}"/>
    <cellStyle name="Currency 12 4 2" xfId="8637" xr:uid="{00000000-0005-0000-0000-0000A4200000}"/>
    <cellStyle name="Currency 12 4 3" xfId="8638" xr:uid="{00000000-0005-0000-0000-0000A5200000}"/>
    <cellStyle name="Currency 12 5" xfId="8639" xr:uid="{00000000-0005-0000-0000-0000A6200000}"/>
    <cellStyle name="Currency 12 5 2" xfId="8640" xr:uid="{00000000-0005-0000-0000-0000A7200000}"/>
    <cellStyle name="Currency 12 6" xfId="8641" xr:uid="{00000000-0005-0000-0000-0000A8200000}"/>
    <cellStyle name="Currency 12 7" xfId="8642" xr:uid="{00000000-0005-0000-0000-0000A9200000}"/>
    <cellStyle name="Currency 13" xfId="8643" xr:uid="{00000000-0005-0000-0000-0000AA200000}"/>
    <cellStyle name="Currency 13 2" xfId="8644" xr:uid="{00000000-0005-0000-0000-0000AB200000}"/>
    <cellStyle name="Currency 13 2 2" xfId="8645" xr:uid="{00000000-0005-0000-0000-0000AC200000}"/>
    <cellStyle name="Currency 13 2 2 2" xfId="8646" xr:uid="{00000000-0005-0000-0000-0000AD200000}"/>
    <cellStyle name="Currency 13 2 3" xfId="8647" xr:uid="{00000000-0005-0000-0000-0000AE200000}"/>
    <cellStyle name="Currency 13 2 3 2" xfId="8648" xr:uid="{00000000-0005-0000-0000-0000AF200000}"/>
    <cellStyle name="Currency 13 2 4" xfId="8649" xr:uid="{00000000-0005-0000-0000-0000B0200000}"/>
    <cellStyle name="Currency 13 2 4 2" xfId="8650" xr:uid="{00000000-0005-0000-0000-0000B1200000}"/>
    <cellStyle name="Currency 13 2 5" xfId="8651" xr:uid="{00000000-0005-0000-0000-0000B2200000}"/>
    <cellStyle name="Currency 13 2 5 2" xfId="8652" xr:uid="{00000000-0005-0000-0000-0000B3200000}"/>
    <cellStyle name="Currency 13 2 6" xfId="8653" xr:uid="{00000000-0005-0000-0000-0000B4200000}"/>
    <cellStyle name="Currency 13 2 6 2" xfId="8654" xr:uid="{00000000-0005-0000-0000-0000B5200000}"/>
    <cellStyle name="Currency 13 2 7" xfId="8655" xr:uid="{00000000-0005-0000-0000-0000B6200000}"/>
    <cellStyle name="Currency 13 3" xfId="8656" xr:uid="{00000000-0005-0000-0000-0000B7200000}"/>
    <cellStyle name="Currency 13 3 2" xfId="8657" xr:uid="{00000000-0005-0000-0000-0000B8200000}"/>
    <cellStyle name="Currency 13 4" xfId="8658" xr:uid="{00000000-0005-0000-0000-0000B9200000}"/>
    <cellStyle name="Currency 13 4 2" xfId="8659" xr:uid="{00000000-0005-0000-0000-0000BA200000}"/>
    <cellStyle name="Currency 13 5" xfId="8660" xr:uid="{00000000-0005-0000-0000-0000BB200000}"/>
    <cellStyle name="Currency 13 6" xfId="8661" xr:uid="{00000000-0005-0000-0000-0000BC200000}"/>
    <cellStyle name="Currency 13 7" xfId="8662" xr:uid="{00000000-0005-0000-0000-0000BD200000}"/>
    <cellStyle name="Currency 14" xfId="8663" xr:uid="{00000000-0005-0000-0000-0000BE200000}"/>
    <cellStyle name="Currency 14 2" xfId="8664" xr:uid="{00000000-0005-0000-0000-0000BF200000}"/>
    <cellStyle name="Currency 14 2 2" xfId="8665" xr:uid="{00000000-0005-0000-0000-0000C0200000}"/>
    <cellStyle name="Currency 14 2 2 2" xfId="8666" xr:uid="{00000000-0005-0000-0000-0000C1200000}"/>
    <cellStyle name="Currency 14 2 3" xfId="8667" xr:uid="{00000000-0005-0000-0000-0000C2200000}"/>
    <cellStyle name="Currency 14 2 3 2" xfId="8668" xr:uid="{00000000-0005-0000-0000-0000C3200000}"/>
    <cellStyle name="Currency 14 2 4" xfId="8669" xr:uid="{00000000-0005-0000-0000-0000C4200000}"/>
    <cellStyle name="Currency 14 2 4 2" xfId="8670" xr:uid="{00000000-0005-0000-0000-0000C5200000}"/>
    <cellStyle name="Currency 14 2 5" xfId="8671" xr:uid="{00000000-0005-0000-0000-0000C6200000}"/>
    <cellStyle name="Currency 14 2 5 2" xfId="8672" xr:uid="{00000000-0005-0000-0000-0000C7200000}"/>
    <cellStyle name="Currency 14 2 6" xfId="8673" xr:uid="{00000000-0005-0000-0000-0000C8200000}"/>
    <cellStyle name="Currency 14 2 6 2" xfId="8674" xr:uid="{00000000-0005-0000-0000-0000C9200000}"/>
    <cellStyle name="Currency 14 2 7" xfId="8675" xr:uid="{00000000-0005-0000-0000-0000CA200000}"/>
    <cellStyle name="Currency 14 3" xfId="8676" xr:uid="{00000000-0005-0000-0000-0000CB200000}"/>
    <cellStyle name="Currency 14 3 2" xfId="8677" xr:uid="{00000000-0005-0000-0000-0000CC200000}"/>
    <cellStyle name="Currency 14 4" xfId="8678" xr:uid="{00000000-0005-0000-0000-0000CD200000}"/>
    <cellStyle name="Currency 14 4 2" xfId="8679" xr:uid="{00000000-0005-0000-0000-0000CE200000}"/>
    <cellStyle name="Currency 14 5" xfId="8680" xr:uid="{00000000-0005-0000-0000-0000CF200000}"/>
    <cellStyle name="Currency 14 6" xfId="8681" xr:uid="{00000000-0005-0000-0000-0000D0200000}"/>
    <cellStyle name="Currency 14 7" xfId="8682" xr:uid="{00000000-0005-0000-0000-0000D1200000}"/>
    <cellStyle name="Currency 15" xfId="8683" xr:uid="{00000000-0005-0000-0000-0000D2200000}"/>
    <cellStyle name="Currency 15 10" xfId="8684" xr:uid="{00000000-0005-0000-0000-0000D3200000}"/>
    <cellStyle name="Currency 15 10 2" xfId="8685" xr:uid="{00000000-0005-0000-0000-0000D4200000}"/>
    <cellStyle name="Currency 15 10 2 2" xfId="8686" xr:uid="{00000000-0005-0000-0000-0000D5200000}"/>
    <cellStyle name="Currency 15 10 3" xfId="8687" xr:uid="{00000000-0005-0000-0000-0000D6200000}"/>
    <cellStyle name="Currency 15 10 3 2" xfId="8688" xr:uid="{00000000-0005-0000-0000-0000D7200000}"/>
    <cellStyle name="Currency 15 10 4" xfId="8689" xr:uid="{00000000-0005-0000-0000-0000D8200000}"/>
    <cellStyle name="Currency 15 10 5" xfId="8690" xr:uid="{00000000-0005-0000-0000-0000D9200000}"/>
    <cellStyle name="Currency 15 11" xfId="8691" xr:uid="{00000000-0005-0000-0000-0000DA200000}"/>
    <cellStyle name="Currency 15 11 2" xfId="8692" xr:uid="{00000000-0005-0000-0000-0000DB200000}"/>
    <cellStyle name="Currency 15 11 2 2" xfId="8693" xr:uid="{00000000-0005-0000-0000-0000DC200000}"/>
    <cellStyle name="Currency 15 11 3" xfId="8694" xr:uid="{00000000-0005-0000-0000-0000DD200000}"/>
    <cellStyle name="Currency 15 11 3 2" xfId="8695" xr:uid="{00000000-0005-0000-0000-0000DE200000}"/>
    <cellStyle name="Currency 15 11 4" xfId="8696" xr:uid="{00000000-0005-0000-0000-0000DF200000}"/>
    <cellStyle name="Currency 15 11 5" xfId="8697" xr:uid="{00000000-0005-0000-0000-0000E0200000}"/>
    <cellStyle name="Currency 15 12" xfId="8698" xr:uid="{00000000-0005-0000-0000-0000E1200000}"/>
    <cellStyle name="Currency 15 12 2" xfId="8699" xr:uid="{00000000-0005-0000-0000-0000E2200000}"/>
    <cellStyle name="Currency 15 12 2 2" xfId="8700" xr:uid="{00000000-0005-0000-0000-0000E3200000}"/>
    <cellStyle name="Currency 15 12 3" xfId="8701" xr:uid="{00000000-0005-0000-0000-0000E4200000}"/>
    <cellStyle name="Currency 15 12 3 2" xfId="8702" xr:uid="{00000000-0005-0000-0000-0000E5200000}"/>
    <cellStyle name="Currency 15 12 4" xfId="8703" xr:uid="{00000000-0005-0000-0000-0000E6200000}"/>
    <cellStyle name="Currency 15 12 5" xfId="8704" xr:uid="{00000000-0005-0000-0000-0000E7200000}"/>
    <cellStyle name="Currency 15 13" xfId="8705" xr:uid="{00000000-0005-0000-0000-0000E8200000}"/>
    <cellStyle name="Currency 15 13 2" xfId="8706" xr:uid="{00000000-0005-0000-0000-0000E9200000}"/>
    <cellStyle name="Currency 15 13 2 2" xfId="8707" xr:uid="{00000000-0005-0000-0000-0000EA200000}"/>
    <cellStyle name="Currency 15 13 3" xfId="8708" xr:uid="{00000000-0005-0000-0000-0000EB200000}"/>
    <cellStyle name="Currency 15 13 3 2" xfId="8709" xr:uid="{00000000-0005-0000-0000-0000EC200000}"/>
    <cellStyle name="Currency 15 13 4" xfId="8710" xr:uid="{00000000-0005-0000-0000-0000ED200000}"/>
    <cellStyle name="Currency 15 13 5" xfId="8711" xr:uid="{00000000-0005-0000-0000-0000EE200000}"/>
    <cellStyle name="Currency 15 14" xfId="8712" xr:uid="{00000000-0005-0000-0000-0000EF200000}"/>
    <cellStyle name="Currency 15 14 2" xfId="8713" xr:uid="{00000000-0005-0000-0000-0000F0200000}"/>
    <cellStyle name="Currency 15 14 2 2" xfId="8714" xr:uid="{00000000-0005-0000-0000-0000F1200000}"/>
    <cellStyle name="Currency 15 14 2 3" xfId="8715" xr:uid="{00000000-0005-0000-0000-0000F2200000}"/>
    <cellStyle name="Currency 15 14 3" xfId="8716" xr:uid="{00000000-0005-0000-0000-0000F3200000}"/>
    <cellStyle name="Currency 15 14 4" xfId="8717" xr:uid="{00000000-0005-0000-0000-0000F4200000}"/>
    <cellStyle name="Currency 15 15" xfId="8718" xr:uid="{00000000-0005-0000-0000-0000F5200000}"/>
    <cellStyle name="Currency 15 15 2" xfId="8719" xr:uid="{00000000-0005-0000-0000-0000F6200000}"/>
    <cellStyle name="Currency 15 15 2 2" xfId="8720" xr:uid="{00000000-0005-0000-0000-0000F7200000}"/>
    <cellStyle name="Currency 15 15 3" xfId="8721" xr:uid="{00000000-0005-0000-0000-0000F8200000}"/>
    <cellStyle name="Currency 15 16" xfId="8722" xr:uid="{00000000-0005-0000-0000-0000F9200000}"/>
    <cellStyle name="Currency 15 16 2" xfId="8723" xr:uid="{00000000-0005-0000-0000-0000FA200000}"/>
    <cellStyle name="Currency 15 16 3" xfId="8724" xr:uid="{00000000-0005-0000-0000-0000FB200000}"/>
    <cellStyle name="Currency 15 17" xfId="8725" xr:uid="{00000000-0005-0000-0000-0000FC200000}"/>
    <cellStyle name="Currency 15 18" xfId="8726" xr:uid="{00000000-0005-0000-0000-0000FD200000}"/>
    <cellStyle name="Currency 15 2" xfId="8727" xr:uid="{00000000-0005-0000-0000-0000FE200000}"/>
    <cellStyle name="Currency 15 2 2" xfId="8728" xr:uid="{00000000-0005-0000-0000-0000FF200000}"/>
    <cellStyle name="Currency 15 2 2 2" xfId="8729" xr:uid="{00000000-0005-0000-0000-000000210000}"/>
    <cellStyle name="Currency 15 2 2 2 2" xfId="8730" xr:uid="{00000000-0005-0000-0000-000001210000}"/>
    <cellStyle name="Currency 15 2 2 2 2 2" xfId="8731" xr:uid="{00000000-0005-0000-0000-000002210000}"/>
    <cellStyle name="Currency 15 2 2 2 3" xfId="8732" xr:uid="{00000000-0005-0000-0000-000003210000}"/>
    <cellStyle name="Currency 15 2 2 2 3 2" xfId="8733" xr:uid="{00000000-0005-0000-0000-000004210000}"/>
    <cellStyle name="Currency 15 2 2 2 4" xfId="8734" xr:uid="{00000000-0005-0000-0000-000005210000}"/>
    <cellStyle name="Currency 15 2 2 2 4 2" xfId="8735" xr:uid="{00000000-0005-0000-0000-000006210000}"/>
    <cellStyle name="Currency 15 2 2 2 5" xfId="8736" xr:uid="{00000000-0005-0000-0000-000007210000}"/>
    <cellStyle name="Currency 15 2 2 3" xfId="8737" xr:uid="{00000000-0005-0000-0000-000008210000}"/>
    <cellStyle name="Currency 15 2 2 3 2" xfId="8738" xr:uid="{00000000-0005-0000-0000-000009210000}"/>
    <cellStyle name="Currency 15 2 2 4" xfId="8739" xr:uid="{00000000-0005-0000-0000-00000A210000}"/>
    <cellStyle name="Currency 15 2 2 4 2" xfId="8740" xr:uid="{00000000-0005-0000-0000-00000B210000}"/>
    <cellStyle name="Currency 15 2 2 5" xfId="8741" xr:uid="{00000000-0005-0000-0000-00000C210000}"/>
    <cellStyle name="Currency 15 2 2 6" xfId="8742" xr:uid="{00000000-0005-0000-0000-00000D210000}"/>
    <cellStyle name="Currency 15 2 3" xfId="8743" xr:uid="{00000000-0005-0000-0000-00000E210000}"/>
    <cellStyle name="Currency 15 2 3 2" xfId="8744" xr:uid="{00000000-0005-0000-0000-00000F210000}"/>
    <cellStyle name="Currency 15 2 3 2 2" xfId="8745" xr:uid="{00000000-0005-0000-0000-000010210000}"/>
    <cellStyle name="Currency 15 2 3 2 2 2" xfId="8746" xr:uid="{00000000-0005-0000-0000-000011210000}"/>
    <cellStyle name="Currency 15 2 3 2 3" xfId="8747" xr:uid="{00000000-0005-0000-0000-000012210000}"/>
    <cellStyle name="Currency 15 2 3 2 3 2" xfId="8748" xr:uid="{00000000-0005-0000-0000-000013210000}"/>
    <cellStyle name="Currency 15 2 3 2 4" xfId="8749" xr:uid="{00000000-0005-0000-0000-000014210000}"/>
    <cellStyle name="Currency 15 2 3 2 4 2" xfId="8750" xr:uid="{00000000-0005-0000-0000-000015210000}"/>
    <cellStyle name="Currency 15 2 3 2 5" xfId="8751" xr:uid="{00000000-0005-0000-0000-000016210000}"/>
    <cellStyle name="Currency 15 2 3 3" xfId="8752" xr:uid="{00000000-0005-0000-0000-000017210000}"/>
    <cellStyle name="Currency 15 2 3 3 2" xfId="8753" xr:uid="{00000000-0005-0000-0000-000018210000}"/>
    <cellStyle name="Currency 15 2 3 4" xfId="8754" xr:uid="{00000000-0005-0000-0000-000019210000}"/>
    <cellStyle name="Currency 15 2 3 4 2" xfId="8755" xr:uid="{00000000-0005-0000-0000-00001A210000}"/>
    <cellStyle name="Currency 15 2 3 5" xfId="8756" xr:uid="{00000000-0005-0000-0000-00001B210000}"/>
    <cellStyle name="Currency 15 2 3 6" xfId="8757" xr:uid="{00000000-0005-0000-0000-00001C210000}"/>
    <cellStyle name="Currency 15 2 4" xfId="8758" xr:uid="{00000000-0005-0000-0000-00001D210000}"/>
    <cellStyle name="Currency 15 2 4 2" xfId="8759" xr:uid="{00000000-0005-0000-0000-00001E210000}"/>
    <cellStyle name="Currency 15 2 4 2 2" xfId="8760" xr:uid="{00000000-0005-0000-0000-00001F210000}"/>
    <cellStyle name="Currency 15 2 4 2 2 2" xfId="8761" xr:uid="{00000000-0005-0000-0000-000020210000}"/>
    <cellStyle name="Currency 15 2 4 2 3" xfId="8762" xr:uid="{00000000-0005-0000-0000-000021210000}"/>
    <cellStyle name="Currency 15 2 4 2 3 2" xfId="8763" xr:uid="{00000000-0005-0000-0000-000022210000}"/>
    <cellStyle name="Currency 15 2 4 2 4" xfId="8764" xr:uid="{00000000-0005-0000-0000-000023210000}"/>
    <cellStyle name="Currency 15 2 4 2 4 2" xfId="8765" xr:uid="{00000000-0005-0000-0000-000024210000}"/>
    <cellStyle name="Currency 15 2 4 2 5" xfId="8766" xr:uid="{00000000-0005-0000-0000-000025210000}"/>
    <cellStyle name="Currency 15 2 4 3" xfId="8767" xr:uid="{00000000-0005-0000-0000-000026210000}"/>
    <cellStyle name="Currency 15 2 4 3 2" xfId="8768" xr:uid="{00000000-0005-0000-0000-000027210000}"/>
    <cellStyle name="Currency 15 2 4 4" xfId="8769" xr:uid="{00000000-0005-0000-0000-000028210000}"/>
    <cellStyle name="Currency 15 2 4 4 2" xfId="8770" xr:uid="{00000000-0005-0000-0000-000029210000}"/>
    <cellStyle name="Currency 15 2 4 5" xfId="8771" xr:uid="{00000000-0005-0000-0000-00002A210000}"/>
    <cellStyle name="Currency 15 2 4 6" xfId="8772" xr:uid="{00000000-0005-0000-0000-00002B210000}"/>
    <cellStyle name="Currency 15 2 5" xfId="8773" xr:uid="{00000000-0005-0000-0000-00002C210000}"/>
    <cellStyle name="Currency 15 2 5 2" xfId="8774" xr:uid="{00000000-0005-0000-0000-00002D210000}"/>
    <cellStyle name="Currency 15 2 5 2 2" xfId="8775" xr:uid="{00000000-0005-0000-0000-00002E210000}"/>
    <cellStyle name="Currency 15 2 5 2 3" xfId="8776" xr:uid="{00000000-0005-0000-0000-00002F210000}"/>
    <cellStyle name="Currency 15 2 5 3" xfId="8777" xr:uid="{00000000-0005-0000-0000-000030210000}"/>
    <cellStyle name="Currency 15 2 5 4" xfId="8778" xr:uid="{00000000-0005-0000-0000-000031210000}"/>
    <cellStyle name="Currency 15 2 6" xfId="8779" xr:uid="{00000000-0005-0000-0000-000032210000}"/>
    <cellStyle name="Currency 15 2 6 2" xfId="8780" xr:uid="{00000000-0005-0000-0000-000033210000}"/>
    <cellStyle name="Currency 15 2 6 2 2" xfId="8781" xr:uid="{00000000-0005-0000-0000-000034210000}"/>
    <cellStyle name="Currency 15 2 6 3" xfId="8782" xr:uid="{00000000-0005-0000-0000-000035210000}"/>
    <cellStyle name="Currency 15 2 7" xfId="8783" xr:uid="{00000000-0005-0000-0000-000036210000}"/>
    <cellStyle name="Currency 15 2 7 2" xfId="8784" xr:uid="{00000000-0005-0000-0000-000037210000}"/>
    <cellStyle name="Currency 15 2 7 3" xfId="8785" xr:uid="{00000000-0005-0000-0000-000038210000}"/>
    <cellStyle name="Currency 15 2 8" xfId="8786" xr:uid="{00000000-0005-0000-0000-000039210000}"/>
    <cellStyle name="Currency 15 2_2106 (6)" xfId="8787" xr:uid="{00000000-0005-0000-0000-00003A210000}"/>
    <cellStyle name="Currency 15 3" xfId="8788" xr:uid="{00000000-0005-0000-0000-00003B210000}"/>
    <cellStyle name="Currency 15 3 2" xfId="8789" xr:uid="{00000000-0005-0000-0000-00003C210000}"/>
    <cellStyle name="Currency 15 3 2 2" xfId="8790" xr:uid="{00000000-0005-0000-0000-00003D210000}"/>
    <cellStyle name="Currency 15 3 2 2 2" xfId="8791" xr:uid="{00000000-0005-0000-0000-00003E210000}"/>
    <cellStyle name="Currency 15 3 2 3" xfId="8792" xr:uid="{00000000-0005-0000-0000-00003F210000}"/>
    <cellStyle name="Currency 15 3 2 3 2" xfId="8793" xr:uid="{00000000-0005-0000-0000-000040210000}"/>
    <cellStyle name="Currency 15 3 2 4" xfId="8794" xr:uid="{00000000-0005-0000-0000-000041210000}"/>
    <cellStyle name="Currency 15 3 2 5" xfId="8795" xr:uid="{00000000-0005-0000-0000-000042210000}"/>
    <cellStyle name="Currency 15 3 3" xfId="8796" xr:uid="{00000000-0005-0000-0000-000043210000}"/>
    <cellStyle name="Currency 15 3 3 2" xfId="8797" xr:uid="{00000000-0005-0000-0000-000044210000}"/>
    <cellStyle name="Currency 15 3 3 2 2" xfId="8798" xr:uid="{00000000-0005-0000-0000-000045210000}"/>
    <cellStyle name="Currency 15 3 3 3" xfId="8799" xr:uid="{00000000-0005-0000-0000-000046210000}"/>
    <cellStyle name="Currency 15 3 3 3 2" xfId="8800" xr:uid="{00000000-0005-0000-0000-000047210000}"/>
    <cellStyle name="Currency 15 3 3 4" xfId="8801" xr:uid="{00000000-0005-0000-0000-000048210000}"/>
    <cellStyle name="Currency 15 3 3 5" xfId="8802" xr:uid="{00000000-0005-0000-0000-000049210000}"/>
    <cellStyle name="Currency 15 3 4" xfId="8803" xr:uid="{00000000-0005-0000-0000-00004A210000}"/>
    <cellStyle name="Currency 15 3 4 2" xfId="8804" xr:uid="{00000000-0005-0000-0000-00004B210000}"/>
    <cellStyle name="Currency 15 3 4 2 2" xfId="8805" xr:uid="{00000000-0005-0000-0000-00004C210000}"/>
    <cellStyle name="Currency 15 3 4 3" xfId="8806" xr:uid="{00000000-0005-0000-0000-00004D210000}"/>
    <cellStyle name="Currency 15 3 4 3 2" xfId="8807" xr:uid="{00000000-0005-0000-0000-00004E210000}"/>
    <cellStyle name="Currency 15 3 4 4" xfId="8808" xr:uid="{00000000-0005-0000-0000-00004F210000}"/>
    <cellStyle name="Currency 15 3 4 5" xfId="8809" xr:uid="{00000000-0005-0000-0000-000050210000}"/>
    <cellStyle name="Currency 15 3 5" xfId="8810" xr:uid="{00000000-0005-0000-0000-000051210000}"/>
    <cellStyle name="Currency 15 3 5 2" xfId="8811" xr:uid="{00000000-0005-0000-0000-000052210000}"/>
    <cellStyle name="Currency 15 3 5 2 2" xfId="8812" xr:uid="{00000000-0005-0000-0000-000053210000}"/>
    <cellStyle name="Currency 15 3 5 3" xfId="8813" xr:uid="{00000000-0005-0000-0000-000054210000}"/>
    <cellStyle name="Currency 15 3 5 3 2" xfId="8814" xr:uid="{00000000-0005-0000-0000-000055210000}"/>
    <cellStyle name="Currency 15 3 5 4" xfId="8815" xr:uid="{00000000-0005-0000-0000-000056210000}"/>
    <cellStyle name="Currency 15 3 5 4 2" xfId="8816" xr:uid="{00000000-0005-0000-0000-000057210000}"/>
    <cellStyle name="Currency 15 3 5 5" xfId="8817" xr:uid="{00000000-0005-0000-0000-000058210000}"/>
    <cellStyle name="Currency 15 3 6" xfId="8818" xr:uid="{00000000-0005-0000-0000-000059210000}"/>
    <cellStyle name="Currency 15 3 6 2" xfId="8819" xr:uid="{00000000-0005-0000-0000-00005A210000}"/>
    <cellStyle name="Currency 15 3 7" xfId="8820" xr:uid="{00000000-0005-0000-0000-00005B210000}"/>
    <cellStyle name="Currency 15 3 7 2" xfId="8821" xr:uid="{00000000-0005-0000-0000-00005C210000}"/>
    <cellStyle name="Currency 15 3 8" xfId="8822" xr:uid="{00000000-0005-0000-0000-00005D210000}"/>
    <cellStyle name="Currency 15 3 9" xfId="8823" xr:uid="{00000000-0005-0000-0000-00005E210000}"/>
    <cellStyle name="Currency 15 3_2106 (6)" xfId="8824" xr:uid="{00000000-0005-0000-0000-00005F210000}"/>
    <cellStyle name="Currency 15 4" xfId="8825" xr:uid="{00000000-0005-0000-0000-000060210000}"/>
    <cellStyle name="Currency 15 4 2" xfId="8826" xr:uid="{00000000-0005-0000-0000-000061210000}"/>
    <cellStyle name="Currency 15 4 2 2" xfId="8827" xr:uid="{00000000-0005-0000-0000-000062210000}"/>
    <cellStyle name="Currency 15 4 2 2 2" xfId="8828" xr:uid="{00000000-0005-0000-0000-000063210000}"/>
    <cellStyle name="Currency 15 4 2 3" xfId="8829" xr:uid="{00000000-0005-0000-0000-000064210000}"/>
    <cellStyle name="Currency 15 4 2 3 2" xfId="8830" xr:uid="{00000000-0005-0000-0000-000065210000}"/>
    <cellStyle name="Currency 15 4 2 4" xfId="8831" xr:uid="{00000000-0005-0000-0000-000066210000}"/>
    <cellStyle name="Currency 15 4 2 5" xfId="8832" xr:uid="{00000000-0005-0000-0000-000067210000}"/>
    <cellStyle name="Currency 15 4 3" xfId="8833" xr:uid="{00000000-0005-0000-0000-000068210000}"/>
    <cellStyle name="Currency 15 4 3 2" xfId="8834" xr:uid="{00000000-0005-0000-0000-000069210000}"/>
    <cellStyle name="Currency 15 4 3 2 2" xfId="8835" xr:uid="{00000000-0005-0000-0000-00006A210000}"/>
    <cellStyle name="Currency 15 4 3 3" xfId="8836" xr:uid="{00000000-0005-0000-0000-00006B210000}"/>
    <cellStyle name="Currency 15 4 3 3 2" xfId="8837" xr:uid="{00000000-0005-0000-0000-00006C210000}"/>
    <cellStyle name="Currency 15 4 3 4" xfId="8838" xr:uid="{00000000-0005-0000-0000-00006D210000}"/>
    <cellStyle name="Currency 15 4 3 5" xfId="8839" xr:uid="{00000000-0005-0000-0000-00006E210000}"/>
    <cellStyle name="Currency 15 4 4" xfId="8840" xr:uid="{00000000-0005-0000-0000-00006F210000}"/>
    <cellStyle name="Currency 15 4 4 2" xfId="8841" xr:uid="{00000000-0005-0000-0000-000070210000}"/>
    <cellStyle name="Currency 15 4 4 2 2" xfId="8842" xr:uid="{00000000-0005-0000-0000-000071210000}"/>
    <cellStyle name="Currency 15 4 4 3" xfId="8843" xr:uid="{00000000-0005-0000-0000-000072210000}"/>
    <cellStyle name="Currency 15 4 4 3 2" xfId="8844" xr:uid="{00000000-0005-0000-0000-000073210000}"/>
    <cellStyle name="Currency 15 4 4 4" xfId="8845" xr:uid="{00000000-0005-0000-0000-000074210000}"/>
    <cellStyle name="Currency 15 4 4 5" xfId="8846" xr:uid="{00000000-0005-0000-0000-000075210000}"/>
    <cellStyle name="Currency 15 4 5" xfId="8847" xr:uid="{00000000-0005-0000-0000-000076210000}"/>
    <cellStyle name="Currency 15 4 5 2" xfId="8848" xr:uid="{00000000-0005-0000-0000-000077210000}"/>
    <cellStyle name="Currency 15 4 5 2 2" xfId="8849" xr:uid="{00000000-0005-0000-0000-000078210000}"/>
    <cellStyle name="Currency 15 4 5 3" xfId="8850" xr:uid="{00000000-0005-0000-0000-000079210000}"/>
    <cellStyle name="Currency 15 4 5 3 2" xfId="8851" xr:uid="{00000000-0005-0000-0000-00007A210000}"/>
    <cellStyle name="Currency 15 4 5 4" xfId="8852" xr:uid="{00000000-0005-0000-0000-00007B210000}"/>
    <cellStyle name="Currency 15 4 5 4 2" xfId="8853" xr:uid="{00000000-0005-0000-0000-00007C210000}"/>
    <cellStyle name="Currency 15 4 5 5" xfId="8854" xr:uid="{00000000-0005-0000-0000-00007D210000}"/>
    <cellStyle name="Currency 15 4 6" xfId="8855" xr:uid="{00000000-0005-0000-0000-00007E210000}"/>
    <cellStyle name="Currency 15 4 6 2" xfId="8856" xr:uid="{00000000-0005-0000-0000-00007F210000}"/>
    <cellStyle name="Currency 15 4 7" xfId="8857" xr:uid="{00000000-0005-0000-0000-000080210000}"/>
    <cellStyle name="Currency 15 4 7 2" xfId="8858" xr:uid="{00000000-0005-0000-0000-000081210000}"/>
    <cellStyle name="Currency 15 4 8" xfId="8859" xr:uid="{00000000-0005-0000-0000-000082210000}"/>
    <cellStyle name="Currency 15 4 9" xfId="8860" xr:uid="{00000000-0005-0000-0000-000083210000}"/>
    <cellStyle name="Currency 15 4_2106 (6)" xfId="8861" xr:uid="{00000000-0005-0000-0000-000084210000}"/>
    <cellStyle name="Currency 15 5" xfId="8862" xr:uid="{00000000-0005-0000-0000-000085210000}"/>
    <cellStyle name="Currency 15 5 2" xfId="8863" xr:uid="{00000000-0005-0000-0000-000086210000}"/>
    <cellStyle name="Currency 15 5 2 2" xfId="8864" xr:uid="{00000000-0005-0000-0000-000087210000}"/>
    <cellStyle name="Currency 15 5 2 2 2" xfId="8865" xr:uid="{00000000-0005-0000-0000-000088210000}"/>
    <cellStyle name="Currency 15 5 2 3" xfId="8866" xr:uid="{00000000-0005-0000-0000-000089210000}"/>
    <cellStyle name="Currency 15 5 2 3 2" xfId="8867" xr:uid="{00000000-0005-0000-0000-00008A210000}"/>
    <cellStyle name="Currency 15 5 2 4" xfId="8868" xr:uid="{00000000-0005-0000-0000-00008B210000}"/>
    <cellStyle name="Currency 15 5 2 5" xfId="8869" xr:uid="{00000000-0005-0000-0000-00008C210000}"/>
    <cellStyle name="Currency 15 5 3" xfId="8870" xr:uid="{00000000-0005-0000-0000-00008D210000}"/>
    <cellStyle name="Currency 15 5 3 2" xfId="8871" xr:uid="{00000000-0005-0000-0000-00008E210000}"/>
    <cellStyle name="Currency 15 5 3 2 2" xfId="8872" xr:uid="{00000000-0005-0000-0000-00008F210000}"/>
    <cellStyle name="Currency 15 5 3 3" xfId="8873" xr:uid="{00000000-0005-0000-0000-000090210000}"/>
    <cellStyle name="Currency 15 5 3 3 2" xfId="8874" xr:uid="{00000000-0005-0000-0000-000091210000}"/>
    <cellStyle name="Currency 15 5 3 4" xfId="8875" xr:uid="{00000000-0005-0000-0000-000092210000}"/>
    <cellStyle name="Currency 15 5 3 5" xfId="8876" xr:uid="{00000000-0005-0000-0000-000093210000}"/>
    <cellStyle name="Currency 15 5 4" xfId="8877" xr:uid="{00000000-0005-0000-0000-000094210000}"/>
    <cellStyle name="Currency 15 5 4 2" xfId="8878" xr:uid="{00000000-0005-0000-0000-000095210000}"/>
    <cellStyle name="Currency 15 5 4 2 2" xfId="8879" xr:uid="{00000000-0005-0000-0000-000096210000}"/>
    <cellStyle name="Currency 15 5 4 3" xfId="8880" xr:uid="{00000000-0005-0000-0000-000097210000}"/>
    <cellStyle name="Currency 15 5 4 3 2" xfId="8881" xr:uid="{00000000-0005-0000-0000-000098210000}"/>
    <cellStyle name="Currency 15 5 4 4" xfId="8882" xr:uid="{00000000-0005-0000-0000-000099210000}"/>
    <cellStyle name="Currency 15 5 4 5" xfId="8883" xr:uid="{00000000-0005-0000-0000-00009A210000}"/>
    <cellStyle name="Currency 15 5 5" xfId="8884" xr:uid="{00000000-0005-0000-0000-00009B210000}"/>
    <cellStyle name="Currency 15 5 5 2" xfId="8885" xr:uid="{00000000-0005-0000-0000-00009C210000}"/>
    <cellStyle name="Currency 15 5 5 2 2" xfId="8886" xr:uid="{00000000-0005-0000-0000-00009D210000}"/>
    <cellStyle name="Currency 15 5 5 3" xfId="8887" xr:uid="{00000000-0005-0000-0000-00009E210000}"/>
    <cellStyle name="Currency 15 5 5 3 2" xfId="8888" xr:uid="{00000000-0005-0000-0000-00009F210000}"/>
    <cellStyle name="Currency 15 5 5 4" xfId="8889" xr:uid="{00000000-0005-0000-0000-0000A0210000}"/>
    <cellStyle name="Currency 15 5 5 4 2" xfId="8890" xr:uid="{00000000-0005-0000-0000-0000A1210000}"/>
    <cellStyle name="Currency 15 5 5 5" xfId="8891" xr:uid="{00000000-0005-0000-0000-0000A2210000}"/>
    <cellStyle name="Currency 15 5 6" xfId="8892" xr:uid="{00000000-0005-0000-0000-0000A3210000}"/>
    <cellStyle name="Currency 15 5 6 2" xfId="8893" xr:uid="{00000000-0005-0000-0000-0000A4210000}"/>
    <cellStyle name="Currency 15 5 7" xfId="8894" xr:uid="{00000000-0005-0000-0000-0000A5210000}"/>
    <cellStyle name="Currency 15 5 7 2" xfId="8895" xr:uid="{00000000-0005-0000-0000-0000A6210000}"/>
    <cellStyle name="Currency 15 5 8" xfId="8896" xr:uid="{00000000-0005-0000-0000-0000A7210000}"/>
    <cellStyle name="Currency 15 5 9" xfId="8897" xr:uid="{00000000-0005-0000-0000-0000A8210000}"/>
    <cellStyle name="Currency 15 5_2106 (6)" xfId="8898" xr:uid="{00000000-0005-0000-0000-0000A9210000}"/>
    <cellStyle name="Currency 15 6" xfId="8899" xr:uid="{00000000-0005-0000-0000-0000AA210000}"/>
    <cellStyle name="Currency 15 6 2" xfId="8900" xr:uid="{00000000-0005-0000-0000-0000AB210000}"/>
    <cellStyle name="Currency 15 6 2 2" xfId="8901" xr:uid="{00000000-0005-0000-0000-0000AC210000}"/>
    <cellStyle name="Currency 15 6 2 2 2" xfId="8902" xr:uid="{00000000-0005-0000-0000-0000AD210000}"/>
    <cellStyle name="Currency 15 6 2 3" xfId="8903" xr:uid="{00000000-0005-0000-0000-0000AE210000}"/>
    <cellStyle name="Currency 15 6 2 3 2" xfId="8904" xr:uid="{00000000-0005-0000-0000-0000AF210000}"/>
    <cellStyle name="Currency 15 6 2 4" xfId="8905" xr:uid="{00000000-0005-0000-0000-0000B0210000}"/>
    <cellStyle name="Currency 15 6 2 5" xfId="8906" xr:uid="{00000000-0005-0000-0000-0000B1210000}"/>
    <cellStyle name="Currency 15 6 3" xfId="8907" xr:uid="{00000000-0005-0000-0000-0000B2210000}"/>
    <cellStyle name="Currency 15 6 3 2" xfId="8908" xr:uid="{00000000-0005-0000-0000-0000B3210000}"/>
    <cellStyle name="Currency 15 6 3 2 2" xfId="8909" xr:uid="{00000000-0005-0000-0000-0000B4210000}"/>
    <cellStyle name="Currency 15 6 3 3" xfId="8910" xr:uid="{00000000-0005-0000-0000-0000B5210000}"/>
    <cellStyle name="Currency 15 6 3 3 2" xfId="8911" xr:uid="{00000000-0005-0000-0000-0000B6210000}"/>
    <cellStyle name="Currency 15 6 3 4" xfId="8912" xr:uid="{00000000-0005-0000-0000-0000B7210000}"/>
    <cellStyle name="Currency 15 6 3 5" xfId="8913" xr:uid="{00000000-0005-0000-0000-0000B8210000}"/>
    <cellStyle name="Currency 15 6 4" xfId="8914" xr:uid="{00000000-0005-0000-0000-0000B9210000}"/>
    <cellStyle name="Currency 15 6 4 2" xfId="8915" xr:uid="{00000000-0005-0000-0000-0000BA210000}"/>
    <cellStyle name="Currency 15 6 4 2 2" xfId="8916" xr:uid="{00000000-0005-0000-0000-0000BB210000}"/>
    <cellStyle name="Currency 15 6 4 3" xfId="8917" xr:uid="{00000000-0005-0000-0000-0000BC210000}"/>
    <cellStyle name="Currency 15 6 4 3 2" xfId="8918" xr:uid="{00000000-0005-0000-0000-0000BD210000}"/>
    <cellStyle name="Currency 15 6 4 4" xfId="8919" xr:uid="{00000000-0005-0000-0000-0000BE210000}"/>
    <cellStyle name="Currency 15 6 4 5" xfId="8920" xr:uid="{00000000-0005-0000-0000-0000BF210000}"/>
    <cellStyle name="Currency 15 6 5" xfId="8921" xr:uid="{00000000-0005-0000-0000-0000C0210000}"/>
    <cellStyle name="Currency 15 6 5 2" xfId="8922" xr:uid="{00000000-0005-0000-0000-0000C1210000}"/>
    <cellStyle name="Currency 15 6 5 2 2" xfId="8923" xr:uid="{00000000-0005-0000-0000-0000C2210000}"/>
    <cellStyle name="Currency 15 6 5 3" xfId="8924" xr:uid="{00000000-0005-0000-0000-0000C3210000}"/>
    <cellStyle name="Currency 15 6 5 3 2" xfId="8925" xr:uid="{00000000-0005-0000-0000-0000C4210000}"/>
    <cellStyle name="Currency 15 6 5 4" xfId="8926" xr:uid="{00000000-0005-0000-0000-0000C5210000}"/>
    <cellStyle name="Currency 15 6 5 4 2" xfId="8927" xr:uid="{00000000-0005-0000-0000-0000C6210000}"/>
    <cellStyle name="Currency 15 6 5 5" xfId="8928" xr:uid="{00000000-0005-0000-0000-0000C7210000}"/>
    <cellStyle name="Currency 15 6 6" xfId="8929" xr:uid="{00000000-0005-0000-0000-0000C8210000}"/>
    <cellStyle name="Currency 15 6 6 2" xfId="8930" xr:uid="{00000000-0005-0000-0000-0000C9210000}"/>
    <cellStyle name="Currency 15 6 7" xfId="8931" xr:uid="{00000000-0005-0000-0000-0000CA210000}"/>
    <cellStyle name="Currency 15 6 7 2" xfId="8932" xr:uid="{00000000-0005-0000-0000-0000CB210000}"/>
    <cellStyle name="Currency 15 6 8" xfId="8933" xr:uid="{00000000-0005-0000-0000-0000CC210000}"/>
    <cellStyle name="Currency 15 6 9" xfId="8934" xr:uid="{00000000-0005-0000-0000-0000CD210000}"/>
    <cellStyle name="Currency 15 6_2106 (6)" xfId="8935" xr:uid="{00000000-0005-0000-0000-0000CE210000}"/>
    <cellStyle name="Currency 15 7" xfId="8936" xr:uid="{00000000-0005-0000-0000-0000CF210000}"/>
    <cellStyle name="Currency 15 7 2" xfId="8937" xr:uid="{00000000-0005-0000-0000-0000D0210000}"/>
    <cellStyle name="Currency 15 7 2 2" xfId="8938" xr:uid="{00000000-0005-0000-0000-0000D1210000}"/>
    <cellStyle name="Currency 15 7 2 2 2" xfId="8939" xr:uid="{00000000-0005-0000-0000-0000D2210000}"/>
    <cellStyle name="Currency 15 7 2 3" xfId="8940" xr:uid="{00000000-0005-0000-0000-0000D3210000}"/>
    <cellStyle name="Currency 15 7 2 3 2" xfId="8941" xr:uid="{00000000-0005-0000-0000-0000D4210000}"/>
    <cellStyle name="Currency 15 7 2 4" xfId="8942" xr:uid="{00000000-0005-0000-0000-0000D5210000}"/>
    <cellStyle name="Currency 15 7 2 5" xfId="8943" xr:uid="{00000000-0005-0000-0000-0000D6210000}"/>
    <cellStyle name="Currency 15 7 3" xfId="8944" xr:uid="{00000000-0005-0000-0000-0000D7210000}"/>
    <cellStyle name="Currency 15 7 3 2" xfId="8945" xr:uid="{00000000-0005-0000-0000-0000D8210000}"/>
    <cellStyle name="Currency 15 7 3 2 2" xfId="8946" xr:uid="{00000000-0005-0000-0000-0000D9210000}"/>
    <cellStyle name="Currency 15 7 3 3" xfId="8947" xr:uid="{00000000-0005-0000-0000-0000DA210000}"/>
    <cellStyle name="Currency 15 7 3 3 2" xfId="8948" xr:uid="{00000000-0005-0000-0000-0000DB210000}"/>
    <cellStyle name="Currency 15 7 3 4" xfId="8949" xr:uid="{00000000-0005-0000-0000-0000DC210000}"/>
    <cellStyle name="Currency 15 7 3 5" xfId="8950" xr:uid="{00000000-0005-0000-0000-0000DD210000}"/>
    <cellStyle name="Currency 15 7 4" xfId="8951" xr:uid="{00000000-0005-0000-0000-0000DE210000}"/>
    <cellStyle name="Currency 15 7 4 2" xfId="8952" xr:uid="{00000000-0005-0000-0000-0000DF210000}"/>
    <cellStyle name="Currency 15 7 4 2 2" xfId="8953" xr:uid="{00000000-0005-0000-0000-0000E0210000}"/>
    <cellStyle name="Currency 15 7 4 3" xfId="8954" xr:uid="{00000000-0005-0000-0000-0000E1210000}"/>
    <cellStyle name="Currency 15 7 4 3 2" xfId="8955" xr:uid="{00000000-0005-0000-0000-0000E2210000}"/>
    <cellStyle name="Currency 15 7 4 4" xfId="8956" xr:uid="{00000000-0005-0000-0000-0000E3210000}"/>
    <cellStyle name="Currency 15 7 4 5" xfId="8957" xr:uid="{00000000-0005-0000-0000-0000E4210000}"/>
    <cellStyle name="Currency 15 7 5" xfId="8958" xr:uid="{00000000-0005-0000-0000-0000E5210000}"/>
    <cellStyle name="Currency 15 7 5 2" xfId="8959" xr:uid="{00000000-0005-0000-0000-0000E6210000}"/>
    <cellStyle name="Currency 15 7 5 2 2" xfId="8960" xr:uid="{00000000-0005-0000-0000-0000E7210000}"/>
    <cellStyle name="Currency 15 7 5 3" xfId="8961" xr:uid="{00000000-0005-0000-0000-0000E8210000}"/>
    <cellStyle name="Currency 15 7 5 3 2" xfId="8962" xr:uid="{00000000-0005-0000-0000-0000E9210000}"/>
    <cellStyle name="Currency 15 7 5 4" xfId="8963" xr:uid="{00000000-0005-0000-0000-0000EA210000}"/>
    <cellStyle name="Currency 15 7 5 4 2" xfId="8964" xr:uid="{00000000-0005-0000-0000-0000EB210000}"/>
    <cellStyle name="Currency 15 7 5 5" xfId="8965" xr:uid="{00000000-0005-0000-0000-0000EC210000}"/>
    <cellStyle name="Currency 15 7 6" xfId="8966" xr:uid="{00000000-0005-0000-0000-0000ED210000}"/>
    <cellStyle name="Currency 15 7 6 2" xfId="8967" xr:uid="{00000000-0005-0000-0000-0000EE210000}"/>
    <cellStyle name="Currency 15 7 7" xfId="8968" xr:uid="{00000000-0005-0000-0000-0000EF210000}"/>
    <cellStyle name="Currency 15 7 7 2" xfId="8969" xr:uid="{00000000-0005-0000-0000-0000F0210000}"/>
    <cellStyle name="Currency 15 7 8" xfId="8970" xr:uid="{00000000-0005-0000-0000-0000F1210000}"/>
    <cellStyle name="Currency 15 7 9" xfId="8971" xr:uid="{00000000-0005-0000-0000-0000F2210000}"/>
    <cellStyle name="Currency 15 7_2106 (6)" xfId="8972" xr:uid="{00000000-0005-0000-0000-0000F3210000}"/>
    <cellStyle name="Currency 15 8" xfId="8973" xr:uid="{00000000-0005-0000-0000-0000F4210000}"/>
    <cellStyle name="Currency 15 8 2" xfId="8974" xr:uid="{00000000-0005-0000-0000-0000F5210000}"/>
    <cellStyle name="Currency 15 8 2 2" xfId="8975" xr:uid="{00000000-0005-0000-0000-0000F6210000}"/>
    <cellStyle name="Currency 15 8 3" xfId="8976" xr:uid="{00000000-0005-0000-0000-0000F7210000}"/>
    <cellStyle name="Currency 15 8 3 2" xfId="8977" xr:uid="{00000000-0005-0000-0000-0000F8210000}"/>
    <cellStyle name="Currency 15 8 4" xfId="8978" xr:uid="{00000000-0005-0000-0000-0000F9210000}"/>
    <cellStyle name="Currency 15 8 5" xfId="8979" xr:uid="{00000000-0005-0000-0000-0000FA210000}"/>
    <cellStyle name="Currency 15 9" xfId="8980" xr:uid="{00000000-0005-0000-0000-0000FB210000}"/>
    <cellStyle name="Currency 15 9 2" xfId="8981" xr:uid="{00000000-0005-0000-0000-0000FC210000}"/>
    <cellStyle name="Currency 15 9 2 2" xfId="8982" xr:uid="{00000000-0005-0000-0000-0000FD210000}"/>
    <cellStyle name="Currency 15 9 3" xfId="8983" xr:uid="{00000000-0005-0000-0000-0000FE210000}"/>
    <cellStyle name="Currency 15 9 3 2" xfId="8984" xr:uid="{00000000-0005-0000-0000-0000FF210000}"/>
    <cellStyle name="Currency 15 9 4" xfId="8985" xr:uid="{00000000-0005-0000-0000-000000220000}"/>
    <cellStyle name="Currency 15 9 5" xfId="8986" xr:uid="{00000000-0005-0000-0000-000001220000}"/>
    <cellStyle name="Currency 15_2109" xfId="8987" xr:uid="{00000000-0005-0000-0000-000002220000}"/>
    <cellStyle name="Currency 16" xfId="8988" xr:uid="{00000000-0005-0000-0000-000003220000}"/>
    <cellStyle name="Currency 16 2" xfId="8989" xr:uid="{00000000-0005-0000-0000-000004220000}"/>
    <cellStyle name="Currency 16 2 2" xfId="8990" xr:uid="{00000000-0005-0000-0000-000005220000}"/>
    <cellStyle name="Currency 16 2 2 2" xfId="8991" xr:uid="{00000000-0005-0000-0000-000006220000}"/>
    <cellStyle name="Currency 16 2 3" xfId="8992" xr:uid="{00000000-0005-0000-0000-000007220000}"/>
    <cellStyle name="Currency 16 2 3 2" xfId="8993" xr:uid="{00000000-0005-0000-0000-000008220000}"/>
    <cellStyle name="Currency 16 2 4" xfId="8994" xr:uid="{00000000-0005-0000-0000-000009220000}"/>
    <cellStyle name="Currency 16 2 4 2" xfId="8995" xr:uid="{00000000-0005-0000-0000-00000A220000}"/>
    <cellStyle name="Currency 16 2 5" xfId="8996" xr:uid="{00000000-0005-0000-0000-00000B220000}"/>
    <cellStyle name="Currency 16 2 5 2" xfId="8997" xr:uid="{00000000-0005-0000-0000-00000C220000}"/>
    <cellStyle name="Currency 16 2 6" xfId="8998" xr:uid="{00000000-0005-0000-0000-00000D220000}"/>
    <cellStyle name="Currency 16 2 6 2" xfId="8999" xr:uid="{00000000-0005-0000-0000-00000E220000}"/>
    <cellStyle name="Currency 16 2 7" xfId="9000" xr:uid="{00000000-0005-0000-0000-00000F220000}"/>
    <cellStyle name="Currency 16 2 8" xfId="9001" xr:uid="{00000000-0005-0000-0000-000010220000}"/>
    <cellStyle name="Currency 16 3" xfId="9002" xr:uid="{00000000-0005-0000-0000-000011220000}"/>
    <cellStyle name="Currency 16 3 2" xfId="9003" xr:uid="{00000000-0005-0000-0000-000012220000}"/>
    <cellStyle name="Currency 16 3 2 2" xfId="9004" xr:uid="{00000000-0005-0000-0000-000013220000}"/>
    <cellStyle name="Currency 16 3 3" xfId="9005" xr:uid="{00000000-0005-0000-0000-000014220000}"/>
    <cellStyle name="Currency 16 3 3 2" xfId="9006" xr:uid="{00000000-0005-0000-0000-000015220000}"/>
    <cellStyle name="Currency 16 3 4" xfId="9007" xr:uid="{00000000-0005-0000-0000-000016220000}"/>
    <cellStyle name="Currency 16 4" xfId="9008" xr:uid="{00000000-0005-0000-0000-000017220000}"/>
    <cellStyle name="Currency 16 4 2" xfId="9009" xr:uid="{00000000-0005-0000-0000-000018220000}"/>
    <cellStyle name="Currency 16 4 2 2" xfId="9010" xr:uid="{00000000-0005-0000-0000-000019220000}"/>
    <cellStyle name="Currency 16 4 2 3" xfId="9011" xr:uid="{00000000-0005-0000-0000-00001A220000}"/>
    <cellStyle name="Currency 16 4 3" xfId="9012" xr:uid="{00000000-0005-0000-0000-00001B220000}"/>
    <cellStyle name="Currency 16 5" xfId="9013" xr:uid="{00000000-0005-0000-0000-00001C220000}"/>
    <cellStyle name="Currency 16 5 2" xfId="9014" xr:uid="{00000000-0005-0000-0000-00001D220000}"/>
    <cellStyle name="Currency 16 5 3" xfId="9015" xr:uid="{00000000-0005-0000-0000-00001E220000}"/>
    <cellStyle name="Currency 16 6" xfId="9016" xr:uid="{00000000-0005-0000-0000-00001F220000}"/>
    <cellStyle name="Currency 16 6 2" xfId="9017" xr:uid="{00000000-0005-0000-0000-000020220000}"/>
    <cellStyle name="Currency 16 7" xfId="9018" xr:uid="{00000000-0005-0000-0000-000021220000}"/>
    <cellStyle name="Currency 16 8" xfId="9019" xr:uid="{00000000-0005-0000-0000-000022220000}"/>
    <cellStyle name="Currency 17" xfId="9020" xr:uid="{00000000-0005-0000-0000-000023220000}"/>
    <cellStyle name="Currency 17 10" xfId="9021" xr:uid="{00000000-0005-0000-0000-000024220000}"/>
    <cellStyle name="Currency 17 11" xfId="9022" xr:uid="{00000000-0005-0000-0000-000025220000}"/>
    <cellStyle name="Currency 17 12" xfId="9023" xr:uid="{00000000-0005-0000-0000-000026220000}"/>
    <cellStyle name="Currency 17 2" xfId="9024" xr:uid="{00000000-0005-0000-0000-000027220000}"/>
    <cellStyle name="Currency 17 2 2" xfId="9025" xr:uid="{00000000-0005-0000-0000-000028220000}"/>
    <cellStyle name="Currency 17 2 2 2" xfId="9026" xr:uid="{00000000-0005-0000-0000-000029220000}"/>
    <cellStyle name="Currency 17 2 3" xfId="9027" xr:uid="{00000000-0005-0000-0000-00002A220000}"/>
    <cellStyle name="Currency 17 2 3 2" xfId="9028" xr:uid="{00000000-0005-0000-0000-00002B220000}"/>
    <cellStyle name="Currency 17 2 4" xfId="9029" xr:uid="{00000000-0005-0000-0000-00002C220000}"/>
    <cellStyle name="Currency 17 2 5" xfId="9030" xr:uid="{00000000-0005-0000-0000-00002D220000}"/>
    <cellStyle name="Currency 17 3" xfId="9031" xr:uid="{00000000-0005-0000-0000-00002E220000}"/>
    <cellStyle name="Currency 17 3 2" xfId="9032" xr:uid="{00000000-0005-0000-0000-00002F220000}"/>
    <cellStyle name="Currency 17 3 2 2" xfId="9033" xr:uid="{00000000-0005-0000-0000-000030220000}"/>
    <cellStyle name="Currency 17 3 3" xfId="9034" xr:uid="{00000000-0005-0000-0000-000031220000}"/>
    <cellStyle name="Currency 17 3 3 2" xfId="9035" xr:uid="{00000000-0005-0000-0000-000032220000}"/>
    <cellStyle name="Currency 17 3 4" xfId="9036" xr:uid="{00000000-0005-0000-0000-000033220000}"/>
    <cellStyle name="Currency 17 3 5" xfId="9037" xr:uid="{00000000-0005-0000-0000-000034220000}"/>
    <cellStyle name="Currency 17 4" xfId="9038" xr:uid="{00000000-0005-0000-0000-000035220000}"/>
    <cellStyle name="Currency 17 4 2" xfId="9039" xr:uid="{00000000-0005-0000-0000-000036220000}"/>
    <cellStyle name="Currency 17 4 2 2" xfId="9040" xr:uid="{00000000-0005-0000-0000-000037220000}"/>
    <cellStyle name="Currency 17 4 3" xfId="9041" xr:uid="{00000000-0005-0000-0000-000038220000}"/>
    <cellStyle name="Currency 17 4 3 2" xfId="9042" xr:uid="{00000000-0005-0000-0000-000039220000}"/>
    <cellStyle name="Currency 17 4 4" xfId="9043" xr:uid="{00000000-0005-0000-0000-00003A220000}"/>
    <cellStyle name="Currency 17 4 5" xfId="9044" xr:uid="{00000000-0005-0000-0000-00003B220000}"/>
    <cellStyle name="Currency 17 5" xfId="9045" xr:uid="{00000000-0005-0000-0000-00003C220000}"/>
    <cellStyle name="Currency 17 5 2" xfId="9046" xr:uid="{00000000-0005-0000-0000-00003D220000}"/>
    <cellStyle name="Currency 17 5 2 2" xfId="9047" xr:uid="{00000000-0005-0000-0000-00003E220000}"/>
    <cellStyle name="Currency 17 5 3" xfId="9048" xr:uid="{00000000-0005-0000-0000-00003F220000}"/>
    <cellStyle name="Currency 17 5 3 2" xfId="9049" xr:uid="{00000000-0005-0000-0000-000040220000}"/>
    <cellStyle name="Currency 17 5 4" xfId="9050" xr:uid="{00000000-0005-0000-0000-000041220000}"/>
    <cellStyle name="Currency 17 5 5" xfId="9051" xr:uid="{00000000-0005-0000-0000-000042220000}"/>
    <cellStyle name="Currency 17 6" xfId="9052" xr:uid="{00000000-0005-0000-0000-000043220000}"/>
    <cellStyle name="Currency 17 6 2" xfId="9053" xr:uid="{00000000-0005-0000-0000-000044220000}"/>
    <cellStyle name="Currency 17 6 2 2" xfId="9054" xr:uid="{00000000-0005-0000-0000-000045220000}"/>
    <cellStyle name="Currency 17 6 3" xfId="9055" xr:uid="{00000000-0005-0000-0000-000046220000}"/>
    <cellStyle name="Currency 17 6 3 2" xfId="9056" xr:uid="{00000000-0005-0000-0000-000047220000}"/>
    <cellStyle name="Currency 17 6 4" xfId="9057" xr:uid="{00000000-0005-0000-0000-000048220000}"/>
    <cellStyle name="Currency 17 6 5" xfId="9058" xr:uid="{00000000-0005-0000-0000-000049220000}"/>
    <cellStyle name="Currency 17 7" xfId="9059" xr:uid="{00000000-0005-0000-0000-00004A220000}"/>
    <cellStyle name="Currency 17 7 2" xfId="9060" xr:uid="{00000000-0005-0000-0000-00004B220000}"/>
    <cellStyle name="Currency 17 7 2 2" xfId="9061" xr:uid="{00000000-0005-0000-0000-00004C220000}"/>
    <cellStyle name="Currency 17 7 3" xfId="9062" xr:uid="{00000000-0005-0000-0000-00004D220000}"/>
    <cellStyle name="Currency 17 7 3 2" xfId="9063" xr:uid="{00000000-0005-0000-0000-00004E220000}"/>
    <cellStyle name="Currency 17 7 4" xfId="9064" xr:uid="{00000000-0005-0000-0000-00004F220000}"/>
    <cellStyle name="Currency 17 7 4 2" xfId="9065" xr:uid="{00000000-0005-0000-0000-000050220000}"/>
    <cellStyle name="Currency 17 7 5" xfId="9066" xr:uid="{00000000-0005-0000-0000-000051220000}"/>
    <cellStyle name="Currency 17 8" xfId="9067" xr:uid="{00000000-0005-0000-0000-000052220000}"/>
    <cellStyle name="Currency 17 8 2" xfId="9068" xr:uid="{00000000-0005-0000-0000-000053220000}"/>
    <cellStyle name="Currency 17 9" xfId="9069" xr:uid="{00000000-0005-0000-0000-000054220000}"/>
    <cellStyle name="Currency 17 9 2" xfId="9070" xr:uid="{00000000-0005-0000-0000-000055220000}"/>
    <cellStyle name="Currency 17_2106 (6)" xfId="9071" xr:uid="{00000000-0005-0000-0000-000056220000}"/>
    <cellStyle name="Currency 18" xfId="9072" xr:uid="{00000000-0005-0000-0000-000057220000}"/>
    <cellStyle name="Currency 18 10" xfId="9073" xr:uid="{00000000-0005-0000-0000-000058220000}"/>
    <cellStyle name="Currency 18 2" xfId="9074" xr:uid="{00000000-0005-0000-0000-000059220000}"/>
    <cellStyle name="Currency 18 2 2" xfId="9075" xr:uid="{00000000-0005-0000-0000-00005A220000}"/>
    <cellStyle name="Currency 18 2 2 2" xfId="9076" xr:uid="{00000000-0005-0000-0000-00005B220000}"/>
    <cellStyle name="Currency 18 2 3" xfId="9077" xr:uid="{00000000-0005-0000-0000-00005C220000}"/>
    <cellStyle name="Currency 18 2 3 2" xfId="9078" xr:uid="{00000000-0005-0000-0000-00005D220000}"/>
    <cellStyle name="Currency 18 2 4" xfId="9079" xr:uid="{00000000-0005-0000-0000-00005E220000}"/>
    <cellStyle name="Currency 18 2 5" xfId="9080" xr:uid="{00000000-0005-0000-0000-00005F220000}"/>
    <cellStyle name="Currency 18 3" xfId="9081" xr:uid="{00000000-0005-0000-0000-000060220000}"/>
    <cellStyle name="Currency 18 3 2" xfId="9082" xr:uid="{00000000-0005-0000-0000-000061220000}"/>
    <cellStyle name="Currency 18 3 2 2" xfId="9083" xr:uid="{00000000-0005-0000-0000-000062220000}"/>
    <cellStyle name="Currency 18 3 3" xfId="9084" xr:uid="{00000000-0005-0000-0000-000063220000}"/>
    <cellStyle name="Currency 18 3 3 2" xfId="9085" xr:uid="{00000000-0005-0000-0000-000064220000}"/>
    <cellStyle name="Currency 18 3 4" xfId="9086" xr:uid="{00000000-0005-0000-0000-000065220000}"/>
    <cellStyle name="Currency 18 3 5" xfId="9087" xr:uid="{00000000-0005-0000-0000-000066220000}"/>
    <cellStyle name="Currency 18 4" xfId="9088" xr:uid="{00000000-0005-0000-0000-000067220000}"/>
    <cellStyle name="Currency 18 4 2" xfId="9089" xr:uid="{00000000-0005-0000-0000-000068220000}"/>
    <cellStyle name="Currency 18 4 2 2" xfId="9090" xr:uid="{00000000-0005-0000-0000-000069220000}"/>
    <cellStyle name="Currency 18 4 3" xfId="9091" xr:uid="{00000000-0005-0000-0000-00006A220000}"/>
    <cellStyle name="Currency 18 4 3 2" xfId="9092" xr:uid="{00000000-0005-0000-0000-00006B220000}"/>
    <cellStyle name="Currency 18 4 4" xfId="9093" xr:uid="{00000000-0005-0000-0000-00006C220000}"/>
    <cellStyle name="Currency 18 4 5" xfId="9094" xr:uid="{00000000-0005-0000-0000-00006D220000}"/>
    <cellStyle name="Currency 18 5" xfId="9095" xr:uid="{00000000-0005-0000-0000-00006E220000}"/>
    <cellStyle name="Currency 18 5 2" xfId="9096" xr:uid="{00000000-0005-0000-0000-00006F220000}"/>
    <cellStyle name="Currency 18 5 2 2" xfId="9097" xr:uid="{00000000-0005-0000-0000-000070220000}"/>
    <cellStyle name="Currency 18 5 3" xfId="9098" xr:uid="{00000000-0005-0000-0000-000071220000}"/>
    <cellStyle name="Currency 18 5 3 2" xfId="9099" xr:uid="{00000000-0005-0000-0000-000072220000}"/>
    <cellStyle name="Currency 18 5 4" xfId="9100" xr:uid="{00000000-0005-0000-0000-000073220000}"/>
    <cellStyle name="Currency 18 5 4 2" xfId="9101" xr:uid="{00000000-0005-0000-0000-000074220000}"/>
    <cellStyle name="Currency 18 5 5" xfId="9102" xr:uid="{00000000-0005-0000-0000-000075220000}"/>
    <cellStyle name="Currency 18 6" xfId="9103" xr:uid="{00000000-0005-0000-0000-000076220000}"/>
    <cellStyle name="Currency 18 6 2" xfId="9104" xr:uid="{00000000-0005-0000-0000-000077220000}"/>
    <cellStyle name="Currency 18 7" xfId="9105" xr:uid="{00000000-0005-0000-0000-000078220000}"/>
    <cellStyle name="Currency 18 7 2" xfId="9106" xr:uid="{00000000-0005-0000-0000-000079220000}"/>
    <cellStyle name="Currency 18 8" xfId="9107" xr:uid="{00000000-0005-0000-0000-00007A220000}"/>
    <cellStyle name="Currency 18 9" xfId="9108" xr:uid="{00000000-0005-0000-0000-00007B220000}"/>
    <cellStyle name="Currency 18_2106 (6)" xfId="9109" xr:uid="{00000000-0005-0000-0000-00007C220000}"/>
    <cellStyle name="Currency 19" xfId="9110" xr:uid="{00000000-0005-0000-0000-00007D220000}"/>
    <cellStyle name="Currency 19 2" xfId="9111" xr:uid="{00000000-0005-0000-0000-00007E220000}"/>
    <cellStyle name="Currency 19 2 2" xfId="9112" xr:uid="{00000000-0005-0000-0000-00007F220000}"/>
    <cellStyle name="Currency 19 2 2 2" xfId="9113" xr:uid="{00000000-0005-0000-0000-000080220000}"/>
    <cellStyle name="Currency 19 2 3" xfId="9114" xr:uid="{00000000-0005-0000-0000-000081220000}"/>
    <cellStyle name="Currency 19 2 3 2" xfId="9115" xr:uid="{00000000-0005-0000-0000-000082220000}"/>
    <cellStyle name="Currency 19 2 4" xfId="9116" xr:uid="{00000000-0005-0000-0000-000083220000}"/>
    <cellStyle name="Currency 19 2 5" xfId="9117" xr:uid="{00000000-0005-0000-0000-000084220000}"/>
    <cellStyle name="Currency 19 3" xfId="9118" xr:uid="{00000000-0005-0000-0000-000085220000}"/>
    <cellStyle name="Currency 19 3 2" xfId="9119" xr:uid="{00000000-0005-0000-0000-000086220000}"/>
    <cellStyle name="Currency 19 3 2 2" xfId="9120" xr:uid="{00000000-0005-0000-0000-000087220000}"/>
    <cellStyle name="Currency 19 3 3" xfId="9121" xr:uid="{00000000-0005-0000-0000-000088220000}"/>
    <cellStyle name="Currency 19 3 3 2" xfId="9122" xr:uid="{00000000-0005-0000-0000-000089220000}"/>
    <cellStyle name="Currency 19 3 4" xfId="9123" xr:uid="{00000000-0005-0000-0000-00008A220000}"/>
    <cellStyle name="Currency 19 3 5" xfId="9124" xr:uid="{00000000-0005-0000-0000-00008B220000}"/>
    <cellStyle name="Currency 19 4" xfId="9125" xr:uid="{00000000-0005-0000-0000-00008C220000}"/>
    <cellStyle name="Currency 19 4 2" xfId="9126" xr:uid="{00000000-0005-0000-0000-00008D220000}"/>
    <cellStyle name="Currency 19 4 2 2" xfId="9127" xr:uid="{00000000-0005-0000-0000-00008E220000}"/>
    <cellStyle name="Currency 19 4 3" xfId="9128" xr:uid="{00000000-0005-0000-0000-00008F220000}"/>
    <cellStyle name="Currency 19 4 3 2" xfId="9129" xr:uid="{00000000-0005-0000-0000-000090220000}"/>
    <cellStyle name="Currency 19 4 4" xfId="9130" xr:uid="{00000000-0005-0000-0000-000091220000}"/>
    <cellStyle name="Currency 19 4 5" xfId="9131" xr:uid="{00000000-0005-0000-0000-000092220000}"/>
    <cellStyle name="Currency 19 5" xfId="9132" xr:uid="{00000000-0005-0000-0000-000093220000}"/>
    <cellStyle name="Currency 19 5 2" xfId="9133" xr:uid="{00000000-0005-0000-0000-000094220000}"/>
    <cellStyle name="Currency 19 5 2 2" xfId="9134" xr:uid="{00000000-0005-0000-0000-000095220000}"/>
    <cellStyle name="Currency 19 5 3" xfId="9135" xr:uid="{00000000-0005-0000-0000-000096220000}"/>
    <cellStyle name="Currency 19 5 3 2" xfId="9136" xr:uid="{00000000-0005-0000-0000-000097220000}"/>
    <cellStyle name="Currency 19 5 4" xfId="9137" xr:uid="{00000000-0005-0000-0000-000098220000}"/>
    <cellStyle name="Currency 19 5 4 2" xfId="9138" xr:uid="{00000000-0005-0000-0000-000099220000}"/>
    <cellStyle name="Currency 19 5 5" xfId="9139" xr:uid="{00000000-0005-0000-0000-00009A220000}"/>
    <cellStyle name="Currency 19 6" xfId="9140" xr:uid="{00000000-0005-0000-0000-00009B220000}"/>
    <cellStyle name="Currency 19 6 2" xfId="9141" xr:uid="{00000000-0005-0000-0000-00009C220000}"/>
    <cellStyle name="Currency 19 7" xfId="9142" xr:uid="{00000000-0005-0000-0000-00009D220000}"/>
    <cellStyle name="Currency 19 7 2" xfId="9143" xr:uid="{00000000-0005-0000-0000-00009E220000}"/>
    <cellStyle name="Currency 19 8" xfId="9144" xr:uid="{00000000-0005-0000-0000-00009F220000}"/>
    <cellStyle name="Currency 19 9" xfId="9145" xr:uid="{00000000-0005-0000-0000-0000A0220000}"/>
    <cellStyle name="Currency 19_2106 (6)" xfId="9146" xr:uid="{00000000-0005-0000-0000-0000A1220000}"/>
    <cellStyle name="Currency 2" xfId="54" xr:uid="{00000000-0005-0000-0000-0000A2220000}"/>
    <cellStyle name="Currency 2 10" xfId="9147" xr:uid="{00000000-0005-0000-0000-0000A3220000}"/>
    <cellStyle name="Currency 2 11" xfId="9148" xr:uid="{00000000-0005-0000-0000-0000A4220000}"/>
    <cellStyle name="Currency 2 12" xfId="37583" xr:uid="{00000000-0005-0000-0000-0000A5220000}"/>
    <cellStyle name="Currency 2 2" xfId="59" xr:uid="{00000000-0005-0000-0000-0000A6220000}"/>
    <cellStyle name="Currency 2 2 10" xfId="9150" xr:uid="{00000000-0005-0000-0000-0000A7220000}"/>
    <cellStyle name="Currency 2 2 10 2" xfId="9151" xr:uid="{00000000-0005-0000-0000-0000A8220000}"/>
    <cellStyle name="Currency 2 2 10 2 2" xfId="9152" xr:uid="{00000000-0005-0000-0000-0000A9220000}"/>
    <cellStyle name="Currency 2 2 10 3" xfId="9153" xr:uid="{00000000-0005-0000-0000-0000AA220000}"/>
    <cellStyle name="Currency 2 2 10 3 2" xfId="9154" xr:uid="{00000000-0005-0000-0000-0000AB220000}"/>
    <cellStyle name="Currency 2 2 10 4" xfId="9155" xr:uid="{00000000-0005-0000-0000-0000AC220000}"/>
    <cellStyle name="Currency 2 2 10 5" xfId="9156" xr:uid="{00000000-0005-0000-0000-0000AD220000}"/>
    <cellStyle name="Currency 2 2 11" xfId="9157" xr:uid="{00000000-0005-0000-0000-0000AE220000}"/>
    <cellStyle name="Currency 2 2 11 2" xfId="9158" xr:uid="{00000000-0005-0000-0000-0000AF220000}"/>
    <cellStyle name="Currency 2 2 11 2 2" xfId="9159" xr:uid="{00000000-0005-0000-0000-0000B0220000}"/>
    <cellStyle name="Currency 2 2 11 3" xfId="9160" xr:uid="{00000000-0005-0000-0000-0000B1220000}"/>
    <cellStyle name="Currency 2 2 11 3 2" xfId="9161" xr:uid="{00000000-0005-0000-0000-0000B2220000}"/>
    <cellStyle name="Currency 2 2 11 4" xfId="9162" xr:uid="{00000000-0005-0000-0000-0000B3220000}"/>
    <cellStyle name="Currency 2 2 11 5" xfId="9163" xr:uid="{00000000-0005-0000-0000-0000B4220000}"/>
    <cellStyle name="Currency 2 2 12" xfId="9164" xr:uid="{00000000-0005-0000-0000-0000B5220000}"/>
    <cellStyle name="Currency 2 2 12 2" xfId="9165" xr:uid="{00000000-0005-0000-0000-0000B6220000}"/>
    <cellStyle name="Currency 2 2 12 2 2" xfId="9166" xr:uid="{00000000-0005-0000-0000-0000B7220000}"/>
    <cellStyle name="Currency 2 2 12 3" xfId="9167" xr:uid="{00000000-0005-0000-0000-0000B8220000}"/>
    <cellStyle name="Currency 2 2 12 3 2" xfId="9168" xr:uid="{00000000-0005-0000-0000-0000B9220000}"/>
    <cellStyle name="Currency 2 2 12 4" xfId="9169" xr:uid="{00000000-0005-0000-0000-0000BA220000}"/>
    <cellStyle name="Currency 2 2 12 5" xfId="9170" xr:uid="{00000000-0005-0000-0000-0000BB220000}"/>
    <cellStyle name="Currency 2 2 13" xfId="9171" xr:uid="{00000000-0005-0000-0000-0000BC220000}"/>
    <cellStyle name="Currency 2 2 13 2" xfId="9172" xr:uid="{00000000-0005-0000-0000-0000BD220000}"/>
    <cellStyle name="Currency 2 2 13 2 2" xfId="9173" xr:uid="{00000000-0005-0000-0000-0000BE220000}"/>
    <cellStyle name="Currency 2 2 13 3" xfId="9174" xr:uid="{00000000-0005-0000-0000-0000BF220000}"/>
    <cellStyle name="Currency 2 2 13 3 2" xfId="9175" xr:uid="{00000000-0005-0000-0000-0000C0220000}"/>
    <cellStyle name="Currency 2 2 13 4" xfId="9176" xr:uid="{00000000-0005-0000-0000-0000C1220000}"/>
    <cellStyle name="Currency 2 2 13 5" xfId="9177" xr:uid="{00000000-0005-0000-0000-0000C2220000}"/>
    <cellStyle name="Currency 2 2 14" xfId="9178" xr:uid="{00000000-0005-0000-0000-0000C3220000}"/>
    <cellStyle name="Currency 2 2 14 2" xfId="9179" xr:uid="{00000000-0005-0000-0000-0000C4220000}"/>
    <cellStyle name="Currency 2 2 14 2 2" xfId="9180" xr:uid="{00000000-0005-0000-0000-0000C5220000}"/>
    <cellStyle name="Currency 2 2 14 2 3" xfId="9181" xr:uid="{00000000-0005-0000-0000-0000C6220000}"/>
    <cellStyle name="Currency 2 2 14 3" xfId="9182" xr:uid="{00000000-0005-0000-0000-0000C7220000}"/>
    <cellStyle name="Currency 2 2 14 4" xfId="9183" xr:uid="{00000000-0005-0000-0000-0000C8220000}"/>
    <cellStyle name="Currency 2 2 15" xfId="9184" xr:uid="{00000000-0005-0000-0000-0000C9220000}"/>
    <cellStyle name="Currency 2 2 15 2" xfId="9185" xr:uid="{00000000-0005-0000-0000-0000CA220000}"/>
    <cellStyle name="Currency 2 2 15 2 2" xfId="9186" xr:uid="{00000000-0005-0000-0000-0000CB220000}"/>
    <cellStyle name="Currency 2 2 15 3" xfId="9187" xr:uid="{00000000-0005-0000-0000-0000CC220000}"/>
    <cellStyle name="Currency 2 2 16" xfId="9188" xr:uid="{00000000-0005-0000-0000-0000CD220000}"/>
    <cellStyle name="Currency 2 2 16 2" xfId="9189" xr:uid="{00000000-0005-0000-0000-0000CE220000}"/>
    <cellStyle name="Currency 2 2 16 3" xfId="9190" xr:uid="{00000000-0005-0000-0000-0000CF220000}"/>
    <cellStyle name="Currency 2 2 17" xfId="9191" xr:uid="{00000000-0005-0000-0000-0000D0220000}"/>
    <cellStyle name="Currency 2 2 18" xfId="9192" xr:uid="{00000000-0005-0000-0000-0000D1220000}"/>
    <cellStyle name="Currency 2 2 19" xfId="9193" xr:uid="{00000000-0005-0000-0000-0000D2220000}"/>
    <cellStyle name="Currency 2 2 2" xfId="9194" xr:uid="{00000000-0005-0000-0000-0000D3220000}"/>
    <cellStyle name="Currency 2 2 2 10" xfId="9195" xr:uid="{00000000-0005-0000-0000-0000D4220000}"/>
    <cellStyle name="Currency 2 2 2 2" xfId="9196" xr:uid="{00000000-0005-0000-0000-0000D5220000}"/>
    <cellStyle name="Currency 2 2 2 2 2" xfId="9197" xr:uid="{00000000-0005-0000-0000-0000D6220000}"/>
    <cellStyle name="Currency 2 2 2 2 2 2" xfId="9198" xr:uid="{00000000-0005-0000-0000-0000D7220000}"/>
    <cellStyle name="Currency 2 2 2 2 2 2 2" xfId="9199" xr:uid="{00000000-0005-0000-0000-0000D8220000}"/>
    <cellStyle name="Currency 2 2 2 2 2 3" xfId="9200" xr:uid="{00000000-0005-0000-0000-0000D9220000}"/>
    <cellStyle name="Currency 2 2 2 2 2 3 2" xfId="9201" xr:uid="{00000000-0005-0000-0000-0000DA220000}"/>
    <cellStyle name="Currency 2 2 2 2 2 4" xfId="9202" xr:uid="{00000000-0005-0000-0000-0000DB220000}"/>
    <cellStyle name="Currency 2 2 2 2 2 4 2" xfId="9203" xr:uid="{00000000-0005-0000-0000-0000DC220000}"/>
    <cellStyle name="Currency 2 2 2 2 2 5" xfId="9204" xr:uid="{00000000-0005-0000-0000-0000DD220000}"/>
    <cellStyle name="Currency 2 2 2 2 3" xfId="9205" xr:uid="{00000000-0005-0000-0000-0000DE220000}"/>
    <cellStyle name="Currency 2 2 2 2 3 2" xfId="9206" xr:uid="{00000000-0005-0000-0000-0000DF220000}"/>
    <cellStyle name="Currency 2 2 2 2 4" xfId="9207" xr:uid="{00000000-0005-0000-0000-0000E0220000}"/>
    <cellStyle name="Currency 2 2 2 2 4 2" xfId="9208" xr:uid="{00000000-0005-0000-0000-0000E1220000}"/>
    <cellStyle name="Currency 2 2 2 2 5" xfId="9209" xr:uid="{00000000-0005-0000-0000-0000E2220000}"/>
    <cellStyle name="Currency 2 2 2 2 6" xfId="9210" xr:uid="{00000000-0005-0000-0000-0000E3220000}"/>
    <cellStyle name="Currency 2 2 2 3" xfId="9211" xr:uid="{00000000-0005-0000-0000-0000E4220000}"/>
    <cellStyle name="Currency 2 2 2 3 2" xfId="9212" xr:uid="{00000000-0005-0000-0000-0000E5220000}"/>
    <cellStyle name="Currency 2 2 2 3 2 2" xfId="9213" xr:uid="{00000000-0005-0000-0000-0000E6220000}"/>
    <cellStyle name="Currency 2 2 2 3 2 2 2" xfId="9214" xr:uid="{00000000-0005-0000-0000-0000E7220000}"/>
    <cellStyle name="Currency 2 2 2 3 2 3" xfId="9215" xr:uid="{00000000-0005-0000-0000-0000E8220000}"/>
    <cellStyle name="Currency 2 2 2 3 2 3 2" xfId="9216" xr:uid="{00000000-0005-0000-0000-0000E9220000}"/>
    <cellStyle name="Currency 2 2 2 3 2 4" xfId="9217" xr:uid="{00000000-0005-0000-0000-0000EA220000}"/>
    <cellStyle name="Currency 2 2 2 3 2 4 2" xfId="9218" xr:uid="{00000000-0005-0000-0000-0000EB220000}"/>
    <cellStyle name="Currency 2 2 2 3 2 5" xfId="9219" xr:uid="{00000000-0005-0000-0000-0000EC220000}"/>
    <cellStyle name="Currency 2 2 2 3 3" xfId="9220" xr:uid="{00000000-0005-0000-0000-0000ED220000}"/>
    <cellStyle name="Currency 2 2 2 3 3 2" xfId="9221" xr:uid="{00000000-0005-0000-0000-0000EE220000}"/>
    <cellStyle name="Currency 2 2 2 3 4" xfId="9222" xr:uid="{00000000-0005-0000-0000-0000EF220000}"/>
    <cellStyle name="Currency 2 2 2 3 4 2" xfId="9223" xr:uid="{00000000-0005-0000-0000-0000F0220000}"/>
    <cellStyle name="Currency 2 2 2 3 5" xfId="9224" xr:uid="{00000000-0005-0000-0000-0000F1220000}"/>
    <cellStyle name="Currency 2 2 2 3 6" xfId="9225" xr:uid="{00000000-0005-0000-0000-0000F2220000}"/>
    <cellStyle name="Currency 2 2 2 4" xfId="9226" xr:uid="{00000000-0005-0000-0000-0000F3220000}"/>
    <cellStyle name="Currency 2 2 2 4 2" xfId="9227" xr:uid="{00000000-0005-0000-0000-0000F4220000}"/>
    <cellStyle name="Currency 2 2 2 4 2 2" xfId="9228" xr:uid="{00000000-0005-0000-0000-0000F5220000}"/>
    <cellStyle name="Currency 2 2 2 4 2 2 2" xfId="9229" xr:uid="{00000000-0005-0000-0000-0000F6220000}"/>
    <cellStyle name="Currency 2 2 2 4 2 3" xfId="9230" xr:uid="{00000000-0005-0000-0000-0000F7220000}"/>
    <cellStyle name="Currency 2 2 2 4 2 3 2" xfId="9231" xr:uid="{00000000-0005-0000-0000-0000F8220000}"/>
    <cellStyle name="Currency 2 2 2 4 2 4" xfId="9232" xr:uid="{00000000-0005-0000-0000-0000F9220000}"/>
    <cellStyle name="Currency 2 2 2 4 2 4 2" xfId="9233" xr:uid="{00000000-0005-0000-0000-0000FA220000}"/>
    <cellStyle name="Currency 2 2 2 4 2 5" xfId="9234" xr:uid="{00000000-0005-0000-0000-0000FB220000}"/>
    <cellStyle name="Currency 2 2 2 4 3" xfId="9235" xr:uid="{00000000-0005-0000-0000-0000FC220000}"/>
    <cellStyle name="Currency 2 2 2 4 3 2" xfId="9236" xr:uid="{00000000-0005-0000-0000-0000FD220000}"/>
    <cellStyle name="Currency 2 2 2 4 4" xfId="9237" xr:uid="{00000000-0005-0000-0000-0000FE220000}"/>
    <cellStyle name="Currency 2 2 2 4 4 2" xfId="9238" xr:uid="{00000000-0005-0000-0000-0000FF220000}"/>
    <cellStyle name="Currency 2 2 2 4 5" xfId="9239" xr:uid="{00000000-0005-0000-0000-000000230000}"/>
    <cellStyle name="Currency 2 2 2 4 6" xfId="9240" xr:uid="{00000000-0005-0000-0000-000001230000}"/>
    <cellStyle name="Currency 2 2 2 5" xfId="9241" xr:uid="{00000000-0005-0000-0000-000002230000}"/>
    <cellStyle name="Currency 2 2 2 5 2" xfId="9242" xr:uid="{00000000-0005-0000-0000-000003230000}"/>
    <cellStyle name="Currency 2 2 2 5 2 2" xfId="9243" xr:uid="{00000000-0005-0000-0000-000004230000}"/>
    <cellStyle name="Currency 2 2 2 5 2 3" xfId="9244" xr:uid="{00000000-0005-0000-0000-000005230000}"/>
    <cellStyle name="Currency 2 2 2 5 3" xfId="9245" xr:uid="{00000000-0005-0000-0000-000006230000}"/>
    <cellStyle name="Currency 2 2 2 5 4" xfId="9246" xr:uid="{00000000-0005-0000-0000-000007230000}"/>
    <cellStyle name="Currency 2 2 2 6" xfId="9247" xr:uid="{00000000-0005-0000-0000-000008230000}"/>
    <cellStyle name="Currency 2 2 2 6 2" xfId="9248" xr:uid="{00000000-0005-0000-0000-000009230000}"/>
    <cellStyle name="Currency 2 2 2 6 2 2" xfId="9249" xr:uid="{00000000-0005-0000-0000-00000A230000}"/>
    <cellStyle name="Currency 2 2 2 6 3" xfId="9250" xr:uid="{00000000-0005-0000-0000-00000B230000}"/>
    <cellStyle name="Currency 2 2 2 7" xfId="9251" xr:uid="{00000000-0005-0000-0000-00000C230000}"/>
    <cellStyle name="Currency 2 2 2 7 2" xfId="9252" xr:uid="{00000000-0005-0000-0000-00000D230000}"/>
    <cellStyle name="Currency 2 2 2 7 3" xfId="9253" xr:uid="{00000000-0005-0000-0000-00000E230000}"/>
    <cellStyle name="Currency 2 2 2 8" xfId="9254" xr:uid="{00000000-0005-0000-0000-00000F230000}"/>
    <cellStyle name="Currency 2 2 2 9" xfId="9255" xr:uid="{00000000-0005-0000-0000-000010230000}"/>
    <cellStyle name="Currency 2 2 2_2106 (6)" xfId="9256" xr:uid="{00000000-0005-0000-0000-000011230000}"/>
    <cellStyle name="Currency 2 2 20" xfId="9257" xr:uid="{00000000-0005-0000-0000-000012230000}"/>
    <cellStyle name="Currency 2 2 21" xfId="9258" xr:uid="{00000000-0005-0000-0000-000013230000}"/>
    <cellStyle name="Currency 2 2 22" xfId="9259" xr:uid="{00000000-0005-0000-0000-000014230000}"/>
    <cellStyle name="Currency 2 2 23" xfId="9260" xr:uid="{00000000-0005-0000-0000-000015230000}"/>
    <cellStyle name="Currency 2 2 24" xfId="9149" xr:uid="{00000000-0005-0000-0000-000016230000}"/>
    <cellStyle name="Currency 2 2 3" xfId="9261" xr:uid="{00000000-0005-0000-0000-000017230000}"/>
    <cellStyle name="Currency 2 2 3 10" xfId="9262" xr:uid="{00000000-0005-0000-0000-000018230000}"/>
    <cellStyle name="Currency 2 2 3 11" xfId="9263" xr:uid="{00000000-0005-0000-0000-000019230000}"/>
    <cellStyle name="Currency 2 2 3 2" xfId="9264" xr:uid="{00000000-0005-0000-0000-00001A230000}"/>
    <cellStyle name="Currency 2 2 3 2 2" xfId="9265" xr:uid="{00000000-0005-0000-0000-00001B230000}"/>
    <cellStyle name="Currency 2 2 3 2 2 2" xfId="9266" xr:uid="{00000000-0005-0000-0000-00001C230000}"/>
    <cellStyle name="Currency 2 2 3 2 3" xfId="9267" xr:uid="{00000000-0005-0000-0000-00001D230000}"/>
    <cellStyle name="Currency 2 2 3 2 3 2" xfId="9268" xr:uid="{00000000-0005-0000-0000-00001E230000}"/>
    <cellStyle name="Currency 2 2 3 2 4" xfId="9269" xr:uid="{00000000-0005-0000-0000-00001F230000}"/>
    <cellStyle name="Currency 2 2 3 2 5" xfId="9270" xr:uid="{00000000-0005-0000-0000-000020230000}"/>
    <cellStyle name="Currency 2 2 3 3" xfId="9271" xr:uid="{00000000-0005-0000-0000-000021230000}"/>
    <cellStyle name="Currency 2 2 3 3 2" xfId="9272" xr:uid="{00000000-0005-0000-0000-000022230000}"/>
    <cellStyle name="Currency 2 2 3 3 2 2" xfId="9273" xr:uid="{00000000-0005-0000-0000-000023230000}"/>
    <cellStyle name="Currency 2 2 3 3 3" xfId="9274" xr:uid="{00000000-0005-0000-0000-000024230000}"/>
    <cellStyle name="Currency 2 2 3 3 3 2" xfId="9275" xr:uid="{00000000-0005-0000-0000-000025230000}"/>
    <cellStyle name="Currency 2 2 3 3 4" xfId="9276" xr:uid="{00000000-0005-0000-0000-000026230000}"/>
    <cellStyle name="Currency 2 2 3 3 5" xfId="9277" xr:uid="{00000000-0005-0000-0000-000027230000}"/>
    <cellStyle name="Currency 2 2 3 4" xfId="9278" xr:uid="{00000000-0005-0000-0000-000028230000}"/>
    <cellStyle name="Currency 2 2 3 4 2" xfId="9279" xr:uid="{00000000-0005-0000-0000-000029230000}"/>
    <cellStyle name="Currency 2 2 3 4 2 2" xfId="9280" xr:uid="{00000000-0005-0000-0000-00002A230000}"/>
    <cellStyle name="Currency 2 2 3 4 3" xfId="9281" xr:uid="{00000000-0005-0000-0000-00002B230000}"/>
    <cellStyle name="Currency 2 2 3 4 3 2" xfId="9282" xr:uid="{00000000-0005-0000-0000-00002C230000}"/>
    <cellStyle name="Currency 2 2 3 4 4" xfId="9283" xr:uid="{00000000-0005-0000-0000-00002D230000}"/>
    <cellStyle name="Currency 2 2 3 4 5" xfId="9284" xr:uid="{00000000-0005-0000-0000-00002E230000}"/>
    <cellStyle name="Currency 2 2 3 5" xfId="9285" xr:uid="{00000000-0005-0000-0000-00002F230000}"/>
    <cellStyle name="Currency 2 2 3 5 2" xfId="9286" xr:uid="{00000000-0005-0000-0000-000030230000}"/>
    <cellStyle name="Currency 2 2 3 5 2 2" xfId="9287" xr:uid="{00000000-0005-0000-0000-000031230000}"/>
    <cellStyle name="Currency 2 2 3 5 3" xfId="9288" xr:uid="{00000000-0005-0000-0000-000032230000}"/>
    <cellStyle name="Currency 2 2 3 5 3 2" xfId="9289" xr:uid="{00000000-0005-0000-0000-000033230000}"/>
    <cellStyle name="Currency 2 2 3 5 4" xfId="9290" xr:uid="{00000000-0005-0000-0000-000034230000}"/>
    <cellStyle name="Currency 2 2 3 5 4 2" xfId="9291" xr:uid="{00000000-0005-0000-0000-000035230000}"/>
    <cellStyle name="Currency 2 2 3 5 5" xfId="9292" xr:uid="{00000000-0005-0000-0000-000036230000}"/>
    <cellStyle name="Currency 2 2 3 6" xfId="9293" xr:uid="{00000000-0005-0000-0000-000037230000}"/>
    <cellStyle name="Currency 2 2 3 6 2" xfId="9294" xr:uid="{00000000-0005-0000-0000-000038230000}"/>
    <cellStyle name="Currency 2 2 3 7" xfId="9295" xr:uid="{00000000-0005-0000-0000-000039230000}"/>
    <cellStyle name="Currency 2 2 3 7 2" xfId="9296" xr:uid="{00000000-0005-0000-0000-00003A230000}"/>
    <cellStyle name="Currency 2 2 3 8" xfId="9297" xr:uid="{00000000-0005-0000-0000-00003B230000}"/>
    <cellStyle name="Currency 2 2 3 9" xfId="9298" xr:uid="{00000000-0005-0000-0000-00003C230000}"/>
    <cellStyle name="Currency 2 2 3_2106 (6)" xfId="9299" xr:uid="{00000000-0005-0000-0000-00003D230000}"/>
    <cellStyle name="Currency 2 2 4" xfId="9300" xr:uid="{00000000-0005-0000-0000-00003E230000}"/>
    <cellStyle name="Currency 2 2 4 10" xfId="9301" xr:uid="{00000000-0005-0000-0000-00003F230000}"/>
    <cellStyle name="Currency 2 2 4 2" xfId="9302" xr:uid="{00000000-0005-0000-0000-000040230000}"/>
    <cellStyle name="Currency 2 2 4 2 2" xfId="9303" xr:uid="{00000000-0005-0000-0000-000041230000}"/>
    <cellStyle name="Currency 2 2 4 2 2 2" xfId="9304" xr:uid="{00000000-0005-0000-0000-000042230000}"/>
    <cellStyle name="Currency 2 2 4 2 3" xfId="9305" xr:uid="{00000000-0005-0000-0000-000043230000}"/>
    <cellStyle name="Currency 2 2 4 2 3 2" xfId="9306" xr:uid="{00000000-0005-0000-0000-000044230000}"/>
    <cellStyle name="Currency 2 2 4 2 4" xfId="9307" xr:uid="{00000000-0005-0000-0000-000045230000}"/>
    <cellStyle name="Currency 2 2 4 2 5" xfId="9308" xr:uid="{00000000-0005-0000-0000-000046230000}"/>
    <cellStyle name="Currency 2 2 4 3" xfId="9309" xr:uid="{00000000-0005-0000-0000-000047230000}"/>
    <cellStyle name="Currency 2 2 4 3 2" xfId="9310" xr:uid="{00000000-0005-0000-0000-000048230000}"/>
    <cellStyle name="Currency 2 2 4 3 2 2" xfId="9311" xr:uid="{00000000-0005-0000-0000-000049230000}"/>
    <cellStyle name="Currency 2 2 4 3 3" xfId="9312" xr:uid="{00000000-0005-0000-0000-00004A230000}"/>
    <cellStyle name="Currency 2 2 4 3 3 2" xfId="9313" xr:uid="{00000000-0005-0000-0000-00004B230000}"/>
    <cellStyle name="Currency 2 2 4 3 4" xfId="9314" xr:uid="{00000000-0005-0000-0000-00004C230000}"/>
    <cellStyle name="Currency 2 2 4 3 5" xfId="9315" xr:uid="{00000000-0005-0000-0000-00004D230000}"/>
    <cellStyle name="Currency 2 2 4 4" xfId="9316" xr:uid="{00000000-0005-0000-0000-00004E230000}"/>
    <cellStyle name="Currency 2 2 4 4 2" xfId="9317" xr:uid="{00000000-0005-0000-0000-00004F230000}"/>
    <cellStyle name="Currency 2 2 4 4 2 2" xfId="9318" xr:uid="{00000000-0005-0000-0000-000050230000}"/>
    <cellStyle name="Currency 2 2 4 4 3" xfId="9319" xr:uid="{00000000-0005-0000-0000-000051230000}"/>
    <cellStyle name="Currency 2 2 4 4 3 2" xfId="9320" xr:uid="{00000000-0005-0000-0000-000052230000}"/>
    <cellStyle name="Currency 2 2 4 4 4" xfId="9321" xr:uid="{00000000-0005-0000-0000-000053230000}"/>
    <cellStyle name="Currency 2 2 4 4 5" xfId="9322" xr:uid="{00000000-0005-0000-0000-000054230000}"/>
    <cellStyle name="Currency 2 2 4 5" xfId="9323" xr:uid="{00000000-0005-0000-0000-000055230000}"/>
    <cellStyle name="Currency 2 2 4 5 2" xfId="9324" xr:uid="{00000000-0005-0000-0000-000056230000}"/>
    <cellStyle name="Currency 2 2 4 5 2 2" xfId="9325" xr:uid="{00000000-0005-0000-0000-000057230000}"/>
    <cellStyle name="Currency 2 2 4 5 3" xfId="9326" xr:uid="{00000000-0005-0000-0000-000058230000}"/>
    <cellStyle name="Currency 2 2 4 5 3 2" xfId="9327" xr:uid="{00000000-0005-0000-0000-000059230000}"/>
    <cellStyle name="Currency 2 2 4 5 4" xfId="9328" xr:uid="{00000000-0005-0000-0000-00005A230000}"/>
    <cellStyle name="Currency 2 2 4 5 4 2" xfId="9329" xr:uid="{00000000-0005-0000-0000-00005B230000}"/>
    <cellStyle name="Currency 2 2 4 5 5" xfId="9330" xr:uid="{00000000-0005-0000-0000-00005C230000}"/>
    <cellStyle name="Currency 2 2 4 6" xfId="9331" xr:uid="{00000000-0005-0000-0000-00005D230000}"/>
    <cellStyle name="Currency 2 2 4 6 2" xfId="9332" xr:uid="{00000000-0005-0000-0000-00005E230000}"/>
    <cellStyle name="Currency 2 2 4 7" xfId="9333" xr:uid="{00000000-0005-0000-0000-00005F230000}"/>
    <cellStyle name="Currency 2 2 4 7 2" xfId="9334" xr:uid="{00000000-0005-0000-0000-000060230000}"/>
    <cellStyle name="Currency 2 2 4 8" xfId="9335" xr:uid="{00000000-0005-0000-0000-000061230000}"/>
    <cellStyle name="Currency 2 2 4 9" xfId="9336" xr:uid="{00000000-0005-0000-0000-000062230000}"/>
    <cellStyle name="Currency 2 2 4_2106 (6)" xfId="9337" xr:uid="{00000000-0005-0000-0000-000063230000}"/>
    <cellStyle name="Currency 2 2 5" xfId="9338" xr:uid="{00000000-0005-0000-0000-000064230000}"/>
    <cellStyle name="Currency 2 2 5 2" xfId="9339" xr:uid="{00000000-0005-0000-0000-000065230000}"/>
    <cellStyle name="Currency 2 2 5 2 2" xfId="9340" xr:uid="{00000000-0005-0000-0000-000066230000}"/>
    <cellStyle name="Currency 2 2 5 2 2 2" xfId="9341" xr:uid="{00000000-0005-0000-0000-000067230000}"/>
    <cellStyle name="Currency 2 2 5 2 3" xfId="9342" xr:uid="{00000000-0005-0000-0000-000068230000}"/>
    <cellStyle name="Currency 2 2 5 2 3 2" xfId="9343" xr:uid="{00000000-0005-0000-0000-000069230000}"/>
    <cellStyle name="Currency 2 2 5 2 4" xfId="9344" xr:uid="{00000000-0005-0000-0000-00006A230000}"/>
    <cellStyle name="Currency 2 2 5 2 5" xfId="9345" xr:uid="{00000000-0005-0000-0000-00006B230000}"/>
    <cellStyle name="Currency 2 2 5 3" xfId="9346" xr:uid="{00000000-0005-0000-0000-00006C230000}"/>
    <cellStyle name="Currency 2 2 5 3 2" xfId="9347" xr:uid="{00000000-0005-0000-0000-00006D230000}"/>
    <cellStyle name="Currency 2 2 5 3 2 2" xfId="9348" xr:uid="{00000000-0005-0000-0000-00006E230000}"/>
    <cellStyle name="Currency 2 2 5 3 3" xfId="9349" xr:uid="{00000000-0005-0000-0000-00006F230000}"/>
    <cellStyle name="Currency 2 2 5 3 3 2" xfId="9350" xr:uid="{00000000-0005-0000-0000-000070230000}"/>
    <cellStyle name="Currency 2 2 5 3 4" xfId="9351" xr:uid="{00000000-0005-0000-0000-000071230000}"/>
    <cellStyle name="Currency 2 2 5 3 5" xfId="9352" xr:uid="{00000000-0005-0000-0000-000072230000}"/>
    <cellStyle name="Currency 2 2 5 4" xfId="9353" xr:uid="{00000000-0005-0000-0000-000073230000}"/>
    <cellStyle name="Currency 2 2 5 4 2" xfId="9354" xr:uid="{00000000-0005-0000-0000-000074230000}"/>
    <cellStyle name="Currency 2 2 5 4 2 2" xfId="9355" xr:uid="{00000000-0005-0000-0000-000075230000}"/>
    <cellStyle name="Currency 2 2 5 4 3" xfId="9356" xr:uid="{00000000-0005-0000-0000-000076230000}"/>
    <cellStyle name="Currency 2 2 5 4 3 2" xfId="9357" xr:uid="{00000000-0005-0000-0000-000077230000}"/>
    <cellStyle name="Currency 2 2 5 4 4" xfId="9358" xr:uid="{00000000-0005-0000-0000-000078230000}"/>
    <cellStyle name="Currency 2 2 5 4 5" xfId="9359" xr:uid="{00000000-0005-0000-0000-000079230000}"/>
    <cellStyle name="Currency 2 2 5 5" xfId="9360" xr:uid="{00000000-0005-0000-0000-00007A230000}"/>
    <cellStyle name="Currency 2 2 5 5 2" xfId="9361" xr:uid="{00000000-0005-0000-0000-00007B230000}"/>
    <cellStyle name="Currency 2 2 5 5 2 2" xfId="9362" xr:uid="{00000000-0005-0000-0000-00007C230000}"/>
    <cellStyle name="Currency 2 2 5 5 3" xfId="9363" xr:uid="{00000000-0005-0000-0000-00007D230000}"/>
    <cellStyle name="Currency 2 2 5 5 3 2" xfId="9364" xr:uid="{00000000-0005-0000-0000-00007E230000}"/>
    <cellStyle name="Currency 2 2 5 5 4" xfId="9365" xr:uid="{00000000-0005-0000-0000-00007F230000}"/>
    <cellStyle name="Currency 2 2 5 5 4 2" xfId="9366" xr:uid="{00000000-0005-0000-0000-000080230000}"/>
    <cellStyle name="Currency 2 2 5 5 5" xfId="9367" xr:uid="{00000000-0005-0000-0000-000081230000}"/>
    <cellStyle name="Currency 2 2 5 6" xfId="9368" xr:uid="{00000000-0005-0000-0000-000082230000}"/>
    <cellStyle name="Currency 2 2 5 6 2" xfId="9369" xr:uid="{00000000-0005-0000-0000-000083230000}"/>
    <cellStyle name="Currency 2 2 5 7" xfId="9370" xr:uid="{00000000-0005-0000-0000-000084230000}"/>
    <cellStyle name="Currency 2 2 5 7 2" xfId="9371" xr:uid="{00000000-0005-0000-0000-000085230000}"/>
    <cellStyle name="Currency 2 2 5 8" xfId="9372" xr:uid="{00000000-0005-0000-0000-000086230000}"/>
    <cellStyle name="Currency 2 2 5 9" xfId="9373" xr:uid="{00000000-0005-0000-0000-000087230000}"/>
    <cellStyle name="Currency 2 2 5_2106 (6)" xfId="9374" xr:uid="{00000000-0005-0000-0000-000088230000}"/>
    <cellStyle name="Currency 2 2 6" xfId="9375" xr:uid="{00000000-0005-0000-0000-000089230000}"/>
    <cellStyle name="Currency 2 2 6 2" xfId="9376" xr:uid="{00000000-0005-0000-0000-00008A230000}"/>
    <cellStyle name="Currency 2 2 6 2 2" xfId="9377" xr:uid="{00000000-0005-0000-0000-00008B230000}"/>
    <cellStyle name="Currency 2 2 6 2 2 2" xfId="9378" xr:uid="{00000000-0005-0000-0000-00008C230000}"/>
    <cellStyle name="Currency 2 2 6 2 3" xfId="9379" xr:uid="{00000000-0005-0000-0000-00008D230000}"/>
    <cellStyle name="Currency 2 2 6 2 3 2" xfId="9380" xr:uid="{00000000-0005-0000-0000-00008E230000}"/>
    <cellStyle name="Currency 2 2 6 2 4" xfId="9381" xr:uid="{00000000-0005-0000-0000-00008F230000}"/>
    <cellStyle name="Currency 2 2 6 2 5" xfId="9382" xr:uid="{00000000-0005-0000-0000-000090230000}"/>
    <cellStyle name="Currency 2 2 6 3" xfId="9383" xr:uid="{00000000-0005-0000-0000-000091230000}"/>
    <cellStyle name="Currency 2 2 6 3 2" xfId="9384" xr:uid="{00000000-0005-0000-0000-000092230000}"/>
    <cellStyle name="Currency 2 2 6 3 2 2" xfId="9385" xr:uid="{00000000-0005-0000-0000-000093230000}"/>
    <cellStyle name="Currency 2 2 6 3 3" xfId="9386" xr:uid="{00000000-0005-0000-0000-000094230000}"/>
    <cellStyle name="Currency 2 2 6 3 3 2" xfId="9387" xr:uid="{00000000-0005-0000-0000-000095230000}"/>
    <cellStyle name="Currency 2 2 6 3 4" xfId="9388" xr:uid="{00000000-0005-0000-0000-000096230000}"/>
    <cellStyle name="Currency 2 2 6 3 5" xfId="9389" xr:uid="{00000000-0005-0000-0000-000097230000}"/>
    <cellStyle name="Currency 2 2 6 4" xfId="9390" xr:uid="{00000000-0005-0000-0000-000098230000}"/>
    <cellStyle name="Currency 2 2 6 4 2" xfId="9391" xr:uid="{00000000-0005-0000-0000-000099230000}"/>
    <cellStyle name="Currency 2 2 6 4 2 2" xfId="9392" xr:uid="{00000000-0005-0000-0000-00009A230000}"/>
    <cellStyle name="Currency 2 2 6 4 3" xfId="9393" xr:uid="{00000000-0005-0000-0000-00009B230000}"/>
    <cellStyle name="Currency 2 2 6 4 3 2" xfId="9394" xr:uid="{00000000-0005-0000-0000-00009C230000}"/>
    <cellStyle name="Currency 2 2 6 4 4" xfId="9395" xr:uid="{00000000-0005-0000-0000-00009D230000}"/>
    <cellStyle name="Currency 2 2 6 4 5" xfId="9396" xr:uid="{00000000-0005-0000-0000-00009E230000}"/>
    <cellStyle name="Currency 2 2 6 5" xfId="9397" xr:uid="{00000000-0005-0000-0000-00009F230000}"/>
    <cellStyle name="Currency 2 2 6 5 2" xfId="9398" xr:uid="{00000000-0005-0000-0000-0000A0230000}"/>
    <cellStyle name="Currency 2 2 6 5 2 2" xfId="9399" xr:uid="{00000000-0005-0000-0000-0000A1230000}"/>
    <cellStyle name="Currency 2 2 6 5 3" xfId="9400" xr:uid="{00000000-0005-0000-0000-0000A2230000}"/>
    <cellStyle name="Currency 2 2 6 5 3 2" xfId="9401" xr:uid="{00000000-0005-0000-0000-0000A3230000}"/>
    <cellStyle name="Currency 2 2 6 5 4" xfId="9402" xr:uid="{00000000-0005-0000-0000-0000A4230000}"/>
    <cellStyle name="Currency 2 2 6 5 4 2" xfId="9403" xr:uid="{00000000-0005-0000-0000-0000A5230000}"/>
    <cellStyle name="Currency 2 2 6 5 5" xfId="9404" xr:uid="{00000000-0005-0000-0000-0000A6230000}"/>
    <cellStyle name="Currency 2 2 6 6" xfId="9405" xr:uid="{00000000-0005-0000-0000-0000A7230000}"/>
    <cellStyle name="Currency 2 2 6 6 2" xfId="9406" xr:uid="{00000000-0005-0000-0000-0000A8230000}"/>
    <cellStyle name="Currency 2 2 6 7" xfId="9407" xr:uid="{00000000-0005-0000-0000-0000A9230000}"/>
    <cellStyle name="Currency 2 2 6 7 2" xfId="9408" xr:uid="{00000000-0005-0000-0000-0000AA230000}"/>
    <cellStyle name="Currency 2 2 6 8" xfId="9409" xr:uid="{00000000-0005-0000-0000-0000AB230000}"/>
    <cellStyle name="Currency 2 2 6 9" xfId="9410" xr:uid="{00000000-0005-0000-0000-0000AC230000}"/>
    <cellStyle name="Currency 2 2 6_2106 (6)" xfId="9411" xr:uid="{00000000-0005-0000-0000-0000AD230000}"/>
    <cellStyle name="Currency 2 2 7" xfId="9412" xr:uid="{00000000-0005-0000-0000-0000AE230000}"/>
    <cellStyle name="Currency 2 2 7 2" xfId="9413" xr:uid="{00000000-0005-0000-0000-0000AF230000}"/>
    <cellStyle name="Currency 2 2 7 2 2" xfId="9414" xr:uid="{00000000-0005-0000-0000-0000B0230000}"/>
    <cellStyle name="Currency 2 2 7 2 2 2" xfId="9415" xr:uid="{00000000-0005-0000-0000-0000B1230000}"/>
    <cellStyle name="Currency 2 2 7 2 3" xfId="9416" xr:uid="{00000000-0005-0000-0000-0000B2230000}"/>
    <cellStyle name="Currency 2 2 7 2 3 2" xfId="9417" xr:uid="{00000000-0005-0000-0000-0000B3230000}"/>
    <cellStyle name="Currency 2 2 7 2 4" xfId="9418" xr:uid="{00000000-0005-0000-0000-0000B4230000}"/>
    <cellStyle name="Currency 2 2 7 2 5" xfId="9419" xr:uid="{00000000-0005-0000-0000-0000B5230000}"/>
    <cellStyle name="Currency 2 2 7 3" xfId="9420" xr:uid="{00000000-0005-0000-0000-0000B6230000}"/>
    <cellStyle name="Currency 2 2 7 3 2" xfId="9421" xr:uid="{00000000-0005-0000-0000-0000B7230000}"/>
    <cellStyle name="Currency 2 2 7 3 2 2" xfId="9422" xr:uid="{00000000-0005-0000-0000-0000B8230000}"/>
    <cellStyle name="Currency 2 2 7 3 3" xfId="9423" xr:uid="{00000000-0005-0000-0000-0000B9230000}"/>
    <cellStyle name="Currency 2 2 7 3 3 2" xfId="9424" xr:uid="{00000000-0005-0000-0000-0000BA230000}"/>
    <cellStyle name="Currency 2 2 7 3 4" xfId="9425" xr:uid="{00000000-0005-0000-0000-0000BB230000}"/>
    <cellStyle name="Currency 2 2 7 3 5" xfId="9426" xr:uid="{00000000-0005-0000-0000-0000BC230000}"/>
    <cellStyle name="Currency 2 2 7 4" xfId="9427" xr:uid="{00000000-0005-0000-0000-0000BD230000}"/>
    <cellStyle name="Currency 2 2 7 4 2" xfId="9428" xr:uid="{00000000-0005-0000-0000-0000BE230000}"/>
    <cellStyle name="Currency 2 2 7 4 2 2" xfId="9429" xr:uid="{00000000-0005-0000-0000-0000BF230000}"/>
    <cellStyle name="Currency 2 2 7 4 3" xfId="9430" xr:uid="{00000000-0005-0000-0000-0000C0230000}"/>
    <cellStyle name="Currency 2 2 7 4 3 2" xfId="9431" xr:uid="{00000000-0005-0000-0000-0000C1230000}"/>
    <cellStyle name="Currency 2 2 7 4 4" xfId="9432" xr:uid="{00000000-0005-0000-0000-0000C2230000}"/>
    <cellStyle name="Currency 2 2 7 4 5" xfId="9433" xr:uid="{00000000-0005-0000-0000-0000C3230000}"/>
    <cellStyle name="Currency 2 2 7 5" xfId="9434" xr:uid="{00000000-0005-0000-0000-0000C4230000}"/>
    <cellStyle name="Currency 2 2 7 5 2" xfId="9435" xr:uid="{00000000-0005-0000-0000-0000C5230000}"/>
    <cellStyle name="Currency 2 2 7 5 2 2" xfId="9436" xr:uid="{00000000-0005-0000-0000-0000C6230000}"/>
    <cellStyle name="Currency 2 2 7 5 3" xfId="9437" xr:uid="{00000000-0005-0000-0000-0000C7230000}"/>
    <cellStyle name="Currency 2 2 7 5 3 2" xfId="9438" xr:uid="{00000000-0005-0000-0000-0000C8230000}"/>
    <cellStyle name="Currency 2 2 7 5 4" xfId="9439" xr:uid="{00000000-0005-0000-0000-0000C9230000}"/>
    <cellStyle name="Currency 2 2 7 5 4 2" xfId="9440" xr:uid="{00000000-0005-0000-0000-0000CA230000}"/>
    <cellStyle name="Currency 2 2 7 5 5" xfId="9441" xr:uid="{00000000-0005-0000-0000-0000CB230000}"/>
    <cellStyle name="Currency 2 2 7 6" xfId="9442" xr:uid="{00000000-0005-0000-0000-0000CC230000}"/>
    <cellStyle name="Currency 2 2 7 6 2" xfId="9443" xr:uid="{00000000-0005-0000-0000-0000CD230000}"/>
    <cellStyle name="Currency 2 2 7 7" xfId="9444" xr:uid="{00000000-0005-0000-0000-0000CE230000}"/>
    <cellStyle name="Currency 2 2 7 7 2" xfId="9445" xr:uid="{00000000-0005-0000-0000-0000CF230000}"/>
    <cellStyle name="Currency 2 2 7 8" xfId="9446" xr:uid="{00000000-0005-0000-0000-0000D0230000}"/>
    <cellStyle name="Currency 2 2 7 9" xfId="9447" xr:uid="{00000000-0005-0000-0000-0000D1230000}"/>
    <cellStyle name="Currency 2 2 7_2106 (6)" xfId="9448" xr:uid="{00000000-0005-0000-0000-0000D2230000}"/>
    <cellStyle name="Currency 2 2 8" xfId="9449" xr:uid="{00000000-0005-0000-0000-0000D3230000}"/>
    <cellStyle name="Currency 2 2 8 2" xfId="9450" xr:uid="{00000000-0005-0000-0000-0000D4230000}"/>
    <cellStyle name="Currency 2 2 8 2 2" xfId="9451" xr:uid="{00000000-0005-0000-0000-0000D5230000}"/>
    <cellStyle name="Currency 2 2 8 3" xfId="9452" xr:uid="{00000000-0005-0000-0000-0000D6230000}"/>
    <cellStyle name="Currency 2 2 8 3 2" xfId="9453" xr:uid="{00000000-0005-0000-0000-0000D7230000}"/>
    <cellStyle name="Currency 2 2 8 4" xfId="9454" xr:uid="{00000000-0005-0000-0000-0000D8230000}"/>
    <cellStyle name="Currency 2 2 8 5" xfId="9455" xr:uid="{00000000-0005-0000-0000-0000D9230000}"/>
    <cellStyle name="Currency 2 2 9" xfId="9456" xr:uid="{00000000-0005-0000-0000-0000DA230000}"/>
    <cellStyle name="Currency 2 2 9 2" xfId="9457" xr:uid="{00000000-0005-0000-0000-0000DB230000}"/>
    <cellStyle name="Currency 2 2 9 2 2" xfId="9458" xr:uid="{00000000-0005-0000-0000-0000DC230000}"/>
    <cellStyle name="Currency 2 2 9 3" xfId="9459" xr:uid="{00000000-0005-0000-0000-0000DD230000}"/>
    <cellStyle name="Currency 2 2 9 3 2" xfId="9460" xr:uid="{00000000-0005-0000-0000-0000DE230000}"/>
    <cellStyle name="Currency 2 2 9 4" xfId="9461" xr:uid="{00000000-0005-0000-0000-0000DF230000}"/>
    <cellStyle name="Currency 2 2 9 5" xfId="9462" xr:uid="{00000000-0005-0000-0000-0000E0230000}"/>
    <cellStyle name="Currency 2 2_2109" xfId="9463" xr:uid="{00000000-0005-0000-0000-0000E1230000}"/>
    <cellStyle name="Currency 2 3" xfId="9464" xr:uid="{00000000-0005-0000-0000-0000E2230000}"/>
    <cellStyle name="Currency 2 3 10" xfId="9465" xr:uid="{00000000-0005-0000-0000-0000E3230000}"/>
    <cellStyle name="Currency 2 3 10 2" xfId="9466" xr:uid="{00000000-0005-0000-0000-0000E4230000}"/>
    <cellStyle name="Currency 2 3 10 2 2" xfId="9467" xr:uid="{00000000-0005-0000-0000-0000E5230000}"/>
    <cellStyle name="Currency 2 3 10 3" xfId="9468" xr:uid="{00000000-0005-0000-0000-0000E6230000}"/>
    <cellStyle name="Currency 2 3 10 3 2" xfId="9469" xr:uid="{00000000-0005-0000-0000-0000E7230000}"/>
    <cellStyle name="Currency 2 3 10 4" xfId="9470" xr:uid="{00000000-0005-0000-0000-0000E8230000}"/>
    <cellStyle name="Currency 2 3 10 5" xfId="9471" xr:uid="{00000000-0005-0000-0000-0000E9230000}"/>
    <cellStyle name="Currency 2 3 11" xfId="9472" xr:uid="{00000000-0005-0000-0000-0000EA230000}"/>
    <cellStyle name="Currency 2 3 11 2" xfId="9473" xr:uid="{00000000-0005-0000-0000-0000EB230000}"/>
    <cellStyle name="Currency 2 3 11 2 2" xfId="9474" xr:uid="{00000000-0005-0000-0000-0000EC230000}"/>
    <cellStyle name="Currency 2 3 11 3" xfId="9475" xr:uid="{00000000-0005-0000-0000-0000ED230000}"/>
    <cellStyle name="Currency 2 3 11 3 2" xfId="9476" xr:uid="{00000000-0005-0000-0000-0000EE230000}"/>
    <cellStyle name="Currency 2 3 11 4" xfId="9477" xr:uid="{00000000-0005-0000-0000-0000EF230000}"/>
    <cellStyle name="Currency 2 3 11 5" xfId="9478" xr:uid="{00000000-0005-0000-0000-0000F0230000}"/>
    <cellStyle name="Currency 2 3 12" xfId="9479" xr:uid="{00000000-0005-0000-0000-0000F1230000}"/>
    <cellStyle name="Currency 2 3 12 2" xfId="9480" xr:uid="{00000000-0005-0000-0000-0000F2230000}"/>
    <cellStyle name="Currency 2 3 12 2 2" xfId="9481" xr:uid="{00000000-0005-0000-0000-0000F3230000}"/>
    <cellStyle name="Currency 2 3 12 3" xfId="9482" xr:uid="{00000000-0005-0000-0000-0000F4230000}"/>
    <cellStyle name="Currency 2 3 12 3 2" xfId="9483" xr:uid="{00000000-0005-0000-0000-0000F5230000}"/>
    <cellStyle name="Currency 2 3 12 4" xfId="9484" xr:uid="{00000000-0005-0000-0000-0000F6230000}"/>
    <cellStyle name="Currency 2 3 12 5" xfId="9485" xr:uid="{00000000-0005-0000-0000-0000F7230000}"/>
    <cellStyle name="Currency 2 3 13" xfId="9486" xr:uid="{00000000-0005-0000-0000-0000F8230000}"/>
    <cellStyle name="Currency 2 3 13 2" xfId="9487" xr:uid="{00000000-0005-0000-0000-0000F9230000}"/>
    <cellStyle name="Currency 2 3 13 2 2" xfId="9488" xr:uid="{00000000-0005-0000-0000-0000FA230000}"/>
    <cellStyle name="Currency 2 3 13 3" xfId="9489" xr:uid="{00000000-0005-0000-0000-0000FB230000}"/>
    <cellStyle name="Currency 2 3 13 3 2" xfId="9490" xr:uid="{00000000-0005-0000-0000-0000FC230000}"/>
    <cellStyle name="Currency 2 3 13 4" xfId="9491" xr:uid="{00000000-0005-0000-0000-0000FD230000}"/>
    <cellStyle name="Currency 2 3 13 5" xfId="9492" xr:uid="{00000000-0005-0000-0000-0000FE230000}"/>
    <cellStyle name="Currency 2 3 14" xfId="9493" xr:uid="{00000000-0005-0000-0000-0000FF230000}"/>
    <cellStyle name="Currency 2 3 14 2" xfId="9494" xr:uid="{00000000-0005-0000-0000-000000240000}"/>
    <cellStyle name="Currency 2 3 14 2 2" xfId="9495" xr:uid="{00000000-0005-0000-0000-000001240000}"/>
    <cellStyle name="Currency 2 3 14 2 3" xfId="9496" xr:uid="{00000000-0005-0000-0000-000002240000}"/>
    <cellStyle name="Currency 2 3 14 3" xfId="9497" xr:uid="{00000000-0005-0000-0000-000003240000}"/>
    <cellStyle name="Currency 2 3 14 4" xfId="9498" xr:uid="{00000000-0005-0000-0000-000004240000}"/>
    <cellStyle name="Currency 2 3 15" xfId="9499" xr:uid="{00000000-0005-0000-0000-000005240000}"/>
    <cellStyle name="Currency 2 3 15 2" xfId="9500" xr:uid="{00000000-0005-0000-0000-000006240000}"/>
    <cellStyle name="Currency 2 3 15 2 2" xfId="9501" xr:uid="{00000000-0005-0000-0000-000007240000}"/>
    <cellStyle name="Currency 2 3 15 3" xfId="9502" xr:uid="{00000000-0005-0000-0000-000008240000}"/>
    <cellStyle name="Currency 2 3 16" xfId="9503" xr:uid="{00000000-0005-0000-0000-000009240000}"/>
    <cellStyle name="Currency 2 3 16 2" xfId="9504" xr:uid="{00000000-0005-0000-0000-00000A240000}"/>
    <cellStyle name="Currency 2 3 16 3" xfId="9505" xr:uid="{00000000-0005-0000-0000-00000B240000}"/>
    <cellStyle name="Currency 2 3 17" xfId="9506" xr:uid="{00000000-0005-0000-0000-00000C240000}"/>
    <cellStyle name="Currency 2 3 18" xfId="9507" xr:uid="{00000000-0005-0000-0000-00000D240000}"/>
    <cellStyle name="Currency 2 3 2" xfId="9508" xr:uid="{00000000-0005-0000-0000-00000E240000}"/>
    <cellStyle name="Currency 2 3 2 2" xfId="9509" xr:uid="{00000000-0005-0000-0000-00000F240000}"/>
    <cellStyle name="Currency 2 3 2 2 2" xfId="9510" xr:uid="{00000000-0005-0000-0000-000010240000}"/>
    <cellStyle name="Currency 2 3 2 2 2 2" xfId="9511" xr:uid="{00000000-0005-0000-0000-000011240000}"/>
    <cellStyle name="Currency 2 3 2 2 2 2 2" xfId="9512" xr:uid="{00000000-0005-0000-0000-000012240000}"/>
    <cellStyle name="Currency 2 3 2 2 2 3" xfId="9513" xr:uid="{00000000-0005-0000-0000-000013240000}"/>
    <cellStyle name="Currency 2 3 2 2 2 3 2" xfId="9514" xr:uid="{00000000-0005-0000-0000-000014240000}"/>
    <cellStyle name="Currency 2 3 2 2 2 4" xfId="9515" xr:uid="{00000000-0005-0000-0000-000015240000}"/>
    <cellStyle name="Currency 2 3 2 2 2 4 2" xfId="9516" xr:uid="{00000000-0005-0000-0000-000016240000}"/>
    <cellStyle name="Currency 2 3 2 2 2 5" xfId="9517" xr:uid="{00000000-0005-0000-0000-000017240000}"/>
    <cellStyle name="Currency 2 3 2 2 3" xfId="9518" xr:uid="{00000000-0005-0000-0000-000018240000}"/>
    <cellStyle name="Currency 2 3 2 2 3 2" xfId="9519" xr:uid="{00000000-0005-0000-0000-000019240000}"/>
    <cellStyle name="Currency 2 3 2 2 4" xfId="9520" xr:uid="{00000000-0005-0000-0000-00001A240000}"/>
    <cellStyle name="Currency 2 3 2 2 4 2" xfId="9521" xr:uid="{00000000-0005-0000-0000-00001B240000}"/>
    <cellStyle name="Currency 2 3 2 2 5" xfId="9522" xr:uid="{00000000-0005-0000-0000-00001C240000}"/>
    <cellStyle name="Currency 2 3 2 2 6" xfId="9523" xr:uid="{00000000-0005-0000-0000-00001D240000}"/>
    <cellStyle name="Currency 2 3 2 3" xfId="9524" xr:uid="{00000000-0005-0000-0000-00001E240000}"/>
    <cellStyle name="Currency 2 3 2 3 2" xfId="9525" xr:uid="{00000000-0005-0000-0000-00001F240000}"/>
    <cellStyle name="Currency 2 3 2 3 2 2" xfId="9526" xr:uid="{00000000-0005-0000-0000-000020240000}"/>
    <cellStyle name="Currency 2 3 2 3 2 2 2" xfId="9527" xr:uid="{00000000-0005-0000-0000-000021240000}"/>
    <cellStyle name="Currency 2 3 2 3 2 3" xfId="9528" xr:uid="{00000000-0005-0000-0000-000022240000}"/>
    <cellStyle name="Currency 2 3 2 3 2 3 2" xfId="9529" xr:uid="{00000000-0005-0000-0000-000023240000}"/>
    <cellStyle name="Currency 2 3 2 3 2 4" xfId="9530" xr:uid="{00000000-0005-0000-0000-000024240000}"/>
    <cellStyle name="Currency 2 3 2 3 2 4 2" xfId="9531" xr:uid="{00000000-0005-0000-0000-000025240000}"/>
    <cellStyle name="Currency 2 3 2 3 2 5" xfId="9532" xr:uid="{00000000-0005-0000-0000-000026240000}"/>
    <cellStyle name="Currency 2 3 2 3 3" xfId="9533" xr:uid="{00000000-0005-0000-0000-000027240000}"/>
    <cellStyle name="Currency 2 3 2 3 3 2" xfId="9534" xr:uid="{00000000-0005-0000-0000-000028240000}"/>
    <cellStyle name="Currency 2 3 2 3 4" xfId="9535" xr:uid="{00000000-0005-0000-0000-000029240000}"/>
    <cellStyle name="Currency 2 3 2 3 4 2" xfId="9536" xr:uid="{00000000-0005-0000-0000-00002A240000}"/>
    <cellStyle name="Currency 2 3 2 3 5" xfId="9537" xr:uid="{00000000-0005-0000-0000-00002B240000}"/>
    <cellStyle name="Currency 2 3 2 3 6" xfId="9538" xr:uid="{00000000-0005-0000-0000-00002C240000}"/>
    <cellStyle name="Currency 2 3 2 4" xfId="9539" xr:uid="{00000000-0005-0000-0000-00002D240000}"/>
    <cellStyle name="Currency 2 3 2 4 2" xfId="9540" xr:uid="{00000000-0005-0000-0000-00002E240000}"/>
    <cellStyle name="Currency 2 3 2 4 2 2" xfId="9541" xr:uid="{00000000-0005-0000-0000-00002F240000}"/>
    <cellStyle name="Currency 2 3 2 4 2 2 2" xfId="9542" xr:uid="{00000000-0005-0000-0000-000030240000}"/>
    <cellStyle name="Currency 2 3 2 4 2 3" xfId="9543" xr:uid="{00000000-0005-0000-0000-000031240000}"/>
    <cellStyle name="Currency 2 3 2 4 2 3 2" xfId="9544" xr:uid="{00000000-0005-0000-0000-000032240000}"/>
    <cellStyle name="Currency 2 3 2 4 2 4" xfId="9545" xr:uid="{00000000-0005-0000-0000-000033240000}"/>
    <cellStyle name="Currency 2 3 2 4 2 4 2" xfId="9546" xr:uid="{00000000-0005-0000-0000-000034240000}"/>
    <cellStyle name="Currency 2 3 2 4 2 5" xfId="9547" xr:uid="{00000000-0005-0000-0000-000035240000}"/>
    <cellStyle name="Currency 2 3 2 4 3" xfId="9548" xr:uid="{00000000-0005-0000-0000-000036240000}"/>
    <cellStyle name="Currency 2 3 2 4 3 2" xfId="9549" xr:uid="{00000000-0005-0000-0000-000037240000}"/>
    <cellStyle name="Currency 2 3 2 4 4" xfId="9550" xr:uid="{00000000-0005-0000-0000-000038240000}"/>
    <cellStyle name="Currency 2 3 2 4 4 2" xfId="9551" xr:uid="{00000000-0005-0000-0000-000039240000}"/>
    <cellStyle name="Currency 2 3 2 4 5" xfId="9552" xr:uid="{00000000-0005-0000-0000-00003A240000}"/>
    <cellStyle name="Currency 2 3 2 4 6" xfId="9553" xr:uid="{00000000-0005-0000-0000-00003B240000}"/>
    <cellStyle name="Currency 2 3 2 5" xfId="9554" xr:uid="{00000000-0005-0000-0000-00003C240000}"/>
    <cellStyle name="Currency 2 3 2 5 2" xfId="9555" xr:uid="{00000000-0005-0000-0000-00003D240000}"/>
    <cellStyle name="Currency 2 3 2 5 2 2" xfId="9556" xr:uid="{00000000-0005-0000-0000-00003E240000}"/>
    <cellStyle name="Currency 2 3 2 5 2 3" xfId="9557" xr:uid="{00000000-0005-0000-0000-00003F240000}"/>
    <cellStyle name="Currency 2 3 2 5 3" xfId="9558" xr:uid="{00000000-0005-0000-0000-000040240000}"/>
    <cellStyle name="Currency 2 3 2 5 4" xfId="9559" xr:uid="{00000000-0005-0000-0000-000041240000}"/>
    <cellStyle name="Currency 2 3 2 6" xfId="9560" xr:uid="{00000000-0005-0000-0000-000042240000}"/>
    <cellStyle name="Currency 2 3 2 6 2" xfId="9561" xr:uid="{00000000-0005-0000-0000-000043240000}"/>
    <cellStyle name="Currency 2 3 2 6 2 2" xfId="9562" xr:uid="{00000000-0005-0000-0000-000044240000}"/>
    <cellStyle name="Currency 2 3 2 6 3" xfId="9563" xr:uid="{00000000-0005-0000-0000-000045240000}"/>
    <cellStyle name="Currency 2 3 2 7" xfId="9564" xr:uid="{00000000-0005-0000-0000-000046240000}"/>
    <cellStyle name="Currency 2 3 2 7 2" xfId="9565" xr:uid="{00000000-0005-0000-0000-000047240000}"/>
    <cellStyle name="Currency 2 3 2 7 3" xfId="9566" xr:uid="{00000000-0005-0000-0000-000048240000}"/>
    <cellStyle name="Currency 2 3 2 8" xfId="9567" xr:uid="{00000000-0005-0000-0000-000049240000}"/>
    <cellStyle name="Currency 2 3 2_2106 (6)" xfId="9568" xr:uid="{00000000-0005-0000-0000-00004A240000}"/>
    <cellStyle name="Currency 2 3 3" xfId="9569" xr:uid="{00000000-0005-0000-0000-00004B240000}"/>
    <cellStyle name="Currency 2 3 3 2" xfId="9570" xr:uid="{00000000-0005-0000-0000-00004C240000}"/>
    <cellStyle name="Currency 2 3 3 2 2" xfId="9571" xr:uid="{00000000-0005-0000-0000-00004D240000}"/>
    <cellStyle name="Currency 2 3 3 2 2 2" xfId="9572" xr:uid="{00000000-0005-0000-0000-00004E240000}"/>
    <cellStyle name="Currency 2 3 3 2 3" xfId="9573" xr:uid="{00000000-0005-0000-0000-00004F240000}"/>
    <cellStyle name="Currency 2 3 3 2 3 2" xfId="9574" xr:uid="{00000000-0005-0000-0000-000050240000}"/>
    <cellStyle name="Currency 2 3 3 2 4" xfId="9575" xr:uid="{00000000-0005-0000-0000-000051240000}"/>
    <cellStyle name="Currency 2 3 3 2 5" xfId="9576" xr:uid="{00000000-0005-0000-0000-000052240000}"/>
    <cellStyle name="Currency 2 3 3 3" xfId="9577" xr:uid="{00000000-0005-0000-0000-000053240000}"/>
    <cellStyle name="Currency 2 3 3 3 2" xfId="9578" xr:uid="{00000000-0005-0000-0000-000054240000}"/>
    <cellStyle name="Currency 2 3 3 3 2 2" xfId="9579" xr:uid="{00000000-0005-0000-0000-000055240000}"/>
    <cellStyle name="Currency 2 3 3 3 3" xfId="9580" xr:uid="{00000000-0005-0000-0000-000056240000}"/>
    <cellStyle name="Currency 2 3 3 3 3 2" xfId="9581" xr:uid="{00000000-0005-0000-0000-000057240000}"/>
    <cellStyle name="Currency 2 3 3 3 4" xfId="9582" xr:uid="{00000000-0005-0000-0000-000058240000}"/>
    <cellStyle name="Currency 2 3 3 3 5" xfId="9583" xr:uid="{00000000-0005-0000-0000-000059240000}"/>
    <cellStyle name="Currency 2 3 3 4" xfId="9584" xr:uid="{00000000-0005-0000-0000-00005A240000}"/>
    <cellStyle name="Currency 2 3 3 4 2" xfId="9585" xr:uid="{00000000-0005-0000-0000-00005B240000}"/>
    <cellStyle name="Currency 2 3 3 4 2 2" xfId="9586" xr:uid="{00000000-0005-0000-0000-00005C240000}"/>
    <cellStyle name="Currency 2 3 3 4 3" xfId="9587" xr:uid="{00000000-0005-0000-0000-00005D240000}"/>
    <cellStyle name="Currency 2 3 3 4 3 2" xfId="9588" xr:uid="{00000000-0005-0000-0000-00005E240000}"/>
    <cellStyle name="Currency 2 3 3 4 4" xfId="9589" xr:uid="{00000000-0005-0000-0000-00005F240000}"/>
    <cellStyle name="Currency 2 3 3 4 5" xfId="9590" xr:uid="{00000000-0005-0000-0000-000060240000}"/>
    <cellStyle name="Currency 2 3 3 5" xfId="9591" xr:uid="{00000000-0005-0000-0000-000061240000}"/>
    <cellStyle name="Currency 2 3 3 5 2" xfId="9592" xr:uid="{00000000-0005-0000-0000-000062240000}"/>
    <cellStyle name="Currency 2 3 3 5 2 2" xfId="9593" xr:uid="{00000000-0005-0000-0000-000063240000}"/>
    <cellStyle name="Currency 2 3 3 5 3" xfId="9594" xr:uid="{00000000-0005-0000-0000-000064240000}"/>
    <cellStyle name="Currency 2 3 3 5 3 2" xfId="9595" xr:uid="{00000000-0005-0000-0000-000065240000}"/>
    <cellStyle name="Currency 2 3 3 5 4" xfId="9596" xr:uid="{00000000-0005-0000-0000-000066240000}"/>
    <cellStyle name="Currency 2 3 3 5 4 2" xfId="9597" xr:uid="{00000000-0005-0000-0000-000067240000}"/>
    <cellStyle name="Currency 2 3 3 5 5" xfId="9598" xr:uid="{00000000-0005-0000-0000-000068240000}"/>
    <cellStyle name="Currency 2 3 3 6" xfId="9599" xr:uid="{00000000-0005-0000-0000-000069240000}"/>
    <cellStyle name="Currency 2 3 3 6 2" xfId="9600" xr:uid="{00000000-0005-0000-0000-00006A240000}"/>
    <cellStyle name="Currency 2 3 3 7" xfId="9601" xr:uid="{00000000-0005-0000-0000-00006B240000}"/>
    <cellStyle name="Currency 2 3 3 7 2" xfId="9602" xr:uid="{00000000-0005-0000-0000-00006C240000}"/>
    <cellStyle name="Currency 2 3 3 8" xfId="9603" xr:uid="{00000000-0005-0000-0000-00006D240000}"/>
    <cellStyle name="Currency 2 3 3 9" xfId="9604" xr:uid="{00000000-0005-0000-0000-00006E240000}"/>
    <cellStyle name="Currency 2 3 3_2106 (6)" xfId="9605" xr:uid="{00000000-0005-0000-0000-00006F240000}"/>
    <cellStyle name="Currency 2 3 4" xfId="9606" xr:uid="{00000000-0005-0000-0000-000070240000}"/>
    <cellStyle name="Currency 2 3 4 2" xfId="9607" xr:uid="{00000000-0005-0000-0000-000071240000}"/>
    <cellStyle name="Currency 2 3 4 2 2" xfId="9608" xr:uid="{00000000-0005-0000-0000-000072240000}"/>
    <cellStyle name="Currency 2 3 4 2 2 2" xfId="9609" xr:uid="{00000000-0005-0000-0000-000073240000}"/>
    <cellStyle name="Currency 2 3 4 2 3" xfId="9610" xr:uid="{00000000-0005-0000-0000-000074240000}"/>
    <cellStyle name="Currency 2 3 4 2 3 2" xfId="9611" xr:uid="{00000000-0005-0000-0000-000075240000}"/>
    <cellStyle name="Currency 2 3 4 2 4" xfId="9612" xr:uid="{00000000-0005-0000-0000-000076240000}"/>
    <cellStyle name="Currency 2 3 4 2 5" xfId="9613" xr:uid="{00000000-0005-0000-0000-000077240000}"/>
    <cellStyle name="Currency 2 3 4 3" xfId="9614" xr:uid="{00000000-0005-0000-0000-000078240000}"/>
    <cellStyle name="Currency 2 3 4 3 2" xfId="9615" xr:uid="{00000000-0005-0000-0000-000079240000}"/>
    <cellStyle name="Currency 2 3 4 3 2 2" xfId="9616" xr:uid="{00000000-0005-0000-0000-00007A240000}"/>
    <cellStyle name="Currency 2 3 4 3 3" xfId="9617" xr:uid="{00000000-0005-0000-0000-00007B240000}"/>
    <cellStyle name="Currency 2 3 4 3 3 2" xfId="9618" xr:uid="{00000000-0005-0000-0000-00007C240000}"/>
    <cellStyle name="Currency 2 3 4 3 4" xfId="9619" xr:uid="{00000000-0005-0000-0000-00007D240000}"/>
    <cellStyle name="Currency 2 3 4 3 5" xfId="9620" xr:uid="{00000000-0005-0000-0000-00007E240000}"/>
    <cellStyle name="Currency 2 3 4 4" xfId="9621" xr:uid="{00000000-0005-0000-0000-00007F240000}"/>
    <cellStyle name="Currency 2 3 4 4 2" xfId="9622" xr:uid="{00000000-0005-0000-0000-000080240000}"/>
    <cellStyle name="Currency 2 3 4 4 2 2" xfId="9623" xr:uid="{00000000-0005-0000-0000-000081240000}"/>
    <cellStyle name="Currency 2 3 4 4 3" xfId="9624" xr:uid="{00000000-0005-0000-0000-000082240000}"/>
    <cellStyle name="Currency 2 3 4 4 3 2" xfId="9625" xr:uid="{00000000-0005-0000-0000-000083240000}"/>
    <cellStyle name="Currency 2 3 4 4 4" xfId="9626" xr:uid="{00000000-0005-0000-0000-000084240000}"/>
    <cellStyle name="Currency 2 3 4 4 5" xfId="9627" xr:uid="{00000000-0005-0000-0000-000085240000}"/>
    <cellStyle name="Currency 2 3 4 5" xfId="9628" xr:uid="{00000000-0005-0000-0000-000086240000}"/>
    <cellStyle name="Currency 2 3 4 5 2" xfId="9629" xr:uid="{00000000-0005-0000-0000-000087240000}"/>
    <cellStyle name="Currency 2 3 4 5 2 2" xfId="9630" xr:uid="{00000000-0005-0000-0000-000088240000}"/>
    <cellStyle name="Currency 2 3 4 5 3" xfId="9631" xr:uid="{00000000-0005-0000-0000-000089240000}"/>
    <cellStyle name="Currency 2 3 4 5 3 2" xfId="9632" xr:uid="{00000000-0005-0000-0000-00008A240000}"/>
    <cellStyle name="Currency 2 3 4 5 4" xfId="9633" xr:uid="{00000000-0005-0000-0000-00008B240000}"/>
    <cellStyle name="Currency 2 3 4 5 4 2" xfId="9634" xr:uid="{00000000-0005-0000-0000-00008C240000}"/>
    <cellStyle name="Currency 2 3 4 5 5" xfId="9635" xr:uid="{00000000-0005-0000-0000-00008D240000}"/>
    <cellStyle name="Currency 2 3 4 6" xfId="9636" xr:uid="{00000000-0005-0000-0000-00008E240000}"/>
    <cellStyle name="Currency 2 3 4 6 2" xfId="9637" xr:uid="{00000000-0005-0000-0000-00008F240000}"/>
    <cellStyle name="Currency 2 3 4 7" xfId="9638" xr:uid="{00000000-0005-0000-0000-000090240000}"/>
    <cellStyle name="Currency 2 3 4 7 2" xfId="9639" xr:uid="{00000000-0005-0000-0000-000091240000}"/>
    <cellStyle name="Currency 2 3 4 8" xfId="9640" xr:uid="{00000000-0005-0000-0000-000092240000}"/>
    <cellStyle name="Currency 2 3 4 9" xfId="9641" xr:uid="{00000000-0005-0000-0000-000093240000}"/>
    <cellStyle name="Currency 2 3 4_2106 (6)" xfId="9642" xr:uid="{00000000-0005-0000-0000-000094240000}"/>
    <cellStyle name="Currency 2 3 5" xfId="9643" xr:uid="{00000000-0005-0000-0000-000095240000}"/>
    <cellStyle name="Currency 2 3 5 2" xfId="9644" xr:uid="{00000000-0005-0000-0000-000096240000}"/>
    <cellStyle name="Currency 2 3 5 2 2" xfId="9645" xr:uid="{00000000-0005-0000-0000-000097240000}"/>
    <cellStyle name="Currency 2 3 5 2 2 2" xfId="9646" xr:uid="{00000000-0005-0000-0000-000098240000}"/>
    <cellStyle name="Currency 2 3 5 2 3" xfId="9647" xr:uid="{00000000-0005-0000-0000-000099240000}"/>
    <cellStyle name="Currency 2 3 5 2 3 2" xfId="9648" xr:uid="{00000000-0005-0000-0000-00009A240000}"/>
    <cellStyle name="Currency 2 3 5 2 4" xfId="9649" xr:uid="{00000000-0005-0000-0000-00009B240000}"/>
    <cellStyle name="Currency 2 3 5 2 5" xfId="9650" xr:uid="{00000000-0005-0000-0000-00009C240000}"/>
    <cellStyle name="Currency 2 3 5 3" xfId="9651" xr:uid="{00000000-0005-0000-0000-00009D240000}"/>
    <cellStyle name="Currency 2 3 5 3 2" xfId="9652" xr:uid="{00000000-0005-0000-0000-00009E240000}"/>
    <cellStyle name="Currency 2 3 5 3 2 2" xfId="9653" xr:uid="{00000000-0005-0000-0000-00009F240000}"/>
    <cellStyle name="Currency 2 3 5 3 3" xfId="9654" xr:uid="{00000000-0005-0000-0000-0000A0240000}"/>
    <cellStyle name="Currency 2 3 5 3 3 2" xfId="9655" xr:uid="{00000000-0005-0000-0000-0000A1240000}"/>
    <cellStyle name="Currency 2 3 5 3 4" xfId="9656" xr:uid="{00000000-0005-0000-0000-0000A2240000}"/>
    <cellStyle name="Currency 2 3 5 3 5" xfId="9657" xr:uid="{00000000-0005-0000-0000-0000A3240000}"/>
    <cellStyle name="Currency 2 3 5 4" xfId="9658" xr:uid="{00000000-0005-0000-0000-0000A4240000}"/>
    <cellStyle name="Currency 2 3 5 4 2" xfId="9659" xr:uid="{00000000-0005-0000-0000-0000A5240000}"/>
    <cellStyle name="Currency 2 3 5 4 2 2" xfId="9660" xr:uid="{00000000-0005-0000-0000-0000A6240000}"/>
    <cellStyle name="Currency 2 3 5 4 3" xfId="9661" xr:uid="{00000000-0005-0000-0000-0000A7240000}"/>
    <cellStyle name="Currency 2 3 5 4 3 2" xfId="9662" xr:uid="{00000000-0005-0000-0000-0000A8240000}"/>
    <cellStyle name="Currency 2 3 5 4 4" xfId="9663" xr:uid="{00000000-0005-0000-0000-0000A9240000}"/>
    <cellStyle name="Currency 2 3 5 4 5" xfId="9664" xr:uid="{00000000-0005-0000-0000-0000AA240000}"/>
    <cellStyle name="Currency 2 3 5 5" xfId="9665" xr:uid="{00000000-0005-0000-0000-0000AB240000}"/>
    <cellStyle name="Currency 2 3 5 5 2" xfId="9666" xr:uid="{00000000-0005-0000-0000-0000AC240000}"/>
    <cellStyle name="Currency 2 3 5 5 2 2" xfId="9667" xr:uid="{00000000-0005-0000-0000-0000AD240000}"/>
    <cellStyle name="Currency 2 3 5 5 3" xfId="9668" xr:uid="{00000000-0005-0000-0000-0000AE240000}"/>
    <cellStyle name="Currency 2 3 5 5 3 2" xfId="9669" xr:uid="{00000000-0005-0000-0000-0000AF240000}"/>
    <cellStyle name="Currency 2 3 5 5 4" xfId="9670" xr:uid="{00000000-0005-0000-0000-0000B0240000}"/>
    <cellStyle name="Currency 2 3 5 5 4 2" xfId="9671" xr:uid="{00000000-0005-0000-0000-0000B1240000}"/>
    <cellStyle name="Currency 2 3 5 5 5" xfId="9672" xr:uid="{00000000-0005-0000-0000-0000B2240000}"/>
    <cellStyle name="Currency 2 3 5 6" xfId="9673" xr:uid="{00000000-0005-0000-0000-0000B3240000}"/>
    <cellStyle name="Currency 2 3 5 6 2" xfId="9674" xr:uid="{00000000-0005-0000-0000-0000B4240000}"/>
    <cellStyle name="Currency 2 3 5 7" xfId="9675" xr:uid="{00000000-0005-0000-0000-0000B5240000}"/>
    <cellStyle name="Currency 2 3 5 7 2" xfId="9676" xr:uid="{00000000-0005-0000-0000-0000B6240000}"/>
    <cellStyle name="Currency 2 3 5 8" xfId="9677" xr:uid="{00000000-0005-0000-0000-0000B7240000}"/>
    <cellStyle name="Currency 2 3 5 9" xfId="9678" xr:uid="{00000000-0005-0000-0000-0000B8240000}"/>
    <cellStyle name="Currency 2 3 5_2106 (6)" xfId="9679" xr:uid="{00000000-0005-0000-0000-0000B9240000}"/>
    <cellStyle name="Currency 2 3 6" xfId="9680" xr:uid="{00000000-0005-0000-0000-0000BA240000}"/>
    <cellStyle name="Currency 2 3 6 2" xfId="9681" xr:uid="{00000000-0005-0000-0000-0000BB240000}"/>
    <cellStyle name="Currency 2 3 6 2 2" xfId="9682" xr:uid="{00000000-0005-0000-0000-0000BC240000}"/>
    <cellStyle name="Currency 2 3 6 2 2 2" xfId="9683" xr:uid="{00000000-0005-0000-0000-0000BD240000}"/>
    <cellStyle name="Currency 2 3 6 2 3" xfId="9684" xr:uid="{00000000-0005-0000-0000-0000BE240000}"/>
    <cellStyle name="Currency 2 3 6 2 3 2" xfId="9685" xr:uid="{00000000-0005-0000-0000-0000BF240000}"/>
    <cellStyle name="Currency 2 3 6 2 4" xfId="9686" xr:uid="{00000000-0005-0000-0000-0000C0240000}"/>
    <cellStyle name="Currency 2 3 6 2 5" xfId="9687" xr:uid="{00000000-0005-0000-0000-0000C1240000}"/>
    <cellStyle name="Currency 2 3 6 3" xfId="9688" xr:uid="{00000000-0005-0000-0000-0000C2240000}"/>
    <cellStyle name="Currency 2 3 6 3 2" xfId="9689" xr:uid="{00000000-0005-0000-0000-0000C3240000}"/>
    <cellStyle name="Currency 2 3 6 3 2 2" xfId="9690" xr:uid="{00000000-0005-0000-0000-0000C4240000}"/>
    <cellStyle name="Currency 2 3 6 3 3" xfId="9691" xr:uid="{00000000-0005-0000-0000-0000C5240000}"/>
    <cellStyle name="Currency 2 3 6 3 3 2" xfId="9692" xr:uid="{00000000-0005-0000-0000-0000C6240000}"/>
    <cellStyle name="Currency 2 3 6 3 4" xfId="9693" xr:uid="{00000000-0005-0000-0000-0000C7240000}"/>
    <cellStyle name="Currency 2 3 6 3 5" xfId="9694" xr:uid="{00000000-0005-0000-0000-0000C8240000}"/>
    <cellStyle name="Currency 2 3 6 4" xfId="9695" xr:uid="{00000000-0005-0000-0000-0000C9240000}"/>
    <cellStyle name="Currency 2 3 6 4 2" xfId="9696" xr:uid="{00000000-0005-0000-0000-0000CA240000}"/>
    <cellStyle name="Currency 2 3 6 4 2 2" xfId="9697" xr:uid="{00000000-0005-0000-0000-0000CB240000}"/>
    <cellStyle name="Currency 2 3 6 4 3" xfId="9698" xr:uid="{00000000-0005-0000-0000-0000CC240000}"/>
    <cellStyle name="Currency 2 3 6 4 3 2" xfId="9699" xr:uid="{00000000-0005-0000-0000-0000CD240000}"/>
    <cellStyle name="Currency 2 3 6 4 4" xfId="9700" xr:uid="{00000000-0005-0000-0000-0000CE240000}"/>
    <cellStyle name="Currency 2 3 6 4 5" xfId="9701" xr:uid="{00000000-0005-0000-0000-0000CF240000}"/>
    <cellStyle name="Currency 2 3 6 5" xfId="9702" xr:uid="{00000000-0005-0000-0000-0000D0240000}"/>
    <cellStyle name="Currency 2 3 6 5 2" xfId="9703" xr:uid="{00000000-0005-0000-0000-0000D1240000}"/>
    <cellStyle name="Currency 2 3 6 5 2 2" xfId="9704" xr:uid="{00000000-0005-0000-0000-0000D2240000}"/>
    <cellStyle name="Currency 2 3 6 5 3" xfId="9705" xr:uid="{00000000-0005-0000-0000-0000D3240000}"/>
    <cellStyle name="Currency 2 3 6 5 3 2" xfId="9706" xr:uid="{00000000-0005-0000-0000-0000D4240000}"/>
    <cellStyle name="Currency 2 3 6 5 4" xfId="9707" xr:uid="{00000000-0005-0000-0000-0000D5240000}"/>
    <cellStyle name="Currency 2 3 6 5 4 2" xfId="9708" xr:uid="{00000000-0005-0000-0000-0000D6240000}"/>
    <cellStyle name="Currency 2 3 6 5 5" xfId="9709" xr:uid="{00000000-0005-0000-0000-0000D7240000}"/>
    <cellStyle name="Currency 2 3 6 6" xfId="9710" xr:uid="{00000000-0005-0000-0000-0000D8240000}"/>
    <cellStyle name="Currency 2 3 6 6 2" xfId="9711" xr:uid="{00000000-0005-0000-0000-0000D9240000}"/>
    <cellStyle name="Currency 2 3 6 7" xfId="9712" xr:uid="{00000000-0005-0000-0000-0000DA240000}"/>
    <cellStyle name="Currency 2 3 6 7 2" xfId="9713" xr:uid="{00000000-0005-0000-0000-0000DB240000}"/>
    <cellStyle name="Currency 2 3 6 8" xfId="9714" xr:uid="{00000000-0005-0000-0000-0000DC240000}"/>
    <cellStyle name="Currency 2 3 6 9" xfId="9715" xr:uid="{00000000-0005-0000-0000-0000DD240000}"/>
    <cellStyle name="Currency 2 3 6_2106 (6)" xfId="9716" xr:uid="{00000000-0005-0000-0000-0000DE240000}"/>
    <cellStyle name="Currency 2 3 7" xfId="9717" xr:uid="{00000000-0005-0000-0000-0000DF240000}"/>
    <cellStyle name="Currency 2 3 7 2" xfId="9718" xr:uid="{00000000-0005-0000-0000-0000E0240000}"/>
    <cellStyle name="Currency 2 3 7 2 2" xfId="9719" xr:uid="{00000000-0005-0000-0000-0000E1240000}"/>
    <cellStyle name="Currency 2 3 7 2 2 2" xfId="9720" xr:uid="{00000000-0005-0000-0000-0000E2240000}"/>
    <cellStyle name="Currency 2 3 7 2 3" xfId="9721" xr:uid="{00000000-0005-0000-0000-0000E3240000}"/>
    <cellStyle name="Currency 2 3 7 2 3 2" xfId="9722" xr:uid="{00000000-0005-0000-0000-0000E4240000}"/>
    <cellStyle name="Currency 2 3 7 2 4" xfId="9723" xr:uid="{00000000-0005-0000-0000-0000E5240000}"/>
    <cellStyle name="Currency 2 3 7 2 5" xfId="9724" xr:uid="{00000000-0005-0000-0000-0000E6240000}"/>
    <cellStyle name="Currency 2 3 7 3" xfId="9725" xr:uid="{00000000-0005-0000-0000-0000E7240000}"/>
    <cellStyle name="Currency 2 3 7 3 2" xfId="9726" xr:uid="{00000000-0005-0000-0000-0000E8240000}"/>
    <cellStyle name="Currency 2 3 7 3 2 2" xfId="9727" xr:uid="{00000000-0005-0000-0000-0000E9240000}"/>
    <cellStyle name="Currency 2 3 7 3 3" xfId="9728" xr:uid="{00000000-0005-0000-0000-0000EA240000}"/>
    <cellStyle name="Currency 2 3 7 3 3 2" xfId="9729" xr:uid="{00000000-0005-0000-0000-0000EB240000}"/>
    <cellStyle name="Currency 2 3 7 3 4" xfId="9730" xr:uid="{00000000-0005-0000-0000-0000EC240000}"/>
    <cellStyle name="Currency 2 3 7 3 5" xfId="9731" xr:uid="{00000000-0005-0000-0000-0000ED240000}"/>
    <cellStyle name="Currency 2 3 7 4" xfId="9732" xr:uid="{00000000-0005-0000-0000-0000EE240000}"/>
    <cellStyle name="Currency 2 3 7 4 2" xfId="9733" xr:uid="{00000000-0005-0000-0000-0000EF240000}"/>
    <cellStyle name="Currency 2 3 7 4 2 2" xfId="9734" xr:uid="{00000000-0005-0000-0000-0000F0240000}"/>
    <cellStyle name="Currency 2 3 7 4 3" xfId="9735" xr:uid="{00000000-0005-0000-0000-0000F1240000}"/>
    <cellStyle name="Currency 2 3 7 4 3 2" xfId="9736" xr:uid="{00000000-0005-0000-0000-0000F2240000}"/>
    <cellStyle name="Currency 2 3 7 4 4" xfId="9737" xr:uid="{00000000-0005-0000-0000-0000F3240000}"/>
    <cellStyle name="Currency 2 3 7 4 5" xfId="9738" xr:uid="{00000000-0005-0000-0000-0000F4240000}"/>
    <cellStyle name="Currency 2 3 7 5" xfId="9739" xr:uid="{00000000-0005-0000-0000-0000F5240000}"/>
    <cellStyle name="Currency 2 3 7 5 2" xfId="9740" xr:uid="{00000000-0005-0000-0000-0000F6240000}"/>
    <cellStyle name="Currency 2 3 7 5 2 2" xfId="9741" xr:uid="{00000000-0005-0000-0000-0000F7240000}"/>
    <cellStyle name="Currency 2 3 7 5 3" xfId="9742" xr:uid="{00000000-0005-0000-0000-0000F8240000}"/>
    <cellStyle name="Currency 2 3 7 5 3 2" xfId="9743" xr:uid="{00000000-0005-0000-0000-0000F9240000}"/>
    <cellStyle name="Currency 2 3 7 5 4" xfId="9744" xr:uid="{00000000-0005-0000-0000-0000FA240000}"/>
    <cellStyle name="Currency 2 3 7 5 4 2" xfId="9745" xr:uid="{00000000-0005-0000-0000-0000FB240000}"/>
    <cellStyle name="Currency 2 3 7 5 5" xfId="9746" xr:uid="{00000000-0005-0000-0000-0000FC240000}"/>
    <cellStyle name="Currency 2 3 7 6" xfId="9747" xr:uid="{00000000-0005-0000-0000-0000FD240000}"/>
    <cellStyle name="Currency 2 3 7 6 2" xfId="9748" xr:uid="{00000000-0005-0000-0000-0000FE240000}"/>
    <cellStyle name="Currency 2 3 7 7" xfId="9749" xr:uid="{00000000-0005-0000-0000-0000FF240000}"/>
    <cellStyle name="Currency 2 3 7 7 2" xfId="9750" xr:uid="{00000000-0005-0000-0000-000000250000}"/>
    <cellStyle name="Currency 2 3 7 8" xfId="9751" xr:uid="{00000000-0005-0000-0000-000001250000}"/>
    <cellStyle name="Currency 2 3 7 9" xfId="9752" xr:uid="{00000000-0005-0000-0000-000002250000}"/>
    <cellStyle name="Currency 2 3 7_2106 (6)" xfId="9753" xr:uid="{00000000-0005-0000-0000-000003250000}"/>
    <cellStyle name="Currency 2 3 8" xfId="9754" xr:uid="{00000000-0005-0000-0000-000004250000}"/>
    <cellStyle name="Currency 2 3 8 2" xfId="9755" xr:uid="{00000000-0005-0000-0000-000005250000}"/>
    <cellStyle name="Currency 2 3 8 2 2" xfId="9756" xr:uid="{00000000-0005-0000-0000-000006250000}"/>
    <cellStyle name="Currency 2 3 8 3" xfId="9757" xr:uid="{00000000-0005-0000-0000-000007250000}"/>
    <cellStyle name="Currency 2 3 8 3 2" xfId="9758" xr:uid="{00000000-0005-0000-0000-000008250000}"/>
    <cellStyle name="Currency 2 3 8 4" xfId="9759" xr:uid="{00000000-0005-0000-0000-000009250000}"/>
    <cellStyle name="Currency 2 3 8 5" xfId="9760" xr:uid="{00000000-0005-0000-0000-00000A250000}"/>
    <cellStyle name="Currency 2 3 9" xfId="9761" xr:uid="{00000000-0005-0000-0000-00000B250000}"/>
    <cellStyle name="Currency 2 3 9 2" xfId="9762" xr:uid="{00000000-0005-0000-0000-00000C250000}"/>
    <cellStyle name="Currency 2 3 9 2 2" xfId="9763" xr:uid="{00000000-0005-0000-0000-00000D250000}"/>
    <cellStyle name="Currency 2 3 9 3" xfId="9764" xr:uid="{00000000-0005-0000-0000-00000E250000}"/>
    <cellStyle name="Currency 2 3 9 3 2" xfId="9765" xr:uid="{00000000-0005-0000-0000-00000F250000}"/>
    <cellStyle name="Currency 2 3 9 4" xfId="9766" xr:uid="{00000000-0005-0000-0000-000010250000}"/>
    <cellStyle name="Currency 2 3 9 5" xfId="9767" xr:uid="{00000000-0005-0000-0000-000011250000}"/>
    <cellStyle name="Currency 2 3_2109" xfId="9768" xr:uid="{00000000-0005-0000-0000-000012250000}"/>
    <cellStyle name="Currency 2 4" xfId="9769" xr:uid="{00000000-0005-0000-0000-000013250000}"/>
    <cellStyle name="Currency 2 4 10" xfId="9770" xr:uid="{00000000-0005-0000-0000-000014250000}"/>
    <cellStyle name="Currency 2 4 10 2" xfId="9771" xr:uid="{00000000-0005-0000-0000-000015250000}"/>
    <cellStyle name="Currency 2 4 10 2 2" xfId="9772" xr:uid="{00000000-0005-0000-0000-000016250000}"/>
    <cellStyle name="Currency 2 4 10 3" xfId="9773" xr:uid="{00000000-0005-0000-0000-000017250000}"/>
    <cellStyle name="Currency 2 4 10 3 2" xfId="9774" xr:uid="{00000000-0005-0000-0000-000018250000}"/>
    <cellStyle name="Currency 2 4 10 4" xfId="9775" xr:uid="{00000000-0005-0000-0000-000019250000}"/>
    <cellStyle name="Currency 2 4 10 5" xfId="9776" xr:uid="{00000000-0005-0000-0000-00001A250000}"/>
    <cellStyle name="Currency 2 4 11" xfId="9777" xr:uid="{00000000-0005-0000-0000-00001B250000}"/>
    <cellStyle name="Currency 2 4 11 2" xfId="9778" xr:uid="{00000000-0005-0000-0000-00001C250000}"/>
    <cellStyle name="Currency 2 4 11 2 2" xfId="9779" xr:uid="{00000000-0005-0000-0000-00001D250000}"/>
    <cellStyle name="Currency 2 4 11 3" xfId="9780" xr:uid="{00000000-0005-0000-0000-00001E250000}"/>
    <cellStyle name="Currency 2 4 11 3 2" xfId="9781" xr:uid="{00000000-0005-0000-0000-00001F250000}"/>
    <cellStyle name="Currency 2 4 11 4" xfId="9782" xr:uid="{00000000-0005-0000-0000-000020250000}"/>
    <cellStyle name="Currency 2 4 11 5" xfId="9783" xr:uid="{00000000-0005-0000-0000-000021250000}"/>
    <cellStyle name="Currency 2 4 12" xfId="9784" xr:uid="{00000000-0005-0000-0000-000022250000}"/>
    <cellStyle name="Currency 2 4 12 2" xfId="9785" xr:uid="{00000000-0005-0000-0000-000023250000}"/>
    <cellStyle name="Currency 2 4 12 2 2" xfId="9786" xr:uid="{00000000-0005-0000-0000-000024250000}"/>
    <cellStyle name="Currency 2 4 12 3" xfId="9787" xr:uid="{00000000-0005-0000-0000-000025250000}"/>
    <cellStyle name="Currency 2 4 12 3 2" xfId="9788" xr:uid="{00000000-0005-0000-0000-000026250000}"/>
    <cellStyle name="Currency 2 4 12 4" xfId="9789" xr:uid="{00000000-0005-0000-0000-000027250000}"/>
    <cellStyle name="Currency 2 4 12 5" xfId="9790" xr:uid="{00000000-0005-0000-0000-000028250000}"/>
    <cellStyle name="Currency 2 4 13" xfId="9791" xr:uid="{00000000-0005-0000-0000-000029250000}"/>
    <cellStyle name="Currency 2 4 13 2" xfId="9792" xr:uid="{00000000-0005-0000-0000-00002A250000}"/>
    <cellStyle name="Currency 2 4 13 2 2" xfId="9793" xr:uid="{00000000-0005-0000-0000-00002B250000}"/>
    <cellStyle name="Currency 2 4 13 3" xfId="9794" xr:uid="{00000000-0005-0000-0000-00002C250000}"/>
    <cellStyle name="Currency 2 4 13 3 2" xfId="9795" xr:uid="{00000000-0005-0000-0000-00002D250000}"/>
    <cellStyle name="Currency 2 4 13 4" xfId="9796" xr:uid="{00000000-0005-0000-0000-00002E250000}"/>
    <cellStyle name="Currency 2 4 13 5" xfId="9797" xr:uid="{00000000-0005-0000-0000-00002F250000}"/>
    <cellStyle name="Currency 2 4 14" xfId="9798" xr:uid="{00000000-0005-0000-0000-000030250000}"/>
    <cellStyle name="Currency 2 4 14 2" xfId="9799" xr:uid="{00000000-0005-0000-0000-000031250000}"/>
    <cellStyle name="Currency 2 4 14 2 2" xfId="9800" xr:uid="{00000000-0005-0000-0000-000032250000}"/>
    <cellStyle name="Currency 2 4 14 2 3" xfId="9801" xr:uid="{00000000-0005-0000-0000-000033250000}"/>
    <cellStyle name="Currency 2 4 14 3" xfId="9802" xr:uid="{00000000-0005-0000-0000-000034250000}"/>
    <cellStyle name="Currency 2 4 14 4" xfId="9803" xr:uid="{00000000-0005-0000-0000-000035250000}"/>
    <cellStyle name="Currency 2 4 15" xfId="9804" xr:uid="{00000000-0005-0000-0000-000036250000}"/>
    <cellStyle name="Currency 2 4 15 2" xfId="9805" xr:uid="{00000000-0005-0000-0000-000037250000}"/>
    <cellStyle name="Currency 2 4 15 2 2" xfId="9806" xr:uid="{00000000-0005-0000-0000-000038250000}"/>
    <cellStyle name="Currency 2 4 15 3" xfId="9807" xr:uid="{00000000-0005-0000-0000-000039250000}"/>
    <cellStyle name="Currency 2 4 16" xfId="9808" xr:uid="{00000000-0005-0000-0000-00003A250000}"/>
    <cellStyle name="Currency 2 4 16 2" xfId="9809" xr:uid="{00000000-0005-0000-0000-00003B250000}"/>
    <cellStyle name="Currency 2 4 16 3" xfId="9810" xr:uid="{00000000-0005-0000-0000-00003C250000}"/>
    <cellStyle name="Currency 2 4 17" xfId="9811" xr:uid="{00000000-0005-0000-0000-00003D250000}"/>
    <cellStyle name="Currency 2 4 18" xfId="9812" xr:uid="{00000000-0005-0000-0000-00003E250000}"/>
    <cellStyle name="Currency 2 4 2" xfId="9813" xr:uid="{00000000-0005-0000-0000-00003F250000}"/>
    <cellStyle name="Currency 2 4 2 2" xfId="9814" xr:uid="{00000000-0005-0000-0000-000040250000}"/>
    <cellStyle name="Currency 2 4 2 2 2" xfId="9815" xr:uid="{00000000-0005-0000-0000-000041250000}"/>
    <cellStyle name="Currency 2 4 2 2 2 2" xfId="9816" xr:uid="{00000000-0005-0000-0000-000042250000}"/>
    <cellStyle name="Currency 2 4 2 2 2 2 2" xfId="9817" xr:uid="{00000000-0005-0000-0000-000043250000}"/>
    <cellStyle name="Currency 2 4 2 2 2 3" xfId="9818" xr:uid="{00000000-0005-0000-0000-000044250000}"/>
    <cellStyle name="Currency 2 4 2 2 2 3 2" xfId="9819" xr:uid="{00000000-0005-0000-0000-000045250000}"/>
    <cellStyle name="Currency 2 4 2 2 2 4" xfId="9820" xr:uid="{00000000-0005-0000-0000-000046250000}"/>
    <cellStyle name="Currency 2 4 2 2 2 4 2" xfId="9821" xr:uid="{00000000-0005-0000-0000-000047250000}"/>
    <cellStyle name="Currency 2 4 2 2 2 5" xfId="9822" xr:uid="{00000000-0005-0000-0000-000048250000}"/>
    <cellStyle name="Currency 2 4 2 2 3" xfId="9823" xr:uid="{00000000-0005-0000-0000-000049250000}"/>
    <cellStyle name="Currency 2 4 2 2 3 2" xfId="9824" xr:uid="{00000000-0005-0000-0000-00004A250000}"/>
    <cellStyle name="Currency 2 4 2 2 4" xfId="9825" xr:uid="{00000000-0005-0000-0000-00004B250000}"/>
    <cellStyle name="Currency 2 4 2 2 4 2" xfId="9826" xr:uid="{00000000-0005-0000-0000-00004C250000}"/>
    <cellStyle name="Currency 2 4 2 2 5" xfId="9827" xr:uid="{00000000-0005-0000-0000-00004D250000}"/>
    <cellStyle name="Currency 2 4 2 2 6" xfId="9828" xr:uid="{00000000-0005-0000-0000-00004E250000}"/>
    <cellStyle name="Currency 2 4 2 3" xfId="9829" xr:uid="{00000000-0005-0000-0000-00004F250000}"/>
    <cellStyle name="Currency 2 4 2 3 2" xfId="9830" xr:uid="{00000000-0005-0000-0000-000050250000}"/>
    <cellStyle name="Currency 2 4 2 3 2 2" xfId="9831" xr:uid="{00000000-0005-0000-0000-000051250000}"/>
    <cellStyle name="Currency 2 4 2 3 2 2 2" xfId="9832" xr:uid="{00000000-0005-0000-0000-000052250000}"/>
    <cellStyle name="Currency 2 4 2 3 2 3" xfId="9833" xr:uid="{00000000-0005-0000-0000-000053250000}"/>
    <cellStyle name="Currency 2 4 2 3 2 3 2" xfId="9834" xr:uid="{00000000-0005-0000-0000-000054250000}"/>
    <cellStyle name="Currency 2 4 2 3 2 4" xfId="9835" xr:uid="{00000000-0005-0000-0000-000055250000}"/>
    <cellStyle name="Currency 2 4 2 3 2 4 2" xfId="9836" xr:uid="{00000000-0005-0000-0000-000056250000}"/>
    <cellStyle name="Currency 2 4 2 3 2 5" xfId="9837" xr:uid="{00000000-0005-0000-0000-000057250000}"/>
    <cellStyle name="Currency 2 4 2 3 3" xfId="9838" xr:uid="{00000000-0005-0000-0000-000058250000}"/>
    <cellStyle name="Currency 2 4 2 3 3 2" xfId="9839" xr:uid="{00000000-0005-0000-0000-000059250000}"/>
    <cellStyle name="Currency 2 4 2 3 4" xfId="9840" xr:uid="{00000000-0005-0000-0000-00005A250000}"/>
    <cellStyle name="Currency 2 4 2 3 4 2" xfId="9841" xr:uid="{00000000-0005-0000-0000-00005B250000}"/>
    <cellStyle name="Currency 2 4 2 3 5" xfId="9842" xr:uid="{00000000-0005-0000-0000-00005C250000}"/>
    <cellStyle name="Currency 2 4 2 3 6" xfId="9843" xr:uid="{00000000-0005-0000-0000-00005D250000}"/>
    <cellStyle name="Currency 2 4 2 4" xfId="9844" xr:uid="{00000000-0005-0000-0000-00005E250000}"/>
    <cellStyle name="Currency 2 4 2 4 2" xfId="9845" xr:uid="{00000000-0005-0000-0000-00005F250000}"/>
    <cellStyle name="Currency 2 4 2 4 2 2" xfId="9846" xr:uid="{00000000-0005-0000-0000-000060250000}"/>
    <cellStyle name="Currency 2 4 2 4 2 2 2" xfId="9847" xr:uid="{00000000-0005-0000-0000-000061250000}"/>
    <cellStyle name="Currency 2 4 2 4 2 3" xfId="9848" xr:uid="{00000000-0005-0000-0000-000062250000}"/>
    <cellStyle name="Currency 2 4 2 4 2 3 2" xfId="9849" xr:uid="{00000000-0005-0000-0000-000063250000}"/>
    <cellStyle name="Currency 2 4 2 4 2 4" xfId="9850" xr:uid="{00000000-0005-0000-0000-000064250000}"/>
    <cellStyle name="Currency 2 4 2 4 2 4 2" xfId="9851" xr:uid="{00000000-0005-0000-0000-000065250000}"/>
    <cellStyle name="Currency 2 4 2 4 2 5" xfId="9852" xr:uid="{00000000-0005-0000-0000-000066250000}"/>
    <cellStyle name="Currency 2 4 2 4 3" xfId="9853" xr:uid="{00000000-0005-0000-0000-000067250000}"/>
    <cellStyle name="Currency 2 4 2 4 3 2" xfId="9854" xr:uid="{00000000-0005-0000-0000-000068250000}"/>
    <cellStyle name="Currency 2 4 2 4 4" xfId="9855" xr:uid="{00000000-0005-0000-0000-000069250000}"/>
    <cellStyle name="Currency 2 4 2 4 4 2" xfId="9856" xr:uid="{00000000-0005-0000-0000-00006A250000}"/>
    <cellStyle name="Currency 2 4 2 4 5" xfId="9857" xr:uid="{00000000-0005-0000-0000-00006B250000}"/>
    <cellStyle name="Currency 2 4 2 4 6" xfId="9858" xr:uid="{00000000-0005-0000-0000-00006C250000}"/>
    <cellStyle name="Currency 2 4 2 5" xfId="9859" xr:uid="{00000000-0005-0000-0000-00006D250000}"/>
    <cellStyle name="Currency 2 4 2 5 2" xfId="9860" xr:uid="{00000000-0005-0000-0000-00006E250000}"/>
    <cellStyle name="Currency 2 4 2 5 2 2" xfId="9861" xr:uid="{00000000-0005-0000-0000-00006F250000}"/>
    <cellStyle name="Currency 2 4 2 5 2 3" xfId="9862" xr:uid="{00000000-0005-0000-0000-000070250000}"/>
    <cellStyle name="Currency 2 4 2 5 3" xfId="9863" xr:uid="{00000000-0005-0000-0000-000071250000}"/>
    <cellStyle name="Currency 2 4 2 5 4" xfId="9864" xr:uid="{00000000-0005-0000-0000-000072250000}"/>
    <cellStyle name="Currency 2 4 2 6" xfId="9865" xr:uid="{00000000-0005-0000-0000-000073250000}"/>
    <cellStyle name="Currency 2 4 2 6 2" xfId="9866" xr:uid="{00000000-0005-0000-0000-000074250000}"/>
    <cellStyle name="Currency 2 4 2 6 2 2" xfId="9867" xr:uid="{00000000-0005-0000-0000-000075250000}"/>
    <cellStyle name="Currency 2 4 2 6 3" xfId="9868" xr:uid="{00000000-0005-0000-0000-000076250000}"/>
    <cellStyle name="Currency 2 4 2 7" xfId="9869" xr:uid="{00000000-0005-0000-0000-000077250000}"/>
    <cellStyle name="Currency 2 4 2 7 2" xfId="9870" xr:uid="{00000000-0005-0000-0000-000078250000}"/>
    <cellStyle name="Currency 2 4 2 7 3" xfId="9871" xr:uid="{00000000-0005-0000-0000-000079250000}"/>
    <cellStyle name="Currency 2 4 2 8" xfId="9872" xr:uid="{00000000-0005-0000-0000-00007A250000}"/>
    <cellStyle name="Currency 2 4 2_2106 (6)" xfId="9873" xr:uid="{00000000-0005-0000-0000-00007B250000}"/>
    <cellStyle name="Currency 2 4 3" xfId="9874" xr:uid="{00000000-0005-0000-0000-00007C250000}"/>
    <cellStyle name="Currency 2 4 3 2" xfId="9875" xr:uid="{00000000-0005-0000-0000-00007D250000}"/>
    <cellStyle name="Currency 2 4 3 2 2" xfId="9876" xr:uid="{00000000-0005-0000-0000-00007E250000}"/>
    <cellStyle name="Currency 2 4 3 2 2 2" xfId="9877" xr:uid="{00000000-0005-0000-0000-00007F250000}"/>
    <cellStyle name="Currency 2 4 3 2 3" xfId="9878" xr:uid="{00000000-0005-0000-0000-000080250000}"/>
    <cellStyle name="Currency 2 4 3 2 3 2" xfId="9879" xr:uid="{00000000-0005-0000-0000-000081250000}"/>
    <cellStyle name="Currency 2 4 3 2 4" xfId="9880" xr:uid="{00000000-0005-0000-0000-000082250000}"/>
    <cellStyle name="Currency 2 4 3 2 5" xfId="9881" xr:uid="{00000000-0005-0000-0000-000083250000}"/>
    <cellStyle name="Currency 2 4 3 3" xfId="9882" xr:uid="{00000000-0005-0000-0000-000084250000}"/>
    <cellStyle name="Currency 2 4 3 3 2" xfId="9883" xr:uid="{00000000-0005-0000-0000-000085250000}"/>
    <cellStyle name="Currency 2 4 3 3 2 2" xfId="9884" xr:uid="{00000000-0005-0000-0000-000086250000}"/>
    <cellStyle name="Currency 2 4 3 3 3" xfId="9885" xr:uid="{00000000-0005-0000-0000-000087250000}"/>
    <cellStyle name="Currency 2 4 3 3 3 2" xfId="9886" xr:uid="{00000000-0005-0000-0000-000088250000}"/>
    <cellStyle name="Currency 2 4 3 3 4" xfId="9887" xr:uid="{00000000-0005-0000-0000-000089250000}"/>
    <cellStyle name="Currency 2 4 3 3 5" xfId="9888" xr:uid="{00000000-0005-0000-0000-00008A250000}"/>
    <cellStyle name="Currency 2 4 3 4" xfId="9889" xr:uid="{00000000-0005-0000-0000-00008B250000}"/>
    <cellStyle name="Currency 2 4 3 4 2" xfId="9890" xr:uid="{00000000-0005-0000-0000-00008C250000}"/>
    <cellStyle name="Currency 2 4 3 4 2 2" xfId="9891" xr:uid="{00000000-0005-0000-0000-00008D250000}"/>
    <cellStyle name="Currency 2 4 3 4 3" xfId="9892" xr:uid="{00000000-0005-0000-0000-00008E250000}"/>
    <cellStyle name="Currency 2 4 3 4 3 2" xfId="9893" xr:uid="{00000000-0005-0000-0000-00008F250000}"/>
    <cellStyle name="Currency 2 4 3 4 4" xfId="9894" xr:uid="{00000000-0005-0000-0000-000090250000}"/>
    <cellStyle name="Currency 2 4 3 4 5" xfId="9895" xr:uid="{00000000-0005-0000-0000-000091250000}"/>
    <cellStyle name="Currency 2 4 3 5" xfId="9896" xr:uid="{00000000-0005-0000-0000-000092250000}"/>
    <cellStyle name="Currency 2 4 3 5 2" xfId="9897" xr:uid="{00000000-0005-0000-0000-000093250000}"/>
    <cellStyle name="Currency 2 4 3 5 2 2" xfId="9898" xr:uid="{00000000-0005-0000-0000-000094250000}"/>
    <cellStyle name="Currency 2 4 3 5 3" xfId="9899" xr:uid="{00000000-0005-0000-0000-000095250000}"/>
    <cellStyle name="Currency 2 4 3 5 3 2" xfId="9900" xr:uid="{00000000-0005-0000-0000-000096250000}"/>
    <cellStyle name="Currency 2 4 3 5 4" xfId="9901" xr:uid="{00000000-0005-0000-0000-000097250000}"/>
    <cellStyle name="Currency 2 4 3 5 4 2" xfId="9902" xr:uid="{00000000-0005-0000-0000-000098250000}"/>
    <cellStyle name="Currency 2 4 3 5 5" xfId="9903" xr:uid="{00000000-0005-0000-0000-000099250000}"/>
    <cellStyle name="Currency 2 4 3 6" xfId="9904" xr:uid="{00000000-0005-0000-0000-00009A250000}"/>
    <cellStyle name="Currency 2 4 3 6 2" xfId="9905" xr:uid="{00000000-0005-0000-0000-00009B250000}"/>
    <cellStyle name="Currency 2 4 3 7" xfId="9906" xr:uid="{00000000-0005-0000-0000-00009C250000}"/>
    <cellStyle name="Currency 2 4 3 7 2" xfId="9907" xr:uid="{00000000-0005-0000-0000-00009D250000}"/>
    <cellStyle name="Currency 2 4 3 8" xfId="9908" xr:uid="{00000000-0005-0000-0000-00009E250000}"/>
    <cellStyle name="Currency 2 4 3 9" xfId="9909" xr:uid="{00000000-0005-0000-0000-00009F250000}"/>
    <cellStyle name="Currency 2 4 3_2106 (6)" xfId="9910" xr:uid="{00000000-0005-0000-0000-0000A0250000}"/>
    <cellStyle name="Currency 2 4 4" xfId="9911" xr:uid="{00000000-0005-0000-0000-0000A1250000}"/>
    <cellStyle name="Currency 2 4 4 2" xfId="9912" xr:uid="{00000000-0005-0000-0000-0000A2250000}"/>
    <cellStyle name="Currency 2 4 4 2 2" xfId="9913" xr:uid="{00000000-0005-0000-0000-0000A3250000}"/>
    <cellStyle name="Currency 2 4 4 2 2 2" xfId="9914" xr:uid="{00000000-0005-0000-0000-0000A4250000}"/>
    <cellStyle name="Currency 2 4 4 2 3" xfId="9915" xr:uid="{00000000-0005-0000-0000-0000A5250000}"/>
    <cellStyle name="Currency 2 4 4 2 3 2" xfId="9916" xr:uid="{00000000-0005-0000-0000-0000A6250000}"/>
    <cellStyle name="Currency 2 4 4 2 4" xfId="9917" xr:uid="{00000000-0005-0000-0000-0000A7250000}"/>
    <cellStyle name="Currency 2 4 4 2 5" xfId="9918" xr:uid="{00000000-0005-0000-0000-0000A8250000}"/>
    <cellStyle name="Currency 2 4 4 3" xfId="9919" xr:uid="{00000000-0005-0000-0000-0000A9250000}"/>
    <cellStyle name="Currency 2 4 4 3 2" xfId="9920" xr:uid="{00000000-0005-0000-0000-0000AA250000}"/>
    <cellStyle name="Currency 2 4 4 3 2 2" xfId="9921" xr:uid="{00000000-0005-0000-0000-0000AB250000}"/>
    <cellStyle name="Currency 2 4 4 3 3" xfId="9922" xr:uid="{00000000-0005-0000-0000-0000AC250000}"/>
    <cellStyle name="Currency 2 4 4 3 3 2" xfId="9923" xr:uid="{00000000-0005-0000-0000-0000AD250000}"/>
    <cellStyle name="Currency 2 4 4 3 4" xfId="9924" xr:uid="{00000000-0005-0000-0000-0000AE250000}"/>
    <cellStyle name="Currency 2 4 4 3 5" xfId="9925" xr:uid="{00000000-0005-0000-0000-0000AF250000}"/>
    <cellStyle name="Currency 2 4 4 4" xfId="9926" xr:uid="{00000000-0005-0000-0000-0000B0250000}"/>
    <cellStyle name="Currency 2 4 4 4 2" xfId="9927" xr:uid="{00000000-0005-0000-0000-0000B1250000}"/>
    <cellStyle name="Currency 2 4 4 4 2 2" xfId="9928" xr:uid="{00000000-0005-0000-0000-0000B2250000}"/>
    <cellStyle name="Currency 2 4 4 4 3" xfId="9929" xr:uid="{00000000-0005-0000-0000-0000B3250000}"/>
    <cellStyle name="Currency 2 4 4 4 3 2" xfId="9930" xr:uid="{00000000-0005-0000-0000-0000B4250000}"/>
    <cellStyle name="Currency 2 4 4 4 4" xfId="9931" xr:uid="{00000000-0005-0000-0000-0000B5250000}"/>
    <cellStyle name="Currency 2 4 4 4 5" xfId="9932" xr:uid="{00000000-0005-0000-0000-0000B6250000}"/>
    <cellStyle name="Currency 2 4 4 5" xfId="9933" xr:uid="{00000000-0005-0000-0000-0000B7250000}"/>
    <cellStyle name="Currency 2 4 4 5 2" xfId="9934" xr:uid="{00000000-0005-0000-0000-0000B8250000}"/>
    <cellStyle name="Currency 2 4 4 5 2 2" xfId="9935" xr:uid="{00000000-0005-0000-0000-0000B9250000}"/>
    <cellStyle name="Currency 2 4 4 5 3" xfId="9936" xr:uid="{00000000-0005-0000-0000-0000BA250000}"/>
    <cellStyle name="Currency 2 4 4 5 3 2" xfId="9937" xr:uid="{00000000-0005-0000-0000-0000BB250000}"/>
    <cellStyle name="Currency 2 4 4 5 4" xfId="9938" xr:uid="{00000000-0005-0000-0000-0000BC250000}"/>
    <cellStyle name="Currency 2 4 4 5 4 2" xfId="9939" xr:uid="{00000000-0005-0000-0000-0000BD250000}"/>
    <cellStyle name="Currency 2 4 4 5 5" xfId="9940" xr:uid="{00000000-0005-0000-0000-0000BE250000}"/>
    <cellStyle name="Currency 2 4 4 6" xfId="9941" xr:uid="{00000000-0005-0000-0000-0000BF250000}"/>
    <cellStyle name="Currency 2 4 4 6 2" xfId="9942" xr:uid="{00000000-0005-0000-0000-0000C0250000}"/>
    <cellStyle name="Currency 2 4 4 7" xfId="9943" xr:uid="{00000000-0005-0000-0000-0000C1250000}"/>
    <cellStyle name="Currency 2 4 4 7 2" xfId="9944" xr:uid="{00000000-0005-0000-0000-0000C2250000}"/>
    <cellStyle name="Currency 2 4 4 8" xfId="9945" xr:uid="{00000000-0005-0000-0000-0000C3250000}"/>
    <cellStyle name="Currency 2 4 4 9" xfId="9946" xr:uid="{00000000-0005-0000-0000-0000C4250000}"/>
    <cellStyle name="Currency 2 4 4_2106 (6)" xfId="9947" xr:uid="{00000000-0005-0000-0000-0000C5250000}"/>
    <cellStyle name="Currency 2 4 5" xfId="9948" xr:uid="{00000000-0005-0000-0000-0000C6250000}"/>
    <cellStyle name="Currency 2 4 5 2" xfId="9949" xr:uid="{00000000-0005-0000-0000-0000C7250000}"/>
    <cellStyle name="Currency 2 4 5 2 2" xfId="9950" xr:uid="{00000000-0005-0000-0000-0000C8250000}"/>
    <cellStyle name="Currency 2 4 5 2 2 2" xfId="9951" xr:uid="{00000000-0005-0000-0000-0000C9250000}"/>
    <cellStyle name="Currency 2 4 5 2 3" xfId="9952" xr:uid="{00000000-0005-0000-0000-0000CA250000}"/>
    <cellStyle name="Currency 2 4 5 2 3 2" xfId="9953" xr:uid="{00000000-0005-0000-0000-0000CB250000}"/>
    <cellStyle name="Currency 2 4 5 2 4" xfId="9954" xr:uid="{00000000-0005-0000-0000-0000CC250000}"/>
    <cellStyle name="Currency 2 4 5 2 5" xfId="9955" xr:uid="{00000000-0005-0000-0000-0000CD250000}"/>
    <cellStyle name="Currency 2 4 5 3" xfId="9956" xr:uid="{00000000-0005-0000-0000-0000CE250000}"/>
    <cellStyle name="Currency 2 4 5 3 2" xfId="9957" xr:uid="{00000000-0005-0000-0000-0000CF250000}"/>
    <cellStyle name="Currency 2 4 5 3 2 2" xfId="9958" xr:uid="{00000000-0005-0000-0000-0000D0250000}"/>
    <cellStyle name="Currency 2 4 5 3 3" xfId="9959" xr:uid="{00000000-0005-0000-0000-0000D1250000}"/>
    <cellStyle name="Currency 2 4 5 3 3 2" xfId="9960" xr:uid="{00000000-0005-0000-0000-0000D2250000}"/>
    <cellStyle name="Currency 2 4 5 3 4" xfId="9961" xr:uid="{00000000-0005-0000-0000-0000D3250000}"/>
    <cellStyle name="Currency 2 4 5 3 5" xfId="9962" xr:uid="{00000000-0005-0000-0000-0000D4250000}"/>
    <cellStyle name="Currency 2 4 5 4" xfId="9963" xr:uid="{00000000-0005-0000-0000-0000D5250000}"/>
    <cellStyle name="Currency 2 4 5 4 2" xfId="9964" xr:uid="{00000000-0005-0000-0000-0000D6250000}"/>
    <cellStyle name="Currency 2 4 5 4 2 2" xfId="9965" xr:uid="{00000000-0005-0000-0000-0000D7250000}"/>
    <cellStyle name="Currency 2 4 5 4 3" xfId="9966" xr:uid="{00000000-0005-0000-0000-0000D8250000}"/>
    <cellStyle name="Currency 2 4 5 4 3 2" xfId="9967" xr:uid="{00000000-0005-0000-0000-0000D9250000}"/>
    <cellStyle name="Currency 2 4 5 4 4" xfId="9968" xr:uid="{00000000-0005-0000-0000-0000DA250000}"/>
    <cellStyle name="Currency 2 4 5 4 5" xfId="9969" xr:uid="{00000000-0005-0000-0000-0000DB250000}"/>
    <cellStyle name="Currency 2 4 5 5" xfId="9970" xr:uid="{00000000-0005-0000-0000-0000DC250000}"/>
    <cellStyle name="Currency 2 4 5 5 2" xfId="9971" xr:uid="{00000000-0005-0000-0000-0000DD250000}"/>
    <cellStyle name="Currency 2 4 5 5 2 2" xfId="9972" xr:uid="{00000000-0005-0000-0000-0000DE250000}"/>
    <cellStyle name="Currency 2 4 5 5 3" xfId="9973" xr:uid="{00000000-0005-0000-0000-0000DF250000}"/>
    <cellStyle name="Currency 2 4 5 5 3 2" xfId="9974" xr:uid="{00000000-0005-0000-0000-0000E0250000}"/>
    <cellStyle name="Currency 2 4 5 5 4" xfId="9975" xr:uid="{00000000-0005-0000-0000-0000E1250000}"/>
    <cellStyle name="Currency 2 4 5 5 4 2" xfId="9976" xr:uid="{00000000-0005-0000-0000-0000E2250000}"/>
    <cellStyle name="Currency 2 4 5 5 5" xfId="9977" xr:uid="{00000000-0005-0000-0000-0000E3250000}"/>
    <cellStyle name="Currency 2 4 5 6" xfId="9978" xr:uid="{00000000-0005-0000-0000-0000E4250000}"/>
    <cellStyle name="Currency 2 4 5 6 2" xfId="9979" xr:uid="{00000000-0005-0000-0000-0000E5250000}"/>
    <cellStyle name="Currency 2 4 5 7" xfId="9980" xr:uid="{00000000-0005-0000-0000-0000E6250000}"/>
    <cellStyle name="Currency 2 4 5 7 2" xfId="9981" xr:uid="{00000000-0005-0000-0000-0000E7250000}"/>
    <cellStyle name="Currency 2 4 5 8" xfId="9982" xr:uid="{00000000-0005-0000-0000-0000E8250000}"/>
    <cellStyle name="Currency 2 4 5 9" xfId="9983" xr:uid="{00000000-0005-0000-0000-0000E9250000}"/>
    <cellStyle name="Currency 2 4 5_2106 (6)" xfId="9984" xr:uid="{00000000-0005-0000-0000-0000EA250000}"/>
    <cellStyle name="Currency 2 4 6" xfId="9985" xr:uid="{00000000-0005-0000-0000-0000EB250000}"/>
    <cellStyle name="Currency 2 4 6 2" xfId="9986" xr:uid="{00000000-0005-0000-0000-0000EC250000}"/>
    <cellStyle name="Currency 2 4 6 2 2" xfId="9987" xr:uid="{00000000-0005-0000-0000-0000ED250000}"/>
    <cellStyle name="Currency 2 4 6 2 2 2" xfId="9988" xr:uid="{00000000-0005-0000-0000-0000EE250000}"/>
    <cellStyle name="Currency 2 4 6 2 3" xfId="9989" xr:uid="{00000000-0005-0000-0000-0000EF250000}"/>
    <cellStyle name="Currency 2 4 6 2 3 2" xfId="9990" xr:uid="{00000000-0005-0000-0000-0000F0250000}"/>
    <cellStyle name="Currency 2 4 6 2 4" xfId="9991" xr:uid="{00000000-0005-0000-0000-0000F1250000}"/>
    <cellStyle name="Currency 2 4 6 2 5" xfId="9992" xr:uid="{00000000-0005-0000-0000-0000F2250000}"/>
    <cellStyle name="Currency 2 4 6 3" xfId="9993" xr:uid="{00000000-0005-0000-0000-0000F3250000}"/>
    <cellStyle name="Currency 2 4 6 3 2" xfId="9994" xr:uid="{00000000-0005-0000-0000-0000F4250000}"/>
    <cellStyle name="Currency 2 4 6 3 2 2" xfId="9995" xr:uid="{00000000-0005-0000-0000-0000F5250000}"/>
    <cellStyle name="Currency 2 4 6 3 3" xfId="9996" xr:uid="{00000000-0005-0000-0000-0000F6250000}"/>
    <cellStyle name="Currency 2 4 6 3 3 2" xfId="9997" xr:uid="{00000000-0005-0000-0000-0000F7250000}"/>
    <cellStyle name="Currency 2 4 6 3 4" xfId="9998" xr:uid="{00000000-0005-0000-0000-0000F8250000}"/>
    <cellStyle name="Currency 2 4 6 3 5" xfId="9999" xr:uid="{00000000-0005-0000-0000-0000F9250000}"/>
    <cellStyle name="Currency 2 4 6 4" xfId="10000" xr:uid="{00000000-0005-0000-0000-0000FA250000}"/>
    <cellStyle name="Currency 2 4 6 4 2" xfId="10001" xr:uid="{00000000-0005-0000-0000-0000FB250000}"/>
    <cellStyle name="Currency 2 4 6 4 2 2" xfId="10002" xr:uid="{00000000-0005-0000-0000-0000FC250000}"/>
    <cellStyle name="Currency 2 4 6 4 3" xfId="10003" xr:uid="{00000000-0005-0000-0000-0000FD250000}"/>
    <cellStyle name="Currency 2 4 6 4 3 2" xfId="10004" xr:uid="{00000000-0005-0000-0000-0000FE250000}"/>
    <cellStyle name="Currency 2 4 6 4 4" xfId="10005" xr:uid="{00000000-0005-0000-0000-0000FF250000}"/>
    <cellStyle name="Currency 2 4 6 4 5" xfId="10006" xr:uid="{00000000-0005-0000-0000-000000260000}"/>
    <cellStyle name="Currency 2 4 6 5" xfId="10007" xr:uid="{00000000-0005-0000-0000-000001260000}"/>
    <cellStyle name="Currency 2 4 6 5 2" xfId="10008" xr:uid="{00000000-0005-0000-0000-000002260000}"/>
    <cellStyle name="Currency 2 4 6 5 2 2" xfId="10009" xr:uid="{00000000-0005-0000-0000-000003260000}"/>
    <cellStyle name="Currency 2 4 6 5 3" xfId="10010" xr:uid="{00000000-0005-0000-0000-000004260000}"/>
    <cellStyle name="Currency 2 4 6 5 3 2" xfId="10011" xr:uid="{00000000-0005-0000-0000-000005260000}"/>
    <cellStyle name="Currency 2 4 6 5 4" xfId="10012" xr:uid="{00000000-0005-0000-0000-000006260000}"/>
    <cellStyle name="Currency 2 4 6 5 4 2" xfId="10013" xr:uid="{00000000-0005-0000-0000-000007260000}"/>
    <cellStyle name="Currency 2 4 6 5 5" xfId="10014" xr:uid="{00000000-0005-0000-0000-000008260000}"/>
    <cellStyle name="Currency 2 4 6 6" xfId="10015" xr:uid="{00000000-0005-0000-0000-000009260000}"/>
    <cellStyle name="Currency 2 4 6 6 2" xfId="10016" xr:uid="{00000000-0005-0000-0000-00000A260000}"/>
    <cellStyle name="Currency 2 4 6 7" xfId="10017" xr:uid="{00000000-0005-0000-0000-00000B260000}"/>
    <cellStyle name="Currency 2 4 6 7 2" xfId="10018" xr:uid="{00000000-0005-0000-0000-00000C260000}"/>
    <cellStyle name="Currency 2 4 6 8" xfId="10019" xr:uid="{00000000-0005-0000-0000-00000D260000}"/>
    <cellStyle name="Currency 2 4 6 9" xfId="10020" xr:uid="{00000000-0005-0000-0000-00000E260000}"/>
    <cellStyle name="Currency 2 4 6_2106 (6)" xfId="10021" xr:uid="{00000000-0005-0000-0000-00000F260000}"/>
    <cellStyle name="Currency 2 4 7" xfId="10022" xr:uid="{00000000-0005-0000-0000-000010260000}"/>
    <cellStyle name="Currency 2 4 7 2" xfId="10023" xr:uid="{00000000-0005-0000-0000-000011260000}"/>
    <cellStyle name="Currency 2 4 7 2 2" xfId="10024" xr:uid="{00000000-0005-0000-0000-000012260000}"/>
    <cellStyle name="Currency 2 4 7 2 2 2" xfId="10025" xr:uid="{00000000-0005-0000-0000-000013260000}"/>
    <cellStyle name="Currency 2 4 7 2 3" xfId="10026" xr:uid="{00000000-0005-0000-0000-000014260000}"/>
    <cellStyle name="Currency 2 4 7 2 3 2" xfId="10027" xr:uid="{00000000-0005-0000-0000-000015260000}"/>
    <cellStyle name="Currency 2 4 7 2 4" xfId="10028" xr:uid="{00000000-0005-0000-0000-000016260000}"/>
    <cellStyle name="Currency 2 4 7 2 5" xfId="10029" xr:uid="{00000000-0005-0000-0000-000017260000}"/>
    <cellStyle name="Currency 2 4 7 3" xfId="10030" xr:uid="{00000000-0005-0000-0000-000018260000}"/>
    <cellStyle name="Currency 2 4 7 3 2" xfId="10031" xr:uid="{00000000-0005-0000-0000-000019260000}"/>
    <cellStyle name="Currency 2 4 7 3 2 2" xfId="10032" xr:uid="{00000000-0005-0000-0000-00001A260000}"/>
    <cellStyle name="Currency 2 4 7 3 2 3" xfId="10033" xr:uid="{00000000-0005-0000-0000-00001B260000}"/>
    <cellStyle name="Currency 2 4 7 3 3" xfId="10034" xr:uid="{00000000-0005-0000-0000-00001C260000}"/>
    <cellStyle name="Currency 2 4 7 3 3 2" xfId="10035" xr:uid="{00000000-0005-0000-0000-00001D260000}"/>
    <cellStyle name="Currency 2 4 7 3 3 3" xfId="10036" xr:uid="{00000000-0005-0000-0000-00001E260000}"/>
    <cellStyle name="Currency 2 4 7 3 4" xfId="10037" xr:uid="{00000000-0005-0000-0000-00001F260000}"/>
    <cellStyle name="Currency 2 4 7 3 5" xfId="10038" xr:uid="{00000000-0005-0000-0000-000020260000}"/>
    <cellStyle name="Currency 2 4 7 3 6" xfId="10039" xr:uid="{00000000-0005-0000-0000-000021260000}"/>
    <cellStyle name="Currency 2 4 7 4" xfId="10040" xr:uid="{00000000-0005-0000-0000-000022260000}"/>
    <cellStyle name="Currency 2 4 7 4 2" xfId="10041" xr:uid="{00000000-0005-0000-0000-000023260000}"/>
    <cellStyle name="Currency 2 4 7 4 2 2" xfId="10042" xr:uid="{00000000-0005-0000-0000-000024260000}"/>
    <cellStyle name="Currency 2 4 7 4 2 3" xfId="10043" xr:uid="{00000000-0005-0000-0000-000025260000}"/>
    <cellStyle name="Currency 2 4 7 4 3" xfId="10044" xr:uid="{00000000-0005-0000-0000-000026260000}"/>
    <cellStyle name="Currency 2 4 7 4 3 2" xfId="10045" xr:uid="{00000000-0005-0000-0000-000027260000}"/>
    <cellStyle name="Currency 2 4 7 4 3 3" xfId="10046" xr:uid="{00000000-0005-0000-0000-000028260000}"/>
    <cellStyle name="Currency 2 4 7 4 4" xfId="10047" xr:uid="{00000000-0005-0000-0000-000029260000}"/>
    <cellStyle name="Currency 2 4 7 4 5" xfId="10048" xr:uid="{00000000-0005-0000-0000-00002A260000}"/>
    <cellStyle name="Currency 2 4 7 4 6" xfId="10049" xr:uid="{00000000-0005-0000-0000-00002B260000}"/>
    <cellStyle name="Currency 2 4 7 5" xfId="10050" xr:uid="{00000000-0005-0000-0000-00002C260000}"/>
    <cellStyle name="Currency 2 4 7 5 2" xfId="10051" xr:uid="{00000000-0005-0000-0000-00002D260000}"/>
    <cellStyle name="Currency 2 4 7 5 2 2" xfId="10052" xr:uid="{00000000-0005-0000-0000-00002E260000}"/>
    <cellStyle name="Currency 2 4 7 5 2 3" xfId="10053" xr:uid="{00000000-0005-0000-0000-00002F260000}"/>
    <cellStyle name="Currency 2 4 7 5 3" xfId="10054" xr:uid="{00000000-0005-0000-0000-000030260000}"/>
    <cellStyle name="Currency 2 4 7 5 3 2" xfId="10055" xr:uid="{00000000-0005-0000-0000-000031260000}"/>
    <cellStyle name="Currency 2 4 7 5 3 3" xfId="10056" xr:uid="{00000000-0005-0000-0000-000032260000}"/>
    <cellStyle name="Currency 2 4 7 5 4" xfId="10057" xr:uid="{00000000-0005-0000-0000-000033260000}"/>
    <cellStyle name="Currency 2 4 7 5 4 2" xfId="10058" xr:uid="{00000000-0005-0000-0000-000034260000}"/>
    <cellStyle name="Currency 2 4 7 5 4 3" xfId="10059" xr:uid="{00000000-0005-0000-0000-000035260000}"/>
    <cellStyle name="Currency 2 4 7 5 5" xfId="10060" xr:uid="{00000000-0005-0000-0000-000036260000}"/>
    <cellStyle name="Currency 2 4 7 5 6" xfId="10061" xr:uid="{00000000-0005-0000-0000-000037260000}"/>
    <cellStyle name="Currency 2 4 7 6" xfId="10062" xr:uid="{00000000-0005-0000-0000-000038260000}"/>
    <cellStyle name="Currency 2 4 7 6 2" xfId="10063" xr:uid="{00000000-0005-0000-0000-000039260000}"/>
    <cellStyle name="Currency 2 4 7 6 3" xfId="10064" xr:uid="{00000000-0005-0000-0000-00003A260000}"/>
    <cellStyle name="Currency 2 4 7 7" xfId="10065" xr:uid="{00000000-0005-0000-0000-00003B260000}"/>
    <cellStyle name="Currency 2 4 7 7 2" xfId="10066" xr:uid="{00000000-0005-0000-0000-00003C260000}"/>
    <cellStyle name="Currency 2 4 7 7 3" xfId="10067" xr:uid="{00000000-0005-0000-0000-00003D260000}"/>
    <cellStyle name="Currency 2 4 7 8" xfId="10068" xr:uid="{00000000-0005-0000-0000-00003E260000}"/>
    <cellStyle name="Currency 2 4 7 9" xfId="10069" xr:uid="{00000000-0005-0000-0000-00003F260000}"/>
    <cellStyle name="Currency 2 4 7_2106 (6)" xfId="10070" xr:uid="{00000000-0005-0000-0000-000040260000}"/>
    <cellStyle name="Currency 2 4 8" xfId="10071" xr:uid="{00000000-0005-0000-0000-000041260000}"/>
    <cellStyle name="Currency 2 4 8 2" xfId="10072" xr:uid="{00000000-0005-0000-0000-000042260000}"/>
    <cellStyle name="Currency 2 4 8 2 2" xfId="10073" xr:uid="{00000000-0005-0000-0000-000043260000}"/>
    <cellStyle name="Currency 2 4 8 2 3" xfId="10074" xr:uid="{00000000-0005-0000-0000-000044260000}"/>
    <cellStyle name="Currency 2 4 8 3" xfId="10075" xr:uid="{00000000-0005-0000-0000-000045260000}"/>
    <cellStyle name="Currency 2 4 8 3 2" xfId="10076" xr:uid="{00000000-0005-0000-0000-000046260000}"/>
    <cellStyle name="Currency 2 4 8 3 3" xfId="10077" xr:uid="{00000000-0005-0000-0000-000047260000}"/>
    <cellStyle name="Currency 2 4 8 4" xfId="10078" xr:uid="{00000000-0005-0000-0000-000048260000}"/>
    <cellStyle name="Currency 2 4 8 5" xfId="10079" xr:uid="{00000000-0005-0000-0000-000049260000}"/>
    <cellStyle name="Currency 2 4 8 6" xfId="10080" xr:uid="{00000000-0005-0000-0000-00004A260000}"/>
    <cellStyle name="Currency 2 4 9" xfId="10081" xr:uid="{00000000-0005-0000-0000-00004B260000}"/>
    <cellStyle name="Currency 2 4 9 2" xfId="10082" xr:uid="{00000000-0005-0000-0000-00004C260000}"/>
    <cellStyle name="Currency 2 4 9 2 2" xfId="10083" xr:uid="{00000000-0005-0000-0000-00004D260000}"/>
    <cellStyle name="Currency 2 4 9 2 3" xfId="10084" xr:uid="{00000000-0005-0000-0000-00004E260000}"/>
    <cellStyle name="Currency 2 4 9 3" xfId="10085" xr:uid="{00000000-0005-0000-0000-00004F260000}"/>
    <cellStyle name="Currency 2 4 9 3 2" xfId="10086" xr:uid="{00000000-0005-0000-0000-000050260000}"/>
    <cellStyle name="Currency 2 4 9 3 3" xfId="10087" xr:uid="{00000000-0005-0000-0000-000051260000}"/>
    <cellStyle name="Currency 2 4 9 4" xfId="10088" xr:uid="{00000000-0005-0000-0000-000052260000}"/>
    <cellStyle name="Currency 2 4 9 5" xfId="10089" xr:uid="{00000000-0005-0000-0000-000053260000}"/>
    <cellStyle name="Currency 2 4 9 6" xfId="10090" xr:uid="{00000000-0005-0000-0000-000054260000}"/>
    <cellStyle name="Currency 2 4_2109" xfId="10091" xr:uid="{00000000-0005-0000-0000-000055260000}"/>
    <cellStyle name="Currency 2 5" xfId="10092" xr:uid="{00000000-0005-0000-0000-000056260000}"/>
    <cellStyle name="Currency 2 5 10" xfId="10093" xr:uid="{00000000-0005-0000-0000-000057260000}"/>
    <cellStyle name="Currency 2 5 10 2" xfId="10094" xr:uid="{00000000-0005-0000-0000-000058260000}"/>
    <cellStyle name="Currency 2 5 10 2 2" xfId="10095" xr:uid="{00000000-0005-0000-0000-000059260000}"/>
    <cellStyle name="Currency 2 5 10 2 3" xfId="10096" xr:uid="{00000000-0005-0000-0000-00005A260000}"/>
    <cellStyle name="Currency 2 5 10 3" xfId="10097" xr:uid="{00000000-0005-0000-0000-00005B260000}"/>
    <cellStyle name="Currency 2 5 10 3 2" xfId="10098" xr:uid="{00000000-0005-0000-0000-00005C260000}"/>
    <cellStyle name="Currency 2 5 10 3 3" xfId="10099" xr:uid="{00000000-0005-0000-0000-00005D260000}"/>
    <cellStyle name="Currency 2 5 10 4" xfId="10100" xr:uid="{00000000-0005-0000-0000-00005E260000}"/>
    <cellStyle name="Currency 2 5 10 5" xfId="10101" xr:uid="{00000000-0005-0000-0000-00005F260000}"/>
    <cellStyle name="Currency 2 5 10 6" xfId="10102" xr:uid="{00000000-0005-0000-0000-000060260000}"/>
    <cellStyle name="Currency 2 5 11" xfId="10103" xr:uid="{00000000-0005-0000-0000-000061260000}"/>
    <cellStyle name="Currency 2 5 11 2" xfId="10104" xr:uid="{00000000-0005-0000-0000-000062260000}"/>
    <cellStyle name="Currency 2 5 11 2 2" xfId="10105" xr:uid="{00000000-0005-0000-0000-000063260000}"/>
    <cellStyle name="Currency 2 5 11 2 3" xfId="10106" xr:uid="{00000000-0005-0000-0000-000064260000}"/>
    <cellStyle name="Currency 2 5 11 3" xfId="10107" xr:uid="{00000000-0005-0000-0000-000065260000}"/>
    <cellStyle name="Currency 2 5 11 3 2" xfId="10108" xr:uid="{00000000-0005-0000-0000-000066260000}"/>
    <cellStyle name="Currency 2 5 11 3 3" xfId="10109" xr:uid="{00000000-0005-0000-0000-000067260000}"/>
    <cellStyle name="Currency 2 5 11 4" xfId="10110" xr:uid="{00000000-0005-0000-0000-000068260000}"/>
    <cellStyle name="Currency 2 5 11 5" xfId="10111" xr:uid="{00000000-0005-0000-0000-000069260000}"/>
    <cellStyle name="Currency 2 5 11 6" xfId="10112" xr:uid="{00000000-0005-0000-0000-00006A260000}"/>
    <cellStyle name="Currency 2 5 12" xfId="10113" xr:uid="{00000000-0005-0000-0000-00006B260000}"/>
    <cellStyle name="Currency 2 5 12 2" xfId="10114" xr:uid="{00000000-0005-0000-0000-00006C260000}"/>
    <cellStyle name="Currency 2 5 12 2 2" xfId="10115" xr:uid="{00000000-0005-0000-0000-00006D260000}"/>
    <cellStyle name="Currency 2 5 12 2 3" xfId="10116" xr:uid="{00000000-0005-0000-0000-00006E260000}"/>
    <cellStyle name="Currency 2 5 12 3" xfId="10117" xr:uid="{00000000-0005-0000-0000-00006F260000}"/>
    <cellStyle name="Currency 2 5 12 3 2" xfId="10118" xr:uid="{00000000-0005-0000-0000-000070260000}"/>
    <cellStyle name="Currency 2 5 12 3 3" xfId="10119" xr:uid="{00000000-0005-0000-0000-000071260000}"/>
    <cellStyle name="Currency 2 5 12 4" xfId="10120" xr:uid="{00000000-0005-0000-0000-000072260000}"/>
    <cellStyle name="Currency 2 5 12 5" xfId="10121" xr:uid="{00000000-0005-0000-0000-000073260000}"/>
    <cellStyle name="Currency 2 5 12 6" xfId="10122" xr:uid="{00000000-0005-0000-0000-000074260000}"/>
    <cellStyle name="Currency 2 5 13" xfId="10123" xr:uid="{00000000-0005-0000-0000-000075260000}"/>
    <cellStyle name="Currency 2 5 13 2" xfId="10124" xr:uid="{00000000-0005-0000-0000-000076260000}"/>
    <cellStyle name="Currency 2 5 13 2 2" xfId="10125" xr:uid="{00000000-0005-0000-0000-000077260000}"/>
    <cellStyle name="Currency 2 5 13 2 3" xfId="10126" xr:uid="{00000000-0005-0000-0000-000078260000}"/>
    <cellStyle name="Currency 2 5 13 3" xfId="10127" xr:uid="{00000000-0005-0000-0000-000079260000}"/>
    <cellStyle name="Currency 2 5 13 3 2" xfId="10128" xr:uid="{00000000-0005-0000-0000-00007A260000}"/>
    <cellStyle name="Currency 2 5 13 3 3" xfId="10129" xr:uid="{00000000-0005-0000-0000-00007B260000}"/>
    <cellStyle name="Currency 2 5 13 4" xfId="10130" xr:uid="{00000000-0005-0000-0000-00007C260000}"/>
    <cellStyle name="Currency 2 5 13 5" xfId="10131" xr:uid="{00000000-0005-0000-0000-00007D260000}"/>
    <cellStyle name="Currency 2 5 13 6" xfId="10132" xr:uid="{00000000-0005-0000-0000-00007E260000}"/>
    <cellStyle name="Currency 2 5 14" xfId="10133" xr:uid="{00000000-0005-0000-0000-00007F260000}"/>
    <cellStyle name="Currency 2 5 14 2" xfId="10134" xr:uid="{00000000-0005-0000-0000-000080260000}"/>
    <cellStyle name="Currency 2 5 14 2 2" xfId="10135" xr:uid="{00000000-0005-0000-0000-000081260000}"/>
    <cellStyle name="Currency 2 5 14 2 3" xfId="10136" xr:uid="{00000000-0005-0000-0000-000082260000}"/>
    <cellStyle name="Currency 2 5 14 2 4" xfId="10137" xr:uid="{00000000-0005-0000-0000-000083260000}"/>
    <cellStyle name="Currency 2 5 14 3" xfId="10138" xr:uid="{00000000-0005-0000-0000-000084260000}"/>
    <cellStyle name="Currency 2 5 14 4" xfId="10139" xr:uid="{00000000-0005-0000-0000-000085260000}"/>
    <cellStyle name="Currency 2 5 14 5" xfId="10140" xr:uid="{00000000-0005-0000-0000-000086260000}"/>
    <cellStyle name="Currency 2 5 15" xfId="10141" xr:uid="{00000000-0005-0000-0000-000087260000}"/>
    <cellStyle name="Currency 2 5 15 2" xfId="10142" xr:uid="{00000000-0005-0000-0000-000088260000}"/>
    <cellStyle name="Currency 2 5 15 2 2" xfId="10143" xr:uid="{00000000-0005-0000-0000-000089260000}"/>
    <cellStyle name="Currency 2 5 15 2 3" xfId="10144" xr:uid="{00000000-0005-0000-0000-00008A260000}"/>
    <cellStyle name="Currency 2 5 15 3" xfId="10145" xr:uid="{00000000-0005-0000-0000-00008B260000}"/>
    <cellStyle name="Currency 2 5 15 4" xfId="10146" xr:uid="{00000000-0005-0000-0000-00008C260000}"/>
    <cellStyle name="Currency 2 5 16" xfId="10147" xr:uid="{00000000-0005-0000-0000-00008D260000}"/>
    <cellStyle name="Currency 2 5 16 2" xfId="10148" xr:uid="{00000000-0005-0000-0000-00008E260000}"/>
    <cellStyle name="Currency 2 5 16 3" xfId="10149" xr:uid="{00000000-0005-0000-0000-00008F260000}"/>
    <cellStyle name="Currency 2 5 17" xfId="10150" xr:uid="{00000000-0005-0000-0000-000090260000}"/>
    <cellStyle name="Currency 2 5 18" xfId="10151" xr:uid="{00000000-0005-0000-0000-000091260000}"/>
    <cellStyle name="Currency 2 5 19" xfId="10152" xr:uid="{00000000-0005-0000-0000-000092260000}"/>
    <cellStyle name="Currency 2 5 2" xfId="10153" xr:uid="{00000000-0005-0000-0000-000093260000}"/>
    <cellStyle name="Currency 2 5 2 10" xfId="10154" xr:uid="{00000000-0005-0000-0000-000094260000}"/>
    <cellStyle name="Currency 2 5 2 11" xfId="10155" xr:uid="{00000000-0005-0000-0000-000095260000}"/>
    <cellStyle name="Currency 2 5 2 2" xfId="10156" xr:uid="{00000000-0005-0000-0000-000096260000}"/>
    <cellStyle name="Currency 2 5 2 2 2" xfId="10157" xr:uid="{00000000-0005-0000-0000-000097260000}"/>
    <cellStyle name="Currency 2 5 2 2 2 2" xfId="10158" xr:uid="{00000000-0005-0000-0000-000098260000}"/>
    <cellStyle name="Currency 2 5 2 2 2 2 2" xfId="10159" xr:uid="{00000000-0005-0000-0000-000099260000}"/>
    <cellStyle name="Currency 2 5 2 2 2 2 3" xfId="10160" xr:uid="{00000000-0005-0000-0000-00009A260000}"/>
    <cellStyle name="Currency 2 5 2 2 2 3" xfId="10161" xr:uid="{00000000-0005-0000-0000-00009B260000}"/>
    <cellStyle name="Currency 2 5 2 2 2 3 2" xfId="10162" xr:uid="{00000000-0005-0000-0000-00009C260000}"/>
    <cellStyle name="Currency 2 5 2 2 2 3 3" xfId="10163" xr:uid="{00000000-0005-0000-0000-00009D260000}"/>
    <cellStyle name="Currency 2 5 2 2 2 4" xfId="10164" xr:uid="{00000000-0005-0000-0000-00009E260000}"/>
    <cellStyle name="Currency 2 5 2 2 2 4 2" xfId="10165" xr:uid="{00000000-0005-0000-0000-00009F260000}"/>
    <cellStyle name="Currency 2 5 2 2 2 4 3" xfId="10166" xr:uid="{00000000-0005-0000-0000-0000A0260000}"/>
    <cellStyle name="Currency 2 5 2 2 2 5" xfId="10167" xr:uid="{00000000-0005-0000-0000-0000A1260000}"/>
    <cellStyle name="Currency 2 5 2 2 2 6" xfId="10168" xr:uid="{00000000-0005-0000-0000-0000A2260000}"/>
    <cellStyle name="Currency 2 5 2 2 3" xfId="10169" xr:uid="{00000000-0005-0000-0000-0000A3260000}"/>
    <cellStyle name="Currency 2 5 2 2 3 2" xfId="10170" xr:uid="{00000000-0005-0000-0000-0000A4260000}"/>
    <cellStyle name="Currency 2 5 2 2 3 3" xfId="10171" xr:uid="{00000000-0005-0000-0000-0000A5260000}"/>
    <cellStyle name="Currency 2 5 2 2 4" xfId="10172" xr:uid="{00000000-0005-0000-0000-0000A6260000}"/>
    <cellStyle name="Currency 2 5 2 2 4 2" xfId="10173" xr:uid="{00000000-0005-0000-0000-0000A7260000}"/>
    <cellStyle name="Currency 2 5 2 2 4 3" xfId="10174" xr:uid="{00000000-0005-0000-0000-0000A8260000}"/>
    <cellStyle name="Currency 2 5 2 2 5" xfId="10175" xr:uid="{00000000-0005-0000-0000-0000A9260000}"/>
    <cellStyle name="Currency 2 5 2 2 6" xfId="10176" xr:uid="{00000000-0005-0000-0000-0000AA260000}"/>
    <cellStyle name="Currency 2 5 2 2 7" xfId="10177" xr:uid="{00000000-0005-0000-0000-0000AB260000}"/>
    <cellStyle name="Currency 2 5 2 3" xfId="10178" xr:uid="{00000000-0005-0000-0000-0000AC260000}"/>
    <cellStyle name="Currency 2 5 2 3 2" xfId="10179" xr:uid="{00000000-0005-0000-0000-0000AD260000}"/>
    <cellStyle name="Currency 2 5 2 3 2 2" xfId="10180" xr:uid="{00000000-0005-0000-0000-0000AE260000}"/>
    <cellStyle name="Currency 2 5 2 3 2 2 2" xfId="10181" xr:uid="{00000000-0005-0000-0000-0000AF260000}"/>
    <cellStyle name="Currency 2 5 2 3 2 2 3" xfId="10182" xr:uid="{00000000-0005-0000-0000-0000B0260000}"/>
    <cellStyle name="Currency 2 5 2 3 2 3" xfId="10183" xr:uid="{00000000-0005-0000-0000-0000B1260000}"/>
    <cellStyle name="Currency 2 5 2 3 2 3 2" xfId="10184" xr:uid="{00000000-0005-0000-0000-0000B2260000}"/>
    <cellStyle name="Currency 2 5 2 3 2 3 3" xfId="10185" xr:uid="{00000000-0005-0000-0000-0000B3260000}"/>
    <cellStyle name="Currency 2 5 2 3 2 4" xfId="10186" xr:uid="{00000000-0005-0000-0000-0000B4260000}"/>
    <cellStyle name="Currency 2 5 2 3 2 4 2" xfId="10187" xr:uid="{00000000-0005-0000-0000-0000B5260000}"/>
    <cellStyle name="Currency 2 5 2 3 2 4 3" xfId="10188" xr:uid="{00000000-0005-0000-0000-0000B6260000}"/>
    <cellStyle name="Currency 2 5 2 3 2 5" xfId="10189" xr:uid="{00000000-0005-0000-0000-0000B7260000}"/>
    <cellStyle name="Currency 2 5 2 3 2 6" xfId="10190" xr:uid="{00000000-0005-0000-0000-0000B8260000}"/>
    <cellStyle name="Currency 2 5 2 3 3" xfId="10191" xr:uid="{00000000-0005-0000-0000-0000B9260000}"/>
    <cellStyle name="Currency 2 5 2 3 3 2" xfId="10192" xr:uid="{00000000-0005-0000-0000-0000BA260000}"/>
    <cellStyle name="Currency 2 5 2 3 3 3" xfId="10193" xr:uid="{00000000-0005-0000-0000-0000BB260000}"/>
    <cellStyle name="Currency 2 5 2 3 4" xfId="10194" xr:uid="{00000000-0005-0000-0000-0000BC260000}"/>
    <cellStyle name="Currency 2 5 2 3 4 2" xfId="10195" xr:uid="{00000000-0005-0000-0000-0000BD260000}"/>
    <cellStyle name="Currency 2 5 2 3 4 3" xfId="10196" xr:uid="{00000000-0005-0000-0000-0000BE260000}"/>
    <cellStyle name="Currency 2 5 2 3 5" xfId="10197" xr:uid="{00000000-0005-0000-0000-0000BF260000}"/>
    <cellStyle name="Currency 2 5 2 3 6" xfId="10198" xr:uid="{00000000-0005-0000-0000-0000C0260000}"/>
    <cellStyle name="Currency 2 5 2 3 7" xfId="10199" xr:uid="{00000000-0005-0000-0000-0000C1260000}"/>
    <cellStyle name="Currency 2 5 2 4" xfId="10200" xr:uid="{00000000-0005-0000-0000-0000C2260000}"/>
    <cellStyle name="Currency 2 5 2 4 2" xfId="10201" xr:uid="{00000000-0005-0000-0000-0000C3260000}"/>
    <cellStyle name="Currency 2 5 2 4 2 2" xfId="10202" xr:uid="{00000000-0005-0000-0000-0000C4260000}"/>
    <cellStyle name="Currency 2 5 2 4 2 2 2" xfId="10203" xr:uid="{00000000-0005-0000-0000-0000C5260000}"/>
    <cellStyle name="Currency 2 5 2 4 2 2 3" xfId="10204" xr:uid="{00000000-0005-0000-0000-0000C6260000}"/>
    <cellStyle name="Currency 2 5 2 4 2 3" xfId="10205" xr:uid="{00000000-0005-0000-0000-0000C7260000}"/>
    <cellStyle name="Currency 2 5 2 4 2 3 2" xfId="10206" xr:uid="{00000000-0005-0000-0000-0000C8260000}"/>
    <cellStyle name="Currency 2 5 2 4 2 3 3" xfId="10207" xr:uid="{00000000-0005-0000-0000-0000C9260000}"/>
    <cellStyle name="Currency 2 5 2 4 2 4" xfId="10208" xr:uid="{00000000-0005-0000-0000-0000CA260000}"/>
    <cellStyle name="Currency 2 5 2 4 2 4 2" xfId="10209" xr:uid="{00000000-0005-0000-0000-0000CB260000}"/>
    <cellStyle name="Currency 2 5 2 4 2 4 3" xfId="10210" xr:uid="{00000000-0005-0000-0000-0000CC260000}"/>
    <cellStyle name="Currency 2 5 2 4 2 5" xfId="10211" xr:uid="{00000000-0005-0000-0000-0000CD260000}"/>
    <cellStyle name="Currency 2 5 2 4 2 6" xfId="10212" xr:uid="{00000000-0005-0000-0000-0000CE260000}"/>
    <cellStyle name="Currency 2 5 2 4 3" xfId="10213" xr:uid="{00000000-0005-0000-0000-0000CF260000}"/>
    <cellStyle name="Currency 2 5 2 4 3 2" xfId="10214" xr:uid="{00000000-0005-0000-0000-0000D0260000}"/>
    <cellStyle name="Currency 2 5 2 4 3 3" xfId="10215" xr:uid="{00000000-0005-0000-0000-0000D1260000}"/>
    <cellStyle name="Currency 2 5 2 4 4" xfId="10216" xr:uid="{00000000-0005-0000-0000-0000D2260000}"/>
    <cellStyle name="Currency 2 5 2 4 4 2" xfId="10217" xr:uid="{00000000-0005-0000-0000-0000D3260000}"/>
    <cellStyle name="Currency 2 5 2 4 4 3" xfId="10218" xr:uid="{00000000-0005-0000-0000-0000D4260000}"/>
    <cellStyle name="Currency 2 5 2 4 5" xfId="10219" xr:uid="{00000000-0005-0000-0000-0000D5260000}"/>
    <cellStyle name="Currency 2 5 2 4 6" xfId="10220" xr:uid="{00000000-0005-0000-0000-0000D6260000}"/>
    <cellStyle name="Currency 2 5 2 4 7" xfId="10221" xr:uid="{00000000-0005-0000-0000-0000D7260000}"/>
    <cellStyle name="Currency 2 5 2 5" xfId="10222" xr:uid="{00000000-0005-0000-0000-0000D8260000}"/>
    <cellStyle name="Currency 2 5 2 5 2" xfId="10223" xr:uid="{00000000-0005-0000-0000-0000D9260000}"/>
    <cellStyle name="Currency 2 5 2 5 2 2" xfId="10224" xr:uid="{00000000-0005-0000-0000-0000DA260000}"/>
    <cellStyle name="Currency 2 5 2 5 2 3" xfId="10225" xr:uid="{00000000-0005-0000-0000-0000DB260000}"/>
    <cellStyle name="Currency 2 5 2 5 2 4" xfId="10226" xr:uid="{00000000-0005-0000-0000-0000DC260000}"/>
    <cellStyle name="Currency 2 5 2 5 3" xfId="10227" xr:uid="{00000000-0005-0000-0000-0000DD260000}"/>
    <cellStyle name="Currency 2 5 2 5 4" xfId="10228" xr:uid="{00000000-0005-0000-0000-0000DE260000}"/>
    <cellStyle name="Currency 2 5 2 5 5" xfId="10229" xr:uid="{00000000-0005-0000-0000-0000DF260000}"/>
    <cellStyle name="Currency 2 5 2 6" xfId="10230" xr:uid="{00000000-0005-0000-0000-0000E0260000}"/>
    <cellStyle name="Currency 2 5 2 6 2" xfId="10231" xr:uid="{00000000-0005-0000-0000-0000E1260000}"/>
    <cellStyle name="Currency 2 5 2 6 2 2" xfId="10232" xr:uid="{00000000-0005-0000-0000-0000E2260000}"/>
    <cellStyle name="Currency 2 5 2 6 2 3" xfId="10233" xr:uid="{00000000-0005-0000-0000-0000E3260000}"/>
    <cellStyle name="Currency 2 5 2 6 3" xfId="10234" xr:uid="{00000000-0005-0000-0000-0000E4260000}"/>
    <cellStyle name="Currency 2 5 2 6 4" xfId="10235" xr:uid="{00000000-0005-0000-0000-0000E5260000}"/>
    <cellStyle name="Currency 2 5 2 7" xfId="10236" xr:uid="{00000000-0005-0000-0000-0000E6260000}"/>
    <cellStyle name="Currency 2 5 2 7 2" xfId="10237" xr:uid="{00000000-0005-0000-0000-0000E7260000}"/>
    <cellStyle name="Currency 2 5 2 7 3" xfId="10238" xr:uid="{00000000-0005-0000-0000-0000E8260000}"/>
    <cellStyle name="Currency 2 5 2 8" xfId="10239" xr:uid="{00000000-0005-0000-0000-0000E9260000}"/>
    <cellStyle name="Currency 2 5 2 9" xfId="10240" xr:uid="{00000000-0005-0000-0000-0000EA260000}"/>
    <cellStyle name="Currency 2 5 2_2106 (6)" xfId="10241" xr:uid="{00000000-0005-0000-0000-0000EB260000}"/>
    <cellStyle name="Currency 2 5 3" xfId="10242" xr:uid="{00000000-0005-0000-0000-0000EC260000}"/>
    <cellStyle name="Currency 2 5 3 10" xfId="10243" xr:uid="{00000000-0005-0000-0000-0000ED260000}"/>
    <cellStyle name="Currency 2 5 3 2" xfId="10244" xr:uid="{00000000-0005-0000-0000-0000EE260000}"/>
    <cellStyle name="Currency 2 5 3 2 2" xfId="10245" xr:uid="{00000000-0005-0000-0000-0000EF260000}"/>
    <cellStyle name="Currency 2 5 3 2 2 2" xfId="10246" xr:uid="{00000000-0005-0000-0000-0000F0260000}"/>
    <cellStyle name="Currency 2 5 3 2 2 3" xfId="10247" xr:uid="{00000000-0005-0000-0000-0000F1260000}"/>
    <cellStyle name="Currency 2 5 3 2 3" xfId="10248" xr:uid="{00000000-0005-0000-0000-0000F2260000}"/>
    <cellStyle name="Currency 2 5 3 2 3 2" xfId="10249" xr:uid="{00000000-0005-0000-0000-0000F3260000}"/>
    <cellStyle name="Currency 2 5 3 2 3 3" xfId="10250" xr:uid="{00000000-0005-0000-0000-0000F4260000}"/>
    <cellStyle name="Currency 2 5 3 2 4" xfId="10251" xr:uid="{00000000-0005-0000-0000-0000F5260000}"/>
    <cellStyle name="Currency 2 5 3 2 5" xfId="10252" xr:uid="{00000000-0005-0000-0000-0000F6260000}"/>
    <cellStyle name="Currency 2 5 3 2 6" xfId="10253" xr:uid="{00000000-0005-0000-0000-0000F7260000}"/>
    <cellStyle name="Currency 2 5 3 3" xfId="10254" xr:uid="{00000000-0005-0000-0000-0000F8260000}"/>
    <cellStyle name="Currency 2 5 3 3 2" xfId="10255" xr:uid="{00000000-0005-0000-0000-0000F9260000}"/>
    <cellStyle name="Currency 2 5 3 3 2 2" xfId="10256" xr:uid="{00000000-0005-0000-0000-0000FA260000}"/>
    <cellStyle name="Currency 2 5 3 3 2 3" xfId="10257" xr:uid="{00000000-0005-0000-0000-0000FB260000}"/>
    <cellStyle name="Currency 2 5 3 3 3" xfId="10258" xr:uid="{00000000-0005-0000-0000-0000FC260000}"/>
    <cellStyle name="Currency 2 5 3 3 3 2" xfId="10259" xr:uid="{00000000-0005-0000-0000-0000FD260000}"/>
    <cellStyle name="Currency 2 5 3 3 3 3" xfId="10260" xr:uid="{00000000-0005-0000-0000-0000FE260000}"/>
    <cellStyle name="Currency 2 5 3 3 4" xfId="10261" xr:uid="{00000000-0005-0000-0000-0000FF260000}"/>
    <cellStyle name="Currency 2 5 3 3 5" xfId="10262" xr:uid="{00000000-0005-0000-0000-000000270000}"/>
    <cellStyle name="Currency 2 5 3 3 6" xfId="10263" xr:uid="{00000000-0005-0000-0000-000001270000}"/>
    <cellStyle name="Currency 2 5 3 4" xfId="10264" xr:uid="{00000000-0005-0000-0000-000002270000}"/>
    <cellStyle name="Currency 2 5 3 4 2" xfId="10265" xr:uid="{00000000-0005-0000-0000-000003270000}"/>
    <cellStyle name="Currency 2 5 3 4 2 2" xfId="10266" xr:uid="{00000000-0005-0000-0000-000004270000}"/>
    <cellStyle name="Currency 2 5 3 4 2 3" xfId="10267" xr:uid="{00000000-0005-0000-0000-000005270000}"/>
    <cellStyle name="Currency 2 5 3 4 3" xfId="10268" xr:uid="{00000000-0005-0000-0000-000006270000}"/>
    <cellStyle name="Currency 2 5 3 4 3 2" xfId="10269" xr:uid="{00000000-0005-0000-0000-000007270000}"/>
    <cellStyle name="Currency 2 5 3 4 3 3" xfId="10270" xr:uid="{00000000-0005-0000-0000-000008270000}"/>
    <cellStyle name="Currency 2 5 3 4 4" xfId="10271" xr:uid="{00000000-0005-0000-0000-000009270000}"/>
    <cellStyle name="Currency 2 5 3 4 5" xfId="10272" xr:uid="{00000000-0005-0000-0000-00000A270000}"/>
    <cellStyle name="Currency 2 5 3 4 6" xfId="10273" xr:uid="{00000000-0005-0000-0000-00000B270000}"/>
    <cellStyle name="Currency 2 5 3 5" xfId="10274" xr:uid="{00000000-0005-0000-0000-00000C270000}"/>
    <cellStyle name="Currency 2 5 3 5 2" xfId="10275" xr:uid="{00000000-0005-0000-0000-00000D270000}"/>
    <cellStyle name="Currency 2 5 3 5 2 2" xfId="10276" xr:uid="{00000000-0005-0000-0000-00000E270000}"/>
    <cellStyle name="Currency 2 5 3 5 2 3" xfId="10277" xr:uid="{00000000-0005-0000-0000-00000F270000}"/>
    <cellStyle name="Currency 2 5 3 5 3" xfId="10278" xr:uid="{00000000-0005-0000-0000-000010270000}"/>
    <cellStyle name="Currency 2 5 3 5 3 2" xfId="10279" xr:uid="{00000000-0005-0000-0000-000011270000}"/>
    <cellStyle name="Currency 2 5 3 5 3 3" xfId="10280" xr:uid="{00000000-0005-0000-0000-000012270000}"/>
    <cellStyle name="Currency 2 5 3 5 4" xfId="10281" xr:uid="{00000000-0005-0000-0000-000013270000}"/>
    <cellStyle name="Currency 2 5 3 5 4 2" xfId="10282" xr:uid="{00000000-0005-0000-0000-000014270000}"/>
    <cellStyle name="Currency 2 5 3 5 4 3" xfId="10283" xr:uid="{00000000-0005-0000-0000-000015270000}"/>
    <cellStyle name="Currency 2 5 3 5 5" xfId="10284" xr:uid="{00000000-0005-0000-0000-000016270000}"/>
    <cellStyle name="Currency 2 5 3 5 6" xfId="10285" xr:uid="{00000000-0005-0000-0000-000017270000}"/>
    <cellStyle name="Currency 2 5 3 6" xfId="10286" xr:uid="{00000000-0005-0000-0000-000018270000}"/>
    <cellStyle name="Currency 2 5 3 6 2" xfId="10287" xr:uid="{00000000-0005-0000-0000-000019270000}"/>
    <cellStyle name="Currency 2 5 3 6 3" xfId="10288" xr:uid="{00000000-0005-0000-0000-00001A270000}"/>
    <cellStyle name="Currency 2 5 3 7" xfId="10289" xr:uid="{00000000-0005-0000-0000-00001B270000}"/>
    <cellStyle name="Currency 2 5 3 7 2" xfId="10290" xr:uid="{00000000-0005-0000-0000-00001C270000}"/>
    <cellStyle name="Currency 2 5 3 7 3" xfId="10291" xr:uid="{00000000-0005-0000-0000-00001D270000}"/>
    <cellStyle name="Currency 2 5 3 8" xfId="10292" xr:uid="{00000000-0005-0000-0000-00001E270000}"/>
    <cellStyle name="Currency 2 5 3 9" xfId="10293" xr:uid="{00000000-0005-0000-0000-00001F270000}"/>
    <cellStyle name="Currency 2 5 3_2106 (6)" xfId="10294" xr:uid="{00000000-0005-0000-0000-000020270000}"/>
    <cellStyle name="Currency 2 5 4" xfId="10295" xr:uid="{00000000-0005-0000-0000-000021270000}"/>
    <cellStyle name="Currency 2 5 4 10" xfId="10296" xr:uid="{00000000-0005-0000-0000-000022270000}"/>
    <cellStyle name="Currency 2 5 4 2" xfId="10297" xr:uid="{00000000-0005-0000-0000-000023270000}"/>
    <cellStyle name="Currency 2 5 4 2 2" xfId="10298" xr:uid="{00000000-0005-0000-0000-000024270000}"/>
    <cellStyle name="Currency 2 5 4 2 2 2" xfId="10299" xr:uid="{00000000-0005-0000-0000-000025270000}"/>
    <cellStyle name="Currency 2 5 4 2 2 3" xfId="10300" xr:uid="{00000000-0005-0000-0000-000026270000}"/>
    <cellStyle name="Currency 2 5 4 2 3" xfId="10301" xr:uid="{00000000-0005-0000-0000-000027270000}"/>
    <cellStyle name="Currency 2 5 4 2 3 2" xfId="10302" xr:uid="{00000000-0005-0000-0000-000028270000}"/>
    <cellStyle name="Currency 2 5 4 2 3 3" xfId="10303" xr:uid="{00000000-0005-0000-0000-000029270000}"/>
    <cellStyle name="Currency 2 5 4 2 4" xfId="10304" xr:uid="{00000000-0005-0000-0000-00002A270000}"/>
    <cellStyle name="Currency 2 5 4 2 5" xfId="10305" xr:uid="{00000000-0005-0000-0000-00002B270000}"/>
    <cellStyle name="Currency 2 5 4 2 6" xfId="10306" xr:uid="{00000000-0005-0000-0000-00002C270000}"/>
    <cellStyle name="Currency 2 5 4 3" xfId="10307" xr:uid="{00000000-0005-0000-0000-00002D270000}"/>
    <cellStyle name="Currency 2 5 4 3 2" xfId="10308" xr:uid="{00000000-0005-0000-0000-00002E270000}"/>
    <cellStyle name="Currency 2 5 4 3 2 2" xfId="10309" xr:uid="{00000000-0005-0000-0000-00002F270000}"/>
    <cellStyle name="Currency 2 5 4 3 2 3" xfId="10310" xr:uid="{00000000-0005-0000-0000-000030270000}"/>
    <cellStyle name="Currency 2 5 4 3 3" xfId="10311" xr:uid="{00000000-0005-0000-0000-000031270000}"/>
    <cellStyle name="Currency 2 5 4 3 3 2" xfId="10312" xr:uid="{00000000-0005-0000-0000-000032270000}"/>
    <cellStyle name="Currency 2 5 4 3 3 3" xfId="10313" xr:uid="{00000000-0005-0000-0000-000033270000}"/>
    <cellStyle name="Currency 2 5 4 3 4" xfId="10314" xr:uid="{00000000-0005-0000-0000-000034270000}"/>
    <cellStyle name="Currency 2 5 4 3 5" xfId="10315" xr:uid="{00000000-0005-0000-0000-000035270000}"/>
    <cellStyle name="Currency 2 5 4 3 6" xfId="10316" xr:uid="{00000000-0005-0000-0000-000036270000}"/>
    <cellStyle name="Currency 2 5 4 4" xfId="10317" xr:uid="{00000000-0005-0000-0000-000037270000}"/>
    <cellStyle name="Currency 2 5 4 4 2" xfId="10318" xr:uid="{00000000-0005-0000-0000-000038270000}"/>
    <cellStyle name="Currency 2 5 4 4 2 2" xfId="10319" xr:uid="{00000000-0005-0000-0000-000039270000}"/>
    <cellStyle name="Currency 2 5 4 4 2 3" xfId="10320" xr:uid="{00000000-0005-0000-0000-00003A270000}"/>
    <cellStyle name="Currency 2 5 4 4 3" xfId="10321" xr:uid="{00000000-0005-0000-0000-00003B270000}"/>
    <cellStyle name="Currency 2 5 4 4 3 2" xfId="10322" xr:uid="{00000000-0005-0000-0000-00003C270000}"/>
    <cellStyle name="Currency 2 5 4 4 3 3" xfId="10323" xr:uid="{00000000-0005-0000-0000-00003D270000}"/>
    <cellStyle name="Currency 2 5 4 4 4" xfId="10324" xr:uid="{00000000-0005-0000-0000-00003E270000}"/>
    <cellStyle name="Currency 2 5 4 4 5" xfId="10325" xr:uid="{00000000-0005-0000-0000-00003F270000}"/>
    <cellStyle name="Currency 2 5 4 4 6" xfId="10326" xr:uid="{00000000-0005-0000-0000-000040270000}"/>
    <cellStyle name="Currency 2 5 4 5" xfId="10327" xr:uid="{00000000-0005-0000-0000-000041270000}"/>
    <cellStyle name="Currency 2 5 4 5 2" xfId="10328" xr:uid="{00000000-0005-0000-0000-000042270000}"/>
    <cellStyle name="Currency 2 5 4 5 2 2" xfId="10329" xr:uid="{00000000-0005-0000-0000-000043270000}"/>
    <cellStyle name="Currency 2 5 4 5 2 3" xfId="10330" xr:uid="{00000000-0005-0000-0000-000044270000}"/>
    <cellStyle name="Currency 2 5 4 5 3" xfId="10331" xr:uid="{00000000-0005-0000-0000-000045270000}"/>
    <cellStyle name="Currency 2 5 4 5 3 2" xfId="10332" xr:uid="{00000000-0005-0000-0000-000046270000}"/>
    <cellStyle name="Currency 2 5 4 5 3 3" xfId="10333" xr:uid="{00000000-0005-0000-0000-000047270000}"/>
    <cellStyle name="Currency 2 5 4 5 4" xfId="10334" xr:uid="{00000000-0005-0000-0000-000048270000}"/>
    <cellStyle name="Currency 2 5 4 5 4 2" xfId="10335" xr:uid="{00000000-0005-0000-0000-000049270000}"/>
    <cellStyle name="Currency 2 5 4 5 4 3" xfId="10336" xr:uid="{00000000-0005-0000-0000-00004A270000}"/>
    <cellStyle name="Currency 2 5 4 5 5" xfId="10337" xr:uid="{00000000-0005-0000-0000-00004B270000}"/>
    <cellStyle name="Currency 2 5 4 5 6" xfId="10338" xr:uid="{00000000-0005-0000-0000-00004C270000}"/>
    <cellStyle name="Currency 2 5 4 6" xfId="10339" xr:uid="{00000000-0005-0000-0000-00004D270000}"/>
    <cellStyle name="Currency 2 5 4 6 2" xfId="10340" xr:uid="{00000000-0005-0000-0000-00004E270000}"/>
    <cellStyle name="Currency 2 5 4 6 3" xfId="10341" xr:uid="{00000000-0005-0000-0000-00004F270000}"/>
    <cellStyle name="Currency 2 5 4 7" xfId="10342" xr:uid="{00000000-0005-0000-0000-000050270000}"/>
    <cellStyle name="Currency 2 5 4 7 2" xfId="10343" xr:uid="{00000000-0005-0000-0000-000051270000}"/>
    <cellStyle name="Currency 2 5 4 7 3" xfId="10344" xr:uid="{00000000-0005-0000-0000-000052270000}"/>
    <cellStyle name="Currency 2 5 4 8" xfId="10345" xr:uid="{00000000-0005-0000-0000-000053270000}"/>
    <cellStyle name="Currency 2 5 4 9" xfId="10346" xr:uid="{00000000-0005-0000-0000-000054270000}"/>
    <cellStyle name="Currency 2 5 4_2106 (6)" xfId="10347" xr:uid="{00000000-0005-0000-0000-000055270000}"/>
    <cellStyle name="Currency 2 5 5" xfId="10348" xr:uid="{00000000-0005-0000-0000-000056270000}"/>
    <cellStyle name="Currency 2 5 5 10" xfId="10349" xr:uid="{00000000-0005-0000-0000-000057270000}"/>
    <cellStyle name="Currency 2 5 5 2" xfId="10350" xr:uid="{00000000-0005-0000-0000-000058270000}"/>
    <cellStyle name="Currency 2 5 5 2 2" xfId="10351" xr:uid="{00000000-0005-0000-0000-000059270000}"/>
    <cellStyle name="Currency 2 5 5 2 2 2" xfId="10352" xr:uid="{00000000-0005-0000-0000-00005A270000}"/>
    <cellStyle name="Currency 2 5 5 2 2 3" xfId="10353" xr:uid="{00000000-0005-0000-0000-00005B270000}"/>
    <cellStyle name="Currency 2 5 5 2 3" xfId="10354" xr:uid="{00000000-0005-0000-0000-00005C270000}"/>
    <cellStyle name="Currency 2 5 5 2 3 2" xfId="10355" xr:uid="{00000000-0005-0000-0000-00005D270000}"/>
    <cellStyle name="Currency 2 5 5 2 3 3" xfId="10356" xr:uid="{00000000-0005-0000-0000-00005E270000}"/>
    <cellStyle name="Currency 2 5 5 2 4" xfId="10357" xr:uid="{00000000-0005-0000-0000-00005F270000}"/>
    <cellStyle name="Currency 2 5 5 2 5" xfId="10358" xr:uid="{00000000-0005-0000-0000-000060270000}"/>
    <cellStyle name="Currency 2 5 5 2 6" xfId="10359" xr:uid="{00000000-0005-0000-0000-000061270000}"/>
    <cellStyle name="Currency 2 5 5 3" xfId="10360" xr:uid="{00000000-0005-0000-0000-000062270000}"/>
    <cellStyle name="Currency 2 5 5 3 2" xfId="10361" xr:uid="{00000000-0005-0000-0000-000063270000}"/>
    <cellStyle name="Currency 2 5 5 3 2 2" xfId="10362" xr:uid="{00000000-0005-0000-0000-000064270000}"/>
    <cellStyle name="Currency 2 5 5 3 2 3" xfId="10363" xr:uid="{00000000-0005-0000-0000-000065270000}"/>
    <cellStyle name="Currency 2 5 5 3 3" xfId="10364" xr:uid="{00000000-0005-0000-0000-000066270000}"/>
    <cellStyle name="Currency 2 5 5 3 3 2" xfId="10365" xr:uid="{00000000-0005-0000-0000-000067270000}"/>
    <cellStyle name="Currency 2 5 5 3 3 3" xfId="10366" xr:uid="{00000000-0005-0000-0000-000068270000}"/>
    <cellStyle name="Currency 2 5 5 3 4" xfId="10367" xr:uid="{00000000-0005-0000-0000-000069270000}"/>
    <cellStyle name="Currency 2 5 5 3 5" xfId="10368" xr:uid="{00000000-0005-0000-0000-00006A270000}"/>
    <cellStyle name="Currency 2 5 5 3 6" xfId="10369" xr:uid="{00000000-0005-0000-0000-00006B270000}"/>
    <cellStyle name="Currency 2 5 5 4" xfId="10370" xr:uid="{00000000-0005-0000-0000-00006C270000}"/>
    <cellStyle name="Currency 2 5 5 4 2" xfId="10371" xr:uid="{00000000-0005-0000-0000-00006D270000}"/>
    <cellStyle name="Currency 2 5 5 4 2 2" xfId="10372" xr:uid="{00000000-0005-0000-0000-00006E270000}"/>
    <cellStyle name="Currency 2 5 5 4 2 3" xfId="10373" xr:uid="{00000000-0005-0000-0000-00006F270000}"/>
    <cellStyle name="Currency 2 5 5 4 3" xfId="10374" xr:uid="{00000000-0005-0000-0000-000070270000}"/>
    <cellStyle name="Currency 2 5 5 4 3 2" xfId="10375" xr:uid="{00000000-0005-0000-0000-000071270000}"/>
    <cellStyle name="Currency 2 5 5 4 3 3" xfId="10376" xr:uid="{00000000-0005-0000-0000-000072270000}"/>
    <cellStyle name="Currency 2 5 5 4 4" xfId="10377" xr:uid="{00000000-0005-0000-0000-000073270000}"/>
    <cellStyle name="Currency 2 5 5 4 5" xfId="10378" xr:uid="{00000000-0005-0000-0000-000074270000}"/>
    <cellStyle name="Currency 2 5 5 4 6" xfId="10379" xr:uid="{00000000-0005-0000-0000-000075270000}"/>
    <cellStyle name="Currency 2 5 5 5" xfId="10380" xr:uid="{00000000-0005-0000-0000-000076270000}"/>
    <cellStyle name="Currency 2 5 5 5 2" xfId="10381" xr:uid="{00000000-0005-0000-0000-000077270000}"/>
    <cellStyle name="Currency 2 5 5 5 2 2" xfId="10382" xr:uid="{00000000-0005-0000-0000-000078270000}"/>
    <cellStyle name="Currency 2 5 5 5 2 3" xfId="10383" xr:uid="{00000000-0005-0000-0000-000079270000}"/>
    <cellStyle name="Currency 2 5 5 5 3" xfId="10384" xr:uid="{00000000-0005-0000-0000-00007A270000}"/>
    <cellStyle name="Currency 2 5 5 5 3 2" xfId="10385" xr:uid="{00000000-0005-0000-0000-00007B270000}"/>
    <cellStyle name="Currency 2 5 5 5 3 3" xfId="10386" xr:uid="{00000000-0005-0000-0000-00007C270000}"/>
    <cellStyle name="Currency 2 5 5 5 4" xfId="10387" xr:uid="{00000000-0005-0000-0000-00007D270000}"/>
    <cellStyle name="Currency 2 5 5 5 4 2" xfId="10388" xr:uid="{00000000-0005-0000-0000-00007E270000}"/>
    <cellStyle name="Currency 2 5 5 5 4 3" xfId="10389" xr:uid="{00000000-0005-0000-0000-00007F270000}"/>
    <cellStyle name="Currency 2 5 5 5 5" xfId="10390" xr:uid="{00000000-0005-0000-0000-000080270000}"/>
    <cellStyle name="Currency 2 5 5 5 6" xfId="10391" xr:uid="{00000000-0005-0000-0000-000081270000}"/>
    <cellStyle name="Currency 2 5 5 6" xfId="10392" xr:uid="{00000000-0005-0000-0000-000082270000}"/>
    <cellStyle name="Currency 2 5 5 6 2" xfId="10393" xr:uid="{00000000-0005-0000-0000-000083270000}"/>
    <cellStyle name="Currency 2 5 5 6 3" xfId="10394" xr:uid="{00000000-0005-0000-0000-000084270000}"/>
    <cellStyle name="Currency 2 5 5 7" xfId="10395" xr:uid="{00000000-0005-0000-0000-000085270000}"/>
    <cellStyle name="Currency 2 5 5 7 2" xfId="10396" xr:uid="{00000000-0005-0000-0000-000086270000}"/>
    <cellStyle name="Currency 2 5 5 7 3" xfId="10397" xr:uid="{00000000-0005-0000-0000-000087270000}"/>
    <cellStyle name="Currency 2 5 5 8" xfId="10398" xr:uid="{00000000-0005-0000-0000-000088270000}"/>
    <cellStyle name="Currency 2 5 5 9" xfId="10399" xr:uid="{00000000-0005-0000-0000-000089270000}"/>
    <cellStyle name="Currency 2 5 5_2106 (6)" xfId="10400" xr:uid="{00000000-0005-0000-0000-00008A270000}"/>
    <cellStyle name="Currency 2 5 6" xfId="10401" xr:uid="{00000000-0005-0000-0000-00008B270000}"/>
    <cellStyle name="Currency 2 5 6 10" xfId="10402" xr:uid="{00000000-0005-0000-0000-00008C270000}"/>
    <cellStyle name="Currency 2 5 6 2" xfId="10403" xr:uid="{00000000-0005-0000-0000-00008D270000}"/>
    <cellStyle name="Currency 2 5 6 2 2" xfId="10404" xr:uid="{00000000-0005-0000-0000-00008E270000}"/>
    <cellStyle name="Currency 2 5 6 2 2 2" xfId="10405" xr:uid="{00000000-0005-0000-0000-00008F270000}"/>
    <cellStyle name="Currency 2 5 6 2 2 3" xfId="10406" xr:uid="{00000000-0005-0000-0000-000090270000}"/>
    <cellStyle name="Currency 2 5 6 2 3" xfId="10407" xr:uid="{00000000-0005-0000-0000-000091270000}"/>
    <cellStyle name="Currency 2 5 6 2 3 2" xfId="10408" xr:uid="{00000000-0005-0000-0000-000092270000}"/>
    <cellStyle name="Currency 2 5 6 2 3 3" xfId="10409" xr:uid="{00000000-0005-0000-0000-000093270000}"/>
    <cellStyle name="Currency 2 5 6 2 4" xfId="10410" xr:uid="{00000000-0005-0000-0000-000094270000}"/>
    <cellStyle name="Currency 2 5 6 2 5" xfId="10411" xr:uid="{00000000-0005-0000-0000-000095270000}"/>
    <cellStyle name="Currency 2 5 6 2 6" xfId="10412" xr:uid="{00000000-0005-0000-0000-000096270000}"/>
    <cellStyle name="Currency 2 5 6 3" xfId="10413" xr:uid="{00000000-0005-0000-0000-000097270000}"/>
    <cellStyle name="Currency 2 5 6 3 2" xfId="10414" xr:uid="{00000000-0005-0000-0000-000098270000}"/>
    <cellStyle name="Currency 2 5 6 3 2 2" xfId="10415" xr:uid="{00000000-0005-0000-0000-000099270000}"/>
    <cellStyle name="Currency 2 5 6 3 2 3" xfId="10416" xr:uid="{00000000-0005-0000-0000-00009A270000}"/>
    <cellStyle name="Currency 2 5 6 3 3" xfId="10417" xr:uid="{00000000-0005-0000-0000-00009B270000}"/>
    <cellStyle name="Currency 2 5 6 3 3 2" xfId="10418" xr:uid="{00000000-0005-0000-0000-00009C270000}"/>
    <cellStyle name="Currency 2 5 6 3 3 3" xfId="10419" xr:uid="{00000000-0005-0000-0000-00009D270000}"/>
    <cellStyle name="Currency 2 5 6 3 4" xfId="10420" xr:uid="{00000000-0005-0000-0000-00009E270000}"/>
    <cellStyle name="Currency 2 5 6 3 5" xfId="10421" xr:uid="{00000000-0005-0000-0000-00009F270000}"/>
    <cellStyle name="Currency 2 5 6 3 6" xfId="10422" xr:uid="{00000000-0005-0000-0000-0000A0270000}"/>
    <cellStyle name="Currency 2 5 6 4" xfId="10423" xr:uid="{00000000-0005-0000-0000-0000A1270000}"/>
    <cellStyle name="Currency 2 5 6 4 2" xfId="10424" xr:uid="{00000000-0005-0000-0000-0000A2270000}"/>
    <cellStyle name="Currency 2 5 6 4 2 2" xfId="10425" xr:uid="{00000000-0005-0000-0000-0000A3270000}"/>
    <cellStyle name="Currency 2 5 6 4 2 3" xfId="10426" xr:uid="{00000000-0005-0000-0000-0000A4270000}"/>
    <cellStyle name="Currency 2 5 6 4 3" xfId="10427" xr:uid="{00000000-0005-0000-0000-0000A5270000}"/>
    <cellStyle name="Currency 2 5 6 4 3 2" xfId="10428" xr:uid="{00000000-0005-0000-0000-0000A6270000}"/>
    <cellStyle name="Currency 2 5 6 4 3 3" xfId="10429" xr:uid="{00000000-0005-0000-0000-0000A7270000}"/>
    <cellStyle name="Currency 2 5 6 4 4" xfId="10430" xr:uid="{00000000-0005-0000-0000-0000A8270000}"/>
    <cellStyle name="Currency 2 5 6 4 5" xfId="10431" xr:uid="{00000000-0005-0000-0000-0000A9270000}"/>
    <cellStyle name="Currency 2 5 6 4 6" xfId="10432" xr:uid="{00000000-0005-0000-0000-0000AA270000}"/>
    <cellStyle name="Currency 2 5 6 5" xfId="10433" xr:uid="{00000000-0005-0000-0000-0000AB270000}"/>
    <cellStyle name="Currency 2 5 6 5 2" xfId="10434" xr:uid="{00000000-0005-0000-0000-0000AC270000}"/>
    <cellStyle name="Currency 2 5 6 5 2 2" xfId="10435" xr:uid="{00000000-0005-0000-0000-0000AD270000}"/>
    <cellStyle name="Currency 2 5 6 5 2 3" xfId="10436" xr:uid="{00000000-0005-0000-0000-0000AE270000}"/>
    <cellStyle name="Currency 2 5 6 5 3" xfId="10437" xr:uid="{00000000-0005-0000-0000-0000AF270000}"/>
    <cellStyle name="Currency 2 5 6 5 3 2" xfId="10438" xr:uid="{00000000-0005-0000-0000-0000B0270000}"/>
    <cellStyle name="Currency 2 5 6 5 3 3" xfId="10439" xr:uid="{00000000-0005-0000-0000-0000B1270000}"/>
    <cellStyle name="Currency 2 5 6 5 4" xfId="10440" xr:uid="{00000000-0005-0000-0000-0000B2270000}"/>
    <cellStyle name="Currency 2 5 6 5 4 2" xfId="10441" xr:uid="{00000000-0005-0000-0000-0000B3270000}"/>
    <cellStyle name="Currency 2 5 6 5 4 3" xfId="10442" xr:uid="{00000000-0005-0000-0000-0000B4270000}"/>
    <cellStyle name="Currency 2 5 6 5 5" xfId="10443" xr:uid="{00000000-0005-0000-0000-0000B5270000}"/>
    <cellStyle name="Currency 2 5 6 5 6" xfId="10444" xr:uid="{00000000-0005-0000-0000-0000B6270000}"/>
    <cellStyle name="Currency 2 5 6 6" xfId="10445" xr:uid="{00000000-0005-0000-0000-0000B7270000}"/>
    <cellStyle name="Currency 2 5 6 6 2" xfId="10446" xr:uid="{00000000-0005-0000-0000-0000B8270000}"/>
    <cellStyle name="Currency 2 5 6 6 3" xfId="10447" xr:uid="{00000000-0005-0000-0000-0000B9270000}"/>
    <cellStyle name="Currency 2 5 6 7" xfId="10448" xr:uid="{00000000-0005-0000-0000-0000BA270000}"/>
    <cellStyle name="Currency 2 5 6 7 2" xfId="10449" xr:uid="{00000000-0005-0000-0000-0000BB270000}"/>
    <cellStyle name="Currency 2 5 6 7 3" xfId="10450" xr:uid="{00000000-0005-0000-0000-0000BC270000}"/>
    <cellStyle name="Currency 2 5 6 8" xfId="10451" xr:uid="{00000000-0005-0000-0000-0000BD270000}"/>
    <cellStyle name="Currency 2 5 6 9" xfId="10452" xr:uid="{00000000-0005-0000-0000-0000BE270000}"/>
    <cellStyle name="Currency 2 5 6_2106 (6)" xfId="10453" xr:uid="{00000000-0005-0000-0000-0000BF270000}"/>
    <cellStyle name="Currency 2 5 7" xfId="10454" xr:uid="{00000000-0005-0000-0000-0000C0270000}"/>
    <cellStyle name="Currency 2 5 7 10" xfId="10455" xr:uid="{00000000-0005-0000-0000-0000C1270000}"/>
    <cellStyle name="Currency 2 5 7 2" xfId="10456" xr:uid="{00000000-0005-0000-0000-0000C2270000}"/>
    <cellStyle name="Currency 2 5 7 2 2" xfId="10457" xr:uid="{00000000-0005-0000-0000-0000C3270000}"/>
    <cellStyle name="Currency 2 5 7 2 2 2" xfId="10458" xr:uid="{00000000-0005-0000-0000-0000C4270000}"/>
    <cellStyle name="Currency 2 5 7 2 2 3" xfId="10459" xr:uid="{00000000-0005-0000-0000-0000C5270000}"/>
    <cellStyle name="Currency 2 5 7 2 3" xfId="10460" xr:uid="{00000000-0005-0000-0000-0000C6270000}"/>
    <cellStyle name="Currency 2 5 7 2 3 2" xfId="10461" xr:uid="{00000000-0005-0000-0000-0000C7270000}"/>
    <cellStyle name="Currency 2 5 7 2 3 3" xfId="10462" xr:uid="{00000000-0005-0000-0000-0000C8270000}"/>
    <cellStyle name="Currency 2 5 7 2 4" xfId="10463" xr:uid="{00000000-0005-0000-0000-0000C9270000}"/>
    <cellStyle name="Currency 2 5 7 2 5" xfId="10464" xr:uid="{00000000-0005-0000-0000-0000CA270000}"/>
    <cellStyle name="Currency 2 5 7 2 6" xfId="10465" xr:uid="{00000000-0005-0000-0000-0000CB270000}"/>
    <cellStyle name="Currency 2 5 7 3" xfId="10466" xr:uid="{00000000-0005-0000-0000-0000CC270000}"/>
    <cellStyle name="Currency 2 5 7 3 2" xfId="10467" xr:uid="{00000000-0005-0000-0000-0000CD270000}"/>
    <cellStyle name="Currency 2 5 7 3 2 2" xfId="10468" xr:uid="{00000000-0005-0000-0000-0000CE270000}"/>
    <cellStyle name="Currency 2 5 7 3 2 3" xfId="10469" xr:uid="{00000000-0005-0000-0000-0000CF270000}"/>
    <cellStyle name="Currency 2 5 7 3 3" xfId="10470" xr:uid="{00000000-0005-0000-0000-0000D0270000}"/>
    <cellStyle name="Currency 2 5 7 3 3 2" xfId="10471" xr:uid="{00000000-0005-0000-0000-0000D1270000}"/>
    <cellStyle name="Currency 2 5 7 3 3 3" xfId="10472" xr:uid="{00000000-0005-0000-0000-0000D2270000}"/>
    <cellStyle name="Currency 2 5 7 3 4" xfId="10473" xr:uid="{00000000-0005-0000-0000-0000D3270000}"/>
    <cellStyle name="Currency 2 5 7 3 5" xfId="10474" xr:uid="{00000000-0005-0000-0000-0000D4270000}"/>
    <cellStyle name="Currency 2 5 7 3 6" xfId="10475" xr:uid="{00000000-0005-0000-0000-0000D5270000}"/>
    <cellStyle name="Currency 2 5 7 4" xfId="10476" xr:uid="{00000000-0005-0000-0000-0000D6270000}"/>
    <cellStyle name="Currency 2 5 7 4 2" xfId="10477" xr:uid="{00000000-0005-0000-0000-0000D7270000}"/>
    <cellStyle name="Currency 2 5 7 4 2 2" xfId="10478" xr:uid="{00000000-0005-0000-0000-0000D8270000}"/>
    <cellStyle name="Currency 2 5 7 4 2 3" xfId="10479" xr:uid="{00000000-0005-0000-0000-0000D9270000}"/>
    <cellStyle name="Currency 2 5 7 4 3" xfId="10480" xr:uid="{00000000-0005-0000-0000-0000DA270000}"/>
    <cellStyle name="Currency 2 5 7 4 3 2" xfId="10481" xr:uid="{00000000-0005-0000-0000-0000DB270000}"/>
    <cellStyle name="Currency 2 5 7 4 3 3" xfId="10482" xr:uid="{00000000-0005-0000-0000-0000DC270000}"/>
    <cellStyle name="Currency 2 5 7 4 4" xfId="10483" xr:uid="{00000000-0005-0000-0000-0000DD270000}"/>
    <cellStyle name="Currency 2 5 7 4 5" xfId="10484" xr:uid="{00000000-0005-0000-0000-0000DE270000}"/>
    <cellStyle name="Currency 2 5 7 4 6" xfId="10485" xr:uid="{00000000-0005-0000-0000-0000DF270000}"/>
    <cellStyle name="Currency 2 5 7 5" xfId="10486" xr:uid="{00000000-0005-0000-0000-0000E0270000}"/>
    <cellStyle name="Currency 2 5 7 5 2" xfId="10487" xr:uid="{00000000-0005-0000-0000-0000E1270000}"/>
    <cellStyle name="Currency 2 5 7 5 2 2" xfId="10488" xr:uid="{00000000-0005-0000-0000-0000E2270000}"/>
    <cellStyle name="Currency 2 5 7 5 2 3" xfId="10489" xr:uid="{00000000-0005-0000-0000-0000E3270000}"/>
    <cellStyle name="Currency 2 5 7 5 3" xfId="10490" xr:uid="{00000000-0005-0000-0000-0000E4270000}"/>
    <cellStyle name="Currency 2 5 7 5 3 2" xfId="10491" xr:uid="{00000000-0005-0000-0000-0000E5270000}"/>
    <cellStyle name="Currency 2 5 7 5 3 3" xfId="10492" xr:uid="{00000000-0005-0000-0000-0000E6270000}"/>
    <cellStyle name="Currency 2 5 7 5 4" xfId="10493" xr:uid="{00000000-0005-0000-0000-0000E7270000}"/>
    <cellStyle name="Currency 2 5 7 5 4 2" xfId="10494" xr:uid="{00000000-0005-0000-0000-0000E8270000}"/>
    <cellStyle name="Currency 2 5 7 5 4 3" xfId="10495" xr:uid="{00000000-0005-0000-0000-0000E9270000}"/>
    <cellStyle name="Currency 2 5 7 5 5" xfId="10496" xr:uid="{00000000-0005-0000-0000-0000EA270000}"/>
    <cellStyle name="Currency 2 5 7 5 6" xfId="10497" xr:uid="{00000000-0005-0000-0000-0000EB270000}"/>
    <cellStyle name="Currency 2 5 7 6" xfId="10498" xr:uid="{00000000-0005-0000-0000-0000EC270000}"/>
    <cellStyle name="Currency 2 5 7 6 2" xfId="10499" xr:uid="{00000000-0005-0000-0000-0000ED270000}"/>
    <cellStyle name="Currency 2 5 7 6 3" xfId="10500" xr:uid="{00000000-0005-0000-0000-0000EE270000}"/>
    <cellStyle name="Currency 2 5 7 7" xfId="10501" xr:uid="{00000000-0005-0000-0000-0000EF270000}"/>
    <cellStyle name="Currency 2 5 7 7 2" xfId="10502" xr:uid="{00000000-0005-0000-0000-0000F0270000}"/>
    <cellStyle name="Currency 2 5 7 7 3" xfId="10503" xr:uid="{00000000-0005-0000-0000-0000F1270000}"/>
    <cellStyle name="Currency 2 5 7 8" xfId="10504" xr:uid="{00000000-0005-0000-0000-0000F2270000}"/>
    <cellStyle name="Currency 2 5 7 9" xfId="10505" xr:uid="{00000000-0005-0000-0000-0000F3270000}"/>
    <cellStyle name="Currency 2 5 7_2106 (6)" xfId="10506" xr:uid="{00000000-0005-0000-0000-0000F4270000}"/>
    <cellStyle name="Currency 2 5 8" xfId="10507" xr:uid="{00000000-0005-0000-0000-0000F5270000}"/>
    <cellStyle name="Currency 2 5 8 2" xfId="10508" xr:uid="{00000000-0005-0000-0000-0000F6270000}"/>
    <cellStyle name="Currency 2 5 8 2 2" xfId="10509" xr:uid="{00000000-0005-0000-0000-0000F7270000}"/>
    <cellStyle name="Currency 2 5 8 2 3" xfId="10510" xr:uid="{00000000-0005-0000-0000-0000F8270000}"/>
    <cellStyle name="Currency 2 5 8 3" xfId="10511" xr:uid="{00000000-0005-0000-0000-0000F9270000}"/>
    <cellStyle name="Currency 2 5 8 3 2" xfId="10512" xr:uid="{00000000-0005-0000-0000-0000FA270000}"/>
    <cellStyle name="Currency 2 5 8 3 3" xfId="10513" xr:uid="{00000000-0005-0000-0000-0000FB270000}"/>
    <cellStyle name="Currency 2 5 8 4" xfId="10514" xr:uid="{00000000-0005-0000-0000-0000FC270000}"/>
    <cellStyle name="Currency 2 5 8 5" xfId="10515" xr:uid="{00000000-0005-0000-0000-0000FD270000}"/>
    <cellStyle name="Currency 2 5 8 6" xfId="10516" xr:uid="{00000000-0005-0000-0000-0000FE270000}"/>
    <cellStyle name="Currency 2 5 9" xfId="10517" xr:uid="{00000000-0005-0000-0000-0000FF270000}"/>
    <cellStyle name="Currency 2 5 9 2" xfId="10518" xr:uid="{00000000-0005-0000-0000-000000280000}"/>
    <cellStyle name="Currency 2 5 9 2 2" xfId="10519" xr:uid="{00000000-0005-0000-0000-000001280000}"/>
    <cellStyle name="Currency 2 5 9 2 3" xfId="10520" xr:uid="{00000000-0005-0000-0000-000002280000}"/>
    <cellStyle name="Currency 2 5 9 3" xfId="10521" xr:uid="{00000000-0005-0000-0000-000003280000}"/>
    <cellStyle name="Currency 2 5 9 3 2" xfId="10522" xr:uid="{00000000-0005-0000-0000-000004280000}"/>
    <cellStyle name="Currency 2 5 9 3 3" xfId="10523" xr:uid="{00000000-0005-0000-0000-000005280000}"/>
    <cellStyle name="Currency 2 5 9 4" xfId="10524" xr:uid="{00000000-0005-0000-0000-000006280000}"/>
    <cellStyle name="Currency 2 5 9 5" xfId="10525" xr:uid="{00000000-0005-0000-0000-000007280000}"/>
    <cellStyle name="Currency 2 5 9 6" xfId="10526" xr:uid="{00000000-0005-0000-0000-000008280000}"/>
    <cellStyle name="Currency 2 5_2109" xfId="10527" xr:uid="{00000000-0005-0000-0000-000009280000}"/>
    <cellStyle name="Currency 2 6" xfId="10528" xr:uid="{00000000-0005-0000-0000-00000A280000}"/>
    <cellStyle name="Currency 2 6 10" xfId="10529" xr:uid="{00000000-0005-0000-0000-00000B280000}"/>
    <cellStyle name="Currency 2 6 11" xfId="10530" xr:uid="{00000000-0005-0000-0000-00000C280000}"/>
    <cellStyle name="Currency 2 6 2" xfId="10531" xr:uid="{00000000-0005-0000-0000-00000D280000}"/>
    <cellStyle name="Currency 2 6 2 2" xfId="10532" xr:uid="{00000000-0005-0000-0000-00000E280000}"/>
    <cellStyle name="Currency 2 6 2 2 2" xfId="10533" xr:uid="{00000000-0005-0000-0000-00000F280000}"/>
    <cellStyle name="Currency 2 6 2 2 3" xfId="10534" xr:uid="{00000000-0005-0000-0000-000010280000}"/>
    <cellStyle name="Currency 2 6 2 3" xfId="10535" xr:uid="{00000000-0005-0000-0000-000011280000}"/>
    <cellStyle name="Currency 2 6 2 3 2" xfId="10536" xr:uid="{00000000-0005-0000-0000-000012280000}"/>
    <cellStyle name="Currency 2 6 2 3 3" xfId="10537" xr:uid="{00000000-0005-0000-0000-000013280000}"/>
    <cellStyle name="Currency 2 6 2 4" xfId="10538" xr:uid="{00000000-0005-0000-0000-000014280000}"/>
    <cellStyle name="Currency 2 6 2 4 2" xfId="10539" xr:uid="{00000000-0005-0000-0000-000015280000}"/>
    <cellStyle name="Currency 2 6 2 4 3" xfId="10540" xr:uid="{00000000-0005-0000-0000-000016280000}"/>
    <cellStyle name="Currency 2 6 2 5" xfId="10541" xr:uid="{00000000-0005-0000-0000-000017280000}"/>
    <cellStyle name="Currency 2 6 2 5 2" xfId="10542" xr:uid="{00000000-0005-0000-0000-000018280000}"/>
    <cellStyle name="Currency 2 6 2 5 3" xfId="10543" xr:uid="{00000000-0005-0000-0000-000019280000}"/>
    <cellStyle name="Currency 2 6 2 6" xfId="10544" xr:uid="{00000000-0005-0000-0000-00001A280000}"/>
    <cellStyle name="Currency 2 6 2 6 2" xfId="10545" xr:uid="{00000000-0005-0000-0000-00001B280000}"/>
    <cellStyle name="Currency 2 6 2 6 3" xfId="10546" xr:uid="{00000000-0005-0000-0000-00001C280000}"/>
    <cellStyle name="Currency 2 6 2 7" xfId="10547" xr:uid="{00000000-0005-0000-0000-00001D280000}"/>
    <cellStyle name="Currency 2 6 2 8" xfId="10548" xr:uid="{00000000-0005-0000-0000-00001E280000}"/>
    <cellStyle name="Currency 2 6 2 9" xfId="10549" xr:uid="{00000000-0005-0000-0000-00001F280000}"/>
    <cellStyle name="Currency 2 6 3" xfId="10550" xr:uid="{00000000-0005-0000-0000-000020280000}"/>
    <cellStyle name="Currency 2 6 3 2" xfId="10551" xr:uid="{00000000-0005-0000-0000-000021280000}"/>
    <cellStyle name="Currency 2 6 3 2 2" xfId="10552" xr:uid="{00000000-0005-0000-0000-000022280000}"/>
    <cellStyle name="Currency 2 6 3 2 3" xfId="10553" xr:uid="{00000000-0005-0000-0000-000023280000}"/>
    <cellStyle name="Currency 2 6 3 3" xfId="10554" xr:uid="{00000000-0005-0000-0000-000024280000}"/>
    <cellStyle name="Currency 2 6 3 3 2" xfId="10555" xr:uid="{00000000-0005-0000-0000-000025280000}"/>
    <cellStyle name="Currency 2 6 3 3 3" xfId="10556" xr:uid="{00000000-0005-0000-0000-000026280000}"/>
    <cellStyle name="Currency 2 6 3 4" xfId="10557" xr:uid="{00000000-0005-0000-0000-000027280000}"/>
    <cellStyle name="Currency 2 6 3 5" xfId="10558" xr:uid="{00000000-0005-0000-0000-000028280000}"/>
    <cellStyle name="Currency 2 6 4" xfId="10559" xr:uid="{00000000-0005-0000-0000-000029280000}"/>
    <cellStyle name="Currency 2 6 4 2" xfId="10560" xr:uid="{00000000-0005-0000-0000-00002A280000}"/>
    <cellStyle name="Currency 2 6 4 2 2" xfId="10561" xr:uid="{00000000-0005-0000-0000-00002B280000}"/>
    <cellStyle name="Currency 2 6 4 2 3" xfId="10562" xr:uid="{00000000-0005-0000-0000-00002C280000}"/>
    <cellStyle name="Currency 2 6 4 3" xfId="10563" xr:uid="{00000000-0005-0000-0000-00002D280000}"/>
    <cellStyle name="Currency 2 6 4 4" xfId="10564" xr:uid="{00000000-0005-0000-0000-00002E280000}"/>
    <cellStyle name="Currency 2 6 5" xfId="10565" xr:uid="{00000000-0005-0000-0000-00002F280000}"/>
    <cellStyle name="Currency 2 6 5 2" xfId="10566" xr:uid="{00000000-0005-0000-0000-000030280000}"/>
    <cellStyle name="Currency 2 6 5 3" xfId="10567" xr:uid="{00000000-0005-0000-0000-000031280000}"/>
    <cellStyle name="Currency 2 6 6" xfId="10568" xr:uid="{00000000-0005-0000-0000-000032280000}"/>
    <cellStyle name="Currency 2 6 6 2" xfId="10569" xr:uid="{00000000-0005-0000-0000-000033280000}"/>
    <cellStyle name="Currency 2 6 7" xfId="10570" xr:uid="{00000000-0005-0000-0000-000034280000}"/>
    <cellStyle name="Currency 2 6 8" xfId="10571" xr:uid="{00000000-0005-0000-0000-000035280000}"/>
    <cellStyle name="Currency 2 6 9" xfId="10572" xr:uid="{00000000-0005-0000-0000-000036280000}"/>
    <cellStyle name="Currency 2 7" xfId="10573" xr:uid="{00000000-0005-0000-0000-000037280000}"/>
    <cellStyle name="Currency 2 7 2" xfId="10574" xr:uid="{00000000-0005-0000-0000-000038280000}"/>
    <cellStyle name="Currency 2 7 3" xfId="10575" xr:uid="{00000000-0005-0000-0000-000039280000}"/>
    <cellStyle name="Currency 2 7 4" xfId="10576" xr:uid="{00000000-0005-0000-0000-00003A280000}"/>
    <cellStyle name="Currency 2 8" xfId="10577" xr:uid="{00000000-0005-0000-0000-00003B280000}"/>
    <cellStyle name="Currency 2 9" xfId="10578" xr:uid="{00000000-0005-0000-0000-00003C280000}"/>
    <cellStyle name="Currency 2_2109" xfId="10579" xr:uid="{00000000-0005-0000-0000-00003D280000}"/>
    <cellStyle name="Currency 20" xfId="10580" xr:uid="{00000000-0005-0000-0000-00003E280000}"/>
    <cellStyle name="Currency 20 10" xfId="10581" xr:uid="{00000000-0005-0000-0000-00003F280000}"/>
    <cellStyle name="Currency 20 2" xfId="10582" xr:uid="{00000000-0005-0000-0000-000040280000}"/>
    <cellStyle name="Currency 20 2 2" xfId="10583" xr:uid="{00000000-0005-0000-0000-000041280000}"/>
    <cellStyle name="Currency 20 2 2 2" xfId="10584" xr:uid="{00000000-0005-0000-0000-000042280000}"/>
    <cellStyle name="Currency 20 2 2 3" xfId="10585" xr:uid="{00000000-0005-0000-0000-000043280000}"/>
    <cellStyle name="Currency 20 2 3" xfId="10586" xr:uid="{00000000-0005-0000-0000-000044280000}"/>
    <cellStyle name="Currency 20 2 3 2" xfId="10587" xr:uid="{00000000-0005-0000-0000-000045280000}"/>
    <cellStyle name="Currency 20 2 3 3" xfId="10588" xr:uid="{00000000-0005-0000-0000-000046280000}"/>
    <cellStyle name="Currency 20 2 4" xfId="10589" xr:uid="{00000000-0005-0000-0000-000047280000}"/>
    <cellStyle name="Currency 20 2 5" xfId="10590" xr:uid="{00000000-0005-0000-0000-000048280000}"/>
    <cellStyle name="Currency 20 2 6" xfId="10591" xr:uid="{00000000-0005-0000-0000-000049280000}"/>
    <cellStyle name="Currency 20 3" xfId="10592" xr:uid="{00000000-0005-0000-0000-00004A280000}"/>
    <cellStyle name="Currency 20 3 2" xfId="10593" xr:uid="{00000000-0005-0000-0000-00004B280000}"/>
    <cellStyle name="Currency 20 3 2 2" xfId="10594" xr:uid="{00000000-0005-0000-0000-00004C280000}"/>
    <cellStyle name="Currency 20 3 2 3" xfId="10595" xr:uid="{00000000-0005-0000-0000-00004D280000}"/>
    <cellStyle name="Currency 20 3 3" xfId="10596" xr:uid="{00000000-0005-0000-0000-00004E280000}"/>
    <cellStyle name="Currency 20 3 3 2" xfId="10597" xr:uid="{00000000-0005-0000-0000-00004F280000}"/>
    <cellStyle name="Currency 20 3 3 3" xfId="10598" xr:uid="{00000000-0005-0000-0000-000050280000}"/>
    <cellStyle name="Currency 20 3 4" xfId="10599" xr:uid="{00000000-0005-0000-0000-000051280000}"/>
    <cellStyle name="Currency 20 3 5" xfId="10600" xr:uid="{00000000-0005-0000-0000-000052280000}"/>
    <cellStyle name="Currency 20 3 6" xfId="10601" xr:uid="{00000000-0005-0000-0000-000053280000}"/>
    <cellStyle name="Currency 20 4" xfId="10602" xr:uid="{00000000-0005-0000-0000-000054280000}"/>
    <cellStyle name="Currency 20 4 2" xfId="10603" xr:uid="{00000000-0005-0000-0000-000055280000}"/>
    <cellStyle name="Currency 20 4 2 2" xfId="10604" xr:uid="{00000000-0005-0000-0000-000056280000}"/>
    <cellStyle name="Currency 20 4 2 3" xfId="10605" xr:uid="{00000000-0005-0000-0000-000057280000}"/>
    <cellStyle name="Currency 20 4 3" xfId="10606" xr:uid="{00000000-0005-0000-0000-000058280000}"/>
    <cellStyle name="Currency 20 4 3 2" xfId="10607" xr:uid="{00000000-0005-0000-0000-000059280000}"/>
    <cellStyle name="Currency 20 4 3 3" xfId="10608" xr:uid="{00000000-0005-0000-0000-00005A280000}"/>
    <cellStyle name="Currency 20 4 4" xfId="10609" xr:uid="{00000000-0005-0000-0000-00005B280000}"/>
    <cellStyle name="Currency 20 4 5" xfId="10610" xr:uid="{00000000-0005-0000-0000-00005C280000}"/>
    <cellStyle name="Currency 20 4 6" xfId="10611" xr:uid="{00000000-0005-0000-0000-00005D280000}"/>
    <cellStyle name="Currency 20 5" xfId="10612" xr:uid="{00000000-0005-0000-0000-00005E280000}"/>
    <cellStyle name="Currency 20 5 2" xfId="10613" xr:uid="{00000000-0005-0000-0000-00005F280000}"/>
    <cellStyle name="Currency 20 5 2 2" xfId="10614" xr:uid="{00000000-0005-0000-0000-000060280000}"/>
    <cellStyle name="Currency 20 5 2 3" xfId="10615" xr:uid="{00000000-0005-0000-0000-000061280000}"/>
    <cellStyle name="Currency 20 5 3" xfId="10616" xr:uid="{00000000-0005-0000-0000-000062280000}"/>
    <cellStyle name="Currency 20 5 3 2" xfId="10617" xr:uid="{00000000-0005-0000-0000-000063280000}"/>
    <cellStyle name="Currency 20 5 3 3" xfId="10618" xr:uid="{00000000-0005-0000-0000-000064280000}"/>
    <cellStyle name="Currency 20 5 4" xfId="10619" xr:uid="{00000000-0005-0000-0000-000065280000}"/>
    <cellStyle name="Currency 20 5 4 2" xfId="10620" xr:uid="{00000000-0005-0000-0000-000066280000}"/>
    <cellStyle name="Currency 20 5 4 3" xfId="10621" xr:uid="{00000000-0005-0000-0000-000067280000}"/>
    <cellStyle name="Currency 20 5 5" xfId="10622" xr:uid="{00000000-0005-0000-0000-000068280000}"/>
    <cellStyle name="Currency 20 5 6" xfId="10623" xr:uid="{00000000-0005-0000-0000-000069280000}"/>
    <cellStyle name="Currency 20 6" xfId="10624" xr:uid="{00000000-0005-0000-0000-00006A280000}"/>
    <cellStyle name="Currency 20 6 2" xfId="10625" xr:uid="{00000000-0005-0000-0000-00006B280000}"/>
    <cellStyle name="Currency 20 6 3" xfId="10626" xr:uid="{00000000-0005-0000-0000-00006C280000}"/>
    <cellStyle name="Currency 20 7" xfId="10627" xr:uid="{00000000-0005-0000-0000-00006D280000}"/>
    <cellStyle name="Currency 20 7 2" xfId="10628" xr:uid="{00000000-0005-0000-0000-00006E280000}"/>
    <cellStyle name="Currency 20 7 3" xfId="10629" xr:uid="{00000000-0005-0000-0000-00006F280000}"/>
    <cellStyle name="Currency 20 8" xfId="10630" xr:uid="{00000000-0005-0000-0000-000070280000}"/>
    <cellStyle name="Currency 20 9" xfId="10631" xr:uid="{00000000-0005-0000-0000-000071280000}"/>
    <cellStyle name="Currency 20_2106" xfId="10632" xr:uid="{00000000-0005-0000-0000-000072280000}"/>
    <cellStyle name="Currency 21" xfId="10633" xr:uid="{00000000-0005-0000-0000-000073280000}"/>
    <cellStyle name="Currency 21 10" xfId="10634" xr:uid="{00000000-0005-0000-0000-000074280000}"/>
    <cellStyle name="Currency 21 2" xfId="10635" xr:uid="{00000000-0005-0000-0000-000075280000}"/>
    <cellStyle name="Currency 21 2 2" xfId="10636" xr:uid="{00000000-0005-0000-0000-000076280000}"/>
    <cellStyle name="Currency 21 2 2 2" xfId="10637" xr:uid="{00000000-0005-0000-0000-000077280000}"/>
    <cellStyle name="Currency 21 2 2 3" xfId="10638" xr:uid="{00000000-0005-0000-0000-000078280000}"/>
    <cellStyle name="Currency 21 2 3" xfId="10639" xr:uid="{00000000-0005-0000-0000-000079280000}"/>
    <cellStyle name="Currency 21 2 3 2" xfId="10640" xr:uid="{00000000-0005-0000-0000-00007A280000}"/>
    <cellStyle name="Currency 21 2 3 3" xfId="10641" xr:uid="{00000000-0005-0000-0000-00007B280000}"/>
    <cellStyle name="Currency 21 2 4" xfId="10642" xr:uid="{00000000-0005-0000-0000-00007C280000}"/>
    <cellStyle name="Currency 21 2 5" xfId="10643" xr:uid="{00000000-0005-0000-0000-00007D280000}"/>
    <cellStyle name="Currency 21 2 6" xfId="10644" xr:uid="{00000000-0005-0000-0000-00007E280000}"/>
    <cellStyle name="Currency 21 3" xfId="10645" xr:uid="{00000000-0005-0000-0000-00007F280000}"/>
    <cellStyle name="Currency 21 3 2" xfId="10646" xr:uid="{00000000-0005-0000-0000-000080280000}"/>
    <cellStyle name="Currency 21 3 2 2" xfId="10647" xr:uid="{00000000-0005-0000-0000-000081280000}"/>
    <cellStyle name="Currency 21 3 2 3" xfId="10648" xr:uid="{00000000-0005-0000-0000-000082280000}"/>
    <cellStyle name="Currency 21 3 3" xfId="10649" xr:uid="{00000000-0005-0000-0000-000083280000}"/>
    <cellStyle name="Currency 21 3 3 2" xfId="10650" xr:uid="{00000000-0005-0000-0000-000084280000}"/>
    <cellStyle name="Currency 21 3 3 3" xfId="10651" xr:uid="{00000000-0005-0000-0000-000085280000}"/>
    <cellStyle name="Currency 21 3 4" xfId="10652" xr:uid="{00000000-0005-0000-0000-000086280000}"/>
    <cellStyle name="Currency 21 3 5" xfId="10653" xr:uid="{00000000-0005-0000-0000-000087280000}"/>
    <cellStyle name="Currency 21 3 6" xfId="10654" xr:uid="{00000000-0005-0000-0000-000088280000}"/>
    <cellStyle name="Currency 21 4" xfId="10655" xr:uid="{00000000-0005-0000-0000-000089280000}"/>
    <cellStyle name="Currency 21 4 2" xfId="10656" xr:uid="{00000000-0005-0000-0000-00008A280000}"/>
    <cellStyle name="Currency 21 4 2 2" xfId="10657" xr:uid="{00000000-0005-0000-0000-00008B280000}"/>
    <cellStyle name="Currency 21 4 2 3" xfId="10658" xr:uid="{00000000-0005-0000-0000-00008C280000}"/>
    <cellStyle name="Currency 21 4 3" xfId="10659" xr:uid="{00000000-0005-0000-0000-00008D280000}"/>
    <cellStyle name="Currency 21 4 3 2" xfId="10660" xr:uid="{00000000-0005-0000-0000-00008E280000}"/>
    <cellStyle name="Currency 21 4 3 3" xfId="10661" xr:uid="{00000000-0005-0000-0000-00008F280000}"/>
    <cellStyle name="Currency 21 4 4" xfId="10662" xr:uid="{00000000-0005-0000-0000-000090280000}"/>
    <cellStyle name="Currency 21 4 5" xfId="10663" xr:uid="{00000000-0005-0000-0000-000091280000}"/>
    <cellStyle name="Currency 21 4 6" xfId="10664" xr:uid="{00000000-0005-0000-0000-000092280000}"/>
    <cellStyle name="Currency 21 5" xfId="10665" xr:uid="{00000000-0005-0000-0000-000093280000}"/>
    <cellStyle name="Currency 21 5 2" xfId="10666" xr:uid="{00000000-0005-0000-0000-000094280000}"/>
    <cellStyle name="Currency 21 5 2 2" xfId="10667" xr:uid="{00000000-0005-0000-0000-000095280000}"/>
    <cellStyle name="Currency 21 5 2 3" xfId="10668" xr:uid="{00000000-0005-0000-0000-000096280000}"/>
    <cellStyle name="Currency 21 5 3" xfId="10669" xr:uid="{00000000-0005-0000-0000-000097280000}"/>
    <cellStyle name="Currency 21 5 3 2" xfId="10670" xr:uid="{00000000-0005-0000-0000-000098280000}"/>
    <cellStyle name="Currency 21 5 3 3" xfId="10671" xr:uid="{00000000-0005-0000-0000-000099280000}"/>
    <cellStyle name="Currency 21 5 4" xfId="10672" xr:uid="{00000000-0005-0000-0000-00009A280000}"/>
    <cellStyle name="Currency 21 5 4 2" xfId="10673" xr:uid="{00000000-0005-0000-0000-00009B280000}"/>
    <cellStyle name="Currency 21 5 4 3" xfId="10674" xr:uid="{00000000-0005-0000-0000-00009C280000}"/>
    <cellStyle name="Currency 21 5 5" xfId="10675" xr:uid="{00000000-0005-0000-0000-00009D280000}"/>
    <cellStyle name="Currency 21 5 6" xfId="10676" xr:uid="{00000000-0005-0000-0000-00009E280000}"/>
    <cellStyle name="Currency 21 6" xfId="10677" xr:uid="{00000000-0005-0000-0000-00009F280000}"/>
    <cellStyle name="Currency 21 6 2" xfId="10678" xr:uid="{00000000-0005-0000-0000-0000A0280000}"/>
    <cellStyle name="Currency 21 6 3" xfId="10679" xr:uid="{00000000-0005-0000-0000-0000A1280000}"/>
    <cellStyle name="Currency 21 7" xfId="10680" xr:uid="{00000000-0005-0000-0000-0000A2280000}"/>
    <cellStyle name="Currency 21 7 2" xfId="10681" xr:uid="{00000000-0005-0000-0000-0000A3280000}"/>
    <cellStyle name="Currency 21 7 3" xfId="10682" xr:uid="{00000000-0005-0000-0000-0000A4280000}"/>
    <cellStyle name="Currency 21 8" xfId="10683" xr:uid="{00000000-0005-0000-0000-0000A5280000}"/>
    <cellStyle name="Currency 21 9" xfId="10684" xr:uid="{00000000-0005-0000-0000-0000A6280000}"/>
    <cellStyle name="Currency 21_2106" xfId="10685" xr:uid="{00000000-0005-0000-0000-0000A7280000}"/>
    <cellStyle name="Currency 22" xfId="10686" xr:uid="{00000000-0005-0000-0000-0000A8280000}"/>
    <cellStyle name="Currency 22 2" xfId="10687" xr:uid="{00000000-0005-0000-0000-0000A9280000}"/>
    <cellStyle name="Currency 22 2 2" xfId="10688" xr:uid="{00000000-0005-0000-0000-0000AA280000}"/>
    <cellStyle name="Currency 22 2 3" xfId="10689" xr:uid="{00000000-0005-0000-0000-0000AB280000}"/>
    <cellStyle name="Currency 22 3" xfId="10690" xr:uid="{00000000-0005-0000-0000-0000AC280000}"/>
    <cellStyle name="Currency 22 3 2" xfId="10691" xr:uid="{00000000-0005-0000-0000-0000AD280000}"/>
    <cellStyle name="Currency 22 3 3" xfId="10692" xr:uid="{00000000-0005-0000-0000-0000AE280000}"/>
    <cellStyle name="Currency 22 4" xfId="10693" xr:uid="{00000000-0005-0000-0000-0000AF280000}"/>
    <cellStyle name="Currency 22 5" xfId="10694" xr:uid="{00000000-0005-0000-0000-0000B0280000}"/>
    <cellStyle name="Currency 22 6" xfId="10695" xr:uid="{00000000-0005-0000-0000-0000B1280000}"/>
    <cellStyle name="Currency 23" xfId="10696" xr:uid="{00000000-0005-0000-0000-0000B2280000}"/>
    <cellStyle name="Currency 23 2" xfId="10697" xr:uid="{00000000-0005-0000-0000-0000B3280000}"/>
    <cellStyle name="Currency 23 2 2" xfId="10698" xr:uid="{00000000-0005-0000-0000-0000B4280000}"/>
    <cellStyle name="Currency 23 2 3" xfId="10699" xr:uid="{00000000-0005-0000-0000-0000B5280000}"/>
    <cellStyle name="Currency 23 3" xfId="10700" xr:uid="{00000000-0005-0000-0000-0000B6280000}"/>
    <cellStyle name="Currency 23 3 2" xfId="10701" xr:uid="{00000000-0005-0000-0000-0000B7280000}"/>
    <cellStyle name="Currency 23 3 3" xfId="10702" xr:uid="{00000000-0005-0000-0000-0000B8280000}"/>
    <cellStyle name="Currency 23 4" xfId="10703" xr:uid="{00000000-0005-0000-0000-0000B9280000}"/>
    <cellStyle name="Currency 23 5" xfId="10704" xr:uid="{00000000-0005-0000-0000-0000BA280000}"/>
    <cellStyle name="Currency 23 6" xfId="10705" xr:uid="{00000000-0005-0000-0000-0000BB280000}"/>
    <cellStyle name="Currency 24" xfId="10706" xr:uid="{00000000-0005-0000-0000-0000BC280000}"/>
    <cellStyle name="Currency 24 2" xfId="10707" xr:uid="{00000000-0005-0000-0000-0000BD280000}"/>
    <cellStyle name="Currency 24 2 2" xfId="10708" xr:uid="{00000000-0005-0000-0000-0000BE280000}"/>
    <cellStyle name="Currency 24 2 3" xfId="10709" xr:uid="{00000000-0005-0000-0000-0000BF280000}"/>
    <cellStyle name="Currency 24 3" xfId="10710" xr:uid="{00000000-0005-0000-0000-0000C0280000}"/>
    <cellStyle name="Currency 24 3 2" xfId="10711" xr:uid="{00000000-0005-0000-0000-0000C1280000}"/>
    <cellStyle name="Currency 24 3 3" xfId="10712" xr:uid="{00000000-0005-0000-0000-0000C2280000}"/>
    <cellStyle name="Currency 24 4" xfId="10713" xr:uid="{00000000-0005-0000-0000-0000C3280000}"/>
    <cellStyle name="Currency 24 5" xfId="10714" xr:uid="{00000000-0005-0000-0000-0000C4280000}"/>
    <cellStyle name="Currency 24 6" xfId="10715" xr:uid="{00000000-0005-0000-0000-0000C5280000}"/>
    <cellStyle name="Currency 25" xfId="10716" xr:uid="{00000000-0005-0000-0000-0000C6280000}"/>
    <cellStyle name="Currency 25 2" xfId="10717" xr:uid="{00000000-0005-0000-0000-0000C7280000}"/>
    <cellStyle name="Currency 25 2 2" xfId="10718" xr:uid="{00000000-0005-0000-0000-0000C8280000}"/>
    <cellStyle name="Currency 25 2 3" xfId="10719" xr:uid="{00000000-0005-0000-0000-0000C9280000}"/>
    <cellStyle name="Currency 25 3" xfId="10720" xr:uid="{00000000-0005-0000-0000-0000CA280000}"/>
    <cellStyle name="Currency 25 3 2" xfId="10721" xr:uid="{00000000-0005-0000-0000-0000CB280000}"/>
    <cellStyle name="Currency 25 3 3" xfId="10722" xr:uid="{00000000-0005-0000-0000-0000CC280000}"/>
    <cellStyle name="Currency 25 4" xfId="10723" xr:uid="{00000000-0005-0000-0000-0000CD280000}"/>
    <cellStyle name="Currency 25 5" xfId="10724" xr:uid="{00000000-0005-0000-0000-0000CE280000}"/>
    <cellStyle name="Currency 25 6" xfId="10725" xr:uid="{00000000-0005-0000-0000-0000CF280000}"/>
    <cellStyle name="Currency 26" xfId="10726" xr:uid="{00000000-0005-0000-0000-0000D0280000}"/>
    <cellStyle name="Currency 26 2" xfId="10727" xr:uid="{00000000-0005-0000-0000-0000D1280000}"/>
    <cellStyle name="Currency 26 2 2" xfId="10728" xr:uid="{00000000-0005-0000-0000-0000D2280000}"/>
    <cellStyle name="Currency 26 2 3" xfId="10729" xr:uid="{00000000-0005-0000-0000-0000D3280000}"/>
    <cellStyle name="Currency 26 3" xfId="10730" xr:uid="{00000000-0005-0000-0000-0000D4280000}"/>
    <cellStyle name="Currency 26 3 2" xfId="10731" xr:uid="{00000000-0005-0000-0000-0000D5280000}"/>
    <cellStyle name="Currency 26 3 3" xfId="10732" xr:uid="{00000000-0005-0000-0000-0000D6280000}"/>
    <cellStyle name="Currency 26 4" xfId="10733" xr:uid="{00000000-0005-0000-0000-0000D7280000}"/>
    <cellStyle name="Currency 26 5" xfId="10734" xr:uid="{00000000-0005-0000-0000-0000D8280000}"/>
    <cellStyle name="Currency 26 6" xfId="10735" xr:uid="{00000000-0005-0000-0000-0000D9280000}"/>
    <cellStyle name="Currency 27" xfId="10736" xr:uid="{00000000-0005-0000-0000-0000DA280000}"/>
    <cellStyle name="Currency 27 2" xfId="10737" xr:uid="{00000000-0005-0000-0000-0000DB280000}"/>
    <cellStyle name="Currency 27 2 2" xfId="10738" xr:uid="{00000000-0005-0000-0000-0000DC280000}"/>
    <cellStyle name="Currency 27 2 3" xfId="10739" xr:uid="{00000000-0005-0000-0000-0000DD280000}"/>
    <cellStyle name="Currency 27 3" xfId="10740" xr:uid="{00000000-0005-0000-0000-0000DE280000}"/>
    <cellStyle name="Currency 27 3 2" xfId="10741" xr:uid="{00000000-0005-0000-0000-0000DF280000}"/>
    <cellStyle name="Currency 27 3 3" xfId="10742" xr:uid="{00000000-0005-0000-0000-0000E0280000}"/>
    <cellStyle name="Currency 27 4" xfId="10743" xr:uid="{00000000-0005-0000-0000-0000E1280000}"/>
    <cellStyle name="Currency 27 5" xfId="10744" xr:uid="{00000000-0005-0000-0000-0000E2280000}"/>
    <cellStyle name="Currency 27 6" xfId="10745" xr:uid="{00000000-0005-0000-0000-0000E3280000}"/>
    <cellStyle name="Currency 28" xfId="10746" xr:uid="{00000000-0005-0000-0000-0000E4280000}"/>
    <cellStyle name="Currency 28 2" xfId="10747" xr:uid="{00000000-0005-0000-0000-0000E5280000}"/>
    <cellStyle name="Currency 28 2 2" xfId="10748" xr:uid="{00000000-0005-0000-0000-0000E6280000}"/>
    <cellStyle name="Currency 28 2 2 2" xfId="10749" xr:uid="{00000000-0005-0000-0000-0000E7280000}"/>
    <cellStyle name="Currency 28 2 2 3" xfId="10750" xr:uid="{00000000-0005-0000-0000-0000E8280000}"/>
    <cellStyle name="Currency 28 2 3" xfId="10751" xr:uid="{00000000-0005-0000-0000-0000E9280000}"/>
    <cellStyle name="Currency 28 2 3 2" xfId="10752" xr:uid="{00000000-0005-0000-0000-0000EA280000}"/>
    <cellStyle name="Currency 28 2 3 3" xfId="10753" xr:uid="{00000000-0005-0000-0000-0000EB280000}"/>
    <cellStyle name="Currency 28 2 4" xfId="10754" xr:uid="{00000000-0005-0000-0000-0000EC280000}"/>
    <cellStyle name="Currency 28 2 5" xfId="10755" xr:uid="{00000000-0005-0000-0000-0000ED280000}"/>
    <cellStyle name="Currency 28 2 6" xfId="10756" xr:uid="{00000000-0005-0000-0000-0000EE280000}"/>
    <cellStyle name="Currency 28 3" xfId="10757" xr:uid="{00000000-0005-0000-0000-0000EF280000}"/>
    <cellStyle name="Currency 28 3 2" xfId="10758" xr:uid="{00000000-0005-0000-0000-0000F0280000}"/>
    <cellStyle name="Currency 28 3 2 2" xfId="10759" xr:uid="{00000000-0005-0000-0000-0000F1280000}"/>
    <cellStyle name="Currency 28 3 2 3" xfId="10760" xr:uid="{00000000-0005-0000-0000-0000F2280000}"/>
    <cellStyle name="Currency 28 3 3" xfId="10761" xr:uid="{00000000-0005-0000-0000-0000F3280000}"/>
    <cellStyle name="Currency 28 3 3 2" xfId="10762" xr:uid="{00000000-0005-0000-0000-0000F4280000}"/>
    <cellStyle name="Currency 28 3 3 3" xfId="10763" xr:uid="{00000000-0005-0000-0000-0000F5280000}"/>
    <cellStyle name="Currency 28 3 4" xfId="10764" xr:uid="{00000000-0005-0000-0000-0000F6280000}"/>
    <cellStyle name="Currency 28 3 5" xfId="10765" xr:uid="{00000000-0005-0000-0000-0000F7280000}"/>
    <cellStyle name="Currency 28 3 6" xfId="10766" xr:uid="{00000000-0005-0000-0000-0000F8280000}"/>
    <cellStyle name="Currency 28 4" xfId="10767" xr:uid="{00000000-0005-0000-0000-0000F9280000}"/>
    <cellStyle name="Currency 28 4 2" xfId="10768" xr:uid="{00000000-0005-0000-0000-0000FA280000}"/>
    <cellStyle name="Currency 28 4 2 2" xfId="10769" xr:uid="{00000000-0005-0000-0000-0000FB280000}"/>
    <cellStyle name="Currency 28 4 2 3" xfId="10770" xr:uid="{00000000-0005-0000-0000-0000FC280000}"/>
    <cellStyle name="Currency 28 4 3" xfId="10771" xr:uid="{00000000-0005-0000-0000-0000FD280000}"/>
    <cellStyle name="Currency 28 4 3 2" xfId="10772" xr:uid="{00000000-0005-0000-0000-0000FE280000}"/>
    <cellStyle name="Currency 28 4 3 3" xfId="10773" xr:uid="{00000000-0005-0000-0000-0000FF280000}"/>
    <cellStyle name="Currency 28 4 4" xfId="10774" xr:uid="{00000000-0005-0000-0000-000000290000}"/>
    <cellStyle name="Currency 28 4 5" xfId="10775" xr:uid="{00000000-0005-0000-0000-000001290000}"/>
    <cellStyle name="Currency 28 4 6" xfId="10776" xr:uid="{00000000-0005-0000-0000-000002290000}"/>
    <cellStyle name="Currency 28 5" xfId="10777" xr:uid="{00000000-0005-0000-0000-000003290000}"/>
    <cellStyle name="Currency 28 5 2" xfId="10778" xr:uid="{00000000-0005-0000-0000-000004290000}"/>
    <cellStyle name="Currency 28 5 3" xfId="10779" xr:uid="{00000000-0005-0000-0000-000005290000}"/>
    <cellStyle name="Currency 28 6" xfId="10780" xr:uid="{00000000-0005-0000-0000-000006290000}"/>
    <cellStyle name="Currency 28 7" xfId="10781" xr:uid="{00000000-0005-0000-0000-000007290000}"/>
    <cellStyle name="Currency 28 8" xfId="10782" xr:uid="{00000000-0005-0000-0000-000008290000}"/>
    <cellStyle name="Currency 29" xfId="10783" xr:uid="{00000000-0005-0000-0000-000009290000}"/>
    <cellStyle name="Currency 29 2" xfId="10784" xr:uid="{00000000-0005-0000-0000-00000A290000}"/>
    <cellStyle name="Currency 29 2 2" xfId="10785" xr:uid="{00000000-0005-0000-0000-00000B290000}"/>
    <cellStyle name="Currency 29 2 3" xfId="10786" xr:uid="{00000000-0005-0000-0000-00000C290000}"/>
    <cellStyle name="Currency 29 3" xfId="10787" xr:uid="{00000000-0005-0000-0000-00000D290000}"/>
    <cellStyle name="Currency 29 3 2" xfId="10788" xr:uid="{00000000-0005-0000-0000-00000E290000}"/>
    <cellStyle name="Currency 29 3 3" xfId="10789" xr:uid="{00000000-0005-0000-0000-00000F290000}"/>
    <cellStyle name="Currency 29 4" xfId="10790" xr:uid="{00000000-0005-0000-0000-000010290000}"/>
    <cellStyle name="Currency 29 5" xfId="10791" xr:uid="{00000000-0005-0000-0000-000011290000}"/>
    <cellStyle name="Currency 29 6" xfId="10792" xr:uid="{00000000-0005-0000-0000-000012290000}"/>
    <cellStyle name="Currency 3" xfId="58" xr:uid="{00000000-0005-0000-0000-000013290000}"/>
    <cellStyle name="Currency 3 2" xfId="10793" xr:uid="{00000000-0005-0000-0000-000014290000}"/>
    <cellStyle name="Currency 3 2 10" xfId="10794" xr:uid="{00000000-0005-0000-0000-000015290000}"/>
    <cellStyle name="Currency 3 2 2" xfId="10795" xr:uid="{00000000-0005-0000-0000-000016290000}"/>
    <cellStyle name="Currency 3 2 2 2" xfId="10796" xr:uid="{00000000-0005-0000-0000-000017290000}"/>
    <cellStyle name="Currency 3 2 2 2 2" xfId="10797" xr:uid="{00000000-0005-0000-0000-000018290000}"/>
    <cellStyle name="Currency 3 2 2 2 3" xfId="10798" xr:uid="{00000000-0005-0000-0000-000019290000}"/>
    <cellStyle name="Currency 3 2 2 3" xfId="10799" xr:uid="{00000000-0005-0000-0000-00001A290000}"/>
    <cellStyle name="Currency 3 2 2 3 2" xfId="10800" xr:uid="{00000000-0005-0000-0000-00001B290000}"/>
    <cellStyle name="Currency 3 2 2 4" xfId="10801" xr:uid="{00000000-0005-0000-0000-00001C290000}"/>
    <cellStyle name="Currency 3 2 3" xfId="10802" xr:uid="{00000000-0005-0000-0000-00001D290000}"/>
    <cellStyle name="Currency 3 2 3 2" xfId="10803" xr:uid="{00000000-0005-0000-0000-00001E290000}"/>
    <cellStyle name="Currency 3 2 3 2 2" xfId="10804" xr:uid="{00000000-0005-0000-0000-00001F290000}"/>
    <cellStyle name="Currency 3 2 3 2 2 2" xfId="10805" xr:uid="{00000000-0005-0000-0000-000020290000}"/>
    <cellStyle name="Currency 3 2 3 2 3" xfId="10806" xr:uid="{00000000-0005-0000-0000-000021290000}"/>
    <cellStyle name="Currency 3 2 3 3" xfId="10807" xr:uid="{00000000-0005-0000-0000-000022290000}"/>
    <cellStyle name="Currency 3 2 3 3 2" xfId="10808" xr:uid="{00000000-0005-0000-0000-000023290000}"/>
    <cellStyle name="Currency 3 2 3 4" xfId="10809" xr:uid="{00000000-0005-0000-0000-000024290000}"/>
    <cellStyle name="Currency 3 2 3 4 2" xfId="10810" xr:uid="{00000000-0005-0000-0000-000025290000}"/>
    <cellStyle name="Currency 3 2 4" xfId="10811" xr:uid="{00000000-0005-0000-0000-000026290000}"/>
    <cellStyle name="Currency 3 2 4 2" xfId="10812" xr:uid="{00000000-0005-0000-0000-000027290000}"/>
    <cellStyle name="Currency 3 2 4 3" xfId="10813" xr:uid="{00000000-0005-0000-0000-000028290000}"/>
    <cellStyle name="Currency 3 2 4 4" xfId="10814" xr:uid="{00000000-0005-0000-0000-000029290000}"/>
    <cellStyle name="Currency 3 2 5" xfId="10815" xr:uid="{00000000-0005-0000-0000-00002A290000}"/>
    <cellStyle name="Currency 3 2 5 2" xfId="10816" xr:uid="{00000000-0005-0000-0000-00002B290000}"/>
    <cellStyle name="Currency 3 2 5 3" xfId="10817" xr:uid="{00000000-0005-0000-0000-00002C290000}"/>
    <cellStyle name="Currency 3 2 6" xfId="10818" xr:uid="{00000000-0005-0000-0000-00002D290000}"/>
    <cellStyle name="Currency 3 2 6 2" xfId="10819" xr:uid="{00000000-0005-0000-0000-00002E290000}"/>
    <cellStyle name="Currency 3 2 6 3" xfId="10820" xr:uid="{00000000-0005-0000-0000-00002F290000}"/>
    <cellStyle name="Currency 3 2 7" xfId="10821" xr:uid="{00000000-0005-0000-0000-000030290000}"/>
    <cellStyle name="Currency 3 2 8" xfId="10822" xr:uid="{00000000-0005-0000-0000-000031290000}"/>
    <cellStyle name="Currency 3 2 9" xfId="10823" xr:uid="{00000000-0005-0000-0000-000032290000}"/>
    <cellStyle name="Currency 3 3" xfId="10824" xr:uid="{00000000-0005-0000-0000-000033290000}"/>
    <cellStyle name="Currency 3 3 2" xfId="10825" xr:uid="{00000000-0005-0000-0000-000034290000}"/>
    <cellStyle name="Currency 3 3 3" xfId="10826" xr:uid="{00000000-0005-0000-0000-000035290000}"/>
    <cellStyle name="Currency 3 3 4" xfId="10827" xr:uid="{00000000-0005-0000-0000-000036290000}"/>
    <cellStyle name="Currency 3 3 5" xfId="10828" xr:uid="{00000000-0005-0000-0000-000037290000}"/>
    <cellStyle name="Currency 3 4" xfId="10829" xr:uid="{00000000-0005-0000-0000-000038290000}"/>
    <cellStyle name="Currency 3 4 2" xfId="10830" xr:uid="{00000000-0005-0000-0000-000039290000}"/>
    <cellStyle name="Currency 3 4 2 2" xfId="10831" xr:uid="{00000000-0005-0000-0000-00003A290000}"/>
    <cellStyle name="Currency 3 4 2 3" xfId="10832" xr:uid="{00000000-0005-0000-0000-00003B290000}"/>
    <cellStyle name="Currency 3 4 3" xfId="10833" xr:uid="{00000000-0005-0000-0000-00003C290000}"/>
    <cellStyle name="Currency 3 4 3 2" xfId="10834" xr:uid="{00000000-0005-0000-0000-00003D290000}"/>
    <cellStyle name="Currency 3 4 4" xfId="10835" xr:uid="{00000000-0005-0000-0000-00003E290000}"/>
    <cellStyle name="Currency 3 4 5" xfId="10836" xr:uid="{00000000-0005-0000-0000-00003F290000}"/>
    <cellStyle name="Currency 3 5" xfId="10837" xr:uid="{00000000-0005-0000-0000-000040290000}"/>
    <cellStyle name="Currency 3 5 2" xfId="10838" xr:uid="{00000000-0005-0000-0000-000041290000}"/>
    <cellStyle name="Currency 3 5 2 2" xfId="10839" xr:uid="{00000000-0005-0000-0000-000042290000}"/>
    <cellStyle name="Currency 3 5 2 3" xfId="10840" xr:uid="{00000000-0005-0000-0000-000043290000}"/>
    <cellStyle name="Currency 3 5 3" xfId="10841" xr:uid="{00000000-0005-0000-0000-000044290000}"/>
    <cellStyle name="Currency 3 5 3 2" xfId="10842" xr:uid="{00000000-0005-0000-0000-000045290000}"/>
    <cellStyle name="Currency 3 5 4" xfId="10843" xr:uid="{00000000-0005-0000-0000-000046290000}"/>
    <cellStyle name="Currency 3 5 4 2" xfId="10844" xr:uid="{00000000-0005-0000-0000-000047290000}"/>
    <cellStyle name="Currency 3 6" xfId="10845" xr:uid="{00000000-0005-0000-0000-000048290000}"/>
    <cellStyle name="Currency 3 6 2" xfId="10846" xr:uid="{00000000-0005-0000-0000-000049290000}"/>
    <cellStyle name="Currency 3 7" xfId="10847" xr:uid="{00000000-0005-0000-0000-00004A290000}"/>
    <cellStyle name="Currency 3 7 2" xfId="10848" xr:uid="{00000000-0005-0000-0000-00004B290000}"/>
    <cellStyle name="Currency 3 8" xfId="10849" xr:uid="{00000000-0005-0000-0000-00004C290000}"/>
    <cellStyle name="Currency 3 9" xfId="10850" xr:uid="{00000000-0005-0000-0000-00004D290000}"/>
    <cellStyle name="Currency 30" xfId="10851" xr:uid="{00000000-0005-0000-0000-00004E290000}"/>
    <cellStyle name="Currency 30 2" xfId="10852" xr:uid="{00000000-0005-0000-0000-00004F290000}"/>
    <cellStyle name="Currency 30 2 2" xfId="10853" xr:uid="{00000000-0005-0000-0000-000050290000}"/>
    <cellStyle name="Currency 30 2 3" xfId="10854" xr:uid="{00000000-0005-0000-0000-000051290000}"/>
    <cellStyle name="Currency 30 3" xfId="10855" xr:uid="{00000000-0005-0000-0000-000052290000}"/>
    <cellStyle name="Currency 30 3 2" xfId="10856" xr:uid="{00000000-0005-0000-0000-000053290000}"/>
    <cellStyle name="Currency 30 3 3" xfId="10857" xr:uid="{00000000-0005-0000-0000-000054290000}"/>
    <cellStyle name="Currency 30 4" xfId="10858" xr:uid="{00000000-0005-0000-0000-000055290000}"/>
    <cellStyle name="Currency 30 5" xfId="10859" xr:uid="{00000000-0005-0000-0000-000056290000}"/>
    <cellStyle name="Currency 30 6" xfId="10860" xr:uid="{00000000-0005-0000-0000-000057290000}"/>
    <cellStyle name="Currency 31" xfId="10861" xr:uid="{00000000-0005-0000-0000-000058290000}"/>
    <cellStyle name="Currency 31 2" xfId="10862" xr:uid="{00000000-0005-0000-0000-000059290000}"/>
    <cellStyle name="Currency 31 2 2" xfId="10863" xr:uid="{00000000-0005-0000-0000-00005A290000}"/>
    <cellStyle name="Currency 31 2 3" xfId="10864" xr:uid="{00000000-0005-0000-0000-00005B290000}"/>
    <cellStyle name="Currency 31 3" xfId="10865" xr:uid="{00000000-0005-0000-0000-00005C290000}"/>
    <cellStyle name="Currency 31 3 2" xfId="10866" xr:uid="{00000000-0005-0000-0000-00005D290000}"/>
    <cellStyle name="Currency 31 3 3" xfId="10867" xr:uid="{00000000-0005-0000-0000-00005E290000}"/>
    <cellStyle name="Currency 31 4" xfId="10868" xr:uid="{00000000-0005-0000-0000-00005F290000}"/>
    <cellStyle name="Currency 31 4 2" xfId="10869" xr:uid="{00000000-0005-0000-0000-000060290000}"/>
    <cellStyle name="Currency 31 4 3" xfId="10870" xr:uid="{00000000-0005-0000-0000-000061290000}"/>
    <cellStyle name="Currency 31 5" xfId="10871" xr:uid="{00000000-0005-0000-0000-000062290000}"/>
    <cellStyle name="Currency 31 6" xfId="10872" xr:uid="{00000000-0005-0000-0000-000063290000}"/>
    <cellStyle name="Currency 31 7" xfId="10873" xr:uid="{00000000-0005-0000-0000-000064290000}"/>
    <cellStyle name="Currency 32" xfId="10874" xr:uid="{00000000-0005-0000-0000-000065290000}"/>
    <cellStyle name="Currency 32 2" xfId="10875" xr:uid="{00000000-0005-0000-0000-000066290000}"/>
    <cellStyle name="Currency 32 2 2" xfId="10876" xr:uid="{00000000-0005-0000-0000-000067290000}"/>
    <cellStyle name="Currency 32 2 3" xfId="10877" xr:uid="{00000000-0005-0000-0000-000068290000}"/>
    <cellStyle name="Currency 32 3" xfId="10878" xr:uid="{00000000-0005-0000-0000-000069290000}"/>
    <cellStyle name="Currency 32 3 2" xfId="10879" xr:uid="{00000000-0005-0000-0000-00006A290000}"/>
    <cellStyle name="Currency 32 3 3" xfId="10880" xr:uid="{00000000-0005-0000-0000-00006B290000}"/>
    <cellStyle name="Currency 32 4" xfId="10881" xr:uid="{00000000-0005-0000-0000-00006C290000}"/>
    <cellStyle name="Currency 32 5" xfId="10882" xr:uid="{00000000-0005-0000-0000-00006D290000}"/>
    <cellStyle name="Currency 32 6" xfId="10883" xr:uid="{00000000-0005-0000-0000-00006E290000}"/>
    <cellStyle name="Currency 33" xfId="10884" xr:uid="{00000000-0005-0000-0000-00006F290000}"/>
    <cellStyle name="Currency 33 2" xfId="10885" xr:uid="{00000000-0005-0000-0000-000070290000}"/>
    <cellStyle name="Currency 33 3" xfId="10886" xr:uid="{00000000-0005-0000-0000-000071290000}"/>
    <cellStyle name="Currency 33 4" xfId="10887" xr:uid="{00000000-0005-0000-0000-000072290000}"/>
    <cellStyle name="Currency 34" xfId="10888" xr:uid="{00000000-0005-0000-0000-000073290000}"/>
    <cellStyle name="Currency 34 2" xfId="10889" xr:uid="{00000000-0005-0000-0000-000074290000}"/>
    <cellStyle name="Currency 34 3" xfId="10890" xr:uid="{00000000-0005-0000-0000-000075290000}"/>
    <cellStyle name="Currency 34 4" xfId="10891" xr:uid="{00000000-0005-0000-0000-000076290000}"/>
    <cellStyle name="Currency 35" xfId="10892" xr:uid="{00000000-0005-0000-0000-000077290000}"/>
    <cellStyle name="Currency 35 2" xfId="10893" xr:uid="{00000000-0005-0000-0000-000078290000}"/>
    <cellStyle name="Currency 35 2 2" xfId="10894" xr:uid="{00000000-0005-0000-0000-000079290000}"/>
    <cellStyle name="Currency 35 2 2 2" xfId="10895" xr:uid="{00000000-0005-0000-0000-00007A290000}"/>
    <cellStyle name="Currency 35 2 3" xfId="10896" xr:uid="{00000000-0005-0000-0000-00007B290000}"/>
    <cellStyle name="Currency 35 2 4" xfId="10897" xr:uid="{00000000-0005-0000-0000-00007C290000}"/>
    <cellStyle name="Currency 35 2 5" xfId="10898" xr:uid="{00000000-0005-0000-0000-00007D290000}"/>
    <cellStyle name="Currency 35 2 6" xfId="10899" xr:uid="{00000000-0005-0000-0000-00007E290000}"/>
    <cellStyle name="Currency 35 3" xfId="10900" xr:uid="{00000000-0005-0000-0000-00007F290000}"/>
    <cellStyle name="Currency 35 3 2" xfId="10901" xr:uid="{00000000-0005-0000-0000-000080290000}"/>
    <cellStyle name="Currency 35 3 3" xfId="10902" xr:uid="{00000000-0005-0000-0000-000081290000}"/>
    <cellStyle name="Currency 35 3 4" xfId="10903" xr:uid="{00000000-0005-0000-0000-000082290000}"/>
    <cellStyle name="Currency 35 3 5" xfId="10904" xr:uid="{00000000-0005-0000-0000-000083290000}"/>
    <cellStyle name="Currency 35 4" xfId="10905" xr:uid="{00000000-0005-0000-0000-000084290000}"/>
    <cellStyle name="Currency 35 5" xfId="10906" xr:uid="{00000000-0005-0000-0000-000085290000}"/>
    <cellStyle name="Currency 35 6" xfId="10907" xr:uid="{00000000-0005-0000-0000-000086290000}"/>
    <cellStyle name="Currency 35 7" xfId="10908" xr:uid="{00000000-0005-0000-0000-000087290000}"/>
    <cellStyle name="Currency 35 8" xfId="10909" xr:uid="{00000000-0005-0000-0000-000088290000}"/>
    <cellStyle name="Currency 36" xfId="10910" xr:uid="{00000000-0005-0000-0000-000089290000}"/>
    <cellStyle name="Currency 36 2" xfId="10911" xr:uid="{00000000-0005-0000-0000-00008A290000}"/>
    <cellStyle name="Currency 36 2 2" xfId="10912" xr:uid="{00000000-0005-0000-0000-00008B290000}"/>
    <cellStyle name="Currency 36 2 2 2" xfId="10913" xr:uid="{00000000-0005-0000-0000-00008C290000}"/>
    <cellStyle name="Currency 36 2 3" xfId="10914" xr:uid="{00000000-0005-0000-0000-00008D290000}"/>
    <cellStyle name="Currency 36 2 4" xfId="10915" xr:uid="{00000000-0005-0000-0000-00008E290000}"/>
    <cellStyle name="Currency 36 2 5" xfId="10916" xr:uid="{00000000-0005-0000-0000-00008F290000}"/>
    <cellStyle name="Currency 36 2 6" xfId="10917" xr:uid="{00000000-0005-0000-0000-000090290000}"/>
    <cellStyle name="Currency 36 3" xfId="10918" xr:uid="{00000000-0005-0000-0000-000091290000}"/>
    <cellStyle name="Currency 36 3 2" xfId="10919" xr:uid="{00000000-0005-0000-0000-000092290000}"/>
    <cellStyle name="Currency 36 4" xfId="10920" xr:uid="{00000000-0005-0000-0000-000093290000}"/>
    <cellStyle name="Currency 36 5" xfId="10921" xr:uid="{00000000-0005-0000-0000-000094290000}"/>
    <cellStyle name="Currency 36 6" xfId="10922" xr:uid="{00000000-0005-0000-0000-000095290000}"/>
    <cellStyle name="Currency 36 7" xfId="10923" xr:uid="{00000000-0005-0000-0000-000096290000}"/>
    <cellStyle name="Currency 36 8" xfId="10924" xr:uid="{00000000-0005-0000-0000-000097290000}"/>
    <cellStyle name="Currency 37" xfId="10925" xr:uid="{00000000-0005-0000-0000-000098290000}"/>
    <cellStyle name="Currency 37 2" xfId="10926" xr:uid="{00000000-0005-0000-0000-000099290000}"/>
    <cellStyle name="Currency 37 3" xfId="10927" xr:uid="{00000000-0005-0000-0000-00009A290000}"/>
    <cellStyle name="Currency 37 4" xfId="10928" xr:uid="{00000000-0005-0000-0000-00009B290000}"/>
    <cellStyle name="Currency 38" xfId="10929" xr:uid="{00000000-0005-0000-0000-00009C290000}"/>
    <cellStyle name="Currency 38 2" xfId="10930" xr:uid="{00000000-0005-0000-0000-00009D290000}"/>
    <cellStyle name="Currency 38 3" xfId="10931" xr:uid="{00000000-0005-0000-0000-00009E290000}"/>
    <cellStyle name="Currency 38 4" xfId="10932" xr:uid="{00000000-0005-0000-0000-00009F290000}"/>
    <cellStyle name="Currency 38 5" xfId="10933" xr:uid="{00000000-0005-0000-0000-0000A0290000}"/>
    <cellStyle name="Currency 39" xfId="10934" xr:uid="{00000000-0005-0000-0000-0000A1290000}"/>
    <cellStyle name="Currency 39 2" xfId="10935" xr:uid="{00000000-0005-0000-0000-0000A2290000}"/>
    <cellStyle name="Currency 39 3" xfId="10936" xr:uid="{00000000-0005-0000-0000-0000A3290000}"/>
    <cellStyle name="Currency 39 4" xfId="10937" xr:uid="{00000000-0005-0000-0000-0000A4290000}"/>
    <cellStyle name="Currency 4" xfId="57" xr:uid="{00000000-0005-0000-0000-0000A5290000}"/>
    <cellStyle name="Currency 4 10" xfId="10938" xr:uid="{00000000-0005-0000-0000-0000A6290000}"/>
    <cellStyle name="Currency 4 2" xfId="10939" xr:uid="{00000000-0005-0000-0000-0000A7290000}"/>
    <cellStyle name="Currency 4 2 2" xfId="10940" xr:uid="{00000000-0005-0000-0000-0000A8290000}"/>
    <cellStyle name="Currency 4 2 2 2" xfId="10941" xr:uid="{00000000-0005-0000-0000-0000A9290000}"/>
    <cellStyle name="Currency 4 2 2 3" xfId="10942" xr:uid="{00000000-0005-0000-0000-0000AA290000}"/>
    <cellStyle name="Currency 4 2 3" xfId="10943" xr:uid="{00000000-0005-0000-0000-0000AB290000}"/>
    <cellStyle name="Currency 4 2 3 2" xfId="10944" xr:uid="{00000000-0005-0000-0000-0000AC290000}"/>
    <cellStyle name="Currency 4 2 3 3" xfId="10945" xr:uid="{00000000-0005-0000-0000-0000AD290000}"/>
    <cellStyle name="Currency 4 2 4" xfId="10946" xr:uid="{00000000-0005-0000-0000-0000AE290000}"/>
    <cellStyle name="Currency 4 2 4 2" xfId="10947" xr:uid="{00000000-0005-0000-0000-0000AF290000}"/>
    <cellStyle name="Currency 4 2 4 3" xfId="10948" xr:uid="{00000000-0005-0000-0000-0000B0290000}"/>
    <cellStyle name="Currency 4 2 5" xfId="10949" xr:uid="{00000000-0005-0000-0000-0000B1290000}"/>
    <cellStyle name="Currency 4 2 5 2" xfId="10950" xr:uid="{00000000-0005-0000-0000-0000B2290000}"/>
    <cellStyle name="Currency 4 2 5 3" xfId="10951" xr:uid="{00000000-0005-0000-0000-0000B3290000}"/>
    <cellStyle name="Currency 4 2 6" xfId="10952" xr:uid="{00000000-0005-0000-0000-0000B4290000}"/>
    <cellStyle name="Currency 4 2 6 2" xfId="10953" xr:uid="{00000000-0005-0000-0000-0000B5290000}"/>
    <cellStyle name="Currency 4 2 6 3" xfId="10954" xr:uid="{00000000-0005-0000-0000-0000B6290000}"/>
    <cellStyle name="Currency 4 2 7" xfId="10955" xr:uid="{00000000-0005-0000-0000-0000B7290000}"/>
    <cellStyle name="Currency 4 2 8" xfId="10956" xr:uid="{00000000-0005-0000-0000-0000B8290000}"/>
    <cellStyle name="Currency 4 2 9" xfId="10957" xr:uid="{00000000-0005-0000-0000-0000B9290000}"/>
    <cellStyle name="Currency 4 3" xfId="10958" xr:uid="{00000000-0005-0000-0000-0000BA290000}"/>
    <cellStyle name="Currency 4 3 2" xfId="10959" xr:uid="{00000000-0005-0000-0000-0000BB290000}"/>
    <cellStyle name="Currency 4 3 3" xfId="10960" xr:uid="{00000000-0005-0000-0000-0000BC290000}"/>
    <cellStyle name="Currency 4 3 4" xfId="10961" xr:uid="{00000000-0005-0000-0000-0000BD290000}"/>
    <cellStyle name="Currency 4 4" xfId="10962" xr:uid="{00000000-0005-0000-0000-0000BE290000}"/>
    <cellStyle name="Currency 4 4 2" xfId="10963" xr:uid="{00000000-0005-0000-0000-0000BF290000}"/>
    <cellStyle name="Currency 4 4 3" xfId="10964" xr:uid="{00000000-0005-0000-0000-0000C0290000}"/>
    <cellStyle name="Currency 4 4 4" xfId="10965" xr:uid="{00000000-0005-0000-0000-0000C1290000}"/>
    <cellStyle name="Currency 4 5" xfId="10966" xr:uid="{00000000-0005-0000-0000-0000C2290000}"/>
    <cellStyle name="Currency 4 5 10" xfId="10967" xr:uid="{00000000-0005-0000-0000-0000C3290000}"/>
    <cellStyle name="Currency 4 5 11" xfId="10968" xr:uid="{00000000-0005-0000-0000-0000C4290000}"/>
    <cellStyle name="Currency 4 5 12" xfId="10969" xr:uid="{00000000-0005-0000-0000-0000C5290000}"/>
    <cellStyle name="Currency 4 5 2" xfId="10970" xr:uid="{00000000-0005-0000-0000-0000C6290000}"/>
    <cellStyle name="Currency 4 5 2 2" xfId="10971" xr:uid="{00000000-0005-0000-0000-0000C7290000}"/>
    <cellStyle name="Currency 4 5 2 2 2" xfId="10972" xr:uid="{00000000-0005-0000-0000-0000C8290000}"/>
    <cellStyle name="Currency 4 5 2 2 2 2" xfId="10973" xr:uid="{00000000-0005-0000-0000-0000C9290000}"/>
    <cellStyle name="Currency 4 5 2 2 3" xfId="10974" xr:uid="{00000000-0005-0000-0000-0000CA290000}"/>
    <cellStyle name="Currency 4 5 2 2 4" xfId="10975" xr:uid="{00000000-0005-0000-0000-0000CB290000}"/>
    <cellStyle name="Currency 4 5 2 2 5" xfId="10976" xr:uid="{00000000-0005-0000-0000-0000CC290000}"/>
    <cellStyle name="Currency 4 5 2 2 6" xfId="10977" xr:uid="{00000000-0005-0000-0000-0000CD290000}"/>
    <cellStyle name="Currency 4 5 2 3" xfId="10978" xr:uid="{00000000-0005-0000-0000-0000CE290000}"/>
    <cellStyle name="Currency 4 5 2 3 2" xfId="10979" xr:uid="{00000000-0005-0000-0000-0000CF290000}"/>
    <cellStyle name="Currency 4 5 2 4" xfId="10980" xr:uid="{00000000-0005-0000-0000-0000D0290000}"/>
    <cellStyle name="Currency 4 5 2 5" xfId="10981" xr:uid="{00000000-0005-0000-0000-0000D1290000}"/>
    <cellStyle name="Currency 4 5 2 6" xfId="10982" xr:uid="{00000000-0005-0000-0000-0000D2290000}"/>
    <cellStyle name="Currency 4 5 2 7" xfId="10983" xr:uid="{00000000-0005-0000-0000-0000D3290000}"/>
    <cellStyle name="Currency 4 5 3" xfId="10984" xr:uid="{00000000-0005-0000-0000-0000D4290000}"/>
    <cellStyle name="Currency 4 5 3 2" xfId="10985" xr:uid="{00000000-0005-0000-0000-0000D5290000}"/>
    <cellStyle name="Currency 4 5 3 2 2" xfId="10986" xr:uid="{00000000-0005-0000-0000-0000D6290000}"/>
    <cellStyle name="Currency 4 5 3 3" xfId="10987" xr:uid="{00000000-0005-0000-0000-0000D7290000}"/>
    <cellStyle name="Currency 4 5 3 4" xfId="10988" xr:uid="{00000000-0005-0000-0000-0000D8290000}"/>
    <cellStyle name="Currency 4 5 3 5" xfId="10989" xr:uid="{00000000-0005-0000-0000-0000D9290000}"/>
    <cellStyle name="Currency 4 5 3 6" xfId="10990" xr:uid="{00000000-0005-0000-0000-0000DA290000}"/>
    <cellStyle name="Currency 4 5 4" xfId="10991" xr:uid="{00000000-0005-0000-0000-0000DB290000}"/>
    <cellStyle name="Currency 4 5 4 2" xfId="10992" xr:uid="{00000000-0005-0000-0000-0000DC290000}"/>
    <cellStyle name="Currency 4 5 4 3" xfId="10993" xr:uid="{00000000-0005-0000-0000-0000DD290000}"/>
    <cellStyle name="Currency 4 5 4 4" xfId="10994" xr:uid="{00000000-0005-0000-0000-0000DE290000}"/>
    <cellStyle name="Currency 4 5 4 5" xfId="10995" xr:uid="{00000000-0005-0000-0000-0000DF290000}"/>
    <cellStyle name="Currency 4 5 5" xfId="10996" xr:uid="{00000000-0005-0000-0000-0000E0290000}"/>
    <cellStyle name="Currency 4 5 5 2" xfId="10997" xr:uid="{00000000-0005-0000-0000-0000E1290000}"/>
    <cellStyle name="Currency 4 5 6" xfId="10998" xr:uid="{00000000-0005-0000-0000-0000E2290000}"/>
    <cellStyle name="Currency 4 5 6 2" xfId="10999" xr:uid="{00000000-0005-0000-0000-0000E3290000}"/>
    <cellStyle name="Currency 4 5 7" xfId="11000" xr:uid="{00000000-0005-0000-0000-0000E4290000}"/>
    <cellStyle name="Currency 4 5 8" xfId="11001" xr:uid="{00000000-0005-0000-0000-0000E5290000}"/>
    <cellStyle name="Currency 4 5 9" xfId="11002" xr:uid="{00000000-0005-0000-0000-0000E6290000}"/>
    <cellStyle name="Currency 4 6" xfId="11003" xr:uid="{00000000-0005-0000-0000-0000E7290000}"/>
    <cellStyle name="Currency 4 7" xfId="11004" xr:uid="{00000000-0005-0000-0000-0000E8290000}"/>
    <cellStyle name="Currency 4 8" xfId="11005" xr:uid="{00000000-0005-0000-0000-0000E9290000}"/>
    <cellStyle name="Currency 4 9" xfId="11006" xr:uid="{00000000-0005-0000-0000-0000EA290000}"/>
    <cellStyle name="Currency 40" xfId="11007" xr:uid="{00000000-0005-0000-0000-0000EB290000}"/>
    <cellStyle name="Currency 40 2" xfId="11008" xr:uid="{00000000-0005-0000-0000-0000EC290000}"/>
    <cellStyle name="Currency 41" xfId="11009" xr:uid="{00000000-0005-0000-0000-0000ED290000}"/>
    <cellStyle name="Currency 41 2" xfId="11010" xr:uid="{00000000-0005-0000-0000-0000EE290000}"/>
    <cellStyle name="Currency 42" xfId="11011" xr:uid="{00000000-0005-0000-0000-0000EF290000}"/>
    <cellStyle name="Currency 43" xfId="11012" xr:uid="{00000000-0005-0000-0000-0000F0290000}"/>
    <cellStyle name="Currency 44" xfId="11013" xr:uid="{00000000-0005-0000-0000-0000F1290000}"/>
    <cellStyle name="Currency 45" xfId="11014" xr:uid="{00000000-0005-0000-0000-0000F2290000}"/>
    <cellStyle name="Currency 46" xfId="11015" xr:uid="{00000000-0005-0000-0000-0000F3290000}"/>
    <cellStyle name="Currency 47" xfId="11016" xr:uid="{00000000-0005-0000-0000-0000F4290000}"/>
    <cellStyle name="Currency 48" xfId="11017" xr:uid="{00000000-0005-0000-0000-0000F5290000}"/>
    <cellStyle name="Currency 49" xfId="11018" xr:uid="{00000000-0005-0000-0000-0000F6290000}"/>
    <cellStyle name="Currency 5" xfId="11019" xr:uid="{00000000-0005-0000-0000-0000F7290000}"/>
    <cellStyle name="Currency 5 2" xfId="11020" xr:uid="{00000000-0005-0000-0000-0000F8290000}"/>
    <cellStyle name="Currency 5 2 2" xfId="11021" xr:uid="{00000000-0005-0000-0000-0000F9290000}"/>
    <cellStyle name="Currency 5 2 2 2" xfId="11022" xr:uid="{00000000-0005-0000-0000-0000FA290000}"/>
    <cellStyle name="Currency 5 2 2 2 2" xfId="11023" xr:uid="{00000000-0005-0000-0000-0000FB290000}"/>
    <cellStyle name="Currency 5 2 2 3" xfId="11024" xr:uid="{00000000-0005-0000-0000-0000FC290000}"/>
    <cellStyle name="Currency 5 2 2 4" xfId="11025" xr:uid="{00000000-0005-0000-0000-0000FD290000}"/>
    <cellStyle name="Currency 5 2 3" xfId="11026" xr:uid="{00000000-0005-0000-0000-0000FE290000}"/>
    <cellStyle name="Currency 5 2 3 2" xfId="11027" xr:uid="{00000000-0005-0000-0000-0000FF290000}"/>
    <cellStyle name="Currency 5 2 3 3" xfId="11028" xr:uid="{00000000-0005-0000-0000-0000002A0000}"/>
    <cellStyle name="Currency 5 2 3 4" xfId="11029" xr:uid="{00000000-0005-0000-0000-0000012A0000}"/>
    <cellStyle name="Currency 5 2 4" xfId="11030" xr:uid="{00000000-0005-0000-0000-0000022A0000}"/>
    <cellStyle name="Currency 5 2 4 2" xfId="11031" xr:uid="{00000000-0005-0000-0000-0000032A0000}"/>
    <cellStyle name="Currency 5 2 4 3" xfId="11032" xr:uid="{00000000-0005-0000-0000-0000042A0000}"/>
    <cellStyle name="Currency 5 2 5" xfId="11033" xr:uid="{00000000-0005-0000-0000-0000052A0000}"/>
    <cellStyle name="Currency 5 2 5 2" xfId="11034" xr:uid="{00000000-0005-0000-0000-0000062A0000}"/>
    <cellStyle name="Currency 5 2 5 3" xfId="11035" xr:uid="{00000000-0005-0000-0000-0000072A0000}"/>
    <cellStyle name="Currency 5 2 6" xfId="11036" xr:uid="{00000000-0005-0000-0000-0000082A0000}"/>
    <cellStyle name="Currency 5 2 6 2" xfId="11037" xr:uid="{00000000-0005-0000-0000-0000092A0000}"/>
    <cellStyle name="Currency 5 2 6 3" xfId="11038" xr:uid="{00000000-0005-0000-0000-00000A2A0000}"/>
    <cellStyle name="Currency 5 2 7" xfId="11039" xr:uid="{00000000-0005-0000-0000-00000B2A0000}"/>
    <cellStyle name="Currency 5 2 8" xfId="11040" xr:uid="{00000000-0005-0000-0000-00000C2A0000}"/>
    <cellStyle name="Currency 5 2 9" xfId="11041" xr:uid="{00000000-0005-0000-0000-00000D2A0000}"/>
    <cellStyle name="Currency 5 3" xfId="11042" xr:uid="{00000000-0005-0000-0000-00000E2A0000}"/>
    <cellStyle name="Currency 5 3 2" xfId="11043" xr:uid="{00000000-0005-0000-0000-00000F2A0000}"/>
    <cellStyle name="Currency 5 3 2 2" xfId="11044" xr:uid="{00000000-0005-0000-0000-0000102A0000}"/>
    <cellStyle name="Currency 5 3 3" xfId="11045" xr:uid="{00000000-0005-0000-0000-0000112A0000}"/>
    <cellStyle name="Currency 5 3 4" xfId="11046" xr:uid="{00000000-0005-0000-0000-0000122A0000}"/>
    <cellStyle name="Currency 5 3 5" xfId="11047" xr:uid="{00000000-0005-0000-0000-0000132A0000}"/>
    <cellStyle name="Currency 5 4" xfId="11048" xr:uid="{00000000-0005-0000-0000-0000142A0000}"/>
    <cellStyle name="Currency 5 4 2" xfId="11049" xr:uid="{00000000-0005-0000-0000-0000152A0000}"/>
    <cellStyle name="Currency 5 4 2 2" xfId="11050" xr:uid="{00000000-0005-0000-0000-0000162A0000}"/>
    <cellStyle name="Currency 5 4 2 3" xfId="11051" xr:uid="{00000000-0005-0000-0000-0000172A0000}"/>
    <cellStyle name="Currency 5 4 3" xfId="11052" xr:uid="{00000000-0005-0000-0000-0000182A0000}"/>
    <cellStyle name="Currency 5 4 3 2" xfId="11053" xr:uid="{00000000-0005-0000-0000-0000192A0000}"/>
    <cellStyle name="Currency 5 4 4" xfId="11054" xr:uid="{00000000-0005-0000-0000-00001A2A0000}"/>
    <cellStyle name="Currency 5 4 4 2" xfId="11055" xr:uid="{00000000-0005-0000-0000-00001B2A0000}"/>
    <cellStyle name="Currency 5 5" xfId="11056" xr:uid="{00000000-0005-0000-0000-00001C2A0000}"/>
    <cellStyle name="Currency 5 6" xfId="11057" xr:uid="{00000000-0005-0000-0000-00001D2A0000}"/>
    <cellStyle name="Currency 5 7" xfId="11058" xr:uid="{00000000-0005-0000-0000-00001E2A0000}"/>
    <cellStyle name="Currency 5 8" xfId="11059" xr:uid="{00000000-0005-0000-0000-00001F2A0000}"/>
    <cellStyle name="Currency 50" xfId="11060" xr:uid="{00000000-0005-0000-0000-0000202A0000}"/>
    <cellStyle name="Currency 51" xfId="11061" xr:uid="{00000000-0005-0000-0000-0000212A0000}"/>
    <cellStyle name="Currency 52" xfId="11062" xr:uid="{00000000-0005-0000-0000-0000222A0000}"/>
    <cellStyle name="Currency 53" xfId="11063" xr:uid="{00000000-0005-0000-0000-0000232A0000}"/>
    <cellStyle name="Currency 54" xfId="11064" xr:uid="{00000000-0005-0000-0000-0000242A0000}"/>
    <cellStyle name="Currency 55" xfId="11065" xr:uid="{00000000-0005-0000-0000-0000252A0000}"/>
    <cellStyle name="Currency 56" xfId="11066" xr:uid="{00000000-0005-0000-0000-0000262A0000}"/>
    <cellStyle name="Currency 57" xfId="11067" xr:uid="{00000000-0005-0000-0000-0000272A0000}"/>
    <cellStyle name="Currency 58" xfId="11068" xr:uid="{00000000-0005-0000-0000-0000282A0000}"/>
    <cellStyle name="Currency 59" xfId="11069" xr:uid="{00000000-0005-0000-0000-0000292A0000}"/>
    <cellStyle name="Currency 6" xfId="11070" xr:uid="{00000000-0005-0000-0000-00002A2A0000}"/>
    <cellStyle name="Currency 6 10" xfId="11071" xr:uid="{00000000-0005-0000-0000-00002B2A0000}"/>
    <cellStyle name="Currency 6 10 2" xfId="11072" xr:uid="{00000000-0005-0000-0000-00002C2A0000}"/>
    <cellStyle name="Currency 6 10 2 2" xfId="11073" xr:uid="{00000000-0005-0000-0000-00002D2A0000}"/>
    <cellStyle name="Currency 6 10 2 3" xfId="11074" xr:uid="{00000000-0005-0000-0000-00002E2A0000}"/>
    <cellStyle name="Currency 6 10 3" xfId="11075" xr:uid="{00000000-0005-0000-0000-00002F2A0000}"/>
    <cellStyle name="Currency 6 10 3 2" xfId="11076" xr:uid="{00000000-0005-0000-0000-0000302A0000}"/>
    <cellStyle name="Currency 6 10 3 3" xfId="11077" xr:uid="{00000000-0005-0000-0000-0000312A0000}"/>
    <cellStyle name="Currency 6 10 4" xfId="11078" xr:uid="{00000000-0005-0000-0000-0000322A0000}"/>
    <cellStyle name="Currency 6 10 5" xfId="11079" xr:uid="{00000000-0005-0000-0000-0000332A0000}"/>
    <cellStyle name="Currency 6 10 6" xfId="11080" xr:uid="{00000000-0005-0000-0000-0000342A0000}"/>
    <cellStyle name="Currency 6 11" xfId="11081" xr:uid="{00000000-0005-0000-0000-0000352A0000}"/>
    <cellStyle name="Currency 6 11 2" xfId="11082" xr:uid="{00000000-0005-0000-0000-0000362A0000}"/>
    <cellStyle name="Currency 6 11 2 2" xfId="11083" xr:uid="{00000000-0005-0000-0000-0000372A0000}"/>
    <cellStyle name="Currency 6 11 2 3" xfId="11084" xr:uid="{00000000-0005-0000-0000-0000382A0000}"/>
    <cellStyle name="Currency 6 11 3" xfId="11085" xr:uid="{00000000-0005-0000-0000-0000392A0000}"/>
    <cellStyle name="Currency 6 11 3 2" xfId="11086" xr:uid="{00000000-0005-0000-0000-00003A2A0000}"/>
    <cellStyle name="Currency 6 11 3 3" xfId="11087" xr:uid="{00000000-0005-0000-0000-00003B2A0000}"/>
    <cellStyle name="Currency 6 11 4" xfId="11088" xr:uid="{00000000-0005-0000-0000-00003C2A0000}"/>
    <cellStyle name="Currency 6 11 5" xfId="11089" xr:uid="{00000000-0005-0000-0000-00003D2A0000}"/>
    <cellStyle name="Currency 6 11 6" xfId="11090" xr:uid="{00000000-0005-0000-0000-00003E2A0000}"/>
    <cellStyle name="Currency 6 12" xfId="11091" xr:uid="{00000000-0005-0000-0000-00003F2A0000}"/>
    <cellStyle name="Currency 6 12 2" xfId="11092" xr:uid="{00000000-0005-0000-0000-0000402A0000}"/>
    <cellStyle name="Currency 6 12 2 2" xfId="11093" xr:uid="{00000000-0005-0000-0000-0000412A0000}"/>
    <cellStyle name="Currency 6 12 2 3" xfId="11094" xr:uid="{00000000-0005-0000-0000-0000422A0000}"/>
    <cellStyle name="Currency 6 12 3" xfId="11095" xr:uid="{00000000-0005-0000-0000-0000432A0000}"/>
    <cellStyle name="Currency 6 12 3 2" xfId="11096" xr:uid="{00000000-0005-0000-0000-0000442A0000}"/>
    <cellStyle name="Currency 6 12 3 3" xfId="11097" xr:uid="{00000000-0005-0000-0000-0000452A0000}"/>
    <cellStyle name="Currency 6 12 4" xfId="11098" xr:uid="{00000000-0005-0000-0000-0000462A0000}"/>
    <cellStyle name="Currency 6 12 5" xfId="11099" xr:uid="{00000000-0005-0000-0000-0000472A0000}"/>
    <cellStyle name="Currency 6 12 6" xfId="11100" xr:uid="{00000000-0005-0000-0000-0000482A0000}"/>
    <cellStyle name="Currency 6 13" xfId="11101" xr:uid="{00000000-0005-0000-0000-0000492A0000}"/>
    <cellStyle name="Currency 6 13 2" xfId="11102" xr:uid="{00000000-0005-0000-0000-00004A2A0000}"/>
    <cellStyle name="Currency 6 13 2 2" xfId="11103" xr:uid="{00000000-0005-0000-0000-00004B2A0000}"/>
    <cellStyle name="Currency 6 13 2 3" xfId="11104" xr:uid="{00000000-0005-0000-0000-00004C2A0000}"/>
    <cellStyle name="Currency 6 13 3" xfId="11105" xr:uid="{00000000-0005-0000-0000-00004D2A0000}"/>
    <cellStyle name="Currency 6 13 3 2" xfId="11106" xr:uid="{00000000-0005-0000-0000-00004E2A0000}"/>
    <cellStyle name="Currency 6 13 3 3" xfId="11107" xr:uid="{00000000-0005-0000-0000-00004F2A0000}"/>
    <cellStyle name="Currency 6 13 4" xfId="11108" xr:uid="{00000000-0005-0000-0000-0000502A0000}"/>
    <cellStyle name="Currency 6 13 5" xfId="11109" xr:uid="{00000000-0005-0000-0000-0000512A0000}"/>
    <cellStyle name="Currency 6 13 6" xfId="11110" xr:uid="{00000000-0005-0000-0000-0000522A0000}"/>
    <cellStyle name="Currency 6 14" xfId="11111" xr:uid="{00000000-0005-0000-0000-0000532A0000}"/>
    <cellStyle name="Currency 6 14 2" xfId="11112" xr:uid="{00000000-0005-0000-0000-0000542A0000}"/>
    <cellStyle name="Currency 6 14 2 2" xfId="11113" xr:uid="{00000000-0005-0000-0000-0000552A0000}"/>
    <cellStyle name="Currency 6 14 2 3" xfId="11114" xr:uid="{00000000-0005-0000-0000-0000562A0000}"/>
    <cellStyle name="Currency 6 14 2 4" xfId="11115" xr:uid="{00000000-0005-0000-0000-0000572A0000}"/>
    <cellStyle name="Currency 6 14 3" xfId="11116" xr:uid="{00000000-0005-0000-0000-0000582A0000}"/>
    <cellStyle name="Currency 6 14 4" xfId="11117" xr:uid="{00000000-0005-0000-0000-0000592A0000}"/>
    <cellStyle name="Currency 6 14 5" xfId="11118" xr:uid="{00000000-0005-0000-0000-00005A2A0000}"/>
    <cellStyle name="Currency 6 15" xfId="11119" xr:uid="{00000000-0005-0000-0000-00005B2A0000}"/>
    <cellStyle name="Currency 6 15 2" xfId="11120" xr:uid="{00000000-0005-0000-0000-00005C2A0000}"/>
    <cellStyle name="Currency 6 15 2 2" xfId="11121" xr:uid="{00000000-0005-0000-0000-00005D2A0000}"/>
    <cellStyle name="Currency 6 15 2 3" xfId="11122" xr:uid="{00000000-0005-0000-0000-00005E2A0000}"/>
    <cellStyle name="Currency 6 15 3" xfId="11123" xr:uid="{00000000-0005-0000-0000-00005F2A0000}"/>
    <cellStyle name="Currency 6 15 4" xfId="11124" xr:uid="{00000000-0005-0000-0000-0000602A0000}"/>
    <cellStyle name="Currency 6 16" xfId="11125" xr:uid="{00000000-0005-0000-0000-0000612A0000}"/>
    <cellStyle name="Currency 6 16 2" xfId="11126" xr:uid="{00000000-0005-0000-0000-0000622A0000}"/>
    <cellStyle name="Currency 6 16 3" xfId="11127" xr:uid="{00000000-0005-0000-0000-0000632A0000}"/>
    <cellStyle name="Currency 6 17" xfId="11128" xr:uid="{00000000-0005-0000-0000-0000642A0000}"/>
    <cellStyle name="Currency 6 18" xfId="11129" xr:uid="{00000000-0005-0000-0000-0000652A0000}"/>
    <cellStyle name="Currency 6 19" xfId="11130" xr:uid="{00000000-0005-0000-0000-0000662A0000}"/>
    <cellStyle name="Currency 6 2" xfId="11131" xr:uid="{00000000-0005-0000-0000-0000672A0000}"/>
    <cellStyle name="Currency 6 2 10" xfId="11132" xr:uid="{00000000-0005-0000-0000-0000682A0000}"/>
    <cellStyle name="Currency 6 2 11" xfId="11133" xr:uid="{00000000-0005-0000-0000-0000692A0000}"/>
    <cellStyle name="Currency 6 2 2" xfId="11134" xr:uid="{00000000-0005-0000-0000-00006A2A0000}"/>
    <cellStyle name="Currency 6 2 2 2" xfId="11135" xr:uid="{00000000-0005-0000-0000-00006B2A0000}"/>
    <cellStyle name="Currency 6 2 2 2 2" xfId="11136" xr:uid="{00000000-0005-0000-0000-00006C2A0000}"/>
    <cellStyle name="Currency 6 2 2 2 2 2" xfId="11137" xr:uid="{00000000-0005-0000-0000-00006D2A0000}"/>
    <cellStyle name="Currency 6 2 2 2 2 3" xfId="11138" xr:uid="{00000000-0005-0000-0000-00006E2A0000}"/>
    <cellStyle name="Currency 6 2 2 2 3" xfId="11139" xr:uid="{00000000-0005-0000-0000-00006F2A0000}"/>
    <cellStyle name="Currency 6 2 2 2 3 2" xfId="11140" xr:uid="{00000000-0005-0000-0000-0000702A0000}"/>
    <cellStyle name="Currency 6 2 2 2 3 3" xfId="11141" xr:uid="{00000000-0005-0000-0000-0000712A0000}"/>
    <cellStyle name="Currency 6 2 2 2 4" xfId="11142" xr:uid="{00000000-0005-0000-0000-0000722A0000}"/>
    <cellStyle name="Currency 6 2 2 2 4 2" xfId="11143" xr:uid="{00000000-0005-0000-0000-0000732A0000}"/>
    <cellStyle name="Currency 6 2 2 2 4 3" xfId="11144" xr:uid="{00000000-0005-0000-0000-0000742A0000}"/>
    <cellStyle name="Currency 6 2 2 2 5" xfId="11145" xr:uid="{00000000-0005-0000-0000-0000752A0000}"/>
    <cellStyle name="Currency 6 2 2 2 6" xfId="11146" xr:uid="{00000000-0005-0000-0000-0000762A0000}"/>
    <cellStyle name="Currency 6 2 2 3" xfId="11147" xr:uid="{00000000-0005-0000-0000-0000772A0000}"/>
    <cellStyle name="Currency 6 2 2 3 2" xfId="11148" xr:uid="{00000000-0005-0000-0000-0000782A0000}"/>
    <cellStyle name="Currency 6 2 2 3 3" xfId="11149" xr:uid="{00000000-0005-0000-0000-0000792A0000}"/>
    <cellStyle name="Currency 6 2 2 4" xfId="11150" xr:uid="{00000000-0005-0000-0000-00007A2A0000}"/>
    <cellStyle name="Currency 6 2 2 4 2" xfId="11151" xr:uid="{00000000-0005-0000-0000-00007B2A0000}"/>
    <cellStyle name="Currency 6 2 2 4 3" xfId="11152" xr:uid="{00000000-0005-0000-0000-00007C2A0000}"/>
    <cellStyle name="Currency 6 2 2 5" xfId="11153" xr:uid="{00000000-0005-0000-0000-00007D2A0000}"/>
    <cellStyle name="Currency 6 2 2 6" xfId="11154" xr:uid="{00000000-0005-0000-0000-00007E2A0000}"/>
    <cellStyle name="Currency 6 2 2 7" xfId="11155" xr:uid="{00000000-0005-0000-0000-00007F2A0000}"/>
    <cellStyle name="Currency 6 2 3" xfId="11156" xr:uid="{00000000-0005-0000-0000-0000802A0000}"/>
    <cellStyle name="Currency 6 2 3 2" xfId="11157" xr:uid="{00000000-0005-0000-0000-0000812A0000}"/>
    <cellStyle name="Currency 6 2 3 2 2" xfId="11158" xr:uid="{00000000-0005-0000-0000-0000822A0000}"/>
    <cellStyle name="Currency 6 2 3 2 2 2" xfId="11159" xr:uid="{00000000-0005-0000-0000-0000832A0000}"/>
    <cellStyle name="Currency 6 2 3 2 2 3" xfId="11160" xr:uid="{00000000-0005-0000-0000-0000842A0000}"/>
    <cellStyle name="Currency 6 2 3 2 3" xfId="11161" xr:uid="{00000000-0005-0000-0000-0000852A0000}"/>
    <cellStyle name="Currency 6 2 3 2 3 2" xfId="11162" xr:uid="{00000000-0005-0000-0000-0000862A0000}"/>
    <cellStyle name="Currency 6 2 3 2 3 3" xfId="11163" xr:uid="{00000000-0005-0000-0000-0000872A0000}"/>
    <cellStyle name="Currency 6 2 3 2 4" xfId="11164" xr:uid="{00000000-0005-0000-0000-0000882A0000}"/>
    <cellStyle name="Currency 6 2 3 2 4 2" xfId="11165" xr:uid="{00000000-0005-0000-0000-0000892A0000}"/>
    <cellStyle name="Currency 6 2 3 2 4 3" xfId="11166" xr:uid="{00000000-0005-0000-0000-00008A2A0000}"/>
    <cellStyle name="Currency 6 2 3 2 5" xfId="11167" xr:uid="{00000000-0005-0000-0000-00008B2A0000}"/>
    <cellStyle name="Currency 6 2 3 2 6" xfId="11168" xr:uid="{00000000-0005-0000-0000-00008C2A0000}"/>
    <cellStyle name="Currency 6 2 3 3" xfId="11169" xr:uid="{00000000-0005-0000-0000-00008D2A0000}"/>
    <cellStyle name="Currency 6 2 3 3 2" xfId="11170" xr:uid="{00000000-0005-0000-0000-00008E2A0000}"/>
    <cellStyle name="Currency 6 2 3 3 3" xfId="11171" xr:uid="{00000000-0005-0000-0000-00008F2A0000}"/>
    <cellStyle name="Currency 6 2 3 4" xfId="11172" xr:uid="{00000000-0005-0000-0000-0000902A0000}"/>
    <cellStyle name="Currency 6 2 3 4 2" xfId="11173" xr:uid="{00000000-0005-0000-0000-0000912A0000}"/>
    <cellStyle name="Currency 6 2 3 4 3" xfId="11174" xr:uid="{00000000-0005-0000-0000-0000922A0000}"/>
    <cellStyle name="Currency 6 2 3 5" xfId="11175" xr:uid="{00000000-0005-0000-0000-0000932A0000}"/>
    <cellStyle name="Currency 6 2 3 6" xfId="11176" xr:uid="{00000000-0005-0000-0000-0000942A0000}"/>
    <cellStyle name="Currency 6 2 3 7" xfId="11177" xr:uid="{00000000-0005-0000-0000-0000952A0000}"/>
    <cellStyle name="Currency 6 2 4" xfId="11178" xr:uid="{00000000-0005-0000-0000-0000962A0000}"/>
    <cellStyle name="Currency 6 2 4 2" xfId="11179" xr:uid="{00000000-0005-0000-0000-0000972A0000}"/>
    <cellStyle name="Currency 6 2 4 2 2" xfId="11180" xr:uid="{00000000-0005-0000-0000-0000982A0000}"/>
    <cellStyle name="Currency 6 2 4 2 2 2" xfId="11181" xr:uid="{00000000-0005-0000-0000-0000992A0000}"/>
    <cellStyle name="Currency 6 2 4 2 2 3" xfId="11182" xr:uid="{00000000-0005-0000-0000-00009A2A0000}"/>
    <cellStyle name="Currency 6 2 4 2 3" xfId="11183" xr:uid="{00000000-0005-0000-0000-00009B2A0000}"/>
    <cellStyle name="Currency 6 2 4 2 3 2" xfId="11184" xr:uid="{00000000-0005-0000-0000-00009C2A0000}"/>
    <cellStyle name="Currency 6 2 4 2 3 3" xfId="11185" xr:uid="{00000000-0005-0000-0000-00009D2A0000}"/>
    <cellStyle name="Currency 6 2 4 2 4" xfId="11186" xr:uid="{00000000-0005-0000-0000-00009E2A0000}"/>
    <cellStyle name="Currency 6 2 4 2 4 2" xfId="11187" xr:uid="{00000000-0005-0000-0000-00009F2A0000}"/>
    <cellStyle name="Currency 6 2 4 2 4 3" xfId="11188" xr:uid="{00000000-0005-0000-0000-0000A02A0000}"/>
    <cellStyle name="Currency 6 2 4 2 5" xfId="11189" xr:uid="{00000000-0005-0000-0000-0000A12A0000}"/>
    <cellStyle name="Currency 6 2 4 2 6" xfId="11190" xr:uid="{00000000-0005-0000-0000-0000A22A0000}"/>
    <cellStyle name="Currency 6 2 4 3" xfId="11191" xr:uid="{00000000-0005-0000-0000-0000A32A0000}"/>
    <cellStyle name="Currency 6 2 4 3 2" xfId="11192" xr:uid="{00000000-0005-0000-0000-0000A42A0000}"/>
    <cellStyle name="Currency 6 2 4 3 3" xfId="11193" xr:uid="{00000000-0005-0000-0000-0000A52A0000}"/>
    <cellStyle name="Currency 6 2 4 4" xfId="11194" xr:uid="{00000000-0005-0000-0000-0000A62A0000}"/>
    <cellStyle name="Currency 6 2 4 4 2" xfId="11195" xr:uid="{00000000-0005-0000-0000-0000A72A0000}"/>
    <cellStyle name="Currency 6 2 4 4 3" xfId="11196" xr:uid="{00000000-0005-0000-0000-0000A82A0000}"/>
    <cellStyle name="Currency 6 2 4 5" xfId="11197" xr:uid="{00000000-0005-0000-0000-0000A92A0000}"/>
    <cellStyle name="Currency 6 2 4 6" xfId="11198" xr:uid="{00000000-0005-0000-0000-0000AA2A0000}"/>
    <cellStyle name="Currency 6 2 4 7" xfId="11199" xr:uid="{00000000-0005-0000-0000-0000AB2A0000}"/>
    <cellStyle name="Currency 6 2 5" xfId="11200" xr:uid="{00000000-0005-0000-0000-0000AC2A0000}"/>
    <cellStyle name="Currency 6 2 5 2" xfId="11201" xr:uid="{00000000-0005-0000-0000-0000AD2A0000}"/>
    <cellStyle name="Currency 6 2 5 2 2" xfId="11202" xr:uid="{00000000-0005-0000-0000-0000AE2A0000}"/>
    <cellStyle name="Currency 6 2 5 2 3" xfId="11203" xr:uid="{00000000-0005-0000-0000-0000AF2A0000}"/>
    <cellStyle name="Currency 6 2 5 2 4" xfId="11204" xr:uid="{00000000-0005-0000-0000-0000B02A0000}"/>
    <cellStyle name="Currency 6 2 5 3" xfId="11205" xr:uid="{00000000-0005-0000-0000-0000B12A0000}"/>
    <cellStyle name="Currency 6 2 5 4" xfId="11206" xr:uid="{00000000-0005-0000-0000-0000B22A0000}"/>
    <cellStyle name="Currency 6 2 5 5" xfId="11207" xr:uid="{00000000-0005-0000-0000-0000B32A0000}"/>
    <cellStyle name="Currency 6 2 6" xfId="11208" xr:uid="{00000000-0005-0000-0000-0000B42A0000}"/>
    <cellStyle name="Currency 6 2 6 2" xfId="11209" xr:uid="{00000000-0005-0000-0000-0000B52A0000}"/>
    <cellStyle name="Currency 6 2 6 2 2" xfId="11210" xr:uid="{00000000-0005-0000-0000-0000B62A0000}"/>
    <cellStyle name="Currency 6 2 6 2 3" xfId="11211" xr:uid="{00000000-0005-0000-0000-0000B72A0000}"/>
    <cellStyle name="Currency 6 2 6 3" xfId="11212" xr:uid="{00000000-0005-0000-0000-0000B82A0000}"/>
    <cellStyle name="Currency 6 2 6 4" xfId="11213" xr:uid="{00000000-0005-0000-0000-0000B92A0000}"/>
    <cellStyle name="Currency 6 2 7" xfId="11214" xr:uid="{00000000-0005-0000-0000-0000BA2A0000}"/>
    <cellStyle name="Currency 6 2 7 2" xfId="11215" xr:uid="{00000000-0005-0000-0000-0000BB2A0000}"/>
    <cellStyle name="Currency 6 2 7 3" xfId="11216" xr:uid="{00000000-0005-0000-0000-0000BC2A0000}"/>
    <cellStyle name="Currency 6 2 8" xfId="11217" xr:uid="{00000000-0005-0000-0000-0000BD2A0000}"/>
    <cellStyle name="Currency 6 2 9" xfId="11218" xr:uid="{00000000-0005-0000-0000-0000BE2A0000}"/>
    <cellStyle name="Currency 6 2_2106 (6)" xfId="11219" xr:uid="{00000000-0005-0000-0000-0000BF2A0000}"/>
    <cellStyle name="Currency 6 20" xfId="11220" xr:uid="{00000000-0005-0000-0000-0000C02A0000}"/>
    <cellStyle name="Currency 6 21" xfId="11221" xr:uid="{00000000-0005-0000-0000-0000C12A0000}"/>
    <cellStyle name="Currency 6 3" xfId="11222" xr:uid="{00000000-0005-0000-0000-0000C22A0000}"/>
    <cellStyle name="Currency 6 3 10" xfId="11223" xr:uid="{00000000-0005-0000-0000-0000C32A0000}"/>
    <cellStyle name="Currency 6 3 2" xfId="11224" xr:uid="{00000000-0005-0000-0000-0000C42A0000}"/>
    <cellStyle name="Currency 6 3 2 2" xfId="11225" xr:uid="{00000000-0005-0000-0000-0000C52A0000}"/>
    <cellStyle name="Currency 6 3 2 2 2" xfId="11226" xr:uid="{00000000-0005-0000-0000-0000C62A0000}"/>
    <cellStyle name="Currency 6 3 2 2 3" xfId="11227" xr:uid="{00000000-0005-0000-0000-0000C72A0000}"/>
    <cellStyle name="Currency 6 3 2 3" xfId="11228" xr:uid="{00000000-0005-0000-0000-0000C82A0000}"/>
    <cellStyle name="Currency 6 3 2 3 2" xfId="11229" xr:uid="{00000000-0005-0000-0000-0000C92A0000}"/>
    <cellStyle name="Currency 6 3 2 3 3" xfId="11230" xr:uid="{00000000-0005-0000-0000-0000CA2A0000}"/>
    <cellStyle name="Currency 6 3 2 4" xfId="11231" xr:uid="{00000000-0005-0000-0000-0000CB2A0000}"/>
    <cellStyle name="Currency 6 3 2 5" xfId="11232" xr:uid="{00000000-0005-0000-0000-0000CC2A0000}"/>
    <cellStyle name="Currency 6 3 2 6" xfId="11233" xr:uid="{00000000-0005-0000-0000-0000CD2A0000}"/>
    <cellStyle name="Currency 6 3 3" xfId="11234" xr:uid="{00000000-0005-0000-0000-0000CE2A0000}"/>
    <cellStyle name="Currency 6 3 3 2" xfId="11235" xr:uid="{00000000-0005-0000-0000-0000CF2A0000}"/>
    <cellStyle name="Currency 6 3 3 2 2" xfId="11236" xr:uid="{00000000-0005-0000-0000-0000D02A0000}"/>
    <cellStyle name="Currency 6 3 3 2 3" xfId="11237" xr:uid="{00000000-0005-0000-0000-0000D12A0000}"/>
    <cellStyle name="Currency 6 3 3 3" xfId="11238" xr:uid="{00000000-0005-0000-0000-0000D22A0000}"/>
    <cellStyle name="Currency 6 3 3 3 2" xfId="11239" xr:uid="{00000000-0005-0000-0000-0000D32A0000}"/>
    <cellStyle name="Currency 6 3 3 3 3" xfId="11240" xr:uid="{00000000-0005-0000-0000-0000D42A0000}"/>
    <cellStyle name="Currency 6 3 3 4" xfId="11241" xr:uid="{00000000-0005-0000-0000-0000D52A0000}"/>
    <cellStyle name="Currency 6 3 3 5" xfId="11242" xr:uid="{00000000-0005-0000-0000-0000D62A0000}"/>
    <cellStyle name="Currency 6 3 3 6" xfId="11243" xr:uid="{00000000-0005-0000-0000-0000D72A0000}"/>
    <cellStyle name="Currency 6 3 4" xfId="11244" xr:uid="{00000000-0005-0000-0000-0000D82A0000}"/>
    <cellStyle name="Currency 6 3 4 2" xfId="11245" xr:uid="{00000000-0005-0000-0000-0000D92A0000}"/>
    <cellStyle name="Currency 6 3 4 2 2" xfId="11246" xr:uid="{00000000-0005-0000-0000-0000DA2A0000}"/>
    <cellStyle name="Currency 6 3 4 2 3" xfId="11247" xr:uid="{00000000-0005-0000-0000-0000DB2A0000}"/>
    <cellStyle name="Currency 6 3 4 3" xfId="11248" xr:uid="{00000000-0005-0000-0000-0000DC2A0000}"/>
    <cellStyle name="Currency 6 3 4 3 2" xfId="11249" xr:uid="{00000000-0005-0000-0000-0000DD2A0000}"/>
    <cellStyle name="Currency 6 3 4 3 3" xfId="11250" xr:uid="{00000000-0005-0000-0000-0000DE2A0000}"/>
    <cellStyle name="Currency 6 3 4 4" xfId="11251" xr:uid="{00000000-0005-0000-0000-0000DF2A0000}"/>
    <cellStyle name="Currency 6 3 4 5" xfId="11252" xr:uid="{00000000-0005-0000-0000-0000E02A0000}"/>
    <cellStyle name="Currency 6 3 4 6" xfId="11253" xr:uid="{00000000-0005-0000-0000-0000E12A0000}"/>
    <cellStyle name="Currency 6 3 5" xfId="11254" xr:uid="{00000000-0005-0000-0000-0000E22A0000}"/>
    <cellStyle name="Currency 6 3 5 2" xfId="11255" xr:uid="{00000000-0005-0000-0000-0000E32A0000}"/>
    <cellStyle name="Currency 6 3 5 2 2" xfId="11256" xr:uid="{00000000-0005-0000-0000-0000E42A0000}"/>
    <cellStyle name="Currency 6 3 5 2 3" xfId="11257" xr:uid="{00000000-0005-0000-0000-0000E52A0000}"/>
    <cellStyle name="Currency 6 3 5 3" xfId="11258" xr:uid="{00000000-0005-0000-0000-0000E62A0000}"/>
    <cellStyle name="Currency 6 3 5 3 2" xfId="11259" xr:uid="{00000000-0005-0000-0000-0000E72A0000}"/>
    <cellStyle name="Currency 6 3 5 3 3" xfId="11260" xr:uid="{00000000-0005-0000-0000-0000E82A0000}"/>
    <cellStyle name="Currency 6 3 5 4" xfId="11261" xr:uid="{00000000-0005-0000-0000-0000E92A0000}"/>
    <cellStyle name="Currency 6 3 5 4 2" xfId="11262" xr:uid="{00000000-0005-0000-0000-0000EA2A0000}"/>
    <cellStyle name="Currency 6 3 5 4 3" xfId="11263" xr:uid="{00000000-0005-0000-0000-0000EB2A0000}"/>
    <cellStyle name="Currency 6 3 5 5" xfId="11264" xr:uid="{00000000-0005-0000-0000-0000EC2A0000}"/>
    <cellStyle name="Currency 6 3 5 6" xfId="11265" xr:uid="{00000000-0005-0000-0000-0000ED2A0000}"/>
    <cellStyle name="Currency 6 3 6" xfId="11266" xr:uid="{00000000-0005-0000-0000-0000EE2A0000}"/>
    <cellStyle name="Currency 6 3 6 2" xfId="11267" xr:uid="{00000000-0005-0000-0000-0000EF2A0000}"/>
    <cellStyle name="Currency 6 3 6 3" xfId="11268" xr:uid="{00000000-0005-0000-0000-0000F02A0000}"/>
    <cellStyle name="Currency 6 3 7" xfId="11269" xr:uid="{00000000-0005-0000-0000-0000F12A0000}"/>
    <cellStyle name="Currency 6 3 7 2" xfId="11270" xr:uid="{00000000-0005-0000-0000-0000F22A0000}"/>
    <cellStyle name="Currency 6 3 7 3" xfId="11271" xr:uid="{00000000-0005-0000-0000-0000F32A0000}"/>
    <cellStyle name="Currency 6 3 8" xfId="11272" xr:uid="{00000000-0005-0000-0000-0000F42A0000}"/>
    <cellStyle name="Currency 6 3 9" xfId="11273" xr:uid="{00000000-0005-0000-0000-0000F52A0000}"/>
    <cellStyle name="Currency 6 3_2106 (6)" xfId="11274" xr:uid="{00000000-0005-0000-0000-0000F62A0000}"/>
    <cellStyle name="Currency 6 4" xfId="11275" xr:uid="{00000000-0005-0000-0000-0000F72A0000}"/>
    <cellStyle name="Currency 6 4 10" xfId="11276" xr:uid="{00000000-0005-0000-0000-0000F82A0000}"/>
    <cellStyle name="Currency 6 4 2" xfId="11277" xr:uid="{00000000-0005-0000-0000-0000F92A0000}"/>
    <cellStyle name="Currency 6 4 2 2" xfId="11278" xr:uid="{00000000-0005-0000-0000-0000FA2A0000}"/>
    <cellStyle name="Currency 6 4 2 2 2" xfId="11279" xr:uid="{00000000-0005-0000-0000-0000FB2A0000}"/>
    <cellStyle name="Currency 6 4 2 2 3" xfId="11280" xr:uid="{00000000-0005-0000-0000-0000FC2A0000}"/>
    <cellStyle name="Currency 6 4 2 3" xfId="11281" xr:uid="{00000000-0005-0000-0000-0000FD2A0000}"/>
    <cellStyle name="Currency 6 4 2 3 2" xfId="11282" xr:uid="{00000000-0005-0000-0000-0000FE2A0000}"/>
    <cellStyle name="Currency 6 4 2 3 3" xfId="11283" xr:uid="{00000000-0005-0000-0000-0000FF2A0000}"/>
    <cellStyle name="Currency 6 4 2 4" xfId="11284" xr:uid="{00000000-0005-0000-0000-0000002B0000}"/>
    <cellStyle name="Currency 6 4 2 5" xfId="11285" xr:uid="{00000000-0005-0000-0000-0000012B0000}"/>
    <cellStyle name="Currency 6 4 2 6" xfId="11286" xr:uid="{00000000-0005-0000-0000-0000022B0000}"/>
    <cellStyle name="Currency 6 4 3" xfId="11287" xr:uid="{00000000-0005-0000-0000-0000032B0000}"/>
    <cellStyle name="Currency 6 4 3 2" xfId="11288" xr:uid="{00000000-0005-0000-0000-0000042B0000}"/>
    <cellStyle name="Currency 6 4 3 2 2" xfId="11289" xr:uid="{00000000-0005-0000-0000-0000052B0000}"/>
    <cellStyle name="Currency 6 4 3 2 3" xfId="11290" xr:uid="{00000000-0005-0000-0000-0000062B0000}"/>
    <cellStyle name="Currency 6 4 3 3" xfId="11291" xr:uid="{00000000-0005-0000-0000-0000072B0000}"/>
    <cellStyle name="Currency 6 4 3 3 2" xfId="11292" xr:uid="{00000000-0005-0000-0000-0000082B0000}"/>
    <cellStyle name="Currency 6 4 3 3 3" xfId="11293" xr:uid="{00000000-0005-0000-0000-0000092B0000}"/>
    <cellStyle name="Currency 6 4 3 4" xfId="11294" xr:uid="{00000000-0005-0000-0000-00000A2B0000}"/>
    <cellStyle name="Currency 6 4 3 5" xfId="11295" xr:uid="{00000000-0005-0000-0000-00000B2B0000}"/>
    <cellStyle name="Currency 6 4 3 6" xfId="11296" xr:uid="{00000000-0005-0000-0000-00000C2B0000}"/>
    <cellStyle name="Currency 6 4 4" xfId="11297" xr:uid="{00000000-0005-0000-0000-00000D2B0000}"/>
    <cellStyle name="Currency 6 4 4 2" xfId="11298" xr:uid="{00000000-0005-0000-0000-00000E2B0000}"/>
    <cellStyle name="Currency 6 4 4 2 2" xfId="11299" xr:uid="{00000000-0005-0000-0000-00000F2B0000}"/>
    <cellStyle name="Currency 6 4 4 2 3" xfId="11300" xr:uid="{00000000-0005-0000-0000-0000102B0000}"/>
    <cellStyle name="Currency 6 4 4 3" xfId="11301" xr:uid="{00000000-0005-0000-0000-0000112B0000}"/>
    <cellStyle name="Currency 6 4 4 3 2" xfId="11302" xr:uid="{00000000-0005-0000-0000-0000122B0000}"/>
    <cellStyle name="Currency 6 4 4 3 3" xfId="11303" xr:uid="{00000000-0005-0000-0000-0000132B0000}"/>
    <cellStyle name="Currency 6 4 4 4" xfId="11304" xr:uid="{00000000-0005-0000-0000-0000142B0000}"/>
    <cellStyle name="Currency 6 4 4 5" xfId="11305" xr:uid="{00000000-0005-0000-0000-0000152B0000}"/>
    <cellStyle name="Currency 6 4 4 6" xfId="11306" xr:uid="{00000000-0005-0000-0000-0000162B0000}"/>
    <cellStyle name="Currency 6 4 5" xfId="11307" xr:uid="{00000000-0005-0000-0000-0000172B0000}"/>
    <cellStyle name="Currency 6 4 5 2" xfId="11308" xr:uid="{00000000-0005-0000-0000-0000182B0000}"/>
    <cellStyle name="Currency 6 4 5 2 2" xfId="11309" xr:uid="{00000000-0005-0000-0000-0000192B0000}"/>
    <cellStyle name="Currency 6 4 5 2 3" xfId="11310" xr:uid="{00000000-0005-0000-0000-00001A2B0000}"/>
    <cellStyle name="Currency 6 4 5 3" xfId="11311" xr:uid="{00000000-0005-0000-0000-00001B2B0000}"/>
    <cellStyle name="Currency 6 4 5 3 2" xfId="11312" xr:uid="{00000000-0005-0000-0000-00001C2B0000}"/>
    <cellStyle name="Currency 6 4 5 3 3" xfId="11313" xr:uid="{00000000-0005-0000-0000-00001D2B0000}"/>
    <cellStyle name="Currency 6 4 5 4" xfId="11314" xr:uid="{00000000-0005-0000-0000-00001E2B0000}"/>
    <cellStyle name="Currency 6 4 5 4 2" xfId="11315" xr:uid="{00000000-0005-0000-0000-00001F2B0000}"/>
    <cellStyle name="Currency 6 4 5 4 3" xfId="11316" xr:uid="{00000000-0005-0000-0000-0000202B0000}"/>
    <cellStyle name="Currency 6 4 5 5" xfId="11317" xr:uid="{00000000-0005-0000-0000-0000212B0000}"/>
    <cellStyle name="Currency 6 4 5 6" xfId="11318" xr:uid="{00000000-0005-0000-0000-0000222B0000}"/>
    <cellStyle name="Currency 6 4 6" xfId="11319" xr:uid="{00000000-0005-0000-0000-0000232B0000}"/>
    <cellStyle name="Currency 6 4 6 2" xfId="11320" xr:uid="{00000000-0005-0000-0000-0000242B0000}"/>
    <cellStyle name="Currency 6 4 6 3" xfId="11321" xr:uid="{00000000-0005-0000-0000-0000252B0000}"/>
    <cellStyle name="Currency 6 4 7" xfId="11322" xr:uid="{00000000-0005-0000-0000-0000262B0000}"/>
    <cellStyle name="Currency 6 4 7 2" xfId="11323" xr:uid="{00000000-0005-0000-0000-0000272B0000}"/>
    <cellStyle name="Currency 6 4 7 3" xfId="11324" xr:uid="{00000000-0005-0000-0000-0000282B0000}"/>
    <cellStyle name="Currency 6 4 8" xfId="11325" xr:uid="{00000000-0005-0000-0000-0000292B0000}"/>
    <cellStyle name="Currency 6 4 9" xfId="11326" xr:uid="{00000000-0005-0000-0000-00002A2B0000}"/>
    <cellStyle name="Currency 6 4_2106 (6)" xfId="11327" xr:uid="{00000000-0005-0000-0000-00002B2B0000}"/>
    <cellStyle name="Currency 6 5" xfId="11328" xr:uid="{00000000-0005-0000-0000-00002C2B0000}"/>
    <cellStyle name="Currency 6 5 10" xfId="11329" xr:uid="{00000000-0005-0000-0000-00002D2B0000}"/>
    <cellStyle name="Currency 6 5 2" xfId="11330" xr:uid="{00000000-0005-0000-0000-00002E2B0000}"/>
    <cellStyle name="Currency 6 5 2 2" xfId="11331" xr:uid="{00000000-0005-0000-0000-00002F2B0000}"/>
    <cellStyle name="Currency 6 5 2 2 2" xfId="11332" xr:uid="{00000000-0005-0000-0000-0000302B0000}"/>
    <cellStyle name="Currency 6 5 2 2 3" xfId="11333" xr:uid="{00000000-0005-0000-0000-0000312B0000}"/>
    <cellStyle name="Currency 6 5 2 3" xfId="11334" xr:uid="{00000000-0005-0000-0000-0000322B0000}"/>
    <cellStyle name="Currency 6 5 2 3 2" xfId="11335" xr:uid="{00000000-0005-0000-0000-0000332B0000}"/>
    <cellStyle name="Currency 6 5 2 3 3" xfId="11336" xr:uid="{00000000-0005-0000-0000-0000342B0000}"/>
    <cellStyle name="Currency 6 5 2 4" xfId="11337" xr:uid="{00000000-0005-0000-0000-0000352B0000}"/>
    <cellStyle name="Currency 6 5 2 5" xfId="11338" xr:uid="{00000000-0005-0000-0000-0000362B0000}"/>
    <cellStyle name="Currency 6 5 2 6" xfId="11339" xr:uid="{00000000-0005-0000-0000-0000372B0000}"/>
    <cellStyle name="Currency 6 5 3" xfId="11340" xr:uid="{00000000-0005-0000-0000-0000382B0000}"/>
    <cellStyle name="Currency 6 5 3 2" xfId="11341" xr:uid="{00000000-0005-0000-0000-0000392B0000}"/>
    <cellStyle name="Currency 6 5 3 2 2" xfId="11342" xr:uid="{00000000-0005-0000-0000-00003A2B0000}"/>
    <cellStyle name="Currency 6 5 3 2 3" xfId="11343" xr:uid="{00000000-0005-0000-0000-00003B2B0000}"/>
    <cellStyle name="Currency 6 5 3 3" xfId="11344" xr:uid="{00000000-0005-0000-0000-00003C2B0000}"/>
    <cellStyle name="Currency 6 5 3 3 2" xfId="11345" xr:uid="{00000000-0005-0000-0000-00003D2B0000}"/>
    <cellStyle name="Currency 6 5 3 3 3" xfId="11346" xr:uid="{00000000-0005-0000-0000-00003E2B0000}"/>
    <cellStyle name="Currency 6 5 3 4" xfId="11347" xr:uid="{00000000-0005-0000-0000-00003F2B0000}"/>
    <cellStyle name="Currency 6 5 3 5" xfId="11348" xr:uid="{00000000-0005-0000-0000-0000402B0000}"/>
    <cellStyle name="Currency 6 5 3 6" xfId="11349" xr:uid="{00000000-0005-0000-0000-0000412B0000}"/>
    <cellStyle name="Currency 6 5 4" xfId="11350" xr:uid="{00000000-0005-0000-0000-0000422B0000}"/>
    <cellStyle name="Currency 6 5 4 2" xfId="11351" xr:uid="{00000000-0005-0000-0000-0000432B0000}"/>
    <cellStyle name="Currency 6 5 4 2 2" xfId="11352" xr:uid="{00000000-0005-0000-0000-0000442B0000}"/>
    <cellStyle name="Currency 6 5 4 2 3" xfId="11353" xr:uid="{00000000-0005-0000-0000-0000452B0000}"/>
    <cellStyle name="Currency 6 5 4 3" xfId="11354" xr:uid="{00000000-0005-0000-0000-0000462B0000}"/>
    <cellStyle name="Currency 6 5 4 3 2" xfId="11355" xr:uid="{00000000-0005-0000-0000-0000472B0000}"/>
    <cellStyle name="Currency 6 5 4 3 3" xfId="11356" xr:uid="{00000000-0005-0000-0000-0000482B0000}"/>
    <cellStyle name="Currency 6 5 4 4" xfId="11357" xr:uid="{00000000-0005-0000-0000-0000492B0000}"/>
    <cellStyle name="Currency 6 5 4 5" xfId="11358" xr:uid="{00000000-0005-0000-0000-00004A2B0000}"/>
    <cellStyle name="Currency 6 5 4 6" xfId="11359" xr:uid="{00000000-0005-0000-0000-00004B2B0000}"/>
    <cellStyle name="Currency 6 5 5" xfId="11360" xr:uid="{00000000-0005-0000-0000-00004C2B0000}"/>
    <cellStyle name="Currency 6 5 5 2" xfId="11361" xr:uid="{00000000-0005-0000-0000-00004D2B0000}"/>
    <cellStyle name="Currency 6 5 5 2 2" xfId="11362" xr:uid="{00000000-0005-0000-0000-00004E2B0000}"/>
    <cellStyle name="Currency 6 5 5 2 3" xfId="11363" xr:uid="{00000000-0005-0000-0000-00004F2B0000}"/>
    <cellStyle name="Currency 6 5 5 3" xfId="11364" xr:uid="{00000000-0005-0000-0000-0000502B0000}"/>
    <cellStyle name="Currency 6 5 5 3 2" xfId="11365" xr:uid="{00000000-0005-0000-0000-0000512B0000}"/>
    <cellStyle name="Currency 6 5 5 3 3" xfId="11366" xr:uid="{00000000-0005-0000-0000-0000522B0000}"/>
    <cellStyle name="Currency 6 5 5 4" xfId="11367" xr:uid="{00000000-0005-0000-0000-0000532B0000}"/>
    <cellStyle name="Currency 6 5 5 4 2" xfId="11368" xr:uid="{00000000-0005-0000-0000-0000542B0000}"/>
    <cellStyle name="Currency 6 5 5 4 3" xfId="11369" xr:uid="{00000000-0005-0000-0000-0000552B0000}"/>
    <cellStyle name="Currency 6 5 5 5" xfId="11370" xr:uid="{00000000-0005-0000-0000-0000562B0000}"/>
    <cellStyle name="Currency 6 5 5 6" xfId="11371" xr:uid="{00000000-0005-0000-0000-0000572B0000}"/>
    <cellStyle name="Currency 6 5 6" xfId="11372" xr:uid="{00000000-0005-0000-0000-0000582B0000}"/>
    <cellStyle name="Currency 6 5 6 2" xfId="11373" xr:uid="{00000000-0005-0000-0000-0000592B0000}"/>
    <cellStyle name="Currency 6 5 6 3" xfId="11374" xr:uid="{00000000-0005-0000-0000-00005A2B0000}"/>
    <cellStyle name="Currency 6 5 7" xfId="11375" xr:uid="{00000000-0005-0000-0000-00005B2B0000}"/>
    <cellStyle name="Currency 6 5 7 2" xfId="11376" xr:uid="{00000000-0005-0000-0000-00005C2B0000}"/>
    <cellStyle name="Currency 6 5 7 3" xfId="11377" xr:uid="{00000000-0005-0000-0000-00005D2B0000}"/>
    <cellStyle name="Currency 6 5 8" xfId="11378" xr:uid="{00000000-0005-0000-0000-00005E2B0000}"/>
    <cellStyle name="Currency 6 5 9" xfId="11379" xr:uid="{00000000-0005-0000-0000-00005F2B0000}"/>
    <cellStyle name="Currency 6 5_2106 (6)" xfId="11380" xr:uid="{00000000-0005-0000-0000-0000602B0000}"/>
    <cellStyle name="Currency 6 6" xfId="11381" xr:uid="{00000000-0005-0000-0000-0000612B0000}"/>
    <cellStyle name="Currency 6 6 10" xfId="11382" xr:uid="{00000000-0005-0000-0000-0000622B0000}"/>
    <cellStyle name="Currency 6 6 2" xfId="11383" xr:uid="{00000000-0005-0000-0000-0000632B0000}"/>
    <cellStyle name="Currency 6 6 2 2" xfId="11384" xr:uid="{00000000-0005-0000-0000-0000642B0000}"/>
    <cellStyle name="Currency 6 6 2 2 2" xfId="11385" xr:uid="{00000000-0005-0000-0000-0000652B0000}"/>
    <cellStyle name="Currency 6 6 2 2 3" xfId="11386" xr:uid="{00000000-0005-0000-0000-0000662B0000}"/>
    <cellStyle name="Currency 6 6 2 3" xfId="11387" xr:uid="{00000000-0005-0000-0000-0000672B0000}"/>
    <cellStyle name="Currency 6 6 2 3 2" xfId="11388" xr:uid="{00000000-0005-0000-0000-0000682B0000}"/>
    <cellStyle name="Currency 6 6 2 3 3" xfId="11389" xr:uid="{00000000-0005-0000-0000-0000692B0000}"/>
    <cellStyle name="Currency 6 6 2 4" xfId="11390" xr:uid="{00000000-0005-0000-0000-00006A2B0000}"/>
    <cellStyle name="Currency 6 6 2 5" xfId="11391" xr:uid="{00000000-0005-0000-0000-00006B2B0000}"/>
    <cellStyle name="Currency 6 6 2 6" xfId="11392" xr:uid="{00000000-0005-0000-0000-00006C2B0000}"/>
    <cellStyle name="Currency 6 6 3" xfId="11393" xr:uid="{00000000-0005-0000-0000-00006D2B0000}"/>
    <cellStyle name="Currency 6 6 3 2" xfId="11394" xr:uid="{00000000-0005-0000-0000-00006E2B0000}"/>
    <cellStyle name="Currency 6 6 3 2 2" xfId="11395" xr:uid="{00000000-0005-0000-0000-00006F2B0000}"/>
    <cellStyle name="Currency 6 6 3 2 3" xfId="11396" xr:uid="{00000000-0005-0000-0000-0000702B0000}"/>
    <cellStyle name="Currency 6 6 3 3" xfId="11397" xr:uid="{00000000-0005-0000-0000-0000712B0000}"/>
    <cellStyle name="Currency 6 6 3 3 2" xfId="11398" xr:uid="{00000000-0005-0000-0000-0000722B0000}"/>
    <cellStyle name="Currency 6 6 3 3 3" xfId="11399" xr:uid="{00000000-0005-0000-0000-0000732B0000}"/>
    <cellStyle name="Currency 6 6 3 4" xfId="11400" xr:uid="{00000000-0005-0000-0000-0000742B0000}"/>
    <cellStyle name="Currency 6 6 3 5" xfId="11401" xr:uid="{00000000-0005-0000-0000-0000752B0000}"/>
    <cellStyle name="Currency 6 6 3 6" xfId="11402" xr:uid="{00000000-0005-0000-0000-0000762B0000}"/>
    <cellStyle name="Currency 6 6 4" xfId="11403" xr:uid="{00000000-0005-0000-0000-0000772B0000}"/>
    <cellStyle name="Currency 6 6 4 2" xfId="11404" xr:uid="{00000000-0005-0000-0000-0000782B0000}"/>
    <cellStyle name="Currency 6 6 4 2 2" xfId="11405" xr:uid="{00000000-0005-0000-0000-0000792B0000}"/>
    <cellStyle name="Currency 6 6 4 2 3" xfId="11406" xr:uid="{00000000-0005-0000-0000-00007A2B0000}"/>
    <cellStyle name="Currency 6 6 4 3" xfId="11407" xr:uid="{00000000-0005-0000-0000-00007B2B0000}"/>
    <cellStyle name="Currency 6 6 4 3 2" xfId="11408" xr:uid="{00000000-0005-0000-0000-00007C2B0000}"/>
    <cellStyle name="Currency 6 6 4 3 3" xfId="11409" xr:uid="{00000000-0005-0000-0000-00007D2B0000}"/>
    <cellStyle name="Currency 6 6 4 4" xfId="11410" xr:uid="{00000000-0005-0000-0000-00007E2B0000}"/>
    <cellStyle name="Currency 6 6 4 5" xfId="11411" xr:uid="{00000000-0005-0000-0000-00007F2B0000}"/>
    <cellStyle name="Currency 6 6 4 6" xfId="11412" xr:uid="{00000000-0005-0000-0000-0000802B0000}"/>
    <cellStyle name="Currency 6 6 5" xfId="11413" xr:uid="{00000000-0005-0000-0000-0000812B0000}"/>
    <cellStyle name="Currency 6 6 5 2" xfId="11414" xr:uid="{00000000-0005-0000-0000-0000822B0000}"/>
    <cellStyle name="Currency 6 6 5 2 2" xfId="11415" xr:uid="{00000000-0005-0000-0000-0000832B0000}"/>
    <cellStyle name="Currency 6 6 5 2 3" xfId="11416" xr:uid="{00000000-0005-0000-0000-0000842B0000}"/>
    <cellStyle name="Currency 6 6 5 3" xfId="11417" xr:uid="{00000000-0005-0000-0000-0000852B0000}"/>
    <cellStyle name="Currency 6 6 5 3 2" xfId="11418" xr:uid="{00000000-0005-0000-0000-0000862B0000}"/>
    <cellStyle name="Currency 6 6 5 3 3" xfId="11419" xr:uid="{00000000-0005-0000-0000-0000872B0000}"/>
    <cellStyle name="Currency 6 6 5 4" xfId="11420" xr:uid="{00000000-0005-0000-0000-0000882B0000}"/>
    <cellStyle name="Currency 6 6 5 4 2" xfId="11421" xr:uid="{00000000-0005-0000-0000-0000892B0000}"/>
    <cellStyle name="Currency 6 6 5 4 3" xfId="11422" xr:uid="{00000000-0005-0000-0000-00008A2B0000}"/>
    <cellStyle name="Currency 6 6 5 5" xfId="11423" xr:uid="{00000000-0005-0000-0000-00008B2B0000}"/>
    <cellStyle name="Currency 6 6 5 6" xfId="11424" xr:uid="{00000000-0005-0000-0000-00008C2B0000}"/>
    <cellStyle name="Currency 6 6 6" xfId="11425" xr:uid="{00000000-0005-0000-0000-00008D2B0000}"/>
    <cellStyle name="Currency 6 6 6 2" xfId="11426" xr:uid="{00000000-0005-0000-0000-00008E2B0000}"/>
    <cellStyle name="Currency 6 6 6 3" xfId="11427" xr:uid="{00000000-0005-0000-0000-00008F2B0000}"/>
    <cellStyle name="Currency 6 6 7" xfId="11428" xr:uid="{00000000-0005-0000-0000-0000902B0000}"/>
    <cellStyle name="Currency 6 6 7 2" xfId="11429" xr:uid="{00000000-0005-0000-0000-0000912B0000}"/>
    <cellStyle name="Currency 6 6 7 3" xfId="11430" xr:uid="{00000000-0005-0000-0000-0000922B0000}"/>
    <cellStyle name="Currency 6 6 8" xfId="11431" xr:uid="{00000000-0005-0000-0000-0000932B0000}"/>
    <cellStyle name="Currency 6 6 9" xfId="11432" xr:uid="{00000000-0005-0000-0000-0000942B0000}"/>
    <cellStyle name="Currency 6 6_2106 (6)" xfId="11433" xr:uid="{00000000-0005-0000-0000-0000952B0000}"/>
    <cellStyle name="Currency 6 7" xfId="11434" xr:uid="{00000000-0005-0000-0000-0000962B0000}"/>
    <cellStyle name="Currency 6 7 10" xfId="11435" xr:uid="{00000000-0005-0000-0000-0000972B0000}"/>
    <cellStyle name="Currency 6 7 2" xfId="11436" xr:uid="{00000000-0005-0000-0000-0000982B0000}"/>
    <cellStyle name="Currency 6 7 2 2" xfId="11437" xr:uid="{00000000-0005-0000-0000-0000992B0000}"/>
    <cellStyle name="Currency 6 7 2 2 2" xfId="11438" xr:uid="{00000000-0005-0000-0000-00009A2B0000}"/>
    <cellStyle name="Currency 6 7 2 2 3" xfId="11439" xr:uid="{00000000-0005-0000-0000-00009B2B0000}"/>
    <cellStyle name="Currency 6 7 2 3" xfId="11440" xr:uid="{00000000-0005-0000-0000-00009C2B0000}"/>
    <cellStyle name="Currency 6 7 2 3 2" xfId="11441" xr:uid="{00000000-0005-0000-0000-00009D2B0000}"/>
    <cellStyle name="Currency 6 7 2 3 3" xfId="11442" xr:uid="{00000000-0005-0000-0000-00009E2B0000}"/>
    <cellStyle name="Currency 6 7 2 4" xfId="11443" xr:uid="{00000000-0005-0000-0000-00009F2B0000}"/>
    <cellStyle name="Currency 6 7 2 5" xfId="11444" xr:uid="{00000000-0005-0000-0000-0000A02B0000}"/>
    <cellStyle name="Currency 6 7 2 6" xfId="11445" xr:uid="{00000000-0005-0000-0000-0000A12B0000}"/>
    <cellStyle name="Currency 6 7 3" xfId="11446" xr:uid="{00000000-0005-0000-0000-0000A22B0000}"/>
    <cellStyle name="Currency 6 7 3 2" xfId="11447" xr:uid="{00000000-0005-0000-0000-0000A32B0000}"/>
    <cellStyle name="Currency 6 7 3 2 2" xfId="11448" xr:uid="{00000000-0005-0000-0000-0000A42B0000}"/>
    <cellStyle name="Currency 6 7 3 2 3" xfId="11449" xr:uid="{00000000-0005-0000-0000-0000A52B0000}"/>
    <cellStyle name="Currency 6 7 3 3" xfId="11450" xr:uid="{00000000-0005-0000-0000-0000A62B0000}"/>
    <cellStyle name="Currency 6 7 3 3 2" xfId="11451" xr:uid="{00000000-0005-0000-0000-0000A72B0000}"/>
    <cellStyle name="Currency 6 7 3 3 3" xfId="11452" xr:uid="{00000000-0005-0000-0000-0000A82B0000}"/>
    <cellStyle name="Currency 6 7 3 4" xfId="11453" xr:uid="{00000000-0005-0000-0000-0000A92B0000}"/>
    <cellStyle name="Currency 6 7 3 5" xfId="11454" xr:uid="{00000000-0005-0000-0000-0000AA2B0000}"/>
    <cellStyle name="Currency 6 7 3 6" xfId="11455" xr:uid="{00000000-0005-0000-0000-0000AB2B0000}"/>
    <cellStyle name="Currency 6 7 4" xfId="11456" xr:uid="{00000000-0005-0000-0000-0000AC2B0000}"/>
    <cellStyle name="Currency 6 7 4 2" xfId="11457" xr:uid="{00000000-0005-0000-0000-0000AD2B0000}"/>
    <cellStyle name="Currency 6 7 4 2 2" xfId="11458" xr:uid="{00000000-0005-0000-0000-0000AE2B0000}"/>
    <cellStyle name="Currency 6 7 4 2 3" xfId="11459" xr:uid="{00000000-0005-0000-0000-0000AF2B0000}"/>
    <cellStyle name="Currency 6 7 4 3" xfId="11460" xr:uid="{00000000-0005-0000-0000-0000B02B0000}"/>
    <cellStyle name="Currency 6 7 4 3 2" xfId="11461" xr:uid="{00000000-0005-0000-0000-0000B12B0000}"/>
    <cellStyle name="Currency 6 7 4 3 3" xfId="11462" xr:uid="{00000000-0005-0000-0000-0000B22B0000}"/>
    <cellStyle name="Currency 6 7 4 4" xfId="11463" xr:uid="{00000000-0005-0000-0000-0000B32B0000}"/>
    <cellStyle name="Currency 6 7 4 5" xfId="11464" xr:uid="{00000000-0005-0000-0000-0000B42B0000}"/>
    <cellStyle name="Currency 6 7 4 6" xfId="11465" xr:uid="{00000000-0005-0000-0000-0000B52B0000}"/>
    <cellStyle name="Currency 6 7 5" xfId="11466" xr:uid="{00000000-0005-0000-0000-0000B62B0000}"/>
    <cellStyle name="Currency 6 7 5 2" xfId="11467" xr:uid="{00000000-0005-0000-0000-0000B72B0000}"/>
    <cellStyle name="Currency 6 7 5 2 2" xfId="11468" xr:uid="{00000000-0005-0000-0000-0000B82B0000}"/>
    <cellStyle name="Currency 6 7 5 2 3" xfId="11469" xr:uid="{00000000-0005-0000-0000-0000B92B0000}"/>
    <cellStyle name="Currency 6 7 5 3" xfId="11470" xr:uid="{00000000-0005-0000-0000-0000BA2B0000}"/>
    <cellStyle name="Currency 6 7 5 3 2" xfId="11471" xr:uid="{00000000-0005-0000-0000-0000BB2B0000}"/>
    <cellStyle name="Currency 6 7 5 3 3" xfId="11472" xr:uid="{00000000-0005-0000-0000-0000BC2B0000}"/>
    <cellStyle name="Currency 6 7 5 4" xfId="11473" xr:uid="{00000000-0005-0000-0000-0000BD2B0000}"/>
    <cellStyle name="Currency 6 7 5 4 2" xfId="11474" xr:uid="{00000000-0005-0000-0000-0000BE2B0000}"/>
    <cellStyle name="Currency 6 7 5 4 3" xfId="11475" xr:uid="{00000000-0005-0000-0000-0000BF2B0000}"/>
    <cellStyle name="Currency 6 7 5 5" xfId="11476" xr:uid="{00000000-0005-0000-0000-0000C02B0000}"/>
    <cellStyle name="Currency 6 7 5 6" xfId="11477" xr:uid="{00000000-0005-0000-0000-0000C12B0000}"/>
    <cellStyle name="Currency 6 7 6" xfId="11478" xr:uid="{00000000-0005-0000-0000-0000C22B0000}"/>
    <cellStyle name="Currency 6 7 6 2" xfId="11479" xr:uid="{00000000-0005-0000-0000-0000C32B0000}"/>
    <cellStyle name="Currency 6 7 6 3" xfId="11480" xr:uid="{00000000-0005-0000-0000-0000C42B0000}"/>
    <cellStyle name="Currency 6 7 7" xfId="11481" xr:uid="{00000000-0005-0000-0000-0000C52B0000}"/>
    <cellStyle name="Currency 6 7 7 2" xfId="11482" xr:uid="{00000000-0005-0000-0000-0000C62B0000}"/>
    <cellStyle name="Currency 6 7 7 3" xfId="11483" xr:uid="{00000000-0005-0000-0000-0000C72B0000}"/>
    <cellStyle name="Currency 6 7 8" xfId="11484" xr:uid="{00000000-0005-0000-0000-0000C82B0000}"/>
    <cellStyle name="Currency 6 7 9" xfId="11485" xr:uid="{00000000-0005-0000-0000-0000C92B0000}"/>
    <cellStyle name="Currency 6 7_2106 (6)" xfId="11486" xr:uid="{00000000-0005-0000-0000-0000CA2B0000}"/>
    <cellStyle name="Currency 6 8" xfId="11487" xr:uid="{00000000-0005-0000-0000-0000CB2B0000}"/>
    <cellStyle name="Currency 6 8 2" xfId="11488" xr:uid="{00000000-0005-0000-0000-0000CC2B0000}"/>
    <cellStyle name="Currency 6 8 2 2" xfId="11489" xr:uid="{00000000-0005-0000-0000-0000CD2B0000}"/>
    <cellStyle name="Currency 6 8 2 3" xfId="11490" xr:uid="{00000000-0005-0000-0000-0000CE2B0000}"/>
    <cellStyle name="Currency 6 8 3" xfId="11491" xr:uid="{00000000-0005-0000-0000-0000CF2B0000}"/>
    <cellStyle name="Currency 6 8 3 2" xfId="11492" xr:uid="{00000000-0005-0000-0000-0000D02B0000}"/>
    <cellStyle name="Currency 6 8 3 3" xfId="11493" xr:uid="{00000000-0005-0000-0000-0000D12B0000}"/>
    <cellStyle name="Currency 6 8 4" xfId="11494" xr:uid="{00000000-0005-0000-0000-0000D22B0000}"/>
    <cellStyle name="Currency 6 8 5" xfId="11495" xr:uid="{00000000-0005-0000-0000-0000D32B0000}"/>
    <cellStyle name="Currency 6 8 6" xfId="11496" xr:uid="{00000000-0005-0000-0000-0000D42B0000}"/>
    <cellStyle name="Currency 6 9" xfId="11497" xr:uid="{00000000-0005-0000-0000-0000D52B0000}"/>
    <cellStyle name="Currency 6 9 2" xfId="11498" xr:uid="{00000000-0005-0000-0000-0000D62B0000}"/>
    <cellStyle name="Currency 6 9 2 2" xfId="11499" xr:uid="{00000000-0005-0000-0000-0000D72B0000}"/>
    <cellStyle name="Currency 6 9 2 3" xfId="11500" xr:uid="{00000000-0005-0000-0000-0000D82B0000}"/>
    <cellStyle name="Currency 6 9 3" xfId="11501" xr:uid="{00000000-0005-0000-0000-0000D92B0000}"/>
    <cellStyle name="Currency 6 9 3 2" xfId="11502" xr:uid="{00000000-0005-0000-0000-0000DA2B0000}"/>
    <cellStyle name="Currency 6 9 3 3" xfId="11503" xr:uid="{00000000-0005-0000-0000-0000DB2B0000}"/>
    <cellStyle name="Currency 6 9 4" xfId="11504" xr:uid="{00000000-0005-0000-0000-0000DC2B0000}"/>
    <cellStyle name="Currency 6 9 5" xfId="11505" xr:uid="{00000000-0005-0000-0000-0000DD2B0000}"/>
    <cellStyle name="Currency 6 9 6" xfId="11506" xr:uid="{00000000-0005-0000-0000-0000DE2B0000}"/>
    <cellStyle name="Currency 6_2109" xfId="11507" xr:uid="{00000000-0005-0000-0000-0000DF2B0000}"/>
    <cellStyle name="Currency 60" xfId="11508" xr:uid="{00000000-0005-0000-0000-0000E02B0000}"/>
    <cellStyle name="Currency 7" xfId="11509" xr:uid="{00000000-0005-0000-0000-0000E12B0000}"/>
    <cellStyle name="Currency 7 10" xfId="11510" xr:uid="{00000000-0005-0000-0000-0000E22B0000}"/>
    <cellStyle name="Currency 7 10 2" xfId="11511" xr:uid="{00000000-0005-0000-0000-0000E32B0000}"/>
    <cellStyle name="Currency 7 10 2 2" xfId="11512" xr:uid="{00000000-0005-0000-0000-0000E42B0000}"/>
    <cellStyle name="Currency 7 10 2 3" xfId="11513" xr:uid="{00000000-0005-0000-0000-0000E52B0000}"/>
    <cellStyle name="Currency 7 10 3" xfId="11514" xr:uid="{00000000-0005-0000-0000-0000E62B0000}"/>
    <cellStyle name="Currency 7 10 3 2" xfId="11515" xr:uid="{00000000-0005-0000-0000-0000E72B0000}"/>
    <cellStyle name="Currency 7 10 3 3" xfId="11516" xr:uid="{00000000-0005-0000-0000-0000E82B0000}"/>
    <cellStyle name="Currency 7 10 4" xfId="11517" xr:uid="{00000000-0005-0000-0000-0000E92B0000}"/>
    <cellStyle name="Currency 7 10 5" xfId="11518" xr:uid="{00000000-0005-0000-0000-0000EA2B0000}"/>
    <cellStyle name="Currency 7 10 6" xfId="11519" xr:uid="{00000000-0005-0000-0000-0000EB2B0000}"/>
    <cellStyle name="Currency 7 11" xfId="11520" xr:uid="{00000000-0005-0000-0000-0000EC2B0000}"/>
    <cellStyle name="Currency 7 11 2" xfId="11521" xr:uid="{00000000-0005-0000-0000-0000ED2B0000}"/>
    <cellStyle name="Currency 7 11 2 2" xfId="11522" xr:uid="{00000000-0005-0000-0000-0000EE2B0000}"/>
    <cellStyle name="Currency 7 11 2 3" xfId="11523" xr:uid="{00000000-0005-0000-0000-0000EF2B0000}"/>
    <cellStyle name="Currency 7 11 3" xfId="11524" xr:uid="{00000000-0005-0000-0000-0000F02B0000}"/>
    <cellStyle name="Currency 7 11 3 2" xfId="11525" xr:uid="{00000000-0005-0000-0000-0000F12B0000}"/>
    <cellStyle name="Currency 7 11 3 3" xfId="11526" xr:uid="{00000000-0005-0000-0000-0000F22B0000}"/>
    <cellStyle name="Currency 7 11 4" xfId="11527" xr:uid="{00000000-0005-0000-0000-0000F32B0000}"/>
    <cellStyle name="Currency 7 11 5" xfId="11528" xr:uid="{00000000-0005-0000-0000-0000F42B0000}"/>
    <cellStyle name="Currency 7 11 6" xfId="11529" xr:uid="{00000000-0005-0000-0000-0000F52B0000}"/>
    <cellStyle name="Currency 7 12" xfId="11530" xr:uid="{00000000-0005-0000-0000-0000F62B0000}"/>
    <cellStyle name="Currency 7 12 2" xfId="11531" xr:uid="{00000000-0005-0000-0000-0000F72B0000}"/>
    <cellStyle name="Currency 7 12 2 2" xfId="11532" xr:uid="{00000000-0005-0000-0000-0000F82B0000}"/>
    <cellStyle name="Currency 7 12 2 3" xfId="11533" xr:uid="{00000000-0005-0000-0000-0000F92B0000}"/>
    <cellStyle name="Currency 7 12 3" xfId="11534" xr:uid="{00000000-0005-0000-0000-0000FA2B0000}"/>
    <cellStyle name="Currency 7 12 3 2" xfId="11535" xr:uid="{00000000-0005-0000-0000-0000FB2B0000}"/>
    <cellStyle name="Currency 7 12 3 3" xfId="11536" xr:uid="{00000000-0005-0000-0000-0000FC2B0000}"/>
    <cellStyle name="Currency 7 12 4" xfId="11537" xr:uid="{00000000-0005-0000-0000-0000FD2B0000}"/>
    <cellStyle name="Currency 7 12 5" xfId="11538" xr:uid="{00000000-0005-0000-0000-0000FE2B0000}"/>
    <cellStyle name="Currency 7 12 6" xfId="11539" xr:uid="{00000000-0005-0000-0000-0000FF2B0000}"/>
    <cellStyle name="Currency 7 13" xfId="11540" xr:uid="{00000000-0005-0000-0000-0000002C0000}"/>
    <cellStyle name="Currency 7 13 2" xfId="11541" xr:uid="{00000000-0005-0000-0000-0000012C0000}"/>
    <cellStyle name="Currency 7 13 2 2" xfId="11542" xr:uid="{00000000-0005-0000-0000-0000022C0000}"/>
    <cellStyle name="Currency 7 13 2 3" xfId="11543" xr:uid="{00000000-0005-0000-0000-0000032C0000}"/>
    <cellStyle name="Currency 7 13 3" xfId="11544" xr:uid="{00000000-0005-0000-0000-0000042C0000}"/>
    <cellStyle name="Currency 7 13 3 2" xfId="11545" xr:uid="{00000000-0005-0000-0000-0000052C0000}"/>
    <cellStyle name="Currency 7 13 3 3" xfId="11546" xr:uid="{00000000-0005-0000-0000-0000062C0000}"/>
    <cellStyle name="Currency 7 13 4" xfId="11547" xr:uid="{00000000-0005-0000-0000-0000072C0000}"/>
    <cellStyle name="Currency 7 13 5" xfId="11548" xr:uid="{00000000-0005-0000-0000-0000082C0000}"/>
    <cellStyle name="Currency 7 13 6" xfId="11549" xr:uid="{00000000-0005-0000-0000-0000092C0000}"/>
    <cellStyle name="Currency 7 14" xfId="11550" xr:uid="{00000000-0005-0000-0000-00000A2C0000}"/>
    <cellStyle name="Currency 7 14 2" xfId="11551" xr:uid="{00000000-0005-0000-0000-00000B2C0000}"/>
    <cellStyle name="Currency 7 14 2 2" xfId="11552" xr:uid="{00000000-0005-0000-0000-00000C2C0000}"/>
    <cellStyle name="Currency 7 14 2 3" xfId="11553" xr:uid="{00000000-0005-0000-0000-00000D2C0000}"/>
    <cellStyle name="Currency 7 14 2 4" xfId="11554" xr:uid="{00000000-0005-0000-0000-00000E2C0000}"/>
    <cellStyle name="Currency 7 14 3" xfId="11555" xr:uid="{00000000-0005-0000-0000-00000F2C0000}"/>
    <cellStyle name="Currency 7 14 4" xfId="11556" xr:uid="{00000000-0005-0000-0000-0000102C0000}"/>
    <cellStyle name="Currency 7 14 5" xfId="11557" xr:uid="{00000000-0005-0000-0000-0000112C0000}"/>
    <cellStyle name="Currency 7 15" xfId="11558" xr:uid="{00000000-0005-0000-0000-0000122C0000}"/>
    <cellStyle name="Currency 7 15 2" xfId="11559" xr:uid="{00000000-0005-0000-0000-0000132C0000}"/>
    <cellStyle name="Currency 7 15 2 2" xfId="11560" xr:uid="{00000000-0005-0000-0000-0000142C0000}"/>
    <cellStyle name="Currency 7 15 2 3" xfId="11561" xr:uid="{00000000-0005-0000-0000-0000152C0000}"/>
    <cellStyle name="Currency 7 15 3" xfId="11562" xr:uid="{00000000-0005-0000-0000-0000162C0000}"/>
    <cellStyle name="Currency 7 15 4" xfId="11563" xr:uid="{00000000-0005-0000-0000-0000172C0000}"/>
    <cellStyle name="Currency 7 16" xfId="11564" xr:uid="{00000000-0005-0000-0000-0000182C0000}"/>
    <cellStyle name="Currency 7 16 2" xfId="11565" xr:uid="{00000000-0005-0000-0000-0000192C0000}"/>
    <cellStyle name="Currency 7 16 3" xfId="11566" xr:uid="{00000000-0005-0000-0000-00001A2C0000}"/>
    <cellStyle name="Currency 7 17" xfId="11567" xr:uid="{00000000-0005-0000-0000-00001B2C0000}"/>
    <cellStyle name="Currency 7 18" xfId="11568" xr:uid="{00000000-0005-0000-0000-00001C2C0000}"/>
    <cellStyle name="Currency 7 19" xfId="11569" xr:uid="{00000000-0005-0000-0000-00001D2C0000}"/>
    <cellStyle name="Currency 7 2" xfId="11570" xr:uid="{00000000-0005-0000-0000-00001E2C0000}"/>
    <cellStyle name="Currency 7 2 10" xfId="11571" xr:uid="{00000000-0005-0000-0000-00001F2C0000}"/>
    <cellStyle name="Currency 7 2 11" xfId="11572" xr:uid="{00000000-0005-0000-0000-0000202C0000}"/>
    <cellStyle name="Currency 7 2 2" xfId="11573" xr:uid="{00000000-0005-0000-0000-0000212C0000}"/>
    <cellStyle name="Currency 7 2 2 2" xfId="11574" xr:uid="{00000000-0005-0000-0000-0000222C0000}"/>
    <cellStyle name="Currency 7 2 2 2 2" xfId="11575" xr:uid="{00000000-0005-0000-0000-0000232C0000}"/>
    <cellStyle name="Currency 7 2 2 2 2 2" xfId="11576" xr:uid="{00000000-0005-0000-0000-0000242C0000}"/>
    <cellStyle name="Currency 7 2 2 2 2 3" xfId="11577" xr:uid="{00000000-0005-0000-0000-0000252C0000}"/>
    <cellStyle name="Currency 7 2 2 2 3" xfId="11578" xr:uid="{00000000-0005-0000-0000-0000262C0000}"/>
    <cellStyle name="Currency 7 2 2 2 3 2" xfId="11579" xr:uid="{00000000-0005-0000-0000-0000272C0000}"/>
    <cellStyle name="Currency 7 2 2 2 3 3" xfId="11580" xr:uid="{00000000-0005-0000-0000-0000282C0000}"/>
    <cellStyle name="Currency 7 2 2 2 4" xfId="11581" xr:uid="{00000000-0005-0000-0000-0000292C0000}"/>
    <cellStyle name="Currency 7 2 2 2 4 2" xfId="11582" xr:uid="{00000000-0005-0000-0000-00002A2C0000}"/>
    <cellStyle name="Currency 7 2 2 2 4 3" xfId="11583" xr:uid="{00000000-0005-0000-0000-00002B2C0000}"/>
    <cellStyle name="Currency 7 2 2 2 5" xfId="11584" xr:uid="{00000000-0005-0000-0000-00002C2C0000}"/>
    <cellStyle name="Currency 7 2 2 2 6" xfId="11585" xr:uid="{00000000-0005-0000-0000-00002D2C0000}"/>
    <cellStyle name="Currency 7 2 2 3" xfId="11586" xr:uid="{00000000-0005-0000-0000-00002E2C0000}"/>
    <cellStyle name="Currency 7 2 2 3 2" xfId="11587" xr:uid="{00000000-0005-0000-0000-00002F2C0000}"/>
    <cellStyle name="Currency 7 2 2 3 3" xfId="11588" xr:uid="{00000000-0005-0000-0000-0000302C0000}"/>
    <cellStyle name="Currency 7 2 2 4" xfId="11589" xr:uid="{00000000-0005-0000-0000-0000312C0000}"/>
    <cellStyle name="Currency 7 2 2 4 2" xfId="11590" xr:uid="{00000000-0005-0000-0000-0000322C0000}"/>
    <cellStyle name="Currency 7 2 2 4 3" xfId="11591" xr:uid="{00000000-0005-0000-0000-0000332C0000}"/>
    <cellStyle name="Currency 7 2 2 5" xfId="11592" xr:uid="{00000000-0005-0000-0000-0000342C0000}"/>
    <cellStyle name="Currency 7 2 2 6" xfId="11593" xr:uid="{00000000-0005-0000-0000-0000352C0000}"/>
    <cellStyle name="Currency 7 2 2 7" xfId="11594" xr:uid="{00000000-0005-0000-0000-0000362C0000}"/>
    <cellStyle name="Currency 7 2 3" xfId="11595" xr:uid="{00000000-0005-0000-0000-0000372C0000}"/>
    <cellStyle name="Currency 7 2 3 2" xfId="11596" xr:uid="{00000000-0005-0000-0000-0000382C0000}"/>
    <cellStyle name="Currency 7 2 3 2 2" xfId="11597" xr:uid="{00000000-0005-0000-0000-0000392C0000}"/>
    <cellStyle name="Currency 7 2 3 2 2 2" xfId="11598" xr:uid="{00000000-0005-0000-0000-00003A2C0000}"/>
    <cellStyle name="Currency 7 2 3 2 2 3" xfId="11599" xr:uid="{00000000-0005-0000-0000-00003B2C0000}"/>
    <cellStyle name="Currency 7 2 3 2 3" xfId="11600" xr:uid="{00000000-0005-0000-0000-00003C2C0000}"/>
    <cellStyle name="Currency 7 2 3 2 3 2" xfId="11601" xr:uid="{00000000-0005-0000-0000-00003D2C0000}"/>
    <cellStyle name="Currency 7 2 3 2 3 3" xfId="11602" xr:uid="{00000000-0005-0000-0000-00003E2C0000}"/>
    <cellStyle name="Currency 7 2 3 2 4" xfId="11603" xr:uid="{00000000-0005-0000-0000-00003F2C0000}"/>
    <cellStyle name="Currency 7 2 3 2 4 2" xfId="11604" xr:uid="{00000000-0005-0000-0000-0000402C0000}"/>
    <cellStyle name="Currency 7 2 3 2 4 3" xfId="11605" xr:uid="{00000000-0005-0000-0000-0000412C0000}"/>
    <cellStyle name="Currency 7 2 3 2 5" xfId="11606" xr:uid="{00000000-0005-0000-0000-0000422C0000}"/>
    <cellStyle name="Currency 7 2 3 2 6" xfId="11607" xr:uid="{00000000-0005-0000-0000-0000432C0000}"/>
    <cellStyle name="Currency 7 2 3 3" xfId="11608" xr:uid="{00000000-0005-0000-0000-0000442C0000}"/>
    <cellStyle name="Currency 7 2 3 3 2" xfId="11609" xr:uid="{00000000-0005-0000-0000-0000452C0000}"/>
    <cellStyle name="Currency 7 2 3 3 3" xfId="11610" xr:uid="{00000000-0005-0000-0000-0000462C0000}"/>
    <cellStyle name="Currency 7 2 3 4" xfId="11611" xr:uid="{00000000-0005-0000-0000-0000472C0000}"/>
    <cellStyle name="Currency 7 2 3 4 2" xfId="11612" xr:uid="{00000000-0005-0000-0000-0000482C0000}"/>
    <cellStyle name="Currency 7 2 3 4 3" xfId="11613" xr:uid="{00000000-0005-0000-0000-0000492C0000}"/>
    <cellStyle name="Currency 7 2 3 5" xfId="11614" xr:uid="{00000000-0005-0000-0000-00004A2C0000}"/>
    <cellStyle name="Currency 7 2 3 6" xfId="11615" xr:uid="{00000000-0005-0000-0000-00004B2C0000}"/>
    <cellStyle name="Currency 7 2 3 7" xfId="11616" xr:uid="{00000000-0005-0000-0000-00004C2C0000}"/>
    <cellStyle name="Currency 7 2 4" xfId="11617" xr:uid="{00000000-0005-0000-0000-00004D2C0000}"/>
    <cellStyle name="Currency 7 2 4 2" xfId="11618" xr:uid="{00000000-0005-0000-0000-00004E2C0000}"/>
    <cellStyle name="Currency 7 2 4 2 2" xfId="11619" xr:uid="{00000000-0005-0000-0000-00004F2C0000}"/>
    <cellStyle name="Currency 7 2 4 2 2 2" xfId="11620" xr:uid="{00000000-0005-0000-0000-0000502C0000}"/>
    <cellStyle name="Currency 7 2 4 2 2 3" xfId="11621" xr:uid="{00000000-0005-0000-0000-0000512C0000}"/>
    <cellStyle name="Currency 7 2 4 2 3" xfId="11622" xr:uid="{00000000-0005-0000-0000-0000522C0000}"/>
    <cellStyle name="Currency 7 2 4 2 3 2" xfId="11623" xr:uid="{00000000-0005-0000-0000-0000532C0000}"/>
    <cellStyle name="Currency 7 2 4 2 3 3" xfId="11624" xr:uid="{00000000-0005-0000-0000-0000542C0000}"/>
    <cellStyle name="Currency 7 2 4 2 4" xfId="11625" xr:uid="{00000000-0005-0000-0000-0000552C0000}"/>
    <cellStyle name="Currency 7 2 4 2 4 2" xfId="11626" xr:uid="{00000000-0005-0000-0000-0000562C0000}"/>
    <cellStyle name="Currency 7 2 4 2 4 3" xfId="11627" xr:uid="{00000000-0005-0000-0000-0000572C0000}"/>
    <cellStyle name="Currency 7 2 4 2 5" xfId="11628" xr:uid="{00000000-0005-0000-0000-0000582C0000}"/>
    <cellStyle name="Currency 7 2 4 2 6" xfId="11629" xr:uid="{00000000-0005-0000-0000-0000592C0000}"/>
    <cellStyle name="Currency 7 2 4 3" xfId="11630" xr:uid="{00000000-0005-0000-0000-00005A2C0000}"/>
    <cellStyle name="Currency 7 2 4 3 2" xfId="11631" xr:uid="{00000000-0005-0000-0000-00005B2C0000}"/>
    <cellStyle name="Currency 7 2 4 3 3" xfId="11632" xr:uid="{00000000-0005-0000-0000-00005C2C0000}"/>
    <cellStyle name="Currency 7 2 4 4" xfId="11633" xr:uid="{00000000-0005-0000-0000-00005D2C0000}"/>
    <cellStyle name="Currency 7 2 4 4 2" xfId="11634" xr:uid="{00000000-0005-0000-0000-00005E2C0000}"/>
    <cellStyle name="Currency 7 2 4 4 3" xfId="11635" xr:uid="{00000000-0005-0000-0000-00005F2C0000}"/>
    <cellStyle name="Currency 7 2 4 5" xfId="11636" xr:uid="{00000000-0005-0000-0000-0000602C0000}"/>
    <cellStyle name="Currency 7 2 4 6" xfId="11637" xr:uid="{00000000-0005-0000-0000-0000612C0000}"/>
    <cellStyle name="Currency 7 2 4 7" xfId="11638" xr:uid="{00000000-0005-0000-0000-0000622C0000}"/>
    <cellStyle name="Currency 7 2 5" xfId="11639" xr:uid="{00000000-0005-0000-0000-0000632C0000}"/>
    <cellStyle name="Currency 7 2 5 2" xfId="11640" xr:uid="{00000000-0005-0000-0000-0000642C0000}"/>
    <cellStyle name="Currency 7 2 5 2 2" xfId="11641" xr:uid="{00000000-0005-0000-0000-0000652C0000}"/>
    <cellStyle name="Currency 7 2 5 2 3" xfId="11642" xr:uid="{00000000-0005-0000-0000-0000662C0000}"/>
    <cellStyle name="Currency 7 2 5 2 4" xfId="11643" xr:uid="{00000000-0005-0000-0000-0000672C0000}"/>
    <cellStyle name="Currency 7 2 5 3" xfId="11644" xr:uid="{00000000-0005-0000-0000-0000682C0000}"/>
    <cellStyle name="Currency 7 2 5 4" xfId="11645" xr:uid="{00000000-0005-0000-0000-0000692C0000}"/>
    <cellStyle name="Currency 7 2 5 5" xfId="11646" xr:uid="{00000000-0005-0000-0000-00006A2C0000}"/>
    <cellStyle name="Currency 7 2 6" xfId="11647" xr:uid="{00000000-0005-0000-0000-00006B2C0000}"/>
    <cellStyle name="Currency 7 2 6 2" xfId="11648" xr:uid="{00000000-0005-0000-0000-00006C2C0000}"/>
    <cellStyle name="Currency 7 2 6 2 2" xfId="11649" xr:uid="{00000000-0005-0000-0000-00006D2C0000}"/>
    <cellStyle name="Currency 7 2 6 2 3" xfId="11650" xr:uid="{00000000-0005-0000-0000-00006E2C0000}"/>
    <cellStyle name="Currency 7 2 6 3" xfId="11651" xr:uid="{00000000-0005-0000-0000-00006F2C0000}"/>
    <cellStyle name="Currency 7 2 6 4" xfId="11652" xr:uid="{00000000-0005-0000-0000-0000702C0000}"/>
    <cellStyle name="Currency 7 2 7" xfId="11653" xr:uid="{00000000-0005-0000-0000-0000712C0000}"/>
    <cellStyle name="Currency 7 2 7 2" xfId="11654" xr:uid="{00000000-0005-0000-0000-0000722C0000}"/>
    <cellStyle name="Currency 7 2 7 3" xfId="11655" xr:uid="{00000000-0005-0000-0000-0000732C0000}"/>
    <cellStyle name="Currency 7 2 8" xfId="11656" xr:uid="{00000000-0005-0000-0000-0000742C0000}"/>
    <cellStyle name="Currency 7 2 9" xfId="11657" xr:uid="{00000000-0005-0000-0000-0000752C0000}"/>
    <cellStyle name="Currency 7 2_2106 (6)" xfId="11658" xr:uid="{00000000-0005-0000-0000-0000762C0000}"/>
    <cellStyle name="Currency 7 20" xfId="11659" xr:uid="{00000000-0005-0000-0000-0000772C0000}"/>
    <cellStyle name="Currency 7 21" xfId="11660" xr:uid="{00000000-0005-0000-0000-0000782C0000}"/>
    <cellStyle name="Currency 7 3" xfId="11661" xr:uid="{00000000-0005-0000-0000-0000792C0000}"/>
    <cellStyle name="Currency 7 3 10" xfId="11662" xr:uid="{00000000-0005-0000-0000-00007A2C0000}"/>
    <cellStyle name="Currency 7 3 2" xfId="11663" xr:uid="{00000000-0005-0000-0000-00007B2C0000}"/>
    <cellStyle name="Currency 7 3 2 2" xfId="11664" xr:uid="{00000000-0005-0000-0000-00007C2C0000}"/>
    <cellStyle name="Currency 7 3 2 2 2" xfId="11665" xr:uid="{00000000-0005-0000-0000-00007D2C0000}"/>
    <cellStyle name="Currency 7 3 2 2 3" xfId="11666" xr:uid="{00000000-0005-0000-0000-00007E2C0000}"/>
    <cellStyle name="Currency 7 3 2 3" xfId="11667" xr:uid="{00000000-0005-0000-0000-00007F2C0000}"/>
    <cellStyle name="Currency 7 3 2 3 2" xfId="11668" xr:uid="{00000000-0005-0000-0000-0000802C0000}"/>
    <cellStyle name="Currency 7 3 2 3 3" xfId="11669" xr:uid="{00000000-0005-0000-0000-0000812C0000}"/>
    <cellStyle name="Currency 7 3 2 4" xfId="11670" xr:uid="{00000000-0005-0000-0000-0000822C0000}"/>
    <cellStyle name="Currency 7 3 2 5" xfId="11671" xr:uid="{00000000-0005-0000-0000-0000832C0000}"/>
    <cellStyle name="Currency 7 3 2 6" xfId="11672" xr:uid="{00000000-0005-0000-0000-0000842C0000}"/>
    <cellStyle name="Currency 7 3 3" xfId="11673" xr:uid="{00000000-0005-0000-0000-0000852C0000}"/>
    <cellStyle name="Currency 7 3 3 2" xfId="11674" xr:uid="{00000000-0005-0000-0000-0000862C0000}"/>
    <cellStyle name="Currency 7 3 3 2 2" xfId="11675" xr:uid="{00000000-0005-0000-0000-0000872C0000}"/>
    <cellStyle name="Currency 7 3 3 2 3" xfId="11676" xr:uid="{00000000-0005-0000-0000-0000882C0000}"/>
    <cellStyle name="Currency 7 3 3 3" xfId="11677" xr:uid="{00000000-0005-0000-0000-0000892C0000}"/>
    <cellStyle name="Currency 7 3 3 3 2" xfId="11678" xr:uid="{00000000-0005-0000-0000-00008A2C0000}"/>
    <cellStyle name="Currency 7 3 3 3 3" xfId="11679" xr:uid="{00000000-0005-0000-0000-00008B2C0000}"/>
    <cellStyle name="Currency 7 3 3 4" xfId="11680" xr:uid="{00000000-0005-0000-0000-00008C2C0000}"/>
    <cellStyle name="Currency 7 3 3 5" xfId="11681" xr:uid="{00000000-0005-0000-0000-00008D2C0000}"/>
    <cellStyle name="Currency 7 3 3 6" xfId="11682" xr:uid="{00000000-0005-0000-0000-00008E2C0000}"/>
    <cellStyle name="Currency 7 3 4" xfId="11683" xr:uid="{00000000-0005-0000-0000-00008F2C0000}"/>
    <cellStyle name="Currency 7 3 4 2" xfId="11684" xr:uid="{00000000-0005-0000-0000-0000902C0000}"/>
    <cellStyle name="Currency 7 3 4 2 2" xfId="11685" xr:uid="{00000000-0005-0000-0000-0000912C0000}"/>
    <cellStyle name="Currency 7 3 4 2 3" xfId="11686" xr:uid="{00000000-0005-0000-0000-0000922C0000}"/>
    <cellStyle name="Currency 7 3 4 3" xfId="11687" xr:uid="{00000000-0005-0000-0000-0000932C0000}"/>
    <cellStyle name="Currency 7 3 4 3 2" xfId="11688" xr:uid="{00000000-0005-0000-0000-0000942C0000}"/>
    <cellStyle name="Currency 7 3 4 3 3" xfId="11689" xr:uid="{00000000-0005-0000-0000-0000952C0000}"/>
    <cellStyle name="Currency 7 3 4 4" xfId="11690" xr:uid="{00000000-0005-0000-0000-0000962C0000}"/>
    <cellStyle name="Currency 7 3 4 5" xfId="11691" xr:uid="{00000000-0005-0000-0000-0000972C0000}"/>
    <cellStyle name="Currency 7 3 4 6" xfId="11692" xr:uid="{00000000-0005-0000-0000-0000982C0000}"/>
    <cellStyle name="Currency 7 3 5" xfId="11693" xr:uid="{00000000-0005-0000-0000-0000992C0000}"/>
    <cellStyle name="Currency 7 3 5 2" xfId="11694" xr:uid="{00000000-0005-0000-0000-00009A2C0000}"/>
    <cellStyle name="Currency 7 3 5 2 2" xfId="11695" xr:uid="{00000000-0005-0000-0000-00009B2C0000}"/>
    <cellStyle name="Currency 7 3 5 2 3" xfId="11696" xr:uid="{00000000-0005-0000-0000-00009C2C0000}"/>
    <cellStyle name="Currency 7 3 5 3" xfId="11697" xr:uid="{00000000-0005-0000-0000-00009D2C0000}"/>
    <cellStyle name="Currency 7 3 5 3 2" xfId="11698" xr:uid="{00000000-0005-0000-0000-00009E2C0000}"/>
    <cellStyle name="Currency 7 3 5 3 3" xfId="11699" xr:uid="{00000000-0005-0000-0000-00009F2C0000}"/>
    <cellStyle name="Currency 7 3 5 4" xfId="11700" xr:uid="{00000000-0005-0000-0000-0000A02C0000}"/>
    <cellStyle name="Currency 7 3 5 4 2" xfId="11701" xr:uid="{00000000-0005-0000-0000-0000A12C0000}"/>
    <cellStyle name="Currency 7 3 5 4 3" xfId="11702" xr:uid="{00000000-0005-0000-0000-0000A22C0000}"/>
    <cellStyle name="Currency 7 3 5 5" xfId="11703" xr:uid="{00000000-0005-0000-0000-0000A32C0000}"/>
    <cellStyle name="Currency 7 3 5 6" xfId="11704" xr:uid="{00000000-0005-0000-0000-0000A42C0000}"/>
    <cellStyle name="Currency 7 3 6" xfId="11705" xr:uid="{00000000-0005-0000-0000-0000A52C0000}"/>
    <cellStyle name="Currency 7 3 6 2" xfId="11706" xr:uid="{00000000-0005-0000-0000-0000A62C0000}"/>
    <cellStyle name="Currency 7 3 6 3" xfId="11707" xr:uid="{00000000-0005-0000-0000-0000A72C0000}"/>
    <cellStyle name="Currency 7 3 7" xfId="11708" xr:uid="{00000000-0005-0000-0000-0000A82C0000}"/>
    <cellStyle name="Currency 7 3 7 2" xfId="11709" xr:uid="{00000000-0005-0000-0000-0000A92C0000}"/>
    <cellStyle name="Currency 7 3 7 3" xfId="11710" xr:uid="{00000000-0005-0000-0000-0000AA2C0000}"/>
    <cellStyle name="Currency 7 3 8" xfId="11711" xr:uid="{00000000-0005-0000-0000-0000AB2C0000}"/>
    <cellStyle name="Currency 7 3 9" xfId="11712" xr:uid="{00000000-0005-0000-0000-0000AC2C0000}"/>
    <cellStyle name="Currency 7 3_2106 (6)" xfId="11713" xr:uid="{00000000-0005-0000-0000-0000AD2C0000}"/>
    <cellStyle name="Currency 7 4" xfId="11714" xr:uid="{00000000-0005-0000-0000-0000AE2C0000}"/>
    <cellStyle name="Currency 7 4 10" xfId="11715" xr:uid="{00000000-0005-0000-0000-0000AF2C0000}"/>
    <cellStyle name="Currency 7 4 2" xfId="11716" xr:uid="{00000000-0005-0000-0000-0000B02C0000}"/>
    <cellStyle name="Currency 7 4 2 2" xfId="11717" xr:uid="{00000000-0005-0000-0000-0000B12C0000}"/>
    <cellStyle name="Currency 7 4 2 2 2" xfId="11718" xr:uid="{00000000-0005-0000-0000-0000B22C0000}"/>
    <cellStyle name="Currency 7 4 2 2 3" xfId="11719" xr:uid="{00000000-0005-0000-0000-0000B32C0000}"/>
    <cellStyle name="Currency 7 4 2 3" xfId="11720" xr:uid="{00000000-0005-0000-0000-0000B42C0000}"/>
    <cellStyle name="Currency 7 4 2 3 2" xfId="11721" xr:uid="{00000000-0005-0000-0000-0000B52C0000}"/>
    <cellStyle name="Currency 7 4 2 3 3" xfId="11722" xr:uid="{00000000-0005-0000-0000-0000B62C0000}"/>
    <cellStyle name="Currency 7 4 2 4" xfId="11723" xr:uid="{00000000-0005-0000-0000-0000B72C0000}"/>
    <cellStyle name="Currency 7 4 2 5" xfId="11724" xr:uid="{00000000-0005-0000-0000-0000B82C0000}"/>
    <cellStyle name="Currency 7 4 2 6" xfId="11725" xr:uid="{00000000-0005-0000-0000-0000B92C0000}"/>
    <cellStyle name="Currency 7 4 3" xfId="11726" xr:uid="{00000000-0005-0000-0000-0000BA2C0000}"/>
    <cellStyle name="Currency 7 4 3 2" xfId="11727" xr:uid="{00000000-0005-0000-0000-0000BB2C0000}"/>
    <cellStyle name="Currency 7 4 3 2 2" xfId="11728" xr:uid="{00000000-0005-0000-0000-0000BC2C0000}"/>
    <cellStyle name="Currency 7 4 3 2 3" xfId="11729" xr:uid="{00000000-0005-0000-0000-0000BD2C0000}"/>
    <cellStyle name="Currency 7 4 3 3" xfId="11730" xr:uid="{00000000-0005-0000-0000-0000BE2C0000}"/>
    <cellStyle name="Currency 7 4 3 3 2" xfId="11731" xr:uid="{00000000-0005-0000-0000-0000BF2C0000}"/>
    <cellStyle name="Currency 7 4 3 3 3" xfId="11732" xr:uid="{00000000-0005-0000-0000-0000C02C0000}"/>
    <cellStyle name="Currency 7 4 3 4" xfId="11733" xr:uid="{00000000-0005-0000-0000-0000C12C0000}"/>
    <cellStyle name="Currency 7 4 3 5" xfId="11734" xr:uid="{00000000-0005-0000-0000-0000C22C0000}"/>
    <cellStyle name="Currency 7 4 3 6" xfId="11735" xr:uid="{00000000-0005-0000-0000-0000C32C0000}"/>
    <cellStyle name="Currency 7 4 4" xfId="11736" xr:uid="{00000000-0005-0000-0000-0000C42C0000}"/>
    <cellStyle name="Currency 7 4 4 2" xfId="11737" xr:uid="{00000000-0005-0000-0000-0000C52C0000}"/>
    <cellStyle name="Currency 7 4 4 2 2" xfId="11738" xr:uid="{00000000-0005-0000-0000-0000C62C0000}"/>
    <cellStyle name="Currency 7 4 4 2 3" xfId="11739" xr:uid="{00000000-0005-0000-0000-0000C72C0000}"/>
    <cellStyle name="Currency 7 4 4 3" xfId="11740" xr:uid="{00000000-0005-0000-0000-0000C82C0000}"/>
    <cellStyle name="Currency 7 4 4 3 2" xfId="11741" xr:uid="{00000000-0005-0000-0000-0000C92C0000}"/>
    <cellStyle name="Currency 7 4 4 3 3" xfId="11742" xr:uid="{00000000-0005-0000-0000-0000CA2C0000}"/>
    <cellStyle name="Currency 7 4 4 4" xfId="11743" xr:uid="{00000000-0005-0000-0000-0000CB2C0000}"/>
    <cellStyle name="Currency 7 4 4 5" xfId="11744" xr:uid="{00000000-0005-0000-0000-0000CC2C0000}"/>
    <cellStyle name="Currency 7 4 4 6" xfId="11745" xr:uid="{00000000-0005-0000-0000-0000CD2C0000}"/>
    <cellStyle name="Currency 7 4 5" xfId="11746" xr:uid="{00000000-0005-0000-0000-0000CE2C0000}"/>
    <cellStyle name="Currency 7 4 5 2" xfId="11747" xr:uid="{00000000-0005-0000-0000-0000CF2C0000}"/>
    <cellStyle name="Currency 7 4 5 2 2" xfId="11748" xr:uid="{00000000-0005-0000-0000-0000D02C0000}"/>
    <cellStyle name="Currency 7 4 5 2 3" xfId="11749" xr:uid="{00000000-0005-0000-0000-0000D12C0000}"/>
    <cellStyle name="Currency 7 4 5 3" xfId="11750" xr:uid="{00000000-0005-0000-0000-0000D22C0000}"/>
    <cellStyle name="Currency 7 4 5 3 2" xfId="11751" xr:uid="{00000000-0005-0000-0000-0000D32C0000}"/>
    <cellStyle name="Currency 7 4 5 3 3" xfId="11752" xr:uid="{00000000-0005-0000-0000-0000D42C0000}"/>
    <cellStyle name="Currency 7 4 5 4" xfId="11753" xr:uid="{00000000-0005-0000-0000-0000D52C0000}"/>
    <cellStyle name="Currency 7 4 5 4 2" xfId="11754" xr:uid="{00000000-0005-0000-0000-0000D62C0000}"/>
    <cellStyle name="Currency 7 4 5 4 3" xfId="11755" xr:uid="{00000000-0005-0000-0000-0000D72C0000}"/>
    <cellStyle name="Currency 7 4 5 5" xfId="11756" xr:uid="{00000000-0005-0000-0000-0000D82C0000}"/>
    <cellStyle name="Currency 7 4 5 6" xfId="11757" xr:uid="{00000000-0005-0000-0000-0000D92C0000}"/>
    <cellStyle name="Currency 7 4 6" xfId="11758" xr:uid="{00000000-0005-0000-0000-0000DA2C0000}"/>
    <cellStyle name="Currency 7 4 6 2" xfId="11759" xr:uid="{00000000-0005-0000-0000-0000DB2C0000}"/>
    <cellStyle name="Currency 7 4 6 3" xfId="11760" xr:uid="{00000000-0005-0000-0000-0000DC2C0000}"/>
    <cellStyle name="Currency 7 4 7" xfId="11761" xr:uid="{00000000-0005-0000-0000-0000DD2C0000}"/>
    <cellStyle name="Currency 7 4 7 2" xfId="11762" xr:uid="{00000000-0005-0000-0000-0000DE2C0000}"/>
    <cellStyle name="Currency 7 4 7 3" xfId="11763" xr:uid="{00000000-0005-0000-0000-0000DF2C0000}"/>
    <cellStyle name="Currency 7 4 8" xfId="11764" xr:uid="{00000000-0005-0000-0000-0000E02C0000}"/>
    <cellStyle name="Currency 7 4 9" xfId="11765" xr:uid="{00000000-0005-0000-0000-0000E12C0000}"/>
    <cellStyle name="Currency 7 4_2106 (6)" xfId="11766" xr:uid="{00000000-0005-0000-0000-0000E22C0000}"/>
    <cellStyle name="Currency 7 5" xfId="11767" xr:uid="{00000000-0005-0000-0000-0000E32C0000}"/>
    <cellStyle name="Currency 7 5 10" xfId="11768" xr:uid="{00000000-0005-0000-0000-0000E42C0000}"/>
    <cellStyle name="Currency 7 5 2" xfId="11769" xr:uid="{00000000-0005-0000-0000-0000E52C0000}"/>
    <cellStyle name="Currency 7 5 2 2" xfId="11770" xr:uid="{00000000-0005-0000-0000-0000E62C0000}"/>
    <cellStyle name="Currency 7 5 2 2 2" xfId="11771" xr:uid="{00000000-0005-0000-0000-0000E72C0000}"/>
    <cellStyle name="Currency 7 5 2 2 3" xfId="11772" xr:uid="{00000000-0005-0000-0000-0000E82C0000}"/>
    <cellStyle name="Currency 7 5 2 3" xfId="11773" xr:uid="{00000000-0005-0000-0000-0000E92C0000}"/>
    <cellStyle name="Currency 7 5 2 3 2" xfId="11774" xr:uid="{00000000-0005-0000-0000-0000EA2C0000}"/>
    <cellStyle name="Currency 7 5 2 3 3" xfId="11775" xr:uid="{00000000-0005-0000-0000-0000EB2C0000}"/>
    <cellStyle name="Currency 7 5 2 4" xfId="11776" xr:uid="{00000000-0005-0000-0000-0000EC2C0000}"/>
    <cellStyle name="Currency 7 5 2 5" xfId="11777" xr:uid="{00000000-0005-0000-0000-0000ED2C0000}"/>
    <cellStyle name="Currency 7 5 2 6" xfId="11778" xr:uid="{00000000-0005-0000-0000-0000EE2C0000}"/>
    <cellStyle name="Currency 7 5 3" xfId="11779" xr:uid="{00000000-0005-0000-0000-0000EF2C0000}"/>
    <cellStyle name="Currency 7 5 3 2" xfId="11780" xr:uid="{00000000-0005-0000-0000-0000F02C0000}"/>
    <cellStyle name="Currency 7 5 3 2 2" xfId="11781" xr:uid="{00000000-0005-0000-0000-0000F12C0000}"/>
    <cellStyle name="Currency 7 5 3 2 3" xfId="11782" xr:uid="{00000000-0005-0000-0000-0000F22C0000}"/>
    <cellStyle name="Currency 7 5 3 3" xfId="11783" xr:uid="{00000000-0005-0000-0000-0000F32C0000}"/>
    <cellStyle name="Currency 7 5 3 3 2" xfId="11784" xr:uid="{00000000-0005-0000-0000-0000F42C0000}"/>
    <cellStyle name="Currency 7 5 3 3 3" xfId="11785" xr:uid="{00000000-0005-0000-0000-0000F52C0000}"/>
    <cellStyle name="Currency 7 5 3 4" xfId="11786" xr:uid="{00000000-0005-0000-0000-0000F62C0000}"/>
    <cellStyle name="Currency 7 5 3 5" xfId="11787" xr:uid="{00000000-0005-0000-0000-0000F72C0000}"/>
    <cellStyle name="Currency 7 5 3 6" xfId="11788" xr:uid="{00000000-0005-0000-0000-0000F82C0000}"/>
    <cellStyle name="Currency 7 5 4" xfId="11789" xr:uid="{00000000-0005-0000-0000-0000F92C0000}"/>
    <cellStyle name="Currency 7 5 4 2" xfId="11790" xr:uid="{00000000-0005-0000-0000-0000FA2C0000}"/>
    <cellStyle name="Currency 7 5 4 2 2" xfId="11791" xr:uid="{00000000-0005-0000-0000-0000FB2C0000}"/>
    <cellStyle name="Currency 7 5 4 2 3" xfId="11792" xr:uid="{00000000-0005-0000-0000-0000FC2C0000}"/>
    <cellStyle name="Currency 7 5 4 3" xfId="11793" xr:uid="{00000000-0005-0000-0000-0000FD2C0000}"/>
    <cellStyle name="Currency 7 5 4 3 2" xfId="11794" xr:uid="{00000000-0005-0000-0000-0000FE2C0000}"/>
    <cellStyle name="Currency 7 5 4 3 3" xfId="11795" xr:uid="{00000000-0005-0000-0000-0000FF2C0000}"/>
    <cellStyle name="Currency 7 5 4 4" xfId="11796" xr:uid="{00000000-0005-0000-0000-0000002D0000}"/>
    <cellStyle name="Currency 7 5 4 5" xfId="11797" xr:uid="{00000000-0005-0000-0000-0000012D0000}"/>
    <cellStyle name="Currency 7 5 4 6" xfId="11798" xr:uid="{00000000-0005-0000-0000-0000022D0000}"/>
    <cellStyle name="Currency 7 5 5" xfId="11799" xr:uid="{00000000-0005-0000-0000-0000032D0000}"/>
    <cellStyle name="Currency 7 5 5 2" xfId="11800" xr:uid="{00000000-0005-0000-0000-0000042D0000}"/>
    <cellStyle name="Currency 7 5 5 2 2" xfId="11801" xr:uid="{00000000-0005-0000-0000-0000052D0000}"/>
    <cellStyle name="Currency 7 5 5 2 3" xfId="11802" xr:uid="{00000000-0005-0000-0000-0000062D0000}"/>
    <cellStyle name="Currency 7 5 5 3" xfId="11803" xr:uid="{00000000-0005-0000-0000-0000072D0000}"/>
    <cellStyle name="Currency 7 5 5 3 2" xfId="11804" xr:uid="{00000000-0005-0000-0000-0000082D0000}"/>
    <cellStyle name="Currency 7 5 5 3 3" xfId="11805" xr:uid="{00000000-0005-0000-0000-0000092D0000}"/>
    <cellStyle name="Currency 7 5 5 4" xfId="11806" xr:uid="{00000000-0005-0000-0000-00000A2D0000}"/>
    <cellStyle name="Currency 7 5 5 4 2" xfId="11807" xr:uid="{00000000-0005-0000-0000-00000B2D0000}"/>
    <cellStyle name="Currency 7 5 5 4 3" xfId="11808" xr:uid="{00000000-0005-0000-0000-00000C2D0000}"/>
    <cellStyle name="Currency 7 5 5 5" xfId="11809" xr:uid="{00000000-0005-0000-0000-00000D2D0000}"/>
    <cellStyle name="Currency 7 5 5 6" xfId="11810" xr:uid="{00000000-0005-0000-0000-00000E2D0000}"/>
    <cellStyle name="Currency 7 5 6" xfId="11811" xr:uid="{00000000-0005-0000-0000-00000F2D0000}"/>
    <cellStyle name="Currency 7 5 6 2" xfId="11812" xr:uid="{00000000-0005-0000-0000-0000102D0000}"/>
    <cellStyle name="Currency 7 5 6 3" xfId="11813" xr:uid="{00000000-0005-0000-0000-0000112D0000}"/>
    <cellStyle name="Currency 7 5 7" xfId="11814" xr:uid="{00000000-0005-0000-0000-0000122D0000}"/>
    <cellStyle name="Currency 7 5 7 2" xfId="11815" xr:uid="{00000000-0005-0000-0000-0000132D0000}"/>
    <cellStyle name="Currency 7 5 7 3" xfId="11816" xr:uid="{00000000-0005-0000-0000-0000142D0000}"/>
    <cellStyle name="Currency 7 5 8" xfId="11817" xr:uid="{00000000-0005-0000-0000-0000152D0000}"/>
    <cellStyle name="Currency 7 5 9" xfId="11818" xr:uid="{00000000-0005-0000-0000-0000162D0000}"/>
    <cellStyle name="Currency 7 5_2106 (6)" xfId="11819" xr:uid="{00000000-0005-0000-0000-0000172D0000}"/>
    <cellStyle name="Currency 7 6" xfId="11820" xr:uid="{00000000-0005-0000-0000-0000182D0000}"/>
    <cellStyle name="Currency 7 6 10" xfId="11821" xr:uid="{00000000-0005-0000-0000-0000192D0000}"/>
    <cellStyle name="Currency 7 6 2" xfId="11822" xr:uid="{00000000-0005-0000-0000-00001A2D0000}"/>
    <cellStyle name="Currency 7 6 2 2" xfId="11823" xr:uid="{00000000-0005-0000-0000-00001B2D0000}"/>
    <cellStyle name="Currency 7 6 2 2 2" xfId="11824" xr:uid="{00000000-0005-0000-0000-00001C2D0000}"/>
    <cellStyle name="Currency 7 6 2 2 3" xfId="11825" xr:uid="{00000000-0005-0000-0000-00001D2D0000}"/>
    <cellStyle name="Currency 7 6 2 3" xfId="11826" xr:uid="{00000000-0005-0000-0000-00001E2D0000}"/>
    <cellStyle name="Currency 7 6 2 3 2" xfId="11827" xr:uid="{00000000-0005-0000-0000-00001F2D0000}"/>
    <cellStyle name="Currency 7 6 2 3 3" xfId="11828" xr:uid="{00000000-0005-0000-0000-0000202D0000}"/>
    <cellStyle name="Currency 7 6 2 4" xfId="11829" xr:uid="{00000000-0005-0000-0000-0000212D0000}"/>
    <cellStyle name="Currency 7 6 2 5" xfId="11830" xr:uid="{00000000-0005-0000-0000-0000222D0000}"/>
    <cellStyle name="Currency 7 6 2 6" xfId="11831" xr:uid="{00000000-0005-0000-0000-0000232D0000}"/>
    <cellStyle name="Currency 7 6 3" xfId="11832" xr:uid="{00000000-0005-0000-0000-0000242D0000}"/>
    <cellStyle name="Currency 7 6 3 2" xfId="11833" xr:uid="{00000000-0005-0000-0000-0000252D0000}"/>
    <cellStyle name="Currency 7 6 3 2 2" xfId="11834" xr:uid="{00000000-0005-0000-0000-0000262D0000}"/>
    <cellStyle name="Currency 7 6 3 2 3" xfId="11835" xr:uid="{00000000-0005-0000-0000-0000272D0000}"/>
    <cellStyle name="Currency 7 6 3 3" xfId="11836" xr:uid="{00000000-0005-0000-0000-0000282D0000}"/>
    <cellStyle name="Currency 7 6 3 3 2" xfId="11837" xr:uid="{00000000-0005-0000-0000-0000292D0000}"/>
    <cellStyle name="Currency 7 6 3 3 3" xfId="11838" xr:uid="{00000000-0005-0000-0000-00002A2D0000}"/>
    <cellStyle name="Currency 7 6 3 4" xfId="11839" xr:uid="{00000000-0005-0000-0000-00002B2D0000}"/>
    <cellStyle name="Currency 7 6 3 5" xfId="11840" xr:uid="{00000000-0005-0000-0000-00002C2D0000}"/>
    <cellStyle name="Currency 7 6 3 6" xfId="11841" xr:uid="{00000000-0005-0000-0000-00002D2D0000}"/>
    <cellStyle name="Currency 7 6 4" xfId="11842" xr:uid="{00000000-0005-0000-0000-00002E2D0000}"/>
    <cellStyle name="Currency 7 6 4 2" xfId="11843" xr:uid="{00000000-0005-0000-0000-00002F2D0000}"/>
    <cellStyle name="Currency 7 6 4 2 2" xfId="11844" xr:uid="{00000000-0005-0000-0000-0000302D0000}"/>
    <cellStyle name="Currency 7 6 4 2 3" xfId="11845" xr:uid="{00000000-0005-0000-0000-0000312D0000}"/>
    <cellStyle name="Currency 7 6 4 3" xfId="11846" xr:uid="{00000000-0005-0000-0000-0000322D0000}"/>
    <cellStyle name="Currency 7 6 4 3 2" xfId="11847" xr:uid="{00000000-0005-0000-0000-0000332D0000}"/>
    <cellStyle name="Currency 7 6 4 3 3" xfId="11848" xr:uid="{00000000-0005-0000-0000-0000342D0000}"/>
    <cellStyle name="Currency 7 6 4 4" xfId="11849" xr:uid="{00000000-0005-0000-0000-0000352D0000}"/>
    <cellStyle name="Currency 7 6 4 5" xfId="11850" xr:uid="{00000000-0005-0000-0000-0000362D0000}"/>
    <cellStyle name="Currency 7 6 4 6" xfId="11851" xr:uid="{00000000-0005-0000-0000-0000372D0000}"/>
    <cellStyle name="Currency 7 6 5" xfId="11852" xr:uid="{00000000-0005-0000-0000-0000382D0000}"/>
    <cellStyle name="Currency 7 6 5 2" xfId="11853" xr:uid="{00000000-0005-0000-0000-0000392D0000}"/>
    <cellStyle name="Currency 7 6 5 2 2" xfId="11854" xr:uid="{00000000-0005-0000-0000-00003A2D0000}"/>
    <cellStyle name="Currency 7 6 5 2 3" xfId="11855" xr:uid="{00000000-0005-0000-0000-00003B2D0000}"/>
    <cellStyle name="Currency 7 6 5 3" xfId="11856" xr:uid="{00000000-0005-0000-0000-00003C2D0000}"/>
    <cellStyle name="Currency 7 6 5 3 2" xfId="11857" xr:uid="{00000000-0005-0000-0000-00003D2D0000}"/>
    <cellStyle name="Currency 7 6 5 3 3" xfId="11858" xr:uid="{00000000-0005-0000-0000-00003E2D0000}"/>
    <cellStyle name="Currency 7 6 5 4" xfId="11859" xr:uid="{00000000-0005-0000-0000-00003F2D0000}"/>
    <cellStyle name="Currency 7 6 5 4 2" xfId="11860" xr:uid="{00000000-0005-0000-0000-0000402D0000}"/>
    <cellStyle name="Currency 7 6 5 4 3" xfId="11861" xr:uid="{00000000-0005-0000-0000-0000412D0000}"/>
    <cellStyle name="Currency 7 6 5 5" xfId="11862" xr:uid="{00000000-0005-0000-0000-0000422D0000}"/>
    <cellStyle name="Currency 7 6 5 6" xfId="11863" xr:uid="{00000000-0005-0000-0000-0000432D0000}"/>
    <cellStyle name="Currency 7 6 6" xfId="11864" xr:uid="{00000000-0005-0000-0000-0000442D0000}"/>
    <cellStyle name="Currency 7 6 6 2" xfId="11865" xr:uid="{00000000-0005-0000-0000-0000452D0000}"/>
    <cellStyle name="Currency 7 6 6 3" xfId="11866" xr:uid="{00000000-0005-0000-0000-0000462D0000}"/>
    <cellStyle name="Currency 7 6 7" xfId="11867" xr:uid="{00000000-0005-0000-0000-0000472D0000}"/>
    <cellStyle name="Currency 7 6 7 2" xfId="11868" xr:uid="{00000000-0005-0000-0000-0000482D0000}"/>
    <cellStyle name="Currency 7 6 7 3" xfId="11869" xr:uid="{00000000-0005-0000-0000-0000492D0000}"/>
    <cellStyle name="Currency 7 6 8" xfId="11870" xr:uid="{00000000-0005-0000-0000-00004A2D0000}"/>
    <cellStyle name="Currency 7 6 9" xfId="11871" xr:uid="{00000000-0005-0000-0000-00004B2D0000}"/>
    <cellStyle name="Currency 7 6_2106 (6)" xfId="11872" xr:uid="{00000000-0005-0000-0000-00004C2D0000}"/>
    <cellStyle name="Currency 7 7" xfId="11873" xr:uid="{00000000-0005-0000-0000-00004D2D0000}"/>
    <cellStyle name="Currency 7 7 10" xfId="11874" xr:uid="{00000000-0005-0000-0000-00004E2D0000}"/>
    <cellStyle name="Currency 7 7 2" xfId="11875" xr:uid="{00000000-0005-0000-0000-00004F2D0000}"/>
    <cellStyle name="Currency 7 7 2 2" xfId="11876" xr:uid="{00000000-0005-0000-0000-0000502D0000}"/>
    <cellStyle name="Currency 7 7 2 2 2" xfId="11877" xr:uid="{00000000-0005-0000-0000-0000512D0000}"/>
    <cellStyle name="Currency 7 7 2 2 3" xfId="11878" xr:uid="{00000000-0005-0000-0000-0000522D0000}"/>
    <cellStyle name="Currency 7 7 2 3" xfId="11879" xr:uid="{00000000-0005-0000-0000-0000532D0000}"/>
    <cellStyle name="Currency 7 7 2 3 2" xfId="11880" xr:uid="{00000000-0005-0000-0000-0000542D0000}"/>
    <cellStyle name="Currency 7 7 2 3 3" xfId="11881" xr:uid="{00000000-0005-0000-0000-0000552D0000}"/>
    <cellStyle name="Currency 7 7 2 4" xfId="11882" xr:uid="{00000000-0005-0000-0000-0000562D0000}"/>
    <cellStyle name="Currency 7 7 2 5" xfId="11883" xr:uid="{00000000-0005-0000-0000-0000572D0000}"/>
    <cellStyle name="Currency 7 7 2 6" xfId="11884" xr:uid="{00000000-0005-0000-0000-0000582D0000}"/>
    <cellStyle name="Currency 7 7 3" xfId="11885" xr:uid="{00000000-0005-0000-0000-0000592D0000}"/>
    <cellStyle name="Currency 7 7 3 2" xfId="11886" xr:uid="{00000000-0005-0000-0000-00005A2D0000}"/>
    <cellStyle name="Currency 7 7 3 2 2" xfId="11887" xr:uid="{00000000-0005-0000-0000-00005B2D0000}"/>
    <cellStyle name="Currency 7 7 3 2 3" xfId="11888" xr:uid="{00000000-0005-0000-0000-00005C2D0000}"/>
    <cellStyle name="Currency 7 7 3 3" xfId="11889" xr:uid="{00000000-0005-0000-0000-00005D2D0000}"/>
    <cellStyle name="Currency 7 7 3 3 2" xfId="11890" xr:uid="{00000000-0005-0000-0000-00005E2D0000}"/>
    <cellStyle name="Currency 7 7 3 3 3" xfId="11891" xr:uid="{00000000-0005-0000-0000-00005F2D0000}"/>
    <cellStyle name="Currency 7 7 3 4" xfId="11892" xr:uid="{00000000-0005-0000-0000-0000602D0000}"/>
    <cellStyle name="Currency 7 7 3 5" xfId="11893" xr:uid="{00000000-0005-0000-0000-0000612D0000}"/>
    <cellStyle name="Currency 7 7 3 6" xfId="11894" xr:uid="{00000000-0005-0000-0000-0000622D0000}"/>
    <cellStyle name="Currency 7 7 4" xfId="11895" xr:uid="{00000000-0005-0000-0000-0000632D0000}"/>
    <cellStyle name="Currency 7 7 4 2" xfId="11896" xr:uid="{00000000-0005-0000-0000-0000642D0000}"/>
    <cellStyle name="Currency 7 7 4 2 2" xfId="11897" xr:uid="{00000000-0005-0000-0000-0000652D0000}"/>
    <cellStyle name="Currency 7 7 4 2 3" xfId="11898" xr:uid="{00000000-0005-0000-0000-0000662D0000}"/>
    <cellStyle name="Currency 7 7 4 3" xfId="11899" xr:uid="{00000000-0005-0000-0000-0000672D0000}"/>
    <cellStyle name="Currency 7 7 4 3 2" xfId="11900" xr:uid="{00000000-0005-0000-0000-0000682D0000}"/>
    <cellStyle name="Currency 7 7 4 3 3" xfId="11901" xr:uid="{00000000-0005-0000-0000-0000692D0000}"/>
    <cellStyle name="Currency 7 7 4 4" xfId="11902" xr:uid="{00000000-0005-0000-0000-00006A2D0000}"/>
    <cellStyle name="Currency 7 7 4 5" xfId="11903" xr:uid="{00000000-0005-0000-0000-00006B2D0000}"/>
    <cellStyle name="Currency 7 7 4 6" xfId="11904" xr:uid="{00000000-0005-0000-0000-00006C2D0000}"/>
    <cellStyle name="Currency 7 7 5" xfId="11905" xr:uid="{00000000-0005-0000-0000-00006D2D0000}"/>
    <cellStyle name="Currency 7 7 5 2" xfId="11906" xr:uid="{00000000-0005-0000-0000-00006E2D0000}"/>
    <cellStyle name="Currency 7 7 5 2 2" xfId="11907" xr:uid="{00000000-0005-0000-0000-00006F2D0000}"/>
    <cellStyle name="Currency 7 7 5 2 3" xfId="11908" xr:uid="{00000000-0005-0000-0000-0000702D0000}"/>
    <cellStyle name="Currency 7 7 5 3" xfId="11909" xr:uid="{00000000-0005-0000-0000-0000712D0000}"/>
    <cellStyle name="Currency 7 7 5 3 2" xfId="11910" xr:uid="{00000000-0005-0000-0000-0000722D0000}"/>
    <cellStyle name="Currency 7 7 5 3 3" xfId="11911" xr:uid="{00000000-0005-0000-0000-0000732D0000}"/>
    <cellStyle name="Currency 7 7 5 4" xfId="11912" xr:uid="{00000000-0005-0000-0000-0000742D0000}"/>
    <cellStyle name="Currency 7 7 5 4 2" xfId="11913" xr:uid="{00000000-0005-0000-0000-0000752D0000}"/>
    <cellStyle name="Currency 7 7 5 4 3" xfId="11914" xr:uid="{00000000-0005-0000-0000-0000762D0000}"/>
    <cellStyle name="Currency 7 7 5 5" xfId="11915" xr:uid="{00000000-0005-0000-0000-0000772D0000}"/>
    <cellStyle name="Currency 7 7 5 6" xfId="11916" xr:uid="{00000000-0005-0000-0000-0000782D0000}"/>
    <cellStyle name="Currency 7 7 6" xfId="11917" xr:uid="{00000000-0005-0000-0000-0000792D0000}"/>
    <cellStyle name="Currency 7 7 6 2" xfId="11918" xr:uid="{00000000-0005-0000-0000-00007A2D0000}"/>
    <cellStyle name="Currency 7 7 6 3" xfId="11919" xr:uid="{00000000-0005-0000-0000-00007B2D0000}"/>
    <cellStyle name="Currency 7 7 7" xfId="11920" xr:uid="{00000000-0005-0000-0000-00007C2D0000}"/>
    <cellStyle name="Currency 7 7 7 2" xfId="11921" xr:uid="{00000000-0005-0000-0000-00007D2D0000}"/>
    <cellStyle name="Currency 7 7 7 3" xfId="11922" xr:uid="{00000000-0005-0000-0000-00007E2D0000}"/>
    <cellStyle name="Currency 7 7 8" xfId="11923" xr:uid="{00000000-0005-0000-0000-00007F2D0000}"/>
    <cellStyle name="Currency 7 7 9" xfId="11924" xr:uid="{00000000-0005-0000-0000-0000802D0000}"/>
    <cellStyle name="Currency 7 7_2106 (6)" xfId="11925" xr:uid="{00000000-0005-0000-0000-0000812D0000}"/>
    <cellStyle name="Currency 7 8" xfId="11926" xr:uid="{00000000-0005-0000-0000-0000822D0000}"/>
    <cellStyle name="Currency 7 8 2" xfId="11927" xr:uid="{00000000-0005-0000-0000-0000832D0000}"/>
    <cellStyle name="Currency 7 8 2 2" xfId="11928" xr:uid="{00000000-0005-0000-0000-0000842D0000}"/>
    <cellStyle name="Currency 7 8 2 3" xfId="11929" xr:uid="{00000000-0005-0000-0000-0000852D0000}"/>
    <cellStyle name="Currency 7 8 3" xfId="11930" xr:uid="{00000000-0005-0000-0000-0000862D0000}"/>
    <cellStyle name="Currency 7 8 3 2" xfId="11931" xr:uid="{00000000-0005-0000-0000-0000872D0000}"/>
    <cellStyle name="Currency 7 8 3 3" xfId="11932" xr:uid="{00000000-0005-0000-0000-0000882D0000}"/>
    <cellStyle name="Currency 7 8 4" xfId="11933" xr:uid="{00000000-0005-0000-0000-0000892D0000}"/>
    <cellStyle name="Currency 7 8 5" xfId="11934" xr:uid="{00000000-0005-0000-0000-00008A2D0000}"/>
    <cellStyle name="Currency 7 8 6" xfId="11935" xr:uid="{00000000-0005-0000-0000-00008B2D0000}"/>
    <cellStyle name="Currency 7 9" xfId="11936" xr:uid="{00000000-0005-0000-0000-00008C2D0000}"/>
    <cellStyle name="Currency 7 9 2" xfId="11937" xr:uid="{00000000-0005-0000-0000-00008D2D0000}"/>
    <cellStyle name="Currency 7 9 2 2" xfId="11938" xr:uid="{00000000-0005-0000-0000-00008E2D0000}"/>
    <cellStyle name="Currency 7 9 2 3" xfId="11939" xr:uid="{00000000-0005-0000-0000-00008F2D0000}"/>
    <cellStyle name="Currency 7 9 3" xfId="11940" xr:uid="{00000000-0005-0000-0000-0000902D0000}"/>
    <cellStyle name="Currency 7 9 3 2" xfId="11941" xr:uid="{00000000-0005-0000-0000-0000912D0000}"/>
    <cellStyle name="Currency 7 9 3 3" xfId="11942" xr:uid="{00000000-0005-0000-0000-0000922D0000}"/>
    <cellStyle name="Currency 7 9 4" xfId="11943" xr:uid="{00000000-0005-0000-0000-0000932D0000}"/>
    <cellStyle name="Currency 7 9 5" xfId="11944" xr:uid="{00000000-0005-0000-0000-0000942D0000}"/>
    <cellStyle name="Currency 7 9 6" xfId="11945" xr:uid="{00000000-0005-0000-0000-0000952D0000}"/>
    <cellStyle name="Currency 7_2109" xfId="11946" xr:uid="{00000000-0005-0000-0000-0000962D0000}"/>
    <cellStyle name="Currency 8" xfId="11947" xr:uid="{00000000-0005-0000-0000-0000972D0000}"/>
    <cellStyle name="Currency 8 2" xfId="11948" xr:uid="{00000000-0005-0000-0000-0000982D0000}"/>
    <cellStyle name="Currency 8 2 2" xfId="11949" xr:uid="{00000000-0005-0000-0000-0000992D0000}"/>
    <cellStyle name="Currency 8 2 2 2" xfId="11950" xr:uid="{00000000-0005-0000-0000-00009A2D0000}"/>
    <cellStyle name="Currency 8 2 2 3" xfId="11951" xr:uid="{00000000-0005-0000-0000-00009B2D0000}"/>
    <cellStyle name="Currency 8 2 3" xfId="11952" xr:uid="{00000000-0005-0000-0000-00009C2D0000}"/>
    <cellStyle name="Currency 8 2 3 2" xfId="11953" xr:uid="{00000000-0005-0000-0000-00009D2D0000}"/>
    <cellStyle name="Currency 8 2 3 3" xfId="11954" xr:uid="{00000000-0005-0000-0000-00009E2D0000}"/>
    <cellStyle name="Currency 8 2 4" xfId="11955" xr:uid="{00000000-0005-0000-0000-00009F2D0000}"/>
    <cellStyle name="Currency 8 2 4 2" xfId="11956" xr:uid="{00000000-0005-0000-0000-0000A02D0000}"/>
    <cellStyle name="Currency 8 2 4 3" xfId="11957" xr:uid="{00000000-0005-0000-0000-0000A12D0000}"/>
    <cellStyle name="Currency 8 2 5" xfId="11958" xr:uid="{00000000-0005-0000-0000-0000A22D0000}"/>
    <cellStyle name="Currency 8 2 5 2" xfId="11959" xr:uid="{00000000-0005-0000-0000-0000A32D0000}"/>
    <cellStyle name="Currency 8 2 5 3" xfId="11960" xr:uid="{00000000-0005-0000-0000-0000A42D0000}"/>
    <cellStyle name="Currency 8 2 6" xfId="11961" xr:uid="{00000000-0005-0000-0000-0000A52D0000}"/>
    <cellStyle name="Currency 8 2 6 2" xfId="11962" xr:uid="{00000000-0005-0000-0000-0000A62D0000}"/>
    <cellStyle name="Currency 8 2 6 3" xfId="11963" xr:uid="{00000000-0005-0000-0000-0000A72D0000}"/>
    <cellStyle name="Currency 8 2 7" xfId="11964" xr:uid="{00000000-0005-0000-0000-0000A82D0000}"/>
    <cellStyle name="Currency 8 2 8" xfId="11965" xr:uid="{00000000-0005-0000-0000-0000A92D0000}"/>
    <cellStyle name="Currency 8 2 9" xfId="11966" xr:uid="{00000000-0005-0000-0000-0000AA2D0000}"/>
    <cellStyle name="Currency 8 3" xfId="11967" xr:uid="{00000000-0005-0000-0000-0000AB2D0000}"/>
    <cellStyle name="Currency 8 3 2" xfId="11968" xr:uid="{00000000-0005-0000-0000-0000AC2D0000}"/>
    <cellStyle name="Currency 8 3 3" xfId="11969" xr:uid="{00000000-0005-0000-0000-0000AD2D0000}"/>
    <cellStyle name="Currency 8 3 4" xfId="11970" xr:uid="{00000000-0005-0000-0000-0000AE2D0000}"/>
    <cellStyle name="Currency 8 4" xfId="11971" xr:uid="{00000000-0005-0000-0000-0000AF2D0000}"/>
    <cellStyle name="Currency 8 4 2" xfId="11972" xr:uid="{00000000-0005-0000-0000-0000B02D0000}"/>
    <cellStyle name="Currency 8 4 3" xfId="11973" xr:uid="{00000000-0005-0000-0000-0000B12D0000}"/>
    <cellStyle name="Currency 8 5" xfId="11974" xr:uid="{00000000-0005-0000-0000-0000B22D0000}"/>
    <cellStyle name="Currency 8 6" xfId="11975" xr:uid="{00000000-0005-0000-0000-0000B32D0000}"/>
    <cellStyle name="Currency 8 7" xfId="11976" xr:uid="{00000000-0005-0000-0000-0000B42D0000}"/>
    <cellStyle name="Currency 8 8" xfId="11977" xr:uid="{00000000-0005-0000-0000-0000B52D0000}"/>
    <cellStyle name="Currency 9" xfId="11978" xr:uid="{00000000-0005-0000-0000-0000B62D0000}"/>
    <cellStyle name="Currency 9 10" xfId="11979" xr:uid="{00000000-0005-0000-0000-0000B72D0000}"/>
    <cellStyle name="Currency 9 10 2" xfId="11980" xr:uid="{00000000-0005-0000-0000-0000B82D0000}"/>
    <cellStyle name="Currency 9 10 2 2" xfId="11981" xr:uid="{00000000-0005-0000-0000-0000B92D0000}"/>
    <cellStyle name="Currency 9 10 2 3" xfId="11982" xr:uid="{00000000-0005-0000-0000-0000BA2D0000}"/>
    <cellStyle name="Currency 9 10 3" xfId="11983" xr:uid="{00000000-0005-0000-0000-0000BB2D0000}"/>
    <cellStyle name="Currency 9 10 3 2" xfId="11984" xr:uid="{00000000-0005-0000-0000-0000BC2D0000}"/>
    <cellStyle name="Currency 9 10 3 3" xfId="11985" xr:uid="{00000000-0005-0000-0000-0000BD2D0000}"/>
    <cellStyle name="Currency 9 10 4" xfId="11986" xr:uid="{00000000-0005-0000-0000-0000BE2D0000}"/>
    <cellStyle name="Currency 9 10 5" xfId="11987" xr:uid="{00000000-0005-0000-0000-0000BF2D0000}"/>
    <cellStyle name="Currency 9 10 6" xfId="11988" xr:uid="{00000000-0005-0000-0000-0000C02D0000}"/>
    <cellStyle name="Currency 9 11" xfId="11989" xr:uid="{00000000-0005-0000-0000-0000C12D0000}"/>
    <cellStyle name="Currency 9 11 2" xfId="11990" xr:uid="{00000000-0005-0000-0000-0000C22D0000}"/>
    <cellStyle name="Currency 9 11 2 2" xfId="11991" xr:uid="{00000000-0005-0000-0000-0000C32D0000}"/>
    <cellStyle name="Currency 9 11 2 3" xfId="11992" xr:uid="{00000000-0005-0000-0000-0000C42D0000}"/>
    <cellStyle name="Currency 9 11 3" xfId="11993" xr:uid="{00000000-0005-0000-0000-0000C52D0000}"/>
    <cellStyle name="Currency 9 11 3 2" xfId="11994" xr:uid="{00000000-0005-0000-0000-0000C62D0000}"/>
    <cellStyle name="Currency 9 11 3 3" xfId="11995" xr:uid="{00000000-0005-0000-0000-0000C72D0000}"/>
    <cellStyle name="Currency 9 11 4" xfId="11996" xr:uid="{00000000-0005-0000-0000-0000C82D0000}"/>
    <cellStyle name="Currency 9 11 5" xfId="11997" xr:uid="{00000000-0005-0000-0000-0000C92D0000}"/>
    <cellStyle name="Currency 9 11 6" xfId="11998" xr:uid="{00000000-0005-0000-0000-0000CA2D0000}"/>
    <cellStyle name="Currency 9 12" xfId="11999" xr:uid="{00000000-0005-0000-0000-0000CB2D0000}"/>
    <cellStyle name="Currency 9 12 2" xfId="12000" xr:uid="{00000000-0005-0000-0000-0000CC2D0000}"/>
    <cellStyle name="Currency 9 12 2 2" xfId="12001" xr:uid="{00000000-0005-0000-0000-0000CD2D0000}"/>
    <cellStyle name="Currency 9 12 2 3" xfId="12002" xr:uid="{00000000-0005-0000-0000-0000CE2D0000}"/>
    <cellStyle name="Currency 9 12 3" xfId="12003" xr:uid="{00000000-0005-0000-0000-0000CF2D0000}"/>
    <cellStyle name="Currency 9 12 3 2" xfId="12004" xr:uid="{00000000-0005-0000-0000-0000D02D0000}"/>
    <cellStyle name="Currency 9 12 3 3" xfId="12005" xr:uid="{00000000-0005-0000-0000-0000D12D0000}"/>
    <cellStyle name="Currency 9 12 4" xfId="12006" xr:uid="{00000000-0005-0000-0000-0000D22D0000}"/>
    <cellStyle name="Currency 9 12 5" xfId="12007" xr:uid="{00000000-0005-0000-0000-0000D32D0000}"/>
    <cellStyle name="Currency 9 12 6" xfId="12008" xr:uid="{00000000-0005-0000-0000-0000D42D0000}"/>
    <cellStyle name="Currency 9 13" xfId="12009" xr:uid="{00000000-0005-0000-0000-0000D52D0000}"/>
    <cellStyle name="Currency 9 13 2" xfId="12010" xr:uid="{00000000-0005-0000-0000-0000D62D0000}"/>
    <cellStyle name="Currency 9 13 2 2" xfId="12011" xr:uid="{00000000-0005-0000-0000-0000D72D0000}"/>
    <cellStyle name="Currency 9 13 2 3" xfId="12012" xr:uid="{00000000-0005-0000-0000-0000D82D0000}"/>
    <cellStyle name="Currency 9 13 3" xfId="12013" xr:uid="{00000000-0005-0000-0000-0000D92D0000}"/>
    <cellStyle name="Currency 9 13 3 2" xfId="12014" xr:uid="{00000000-0005-0000-0000-0000DA2D0000}"/>
    <cellStyle name="Currency 9 13 3 3" xfId="12015" xr:uid="{00000000-0005-0000-0000-0000DB2D0000}"/>
    <cellStyle name="Currency 9 13 4" xfId="12016" xr:uid="{00000000-0005-0000-0000-0000DC2D0000}"/>
    <cellStyle name="Currency 9 13 5" xfId="12017" xr:uid="{00000000-0005-0000-0000-0000DD2D0000}"/>
    <cellStyle name="Currency 9 13 6" xfId="12018" xr:uid="{00000000-0005-0000-0000-0000DE2D0000}"/>
    <cellStyle name="Currency 9 14" xfId="12019" xr:uid="{00000000-0005-0000-0000-0000DF2D0000}"/>
    <cellStyle name="Currency 9 14 2" xfId="12020" xr:uid="{00000000-0005-0000-0000-0000E02D0000}"/>
    <cellStyle name="Currency 9 14 2 2" xfId="12021" xr:uid="{00000000-0005-0000-0000-0000E12D0000}"/>
    <cellStyle name="Currency 9 14 2 3" xfId="12022" xr:uid="{00000000-0005-0000-0000-0000E22D0000}"/>
    <cellStyle name="Currency 9 14 2 4" xfId="12023" xr:uid="{00000000-0005-0000-0000-0000E32D0000}"/>
    <cellStyle name="Currency 9 14 3" xfId="12024" xr:uid="{00000000-0005-0000-0000-0000E42D0000}"/>
    <cellStyle name="Currency 9 14 4" xfId="12025" xr:uid="{00000000-0005-0000-0000-0000E52D0000}"/>
    <cellStyle name="Currency 9 14 5" xfId="12026" xr:uid="{00000000-0005-0000-0000-0000E62D0000}"/>
    <cellStyle name="Currency 9 15" xfId="12027" xr:uid="{00000000-0005-0000-0000-0000E72D0000}"/>
    <cellStyle name="Currency 9 15 2" xfId="12028" xr:uid="{00000000-0005-0000-0000-0000E82D0000}"/>
    <cellStyle name="Currency 9 15 2 2" xfId="12029" xr:uid="{00000000-0005-0000-0000-0000E92D0000}"/>
    <cellStyle name="Currency 9 15 2 3" xfId="12030" xr:uid="{00000000-0005-0000-0000-0000EA2D0000}"/>
    <cellStyle name="Currency 9 15 3" xfId="12031" xr:uid="{00000000-0005-0000-0000-0000EB2D0000}"/>
    <cellStyle name="Currency 9 15 4" xfId="12032" xr:uid="{00000000-0005-0000-0000-0000EC2D0000}"/>
    <cellStyle name="Currency 9 16" xfId="12033" xr:uid="{00000000-0005-0000-0000-0000ED2D0000}"/>
    <cellStyle name="Currency 9 16 2" xfId="12034" xr:uid="{00000000-0005-0000-0000-0000EE2D0000}"/>
    <cellStyle name="Currency 9 16 3" xfId="12035" xr:uid="{00000000-0005-0000-0000-0000EF2D0000}"/>
    <cellStyle name="Currency 9 17" xfId="12036" xr:uid="{00000000-0005-0000-0000-0000F02D0000}"/>
    <cellStyle name="Currency 9 18" xfId="12037" xr:uid="{00000000-0005-0000-0000-0000F12D0000}"/>
    <cellStyle name="Currency 9 19" xfId="12038" xr:uid="{00000000-0005-0000-0000-0000F22D0000}"/>
    <cellStyle name="Currency 9 2" xfId="12039" xr:uid="{00000000-0005-0000-0000-0000F32D0000}"/>
    <cellStyle name="Currency 9 2 10" xfId="12040" xr:uid="{00000000-0005-0000-0000-0000F42D0000}"/>
    <cellStyle name="Currency 9 2 11" xfId="12041" xr:uid="{00000000-0005-0000-0000-0000F52D0000}"/>
    <cellStyle name="Currency 9 2 2" xfId="12042" xr:uid="{00000000-0005-0000-0000-0000F62D0000}"/>
    <cellStyle name="Currency 9 2 2 2" xfId="12043" xr:uid="{00000000-0005-0000-0000-0000F72D0000}"/>
    <cellStyle name="Currency 9 2 2 2 2" xfId="12044" xr:uid="{00000000-0005-0000-0000-0000F82D0000}"/>
    <cellStyle name="Currency 9 2 2 2 2 2" xfId="12045" xr:uid="{00000000-0005-0000-0000-0000F92D0000}"/>
    <cellStyle name="Currency 9 2 2 2 2 3" xfId="12046" xr:uid="{00000000-0005-0000-0000-0000FA2D0000}"/>
    <cellStyle name="Currency 9 2 2 2 3" xfId="12047" xr:uid="{00000000-0005-0000-0000-0000FB2D0000}"/>
    <cellStyle name="Currency 9 2 2 2 3 2" xfId="12048" xr:uid="{00000000-0005-0000-0000-0000FC2D0000}"/>
    <cellStyle name="Currency 9 2 2 2 3 3" xfId="12049" xr:uid="{00000000-0005-0000-0000-0000FD2D0000}"/>
    <cellStyle name="Currency 9 2 2 2 4" xfId="12050" xr:uid="{00000000-0005-0000-0000-0000FE2D0000}"/>
    <cellStyle name="Currency 9 2 2 2 4 2" xfId="12051" xr:uid="{00000000-0005-0000-0000-0000FF2D0000}"/>
    <cellStyle name="Currency 9 2 2 2 4 3" xfId="12052" xr:uid="{00000000-0005-0000-0000-0000002E0000}"/>
    <cellStyle name="Currency 9 2 2 2 5" xfId="12053" xr:uid="{00000000-0005-0000-0000-0000012E0000}"/>
    <cellStyle name="Currency 9 2 2 2 6" xfId="12054" xr:uid="{00000000-0005-0000-0000-0000022E0000}"/>
    <cellStyle name="Currency 9 2 2 3" xfId="12055" xr:uid="{00000000-0005-0000-0000-0000032E0000}"/>
    <cellStyle name="Currency 9 2 2 3 2" xfId="12056" xr:uid="{00000000-0005-0000-0000-0000042E0000}"/>
    <cellStyle name="Currency 9 2 2 3 3" xfId="12057" xr:uid="{00000000-0005-0000-0000-0000052E0000}"/>
    <cellStyle name="Currency 9 2 2 4" xfId="12058" xr:uid="{00000000-0005-0000-0000-0000062E0000}"/>
    <cellStyle name="Currency 9 2 2 4 2" xfId="12059" xr:uid="{00000000-0005-0000-0000-0000072E0000}"/>
    <cellStyle name="Currency 9 2 2 4 3" xfId="12060" xr:uid="{00000000-0005-0000-0000-0000082E0000}"/>
    <cellStyle name="Currency 9 2 2 5" xfId="12061" xr:uid="{00000000-0005-0000-0000-0000092E0000}"/>
    <cellStyle name="Currency 9 2 2 6" xfId="12062" xr:uid="{00000000-0005-0000-0000-00000A2E0000}"/>
    <cellStyle name="Currency 9 2 2 7" xfId="12063" xr:uid="{00000000-0005-0000-0000-00000B2E0000}"/>
    <cellStyle name="Currency 9 2 3" xfId="12064" xr:uid="{00000000-0005-0000-0000-00000C2E0000}"/>
    <cellStyle name="Currency 9 2 3 2" xfId="12065" xr:uid="{00000000-0005-0000-0000-00000D2E0000}"/>
    <cellStyle name="Currency 9 2 3 2 2" xfId="12066" xr:uid="{00000000-0005-0000-0000-00000E2E0000}"/>
    <cellStyle name="Currency 9 2 3 2 2 2" xfId="12067" xr:uid="{00000000-0005-0000-0000-00000F2E0000}"/>
    <cellStyle name="Currency 9 2 3 2 2 3" xfId="12068" xr:uid="{00000000-0005-0000-0000-0000102E0000}"/>
    <cellStyle name="Currency 9 2 3 2 3" xfId="12069" xr:uid="{00000000-0005-0000-0000-0000112E0000}"/>
    <cellStyle name="Currency 9 2 3 2 3 2" xfId="12070" xr:uid="{00000000-0005-0000-0000-0000122E0000}"/>
    <cellStyle name="Currency 9 2 3 2 3 3" xfId="12071" xr:uid="{00000000-0005-0000-0000-0000132E0000}"/>
    <cellStyle name="Currency 9 2 3 2 4" xfId="12072" xr:uid="{00000000-0005-0000-0000-0000142E0000}"/>
    <cellStyle name="Currency 9 2 3 2 4 2" xfId="12073" xr:uid="{00000000-0005-0000-0000-0000152E0000}"/>
    <cellStyle name="Currency 9 2 3 2 4 3" xfId="12074" xr:uid="{00000000-0005-0000-0000-0000162E0000}"/>
    <cellStyle name="Currency 9 2 3 2 5" xfId="12075" xr:uid="{00000000-0005-0000-0000-0000172E0000}"/>
    <cellStyle name="Currency 9 2 3 2 6" xfId="12076" xr:uid="{00000000-0005-0000-0000-0000182E0000}"/>
    <cellStyle name="Currency 9 2 3 3" xfId="12077" xr:uid="{00000000-0005-0000-0000-0000192E0000}"/>
    <cellStyle name="Currency 9 2 3 3 2" xfId="12078" xr:uid="{00000000-0005-0000-0000-00001A2E0000}"/>
    <cellStyle name="Currency 9 2 3 3 3" xfId="12079" xr:uid="{00000000-0005-0000-0000-00001B2E0000}"/>
    <cellStyle name="Currency 9 2 3 4" xfId="12080" xr:uid="{00000000-0005-0000-0000-00001C2E0000}"/>
    <cellStyle name="Currency 9 2 3 4 2" xfId="12081" xr:uid="{00000000-0005-0000-0000-00001D2E0000}"/>
    <cellStyle name="Currency 9 2 3 4 3" xfId="12082" xr:uid="{00000000-0005-0000-0000-00001E2E0000}"/>
    <cellStyle name="Currency 9 2 3 5" xfId="12083" xr:uid="{00000000-0005-0000-0000-00001F2E0000}"/>
    <cellStyle name="Currency 9 2 3 6" xfId="12084" xr:uid="{00000000-0005-0000-0000-0000202E0000}"/>
    <cellStyle name="Currency 9 2 3 7" xfId="12085" xr:uid="{00000000-0005-0000-0000-0000212E0000}"/>
    <cellStyle name="Currency 9 2 4" xfId="12086" xr:uid="{00000000-0005-0000-0000-0000222E0000}"/>
    <cellStyle name="Currency 9 2 4 2" xfId="12087" xr:uid="{00000000-0005-0000-0000-0000232E0000}"/>
    <cellStyle name="Currency 9 2 4 2 2" xfId="12088" xr:uid="{00000000-0005-0000-0000-0000242E0000}"/>
    <cellStyle name="Currency 9 2 4 2 2 2" xfId="12089" xr:uid="{00000000-0005-0000-0000-0000252E0000}"/>
    <cellStyle name="Currency 9 2 4 2 2 3" xfId="12090" xr:uid="{00000000-0005-0000-0000-0000262E0000}"/>
    <cellStyle name="Currency 9 2 4 2 3" xfId="12091" xr:uid="{00000000-0005-0000-0000-0000272E0000}"/>
    <cellStyle name="Currency 9 2 4 2 3 2" xfId="12092" xr:uid="{00000000-0005-0000-0000-0000282E0000}"/>
    <cellStyle name="Currency 9 2 4 2 3 3" xfId="12093" xr:uid="{00000000-0005-0000-0000-0000292E0000}"/>
    <cellStyle name="Currency 9 2 4 2 4" xfId="12094" xr:uid="{00000000-0005-0000-0000-00002A2E0000}"/>
    <cellStyle name="Currency 9 2 4 2 4 2" xfId="12095" xr:uid="{00000000-0005-0000-0000-00002B2E0000}"/>
    <cellStyle name="Currency 9 2 4 2 4 3" xfId="12096" xr:uid="{00000000-0005-0000-0000-00002C2E0000}"/>
    <cellStyle name="Currency 9 2 4 2 5" xfId="12097" xr:uid="{00000000-0005-0000-0000-00002D2E0000}"/>
    <cellStyle name="Currency 9 2 4 2 6" xfId="12098" xr:uid="{00000000-0005-0000-0000-00002E2E0000}"/>
    <cellStyle name="Currency 9 2 4 3" xfId="12099" xr:uid="{00000000-0005-0000-0000-00002F2E0000}"/>
    <cellStyle name="Currency 9 2 4 3 2" xfId="12100" xr:uid="{00000000-0005-0000-0000-0000302E0000}"/>
    <cellStyle name="Currency 9 2 4 3 3" xfId="12101" xr:uid="{00000000-0005-0000-0000-0000312E0000}"/>
    <cellStyle name="Currency 9 2 4 4" xfId="12102" xr:uid="{00000000-0005-0000-0000-0000322E0000}"/>
    <cellStyle name="Currency 9 2 4 4 2" xfId="12103" xr:uid="{00000000-0005-0000-0000-0000332E0000}"/>
    <cellStyle name="Currency 9 2 4 4 3" xfId="12104" xr:uid="{00000000-0005-0000-0000-0000342E0000}"/>
    <cellStyle name="Currency 9 2 4 5" xfId="12105" xr:uid="{00000000-0005-0000-0000-0000352E0000}"/>
    <cellStyle name="Currency 9 2 4 6" xfId="12106" xr:uid="{00000000-0005-0000-0000-0000362E0000}"/>
    <cellStyle name="Currency 9 2 4 7" xfId="12107" xr:uid="{00000000-0005-0000-0000-0000372E0000}"/>
    <cellStyle name="Currency 9 2 5" xfId="12108" xr:uid="{00000000-0005-0000-0000-0000382E0000}"/>
    <cellStyle name="Currency 9 2 5 2" xfId="12109" xr:uid="{00000000-0005-0000-0000-0000392E0000}"/>
    <cellStyle name="Currency 9 2 5 2 2" xfId="12110" xr:uid="{00000000-0005-0000-0000-00003A2E0000}"/>
    <cellStyle name="Currency 9 2 5 2 3" xfId="12111" xr:uid="{00000000-0005-0000-0000-00003B2E0000}"/>
    <cellStyle name="Currency 9 2 5 2 4" xfId="12112" xr:uid="{00000000-0005-0000-0000-00003C2E0000}"/>
    <cellStyle name="Currency 9 2 5 3" xfId="12113" xr:uid="{00000000-0005-0000-0000-00003D2E0000}"/>
    <cellStyle name="Currency 9 2 5 4" xfId="12114" xr:uid="{00000000-0005-0000-0000-00003E2E0000}"/>
    <cellStyle name="Currency 9 2 5 5" xfId="12115" xr:uid="{00000000-0005-0000-0000-00003F2E0000}"/>
    <cellStyle name="Currency 9 2 6" xfId="12116" xr:uid="{00000000-0005-0000-0000-0000402E0000}"/>
    <cellStyle name="Currency 9 2 6 2" xfId="12117" xr:uid="{00000000-0005-0000-0000-0000412E0000}"/>
    <cellStyle name="Currency 9 2 6 2 2" xfId="12118" xr:uid="{00000000-0005-0000-0000-0000422E0000}"/>
    <cellStyle name="Currency 9 2 6 2 3" xfId="12119" xr:uid="{00000000-0005-0000-0000-0000432E0000}"/>
    <cellStyle name="Currency 9 2 6 3" xfId="12120" xr:uid="{00000000-0005-0000-0000-0000442E0000}"/>
    <cellStyle name="Currency 9 2 6 4" xfId="12121" xr:uid="{00000000-0005-0000-0000-0000452E0000}"/>
    <cellStyle name="Currency 9 2 7" xfId="12122" xr:uid="{00000000-0005-0000-0000-0000462E0000}"/>
    <cellStyle name="Currency 9 2 7 2" xfId="12123" xr:uid="{00000000-0005-0000-0000-0000472E0000}"/>
    <cellStyle name="Currency 9 2 7 3" xfId="12124" xr:uid="{00000000-0005-0000-0000-0000482E0000}"/>
    <cellStyle name="Currency 9 2 8" xfId="12125" xr:uid="{00000000-0005-0000-0000-0000492E0000}"/>
    <cellStyle name="Currency 9 2 9" xfId="12126" xr:uid="{00000000-0005-0000-0000-00004A2E0000}"/>
    <cellStyle name="Currency 9 2_2106 (6)" xfId="12127" xr:uid="{00000000-0005-0000-0000-00004B2E0000}"/>
    <cellStyle name="Currency 9 20" xfId="12128" xr:uid="{00000000-0005-0000-0000-00004C2E0000}"/>
    <cellStyle name="Currency 9 21" xfId="12129" xr:uid="{00000000-0005-0000-0000-00004D2E0000}"/>
    <cellStyle name="Currency 9 22" xfId="12130" xr:uid="{00000000-0005-0000-0000-00004E2E0000}"/>
    <cellStyle name="Currency 9 23" xfId="12131" xr:uid="{00000000-0005-0000-0000-00004F2E0000}"/>
    <cellStyle name="Currency 9 24" xfId="12132" xr:uid="{00000000-0005-0000-0000-0000502E0000}"/>
    <cellStyle name="Currency 9 3" xfId="12133" xr:uid="{00000000-0005-0000-0000-0000512E0000}"/>
    <cellStyle name="Currency 9 3 10" xfId="12134" xr:uid="{00000000-0005-0000-0000-0000522E0000}"/>
    <cellStyle name="Currency 9 3 2" xfId="12135" xr:uid="{00000000-0005-0000-0000-0000532E0000}"/>
    <cellStyle name="Currency 9 3 2 2" xfId="12136" xr:uid="{00000000-0005-0000-0000-0000542E0000}"/>
    <cellStyle name="Currency 9 3 2 2 2" xfId="12137" xr:uid="{00000000-0005-0000-0000-0000552E0000}"/>
    <cellStyle name="Currency 9 3 2 2 3" xfId="12138" xr:uid="{00000000-0005-0000-0000-0000562E0000}"/>
    <cellStyle name="Currency 9 3 2 3" xfId="12139" xr:uid="{00000000-0005-0000-0000-0000572E0000}"/>
    <cellStyle name="Currency 9 3 2 3 2" xfId="12140" xr:uid="{00000000-0005-0000-0000-0000582E0000}"/>
    <cellStyle name="Currency 9 3 2 3 3" xfId="12141" xr:uid="{00000000-0005-0000-0000-0000592E0000}"/>
    <cellStyle name="Currency 9 3 2 4" xfId="12142" xr:uid="{00000000-0005-0000-0000-00005A2E0000}"/>
    <cellStyle name="Currency 9 3 2 5" xfId="12143" xr:uid="{00000000-0005-0000-0000-00005B2E0000}"/>
    <cellStyle name="Currency 9 3 2 6" xfId="12144" xr:uid="{00000000-0005-0000-0000-00005C2E0000}"/>
    <cellStyle name="Currency 9 3 3" xfId="12145" xr:uid="{00000000-0005-0000-0000-00005D2E0000}"/>
    <cellStyle name="Currency 9 3 3 2" xfId="12146" xr:uid="{00000000-0005-0000-0000-00005E2E0000}"/>
    <cellStyle name="Currency 9 3 3 2 2" xfId="12147" xr:uid="{00000000-0005-0000-0000-00005F2E0000}"/>
    <cellStyle name="Currency 9 3 3 2 3" xfId="12148" xr:uid="{00000000-0005-0000-0000-0000602E0000}"/>
    <cellStyle name="Currency 9 3 3 3" xfId="12149" xr:uid="{00000000-0005-0000-0000-0000612E0000}"/>
    <cellStyle name="Currency 9 3 3 3 2" xfId="12150" xr:uid="{00000000-0005-0000-0000-0000622E0000}"/>
    <cellStyle name="Currency 9 3 3 3 3" xfId="12151" xr:uid="{00000000-0005-0000-0000-0000632E0000}"/>
    <cellStyle name="Currency 9 3 3 4" xfId="12152" xr:uid="{00000000-0005-0000-0000-0000642E0000}"/>
    <cellStyle name="Currency 9 3 3 5" xfId="12153" xr:uid="{00000000-0005-0000-0000-0000652E0000}"/>
    <cellStyle name="Currency 9 3 3 6" xfId="12154" xr:uid="{00000000-0005-0000-0000-0000662E0000}"/>
    <cellStyle name="Currency 9 3 4" xfId="12155" xr:uid="{00000000-0005-0000-0000-0000672E0000}"/>
    <cellStyle name="Currency 9 3 4 2" xfId="12156" xr:uid="{00000000-0005-0000-0000-0000682E0000}"/>
    <cellStyle name="Currency 9 3 4 2 2" xfId="12157" xr:uid="{00000000-0005-0000-0000-0000692E0000}"/>
    <cellStyle name="Currency 9 3 4 2 3" xfId="12158" xr:uid="{00000000-0005-0000-0000-00006A2E0000}"/>
    <cellStyle name="Currency 9 3 4 3" xfId="12159" xr:uid="{00000000-0005-0000-0000-00006B2E0000}"/>
    <cellStyle name="Currency 9 3 4 3 2" xfId="12160" xr:uid="{00000000-0005-0000-0000-00006C2E0000}"/>
    <cellStyle name="Currency 9 3 4 3 3" xfId="12161" xr:uid="{00000000-0005-0000-0000-00006D2E0000}"/>
    <cellStyle name="Currency 9 3 4 4" xfId="12162" xr:uid="{00000000-0005-0000-0000-00006E2E0000}"/>
    <cellStyle name="Currency 9 3 4 5" xfId="12163" xr:uid="{00000000-0005-0000-0000-00006F2E0000}"/>
    <cellStyle name="Currency 9 3 4 6" xfId="12164" xr:uid="{00000000-0005-0000-0000-0000702E0000}"/>
    <cellStyle name="Currency 9 3 5" xfId="12165" xr:uid="{00000000-0005-0000-0000-0000712E0000}"/>
    <cellStyle name="Currency 9 3 5 2" xfId="12166" xr:uid="{00000000-0005-0000-0000-0000722E0000}"/>
    <cellStyle name="Currency 9 3 5 2 2" xfId="12167" xr:uid="{00000000-0005-0000-0000-0000732E0000}"/>
    <cellStyle name="Currency 9 3 5 2 3" xfId="12168" xr:uid="{00000000-0005-0000-0000-0000742E0000}"/>
    <cellStyle name="Currency 9 3 5 3" xfId="12169" xr:uid="{00000000-0005-0000-0000-0000752E0000}"/>
    <cellStyle name="Currency 9 3 5 3 2" xfId="12170" xr:uid="{00000000-0005-0000-0000-0000762E0000}"/>
    <cellStyle name="Currency 9 3 5 3 3" xfId="12171" xr:uid="{00000000-0005-0000-0000-0000772E0000}"/>
    <cellStyle name="Currency 9 3 5 4" xfId="12172" xr:uid="{00000000-0005-0000-0000-0000782E0000}"/>
    <cellStyle name="Currency 9 3 5 4 2" xfId="12173" xr:uid="{00000000-0005-0000-0000-0000792E0000}"/>
    <cellStyle name="Currency 9 3 5 4 3" xfId="12174" xr:uid="{00000000-0005-0000-0000-00007A2E0000}"/>
    <cellStyle name="Currency 9 3 5 5" xfId="12175" xr:uid="{00000000-0005-0000-0000-00007B2E0000}"/>
    <cellStyle name="Currency 9 3 5 6" xfId="12176" xr:uid="{00000000-0005-0000-0000-00007C2E0000}"/>
    <cellStyle name="Currency 9 3 6" xfId="12177" xr:uid="{00000000-0005-0000-0000-00007D2E0000}"/>
    <cellStyle name="Currency 9 3 6 2" xfId="12178" xr:uid="{00000000-0005-0000-0000-00007E2E0000}"/>
    <cellStyle name="Currency 9 3 6 3" xfId="12179" xr:uid="{00000000-0005-0000-0000-00007F2E0000}"/>
    <cellStyle name="Currency 9 3 7" xfId="12180" xr:uid="{00000000-0005-0000-0000-0000802E0000}"/>
    <cellStyle name="Currency 9 3 7 2" xfId="12181" xr:uid="{00000000-0005-0000-0000-0000812E0000}"/>
    <cellStyle name="Currency 9 3 7 3" xfId="12182" xr:uid="{00000000-0005-0000-0000-0000822E0000}"/>
    <cellStyle name="Currency 9 3 8" xfId="12183" xr:uid="{00000000-0005-0000-0000-0000832E0000}"/>
    <cellStyle name="Currency 9 3 9" xfId="12184" xr:uid="{00000000-0005-0000-0000-0000842E0000}"/>
    <cellStyle name="Currency 9 3_2106 (6)" xfId="12185" xr:uid="{00000000-0005-0000-0000-0000852E0000}"/>
    <cellStyle name="Currency 9 4" xfId="12186" xr:uid="{00000000-0005-0000-0000-0000862E0000}"/>
    <cellStyle name="Currency 9 4 10" xfId="12187" xr:uid="{00000000-0005-0000-0000-0000872E0000}"/>
    <cellStyle name="Currency 9 4 2" xfId="12188" xr:uid="{00000000-0005-0000-0000-0000882E0000}"/>
    <cellStyle name="Currency 9 4 2 2" xfId="12189" xr:uid="{00000000-0005-0000-0000-0000892E0000}"/>
    <cellStyle name="Currency 9 4 2 2 2" xfId="12190" xr:uid="{00000000-0005-0000-0000-00008A2E0000}"/>
    <cellStyle name="Currency 9 4 2 2 3" xfId="12191" xr:uid="{00000000-0005-0000-0000-00008B2E0000}"/>
    <cellStyle name="Currency 9 4 2 3" xfId="12192" xr:uid="{00000000-0005-0000-0000-00008C2E0000}"/>
    <cellStyle name="Currency 9 4 2 3 2" xfId="12193" xr:uid="{00000000-0005-0000-0000-00008D2E0000}"/>
    <cellStyle name="Currency 9 4 2 3 3" xfId="12194" xr:uid="{00000000-0005-0000-0000-00008E2E0000}"/>
    <cellStyle name="Currency 9 4 2 4" xfId="12195" xr:uid="{00000000-0005-0000-0000-00008F2E0000}"/>
    <cellStyle name="Currency 9 4 2 5" xfId="12196" xr:uid="{00000000-0005-0000-0000-0000902E0000}"/>
    <cellStyle name="Currency 9 4 2 6" xfId="12197" xr:uid="{00000000-0005-0000-0000-0000912E0000}"/>
    <cellStyle name="Currency 9 4 3" xfId="12198" xr:uid="{00000000-0005-0000-0000-0000922E0000}"/>
    <cellStyle name="Currency 9 4 3 2" xfId="12199" xr:uid="{00000000-0005-0000-0000-0000932E0000}"/>
    <cellStyle name="Currency 9 4 3 2 2" xfId="12200" xr:uid="{00000000-0005-0000-0000-0000942E0000}"/>
    <cellStyle name="Currency 9 4 3 2 3" xfId="12201" xr:uid="{00000000-0005-0000-0000-0000952E0000}"/>
    <cellStyle name="Currency 9 4 3 3" xfId="12202" xr:uid="{00000000-0005-0000-0000-0000962E0000}"/>
    <cellStyle name="Currency 9 4 3 3 2" xfId="12203" xr:uid="{00000000-0005-0000-0000-0000972E0000}"/>
    <cellStyle name="Currency 9 4 3 3 3" xfId="12204" xr:uid="{00000000-0005-0000-0000-0000982E0000}"/>
    <cellStyle name="Currency 9 4 3 4" xfId="12205" xr:uid="{00000000-0005-0000-0000-0000992E0000}"/>
    <cellStyle name="Currency 9 4 3 5" xfId="12206" xr:uid="{00000000-0005-0000-0000-00009A2E0000}"/>
    <cellStyle name="Currency 9 4 3 6" xfId="12207" xr:uid="{00000000-0005-0000-0000-00009B2E0000}"/>
    <cellStyle name="Currency 9 4 4" xfId="12208" xr:uid="{00000000-0005-0000-0000-00009C2E0000}"/>
    <cellStyle name="Currency 9 4 4 2" xfId="12209" xr:uid="{00000000-0005-0000-0000-00009D2E0000}"/>
    <cellStyle name="Currency 9 4 4 2 2" xfId="12210" xr:uid="{00000000-0005-0000-0000-00009E2E0000}"/>
    <cellStyle name="Currency 9 4 4 2 3" xfId="12211" xr:uid="{00000000-0005-0000-0000-00009F2E0000}"/>
    <cellStyle name="Currency 9 4 4 3" xfId="12212" xr:uid="{00000000-0005-0000-0000-0000A02E0000}"/>
    <cellStyle name="Currency 9 4 4 3 2" xfId="12213" xr:uid="{00000000-0005-0000-0000-0000A12E0000}"/>
    <cellStyle name="Currency 9 4 4 3 3" xfId="12214" xr:uid="{00000000-0005-0000-0000-0000A22E0000}"/>
    <cellStyle name="Currency 9 4 4 4" xfId="12215" xr:uid="{00000000-0005-0000-0000-0000A32E0000}"/>
    <cellStyle name="Currency 9 4 4 5" xfId="12216" xr:uid="{00000000-0005-0000-0000-0000A42E0000}"/>
    <cellStyle name="Currency 9 4 4 6" xfId="12217" xr:uid="{00000000-0005-0000-0000-0000A52E0000}"/>
    <cellStyle name="Currency 9 4 5" xfId="12218" xr:uid="{00000000-0005-0000-0000-0000A62E0000}"/>
    <cellStyle name="Currency 9 4 5 2" xfId="12219" xr:uid="{00000000-0005-0000-0000-0000A72E0000}"/>
    <cellStyle name="Currency 9 4 5 2 2" xfId="12220" xr:uid="{00000000-0005-0000-0000-0000A82E0000}"/>
    <cellStyle name="Currency 9 4 5 2 3" xfId="12221" xr:uid="{00000000-0005-0000-0000-0000A92E0000}"/>
    <cellStyle name="Currency 9 4 5 3" xfId="12222" xr:uid="{00000000-0005-0000-0000-0000AA2E0000}"/>
    <cellStyle name="Currency 9 4 5 3 2" xfId="12223" xr:uid="{00000000-0005-0000-0000-0000AB2E0000}"/>
    <cellStyle name="Currency 9 4 5 3 3" xfId="12224" xr:uid="{00000000-0005-0000-0000-0000AC2E0000}"/>
    <cellStyle name="Currency 9 4 5 4" xfId="12225" xr:uid="{00000000-0005-0000-0000-0000AD2E0000}"/>
    <cellStyle name="Currency 9 4 5 4 2" xfId="12226" xr:uid="{00000000-0005-0000-0000-0000AE2E0000}"/>
    <cellStyle name="Currency 9 4 5 4 3" xfId="12227" xr:uid="{00000000-0005-0000-0000-0000AF2E0000}"/>
    <cellStyle name="Currency 9 4 5 5" xfId="12228" xr:uid="{00000000-0005-0000-0000-0000B02E0000}"/>
    <cellStyle name="Currency 9 4 5 6" xfId="12229" xr:uid="{00000000-0005-0000-0000-0000B12E0000}"/>
    <cellStyle name="Currency 9 4 6" xfId="12230" xr:uid="{00000000-0005-0000-0000-0000B22E0000}"/>
    <cellStyle name="Currency 9 4 6 2" xfId="12231" xr:uid="{00000000-0005-0000-0000-0000B32E0000}"/>
    <cellStyle name="Currency 9 4 6 3" xfId="12232" xr:uid="{00000000-0005-0000-0000-0000B42E0000}"/>
    <cellStyle name="Currency 9 4 7" xfId="12233" xr:uid="{00000000-0005-0000-0000-0000B52E0000}"/>
    <cellStyle name="Currency 9 4 7 2" xfId="12234" xr:uid="{00000000-0005-0000-0000-0000B62E0000}"/>
    <cellStyle name="Currency 9 4 7 3" xfId="12235" xr:uid="{00000000-0005-0000-0000-0000B72E0000}"/>
    <cellStyle name="Currency 9 4 8" xfId="12236" xr:uid="{00000000-0005-0000-0000-0000B82E0000}"/>
    <cellStyle name="Currency 9 4 9" xfId="12237" xr:uid="{00000000-0005-0000-0000-0000B92E0000}"/>
    <cellStyle name="Currency 9 4_2106 (6)" xfId="12238" xr:uid="{00000000-0005-0000-0000-0000BA2E0000}"/>
    <cellStyle name="Currency 9 5" xfId="12239" xr:uid="{00000000-0005-0000-0000-0000BB2E0000}"/>
    <cellStyle name="Currency 9 5 10" xfId="12240" xr:uid="{00000000-0005-0000-0000-0000BC2E0000}"/>
    <cellStyle name="Currency 9 5 2" xfId="12241" xr:uid="{00000000-0005-0000-0000-0000BD2E0000}"/>
    <cellStyle name="Currency 9 5 2 2" xfId="12242" xr:uid="{00000000-0005-0000-0000-0000BE2E0000}"/>
    <cellStyle name="Currency 9 5 2 2 2" xfId="12243" xr:uid="{00000000-0005-0000-0000-0000BF2E0000}"/>
    <cellStyle name="Currency 9 5 2 2 3" xfId="12244" xr:uid="{00000000-0005-0000-0000-0000C02E0000}"/>
    <cellStyle name="Currency 9 5 2 3" xfId="12245" xr:uid="{00000000-0005-0000-0000-0000C12E0000}"/>
    <cellStyle name="Currency 9 5 2 3 2" xfId="12246" xr:uid="{00000000-0005-0000-0000-0000C22E0000}"/>
    <cellStyle name="Currency 9 5 2 3 3" xfId="12247" xr:uid="{00000000-0005-0000-0000-0000C32E0000}"/>
    <cellStyle name="Currency 9 5 2 4" xfId="12248" xr:uid="{00000000-0005-0000-0000-0000C42E0000}"/>
    <cellStyle name="Currency 9 5 2 5" xfId="12249" xr:uid="{00000000-0005-0000-0000-0000C52E0000}"/>
    <cellStyle name="Currency 9 5 2 6" xfId="12250" xr:uid="{00000000-0005-0000-0000-0000C62E0000}"/>
    <cellStyle name="Currency 9 5 3" xfId="12251" xr:uid="{00000000-0005-0000-0000-0000C72E0000}"/>
    <cellStyle name="Currency 9 5 3 2" xfId="12252" xr:uid="{00000000-0005-0000-0000-0000C82E0000}"/>
    <cellStyle name="Currency 9 5 3 2 2" xfId="12253" xr:uid="{00000000-0005-0000-0000-0000C92E0000}"/>
    <cellStyle name="Currency 9 5 3 2 3" xfId="12254" xr:uid="{00000000-0005-0000-0000-0000CA2E0000}"/>
    <cellStyle name="Currency 9 5 3 3" xfId="12255" xr:uid="{00000000-0005-0000-0000-0000CB2E0000}"/>
    <cellStyle name="Currency 9 5 3 3 2" xfId="12256" xr:uid="{00000000-0005-0000-0000-0000CC2E0000}"/>
    <cellStyle name="Currency 9 5 3 3 3" xfId="12257" xr:uid="{00000000-0005-0000-0000-0000CD2E0000}"/>
    <cellStyle name="Currency 9 5 3 4" xfId="12258" xr:uid="{00000000-0005-0000-0000-0000CE2E0000}"/>
    <cellStyle name="Currency 9 5 3 5" xfId="12259" xr:uid="{00000000-0005-0000-0000-0000CF2E0000}"/>
    <cellStyle name="Currency 9 5 3 6" xfId="12260" xr:uid="{00000000-0005-0000-0000-0000D02E0000}"/>
    <cellStyle name="Currency 9 5 4" xfId="12261" xr:uid="{00000000-0005-0000-0000-0000D12E0000}"/>
    <cellStyle name="Currency 9 5 4 2" xfId="12262" xr:uid="{00000000-0005-0000-0000-0000D22E0000}"/>
    <cellStyle name="Currency 9 5 4 2 2" xfId="12263" xr:uid="{00000000-0005-0000-0000-0000D32E0000}"/>
    <cellStyle name="Currency 9 5 4 2 3" xfId="12264" xr:uid="{00000000-0005-0000-0000-0000D42E0000}"/>
    <cellStyle name="Currency 9 5 4 3" xfId="12265" xr:uid="{00000000-0005-0000-0000-0000D52E0000}"/>
    <cellStyle name="Currency 9 5 4 3 2" xfId="12266" xr:uid="{00000000-0005-0000-0000-0000D62E0000}"/>
    <cellStyle name="Currency 9 5 4 3 3" xfId="12267" xr:uid="{00000000-0005-0000-0000-0000D72E0000}"/>
    <cellStyle name="Currency 9 5 4 4" xfId="12268" xr:uid="{00000000-0005-0000-0000-0000D82E0000}"/>
    <cellStyle name="Currency 9 5 4 5" xfId="12269" xr:uid="{00000000-0005-0000-0000-0000D92E0000}"/>
    <cellStyle name="Currency 9 5 4 6" xfId="12270" xr:uid="{00000000-0005-0000-0000-0000DA2E0000}"/>
    <cellStyle name="Currency 9 5 5" xfId="12271" xr:uid="{00000000-0005-0000-0000-0000DB2E0000}"/>
    <cellStyle name="Currency 9 5 5 2" xfId="12272" xr:uid="{00000000-0005-0000-0000-0000DC2E0000}"/>
    <cellStyle name="Currency 9 5 5 2 2" xfId="12273" xr:uid="{00000000-0005-0000-0000-0000DD2E0000}"/>
    <cellStyle name="Currency 9 5 5 2 3" xfId="12274" xr:uid="{00000000-0005-0000-0000-0000DE2E0000}"/>
    <cellStyle name="Currency 9 5 5 3" xfId="12275" xr:uid="{00000000-0005-0000-0000-0000DF2E0000}"/>
    <cellStyle name="Currency 9 5 5 3 2" xfId="12276" xr:uid="{00000000-0005-0000-0000-0000E02E0000}"/>
    <cellStyle name="Currency 9 5 5 3 3" xfId="12277" xr:uid="{00000000-0005-0000-0000-0000E12E0000}"/>
    <cellStyle name="Currency 9 5 5 4" xfId="12278" xr:uid="{00000000-0005-0000-0000-0000E22E0000}"/>
    <cellStyle name="Currency 9 5 5 4 2" xfId="12279" xr:uid="{00000000-0005-0000-0000-0000E32E0000}"/>
    <cellStyle name="Currency 9 5 5 4 3" xfId="12280" xr:uid="{00000000-0005-0000-0000-0000E42E0000}"/>
    <cellStyle name="Currency 9 5 5 5" xfId="12281" xr:uid="{00000000-0005-0000-0000-0000E52E0000}"/>
    <cellStyle name="Currency 9 5 5 6" xfId="12282" xr:uid="{00000000-0005-0000-0000-0000E62E0000}"/>
    <cellStyle name="Currency 9 5 6" xfId="12283" xr:uid="{00000000-0005-0000-0000-0000E72E0000}"/>
    <cellStyle name="Currency 9 5 6 2" xfId="12284" xr:uid="{00000000-0005-0000-0000-0000E82E0000}"/>
    <cellStyle name="Currency 9 5 6 3" xfId="12285" xr:uid="{00000000-0005-0000-0000-0000E92E0000}"/>
    <cellStyle name="Currency 9 5 7" xfId="12286" xr:uid="{00000000-0005-0000-0000-0000EA2E0000}"/>
    <cellStyle name="Currency 9 5 7 2" xfId="12287" xr:uid="{00000000-0005-0000-0000-0000EB2E0000}"/>
    <cellStyle name="Currency 9 5 7 3" xfId="12288" xr:uid="{00000000-0005-0000-0000-0000EC2E0000}"/>
    <cellStyle name="Currency 9 5 8" xfId="12289" xr:uid="{00000000-0005-0000-0000-0000ED2E0000}"/>
    <cellStyle name="Currency 9 5 9" xfId="12290" xr:uid="{00000000-0005-0000-0000-0000EE2E0000}"/>
    <cellStyle name="Currency 9 5_2106 (6)" xfId="12291" xr:uid="{00000000-0005-0000-0000-0000EF2E0000}"/>
    <cellStyle name="Currency 9 6" xfId="12292" xr:uid="{00000000-0005-0000-0000-0000F02E0000}"/>
    <cellStyle name="Currency 9 6 10" xfId="12293" xr:uid="{00000000-0005-0000-0000-0000F12E0000}"/>
    <cellStyle name="Currency 9 6 2" xfId="12294" xr:uid="{00000000-0005-0000-0000-0000F22E0000}"/>
    <cellStyle name="Currency 9 6 2 2" xfId="12295" xr:uid="{00000000-0005-0000-0000-0000F32E0000}"/>
    <cellStyle name="Currency 9 6 2 2 2" xfId="12296" xr:uid="{00000000-0005-0000-0000-0000F42E0000}"/>
    <cellStyle name="Currency 9 6 2 2 3" xfId="12297" xr:uid="{00000000-0005-0000-0000-0000F52E0000}"/>
    <cellStyle name="Currency 9 6 2 3" xfId="12298" xr:uid="{00000000-0005-0000-0000-0000F62E0000}"/>
    <cellStyle name="Currency 9 6 2 3 2" xfId="12299" xr:uid="{00000000-0005-0000-0000-0000F72E0000}"/>
    <cellStyle name="Currency 9 6 2 3 3" xfId="12300" xr:uid="{00000000-0005-0000-0000-0000F82E0000}"/>
    <cellStyle name="Currency 9 6 2 4" xfId="12301" xr:uid="{00000000-0005-0000-0000-0000F92E0000}"/>
    <cellStyle name="Currency 9 6 2 5" xfId="12302" xr:uid="{00000000-0005-0000-0000-0000FA2E0000}"/>
    <cellStyle name="Currency 9 6 2 6" xfId="12303" xr:uid="{00000000-0005-0000-0000-0000FB2E0000}"/>
    <cellStyle name="Currency 9 6 3" xfId="12304" xr:uid="{00000000-0005-0000-0000-0000FC2E0000}"/>
    <cellStyle name="Currency 9 6 3 2" xfId="12305" xr:uid="{00000000-0005-0000-0000-0000FD2E0000}"/>
    <cellStyle name="Currency 9 6 3 2 2" xfId="12306" xr:uid="{00000000-0005-0000-0000-0000FE2E0000}"/>
    <cellStyle name="Currency 9 6 3 2 3" xfId="12307" xr:uid="{00000000-0005-0000-0000-0000FF2E0000}"/>
    <cellStyle name="Currency 9 6 3 3" xfId="12308" xr:uid="{00000000-0005-0000-0000-0000002F0000}"/>
    <cellStyle name="Currency 9 6 3 3 2" xfId="12309" xr:uid="{00000000-0005-0000-0000-0000012F0000}"/>
    <cellStyle name="Currency 9 6 3 3 3" xfId="12310" xr:uid="{00000000-0005-0000-0000-0000022F0000}"/>
    <cellStyle name="Currency 9 6 3 4" xfId="12311" xr:uid="{00000000-0005-0000-0000-0000032F0000}"/>
    <cellStyle name="Currency 9 6 3 5" xfId="12312" xr:uid="{00000000-0005-0000-0000-0000042F0000}"/>
    <cellStyle name="Currency 9 6 3 6" xfId="12313" xr:uid="{00000000-0005-0000-0000-0000052F0000}"/>
    <cellStyle name="Currency 9 6 4" xfId="12314" xr:uid="{00000000-0005-0000-0000-0000062F0000}"/>
    <cellStyle name="Currency 9 6 4 2" xfId="12315" xr:uid="{00000000-0005-0000-0000-0000072F0000}"/>
    <cellStyle name="Currency 9 6 4 2 2" xfId="12316" xr:uid="{00000000-0005-0000-0000-0000082F0000}"/>
    <cellStyle name="Currency 9 6 4 2 3" xfId="12317" xr:uid="{00000000-0005-0000-0000-0000092F0000}"/>
    <cellStyle name="Currency 9 6 4 3" xfId="12318" xr:uid="{00000000-0005-0000-0000-00000A2F0000}"/>
    <cellStyle name="Currency 9 6 4 3 2" xfId="12319" xr:uid="{00000000-0005-0000-0000-00000B2F0000}"/>
    <cellStyle name="Currency 9 6 4 3 3" xfId="12320" xr:uid="{00000000-0005-0000-0000-00000C2F0000}"/>
    <cellStyle name="Currency 9 6 4 4" xfId="12321" xr:uid="{00000000-0005-0000-0000-00000D2F0000}"/>
    <cellStyle name="Currency 9 6 4 5" xfId="12322" xr:uid="{00000000-0005-0000-0000-00000E2F0000}"/>
    <cellStyle name="Currency 9 6 4 6" xfId="12323" xr:uid="{00000000-0005-0000-0000-00000F2F0000}"/>
    <cellStyle name="Currency 9 6 5" xfId="12324" xr:uid="{00000000-0005-0000-0000-0000102F0000}"/>
    <cellStyle name="Currency 9 6 5 2" xfId="12325" xr:uid="{00000000-0005-0000-0000-0000112F0000}"/>
    <cellStyle name="Currency 9 6 5 2 2" xfId="12326" xr:uid="{00000000-0005-0000-0000-0000122F0000}"/>
    <cellStyle name="Currency 9 6 5 2 3" xfId="12327" xr:uid="{00000000-0005-0000-0000-0000132F0000}"/>
    <cellStyle name="Currency 9 6 5 3" xfId="12328" xr:uid="{00000000-0005-0000-0000-0000142F0000}"/>
    <cellStyle name="Currency 9 6 5 3 2" xfId="12329" xr:uid="{00000000-0005-0000-0000-0000152F0000}"/>
    <cellStyle name="Currency 9 6 5 3 3" xfId="12330" xr:uid="{00000000-0005-0000-0000-0000162F0000}"/>
    <cellStyle name="Currency 9 6 5 4" xfId="12331" xr:uid="{00000000-0005-0000-0000-0000172F0000}"/>
    <cellStyle name="Currency 9 6 5 4 2" xfId="12332" xr:uid="{00000000-0005-0000-0000-0000182F0000}"/>
    <cellStyle name="Currency 9 6 5 4 3" xfId="12333" xr:uid="{00000000-0005-0000-0000-0000192F0000}"/>
    <cellStyle name="Currency 9 6 5 5" xfId="12334" xr:uid="{00000000-0005-0000-0000-00001A2F0000}"/>
    <cellStyle name="Currency 9 6 5 6" xfId="12335" xr:uid="{00000000-0005-0000-0000-00001B2F0000}"/>
    <cellStyle name="Currency 9 6 6" xfId="12336" xr:uid="{00000000-0005-0000-0000-00001C2F0000}"/>
    <cellStyle name="Currency 9 6 6 2" xfId="12337" xr:uid="{00000000-0005-0000-0000-00001D2F0000}"/>
    <cellStyle name="Currency 9 6 6 3" xfId="12338" xr:uid="{00000000-0005-0000-0000-00001E2F0000}"/>
    <cellStyle name="Currency 9 6 7" xfId="12339" xr:uid="{00000000-0005-0000-0000-00001F2F0000}"/>
    <cellStyle name="Currency 9 6 7 2" xfId="12340" xr:uid="{00000000-0005-0000-0000-0000202F0000}"/>
    <cellStyle name="Currency 9 6 7 3" xfId="12341" xr:uid="{00000000-0005-0000-0000-0000212F0000}"/>
    <cellStyle name="Currency 9 6 8" xfId="12342" xr:uid="{00000000-0005-0000-0000-0000222F0000}"/>
    <cellStyle name="Currency 9 6 9" xfId="12343" xr:uid="{00000000-0005-0000-0000-0000232F0000}"/>
    <cellStyle name="Currency 9 6_2106 (6)" xfId="12344" xr:uid="{00000000-0005-0000-0000-0000242F0000}"/>
    <cellStyle name="Currency 9 7" xfId="12345" xr:uid="{00000000-0005-0000-0000-0000252F0000}"/>
    <cellStyle name="Currency 9 7 10" xfId="12346" xr:uid="{00000000-0005-0000-0000-0000262F0000}"/>
    <cellStyle name="Currency 9 7 2" xfId="12347" xr:uid="{00000000-0005-0000-0000-0000272F0000}"/>
    <cellStyle name="Currency 9 7 2 2" xfId="12348" xr:uid="{00000000-0005-0000-0000-0000282F0000}"/>
    <cellStyle name="Currency 9 7 2 2 2" xfId="12349" xr:uid="{00000000-0005-0000-0000-0000292F0000}"/>
    <cellStyle name="Currency 9 7 2 2 3" xfId="12350" xr:uid="{00000000-0005-0000-0000-00002A2F0000}"/>
    <cellStyle name="Currency 9 7 2 3" xfId="12351" xr:uid="{00000000-0005-0000-0000-00002B2F0000}"/>
    <cellStyle name="Currency 9 7 2 3 2" xfId="12352" xr:uid="{00000000-0005-0000-0000-00002C2F0000}"/>
    <cellStyle name="Currency 9 7 2 3 3" xfId="12353" xr:uid="{00000000-0005-0000-0000-00002D2F0000}"/>
    <cellStyle name="Currency 9 7 2 4" xfId="12354" xr:uid="{00000000-0005-0000-0000-00002E2F0000}"/>
    <cellStyle name="Currency 9 7 2 5" xfId="12355" xr:uid="{00000000-0005-0000-0000-00002F2F0000}"/>
    <cellStyle name="Currency 9 7 2 6" xfId="12356" xr:uid="{00000000-0005-0000-0000-0000302F0000}"/>
    <cellStyle name="Currency 9 7 3" xfId="12357" xr:uid="{00000000-0005-0000-0000-0000312F0000}"/>
    <cellStyle name="Currency 9 7 3 2" xfId="12358" xr:uid="{00000000-0005-0000-0000-0000322F0000}"/>
    <cellStyle name="Currency 9 7 3 2 2" xfId="12359" xr:uid="{00000000-0005-0000-0000-0000332F0000}"/>
    <cellStyle name="Currency 9 7 3 2 3" xfId="12360" xr:uid="{00000000-0005-0000-0000-0000342F0000}"/>
    <cellStyle name="Currency 9 7 3 3" xfId="12361" xr:uid="{00000000-0005-0000-0000-0000352F0000}"/>
    <cellStyle name="Currency 9 7 3 3 2" xfId="12362" xr:uid="{00000000-0005-0000-0000-0000362F0000}"/>
    <cellStyle name="Currency 9 7 3 3 3" xfId="12363" xr:uid="{00000000-0005-0000-0000-0000372F0000}"/>
    <cellStyle name="Currency 9 7 3 4" xfId="12364" xr:uid="{00000000-0005-0000-0000-0000382F0000}"/>
    <cellStyle name="Currency 9 7 3 5" xfId="12365" xr:uid="{00000000-0005-0000-0000-0000392F0000}"/>
    <cellStyle name="Currency 9 7 3 6" xfId="12366" xr:uid="{00000000-0005-0000-0000-00003A2F0000}"/>
    <cellStyle name="Currency 9 7 4" xfId="12367" xr:uid="{00000000-0005-0000-0000-00003B2F0000}"/>
    <cellStyle name="Currency 9 7 4 2" xfId="12368" xr:uid="{00000000-0005-0000-0000-00003C2F0000}"/>
    <cellStyle name="Currency 9 7 4 2 2" xfId="12369" xr:uid="{00000000-0005-0000-0000-00003D2F0000}"/>
    <cellStyle name="Currency 9 7 4 2 3" xfId="12370" xr:uid="{00000000-0005-0000-0000-00003E2F0000}"/>
    <cellStyle name="Currency 9 7 4 3" xfId="12371" xr:uid="{00000000-0005-0000-0000-00003F2F0000}"/>
    <cellStyle name="Currency 9 7 4 3 2" xfId="12372" xr:uid="{00000000-0005-0000-0000-0000402F0000}"/>
    <cellStyle name="Currency 9 7 4 3 3" xfId="12373" xr:uid="{00000000-0005-0000-0000-0000412F0000}"/>
    <cellStyle name="Currency 9 7 4 4" xfId="12374" xr:uid="{00000000-0005-0000-0000-0000422F0000}"/>
    <cellStyle name="Currency 9 7 4 5" xfId="12375" xr:uid="{00000000-0005-0000-0000-0000432F0000}"/>
    <cellStyle name="Currency 9 7 4 6" xfId="12376" xr:uid="{00000000-0005-0000-0000-0000442F0000}"/>
    <cellStyle name="Currency 9 7 5" xfId="12377" xr:uid="{00000000-0005-0000-0000-0000452F0000}"/>
    <cellStyle name="Currency 9 7 5 2" xfId="12378" xr:uid="{00000000-0005-0000-0000-0000462F0000}"/>
    <cellStyle name="Currency 9 7 5 2 2" xfId="12379" xr:uid="{00000000-0005-0000-0000-0000472F0000}"/>
    <cellStyle name="Currency 9 7 5 2 3" xfId="12380" xr:uid="{00000000-0005-0000-0000-0000482F0000}"/>
    <cellStyle name="Currency 9 7 5 3" xfId="12381" xr:uid="{00000000-0005-0000-0000-0000492F0000}"/>
    <cellStyle name="Currency 9 7 5 3 2" xfId="12382" xr:uid="{00000000-0005-0000-0000-00004A2F0000}"/>
    <cellStyle name="Currency 9 7 5 3 3" xfId="12383" xr:uid="{00000000-0005-0000-0000-00004B2F0000}"/>
    <cellStyle name="Currency 9 7 5 4" xfId="12384" xr:uid="{00000000-0005-0000-0000-00004C2F0000}"/>
    <cellStyle name="Currency 9 7 5 4 2" xfId="12385" xr:uid="{00000000-0005-0000-0000-00004D2F0000}"/>
    <cellStyle name="Currency 9 7 5 4 3" xfId="12386" xr:uid="{00000000-0005-0000-0000-00004E2F0000}"/>
    <cellStyle name="Currency 9 7 5 5" xfId="12387" xr:uid="{00000000-0005-0000-0000-00004F2F0000}"/>
    <cellStyle name="Currency 9 7 5 6" xfId="12388" xr:uid="{00000000-0005-0000-0000-0000502F0000}"/>
    <cellStyle name="Currency 9 7 6" xfId="12389" xr:uid="{00000000-0005-0000-0000-0000512F0000}"/>
    <cellStyle name="Currency 9 7 6 2" xfId="12390" xr:uid="{00000000-0005-0000-0000-0000522F0000}"/>
    <cellStyle name="Currency 9 7 6 3" xfId="12391" xr:uid="{00000000-0005-0000-0000-0000532F0000}"/>
    <cellStyle name="Currency 9 7 7" xfId="12392" xr:uid="{00000000-0005-0000-0000-0000542F0000}"/>
    <cellStyle name="Currency 9 7 7 2" xfId="12393" xr:uid="{00000000-0005-0000-0000-0000552F0000}"/>
    <cellStyle name="Currency 9 7 7 3" xfId="12394" xr:uid="{00000000-0005-0000-0000-0000562F0000}"/>
    <cellStyle name="Currency 9 7 8" xfId="12395" xr:uid="{00000000-0005-0000-0000-0000572F0000}"/>
    <cellStyle name="Currency 9 7 9" xfId="12396" xr:uid="{00000000-0005-0000-0000-0000582F0000}"/>
    <cellStyle name="Currency 9 7_2106 (6)" xfId="12397" xr:uid="{00000000-0005-0000-0000-0000592F0000}"/>
    <cellStyle name="Currency 9 8" xfId="12398" xr:uid="{00000000-0005-0000-0000-00005A2F0000}"/>
    <cellStyle name="Currency 9 8 2" xfId="12399" xr:uid="{00000000-0005-0000-0000-00005B2F0000}"/>
    <cellStyle name="Currency 9 8 2 2" xfId="12400" xr:uid="{00000000-0005-0000-0000-00005C2F0000}"/>
    <cellStyle name="Currency 9 8 2 3" xfId="12401" xr:uid="{00000000-0005-0000-0000-00005D2F0000}"/>
    <cellStyle name="Currency 9 8 3" xfId="12402" xr:uid="{00000000-0005-0000-0000-00005E2F0000}"/>
    <cellStyle name="Currency 9 8 3 2" xfId="12403" xr:uid="{00000000-0005-0000-0000-00005F2F0000}"/>
    <cellStyle name="Currency 9 8 3 3" xfId="12404" xr:uid="{00000000-0005-0000-0000-0000602F0000}"/>
    <cellStyle name="Currency 9 8 4" xfId="12405" xr:uid="{00000000-0005-0000-0000-0000612F0000}"/>
    <cellStyle name="Currency 9 8 5" xfId="12406" xr:uid="{00000000-0005-0000-0000-0000622F0000}"/>
    <cellStyle name="Currency 9 8 6" xfId="12407" xr:uid="{00000000-0005-0000-0000-0000632F0000}"/>
    <cellStyle name="Currency 9 9" xfId="12408" xr:uid="{00000000-0005-0000-0000-0000642F0000}"/>
    <cellStyle name="Currency 9 9 2" xfId="12409" xr:uid="{00000000-0005-0000-0000-0000652F0000}"/>
    <cellStyle name="Currency 9 9 2 2" xfId="12410" xr:uid="{00000000-0005-0000-0000-0000662F0000}"/>
    <cellStyle name="Currency 9 9 2 3" xfId="12411" xr:uid="{00000000-0005-0000-0000-0000672F0000}"/>
    <cellStyle name="Currency 9 9 3" xfId="12412" xr:uid="{00000000-0005-0000-0000-0000682F0000}"/>
    <cellStyle name="Currency 9 9 3 2" xfId="12413" xr:uid="{00000000-0005-0000-0000-0000692F0000}"/>
    <cellStyle name="Currency 9 9 3 3" xfId="12414" xr:uid="{00000000-0005-0000-0000-00006A2F0000}"/>
    <cellStyle name="Currency 9 9 4" xfId="12415" xr:uid="{00000000-0005-0000-0000-00006B2F0000}"/>
    <cellStyle name="Currency 9 9 5" xfId="12416" xr:uid="{00000000-0005-0000-0000-00006C2F0000}"/>
    <cellStyle name="Currency 9 9 6" xfId="12417" xr:uid="{00000000-0005-0000-0000-00006D2F0000}"/>
    <cellStyle name="Currency 9_2109" xfId="12418" xr:uid="{00000000-0005-0000-0000-00006E2F0000}"/>
    <cellStyle name="Currency0" xfId="12419" xr:uid="{00000000-0005-0000-0000-00006F2F0000}"/>
    <cellStyle name="Currency0 10" xfId="12420" xr:uid="{00000000-0005-0000-0000-0000702F0000}"/>
    <cellStyle name="Currency0 11" xfId="12421" xr:uid="{00000000-0005-0000-0000-0000712F0000}"/>
    <cellStyle name="Currency0 12" xfId="12422" xr:uid="{00000000-0005-0000-0000-0000722F0000}"/>
    <cellStyle name="Currency0 13" xfId="12423" xr:uid="{00000000-0005-0000-0000-0000732F0000}"/>
    <cellStyle name="Currency0 14" xfId="12424" xr:uid="{00000000-0005-0000-0000-0000742F0000}"/>
    <cellStyle name="Currency0 15" xfId="12425" xr:uid="{00000000-0005-0000-0000-0000752F0000}"/>
    <cellStyle name="Currency0 16" xfId="12426" xr:uid="{00000000-0005-0000-0000-0000762F0000}"/>
    <cellStyle name="Currency0 17" xfId="12427" xr:uid="{00000000-0005-0000-0000-0000772F0000}"/>
    <cellStyle name="Currency0 18" xfId="12428" xr:uid="{00000000-0005-0000-0000-0000782F0000}"/>
    <cellStyle name="Currency0 19" xfId="12429" xr:uid="{00000000-0005-0000-0000-0000792F0000}"/>
    <cellStyle name="Currency0 2" xfId="12430" xr:uid="{00000000-0005-0000-0000-00007A2F0000}"/>
    <cellStyle name="Currency0 2 10" xfId="12431" xr:uid="{00000000-0005-0000-0000-00007B2F0000}"/>
    <cellStyle name="Currency0 2 2" xfId="12432" xr:uid="{00000000-0005-0000-0000-00007C2F0000}"/>
    <cellStyle name="Currency0 2 2 2" xfId="12433" xr:uid="{00000000-0005-0000-0000-00007D2F0000}"/>
    <cellStyle name="Currency0 2 2 3" xfId="12434" xr:uid="{00000000-0005-0000-0000-00007E2F0000}"/>
    <cellStyle name="Currency0 2 3" xfId="12435" xr:uid="{00000000-0005-0000-0000-00007F2F0000}"/>
    <cellStyle name="Currency0 2 3 2" xfId="12436" xr:uid="{00000000-0005-0000-0000-0000802F0000}"/>
    <cellStyle name="Currency0 2 4" xfId="12437" xr:uid="{00000000-0005-0000-0000-0000812F0000}"/>
    <cellStyle name="Currency0 2 5" xfId="12438" xr:uid="{00000000-0005-0000-0000-0000822F0000}"/>
    <cellStyle name="Currency0 2 6" xfId="12439" xr:uid="{00000000-0005-0000-0000-0000832F0000}"/>
    <cellStyle name="Currency0 2 7" xfId="12440" xr:uid="{00000000-0005-0000-0000-0000842F0000}"/>
    <cellStyle name="Currency0 2 8" xfId="12441" xr:uid="{00000000-0005-0000-0000-0000852F0000}"/>
    <cellStyle name="Currency0 2 9" xfId="12442" xr:uid="{00000000-0005-0000-0000-0000862F0000}"/>
    <cellStyle name="Currency0 2_Brandon" xfId="12443" xr:uid="{00000000-0005-0000-0000-0000872F0000}"/>
    <cellStyle name="Currency0 20" xfId="12444" xr:uid="{00000000-0005-0000-0000-0000882F0000}"/>
    <cellStyle name="Currency0 21" xfId="12445" xr:uid="{00000000-0005-0000-0000-0000892F0000}"/>
    <cellStyle name="Currency0 22" xfId="12446" xr:uid="{00000000-0005-0000-0000-00008A2F0000}"/>
    <cellStyle name="Currency0 23" xfId="12447" xr:uid="{00000000-0005-0000-0000-00008B2F0000}"/>
    <cellStyle name="Currency0 24" xfId="12448" xr:uid="{00000000-0005-0000-0000-00008C2F0000}"/>
    <cellStyle name="Currency0 25" xfId="12449" xr:uid="{00000000-0005-0000-0000-00008D2F0000}"/>
    <cellStyle name="Currency0 26" xfId="12450" xr:uid="{00000000-0005-0000-0000-00008E2F0000}"/>
    <cellStyle name="Currency0 27" xfId="12451" xr:uid="{00000000-0005-0000-0000-00008F2F0000}"/>
    <cellStyle name="Currency0 28" xfId="12452" xr:uid="{00000000-0005-0000-0000-0000902F0000}"/>
    <cellStyle name="Currency0 29" xfId="12453" xr:uid="{00000000-0005-0000-0000-0000912F0000}"/>
    <cellStyle name="Currency0 3" xfId="12454" xr:uid="{00000000-0005-0000-0000-0000922F0000}"/>
    <cellStyle name="Currency0 3 2" xfId="12455" xr:uid="{00000000-0005-0000-0000-0000932F0000}"/>
    <cellStyle name="Currency0 3 2 2" xfId="12456" xr:uid="{00000000-0005-0000-0000-0000942F0000}"/>
    <cellStyle name="Currency0 3 3" xfId="12457" xr:uid="{00000000-0005-0000-0000-0000952F0000}"/>
    <cellStyle name="Currency0 3 4" xfId="12458" xr:uid="{00000000-0005-0000-0000-0000962F0000}"/>
    <cellStyle name="Currency0 3 5" xfId="12459" xr:uid="{00000000-0005-0000-0000-0000972F0000}"/>
    <cellStyle name="Currency0 3 6" xfId="12460" xr:uid="{00000000-0005-0000-0000-0000982F0000}"/>
    <cellStyle name="Currency0 30" xfId="12461" xr:uid="{00000000-0005-0000-0000-0000992F0000}"/>
    <cellStyle name="Currency0 31" xfId="12462" xr:uid="{00000000-0005-0000-0000-00009A2F0000}"/>
    <cellStyle name="Currency0 32" xfId="12463" xr:uid="{00000000-0005-0000-0000-00009B2F0000}"/>
    <cellStyle name="Currency0 33" xfId="12464" xr:uid="{00000000-0005-0000-0000-00009C2F0000}"/>
    <cellStyle name="Currency0 4" xfId="12465" xr:uid="{00000000-0005-0000-0000-00009D2F0000}"/>
    <cellStyle name="Currency0 4 2" xfId="12466" xr:uid="{00000000-0005-0000-0000-00009E2F0000}"/>
    <cellStyle name="Currency0 4 2 2" xfId="12467" xr:uid="{00000000-0005-0000-0000-00009F2F0000}"/>
    <cellStyle name="Currency0 4 3" xfId="12468" xr:uid="{00000000-0005-0000-0000-0000A02F0000}"/>
    <cellStyle name="Currency0 4 4" xfId="12469" xr:uid="{00000000-0005-0000-0000-0000A12F0000}"/>
    <cellStyle name="Currency0 4 5" xfId="12470" xr:uid="{00000000-0005-0000-0000-0000A22F0000}"/>
    <cellStyle name="Currency0 4 6" xfId="12471" xr:uid="{00000000-0005-0000-0000-0000A32F0000}"/>
    <cellStyle name="Currency0 5" xfId="12472" xr:uid="{00000000-0005-0000-0000-0000A42F0000}"/>
    <cellStyle name="Currency0 5 2" xfId="12473" xr:uid="{00000000-0005-0000-0000-0000A52F0000}"/>
    <cellStyle name="Currency0 5 3" xfId="12474" xr:uid="{00000000-0005-0000-0000-0000A62F0000}"/>
    <cellStyle name="Currency0 5 4" xfId="12475" xr:uid="{00000000-0005-0000-0000-0000A72F0000}"/>
    <cellStyle name="Currency0 5 5" xfId="12476" xr:uid="{00000000-0005-0000-0000-0000A82F0000}"/>
    <cellStyle name="Currency0 5 6" xfId="12477" xr:uid="{00000000-0005-0000-0000-0000A92F0000}"/>
    <cellStyle name="Currency0 6" xfId="12478" xr:uid="{00000000-0005-0000-0000-0000AA2F0000}"/>
    <cellStyle name="Currency0 6 2" xfId="12479" xr:uid="{00000000-0005-0000-0000-0000AB2F0000}"/>
    <cellStyle name="Currency0 6 3" xfId="12480" xr:uid="{00000000-0005-0000-0000-0000AC2F0000}"/>
    <cellStyle name="Currency0 6 4" xfId="12481" xr:uid="{00000000-0005-0000-0000-0000AD2F0000}"/>
    <cellStyle name="Currency0 6 5" xfId="12482" xr:uid="{00000000-0005-0000-0000-0000AE2F0000}"/>
    <cellStyle name="Currency0 7" xfId="12483" xr:uid="{00000000-0005-0000-0000-0000AF2F0000}"/>
    <cellStyle name="Currency0 7 2" xfId="12484" xr:uid="{00000000-0005-0000-0000-0000B02F0000}"/>
    <cellStyle name="Currency0 8" xfId="12485" xr:uid="{00000000-0005-0000-0000-0000B12F0000}"/>
    <cellStyle name="Currency0 9" xfId="12486" xr:uid="{00000000-0005-0000-0000-0000B22F0000}"/>
    <cellStyle name="Currency0_Brandon" xfId="12487" xr:uid="{00000000-0005-0000-0000-0000B32F0000}"/>
    <cellStyle name="Cur塅䕃⹌塅E 2 5 12" xfId="12488" xr:uid="{00000000-0005-0000-0000-0000B42F0000}"/>
    <cellStyle name="Cur塅䕃⹌塅E 2 5 12 2" xfId="12489" xr:uid="{00000000-0005-0000-0000-0000B52F0000}"/>
    <cellStyle name="Cur塅䕃⹌塅E 2 5 12 2 2" xfId="12490" xr:uid="{00000000-0005-0000-0000-0000B62F0000}"/>
    <cellStyle name="Cur塅䕃⹌塅E 2 5 12 2 3" xfId="12491" xr:uid="{00000000-0005-0000-0000-0000B72F0000}"/>
    <cellStyle name="Cur塅䕃⹌塅E 2 5 12 3" xfId="12492" xr:uid="{00000000-0005-0000-0000-0000B82F0000}"/>
    <cellStyle name="Cur塅䕃⹌塅E 2 5 12 3 2" xfId="12493" xr:uid="{00000000-0005-0000-0000-0000B92F0000}"/>
    <cellStyle name="Cur塅䕃⹌塅E 2 5 12 3 3" xfId="12494" xr:uid="{00000000-0005-0000-0000-0000BA2F0000}"/>
    <cellStyle name="Cur塅䕃⹌塅E 2 5 12 4" xfId="12495" xr:uid="{00000000-0005-0000-0000-0000BB2F0000}"/>
    <cellStyle name="Cur塅䕃⹌塅E 2 5 12 4 2" xfId="12496" xr:uid="{00000000-0005-0000-0000-0000BC2F0000}"/>
    <cellStyle name="Cur塅䕃⹌塅E 2 5 12 4 3" xfId="12497" xr:uid="{00000000-0005-0000-0000-0000BD2F0000}"/>
    <cellStyle name="Cur塅䕃⹌塅E 2 5 12 5" xfId="12498" xr:uid="{00000000-0005-0000-0000-0000BE2F0000}"/>
    <cellStyle name="Cur塅䕃⹌塅E 2 5 12 6" xfId="12499" xr:uid="{00000000-0005-0000-0000-0000BF2F0000}"/>
    <cellStyle name="Cur塅䕃⹌塅E 2 5 12 7" xfId="12500" xr:uid="{00000000-0005-0000-0000-0000C02F0000}"/>
    <cellStyle name="Date" xfId="12501" xr:uid="{00000000-0005-0000-0000-0000C12F0000}"/>
    <cellStyle name="Date 2" xfId="12502" xr:uid="{00000000-0005-0000-0000-0000C22F0000}"/>
    <cellStyle name="Date 2 2" xfId="12503" xr:uid="{00000000-0005-0000-0000-0000C32F0000}"/>
    <cellStyle name="Date 2 2 2" xfId="12504" xr:uid="{00000000-0005-0000-0000-0000C42F0000}"/>
    <cellStyle name="Date 2 2 3" xfId="12505" xr:uid="{00000000-0005-0000-0000-0000C52F0000}"/>
    <cellStyle name="Date 2 3" xfId="12506" xr:uid="{00000000-0005-0000-0000-0000C62F0000}"/>
    <cellStyle name="Date 2 4" xfId="12507" xr:uid="{00000000-0005-0000-0000-0000C72F0000}"/>
    <cellStyle name="Date 2 5" xfId="12508" xr:uid="{00000000-0005-0000-0000-0000C82F0000}"/>
    <cellStyle name="Date 2 6" xfId="12509" xr:uid="{00000000-0005-0000-0000-0000C92F0000}"/>
    <cellStyle name="Date 2 7" xfId="12510" xr:uid="{00000000-0005-0000-0000-0000CA2F0000}"/>
    <cellStyle name="Date 3" xfId="12511" xr:uid="{00000000-0005-0000-0000-0000CB2F0000}"/>
    <cellStyle name="Date 3 2" xfId="12512" xr:uid="{00000000-0005-0000-0000-0000CC2F0000}"/>
    <cellStyle name="Date 3 2 2" xfId="12513" xr:uid="{00000000-0005-0000-0000-0000CD2F0000}"/>
    <cellStyle name="Date 3 3" xfId="12514" xr:uid="{00000000-0005-0000-0000-0000CE2F0000}"/>
    <cellStyle name="Date 3 4" xfId="12515" xr:uid="{00000000-0005-0000-0000-0000CF2F0000}"/>
    <cellStyle name="Date 3 5" xfId="12516" xr:uid="{00000000-0005-0000-0000-0000D02F0000}"/>
    <cellStyle name="Date 3 6" xfId="12517" xr:uid="{00000000-0005-0000-0000-0000D12F0000}"/>
    <cellStyle name="Date 4" xfId="12518" xr:uid="{00000000-0005-0000-0000-0000D22F0000}"/>
    <cellStyle name="Date 4 2" xfId="12519" xr:uid="{00000000-0005-0000-0000-0000D32F0000}"/>
    <cellStyle name="Date 4 2 2" xfId="12520" xr:uid="{00000000-0005-0000-0000-0000D42F0000}"/>
    <cellStyle name="Date 4 3" xfId="12521" xr:uid="{00000000-0005-0000-0000-0000D52F0000}"/>
    <cellStyle name="Date 4 4" xfId="12522" xr:uid="{00000000-0005-0000-0000-0000D62F0000}"/>
    <cellStyle name="Date 4 5" xfId="12523" xr:uid="{00000000-0005-0000-0000-0000D72F0000}"/>
    <cellStyle name="Date 4 6" xfId="12524" xr:uid="{00000000-0005-0000-0000-0000D82F0000}"/>
    <cellStyle name="Date 5" xfId="12525" xr:uid="{00000000-0005-0000-0000-0000D92F0000}"/>
    <cellStyle name="Date 5 2" xfId="12526" xr:uid="{00000000-0005-0000-0000-0000DA2F0000}"/>
    <cellStyle name="Date 5 3" xfId="12527" xr:uid="{00000000-0005-0000-0000-0000DB2F0000}"/>
    <cellStyle name="Date 5 4" xfId="12528" xr:uid="{00000000-0005-0000-0000-0000DC2F0000}"/>
    <cellStyle name="Date 5 5" xfId="12529" xr:uid="{00000000-0005-0000-0000-0000DD2F0000}"/>
    <cellStyle name="Date 5 6" xfId="12530" xr:uid="{00000000-0005-0000-0000-0000DE2F0000}"/>
    <cellStyle name="Date 6" xfId="12531" xr:uid="{00000000-0005-0000-0000-0000DF2F0000}"/>
    <cellStyle name="Date 6 2" xfId="12532" xr:uid="{00000000-0005-0000-0000-0000E02F0000}"/>
    <cellStyle name="Date 6 3" xfId="12533" xr:uid="{00000000-0005-0000-0000-0000E12F0000}"/>
    <cellStyle name="Date 6 4" xfId="12534" xr:uid="{00000000-0005-0000-0000-0000E22F0000}"/>
    <cellStyle name="Date 6 5" xfId="12535" xr:uid="{00000000-0005-0000-0000-0000E32F0000}"/>
    <cellStyle name="Date 7" xfId="12536" xr:uid="{00000000-0005-0000-0000-0000E42F0000}"/>
    <cellStyle name="Date 8" xfId="12537" xr:uid="{00000000-0005-0000-0000-0000E52F0000}"/>
    <cellStyle name="Excel_BuiltIn_Normal 14" xfId="12538" xr:uid="{00000000-0005-0000-0000-0000E62F0000}"/>
    <cellStyle name="Explanatory Text" xfId="15" builtinId="53" customBuiltin="1"/>
    <cellStyle name="Explanatory Text 10" xfId="12539" xr:uid="{00000000-0005-0000-0000-0000E82F0000}"/>
    <cellStyle name="Explanatory Text 11" xfId="12540" xr:uid="{00000000-0005-0000-0000-0000E92F0000}"/>
    <cellStyle name="Explanatory Text 2" xfId="12541" xr:uid="{00000000-0005-0000-0000-0000EA2F0000}"/>
    <cellStyle name="Explanatory Text 2 2" xfId="12542" xr:uid="{00000000-0005-0000-0000-0000EB2F0000}"/>
    <cellStyle name="Explanatory Text 2 2 2" xfId="12543" xr:uid="{00000000-0005-0000-0000-0000EC2F0000}"/>
    <cellStyle name="Explanatory Text 2 2 3" xfId="12544" xr:uid="{00000000-0005-0000-0000-0000ED2F0000}"/>
    <cellStyle name="Explanatory Text 2 2 4" xfId="12545" xr:uid="{00000000-0005-0000-0000-0000EE2F0000}"/>
    <cellStyle name="Explanatory Text 2 3" xfId="12546" xr:uid="{00000000-0005-0000-0000-0000EF2F0000}"/>
    <cellStyle name="Explanatory Text 2 3 2" xfId="12547" xr:uid="{00000000-0005-0000-0000-0000F02F0000}"/>
    <cellStyle name="Explanatory Text 2 3 3" xfId="12548" xr:uid="{00000000-0005-0000-0000-0000F12F0000}"/>
    <cellStyle name="Explanatory Text 2 4" xfId="12549" xr:uid="{00000000-0005-0000-0000-0000F22F0000}"/>
    <cellStyle name="Explanatory Text 2 5" xfId="12550" xr:uid="{00000000-0005-0000-0000-0000F32F0000}"/>
    <cellStyle name="Explanatory Text 2 6" xfId="12551" xr:uid="{00000000-0005-0000-0000-0000F42F0000}"/>
    <cellStyle name="Explanatory Text 3" xfId="12552" xr:uid="{00000000-0005-0000-0000-0000F52F0000}"/>
    <cellStyle name="Explanatory Text 3 2" xfId="12553" xr:uid="{00000000-0005-0000-0000-0000F62F0000}"/>
    <cellStyle name="Explanatory Text 3 3" xfId="12554" xr:uid="{00000000-0005-0000-0000-0000F72F0000}"/>
    <cellStyle name="Explanatory Text 3 4" xfId="12555" xr:uid="{00000000-0005-0000-0000-0000F82F0000}"/>
    <cellStyle name="Explanatory Text 4" xfId="12556" xr:uid="{00000000-0005-0000-0000-0000F92F0000}"/>
    <cellStyle name="Explanatory Text 4 2" xfId="12557" xr:uid="{00000000-0005-0000-0000-0000FA2F0000}"/>
    <cellStyle name="Explanatory Text 4 3" xfId="12558" xr:uid="{00000000-0005-0000-0000-0000FB2F0000}"/>
    <cellStyle name="Explanatory Text 4 4" xfId="12559" xr:uid="{00000000-0005-0000-0000-0000FC2F0000}"/>
    <cellStyle name="Explanatory Text 5" xfId="12560" xr:uid="{00000000-0005-0000-0000-0000FD2F0000}"/>
    <cellStyle name="Explanatory Text 5 2" xfId="12561" xr:uid="{00000000-0005-0000-0000-0000FE2F0000}"/>
    <cellStyle name="Explanatory Text 5 3" xfId="12562" xr:uid="{00000000-0005-0000-0000-0000FF2F0000}"/>
    <cellStyle name="Explanatory Text 5 4" xfId="12563" xr:uid="{00000000-0005-0000-0000-000000300000}"/>
    <cellStyle name="Explanatory Text 6" xfId="12564" xr:uid="{00000000-0005-0000-0000-000001300000}"/>
    <cellStyle name="Explanatory Text 7" xfId="12565" xr:uid="{00000000-0005-0000-0000-000002300000}"/>
    <cellStyle name="Explanatory Text 8" xfId="12566" xr:uid="{00000000-0005-0000-0000-000003300000}"/>
    <cellStyle name="Explanatory Text 9" xfId="12567" xr:uid="{00000000-0005-0000-0000-000004300000}"/>
    <cellStyle name="Fixed" xfId="12568" xr:uid="{00000000-0005-0000-0000-000005300000}"/>
    <cellStyle name="Fixed 2" xfId="12569" xr:uid="{00000000-0005-0000-0000-000006300000}"/>
    <cellStyle name="Fixed 2 2" xfId="12570" xr:uid="{00000000-0005-0000-0000-000007300000}"/>
    <cellStyle name="Fixed 2 2 2" xfId="12571" xr:uid="{00000000-0005-0000-0000-000008300000}"/>
    <cellStyle name="Fixed 2 2 3" xfId="12572" xr:uid="{00000000-0005-0000-0000-000009300000}"/>
    <cellStyle name="Fixed 2 3" xfId="12573" xr:uid="{00000000-0005-0000-0000-00000A300000}"/>
    <cellStyle name="Fixed 2 4" xfId="12574" xr:uid="{00000000-0005-0000-0000-00000B300000}"/>
    <cellStyle name="Fixed 2 5" xfId="12575" xr:uid="{00000000-0005-0000-0000-00000C300000}"/>
    <cellStyle name="Fixed 2 6" xfId="12576" xr:uid="{00000000-0005-0000-0000-00000D300000}"/>
    <cellStyle name="Fixed 2 7" xfId="12577" xr:uid="{00000000-0005-0000-0000-00000E300000}"/>
    <cellStyle name="Fixed 3" xfId="12578" xr:uid="{00000000-0005-0000-0000-00000F300000}"/>
    <cellStyle name="Fixed 3 2" xfId="12579" xr:uid="{00000000-0005-0000-0000-000010300000}"/>
    <cellStyle name="Fixed 3 2 2" xfId="12580" xr:uid="{00000000-0005-0000-0000-000011300000}"/>
    <cellStyle name="Fixed 3 3" xfId="12581" xr:uid="{00000000-0005-0000-0000-000012300000}"/>
    <cellStyle name="Fixed 3 4" xfId="12582" xr:uid="{00000000-0005-0000-0000-000013300000}"/>
    <cellStyle name="Fixed 3 5" xfId="12583" xr:uid="{00000000-0005-0000-0000-000014300000}"/>
    <cellStyle name="Fixed 3 6" xfId="12584" xr:uid="{00000000-0005-0000-0000-000015300000}"/>
    <cellStyle name="Fixed 4" xfId="12585" xr:uid="{00000000-0005-0000-0000-000016300000}"/>
    <cellStyle name="Fixed 4 2" xfId="12586" xr:uid="{00000000-0005-0000-0000-000017300000}"/>
    <cellStyle name="Fixed 4 2 2" xfId="12587" xr:uid="{00000000-0005-0000-0000-000018300000}"/>
    <cellStyle name="Fixed 4 3" xfId="12588" xr:uid="{00000000-0005-0000-0000-000019300000}"/>
    <cellStyle name="Fixed 4 4" xfId="12589" xr:uid="{00000000-0005-0000-0000-00001A300000}"/>
    <cellStyle name="Fixed 4 5" xfId="12590" xr:uid="{00000000-0005-0000-0000-00001B300000}"/>
    <cellStyle name="Fixed 4 6" xfId="12591" xr:uid="{00000000-0005-0000-0000-00001C300000}"/>
    <cellStyle name="Fixed 5" xfId="12592" xr:uid="{00000000-0005-0000-0000-00001D300000}"/>
    <cellStyle name="Fixed 5 2" xfId="12593" xr:uid="{00000000-0005-0000-0000-00001E300000}"/>
    <cellStyle name="Fixed 5 3" xfId="12594" xr:uid="{00000000-0005-0000-0000-00001F300000}"/>
    <cellStyle name="Fixed 5 4" xfId="12595" xr:uid="{00000000-0005-0000-0000-000020300000}"/>
    <cellStyle name="Fixed 5 5" xfId="12596" xr:uid="{00000000-0005-0000-0000-000021300000}"/>
    <cellStyle name="Fixed 5 6" xfId="12597" xr:uid="{00000000-0005-0000-0000-000022300000}"/>
    <cellStyle name="Fixed 6" xfId="12598" xr:uid="{00000000-0005-0000-0000-000023300000}"/>
    <cellStyle name="Fixed 6 2" xfId="12599" xr:uid="{00000000-0005-0000-0000-000024300000}"/>
    <cellStyle name="Fixed 6 3" xfId="12600" xr:uid="{00000000-0005-0000-0000-000025300000}"/>
    <cellStyle name="Fixed 6 4" xfId="12601" xr:uid="{00000000-0005-0000-0000-000026300000}"/>
    <cellStyle name="Fixed 6 5" xfId="12602" xr:uid="{00000000-0005-0000-0000-000027300000}"/>
    <cellStyle name="Fixed 7" xfId="12603" xr:uid="{00000000-0005-0000-0000-000028300000}"/>
    <cellStyle name="Fixed 8" xfId="12604" xr:uid="{00000000-0005-0000-0000-000029300000}"/>
    <cellStyle name="Followed Hyperlink 2" xfId="12605" xr:uid="{00000000-0005-0000-0000-00002A300000}"/>
    <cellStyle name="Followed Hyperlink 2 2" xfId="12606" xr:uid="{00000000-0005-0000-0000-00002B300000}"/>
    <cellStyle name="Followed Hyperlink 2 3" xfId="12607" xr:uid="{00000000-0005-0000-0000-00002C300000}"/>
    <cellStyle name="Good" xfId="5" builtinId="26" customBuiltin="1"/>
    <cellStyle name="Good 10" xfId="12608" xr:uid="{00000000-0005-0000-0000-00002E300000}"/>
    <cellStyle name="Good 11" xfId="12609" xr:uid="{00000000-0005-0000-0000-00002F300000}"/>
    <cellStyle name="Good 2" xfId="12610" xr:uid="{00000000-0005-0000-0000-000030300000}"/>
    <cellStyle name="Good 2 2" xfId="12611" xr:uid="{00000000-0005-0000-0000-000031300000}"/>
    <cellStyle name="Good 2 2 2" xfId="12612" xr:uid="{00000000-0005-0000-0000-000032300000}"/>
    <cellStyle name="Good 2 2 3" xfId="12613" xr:uid="{00000000-0005-0000-0000-000033300000}"/>
    <cellStyle name="Good 2 2 4" xfId="12614" xr:uid="{00000000-0005-0000-0000-000034300000}"/>
    <cellStyle name="Good 2 3" xfId="12615" xr:uid="{00000000-0005-0000-0000-000035300000}"/>
    <cellStyle name="Good 2 3 2" xfId="12616" xr:uid="{00000000-0005-0000-0000-000036300000}"/>
    <cellStyle name="Good 2 3 3" xfId="12617" xr:uid="{00000000-0005-0000-0000-000037300000}"/>
    <cellStyle name="Good 2 4" xfId="12618" xr:uid="{00000000-0005-0000-0000-000038300000}"/>
    <cellStyle name="Good 2 4 2" xfId="12619" xr:uid="{00000000-0005-0000-0000-000039300000}"/>
    <cellStyle name="Good 2 4 3" xfId="12620" xr:uid="{00000000-0005-0000-0000-00003A300000}"/>
    <cellStyle name="Good 2 5" xfId="12621" xr:uid="{00000000-0005-0000-0000-00003B300000}"/>
    <cellStyle name="Good 2 6" xfId="12622" xr:uid="{00000000-0005-0000-0000-00003C300000}"/>
    <cellStyle name="Good 2 7" xfId="12623" xr:uid="{00000000-0005-0000-0000-00003D300000}"/>
    <cellStyle name="Good 2 8" xfId="12624" xr:uid="{00000000-0005-0000-0000-00003E300000}"/>
    <cellStyle name="Good 3" xfId="12625" xr:uid="{00000000-0005-0000-0000-00003F300000}"/>
    <cellStyle name="Good 3 2" xfId="12626" xr:uid="{00000000-0005-0000-0000-000040300000}"/>
    <cellStyle name="Good 3 2 2" xfId="12627" xr:uid="{00000000-0005-0000-0000-000041300000}"/>
    <cellStyle name="Good 3 2 3" xfId="12628" xr:uid="{00000000-0005-0000-0000-000042300000}"/>
    <cellStyle name="Good 3 3" xfId="12629" xr:uid="{00000000-0005-0000-0000-000043300000}"/>
    <cellStyle name="Good 3 4" xfId="12630" xr:uid="{00000000-0005-0000-0000-000044300000}"/>
    <cellStyle name="Good 3 5" xfId="12631" xr:uid="{00000000-0005-0000-0000-000045300000}"/>
    <cellStyle name="Good 4" xfId="12632" xr:uid="{00000000-0005-0000-0000-000046300000}"/>
    <cellStyle name="Good 4 2" xfId="12633" xr:uid="{00000000-0005-0000-0000-000047300000}"/>
    <cellStyle name="Good 4 3" xfId="12634" xr:uid="{00000000-0005-0000-0000-000048300000}"/>
    <cellStyle name="Good 4 4" xfId="12635" xr:uid="{00000000-0005-0000-0000-000049300000}"/>
    <cellStyle name="Good 5" xfId="12636" xr:uid="{00000000-0005-0000-0000-00004A300000}"/>
    <cellStyle name="Good 5 2" xfId="12637" xr:uid="{00000000-0005-0000-0000-00004B300000}"/>
    <cellStyle name="Good 5 3" xfId="12638" xr:uid="{00000000-0005-0000-0000-00004C300000}"/>
    <cellStyle name="Good 5 4" xfId="12639" xr:uid="{00000000-0005-0000-0000-00004D300000}"/>
    <cellStyle name="Good 6" xfId="12640" xr:uid="{00000000-0005-0000-0000-00004E300000}"/>
    <cellStyle name="Good 7" xfId="12641" xr:uid="{00000000-0005-0000-0000-00004F300000}"/>
    <cellStyle name="Good 8" xfId="12642" xr:uid="{00000000-0005-0000-0000-000050300000}"/>
    <cellStyle name="Good 9" xfId="12643" xr:uid="{00000000-0005-0000-0000-000051300000}"/>
    <cellStyle name="Grey" xfId="80" xr:uid="{00000000-0005-0000-0000-000052300000}"/>
    <cellStyle name="Grey 10" xfId="12644" xr:uid="{00000000-0005-0000-0000-000053300000}"/>
    <cellStyle name="Grey 10 2" xfId="12645" xr:uid="{00000000-0005-0000-0000-000054300000}"/>
    <cellStyle name="Grey 10 2 2" xfId="12646" xr:uid="{00000000-0005-0000-0000-000055300000}"/>
    <cellStyle name="Grey 10 2 3" xfId="12647" xr:uid="{00000000-0005-0000-0000-000056300000}"/>
    <cellStyle name="Grey 10 3" xfId="12648" xr:uid="{00000000-0005-0000-0000-000057300000}"/>
    <cellStyle name="Grey 10 3 2" xfId="12649" xr:uid="{00000000-0005-0000-0000-000058300000}"/>
    <cellStyle name="Grey 10 3 3" xfId="12650" xr:uid="{00000000-0005-0000-0000-000059300000}"/>
    <cellStyle name="Grey 10 4" xfId="12651" xr:uid="{00000000-0005-0000-0000-00005A300000}"/>
    <cellStyle name="Grey 10 4 2" xfId="12652" xr:uid="{00000000-0005-0000-0000-00005B300000}"/>
    <cellStyle name="Grey 10 4 3" xfId="12653" xr:uid="{00000000-0005-0000-0000-00005C300000}"/>
    <cellStyle name="Grey 10 5" xfId="12654" xr:uid="{00000000-0005-0000-0000-00005D300000}"/>
    <cellStyle name="Grey 10 5 2" xfId="12655" xr:uid="{00000000-0005-0000-0000-00005E300000}"/>
    <cellStyle name="Grey 10 6" xfId="12656" xr:uid="{00000000-0005-0000-0000-00005F300000}"/>
    <cellStyle name="Grey 10 7" xfId="12657" xr:uid="{00000000-0005-0000-0000-000060300000}"/>
    <cellStyle name="Grey 10 8" xfId="12658" xr:uid="{00000000-0005-0000-0000-000061300000}"/>
    <cellStyle name="Grey 10_FTE List" xfId="12659" xr:uid="{00000000-0005-0000-0000-000062300000}"/>
    <cellStyle name="Grey 100" xfId="12660" xr:uid="{00000000-0005-0000-0000-000063300000}"/>
    <cellStyle name="Grey 100 2" xfId="12661" xr:uid="{00000000-0005-0000-0000-000064300000}"/>
    <cellStyle name="Grey 100 3" xfId="12662" xr:uid="{00000000-0005-0000-0000-000065300000}"/>
    <cellStyle name="Grey 101" xfId="12663" xr:uid="{00000000-0005-0000-0000-000066300000}"/>
    <cellStyle name="Grey 101 2" xfId="12664" xr:uid="{00000000-0005-0000-0000-000067300000}"/>
    <cellStyle name="Grey 101 3" xfId="12665" xr:uid="{00000000-0005-0000-0000-000068300000}"/>
    <cellStyle name="Grey 102" xfId="12666" xr:uid="{00000000-0005-0000-0000-000069300000}"/>
    <cellStyle name="Grey 102 2" xfId="12667" xr:uid="{00000000-0005-0000-0000-00006A300000}"/>
    <cellStyle name="Grey 102 3" xfId="12668" xr:uid="{00000000-0005-0000-0000-00006B300000}"/>
    <cellStyle name="Grey 103" xfId="12669" xr:uid="{00000000-0005-0000-0000-00006C300000}"/>
    <cellStyle name="Grey 103 2" xfId="12670" xr:uid="{00000000-0005-0000-0000-00006D300000}"/>
    <cellStyle name="Grey 103 3" xfId="12671" xr:uid="{00000000-0005-0000-0000-00006E300000}"/>
    <cellStyle name="Grey 104" xfId="12672" xr:uid="{00000000-0005-0000-0000-00006F300000}"/>
    <cellStyle name="Grey 104 2" xfId="12673" xr:uid="{00000000-0005-0000-0000-000070300000}"/>
    <cellStyle name="Grey 104 3" xfId="12674" xr:uid="{00000000-0005-0000-0000-000071300000}"/>
    <cellStyle name="Grey 105" xfId="12675" xr:uid="{00000000-0005-0000-0000-000072300000}"/>
    <cellStyle name="Grey 105 2" xfId="12676" xr:uid="{00000000-0005-0000-0000-000073300000}"/>
    <cellStyle name="Grey 105 3" xfId="12677" xr:uid="{00000000-0005-0000-0000-000074300000}"/>
    <cellStyle name="Grey 106" xfId="12678" xr:uid="{00000000-0005-0000-0000-000075300000}"/>
    <cellStyle name="Grey 106 2" xfId="12679" xr:uid="{00000000-0005-0000-0000-000076300000}"/>
    <cellStyle name="Grey 106 3" xfId="12680" xr:uid="{00000000-0005-0000-0000-000077300000}"/>
    <cellStyle name="Grey 107" xfId="12681" xr:uid="{00000000-0005-0000-0000-000078300000}"/>
    <cellStyle name="Grey 107 2" xfId="12682" xr:uid="{00000000-0005-0000-0000-000079300000}"/>
    <cellStyle name="Grey 107 3" xfId="12683" xr:uid="{00000000-0005-0000-0000-00007A300000}"/>
    <cellStyle name="Grey 108" xfId="12684" xr:uid="{00000000-0005-0000-0000-00007B300000}"/>
    <cellStyle name="Grey 108 2" xfId="12685" xr:uid="{00000000-0005-0000-0000-00007C300000}"/>
    <cellStyle name="Grey 108 3" xfId="12686" xr:uid="{00000000-0005-0000-0000-00007D300000}"/>
    <cellStyle name="Grey 109" xfId="12687" xr:uid="{00000000-0005-0000-0000-00007E300000}"/>
    <cellStyle name="Grey 109 2" xfId="12688" xr:uid="{00000000-0005-0000-0000-00007F300000}"/>
    <cellStyle name="Grey 109 3" xfId="12689" xr:uid="{00000000-0005-0000-0000-000080300000}"/>
    <cellStyle name="Grey 11" xfId="12690" xr:uid="{00000000-0005-0000-0000-000081300000}"/>
    <cellStyle name="Grey 11 2" xfId="12691" xr:uid="{00000000-0005-0000-0000-000082300000}"/>
    <cellStyle name="Grey 11 2 2" xfId="12692" xr:uid="{00000000-0005-0000-0000-000083300000}"/>
    <cellStyle name="Grey 11 2 3" xfId="12693" xr:uid="{00000000-0005-0000-0000-000084300000}"/>
    <cellStyle name="Grey 11 3" xfId="12694" xr:uid="{00000000-0005-0000-0000-000085300000}"/>
    <cellStyle name="Grey 11 3 2" xfId="12695" xr:uid="{00000000-0005-0000-0000-000086300000}"/>
    <cellStyle name="Grey 11 3 3" xfId="12696" xr:uid="{00000000-0005-0000-0000-000087300000}"/>
    <cellStyle name="Grey 11 4" xfId="12697" xr:uid="{00000000-0005-0000-0000-000088300000}"/>
    <cellStyle name="Grey 11 4 2" xfId="12698" xr:uid="{00000000-0005-0000-0000-000089300000}"/>
    <cellStyle name="Grey 11 4 3" xfId="12699" xr:uid="{00000000-0005-0000-0000-00008A300000}"/>
    <cellStyle name="Grey 11 5" xfId="12700" xr:uid="{00000000-0005-0000-0000-00008B300000}"/>
    <cellStyle name="Grey 11 5 2" xfId="12701" xr:uid="{00000000-0005-0000-0000-00008C300000}"/>
    <cellStyle name="Grey 11 6" xfId="12702" xr:uid="{00000000-0005-0000-0000-00008D300000}"/>
    <cellStyle name="Grey 11 7" xfId="12703" xr:uid="{00000000-0005-0000-0000-00008E300000}"/>
    <cellStyle name="Grey 11 8" xfId="12704" xr:uid="{00000000-0005-0000-0000-00008F300000}"/>
    <cellStyle name="Grey 11_FTE List" xfId="12705" xr:uid="{00000000-0005-0000-0000-000090300000}"/>
    <cellStyle name="Grey 110" xfId="12706" xr:uid="{00000000-0005-0000-0000-000091300000}"/>
    <cellStyle name="Grey 110 2" xfId="12707" xr:uid="{00000000-0005-0000-0000-000092300000}"/>
    <cellStyle name="Grey 110 3" xfId="12708" xr:uid="{00000000-0005-0000-0000-000093300000}"/>
    <cellStyle name="Grey 111" xfId="12709" xr:uid="{00000000-0005-0000-0000-000094300000}"/>
    <cellStyle name="Grey 111 2" xfId="12710" xr:uid="{00000000-0005-0000-0000-000095300000}"/>
    <cellStyle name="Grey 111 3" xfId="12711" xr:uid="{00000000-0005-0000-0000-000096300000}"/>
    <cellStyle name="Grey 112" xfId="12712" xr:uid="{00000000-0005-0000-0000-000097300000}"/>
    <cellStyle name="Grey 112 2" xfId="12713" xr:uid="{00000000-0005-0000-0000-000098300000}"/>
    <cellStyle name="Grey 112 3" xfId="12714" xr:uid="{00000000-0005-0000-0000-000099300000}"/>
    <cellStyle name="Grey 113" xfId="12715" xr:uid="{00000000-0005-0000-0000-00009A300000}"/>
    <cellStyle name="Grey 113 2" xfId="12716" xr:uid="{00000000-0005-0000-0000-00009B300000}"/>
    <cellStyle name="Grey 113 3" xfId="12717" xr:uid="{00000000-0005-0000-0000-00009C300000}"/>
    <cellStyle name="Grey 114" xfId="12718" xr:uid="{00000000-0005-0000-0000-00009D300000}"/>
    <cellStyle name="Grey 114 2" xfId="12719" xr:uid="{00000000-0005-0000-0000-00009E300000}"/>
    <cellStyle name="Grey 114 3" xfId="12720" xr:uid="{00000000-0005-0000-0000-00009F300000}"/>
    <cellStyle name="Grey 115" xfId="12721" xr:uid="{00000000-0005-0000-0000-0000A0300000}"/>
    <cellStyle name="Grey 115 2" xfId="12722" xr:uid="{00000000-0005-0000-0000-0000A1300000}"/>
    <cellStyle name="Grey 115 3" xfId="12723" xr:uid="{00000000-0005-0000-0000-0000A2300000}"/>
    <cellStyle name="Grey 116" xfId="12724" xr:uid="{00000000-0005-0000-0000-0000A3300000}"/>
    <cellStyle name="Grey 116 2" xfId="12725" xr:uid="{00000000-0005-0000-0000-0000A4300000}"/>
    <cellStyle name="Grey 116 3" xfId="12726" xr:uid="{00000000-0005-0000-0000-0000A5300000}"/>
    <cellStyle name="Grey 117" xfId="12727" xr:uid="{00000000-0005-0000-0000-0000A6300000}"/>
    <cellStyle name="Grey 117 2" xfId="12728" xr:uid="{00000000-0005-0000-0000-0000A7300000}"/>
    <cellStyle name="Grey 117 3" xfId="12729" xr:uid="{00000000-0005-0000-0000-0000A8300000}"/>
    <cellStyle name="Grey 118" xfId="12730" xr:uid="{00000000-0005-0000-0000-0000A9300000}"/>
    <cellStyle name="Grey 118 2" xfId="12731" xr:uid="{00000000-0005-0000-0000-0000AA300000}"/>
    <cellStyle name="Grey 118 3" xfId="12732" xr:uid="{00000000-0005-0000-0000-0000AB300000}"/>
    <cellStyle name="Grey 119" xfId="12733" xr:uid="{00000000-0005-0000-0000-0000AC300000}"/>
    <cellStyle name="Grey 119 2" xfId="12734" xr:uid="{00000000-0005-0000-0000-0000AD300000}"/>
    <cellStyle name="Grey 119 3" xfId="12735" xr:uid="{00000000-0005-0000-0000-0000AE300000}"/>
    <cellStyle name="Grey 12" xfId="12736" xr:uid="{00000000-0005-0000-0000-0000AF300000}"/>
    <cellStyle name="Grey 12 2" xfId="12737" xr:uid="{00000000-0005-0000-0000-0000B0300000}"/>
    <cellStyle name="Grey 12 2 2" xfId="12738" xr:uid="{00000000-0005-0000-0000-0000B1300000}"/>
    <cellStyle name="Grey 12 2 3" xfId="12739" xr:uid="{00000000-0005-0000-0000-0000B2300000}"/>
    <cellStyle name="Grey 12 3" xfId="12740" xr:uid="{00000000-0005-0000-0000-0000B3300000}"/>
    <cellStyle name="Grey 12 3 2" xfId="12741" xr:uid="{00000000-0005-0000-0000-0000B4300000}"/>
    <cellStyle name="Grey 12 3 3" xfId="12742" xr:uid="{00000000-0005-0000-0000-0000B5300000}"/>
    <cellStyle name="Grey 12 4" xfId="12743" xr:uid="{00000000-0005-0000-0000-0000B6300000}"/>
    <cellStyle name="Grey 12 4 2" xfId="12744" xr:uid="{00000000-0005-0000-0000-0000B7300000}"/>
    <cellStyle name="Grey 12 4 3" xfId="12745" xr:uid="{00000000-0005-0000-0000-0000B8300000}"/>
    <cellStyle name="Grey 12 5" xfId="12746" xr:uid="{00000000-0005-0000-0000-0000B9300000}"/>
    <cellStyle name="Grey 12 6" xfId="12747" xr:uid="{00000000-0005-0000-0000-0000BA300000}"/>
    <cellStyle name="Grey 12 7" xfId="12748" xr:uid="{00000000-0005-0000-0000-0000BB300000}"/>
    <cellStyle name="Grey 120" xfId="12749" xr:uid="{00000000-0005-0000-0000-0000BC300000}"/>
    <cellStyle name="Grey 120 2" xfId="12750" xr:uid="{00000000-0005-0000-0000-0000BD300000}"/>
    <cellStyle name="Grey 120 3" xfId="12751" xr:uid="{00000000-0005-0000-0000-0000BE300000}"/>
    <cellStyle name="Grey 121" xfId="12752" xr:uid="{00000000-0005-0000-0000-0000BF300000}"/>
    <cellStyle name="Grey 121 2" xfId="12753" xr:uid="{00000000-0005-0000-0000-0000C0300000}"/>
    <cellStyle name="Grey 121 3" xfId="12754" xr:uid="{00000000-0005-0000-0000-0000C1300000}"/>
    <cellStyle name="Grey 122" xfId="12755" xr:uid="{00000000-0005-0000-0000-0000C2300000}"/>
    <cellStyle name="Grey 122 2" xfId="12756" xr:uid="{00000000-0005-0000-0000-0000C3300000}"/>
    <cellStyle name="Grey 122 3" xfId="12757" xr:uid="{00000000-0005-0000-0000-0000C4300000}"/>
    <cellStyle name="Grey 123" xfId="12758" xr:uid="{00000000-0005-0000-0000-0000C5300000}"/>
    <cellStyle name="Grey 123 2" xfId="12759" xr:uid="{00000000-0005-0000-0000-0000C6300000}"/>
    <cellStyle name="Grey 123 3" xfId="12760" xr:uid="{00000000-0005-0000-0000-0000C7300000}"/>
    <cellStyle name="Grey 124" xfId="12761" xr:uid="{00000000-0005-0000-0000-0000C8300000}"/>
    <cellStyle name="Grey 124 2" xfId="12762" xr:uid="{00000000-0005-0000-0000-0000C9300000}"/>
    <cellStyle name="Grey 124 3" xfId="12763" xr:uid="{00000000-0005-0000-0000-0000CA300000}"/>
    <cellStyle name="Grey 125" xfId="12764" xr:uid="{00000000-0005-0000-0000-0000CB300000}"/>
    <cellStyle name="Grey 125 2" xfId="12765" xr:uid="{00000000-0005-0000-0000-0000CC300000}"/>
    <cellStyle name="Grey 125 3" xfId="12766" xr:uid="{00000000-0005-0000-0000-0000CD300000}"/>
    <cellStyle name="Grey 126" xfId="12767" xr:uid="{00000000-0005-0000-0000-0000CE300000}"/>
    <cellStyle name="Grey 126 2" xfId="12768" xr:uid="{00000000-0005-0000-0000-0000CF300000}"/>
    <cellStyle name="Grey 126 3" xfId="12769" xr:uid="{00000000-0005-0000-0000-0000D0300000}"/>
    <cellStyle name="Grey 127" xfId="12770" xr:uid="{00000000-0005-0000-0000-0000D1300000}"/>
    <cellStyle name="Grey 127 2" xfId="12771" xr:uid="{00000000-0005-0000-0000-0000D2300000}"/>
    <cellStyle name="Grey 127 3" xfId="12772" xr:uid="{00000000-0005-0000-0000-0000D3300000}"/>
    <cellStyle name="Grey 128" xfId="12773" xr:uid="{00000000-0005-0000-0000-0000D4300000}"/>
    <cellStyle name="Grey 128 2" xfId="12774" xr:uid="{00000000-0005-0000-0000-0000D5300000}"/>
    <cellStyle name="Grey 128 3" xfId="12775" xr:uid="{00000000-0005-0000-0000-0000D6300000}"/>
    <cellStyle name="Grey 129" xfId="12776" xr:uid="{00000000-0005-0000-0000-0000D7300000}"/>
    <cellStyle name="Grey 129 2" xfId="12777" xr:uid="{00000000-0005-0000-0000-0000D8300000}"/>
    <cellStyle name="Grey 129 3" xfId="12778" xr:uid="{00000000-0005-0000-0000-0000D9300000}"/>
    <cellStyle name="Grey 13" xfId="12779" xr:uid="{00000000-0005-0000-0000-0000DA300000}"/>
    <cellStyle name="Grey 13 2" xfId="12780" xr:uid="{00000000-0005-0000-0000-0000DB300000}"/>
    <cellStyle name="Grey 13 3" xfId="12781" xr:uid="{00000000-0005-0000-0000-0000DC300000}"/>
    <cellStyle name="Grey 130" xfId="12782" xr:uid="{00000000-0005-0000-0000-0000DD300000}"/>
    <cellStyle name="Grey 130 2" xfId="12783" xr:uid="{00000000-0005-0000-0000-0000DE300000}"/>
    <cellStyle name="Grey 130 3" xfId="12784" xr:uid="{00000000-0005-0000-0000-0000DF300000}"/>
    <cellStyle name="Grey 131" xfId="12785" xr:uid="{00000000-0005-0000-0000-0000E0300000}"/>
    <cellStyle name="Grey 131 2" xfId="12786" xr:uid="{00000000-0005-0000-0000-0000E1300000}"/>
    <cellStyle name="Grey 131 3" xfId="12787" xr:uid="{00000000-0005-0000-0000-0000E2300000}"/>
    <cellStyle name="Grey 132" xfId="12788" xr:uid="{00000000-0005-0000-0000-0000E3300000}"/>
    <cellStyle name="Grey 132 2" xfId="12789" xr:uid="{00000000-0005-0000-0000-0000E4300000}"/>
    <cellStyle name="Grey 132 3" xfId="12790" xr:uid="{00000000-0005-0000-0000-0000E5300000}"/>
    <cellStyle name="Grey 133" xfId="12791" xr:uid="{00000000-0005-0000-0000-0000E6300000}"/>
    <cellStyle name="Grey 133 2" xfId="12792" xr:uid="{00000000-0005-0000-0000-0000E7300000}"/>
    <cellStyle name="Grey 133 3" xfId="12793" xr:uid="{00000000-0005-0000-0000-0000E8300000}"/>
    <cellStyle name="Grey 134" xfId="12794" xr:uid="{00000000-0005-0000-0000-0000E9300000}"/>
    <cellStyle name="Grey 134 2" xfId="12795" xr:uid="{00000000-0005-0000-0000-0000EA300000}"/>
    <cellStyle name="Grey 134 3" xfId="12796" xr:uid="{00000000-0005-0000-0000-0000EB300000}"/>
    <cellStyle name="Grey 135" xfId="12797" xr:uid="{00000000-0005-0000-0000-0000EC300000}"/>
    <cellStyle name="Grey 135 2" xfId="12798" xr:uid="{00000000-0005-0000-0000-0000ED300000}"/>
    <cellStyle name="Grey 135 3" xfId="12799" xr:uid="{00000000-0005-0000-0000-0000EE300000}"/>
    <cellStyle name="Grey 136" xfId="12800" xr:uid="{00000000-0005-0000-0000-0000EF300000}"/>
    <cellStyle name="Grey 136 2" xfId="12801" xr:uid="{00000000-0005-0000-0000-0000F0300000}"/>
    <cellStyle name="Grey 136 3" xfId="12802" xr:uid="{00000000-0005-0000-0000-0000F1300000}"/>
    <cellStyle name="Grey 137" xfId="12803" xr:uid="{00000000-0005-0000-0000-0000F2300000}"/>
    <cellStyle name="Grey 137 2" xfId="12804" xr:uid="{00000000-0005-0000-0000-0000F3300000}"/>
    <cellStyle name="Grey 137 3" xfId="12805" xr:uid="{00000000-0005-0000-0000-0000F4300000}"/>
    <cellStyle name="Grey 138" xfId="12806" xr:uid="{00000000-0005-0000-0000-0000F5300000}"/>
    <cellStyle name="Grey 138 2" xfId="12807" xr:uid="{00000000-0005-0000-0000-0000F6300000}"/>
    <cellStyle name="Grey 138 3" xfId="12808" xr:uid="{00000000-0005-0000-0000-0000F7300000}"/>
    <cellStyle name="Grey 139" xfId="12809" xr:uid="{00000000-0005-0000-0000-0000F8300000}"/>
    <cellStyle name="Grey 139 2" xfId="12810" xr:uid="{00000000-0005-0000-0000-0000F9300000}"/>
    <cellStyle name="Grey 139 3" xfId="12811" xr:uid="{00000000-0005-0000-0000-0000FA300000}"/>
    <cellStyle name="Grey 14" xfId="12812" xr:uid="{00000000-0005-0000-0000-0000FB300000}"/>
    <cellStyle name="Grey 14 2" xfId="12813" xr:uid="{00000000-0005-0000-0000-0000FC300000}"/>
    <cellStyle name="Grey 14 3" xfId="12814" xr:uid="{00000000-0005-0000-0000-0000FD300000}"/>
    <cellStyle name="Grey 140" xfId="12815" xr:uid="{00000000-0005-0000-0000-0000FE300000}"/>
    <cellStyle name="Grey 140 2" xfId="12816" xr:uid="{00000000-0005-0000-0000-0000FF300000}"/>
    <cellStyle name="Grey 140 3" xfId="12817" xr:uid="{00000000-0005-0000-0000-000000310000}"/>
    <cellStyle name="Grey 141" xfId="12818" xr:uid="{00000000-0005-0000-0000-000001310000}"/>
    <cellStyle name="Grey 141 2" xfId="12819" xr:uid="{00000000-0005-0000-0000-000002310000}"/>
    <cellStyle name="Grey 141 3" xfId="12820" xr:uid="{00000000-0005-0000-0000-000003310000}"/>
    <cellStyle name="Grey 142" xfId="12821" xr:uid="{00000000-0005-0000-0000-000004310000}"/>
    <cellStyle name="Grey 142 2" xfId="12822" xr:uid="{00000000-0005-0000-0000-000005310000}"/>
    <cellStyle name="Grey 142 3" xfId="12823" xr:uid="{00000000-0005-0000-0000-000006310000}"/>
    <cellStyle name="Grey 143" xfId="12824" xr:uid="{00000000-0005-0000-0000-000007310000}"/>
    <cellStyle name="Grey 143 2" xfId="12825" xr:uid="{00000000-0005-0000-0000-000008310000}"/>
    <cellStyle name="Grey 143 3" xfId="12826" xr:uid="{00000000-0005-0000-0000-000009310000}"/>
    <cellStyle name="Grey 144" xfId="12827" xr:uid="{00000000-0005-0000-0000-00000A310000}"/>
    <cellStyle name="Grey 144 2" xfId="12828" xr:uid="{00000000-0005-0000-0000-00000B310000}"/>
    <cellStyle name="Grey 144 3" xfId="12829" xr:uid="{00000000-0005-0000-0000-00000C310000}"/>
    <cellStyle name="Grey 145" xfId="12830" xr:uid="{00000000-0005-0000-0000-00000D310000}"/>
    <cellStyle name="Grey 145 2" xfId="12831" xr:uid="{00000000-0005-0000-0000-00000E310000}"/>
    <cellStyle name="Grey 145 3" xfId="12832" xr:uid="{00000000-0005-0000-0000-00000F310000}"/>
    <cellStyle name="Grey 146" xfId="12833" xr:uid="{00000000-0005-0000-0000-000010310000}"/>
    <cellStyle name="Grey 146 2" xfId="12834" xr:uid="{00000000-0005-0000-0000-000011310000}"/>
    <cellStyle name="Grey 146 3" xfId="12835" xr:uid="{00000000-0005-0000-0000-000012310000}"/>
    <cellStyle name="Grey 147" xfId="12836" xr:uid="{00000000-0005-0000-0000-000013310000}"/>
    <cellStyle name="Grey 147 2" xfId="12837" xr:uid="{00000000-0005-0000-0000-000014310000}"/>
    <cellStyle name="Grey 147 3" xfId="12838" xr:uid="{00000000-0005-0000-0000-000015310000}"/>
    <cellStyle name="Grey 148" xfId="12839" xr:uid="{00000000-0005-0000-0000-000016310000}"/>
    <cellStyle name="Grey 148 2" xfId="12840" xr:uid="{00000000-0005-0000-0000-000017310000}"/>
    <cellStyle name="Grey 148 3" xfId="12841" xr:uid="{00000000-0005-0000-0000-000018310000}"/>
    <cellStyle name="Grey 149" xfId="12842" xr:uid="{00000000-0005-0000-0000-000019310000}"/>
    <cellStyle name="Grey 149 2" xfId="12843" xr:uid="{00000000-0005-0000-0000-00001A310000}"/>
    <cellStyle name="Grey 149 3" xfId="12844" xr:uid="{00000000-0005-0000-0000-00001B310000}"/>
    <cellStyle name="Grey 15" xfId="12845" xr:uid="{00000000-0005-0000-0000-00001C310000}"/>
    <cellStyle name="Grey 15 2" xfId="12846" xr:uid="{00000000-0005-0000-0000-00001D310000}"/>
    <cellStyle name="Grey 15 3" xfId="12847" xr:uid="{00000000-0005-0000-0000-00001E310000}"/>
    <cellStyle name="Grey 150" xfId="12848" xr:uid="{00000000-0005-0000-0000-00001F310000}"/>
    <cellStyle name="Grey 150 2" xfId="12849" xr:uid="{00000000-0005-0000-0000-000020310000}"/>
    <cellStyle name="Grey 150 3" xfId="12850" xr:uid="{00000000-0005-0000-0000-000021310000}"/>
    <cellStyle name="Grey 151" xfId="12851" xr:uid="{00000000-0005-0000-0000-000022310000}"/>
    <cellStyle name="Grey 151 2" xfId="12852" xr:uid="{00000000-0005-0000-0000-000023310000}"/>
    <cellStyle name="Grey 151 3" xfId="12853" xr:uid="{00000000-0005-0000-0000-000024310000}"/>
    <cellStyle name="Grey 152" xfId="12854" xr:uid="{00000000-0005-0000-0000-000025310000}"/>
    <cellStyle name="Grey 152 2" xfId="12855" xr:uid="{00000000-0005-0000-0000-000026310000}"/>
    <cellStyle name="Grey 152 3" xfId="12856" xr:uid="{00000000-0005-0000-0000-000027310000}"/>
    <cellStyle name="Grey 153" xfId="12857" xr:uid="{00000000-0005-0000-0000-000028310000}"/>
    <cellStyle name="Grey 153 2" xfId="12858" xr:uid="{00000000-0005-0000-0000-000029310000}"/>
    <cellStyle name="Grey 153 3" xfId="12859" xr:uid="{00000000-0005-0000-0000-00002A310000}"/>
    <cellStyle name="Grey 154" xfId="12860" xr:uid="{00000000-0005-0000-0000-00002B310000}"/>
    <cellStyle name="Grey 154 2" xfId="12861" xr:uid="{00000000-0005-0000-0000-00002C310000}"/>
    <cellStyle name="Grey 154 3" xfId="12862" xr:uid="{00000000-0005-0000-0000-00002D310000}"/>
    <cellStyle name="Grey 155" xfId="12863" xr:uid="{00000000-0005-0000-0000-00002E310000}"/>
    <cellStyle name="Grey 155 2" xfId="12864" xr:uid="{00000000-0005-0000-0000-00002F310000}"/>
    <cellStyle name="Grey 155 3" xfId="12865" xr:uid="{00000000-0005-0000-0000-000030310000}"/>
    <cellStyle name="Grey 156" xfId="12866" xr:uid="{00000000-0005-0000-0000-000031310000}"/>
    <cellStyle name="Grey 156 2" xfId="12867" xr:uid="{00000000-0005-0000-0000-000032310000}"/>
    <cellStyle name="Grey 156 3" xfId="12868" xr:uid="{00000000-0005-0000-0000-000033310000}"/>
    <cellStyle name="Grey 157" xfId="12869" xr:uid="{00000000-0005-0000-0000-000034310000}"/>
    <cellStyle name="Grey 157 2" xfId="12870" xr:uid="{00000000-0005-0000-0000-000035310000}"/>
    <cellStyle name="Grey 157 3" xfId="12871" xr:uid="{00000000-0005-0000-0000-000036310000}"/>
    <cellStyle name="Grey 158" xfId="12872" xr:uid="{00000000-0005-0000-0000-000037310000}"/>
    <cellStyle name="Grey 158 2" xfId="12873" xr:uid="{00000000-0005-0000-0000-000038310000}"/>
    <cellStyle name="Grey 158 3" xfId="12874" xr:uid="{00000000-0005-0000-0000-000039310000}"/>
    <cellStyle name="Grey 159" xfId="12875" xr:uid="{00000000-0005-0000-0000-00003A310000}"/>
    <cellStyle name="Grey 159 2" xfId="12876" xr:uid="{00000000-0005-0000-0000-00003B310000}"/>
    <cellStyle name="Grey 159 3" xfId="12877" xr:uid="{00000000-0005-0000-0000-00003C310000}"/>
    <cellStyle name="Grey 16" xfId="12878" xr:uid="{00000000-0005-0000-0000-00003D310000}"/>
    <cellStyle name="Grey 16 2" xfId="12879" xr:uid="{00000000-0005-0000-0000-00003E310000}"/>
    <cellStyle name="Grey 16 3" xfId="12880" xr:uid="{00000000-0005-0000-0000-00003F310000}"/>
    <cellStyle name="Grey 160" xfId="12881" xr:uid="{00000000-0005-0000-0000-000040310000}"/>
    <cellStyle name="Grey 160 2" xfId="12882" xr:uid="{00000000-0005-0000-0000-000041310000}"/>
    <cellStyle name="Grey 161" xfId="12883" xr:uid="{00000000-0005-0000-0000-000042310000}"/>
    <cellStyle name="Grey 161 2" xfId="12884" xr:uid="{00000000-0005-0000-0000-000043310000}"/>
    <cellStyle name="Grey 162" xfId="12885" xr:uid="{00000000-0005-0000-0000-000044310000}"/>
    <cellStyle name="Grey 162 2" xfId="12886" xr:uid="{00000000-0005-0000-0000-000045310000}"/>
    <cellStyle name="Grey 163" xfId="12887" xr:uid="{00000000-0005-0000-0000-000046310000}"/>
    <cellStyle name="Grey 163 2" xfId="12888" xr:uid="{00000000-0005-0000-0000-000047310000}"/>
    <cellStyle name="Grey 164" xfId="12889" xr:uid="{00000000-0005-0000-0000-000048310000}"/>
    <cellStyle name="Grey 164 2" xfId="12890" xr:uid="{00000000-0005-0000-0000-000049310000}"/>
    <cellStyle name="Grey 165" xfId="12891" xr:uid="{00000000-0005-0000-0000-00004A310000}"/>
    <cellStyle name="Grey 165 2" xfId="12892" xr:uid="{00000000-0005-0000-0000-00004B310000}"/>
    <cellStyle name="Grey 166" xfId="12893" xr:uid="{00000000-0005-0000-0000-00004C310000}"/>
    <cellStyle name="Grey 166 2" xfId="12894" xr:uid="{00000000-0005-0000-0000-00004D310000}"/>
    <cellStyle name="Grey 167" xfId="12895" xr:uid="{00000000-0005-0000-0000-00004E310000}"/>
    <cellStyle name="Grey 167 2" xfId="12896" xr:uid="{00000000-0005-0000-0000-00004F310000}"/>
    <cellStyle name="Grey 168" xfId="12897" xr:uid="{00000000-0005-0000-0000-000050310000}"/>
    <cellStyle name="Grey 168 2" xfId="12898" xr:uid="{00000000-0005-0000-0000-000051310000}"/>
    <cellStyle name="Grey 169" xfId="12899" xr:uid="{00000000-0005-0000-0000-000052310000}"/>
    <cellStyle name="Grey 169 2" xfId="12900" xr:uid="{00000000-0005-0000-0000-000053310000}"/>
    <cellStyle name="Grey 17" xfId="12901" xr:uid="{00000000-0005-0000-0000-000054310000}"/>
    <cellStyle name="Grey 17 2" xfId="12902" xr:uid="{00000000-0005-0000-0000-000055310000}"/>
    <cellStyle name="Grey 17 3" xfId="12903" xr:uid="{00000000-0005-0000-0000-000056310000}"/>
    <cellStyle name="Grey 170" xfId="12904" xr:uid="{00000000-0005-0000-0000-000057310000}"/>
    <cellStyle name="Grey 170 2" xfId="12905" xr:uid="{00000000-0005-0000-0000-000058310000}"/>
    <cellStyle name="Grey 171" xfId="12906" xr:uid="{00000000-0005-0000-0000-000059310000}"/>
    <cellStyle name="Grey 171 2" xfId="12907" xr:uid="{00000000-0005-0000-0000-00005A310000}"/>
    <cellStyle name="Grey 172" xfId="12908" xr:uid="{00000000-0005-0000-0000-00005B310000}"/>
    <cellStyle name="Grey 172 2" xfId="12909" xr:uid="{00000000-0005-0000-0000-00005C310000}"/>
    <cellStyle name="Grey 173" xfId="12910" xr:uid="{00000000-0005-0000-0000-00005D310000}"/>
    <cellStyle name="Grey 173 2" xfId="12911" xr:uid="{00000000-0005-0000-0000-00005E310000}"/>
    <cellStyle name="Grey 174" xfId="12912" xr:uid="{00000000-0005-0000-0000-00005F310000}"/>
    <cellStyle name="Grey 174 2" xfId="12913" xr:uid="{00000000-0005-0000-0000-000060310000}"/>
    <cellStyle name="Grey 175" xfId="12914" xr:uid="{00000000-0005-0000-0000-000061310000}"/>
    <cellStyle name="Grey 175 2" xfId="12915" xr:uid="{00000000-0005-0000-0000-000062310000}"/>
    <cellStyle name="Grey 176" xfId="12916" xr:uid="{00000000-0005-0000-0000-000063310000}"/>
    <cellStyle name="Grey 176 2" xfId="12917" xr:uid="{00000000-0005-0000-0000-000064310000}"/>
    <cellStyle name="Grey 177" xfId="12918" xr:uid="{00000000-0005-0000-0000-000065310000}"/>
    <cellStyle name="Grey 177 2" xfId="12919" xr:uid="{00000000-0005-0000-0000-000066310000}"/>
    <cellStyle name="Grey 178" xfId="12920" xr:uid="{00000000-0005-0000-0000-000067310000}"/>
    <cellStyle name="Grey 178 2" xfId="12921" xr:uid="{00000000-0005-0000-0000-000068310000}"/>
    <cellStyle name="Grey 179" xfId="12922" xr:uid="{00000000-0005-0000-0000-000069310000}"/>
    <cellStyle name="Grey 18" xfId="12923" xr:uid="{00000000-0005-0000-0000-00006A310000}"/>
    <cellStyle name="Grey 18 2" xfId="12924" xr:uid="{00000000-0005-0000-0000-00006B310000}"/>
    <cellStyle name="Grey 18 3" xfId="12925" xr:uid="{00000000-0005-0000-0000-00006C310000}"/>
    <cellStyle name="Grey 180" xfId="12926" xr:uid="{00000000-0005-0000-0000-00006D310000}"/>
    <cellStyle name="Grey 181" xfId="12927" xr:uid="{00000000-0005-0000-0000-00006E310000}"/>
    <cellStyle name="Grey 182" xfId="12928" xr:uid="{00000000-0005-0000-0000-00006F310000}"/>
    <cellStyle name="Grey 183" xfId="12929" xr:uid="{00000000-0005-0000-0000-000070310000}"/>
    <cellStyle name="Grey 184" xfId="12930" xr:uid="{00000000-0005-0000-0000-000071310000}"/>
    <cellStyle name="Grey 185" xfId="12931" xr:uid="{00000000-0005-0000-0000-000072310000}"/>
    <cellStyle name="Grey 186" xfId="12932" xr:uid="{00000000-0005-0000-0000-000073310000}"/>
    <cellStyle name="Grey 187" xfId="12933" xr:uid="{00000000-0005-0000-0000-000074310000}"/>
    <cellStyle name="Grey 188" xfId="12934" xr:uid="{00000000-0005-0000-0000-000075310000}"/>
    <cellStyle name="Grey 189" xfId="12935" xr:uid="{00000000-0005-0000-0000-000076310000}"/>
    <cellStyle name="Grey 19" xfId="12936" xr:uid="{00000000-0005-0000-0000-000077310000}"/>
    <cellStyle name="Grey 19 2" xfId="12937" xr:uid="{00000000-0005-0000-0000-000078310000}"/>
    <cellStyle name="Grey 19 3" xfId="12938" xr:uid="{00000000-0005-0000-0000-000079310000}"/>
    <cellStyle name="Grey 190" xfId="12939" xr:uid="{00000000-0005-0000-0000-00007A310000}"/>
    <cellStyle name="Grey 191" xfId="12940" xr:uid="{00000000-0005-0000-0000-00007B310000}"/>
    <cellStyle name="Grey 192" xfId="12941" xr:uid="{00000000-0005-0000-0000-00007C310000}"/>
    <cellStyle name="Grey 193" xfId="12942" xr:uid="{00000000-0005-0000-0000-00007D310000}"/>
    <cellStyle name="Grey 194" xfId="12943" xr:uid="{00000000-0005-0000-0000-00007E310000}"/>
    <cellStyle name="Grey 195" xfId="12944" xr:uid="{00000000-0005-0000-0000-00007F310000}"/>
    <cellStyle name="Grey 196" xfId="12945" xr:uid="{00000000-0005-0000-0000-000080310000}"/>
    <cellStyle name="Grey 197" xfId="12946" xr:uid="{00000000-0005-0000-0000-000081310000}"/>
    <cellStyle name="Grey 198" xfId="12947" xr:uid="{00000000-0005-0000-0000-000082310000}"/>
    <cellStyle name="Grey 199" xfId="12948" xr:uid="{00000000-0005-0000-0000-000083310000}"/>
    <cellStyle name="Grey 2" xfId="12949" xr:uid="{00000000-0005-0000-0000-000084310000}"/>
    <cellStyle name="Grey 2 10" xfId="12950" xr:uid="{00000000-0005-0000-0000-000085310000}"/>
    <cellStyle name="Grey 2 10 2" xfId="12951" xr:uid="{00000000-0005-0000-0000-000086310000}"/>
    <cellStyle name="Grey 2 10 3" xfId="12952" xr:uid="{00000000-0005-0000-0000-000087310000}"/>
    <cellStyle name="Grey 2 11" xfId="12953" xr:uid="{00000000-0005-0000-0000-000088310000}"/>
    <cellStyle name="Grey 2 11 2" xfId="12954" xr:uid="{00000000-0005-0000-0000-000089310000}"/>
    <cellStyle name="Grey 2 11 3" xfId="12955" xr:uid="{00000000-0005-0000-0000-00008A310000}"/>
    <cellStyle name="Grey 2 12" xfId="12956" xr:uid="{00000000-0005-0000-0000-00008B310000}"/>
    <cellStyle name="Grey 2 12 2" xfId="12957" xr:uid="{00000000-0005-0000-0000-00008C310000}"/>
    <cellStyle name="Grey 2 13" xfId="12958" xr:uid="{00000000-0005-0000-0000-00008D310000}"/>
    <cellStyle name="Grey 2 14" xfId="12959" xr:uid="{00000000-0005-0000-0000-00008E310000}"/>
    <cellStyle name="Grey 2 2" xfId="12960" xr:uid="{00000000-0005-0000-0000-00008F310000}"/>
    <cellStyle name="Grey 2 2 2" xfId="12961" xr:uid="{00000000-0005-0000-0000-000090310000}"/>
    <cellStyle name="Grey 2 2 2 2" xfId="12962" xr:uid="{00000000-0005-0000-0000-000091310000}"/>
    <cellStyle name="Grey 2 2 2 2 2" xfId="12963" xr:uid="{00000000-0005-0000-0000-000092310000}"/>
    <cellStyle name="Grey 2 2 2 2 3" xfId="12964" xr:uid="{00000000-0005-0000-0000-000093310000}"/>
    <cellStyle name="Grey 2 2 2 3" xfId="12965" xr:uid="{00000000-0005-0000-0000-000094310000}"/>
    <cellStyle name="Grey 2 2 2 3 2" xfId="12966" xr:uid="{00000000-0005-0000-0000-000095310000}"/>
    <cellStyle name="Grey 2 2 2 3 3" xfId="12967" xr:uid="{00000000-0005-0000-0000-000096310000}"/>
    <cellStyle name="Grey 2 2 2 4" xfId="12968" xr:uid="{00000000-0005-0000-0000-000097310000}"/>
    <cellStyle name="Grey 2 2 2 4 2" xfId="12969" xr:uid="{00000000-0005-0000-0000-000098310000}"/>
    <cellStyle name="Grey 2 2 2 4 3" xfId="12970" xr:uid="{00000000-0005-0000-0000-000099310000}"/>
    <cellStyle name="Grey 2 2 2 5" xfId="12971" xr:uid="{00000000-0005-0000-0000-00009A310000}"/>
    <cellStyle name="Grey 2 2 2 6" xfId="12972" xr:uid="{00000000-0005-0000-0000-00009B310000}"/>
    <cellStyle name="Grey 2 2 3" xfId="12973" xr:uid="{00000000-0005-0000-0000-00009C310000}"/>
    <cellStyle name="Grey 2 2 3 2" xfId="12974" xr:uid="{00000000-0005-0000-0000-00009D310000}"/>
    <cellStyle name="Grey 2 2 3 3" xfId="12975" xr:uid="{00000000-0005-0000-0000-00009E310000}"/>
    <cellStyle name="Grey 2 2 4" xfId="12976" xr:uid="{00000000-0005-0000-0000-00009F310000}"/>
    <cellStyle name="Grey 2 2 4 2" xfId="12977" xr:uid="{00000000-0005-0000-0000-0000A0310000}"/>
    <cellStyle name="Grey 2 2 4 3" xfId="12978" xr:uid="{00000000-0005-0000-0000-0000A1310000}"/>
    <cellStyle name="Grey 2 2 5" xfId="12979" xr:uid="{00000000-0005-0000-0000-0000A2310000}"/>
    <cellStyle name="Grey 2 2 5 2" xfId="12980" xr:uid="{00000000-0005-0000-0000-0000A3310000}"/>
    <cellStyle name="Grey 2 2 6" xfId="12981" xr:uid="{00000000-0005-0000-0000-0000A4310000}"/>
    <cellStyle name="Grey 2 2 7" xfId="12982" xr:uid="{00000000-0005-0000-0000-0000A5310000}"/>
    <cellStyle name="Grey 2 2_FTE List" xfId="12983" xr:uid="{00000000-0005-0000-0000-0000A6310000}"/>
    <cellStyle name="Grey 2 3" xfId="12984" xr:uid="{00000000-0005-0000-0000-0000A7310000}"/>
    <cellStyle name="Grey 2 3 2" xfId="12985" xr:uid="{00000000-0005-0000-0000-0000A8310000}"/>
    <cellStyle name="Grey 2 3 2 2" xfId="12986" xr:uid="{00000000-0005-0000-0000-0000A9310000}"/>
    <cellStyle name="Grey 2 3 2 2 2" xfId="12987" xr:uid="{00000000-0005-0000-0000-0000AA310000}"/>
    <cellStyle name="Grey 2 3 2 2 3" xfId="12988" xr:uid="{00000000-0005-0000-0000-0000AB310000}"/>
    <cellStyle name="Grey 2 3 2 3" xfId="12989" xr:uid="{00000000-0005-0000-0000-0000AC310000}"/>
    <cellStyle name="Grey 2 3 2 3 2" xfId="12990" xr:uid="{00000000-0005-0000-0000-0000AD310000}"/>
    <cellStyle name="Grey 2 3 2 3 3" xfId="12991" xr:uid="{00000000-0005-0000-0000-0000AE310000}"/>
    <cellStyle name="Grey 2 3 2 4" xfId="12992" xr:uid="{00000000-0005-0000-0000-0000AF310000}"/>
    <cellStyle name="Grey 2 3 2 4 2" xfId="12993" xr:uid="{00000000-0005-0000-0000-0000B0310000}"/>
    <cellStyle name="Grey 2 3 2 4 3" xfId="12994" xr:uid="{00000000-0005-0000-0000-0000B1310000}"/>
    <cellStyle name="Grey 2 3 2 5" xfId="12995" xr:uid="{00000000-0005-0000-0000-0000B2310000}"/>
    <cellStyle name="Grey 2 3 2 6" xfId="12996" xr:uid="{00000000-0005-0000-0000-0000B3310000}"/>
    <cellStyle name="Grey 2 3 3" xfId="12997" xr:uid="{00000000-0005-0000-0000-0000B4310000}"/>
    <cellStyle name="Grey 2 3 3 2" xfId="12998" xr:uid="{00000000-0005-0000-0000-0000B5310000}"/>
    <cellStyle name="Grey 2 3 3 3" xfId="12999" xr:uid="{00000000-0005-0000-0000-0000B6310000}"/>
    <cellStyle name="Grey 2 3 4" xfId="13000" xr:uid="{00000000-0005-0000-0000-0000B7310000}"/>
    <cellStyle name="Grey 2 3 4 2" xfId="13001" xr:uid="{00000000-0005-0000-0000-0000B8310000}"/>
    <cellStyle name="Grey 2 3 4 3" xfId="13002" xr:uid="{00000000-0005-0000-0000-0000B9310000}"/>
    <cellStyle name="Grey 2 3 5" xfId="13003" xr:uid="{00000000-0005-0000-0000-0000BA310000}"/>
    <cellStyle name="Grey 2 3 5 2" xfId="13004" xr:uid="{00000000-0005-0000-0000-0000BB310000}"/>
    <cellStyle name="Grey 2 3 6" xfId="13005" xr:uid="{00000000-0005-0000-0000-0000BC310000}"/>
    <cellStyle name="Grey 2 3 7" xfId="13006" xr:uid="{00000000-0005-0000-0000-0000BD310000}"/>
    <cellStyle name="Grey 2 3_FTE List" xfId="13007" xr:uid="{00000000-0005-0000-0000-0000BE310000}"/>
    <cellStyle name="Grey 2 4" xfId="13008" xr:uid="{00000000-0005-0000-0000-0000BF310000}"/>
    <cellStyle name="Grey 2 4 2" xfId="13009" xr:uid="{00000000-0005-0000-0000-0000C0310000}"/>
    <cellStyle name="Grey 2 4 2 2" xfId="13010" xr:uid="{00000000-0005-0000-0000-0000C1310000}"/>
    <cellStyle name="Grey 2 4 2 2 2" xfId="13011" xr:uid="{00000000-0005-0000-0000-0000C2310000}"/>
    <cellStyle name="Grey 2 4 2 2 3" xfId="13012" xr:uid="{00000000-0005-0000-0000-0000C3310000}"/>
    <cellStyle name="Grey 2 4 2 3" xfId="13013" xr:uid="{00000000-0005-0000-0000-0000C4310000}"/>
    <cellStyle name="Grey 2 4 2 3 2" xfId="13014" xr:uid="{00000000-0005-0000-0000-0000C5310000}"/>
    <cellStyle name="Grey 2 4 2 3 3" xfId="13015" xr:uid="{00000000-0005-0000-0000-0000C6310000}"/>
    <cellStyle name="Grey 2 4 2 4" xfId="13016" xr:uid="{00000000-0005-0000-0000-0000C7310000}"/>
    <cellStyle name="Grey 2 4 2 4 2" xfId="13017" xr:uid="{00000000-0005-0000-0000-0000C8310000}"/>
    <cellStyle name="Grey 2 4 2 4 3" xfId="13018" xr:uid="{00000000-0005-0000-0000-0000C9310000}"/>
    <cellStyle name="Grey 2 4 2 5" xfId="13019" xr:uid="{00000000-0005-0000-0000-0000CA310000}"/>
    <cellStyle name="Grey 2 4 2 6" xfId="13020" xr:uid="{00000000-0005-0000-0000-0000CB310000}"/>
    <cellStyle name="Grey 2 4 3" xfId="13021" xr:uid="{00000000-0005-0000-0000-0000CC310000}"/>
    <cellStyle name="Grey 2 4 3 2" xfId="13022" xr:uid="{00000000-0005-0000-0000-0000CD310000}"/>
    <cellStyle name="Grey 2 4 3 3" xfId="13023" xr:uid="{00000000-0005-0000-0000-0000CE310000}"/>
    <cellStyle name="Grey 2 4 4" xfId="13024" xr:uid="{00000000-0005-0000-0000-0000CF310000}"/>
    <cellStyle name="Grey 2 4 4 2" xfId="13025" xr:uid="{00000000-0005-0000-0000-0000D0310000}"/>
    <cellStyle name="Grey 2 4 4 3" xfId="13026" xr:uid="{00000000-0005-0000-0000-0000D1310000}"/>
    <cellStyle name="Grey 2 4 5" xfId="13027" xr:uid="{00000000-0005-0000-0000-0000D2310000}"/>
    <cellStyle name="Grey 2 4 5 2" xfId="13028" xr:uid="{00000000-0005-0000-0000-0000D3310000}"/>
    <cellStyle name="Grey 2 4 6" xfId="13029" xr:uid="{00000000-0005-0000-0000-0000D4310000}"/>
    <cellStyle name="Grey 2 4 7" xfId="13030" xr:uid="{00000000-0005-0000-0000-0000D5310000}"/>
    <cellStyle name="Grey 2 4_FTE List" xfId="13031" xr:uid="{00000000-0005-0000-0000-0000D6310000}"/>
    <cellStyle name="Grey 2 5" xfId="13032" xr:uid="{00000000-0005-0000-0000-0000D7310000}"/>
    <cellStyle name="Grey 2 5 2" xfId="13033" xr:uid="{00000000-0005-0000-0000-0000D8310000}"/>
    <cellStyle name="Grey 2 5 2 2" xfId="13034" xr:uid="{00000000-0005-0000-0000-0000D9310000}"/>
    <cellStyle name="Grey 2 5 2 2 2" xfId="13035" xr:uid="{00000000-0005-0000-0000-0000DA310000}"/>
    <cellStyle name="Grey 2 5 2 2 3" xfId="13036" xr:uid="{00000000-0005-0000-0000-0000DB310000}"/>
    <cellStyle name="Grey 2 5 2 3" xfId="13037" xr:uid="{00000000-0005-0000-0000-0000DC310000}"/>
    <cellStyle name="Grey 2 5 2 3 2" xfId="13038" xr:uid="{00000000-0005-0000-0000-0000DD310000}"/>
    <cellStyle name="Grey 2 5 2 3 3" xfId="13039" xr:uid="{00000000-0005-0000-0000-0000DE310000}"/>
    <cellStyle name="Grey 2 5 2 4" xfId="13040" xr:uid="{00000000-0005-0000-0000-0000DF310000}"/>
    <cellStyle name="Grey 2 5 2 4 2" xfId="13041" xr:uid="{00000000-0005-0000-0000-0000E0310000}"/>
    <cellStyle name="Grey 2 5 2 4 3" xfId="13042" xr:uid="{00000000-0005-0000-0000-0000E1310000}"/>
    <cellStyle name="Grey 2 5 2 5" xfId="13043" xr:uid="{00000000-0005-0000-0000-0000E2310000}"/>
    <cellStyle name="Grey 2 5 2 6" xfId="13044" xr:uid="{00000000-0005-0000-0000-0000E3310000}"/>
    <cellStyle name="Grey 2 5 3" xfId="13045" xr:uid="{00000000-0005-0000-0000-0000E4310000}"/>
    <cellStyle name="Grey 2 5 3 2" xfId="13046" xr:uid="{00000000-0005-0000-0000-0000E5310000}"/>
    <cellStyle name="Grey 2 5 3 3" xfId="13047" xr:uid="{00000000-0005-0000-0000-0000E6310000}"/>
    <cellStyle name="Grey 2 5 4" xfId="13048" xr:uid="{00000000-0005-0000-0000-0000E7310000}"/>
    <cellStyle name="Grey 2 5 4 2" xfId="13049" xr:uid="{00000000-0005-0000-0000-0000E8310000}"/>
    <cellStyle name="Grey 2 5 4 3" xfId="13050" xr:uid="{00000000-0005-0000-0000-0000E9310000}"/>
    <cellStyle name="Grey 2 5 5" xfId="13051" xr:uid="{00000000-0005-0000-0000-0000EA310000}"/>
    <cellStyle name="Grey 2 5 5 2" xfId="13052" xr:uid="{00000000-0005-0000-0000-0000EB310000}"/>
    <cellStyle name="Grey 2 5 6" xfId="13053" xr:uid="{00000000-0005-0000-0000-0000EC310000}"/>
    <cellStyle name="Grey 2 5 7" xfId="13054" xr:uid="{00000000-0005-0000-0000-0000ED310000}"/>
    <cellStyle name="Grey 2 5_FTE List" xfId="13055" xr:uid="{00000000-0005-0000-0000-0000EE310000}"/>
    <cellStyle name="Grey 2 6" xfId="13056" xr:uid="{00000000-0005-0000-0000-0000EF310000}"/>
    <cellStyle name="Grey 2 6 2" xfId="13057" xr:uid="{00000000-0005-0000-0000-0000F0310000}"/>
    <cellStyle name="Grey 2 6 2 2" xfId="13058" xr:uid="{00000000-0005-0000-0000-0000F1310000}"/>
    <cellStyle name="Grey 2 6 2 3" xfId="13059" xr:uid="{00000000-0005-0000-0000-0000F2310000}"/>
    <cellStyle name="Grey 2 6 3" xfId="13060" xr:uid="{00000000-0005-0000-0000-0000F3310000}"/>
    <cellStyle name="Grey 2 6 3 2" xfId="13061" xr:uid="{00000000-0005-0000-0000-0000F4310000}"/>
    <cellStyle name="Grey 2 6 3 3" xfId="13062" xr:uid="{00000000-0005-0000-0000-0000F5310000}"/>
    <cellStyle name="Grey 2 6 4" xfId="13063" xr:uid="{00000000-0005-0000-0000-0000F6310000}"/>
    <cellStyle name="Grey 2 6 4 2" xfId="13064" xr:uid="{00000000-0005-0000-0000-0000F7310000}"/>
    <cellStyle name="Grey 2 6 4 3" xfId="13065" xr:uid="{00000000-0005-0000-0000-0000F8310000}"/>
    <cellStyle name="Grey 2 6 5" xfId="13066" xr:uid="{00000000-0005-0000-0000-0000F9310000}"/>
    <cellStyle name="Grey 2 6 5 2" xfId="13067" xr:uid="{00000000-0005-0000-0000-0000FA310000}"/>
    <cellStyle name="Grey 2 6 6" xfId="13068" xr:uid="{00000000-0005-0000-0000-0000FB310000}"/>
    <cellStyle name="Grey 2 6 7" xfId="13069" xr:uid="{00000000-0005-0000-0000-0000FC310000}"/>
    <cellStyle name="Grey 2 6_FTE List" xfId="13070" xr:uid="{00000000-0005-0000-0000-0000FD310000}"/>
    <cellStyle name="Grey 2 7" xfId="13071" xr:uid="{00000000-0005-0000-0000-0000FE310000}"/>
    <cellStyle name="Grey 2 7 2" xfId="13072" xr:uid="{00000000-0005-0000-0000-0000FF310000}"/>
    <cellStyle name="Grey 2 7 2 2" xfId="13073" xr:uid="{00000000-0005-0000-0000-000000320000}"/>
    <cellStyle name="Grey 2 7 2 3" xfId="13074" xr:uid="{00000000-0005-0000-0000-000001320000}"/>
    <cellStyle name="Grey 2 7 3" xfId="13075" xr:uid="{00000000-0005-0000-0000-000002320000}"/>
    <cellStyle name="Grey 2 7 3 2" xfId="13076" xr:uid="{00000000-0005-0000-0000-000003320000}"/>
    <cellStyle name="Grey 2 7 3 3" xfId="13077" xr:uid="{00000000-0005-0000-0000-000004320000}"/>
    <cellStyle name="Grey 2 7 4" xfId="13078" xr:uid="{00000000-0005-0000-0000-000005320000}"/>
    <cellStyle name="Grey 2 7 4 2" xfId="13079" xr:uid="{00000000-0005-0000-0000-000006320000}"/>
    <cellStyle name="Grey 2 7 4 3" xfId="13080" xr:uid="{00000000-0005-0000-0000-000007320000}"/>
    <cellStyle name="Grey 2 7 5" xfId="13081" xr:uid="{00000000-0005-0000-0000-000008320000}"/>
    <cellStyle name="Grey 2 7 5 2" xfId="13082" xr:uid="{00000000-0005-0000-0000-000009320000}"/>
    <cellStyle name="Grey 2 7 6" xfId="13083" xr:uid="{00000000-0005-0000-0000-00000A320000}"/>
    <cellStyle name="Grey 2 7 7" xfId="13084" xr:uid="{00000000-0005-0000-0000-00000B320000}"/>
    <cellStyle name="Grey 2 7_FTE List" xfId="13085" xr:uid="{00000000-0005-0000-0000-00000C320000}"/>
    <cellStyle name="Grey 2 8" xfId="13086" xr:uid="{00000000-0005-0000-0000-00000D320000}"/>
    <cellStyle name="Grey 2 8 2" xfId="13087" xr:uid="{00000000-0005-0000-0000-00000E320000}"/>
    <cellStyle name="Grey 2 8 2 2" xfId="13088" xr:uid="{00000000-0005-0000-0000-00000F320000}"/>
    <cellStyle name="Grey 2 8 2 3" xfId="13089" xr:uid="{00000000-0005-0000-0000-000010320000}"/>
    <cellStyle name="Grey 2 8 3" xfId="13090" xr:uid="{00000000-0005-0000-0000-000011320000}"/>
    <cellStyle name="Grey 2 8 3 2" xfId="13091" xr:uid="{00000000-0005-0000-0000-000012320000}"/>
    <cellStyle name="Grey 2 8 3 3" xfId="13092" xr:uid="{00000000-0005-0000-0000-000013320000}"/>
    <cellStyle name="Grey 2 8 4" xfId="13093" xr:uid="{00000000-0005-0000-0000-000014320000}"/>
    <cellStyle name="Grey 2 8 4 2" xfId="13094" xr:uid="{00000000-0005-0000-0000-000015320000}"/>
    <cellStyle name="Grey 2 8 4 3" xfId="13095" xr:uid="{00000000-0005-0000-0000-000016320000}"/>
    <cellStyle name="Grey 2 8 5" xfId="13096" xr:uid="{00000000-0005-0000-0000-000017320000}"/>
    <cellStyle name="Grey 2 8 5 2" xfId="13097" xr:uid="{00000000-0005-0000-0000-000018320000}"/>
    <cellStyle name="Grey 2 8 6" xfId="13098" xr:uid="{00000000-0005-0000-0000-000019320000}"/>
    <cellStyle name="Grey 2 8 7" xfId="13099" xr:uid="{00000000-0005-0000-0000-00001A320000}"/>
    <cellStyle name="Grey 2 8_FTE List" xfId="13100" xr:uid="{00000000-0005-0000-0000-00001B320000}"/>
    <cellStyle name="Grey 2 9" xfId="13101" xr:uid="{00000000-0005-0000-0000-00001C320000}"/>
    <cellStyle name="Grey 2 9 2" xfId="13102" xr:uid="{00000000-0005-0000-0000-00001D320000}"/>
    <cellStyle name="Grey 2 9 2 2" xfId="13103" xr:uid="{00000000-0005-0000-0000-00001E320000}"/>
    <cellStyle name="Grey 2 9 2 3" xfId="13104" xr:uid="{00000000-0005-0000-0000-00001F320000}"/>
    <cellStyle name="Grey 2 9 3" xfId="13105" xr:uid="{00000000-0005-0000-0000-000020320000}"/>
    <cellStyle name="Grey 2 9 3 2" xfId="13106" xr:uid="{00000000-0005-0000-0000-000021320000}"/>
    <cellStyle name="Grey 2 9 3 3" xfId="13107" xr:uid="{00000000-0005-0000-0000-000022320000}"/>
    <cellStyle name="Grey 2 9 4" xfId="13108" xr:uid="{00000000-0005-0000-0000-000023320000}"/>
    <cellStyle name="Grey 2 9 4 2" xfId="13109" xr:uid="{00000000-0005-0000-0000-000024320000}"/>
    <cellStyle name="Grey 2 9 4 3" xfId="13110" xr:uid="{00000000-0005-0000-0000-000025320000}"/>
    <cellStyle name="Grey 2 9 5" xfId="13111" xr:uid="{00000000-0005-0000-0000-000026320000}"/>
    <cellStyle name="Grey 2 9 6" xfId="13112" xr:uid="{00000000-0005-0000-0000-000027320000}"/>
    <cellStyle name="Grey 2_2101" xfId="13113" xr:uid="{00000000-0005-0000-0000-000028320000}"/>
    <cellStyle name="Grey 20" xfId="13114" xr:uid="{00000000-0005-0000-0000-000029320000}"/>
    <cellStyle name="Grey 20 2" xfId="13115" xr:uid="{00000000-0005-0000-0000-00002A320000}"/>
    <cellStyle name="Grey 20 3" xfId="13116" xr:uid="{00000000-0005-0000-0000-00002B320000}"/>
    <cellStyle name="Grey 200" xfId="13117" xr:uid="{00000000-0005-0000-0000-00002C320000}"/>
    <cellStyle name="Grey 201" xfId="13118" xr:uid="{00000000-0005-0000-0000-00002D320000}"/>
    <cellStyle name="Grey 202" xfId="13119" xr:uid="{00000000-0005-0000-0000-00002E320000}"/>
    <cellStyle name="Grey 203" xfId="13120" xr:uid="{00000000-0005-0000-0000-00002F320000}"/>
    <cellStyle name="Grey 204" xfId="13121" xr:uid="{00000000-0005-0000-0000-000030320000}"/>
    <cellStyle name="Grey 205" xfId="13122" xr:uid="{00000000-0005-0000-0000-000031320000}"/>
    <cellStyle name="Grey 206" xfId="13123" xr:uid="{00000000-0005-0000-0000-000032320000}"/>
    <cellStyle name="Grey 207" xfId="13124" xr:uid="{00000000-0005-0000-0000-000033320000}"/>
    <cellStyle name="Grey 208" xfId="13125" xr:uid="{00000000-0005-0000-0000-000034320000}"/>
    <cellStyle name="Grey 209" xfId="13126" xr:uid="{00000000-0005-0000-0000-000035320000}"/>
    <cellStyle name="Grey 21" xfId="13127" xr:uid="{00000000-0005-0000-0000-000036320000}"/>
    <cellStyle name="Grey 21 2" xfId="13128" xr:uid="{00000000-0005-0000-0000-000037320000}"/>
    <cellStyle name="Grey 21 3" xfId="13129" xr:uid="{00000000-0005-0000-0000-000038320000}"/>
    <cellStyle name="Grey 210" xfId="13130" xr:uid="{00000000-0005-0000-0000-000039320000}"/>
    <cellStyle name="Grey 211" xfId="13131" xr:uid="{00000000-0005-0000-0000-00003A320000}"/>
    <cellStyle name="Grey 212" xfId="13132" xr:uid="{00000000-0005-0000-0000-00003B320000}"/>
    <cellStyle name="Grey 213" xfId="13133" xr:uid="{00000000-0005-0000-0000-00003C320000}"/>
    <cellStyle name="Grey 214" xfId="13134" xr:uid="{00000000-0005-0000-0000-00003D320000}"/>
    <cellStyle name="Grey 215" xfId="13135" xr:uid="{00000000-0005-0000-0000-00003E320000}"/>
    <cellStyle name="Grey 216" xfId="13136" xr:uid="{00000000-0005-0000-0000-00003F320000}"/>
    <cellStyle name="Grey 217" xfId="13137" xr:uid="{00000000-0005-0000-0000-000040320000}"/>
    <cellStyle name="Grey 218" xfId="13138" xr:uid="{00000000-0005-0000-0000-000041320000}"/>
    <cellStyle name="Grey 219" xfId="13139" xr:uid="{00000000-0005-0000-0000-000042320000}"/>
    <cellStyle name="Grey 22" xfId="13140" xr:uid="{00000000-0005-0000-0000-000043320000}"/>
    <cellStyle name="Grey 22 2" xfId="13141" xr:uid="{00000000-0005-0000-0000-000044320000}"/>
    <cellStyle name="Grey 22 3" xfId="13142" xr:uid="{00000000-0005-0000-0000-000045320000}"/>
    <cellStyle name="Grey 220" xfId="13143" xr:uid="{00000000-0005-0000-0000-000046320000}"/>
    <cellStyle name="Grey 221" xfId="13144" xr:uid="{00000000-0005-0000-0000-000047320000}"/>
    <cellStyle name="Grey 222" xfId="13145" xr:uid="{00000000-0005-0000-0000-000048320000}"/>
    <cellStyle name="Grey 223" xfId="13146" xr:uid="{00000000-0005-0000-0000-000049320000}"/>
    <cellStyle name="Grey 224" xfId="13147" xr:uid="{00000000-0005-0000-0000-00004A320000}"/>
    <cellStyle name="Grey 225" xfId="13148" xr:uid="{00000000-0005-0000-0000-00004B320000}"/>
    <cellStyle name="Grey 226" xfId="13149" xr:uid="{00000000-0005-0000-0000-00004C320000}"/>
    <cellStyle name="Grey 23" xfId="13150" xr:uid="{00000000-0005-0000-0000-00004D320000}"/>
    <cellStyle name="Grey 23 2" xfId="13151" xr:uid="{00000000-0005-0000-0000-00004E320000}"/>
    <cellStyle name="Grey 23 3" xfId="13152" xr:uid="{00000000-0005-0000-0000-00004F320000}"/>
    <cellStyle name="Grey 24" xfId="13153" xr:uid="{00000000-0005-0000-0000-000050320000}"/>
    <cellStyle name="Grey 24 2" xfId="13154" xr:uid="{00000000-0005-0000-0000-000051320000}"/>
    <cellStyle name="Grey 24 3" xfId="13155" xr:uid="{00000000-0005-0000-0000-000052320000}"/>
    <cellStyle name="Grey 25" xfId="13156" xr:uid="{00000000-0005-0000-0000-000053320000}"/>
    <cellStyle name="Grey 25 2" xfId="13157" xr:uid="{00000000-0005-0000-0000-000054320000}"/>
    <cellStyle name="Grey 25 3" xfId="13158" xr:uid="{00000000-0005-0000-0000-000055320000}"/>
    <cellStyle name="Grey 26" xfId="13159" xr:uid="{00000000-0005-0000-0000-000056320000}"/>
    <cellStyle name="Grey 26 2" xfId="13160" xr:uid="{00000000-0005-0000-0000-000057320000}"/>
    <cellStyle name="Grey 26 3" xfId="13161" xr:uid="{00000000-0005-0000-0000-000058320000}"/>
    <cellStyle name="Grey 27" xfId="13162" xr:uid="{00000000-0005-0000-0000-000059320000}"/>
    <cellStyle name="Grey 27 2" xfId="13163" xr:uid="{00000000-0005-0000-0000-00005A320000}"/>
    <cellStyle name="Grey 27 3" xfId="13164" xr:uid="{00000000-0005-0000-0000-00005B320000}"/>
    <cellStyle name="Grey 28" xfId="13165" xr:uid="{00000000-0005-0000-0000-00005C320000}"/>
    <cellStyle name="Grey 28 2" xfId="13166" xr:uid="{00000000-0005-0000-0000-00005D320000}"/>
    <cellStyle name="Grey 28 3" xfId="13167" xr:uid="{00000000-0005-0000-0000-00005E320000}"/>
    <cellStyle name="Grey 29" xfId="13168" xr:uid="{00000000-0005-0000-0000-00005F320000}"/>
    <cellStyle name="Grey 29 2" xfId="13169" xr:uid="{00000000-0005-0000-0000-000060320000}"/>
    <cellStyle name="Grey 29 3" xfId="13170" xr:uid="{00000000-0005-0000-0000-000061320000}"/>
    <cellStyle name="Grey 3" xfId="13171" xr:uid="{00000000-0005-0000-0000-000062320000}"/>
    <cellStyle name="Grey 3 10" xfId="13172" xr:uid="{00000000-0005-0000-0000-000063320000}"/>
    <cellStyle name="Grey 3 10 2" xfId="13173" xr:uid="{00000000-0005-0000-0000-000064320000}"/>
    <cellStyle name="Grey 3 10 3" xfId="13174" xr:uid="{00000000-0005-0000-0000-000065320000}"/>
    <cellStyle name="Grey 3 11" xfId="13175" xr:uid="{00000000-0005-0000-0000-000066320000}"/>
    <cellStyle name="Grey 3 11 2" xfId="13176" xr:uid="{00000000-0005-0000-0000-000067320000}"/>
    <cellStyle name="Grey 3 11 3" xfId="13177" xr:uid="{00000000-0005-0000-0000-000068320000}"/>
    <cellStyle name="Grey 3 12" xfId="13178" xr:uid="{00000000-0005-0000-0000-000069320000}"/>
    <cellStyle name="Grey 3 12 2" xfId="13179" xr:uid="{00000000-0005-0000-0000-00006A320000}"/>
    <cellStyle name="Grey 3 13" xfId="13180" xr:uid="{00000000-0005-0000-0000-00006B320000}"/>
    <cellStyle name="Grey 3 14" xfId="13181" xr:uid="{00000000-0005-0000-0000-00006C320000}"/>
    <cellStyle name="Grey 3 2" xfId="13182" xr:uid="{00000000-0005-0000-0000-00006D320000}"/>
    <cellStyle name="Grey 3 2 2" xfId="13183" xr:uid="{00000000-0005-0000-0000-00006E320000}"/>
    <cellStyle name="Grey 3 2 2 2" xfId="13184" xr:uid="{00000000-0005-0000-0000-00006F320000}"/>
    <cellStyle name="Grey 3 2 2 2 2" xfId="13185" xr:uid="{00000000-0005-0000-0000-000070320000}"/>
    <cellStyle name="Grey 3 2 2 2 3" xfId="13186" xr:uid="{00000000-0005-0000-0000-000071320000}"/>
    <cellStyle name="Grey 3 2 2 3" xfId="13187" xr:uid="{00000000-0005-0000-0000-000072320000}"/>
    <cellStyle name="Grey 3 2 2 3 2" xfId="13188" xr:uid="{00000000-0005-0000-0000-000073320000}"/>
    <cellStyle name="Grey 3 2 2 3 3" xfId="13189" xr:uid="{00000000-0005-0000-0000-000074320000}"/>
    <cellStyle name="Grey 3 2 2 4" xfId="13190" xr:uid="{00000000-0005-0000-0000-000075320000}"/>
    <cellStyle name="Grey 3 2 2 4 2" xfId="13191" xr:uid="{00000000-0005-0000-0000-000076320000}"/>
    <cellStyle name="Grey 3 2 2 4 3" xfId="13192" xr:uid="{00000000-0005-0000-0000-000077320000}"/>
    <cellStyle name="Grey 3 2 2 5" xfId="13193" xr:uid="{00000000-0005-0000-0000-000078320000}"/>
    <cellStyle name="Grey 3 2 2 6" xfId="13194" xr:uid="{00000000-0005-0000-0000-000079320000}"/>
    <cellStyle name="Grey 3 2 3" xfId="13195" xr:uid="{00000000-0005-0000-0000-00007A320000}"/>
    <cellStyle name="Grey 3 2 3 2" xfId="13196" xr:uid="{00000000-0005-0000-0000-00007B320000}"/>
    <cellStyle name="Grey 3 2 3 3" xfId="13197" xr:uid="{00000000-0005-0000-0000-00007C320000}"/>
    <cellStyle name="Grey 3 2 4" xfId="13198" xr:uid="{00000000-0005-0000-0000-00007D320000}"/>
    <cellStyle name="Grey 3 2 4 2" xfId="13199" xr:uid="{00000000-0005-0000-0000-00007E320000}"/>
    <cellStyle name="Grey 3 2 4 3" xfId="13200" xr:uid="{00000000-0005-0000-0000-00007F320000}"/>
    <cellStyle name="Grey 3 2 5" xfId="13201" xr:uid="{00000000-0005-0000-0000-000080320000}"/>
    <cellStyle name="Grey 3 2 5 2" xfId="13202" xr:uid="{00000000-0005-0000-0000-000081320000}"/>
    <cellStyle name="Grey 3 2 6" xfId="13203" xr:uid="{00000000-0005-0000-0000-000082320000}"/>
    <cellStyle name="Grey 3 2 7" xfId="13204" xr:uid="{00000000-0005-0000-0000-000083320000}"/>
    <cellStyle name="Grey 3 2_FTE List" xfId="13205" xr:uid="{00000000-0005-0000-0000-000084320000}"/>
    <cellStyle name="Grey 3 3" xfId="13206" xr:uid="{00000000-0005-0000-0000-000085320000}"/>
    <cellStyle name="Grey 3 3 2" xfId="13207" xr:uid="{00000000-0005-0000-0000-000086320000}"/>
    <cellStyle name="Grey 3 3 2 2" xfId="13208" xr:uid="{00000000-0005-0000-0000-000087320000}"/>
    <cellStyle name="Grey 3 3 2 2 2" xfId="13209" xr:uid="{00000000-0005-0000-0000-000088320000}"/>
    <cellStyle name="Grey 3 3 2 2 3" xfId="13210" xr:uid="{00000000-0005-0000-0000-000089320000}"/>
    <cellStyle name="Grey 3 3 2 3" xfId="13211" xr:uid="{00000000-0005-0000-0000-00008A320000}"/>
    <cellStyle name="Grey 3 3 2 3 2" xfId="13212" xr:uid="{00000000-0005-0000-0000-00008B320000}"/>
    <cellStyle name="Grey 3 3 2 3 3" xfId="13213" xr:uid="{00000000-0005-0000-0000-00008C320000}"/>
    <cellStyle name="Grey 3 3 2 4" xfId="13214" xr:uid="{00000000-0005-0000-0000-00008D320000}"/>
    <cellStyle name="Grey 3 3 2 4 2" xfId="13215" xr:uid="{00000000-0005-0000-0000-00008E320000}"/>
    <cellStyle name="Grey 3 3 2 4 3" xfId="13216" xr:uid="{00000000-0005-0000-0000-00008F320000}"/>
    <cellStyle name="Grey 3 3 2 5" xfId="13217" xr:uid="{00000000-0005-0000-0000-000090320000}"/>
    <cellStyle name="Grey 3 3 2 6" xfId="13218" xr:uid="{00000000-0005-0000-0000-000091320000}"/>
    <cellStyle name="Grey 3 3 3" xfId="13219" xr:uid="{00000000-0005-0000-0000-000092320000}"/>
    <cellStyle name="Grey 3 3 3 2" xfId="13220" xr:uid="{00000000-0005-0000-0000-000093320000}"/>
    <cellStyle name="Grey 3 3 3 3" xfId="13221" xr:uid="{00000000-0005-0000-0000-000094320000}"/>
    <cellStyle name="Grey 3 3 4" xfId="13222" xr:uid="{00000000-0005-0000-0000-000095320000}"/>
    <cellStyle name="Grey 3 3 4 2" xfId="13223" xr:uid="{00000000-0005-0000-0000-000096320000}"/>
    <cellStyle name="Grey 3 3 4 3" xfId="13224" xr:uid="{00000000-0005-0000-0000-000097320000}"/>
    <cellStyle name="Grey 3 3 5" xfId="13225" xr:uid="{00000000-0005-0000-0000-000098320000}"/>
    <cellStyle name="Grey 3 3 5 2" xfId="13226" xr:uid="{00000000-0005-0000-0000-000099320000}"/>
    <cellStyle name="Grey 3 3 6" xfId="13227" xr:uid="{00000000-0005-0000-0000-00009A320000}"/>
    <cellStyle name="Grey 3 3 7" xfId="13228" xr:uid="{00000000-0005-0000-0000-00009B320000}"/>
    <cellStyle name="Grey 3 3_FTE List" xfId="13229" xr:uid="{00000000-0005-0000-0000-00009C320000}"/>
    <cellStyle name="Grey 3 4" xfId="13230" xr:uid="{00000000-0005-0000-0000-00009D320000}"/>
    <cellStyle name="Grey 3 4 2" xfId="13231" xr:uid="{00000000-0005-0000-0000-00009E320000}"/>
    <cellStyle name="Grey 3 4 2 2" xfId="13232" xr:uid="{00000000-0005-0000-0000-00009F320000}"/>
    <cellStyle name="Grey 3 4 2 2 2" xfId="13233" xr:uid="{00000000-0005-0000-0000-0000A0320000}"/>
    <cellStyle name="Grey 3 4 2 2 3" xfId="13234" xr:uid="{00000000-0005-0000-0000-0000A1320000}"/>
    <cellStyle name="Grey 3 4 2 3" xfId="13235" xr:uid="{00000000-0005-0000-0000-0000A2320000}"/>
    <cellStyle name="Grey 3 4 2 3 2" xfId="13236" xr:uid="{00000000-0005-0000-0000-0000A3320000}"/>
    <cellStyle name="Grey 3 4 2 3 3" xfId="13237" xr:uid="{00000000-0005-0000-0000-0000A4320000}"/>
    <cellStyle name="Grey 3 4 2 4" xfId="13238" xr:uid="{00000000-0005-0000-0000-0000A5320000}"/>
    <cellStyle name="Grey 3 4 2 4 2" xfId="13239" xr:uid="{00000000-0005-0000-0000-0000A6320000}"/>
    <cellStyle name="Grey 3 4 2 4 3" xfId="13240" xr:uid="{00000000-0005-0000-0000-0000A7320000}"/>
    <cellStyle name="Grey 3 4 2 5" xfId="13241" xr:uid="{00000000-0005-0000-0000-0000A8320000}"/>
    <cellStyle name="Grey 3 4 2 6" xfId="13242" xr:uid="{00000000-0005-0000-0000-0000A9320000}"/>
    <cellStyle name="Grey 3 4 3" xfId="13243" xr:uid="{00000000-0005-0000-0000-0000AA320000}"/>
    <cellStyle name="Grey 3 4 3 2" xfId="13244" xr:uid="{00000000-0005-0000-0000-0000AB320000}"/>
    <cellStyle name="Grey 3 4 3 3" xfId="13245" xr:uid="{00000000-0005-0000-0000-0000AC320000}"/>
    <cellStyle name="Grey 3 4 4" xfId="13246" xr:uid="{00000000-0005-0000-0000-0000AD320000}"/>
    <cellStyle name="Grey 3 4 4 2" xfId="13247" xr:uid="{00000000-0005-0000-0000-0000AE320000}"/>
    <cellStyle name="Grey 3 4 4 3" xfId="13248" xr:uid="{00000000-0005-0000-0000-0000AF320000}"/>
    <cellStyle name="Grey 3 4 5" xfId="13249" xr:uid="{00000000-0005-0000-0000-0000B0320000}"/>
    <cellStyle name="Grey 3 4 5 2" xfId="13250" xr:uid="{00000000-0005-0000-0000-0000B1320000}"/>
    <cellStyle name="Grey 3 4 6" xfId="13251" xr:uid="{00000000-0005-0000-0000-0000B2320000}"/>
    <cellStyle name="Grey 3 4 7" xfId="13252" xr:uid="{00000000-0005-0000-0000-0000B3320000}"/>
    <cellStyle name="Grey 3 4_FTE List" xfId="13253" xr:uid="{00000000-0005-0000-0000-0000B4320000}"/>
    <cellStyle name="Grey 3 5" xfId="13254" xr:uid="{00000000-0005-0000-0000-0000B5320000}"/>
    <cellStyle name="Grey 3 5 2" xfId="13255" xr:uid="{00000000-0005-0000-0000-0000B6320000}"/>
    <cellStyle name="Grey 3 5 2 2" xfId="13256" xr:uid="{00000000-0005-0000-0000-0000B7320000}"/>
    <cellStyle name="Grey 3 5 2 2 2" xfId="13257" xr:uid="{00000000-0005-0000-0000-0000B8320000}"/>
    <cellStyle name="Grey 3 5 2 2 3" xfId="13258" xr:uid="{00000000-0005-0000-0000-0000B9320000}"/>
    <cellStyle name="Grey 3 5 2 3" xfId="13259" xr:uid="{00000000-0005-0000-0000-0000BA320000}"/>
    <cellStyle name="Grey 3 5 2 3 2" xfId="13260" xr:uid="{00000000-0005-0000-0000-0000BB320000}"/>
    <cellStyle name="Grey 3 5 2 3 3" xfId="13261" xr:uid="{00000000-0005-0000-0000-0000BC320000}"/>
    <cellStyle name="Grey 3 5 2 4" xfId="13262" xr:uid="{00000000-0005-0000-0000-0000BD320000}"/>
    <cellStyle name="Grey 3 5 2 4 2" xfId="13263" xr:uid="{00000000-0005-0000-0000-0000BE320000}"/>
    <cellStyle name="Grey 3 5 2 4 3" xfId="13264" xr:uid="{00000000-0005-0000-0000-0000BF320000}"/>
    <cellStyle name="Grey 3 5 2 5" xfId="13265" xr:uid="{00000000-0005-0000-0000-0000C0320000}"/>
    <cellStyle name="Grey 3 5 2 6" xfId="13266" xr:uid="{00000000-0005-0000-0000-0000C1320000}"/>
    <cellStyle name="Grey 3 5 3" xfId="13267" xr:uid="{00000000-0005-0000-0000-0000C2320000}"/>
    <cellStyle name="Grey 3 5 3 2" xfId="13268" xr:uid="{00000000-0005-0000-0000-0000C3320000}"/>
    <cellStyle name="Grey 3 5 3 3" xfId="13269" xr:uid="{00000000-0005-0000-0000-0000C4320000}"/>
    <cellStyle name="Grey 3 5 4" xfId="13270" xr:uid="{00000000-0005-0000-0000-0000C5320000}"/>
    <cellStyle name="Grey 3 5 4 2" xfId="13271" xr:uid="{00000000-0005-0000-0000-0000C6320000}"/>
    <cellStyle name="Grey 3 5 4 3" xfId="13272" xr:uid="{00000000-0005-0000-0000-0000C7320000}"/>
    <cellStyle name="Grey 3 5 5" xfId="13273" xr:uid="{00000000-0005-0000-0000-0000C8320000}"/>
    <cellStyle name="Grey 3 5 5 2" xfId="13274" xr:uid="{00000000-0005-0000-0000-0000C9320000}"/>
    <cellStyle name="Grey 3 5 6" xfId="13275" xr:uid="{00000000-0005-0000-0000-0000CA320000}"/>
    <cellStyle name="Grey 3 5 7" xfId="13276" xr:uid="{00000000-0005-0000-0000-0000CB320000}"/>
    <cellStyle name="Grey 3 5_FTE List" xfId="13277" xr:uid="{00000000-0005-0000-0000-0000CC320000}"/>
    <cellStyle name="Grey 3 6" xfId="13278" xr:uid="{00000000-0005-0000-0000-0000CD320000}"/>
    <cellStyle name="Grey 3 6 2" xfId="13279" xr:uid="{00000000-0005-0000-0000-0000CE320000}"/>
    <cellStyle name="Grey 3 6 2 2" xfId="13280" xr:uid="{00000000-0005-0000-0000-0000CF320000}"/>
    <cellStyle name="Grey 3 6 2 3" xfId="13281" xr:uid="{00000000-0005-0000-0000-0000D0320000}"/>
    <cellStyle name="Grey 3 6 3" xfId="13282" xr:uid="{00000000-0005-0000-0000-0000D1320000}"/>
    <cellStyle name="Grey 3 6 3 2" xfId="13283" xr:uid="{00000000-0005-0000-0000-0000D2320000}"/>
    <cellStyle name="Grey 3 6 3 3" xfId="13284" xr:uid="{00000000-0005-0000-0000-0000D3320000}"/>
    <cellStyle name="Grey 3 6 4" xfId="13285" xr:uid="{00000000-0005-0000-0000-0000D4320000}"/>
    <cellStyle name="Grey 3 6 4 2" xfId="13286" xr:uid="{00000000-0005-0000-0000-0000D5320000}"/>
    <cellStyle name="Grey 3 6 4 3" xfId="13287" xr:uid="{00000000-0005-0000-0000-0000D6320000}"/>
    <cellStyle name="Grey 3 6 5" xfId="13288" xr:uid="{00000000-0005-0000-0000-0000D7320000}"/>
    <cellStyle name="Grey 3 6 5 2" xfId="13289" xr:uid="{00000000-0005-0000-0000-0000D8320000}"/>
    <cellStyle name="Grey 3 6 6" xfId="13290" xr:uid="{00000000-0005-0000-0000-0000D9320000}"/>
    <cellStyle name="Grey 3 6 7" xfId="13291" xr:uid="{00000000-0005-0000-0000-0000DA320000}"/>
    <cellStyle name="Grey 3 6_FTE List" xfId="13292" xr:uid="{00000000-0005-0000-0000-0000DB320000}"/>
    <cellStyle name="Grey 3 7" xfId="13293" xr:uid="{00000000-0005-0000-0000-0000DC320000}"/>
    <cellStyle name="Grey 3 7 2" xfId="13294" xr:uid="{00000000-0005-0000-0000-0000DD320000}"/>
    <cellStyle name="Grey 3 7 2 2" xfId="13295" xr:uid="{00000000-0005-0000-0000-0000DE320000}"/>
    <cellStyle name="Grey 3 7 2 3" xfId="13296" xr:uid="{00000000-0005-0000-0000-0000DF320000}"/>
    <cellStyle name="Grey 3 7 3" xfId="13297" xr:uid="{00000000-0005-0000-0000-0000E0320000}"/>
    <cellStyle name="Grey 3 7 3 2" xfId="13298" xr:uid="{00000000-0005-0000-0000-0000E1320000}"/>
    <cellStyle name="Grey 3 7 3 3" xfId="13299" xr:uid="{00000000-0005-0000-0000-0000E2320000}"/>
    <cellStyle name="Grey 3 7 4" xfId="13300" xr:uid="{00000000-0005-0000-0000-0000E3320000}"/>
    <cellStyle name="Grey 3 7 4 2" xfId="13301" xr:uid="{00000000-0005-0000-0000-0000E4320000}"/>
    <cellStyle name="Grey 3 7 4 3" xfId="13302" xr:uid="{00000000-0005-0000-0000-0000E5320000}"/>
    <cellStyle name="Grey 3 7 5" xfId="13303" xr:uid="{00000000-0005-0000-0000-0000E6320000}"/>
    <cellStyle name="Grey 3 7 5 2" xfId="13304" xr:uid="{00000000-0005-0000-0000-0000E7320000}"/>
    <cellStyle name="Grey 3 7 6" xfId="13305" xr:uid="{00000000-0005-0000-0000-0000E8320000}"/>
    <cellStyle name="Grey 3 7 7" xfId="13306" xr:uid="{00000000-0005-0000-0000-0000E9320000}"/>
    <cellStyle name="Grey 3 7_FTE List" xfId="13307" xr:uid="{00000000-0005-0000-0000-0000EA320000}"/>
    <cellStyle name="Grey 3 8" xfId="13308" xr:uid="{00000000-0005-0000-0000-0000EB320000}"/>
    <cellStyle name="Grey 3 8 2" xfId="13309" xr:uid="{00000000-0005-0000-0000-0000EC320000}"/>
    <cellStyle name="Grey 3 8 2 2" xfId="13310" xr:uid="{00000000-0005-0000-0000-0000ED320000}"/>
    <cellStyle name="Grey 3 8 2 3" xfId="13311" xr:uid="{00000000-0005-0000-0000-0000EE320000}"/>
    <cellStyle name="Grey 3 8 3" xfId="13312" xr:uid="{00000000-0005-0000-0000-0000EF320000}"/>
    <cellStyle name="Grey 3 8 3 2" xfId="13313" xr:uid="{00000000-0005-0000-0000-0000F0320000}"/>
    <cellStyle name="Grey 3 8 3 3" xfId="13314" xr:uid="{00000000-0005-0000-0000-0000F1320000}"/>
    <cellStyle name="Grey 3 8 4" xfId="13315" xr:uid="{00000000-0005-0000-0000-0000F2320000}"/>
    <cellStyle name="Grey 3 8 4 2" xfId="13316" xr:uid="{00000000-0005-0000-0000-0000F3320000}"/>
    <cellStyle name="Grey 3 8 4 3" xfId="13317" xr:uid="{00000000-0005-0000-0000-0000F4320000}"/>
    <cellStyle name="Grey 3 8 5" xfId="13318" xr:uid="{00000000-0005-0000-0000-0000F5320000}"/>
    <cellStyle name="Grey 3 8 5 2" xfId="13319" xr:uid="{00000000-0005-0000-0000-0000F6320000}"/>
    <cellStyle name="Grey 3 8 6" xfId="13320" xr:uid="{00000000-0005-0000-0000-0000F7320000}"/>
    <cellStyle name="Grey 3 8 7" xfId="13321" xr:uid="{00000000-0005-0000-0000-0000F8320000}"/>
    <cellStyle name="Grey 3 8_FTE List" xfId="13322" xr:uid="{00000000-0005-0000-0000-0000F9320000}"/>
    <cellStyle name="Grey 3 9" xfId="13323" xr:uid="{00000000-0005-0000-0000-0000FA320000}"/>
    <cellStyle name="Grey 3 9 2" xfId="13324" xr:uid="{00000000-0005-0000-0000-0000FB320000}"/>
    <cellStyle name="Grey 3 9 2 2" xfId="13325" xr:uid="{00000000-0005-0000-0000-0000FC320000}"/>
    <cellStyle name="Grey 3 9 2 3" xfId="13326" xr:uid="{00000000-0005-0000-0000-0000FD320000}"/>
    <cellStyle name="Grey 3 9 3" xfId="13327" xr:uid="{00000000-0005-0000-0000-0000FE320000}"/>
    <cellStyle name="Grey 3 9 3 2" xfId="13328" xr:uid="{00000000-0005-0000-0000-0000FF320000}"/>
    <cellStyle name="Grey 3 9 3 3" xfId="13329" xr:uid="{00000000-0005-0000-0000-000000330000}"/>
    <cellStyle name="Grey 3 9 4" xfId="13330" xr:uid="{00000000-0005-0000-0000-000001330000}"/>
    <cellStyle name="Grey 3 9 4 2" xfId="13331" xr:uid="{00000000-0005-0000-0000-000002330000}"/>
    <cellStyle name="Grey 3 9 4 3" xfId="13332" xr:uid="{00000000-0005-0000-0000-000003330000}"/>
    <cellStyle name="Grey 3 9 5" xfId="13333" xr:uid="{00000000-0005-0000-0000-000004330000}"/>
    <cellStyle name="Grey 3 9 6" xfId="13334" xr:uid="{00000000-0005-0000-0000-000005330000}"/>
    <cellStyle name="Grey 3_2101" xfId="13335" xr:uid="{00000000-0005-0000-0000-000006330000}"/>
    <cellStyle name="Grey 30" xfId="13336" xr:uid="{00000000-0005-0000-0000-000007330000}"/>
    <cellStyle name="Grey 30 2" xfId="13337" xr:uid="{00000000-0005-0000-0000-000008330000}"/>
    <cellStyle name="Grey 30 3" xfId="13338" xr:uid="{00000000-0005-0000-0000-000009330000}"/>
    <cellStyle name="Grey 31" xfId="13339" xr:uid="{00000000-0005-0000-0000-00000A330000}"/>
    <cellStyle name="Grey 31 2" xfId="13340" xr:uid="{00000000-0005-0000-0000-00000B330000}"/>
    <cellStyle name="Grey 31 3" xfId="13341" xr:uid="{00000000-0005-0000-0000-00000C330000}"/>
    <cellStyle name="Grey 32" xfId="13342" xr:uid="{00000000-0005-0000-0000-00000D330000}"/>
    <cellStyle name="Grey 32 2" xfId="13343" xr:uid="{00000000-0005-0000-0000-00000E330000}"/>
    <cellStyle name="Grey 32 3" xfId="13344" xr:uid="{00000000-0005-0000-0000-00000F330000}"/>
    <cellStyle name="Grey 33" xfId="13345" xr:uid="{00000000-0005-0000-0000-000010330000}"/>
    <cellStyle name="Grey 33 2" xfId="13346" xr:uid="{00000000-0005-0000-0000-000011330000}"/>
    <cellStyle name="Grey 33 3" xfId="13347" xr:uid="{00000000-0005-0000-0000-000012330000}"/>
    <cellStyle name="Grey 34" xfId="13348" xr:uid="{00000000-0005-0000-0000-000013330000}"/>
    <cellStyle name="Grey 34 2" xfId="13349" xr:uid="{00000000-0005-0000-0000-000014330000}"/>
    <cellStyle name="Grey 34 3" xfId="13350" xr:uid="{00000000-0005-0000-0000-000015330000}"/>
    <cellStyle name="Grey 35" xfId="13351" xr:uid="{00000000-0005-0000-0000-000016330000}"/>
    <cellStyle name="Grey 35 2" xfId="13352" xr:uid="{00000000-0005-0000-0000-000017330000}"/>
    <cellStyle name="Grey 35 3" xfId="13353" xr:uid="{00000000-0005-0000-0000-000018330000}"/>
    <cellStyle name="Grey 36" xfId="13354" xr:uid="{00000000-0005-0000-0000-000019330000}"/>
    <cellStyle name="Grey 36 2" xfId="13355" xr:uid="{00000000-0005-0000-0000-00001A330000}"/>
    <cellStyle name="Grey 36 3" xfId="13356" xr:uid="{00000000-0005-0000-0000-00001B330000}"/>
    <cellStyle name="Grey 37" xfId="13357" xr:uid="{00000000-0005-0000-0000-00001C330000}"/>
    <cellStyle name="Grey 37 2" xfId="13358" xr:uid="{00000000-0005-0000-0000-00001D330000}"/>
    <cellStyle name="Grey 37 3" xfId="13359" xr:uid="{00000000-0005-0000-0000-00001E330000}"/>
    <cellStyle name="Grey 38" xfId="13360" xr:uid="{00000000-0005-0000-0000-00001F330000}"/>
    <cellStyle name="Grey 38 2" xfId="13361" xr:uid="{00000000-0005-0000-0000-000020330000}"/>
    <cellStyle name="Grey 38 3" xfId="13362" xr:uid="{00000000-0005-0000-0000-000021330000}"/>
    <cellStyle name="Grey 39" xfId="13363" xr:uid="{00000000-0005-0000-0000-000022330000}"/>
    <cellStyle name="Grey 39 2" xfId="13364" xr:uid="{00000000-0005-0000-0000-000023330000}"/>
    <cellStyle name="Grey 39 3" xfId="13365" xr:uid="{00000000-0005-0000-0000-000024330000}"/>
    <cellStyle name="Grey 4" xfId="13366" xr:uid="{00000000-0005-0000-0000-000025330000}"/>
    <cellStyle name="Grey 4 10" xfId="13367" xr:uid="{00000000-0005-0000-0000-000026330000}"/>
    <cellStyle name="Grey 4 10 2" xfId="13368" xr:uid="{00000000-0005-0000-0000-000027330000}"/>
    <cellStyle name="Grey 4 10 3" xfId="13369" xr:uid="{00000000-0005-0000-0000-000028330000}"/>
    <cellStyle name="Grey 4 11" xfId="13370" xr:uid="{00000000-0005-0000-0000-000029330000}"/>
    <cellStyle name="Grey 4 11 2" xfId="13371" xr:uid="{00000000-0005-0000-0000-00002A330000}"/>
    <cellStyle name="Grey 4 11 3" xfId="13372" xr:uid="{00000000-0005-0000-0000-00002B330000}"/>
    <cellStyle name="Grey 4 12" xfId="13373" xr:uid="{00000000-0005-0000-0000-00002C330000}"/>
    <cellStyle name="Grey 4 12 2" xfId="13374" xr:uid="{00000000-0005-0000-0000-00002D330000}"/>
    <cellStyle name="Grey 4 13" xfId="13375" xr:uid="{00000000-0005-0000-0000-00002E330000}"/>
    <cellStyle name="Grey 4 14" xfId="13376" xr:uid="{00000000-0005-0000-0000-00002F330000}"/>
    <cellStyle name="Grey 4 2" xfId="13377" xr:uid="{00000000-0005-0000-0000-000030330000}"/>
    <cellStyle name="Grey 4 2 2" xfId="13378" xr:uid="{00000000-0005-0000-0000-000031330000}"/>
    <cellStyle name="Grey 4 2 2 2" xfId="13379" xr:uid="{00000000-0005-0000-0000-000032330000}"/>
    <cellStyle name="Grey 4 2 2 2 2" xfId="13380" xr:uid="{00000000-0005-0000-0000-000033330000}"/>
    <cellStyle name="Grey 4 2 2 2 3" xfId="13381" xr:uid="{00000000-0005-0000-0000-000034330000}"/>
    <cellStyle name="Grey 4 2 2 3" xfId="13382" xr:uid="{00000000-0005-0000-0000-000035330000}"/>
    <cellStyle name="Grey 4 2 2 3 2" xfId="13383" xr:uid="{00000000-0005-0000-0000-000036330000}"/>
    <cellStyle name="Grey 4 2 2 3 3" xfId="13384" xr:uid="{00000000-0005-0000-0000-000037330000}"/>
    <cellStyle name="Grey 4 2 2 4" xfId="13385" xr:uid="{00000000-0005-0000-0000-000038330000}"/>
    <cellStyle name="Grey 4 2 2 4 2" xfId="13386" xr:uid="{00000000-0005-0000-0000-000039330000}"/>
    <cellStyle name="Grey 4 2 2 4 3" xfId="13387" xr:uid="{00000000-0005-0000-0000-00003A330000}"/>
    <cellStyle name="Grey 4 2 2 5" xfId="13388" xr:uid="{00000000-0005-0000-0000-00003B330000}"/>
    <cellStyle name="Grey 4 2 2 6" xfId="13389" xr:uid="{00000000-0005-0000-0000-00003C330000}"/>
    <cellStyle name="Grey 4 2 3" xfId="13390" xr:uid="{00000000-0005-0000-0000-00003D330000}"/>
    <cellStyle name="Grey 4 2 3 2" xfId="13391" xr:uid="{00000000-0005-0000-0000-00003E330000}"/>
    <cellStyle name="Grey 4 2 3 3" xfId="13392" xr:uid="{00000000-0005-0000-0000-00003F330000}"/>
    <cellStyle name="Grey 4 2 4" xfId="13393" xr:uid="{00000000-0005-0000-0000-000040330000}"/>
    <cellStyle name="Grey 4 2 4 2" xfId="13394" xr:uid="{00000000-0005-0000-0000-000041330000}"/>
    <cellStyle name="Grey 4 2 4 3" xfId="13395" xr:uid="{00000000-0005-0000-0000-000042330000}"/>
    <cellStyle name="Grey 4 2 5" xfId="13396" xr:uid="{00000000-0005-0000-0000-000043330000}"/>
    <cellStyle name="Grey 4 2 5 2" xfId="13397" xr:uid="{00000000-0005-0000-0000-000044330000}"/>
    <cellStyle name="Grey 4 2 6" xfId="13398" xr:uid="{00000000-0005-0000-0000-000045330000}"/>
    <cellStyle name="Grey 4 2 7" xfId="13399" xr:uid="{00000000-0005-0000-0000-000046330000}"/>
    <cellStyle name="Grey 4 2_FTE List" xfId="13400" xr:uid="{00000000-0005-0000-0000-000047330000}"/>
    <cellStyle name="Grey 4 3" xfId="13401" xr:uid="{00000000-0005-0000-0000-000048330000}"/>
    <cellStyle name="Grey 4 3 2" xfId="13402" xr:uid="{00000000-0005-0000-0000-000049330000}"/>
    <cellStyle name="Grey 4 3 2 2" xfId="13403" xr:uid="{00000000-0005-0000-0000-00004A330000}"/>
    <cellStyle name="Grey 4 3 2 2 2" xfId="13404" xr:uid="{00000000-0005-0000-0000-00004B330000}"/>
    <cellStyle name="Grey 4 3 2 2 3" xfId="13405" xr:uid="{00000000-0005-0000-0000-00004C330000}"/>
    <cellStyle name="Grey 4 3 2 3" xfId="13406" xr:uid="{00000000-0005-0000-0000-00004D330000}"/>
    <cellStyle name="Grey 4 3 2 3 2" xfId="13407" xr:uid="{00000000-0005-0000-0000-00004E330000}"/>
    <cellStyle name="Grey 4 3 2 3 3" xfId="13408" xr:uid="{00000000-0005-0000-0000-00004F330000}"/>
    <cellStyle name="Grey 4 3 2 4" xfId="13409" xr:uid="{00000000-0005-0000-0000-000050330000}"/>
    <cellStyle name="Grey 4 3 2 4 2" xfId="13410" xr:uid="{00000000-0005-0000-0000-000051330000}"/>
    <cellStyle name="Grey 4 3 2 4 3" xfId="13411" xr:uid="{00000000-0005-0000-0000-000052330000}"/>
    <cellStyle name="Grey 4 3 2 5" xfId="13412" xr:uid="{00000000-0005-0000-0000-000053330000}"/>
    <cellStyle name="Grey 4 3 2 6" xfId="13413" xr:uid="{00000000-0005-0000-0000-000054330000}"/>
    <cellStyle name="Grey 4 3 3" xfId="13414" xr:uid="{00000000-0005-0000-0000-000055330000}"/>
    <cellStyle name="Grey 4 3 3 2" xfId="13415" xr:uid="{00000000-0005-0000-0000-000056330000}"/>
    <cellStyle name="Grey 4 3 3 3" xfId="13416" xr:uid="{00000000-0005-0000-0000-000057330000}"/>
    <cellStyle name="Grey 4 3 4" xfId="13417" xr:uid="{00000000-0005-0000-0000-000058330000}"/>
    <cellStyle name="Grey 4 3 4 2" xfId="13418" xr:uid="{00000000-0005-0000-0000-000059330000}"/>
    <cellStyle name="Grey 4 3 4 3" xfId="13419" xr:uid="{00000000-0005-0000-0000-00005A330000}"/>
    <cellStyle name="Grey 4 3 5" xfId="13420" xr:uid="{00000000-0005-0000-0000-00005B330000}"/>
    <cellStyle name="Grey 4 3 5 2" xfId="13421" xr:uid="{00000000-0005-0000-0000-00005C330000}"/>
    <cellStyle name="Grey 4 3 6" xfId="13422" xr:uid="{00000000-0005-0000-0000-00005D330000}"/>
    <cellStyle name="Grey 4 3 7" xfId="13423" xr:uid="{00000000-0005-0000-0000-00005E330000}"/>
    <cellStyle name="Grey 4 3_FTE List" xfId="13424" xr:uid="{00000000-0005-0000-0000-00005F330000}"/>
    <cellStyle name="Grey 4 4" xfId="13425" xr:uid="{00000000-0005-0000-0000-000060330000}"/>
    <cellStyle name="Grey 4 4 2" xfId="13426" xr:uid="{00000000-0005-0000-0000-000061330000}"/>
    <cellStyle name="Grey 4 4 2 2" xfId="13427" xr:uid="{00000000-0005-0000-0000-000062330000}"/>
    <cellStyle name="Grey 4 4 2 2 2" xfId="13428" xr:uid="{00000000-0005-0000-0000-000063330000}"/>
    <cellStyle name="Grey 4 4 2 2 3" xfId="13429" xr:uid="{00000000-0005-0000-0000-000064330000}"/>
    <cellStyle name="Grey 4 4 2 3" xfId="13430" xr:uid="{00000000-0005-0000-0000-000065330000}"/>
    <cellStyle name="Grey 4 4 2 3 2" xfId="13431" xr:uid="{00000000-0005-0000-0000-000066330000}"/>
    <cellStyle name="Grey 4 4 2 3 3" xfId="13432" xr:uid="{00000000-0005-0000-0000-000067330000}"/>
    <cellStyle name="Grey 4 4 2 4" xfId="13433" xr:uid="{00000000-0005-0000-0000-000068330000}"/>
    <cellStyle name="Grey 4 4 2 4 2" xfId="13434" xr:uid="{00000000-0005-0000-0000-000069330000}"/>
    <cellStyle name="Grey 4 4 2 4 3" xfId="13435" xr:uid="{00000000-0005-0000-0000-00006A330000}"/>
    <cellStyle name="Grey 4 4 2 5" xfId="13436" xr:uid="{00000000-0005-0000-0000-00006B330000}"/>
    <cellStyle name="Grey 4 4 2 6" xfId="13437" xr:uid="{00000000-0005-0000-0000-00006C330000}"/>
    <cellStyle name="Grey 4 4 3" xfId="13438" xr:uid="{00000000-0005-0000-0000-00006D330000}"/>
    <cellStyle name="Grey 4 4 3 2" xfId="13439" xr:uid="{00000000-0005-0000-0000-00006E330000}"/>
    <cellStyle name="Grey 4 4 3 3" xfId="13440" xr:uid="{00000000-0005-0000-0000-00006F330000}"/>
    <cellStyle name="Grey 4 4 4" xfId="13441" xr:uid="{00000000-0005-0000-0000-000070330000}"/>
    <cellStyle name="Grey 4 4 4 2" xfId="13442" xr:uid="{00000000-0005-0000-0000-000071330000}"/>
    <cellStyle name="Grey 4 4 4 3" xfId="13443" xr:uid="{00000000-0005-0000-0000-000072330000}"/>
    <cellStyle name="Grey 4 4 5" xfId="13444" xr:uid="{00000000-0005-0000-0000-000073330000}"/>
    <cellStyle name="Grey 4 4 5 2" xfId="13445" xr:uid="{00000000-0005-0000-0000-000074330000}"/>
    <cellStyle name="Grey 4 4 6" xfId="13446" xr:uid="{00000000-0005-0000-0000-000075330000}"/>
    <cellStyle name="Grey 4 4 7" xfId="13447" xr:uid="{00000000-0005-0000-0000-000076330000}"/>
    <cellStyle name="Grey 4 4_FTE List" xfId="13448" xr:uid="{00000000-0005-0000-0000-000077330000}"/>
    <cellStyle name="Grey 4 5" xfId="13449" xr:uid="{00000000-0005-0000-0000-000078330000}"/>
    <cellStyle name="Grey 4 5 2" xfId="13450" xr:uid="{00000000-0005-0000-0000-000079330000}"/>
    <cellStyle name="Grey 4 5 2 2" xfId="13451" xr:uid="{00000000-0005-0000-0000-00007A330000}"/>
    <cellStyle name="Grey 4 5 2 2 2" xfId="13452" xr:uid="{00000000-0005-0000-0000-00007B330000}"/>
    <cellStyle name="Grey 4 5 2 2 3" xfId="13453" xr:uid="{00000000-0005-0000-0000-00007C330000}"/>
    <cellStyle name="Grey 4 5 2 3" xfId="13454" xr:uid="{00000000-0005-0000-0000-00007D330000}"/>
    <cellStyle name="Grey 4 5 2 3 2" xfId="13455" xr:uid="{00000000-0005-0000-0000-00007E330000}"/>
    <cellStyle name="Grey 4 5 2 3 3" xfId="13456" xr:uid="{00000000-0005-0000-0000-00007F330000}"/>
    <cellStyle name="Grey 4 5 2 4" xfId="13457" xr:uid="{00000000-0005-0000-0000-000080330000}"/>
    <cellStyle name="Grey 4 5 2 4 2" xfId="13458" xr:uid="{00000000-0005-0000-0000-000081330000}"/>
    <cellStyle name="Grey 4 5 2 4 3" xfId="13459" xr:uid="{00000000-0005-0000-0000-000082330000}"/>
    <cellStyle name="Grey 4 5 2 5" xfId="13460" xr:uid="{00000000-0005-0000-0000-000083330000}"/>
    <cellStyle name="Grey 4 5 2 6" xfId="13461" xr:uid="{00000000-0005-0000-0000-000084330000}"/>
    <cellStyle name="Grey 4 5 3" xfId="13462" xr:uid="{00000000-0005-0000-0000-000085330000}"/>
    <cellStyle name="Grey 4 5 3 2" xfId="13463" xr:uid="{00000000-0005-0000-0000-000086330000}"/>
    <cellStyle name="Grey 4 5 3 3" xfId="13464" xr:uid="{00000000-0005-0000-0000-000087330000}"/>
    <cellStyle name="Grey 4 5 4" xfId="13465" xr:uid="{00000000-0005-0000-0000-000088330000}"/>
    <cellStyle name="Grey 4 5 4 2" xfId="13466" xr:uid="{00000000-0005-0000-0000-000089330000}"/>
    <cellStyle name="Grey 4 5 4 3" xfId="13467" xr:uid="{00000000-0005-0000-0000-00008A330000}"/>
    <cellStyle name="Grey 4 5 5" xfId="13468" xr:uid="{00000000-0005-0000-0000-00008B330000}"/>
    <cellStyle name="Grey 4 5 5 2" xfId="13469" xr:uid="{00000000-0005-0000-0000-00008C330000}"/>
    <cellStyle name="Grey 4 5 6" xfId="13470" xr:uid="{00000000-0005-0000-0000-00008D330000}"/>
    <cellStyle name="Grey 4 5 7" xfId="13471" xr:uid="{00000000-0005-0000-0000-00008E330000}"/>
    <cellStyle name="Grey 4 5_FTE List" xfId="13472" xr:uid="{00000000-0005-0000-0000-00008F330000}"/>
    <cellStyle name="Grey 4 6" xfId="13473" xr:uid="{00000000-0005-0000-0000-000090330000}"/>
    <cellStyle name="Grey 4 6 2" xfId="13474" xr:uid="{00000000-0005-0000-0000-000091330000}"/>
    <cellStyle name="Grey 4 6 2 2" xfId="13475" xr:uid="{00000000-0005-0000-0000-000092330000}"/>
    <cellStyle name="Grey 4 6 2 3" xfId="13476" xr:uid="{00000000-0005-0000-0000-000093330000}"/>
    <cellStyle name="Grey 4 6 3" xfId="13477" xr:uid="{00000000-0005-0000-0000-000094330000}"/>
    <cellStyle name="Grey 4 6 3 2" xfId="13478" xr:uid="{00000000-0005-0000-0000-000095330000}"/>
    <cellStyle name="Grey 4 6 3 3" xfId="13479" xr:uid="{00000000-0005-0000-0000-000096330000}"/>
    <cellStyle name="Grey 4 6 4" xfId="13480" xr:uid="{00000000-0005-0000-0000-000097330000}"/>
    <cellStyle name="Grey 4 6 4 2" xfId="13481" xr:uid="{00000000-0005-0000-0000-000098330000}"/>
    <cellStyle name="Grey 4 6 4 3" xfId="13482" xr:uid="{00000000-0005-0000-0000-000099330000}"/>
    <cellStyle name="Grey 4 6 5" xfId="13483" xr:uid="{00000000-0005-0000-0000-00009A330000}"/>
    <cellStyle name="Grey 4 6 5 2" xfId="13484" xr:uid="{00000000-0005-0000-0000-00009B330000}"/>
    <cellStyle name="Grey 4 6 6" xfId="13485" xr:uid="{00000000-0005-0000-0000-00009C330000}"/>
    <cellStyle name="Grey 4 6 7" xfId="13486" xr:uid="{00000000-0005-0000-0000-00009D330000}"/>
    <cellStyle name="Grey 4 6_FTE List" xfId="13487" xr:uid="{00000000-0005-0000-0000-00009E330000}"/>
    <cellStyle name="Grey 4 7" xfId="13488" xr:uid="{00000000-0005-0000-0000-00009F330000}"/>
    <cellStyle name="Grey 4 7 2" xfId="13489" xr:uid="{00000000-0005-0000-0000-0000A0330000}"/>
    <cellStyle name="Grey 4 7 2 2" xfId="13490" xr:uid="{00000000-0005-0000-0000-0000A1330000}"/>
    <cellStyle name="Grey 4 7 2 3" xfId="13491" xr:uid="{00000000-0005-0000-0000-0000A2330000}"/>
    <cellStyle name="Grey 4 7 3" xfId="13492" xr:uid="{00000000-0005-0000-0000-0000A3330000}"/>
    <cellStyle name="Grey 4 7 3 2" xfId="13493" xr:uid="{00000000-0005-0000-0000-0000A4330000}"/>
    <cellStyle name="Grey 4 7 3 3" xfId="13494" xr:uid="{00000000-0005-0000-0000-0000A5330000}"/>
    <cellStyle name="Grey 4 7 4" xfId="13495" xr:uid="{00000000-0005-0000-0000-0000A6330000}"/>
    <cellStyle name="Grey 4 7 4 2" xfId="13496" xr:uid="{00000000-0005-0000-0000-0000A7330000}"/>
    <cellStyle name="Grey 4 7 4 3" xfId="13497" xr:uid="{00000000-0005-0000-0000-0000A8330000}"/>
    <cellStyle name="Grey 4 7 5" xfId="13498" xr:uid="{00000000-0005-0000-0000-0000A9330000}"/>
    <cellStyle name="Grey 4 7 5 2" xfId="13499" xr:uid="{00000000-0005-0000-0000-0000AA330000}"/>
    <cellStyle name="Grey 4 7 6" xfId="13500" xr:uid="{00000000-0005-0000-0000-0000AB330000}"/>
    <cellStyle name="Grey 4 7 7" xfId="13501" xr:uid="{00000000-0005-0000-0000-0000AC330000}"/>
    <cellStyle name="Grey 4 7_FTE List" xfId="13502" xr:uid="{00000000-0005-0000-0000-0000AD330000}"/>
    <cellStyle name="Grey 4 8" xfId="13503" xr:uid="{00000000-0005-0000-0000-0000AE330000}"/>
    <cellStyle name="Grey 4 8 2" xfId="13504" xr:uid="{00000000-0005-0000-0000-0000AF330000}"/>
    <cellStyle name="Grey 4 8 2 2" xfId="13505" xr:uid="{00000000-0005-0000-0000-0000B0330000}"/>
    <cellStyle name="Grey 4 8 2 3" xfId="13506" xr:uid="{00000000-0005-0000-0000-0000B1330000}"/>
    <cellStyle name="Grey 4 8 3" xfId="13507" xr:uid="{00000000-0005-0000-0000-0000B2330000}"/>
    <cellStyle name="Grey 4 8 3 2" xfId="13508" xr:uid="{00000000-0005-0000-0000-0000B3330000}"/>
    <cellStyle name="Grey 4 8 3 3" xfId="13509" xr:uid="{00000000-0005-0000-0000-0000B4330000}"/>
    <cellStyle name="Grey 4 8 4" xfId="13510" xr:uid="{00000000-0005-0000-0000-0000B5330000}"/>
    <cellStyle name="Grey 4 8 4 2" xfId="13511" xr:uid="{00000000-0005-0000-0000-0000B6330000}"/>
    <cellStyle name="Grey 4 8 4 3" xfId="13512" xr:uid="{00000000-0005-0000-0000-0000B7330000}"/>
    <cellStyle name="Grey 4 8 5" xfId="13513" xr:uid="{00000000-0005-0000-0000-0000B8330000}"/>
    <cellStyle name="Grey 4 8 5 2" xfId="13514" xr:uid="{00000000-0005-0000-0000-0000B9330000}"/>
    <cellStyle name="Grey 4 8 6" xfId="13515" xr:uid="{00000000-0005-0000-0000-0000BA330000}"/>
    <cellStyle name="Grey 4 8 7" xfId="13516" xr:uid="{00000000-0005-0000-0000-0000BB330000}"/>
    <cellStyle name="Grey 4 8_FTE List" xfId="13517" xr:uid="{00000000-0005-0000-0000-0000BC330000}"/>
    <cellStyle name="Grey 4 9" xfId="13518" xr:uid="{00000000-0005-0000-0000-0000BD330000}"/>
    <cellStyle name="Grey 4 9 2" xfId="13519" xr:uid="{00000000-0005-0000-0000-0000BE330000}"/>
    <cellStyle name="Grey 4 9 2 2" xfId="13520" xr:uid="{00000000-0005-0000-0000-0000BF330000}"/>
    <cellStyle name="Grey 4 9 2 3" xfId="13521" xr:uid="{00000000-0005-0000-0000-0000C0330000}"/>
    <cellStyle name="Grey 4 9 3" xfId="13522" xr:uid="{00000000-0005-0000-0000-0000C1330000}"/>
    <cellStyle name="Grey 4 9 3 2" xfId="13523" xr:uid="{00000000-0005-0000-0000-0000C2330000}"/>
    <cellStyle name="Grey 4 9 3 3" xfId="13524" xr:uid="{00000000-0005-0000-0000-0000C3330000}"/>
    <cellStyle name="Grey 4 9 4" xfId="13525" xr:uid="{00000000-0005-0000-0000-0000C4330000}"/>
    <cellStyle name="Grey 4 9 4 2" xfId="13526" xr:uid="{00000000-0005-0000-0000-0000C5330000}"/>
    <cellStyle name="Grey 4 9 4 3" xfId="13527" xr:uid="{00000000-0005-0000-0000-0000C6330000}"/>
    <cellStyle name="Grey 4 9 5" xfId="13528" xr:uid="{00000000-0005-0000-0000-0000C7330000}"/>
    <cellStyle name="Grey 4 9 6" xfId="13529" xr:uid="{00000000-0005-0000-0000-0000C8330000}"/>
    <cellStyle name="Grey 4_2101" xfId="13530" xr:uid="{00000000-0005-0000-0000-0000C9330000}"/>
    <cellStyle name="Grey 40" xfId="13531" xr:uid="{00000000-0005-0000-0000-0000CA330000}"/>
    <cellStyle name="Grey 40 2" xfId="13532" xr:uid="{00000000-0005-0000-0000-0000CB330000}"/>
    <cellStyle name="Grey 40 3" xfId="13533" xr:uid="{00000000-0005-0000-0000-0000CC330000}"/>
    <cellStyle name="Grey 41" xfId="13534" xr:uid="{00000000-0005-0000-0000-0000CD330000}"/>
    <cellStyle name="Grey 41 2" xfId="13535" xr:uid="{00000000-0005-0000-0000-0000CE330000}"/>
    <cellStyle name="Grey 41 3" xfId="13536" xr:uid="{00000000-0005-0000-0000-0000CF330000}"/>
    <cellStyle name="Grey 42" xfId="13537" xr:uid="{00000000-0005-0000-0000-0000D0330000}"/>
    <cellStyle name="Grey 42 2" xfId="13538" xr:uid="{00000000-0005-0000-0000-0000D1330000}"/>
    <cellStyle name="Grey 42 3" xfId="13539" xr:uid="{00000000-0005-0000-0000-0000D2330000}"/>
    <cellStyle name="Grey 43" xfId="13540" xr:uid="{00000000-0005-0000-0000-0000D3330000}"/>
    <cellStyle name="Grey 43 2" xfId="13541" xr:uid="{00000000-0005-0000-0000-0000D4330000}"/>
    <cellStyle name="Grey 43 3" xfId="13542" xr:uid="{00000000-0005-0000-0000-0000D5330000}"/>
    <cellStyle name="Grey 44" xfId="13543" xr:uid="{00000000-0005-0000-0000-0000D6330000}"/>
    <cellStyle name="Grey 44 2" xfId="13544" xr:uid="{00000000-0005-0000-0000-0000D7330000}"/>
    <cellStyle name="Grey 44 3" xfId="13545" xr:uid="{00000000-0005-0000-0000-0000D8330000}"/>
    <cellStyle name="Grey 45" xfId="13546" xr:uid="{00000000-0005-0000-0000-0000D9330000}"/>
    <cellStyle name="Grey 45 2" xfId="13547" xr:uid="{00000000-0005-0000-0000-0000DA330000}"/>
    <cellStyle name="Grey 45 3" xfId="13548" xr:uid="{00000000-0005-0000-0000-0000DB330000}"/>
    <cellStyle name="Grey 46" xfId="13549" xr:uid="{00000000-0005-0000-0000-0000DC330000}"/>
    <cellStyle name="Grey 46 2" xfId="13550" xr:uid="{00000000-0005-0000-0000-0000DD330000}"/>
    <cellStyle name="Grey 46 3" xfId="13551" xr:uid="{00000000-0005-0000-0000-0000DE330000}"/>
    <cellStyle name="Grey 47" xfId="13552" xr:uid="{00000000-0005-0000-0000-0000DF330000}"/>
    <cellStyle name="Grey 47 2" xfId="13553" xr:uid="{00000000-0005-0000-0000-0000E0330000}"/>
    <cellStyle name="Grey 47 3" xfId="13554" xr:uid="{00000000-0005-0000-0000-0000E1330000}"/>
    <cellStyle name="Grey 48" xfId="13555" xr:uid="{00000000-0005-0000-0000-0000E2330000}"/>
    <cellStyle name="Grey 48 2" xfId="13556" xr:uid="{00000000-0005-0000-0000-0000E3330000}"/>
    <cellStyle name="Grey 48 3" xfId="13557" xr:uid="{00000000-0005-0000-0000-0000E4330000}"/>
    <cellStyle name="Grey 49" xfId="13558" xr:uid="{00000000-0005-0000-0000-0000E5330000}"/>
    <cellStyle name="Grey 49 2" xfId="13559" xr:uid="{00000000-0005-0000-0000-0000E6330000}"/>
    <cellStyle name="Grey 49 3" xfId="13560" xr:uid="{00000000-0005-0000-0000-0000E7330000}"/>
    <cellStyle name="Grey 5" xfId="13561" xr:uid="{00000000-0005-0000-0000-0000E8330000}"/>
    <cellStyle name="Grey 5 2" xfId="13562" xr:uid="{00000000-0005-0000-0000-0000E9330000}"/>
    <cellStyle name="Grey 5 2 2" xfId="13563" xr:uid="{00000000-0005-0000-0000-0000EA330000}"/>
    <cellStyle name="Grey 5 2 2 2" xfId="13564" xr:uid="{00000000-0005-0000-0000-0000EB330000}"/>
    <cellStyle name="Grey 5 2 2 3" xfId="13565" xr:uid="{00000000-0005-0000-0000-0000EC330000}"/>
    <cellStyle name="Grey 5 2 3" xfId="13566" xr:uid="{00000000-0005-0000-0000-0000ED330000}"/>
    <cellStyle name="Grey 5 2 3 2" xfId="13567" xr:uid="{00000000-0005-0000-0000-0000EE330000}"/>
    <cellStyle name="Grey 5 2 3 3" xfId="13568" xr:uid="{00000000-0005-0000-0000-0000EF330000}"/>
    <cellStyle name="Grey 5 2 4" xfId="13569" xr:uid="{00000000-0005-0000-0000-0000F0330000}"/>
    <cellStyle name="Grey 5 2 4 2" xfId="13570" xr:uid="{00000000-0005-0000-0000-0000F1330000}"/>
    <cellStyle name="Grey 5 2 4 3" xfId="13571" xr:uid="{00000000-0005-0000-0000-0000F2330000}"/>
    <cellStyle name="Grey 5 2 5" xfId="13572" xr:uid="{00000000-0005-0000-0000-0000F3330000}"/>
    <cellStyle name="Grey 5 2 6" xfId="13573" xr:uid="{00000000-0005-0000-0000-0000F4330000}"/>
    <cellStyle name="Grey 5 3" xfId="13574" xr:uid="{00000000-0005-0000-0000-0000F5330000}"/>
    <cellStyle name="Grey 5 3 2" xfId="13575" xr:uid="{00000000-0005-0000-0000-0000F6330000}"/>
    <cellStyle name="Grey 5 3 3" xfId="13576" xr:uid="{00000000-0005-0000-0000-0000F7330000}"/>
    <cellStyle name="Grey 5 4" xfId="13577" xr:uid="{00000000-0005-0000-0000-0000F8330000}"/>
    <cellStyle name="Grey 5 4 2" xfId="13578" xr:uid="{00000000-0005-0000-0000-0000F9330000}"/>
    <cellStyle name="Grey 5 4 3" xfId="13579" xr:uid="{00000000-0005-0000-0000-0000FA330000}"/>
    <cellStyle name="Grey 5 5" xfId="13580" xr:uid="{00000000-0005-0000-0000-0000FB330000}"/>
    <cellStyle name="Grey 5 5 2" xfId="13581" xr:uid="{00000000-0005-0000-0000-0000FC330000}"/>
    <cellStyle name="Grey 5 6" xfId="13582" xr:uid="{00000000-0005-0000-0000-0000FD330000}"/>
    <cellStyle name="Grey 5 7" xfId="13583" xr:uid="{00000000-0005-0000-0000-0000FE330000}"/>
    <cellStyle name="Grey 5_FTE List" xfId="13584" xr:uid="{00000000-0005-0000-0000-0000FF330000}"/>
    <cellStyle name="Grey 50" xfId="13585" xr:uid="{00000000-0005-0000-0000-000000340000}"/>
    <cellStyle name="Grey 50 2" xfId="13586" xr:uid="{00000000-0005-0000-0000-000001340000}"/>
    <cellStyle name="Grey 50 3" xfId="13587" xr:uid="{00000000-0005-0000-0000-000002340000}"/>
    <cellStyle name="Grey 51" xfId="13588" xr:uid="{00000000-0005-0000-0000-000003340000}"/>
    <cellStyle name="Grey 51 2" xfId="13589" xr:uid="{00000000-0005-0000-0000-000004340000}"/>
    <cellStyle name="Grey 51 3" xfId="13590" xr:uid="{00000000-0005-0000-0000-000005340000}"/>
    <cellStyle name="Grey 52" xfId="13591" xr:uid="{00000000-0005-0000-0000-000006340000}"/>
    <cellStyle name="Grey 52 2" xfId="13592" xr:uid="{00000000-0005-0000-0000-000007340000}"/>
    <cellStyle name="Grey 52 3" xfId="13593" xr:uid="{00000000-0005-0000-0000-000008340000}"/>
    <cellStyle name="Grey 53" xfId="13594" xr:uid="{00000000-0005-0000-0000-000009340000}"/>
    <cellStyle name="Grey 53 2" xfId="13595" xr:uid="{00000000-0005-0000-0000-00000A340000}"/>
    <cellStyle name="Grey 53 3" xfId="13596" xr:uid="{00000000-0005-0000-0000-00000B340000}"/>
    <cellStyle name="Grey 54" xfId="13597" xr:uid="{00000000-0005-0000-0000-00000C340000}"/>
    <cellStyle name="Grey 54 2" xfId="13598" xr:uid="{00000000-0005-0000-0000-00000D340000}"/>
    <cellStyle name="Grey 54 3" xfId="13599" xr:uid="{00000000-0005-0000-0000-00000E340000}"/>
    <cellStyle name="Grey 55" xfId="13600" xr:uid="{00000000-0005-0000-0000-00000F340000}"/>
    <cellStyle name="Grey 55 2" xfId="13601" xr:uid="{00000000-0005-0000-0000-000010340000}"/>
    <cellStyle name="Grey 55 3" xfId="13602" xr:uid="{00000000-0005-0000-0000-000011340000}"/>
    <cellStyle name="Grey 56" xfId="13603" xr:uid="{00000000-0005-0000-0000-000012340000}"/>
    <cellStyle name="Grey 56 2" xfId="13604" xr:uid="{00000000-0005-0000-0000-000013340000}"/>
    <cellStyle name="Grey 56 3" xfId="13605" xr:uid="{00000000-0005-0000-0000-000014340000}"/>
    <cellStyle name="Grey 57" xfId="13606" xr:uid="{00000000-0005-0000-0000-000015340000}"/>
    <cellStyle name="Grey 57 2" xfId="13607" xr:uid="{00000000-0005-0000-0000-000016340000}"/>
    <cellStyle name="Grey 57 3" xfId="13608" xr:uid="{00000000-0005-0000-0000-000017340000}"/>
    <cellStyle name="Grey 58" xfId="13609" xr:uid="{00000000-0005-0000-0000-000018340000}"/>
    <cellStyle name="Grey 58 2" xfId="13610" xr:uid="{00000000-0005-0000-0000-000019340000}"/>
    <cellStyle name="Grey 58 3" xfId="13611" xr:uid="{00000000-0005-0000-0000-00001A340000}"/>
    <cellStyle name="Grey 59" xfId="13612" xr:uid="{00000000-0005-0000-0000-00001B340000}"/>
    <cellStyle name="Grey 59 2" xfId="13613" xr:uid="{00000000-0005-0000-0000-00001C340000}"/>
    <cellStyle name="Grey 59 3" xfId="13614" xr:uid="{00000000-0005-0000-0000-00001D340000}"/>
    <cellStyle name="Grey 6" xfId="13615" xr:uid="{00000000-0005-0000-0000-00001E340000}"/>
    <cellStyle name="Grey 6 2" xfId="13616" xr:uid="{00000000-0005-0000-0000-00001F340000}"/>
    <cellStyle name="Grey 6 2 2" xfId="13617" xr:uid="{00000000-0005-0000-0000-000020340000}"/>
    <cellStyle name="Grey 6 2 2 2" xfId="13618" xr:uid="{00000000-0005-0000-0000-000021340000}"/>
    <cellStyle name="Grey 6 2 2 3" xfId="13619" xr:uid="{00000000-0005-0000-0000-000022340000}"/>
    <cellStyle name="Grey 6 2 3" xfId="13620" xr:uid="{00000000-0005-0000-0000-000023340000}"/>
    <cellStyle name="Grey 6 2 3 2" xfId="13621" xr:uid="{00000000-0005-0000-0000-000024340000}"/>
    <cellStyle name="Grey 6 2 3 3" xfId="13622" xr:uid="{00000000-0005-0000-0000-000025340000}"/>
    <cellStyle name="Grey 6 2 4" xfId="13623" xr:uid="{00000000-0005-0000-0000-000026340000}"/>
    <cellStyle name="Grey 6 2 4 2" xfId="13624" xr:uid="{00000000-0005-0000-0000-000027340000}"/>
    <cellStyle name="Grey 6 2 4 3" xfId="13625" xr:uid="{00000000-0005-0000-0000-000028340000}"/>
    <cellStyle name="Grey 6 2 5" xfId="13626" xr:uid="{00000000-0005-0000-0000-000029340000}"/>
    <cellStyle name="Grey 6 2 6" xfId="13627" xr:uid="{00000000-0005-0000-0000-00002A340000}"/>
    <cellStyle name="Grey 6 3" xfId="13628" xr:uid="{00000000-0005-0000-0000-00002B340000}"/>
    <cellStyle name="Grey 6 3 2" xfId="13629" xr:uid="{00000000-0005-0000-0000-00002C340000}"/>
    <cellStyle name="Grey 6 3 3" xfId="13630" xr:uid="{00000000-0005-0000-0000-00002D340000}"/>
    <cellStyle name="Grey 6 4" xfId="13631" xr:uid="{00000000-0005-0000-0000-00002E340000}"/>
    <cellStyle name="Grey 6 4 2" xfId="13632" xr:uid="{00000000-0005-0000-0000-00002F340000}"/>
    <cellStyle name="Grey 6 4 3" xfId="13633" xr:uid="{00000000-0005-0000-0000-000030340000}"/>
    <cellStyle name="Grey 6 5" xfId="13634" xr:uid="{00000000-0005-0000-0000-000031340000}"/>
    <cellStyle name="Grey 6 5 2" xfId="13635" xr:uid="{00000000-0005-0000-0000-000032340000}"/>
    <cellStyle name="Grey 6 6" xfId="13636" xr:uid="{00000000-0005-0000-0000-000033340000}"/>
    <cellStyle name="Grey 6 7" xfId="13637" xr:uid="{00000000-0005-0000-0000-000034340000}"/>
    <cellStyle name="Grey 6_FTE List" xfId="13638" xr:uid="{00000000-0005-0000-0000-000035340000}"/>
    <cellStyle name="Grey 60" xfId="13639" xr:uid="{00000000-0005-0000-0000-000036340000}"/>
    <cellStyle name="Grey 60 2" xfId="13640" xr:uid="{00000000-0005-0000-0000-000037340000}"/>
    <cellStyle name="Grey 60 3" xfId="13641" xr:uid="{00000000-0005-0000-0000-000038340000}"/>
    <cellStyle name="Grey 61" xfId="13642" xr:uid="{00000000-0005-0000-0000-000039340000}"/>
    <cellStyle name="Grey 61 2" xfId="13643" xr:uid="{00000000-0005-0000-0000-00003A340000}"/>
    <cellStyle name="Grey 61 3" xfId="13644" xr:uid="{00000000-0005-0000-0000-00003B340000}"/>
    <cellStyle name="Grey 62" xfId="13645" xr:uid="{00000000-0005-0000-0000-00003C340000}"/>
    <cellStyle name="Grey 62 2" xfId="13646" xr:uid="{00000000-0005-0000-0000-00003D340000}"/>
    <cellStyle name="Grey 62 3" xfId="13647" xr:uid="{00000000-0005-0000-0000-00003E340000}"/>
    <cellStyle name="Grey 63" xfId="13648" xr:uid="{00000000-0005-0000-0000-00003F340000}"/>
    <cellStyle name="Grey 63 2" xfId="13649" xr:uid="{00000000-0005-0000-0000-000040340000}"/>
    <cellStyle name="Grey 63 3" xfId="13650" xr:uid="{00000000-0005-0000-0000-000041340000}"/>
    <cellStyle name="Grey 64" xfId="13651" xr:uid="{00000000-0005-0000-0000-000042340000}"/>
    <cellStyle name="Grey 64 2" xfId="13652" xr:uid="{00000000-0005-0000-0000-000043340000}"/>
    <cellStyle name="Grey 64 3" xfId="13653" xr:uid="{00000000-0005-0000-0000-000044340000}"/>
    <cellStyle name="Grey 65" xfId="13654" xr:uid="{00000000-0005-0000-0000-000045340000}"/>
    <cellStyle name="Grey 65 2" xfId="13655" xr:uid="{00000000-0005-0000-0000-000046340000}"/>
    <cellStyle name="Grey 65 3" xfId="13656" xr:uid="{00000000-0005-0000-0000-000047340000}"/>
    <cellStyle name="Grey 66" xfId="13657" xr:uid="{00000000-0005-0000-0000-000048340000}"/>
    <cellStyle name="Grey 66 2" xfId="13658" xr:uid="{00000000-0005-0000-0000-000049340000}"/>
    <cellStyle name="Grey 66 3" xfId="13659" xr:uid="{00000000-0005-0000-0000-00004A340000}"/>
    <cellStyle name="Grey 67" xfId="13660" xr:uid="{00000000-0005-0000-0000-00004B340000}"/>
    <cellStyle name="Grey 67 2" xfId="13661" xr:uid="{00000000-0005-0000-0000-00004C340000}"/>
    <cellStyle name="Grey 67 3" xfId="13662" xr:uid="{00000000-0005-0000-0000-00004D340000}"/>
    <cellStyle name="Grey 68" xfId="13663" xr:uid="{00000000-0005-0000-0000-00004E340000}"/>
    <cellStyle name="Grey 68 2" xfId="13664" xr:uid="{00000000-0005-0000-0000-00004F340000}"/>
    <cellStyle name="Grey 68 3" xfId="13665" xr:uid="{00000000-0005-0000-0000-000050340000}"/>
    <cellStyle name="Grey 69" xfId="13666" xr:uid="{00000000-0005-0000-0000-000051340000}"/>
    <cellStyle name="Grey 69 2" xfId="13667" xr:uid="{00000000-0005-0000-0000-000052340000}"/>
    <cellStyle name="Grey 69 3" xfId="13668" xr:uid="{00000000-0005-0000-0000-000053340000}"/>
    <cellStyle name="Grey 7" xfId="13669" xr:uid="{00000000-0005-0000-0000-000054340000}"/>
    <cellStyle name="Grey 7 2" xfId="13670" xr:uid="{00000000-0005-0000-0000-000055340000}"/>
    <cellStyle name="Grey 7 2 2" xfId="13671" xr:uid="{00000000-0005-0000-0000-000056340000}"/>
    <cellStyle name="Grey 7 2 2 2" xfId="13672" xr:uid="{00000000-0005-0000-0000-000057340000}"/>
    <cellStyle name="Grey 7 2 2 3" xfId="13673" xr:uid="{00000000-0005-0000-0000-000058340000}"/>
    <cellStyle name="Grey 7 2 3" xfId="13674" xr:uid="{00000000-0005-0000-0000-000059340000}"/>
    <cellStyle name="Grey 7 2 3 2" xfId="13675" xr:uid="{00000000-0005-0000-0000-00005A340000}"/>
    <cellStyle name="Grey 7 2 3 3" xfId="13676" xr:uid="{00000000-0005-0000-0000-00005B340000}"/>
    <cellStyle name="Grey 7 2 4" xfId="13677" xr:uid="{00000000-0005-0000-0000-00005C340000}"/>
    <cellStyle name="Grey 7 2 4 2" xfId="13678" xr:uid="{00000000-0005-0000-0000-00005D340000}"/>
    <cellStyle name="Grey 7 2 4 3" xfId="13679" xr:uid="{00000000-0005-0000-0000-00005E340000}"/>
    <cellStyle name="Grey 7 2 5" xfId="13680" xr:uid="{00000000-0005-0000-0000-00005F340000}"/>
    <cellStyle name="Grey 7 2 6" xfId="13681" xr:uid="{00000000-0005-0000-0000-000060340000}"/>
    <cellStyle name="Grey 7 3" xfId="13682" xr:uid="{00000000-0005-0000-0000-000061340000}"/>
    <cellStyle name="Grey 7 3 2" xfId="13683" xr:uid="{00000000-0005-0000-0000-000062340000}"/>
    <cellStyle name="Grey 7 3 3" xfId="13684" xr:uid="{00000000-0005-0000-0000-000063340000}"/>
    <cellStyle name="Grey 7 4" xfId="13685" xr:uid="{00000000-0005-0000-0000-000064340000}"/>
    <cellStyle name="Grey 7 4 2" xfId="13686" xr:uid="{00000000-0005-0000-0000-000065340000}"/>
    <cellStyle name="Grey 7 4 3" xfId="13687" xr:uid="{00000000-0005-0000-0000-000066340000}"/>
    <cellStyle name="Grey 7 5" xfId="13688" xr:uid="{00000000-0005-0000-0000-000067340000}"/>
    <cellStyle name="Grey 7 5 2" xfId="13689" xr:uid="{00000000-0005-0000-0000-000068340000}"/>
    <cellStyle name="Grey 7 6" xfId="13690" xr:uid="{00000000-0005-0000-0000-000069340000}"/>
    <cellStyle name="Grey 7 7" xfId="13691" xr:uid="{00000000-0005-0000-0000-00006A340000}"/>
    <cellStyle name="Grey 7_FTE List" xfId="13692" xr:uid="{00000000-0005-0000-0000-00006B340000}"/>
    <cellStyle name="Grey 70" xfId="13693" xr:uid="{00000000-0005-0000-0000-00006C340000}"/>
    <cellStyle name="Grey 70 2" xfId="13694" xr:uid="{00000000-0005-0000-0000-00006D340000}"/>
    <cellStyle name="Grey 70 3" xfId="13695" xr:uid="{00000000-0005-0000-0000-00006E340000}"/>
    <cellStyle name="Grey 71" xfId="13696" xr:uid="{00000000-0005-0000-0000-00006F340000}"/>
    <cellStyle name="Grey 71 2" xfId="13697" xr:uid="{00000000-0005-0000-0000-000070340000}"/>
    <cellStyle name="Grey 71 3" xfId="13698" xr:uid="{00000000-0005-0000-0000-000071340000}"/>
    <cellStyle name="Grey 72" xfId="13699" xr:uid="{00000000-0005-0000-0000-000072340000}"/>
    <cellStyle name="Grey 72 2" xfId="13700" xr:uid="{00000000-0005-0000-0000-000073340000}"/>
    <cellStyle name="Grey 72 3" xfId="13701" xr:uid="{00000000-0005-0000-0000-000074340000}"/>
    <cellStyle name="Grey 73" xfId="13702" xr:uid="{00000000-0005-0000-0000-000075340000}"/>
    <cellStyle name="Grey 73 2" xfId="13703" xr:uid="{00000000-0005-0000-0000-000076340000}"/>
    <cellStyle name="Grey 73 3" xfId="13704" xr:uid="{00000000-0005-0000-0000-000077340000}"/>
    <cellStyle name="Grey 74" xfId="13705" xr:uid="{00000000-0005-0000-0000-000078340000}"/>
    <cellStyle name="Grey 74 2" xfId="13706" xr:uid="{00000000-0005-0000-0000-000079340000}"/>
    <cellStyle name="Grey 74 3" xfId="13707" xr:uid="{00000000-0005-0000-0000-00007A340000}"/>
    <cellStyle name="Grey 75" xfId="13708" xr:uid="{00000000-0005-0000-0000-00007B340000}"/>
    <cellStyle name="Grey 75 2" xfId="13709" xr:uid="{00000000-0005-0000-0000-00007C340000}"/>
    <cellStyle name="Grey 75 3" xfId="13710" xr:uid="{00000000-0005-0000-0000-00007D340000}"/>
    <cellStyle name="Grey 76" xfId="13711" xr:uid="{00000000-0005-0000-0000-00007E340000}"/>
    <cellStyle name="Grey 76 2" xfId="13712" xr:uid="{00000000-0005-0000-0000-00007F340000}"/>
    <cellStyle name="Grey 76 3" xfId="13713" xr:uid="{00000000-0005-0000-0000-000080340000}"/>
    <cellStyle name="Grey 77" xfId="13714" xr:uid="{00000000-0005-0000-0000-000081340000}"/>
    <cellStyle name="Grey 77 2" xfId="13715" xr:uid="{00000000-0005-0000-0000-000082340000}"/>
    <cellStyle name="Grey 77 3" xfId="13716" xr:uid="{00000000-0005-0000-0000-000083340000}"/>
    <cellStyle name="Grey 78" xfId="13717" xr:uid="{00000000-0005-0000-0000-000084340000}"/>
    <cellStyle name="Grey 78 2" xfId="13718" xr:uid="{00000000-0005-0000-0000-000085340000}"/>
    <cellStyle name="Grey 78 3" xfId="13719" xr:uid="{00000000-0005-0000-0000-000086340000}"/>
    <cellStyle name="Grey 79" xfId="13720" xr:uid="{00000000-0005-0000-0000-000087340000}"/>
    <cellStyle name="Grey 79 2" xfId="13721" xr:uid="{00000000-0005-0000-0000-000088340000}"/>
    <cellStyle name="Grey 79 3" xfId="13722" xr:uid="{00000000-0005-0000-0000-000089340000}"/>
    <cellStyle name="Grey 8" xfId="13723" xr:uid="{00000000-0005-0000-0000-00008A340000}"/>
    <cellStyle name="Grey 8 2" xfId="13724" xr:uid="{00000000-0005-0000-0000-00008B340000}"/>
    <cellStyle name="Grey 8 2 2" xfId="13725" xr:uid="{00000000-0005-0000-0000-00008C340000}"/>
    <cellStyle name="Grey 8 2 2 2" xfId="13726" xr:uid="{00000000-0005-0000-0000-00008D340000}"/>
    <cellStyle name="Grey 8 2 2 3" xfId="13727" xr:uid="{00000000-0005-0000-0000-00008E340000}"/>
    <cellStyle name="Grey 8 2 3" xfId="13728" xr:uid="{00000000-0005-0000-0000-00008F340000}"/>
    <cellStyle name="Grey 8 2 3 2" xfId="13729" xr:uid="{00000000-0005-0000-0000-000090340000}"/>
    <cellStyle name="Grey 8 2 3 3" xfId="13730" xr:uid="{00000000-0005-0000-0000-000091340000}"/>
    <cellStyle name="Grey 8 2 4" xfId="13731" xr:uid="{00000000-0005-0000-0000-000092340000}"/>
    <cellStyle name="Grey 8 2 4 2" xfId="13732" xr:uid="{00000000-0005-0000-0000-000093340000}"/>
    <cellStyle name="Grey 8 2 4 3" xfId="13733" xr:uid="{00000000-0005-0000-0000-000094340000}"/>
    <cellStyle name="Grey 8 2 5" xfId="13734" xr:uid="{00000000-0005-0000-0000-000095340000}"/>
    <cellStyle name="Grey 8 2 6" xfId="13735" xr:uid="{00000000-0005-0000-0000-000096340000}"/>
    <cellStyle name="Grey 8 3" xfId="13736" xr:uid="{00000000-0005-0000-0000-000097340000}"/>
    <cellStyle name="Grey 8 3 2" xfId="13737" xr:uid="{00000000-0005-0000-0000-000098340000}"/>
    <cellStyle name="Grey 8 3 3" xfId="13738" xr:uid="{00000000-0005-0000-0000-000099340000}"/>
    <cellStyle name="Grey 8 4" xfId="13739" xr:uid="{00000000-0005-0000-0000-00009A340000}"/>
    <cellStyle name="Grey 8 4 2" xfId="13740" xr:uid="{00000000-0005-0000-0000-00009B340000}"/>
    <cellStyle name="Grey 8 4 3" xfId="13741" xr:uid="{00000000-0005-0000-0000-00009C340000}"/>
    <cellStyle name="Grey 8 5" xfId="13742" xr:uid="{00000000-0005-0000-0000-00009D340000}"/>
    <cellStyle name="Grey 8 5 2" xfId="13743" xr:uid="{00000000-0005-0000-0000-00009E340000}"/>
    <cellStyle name="Grey 8 6" xfId="13744" xr:uid="{00000000-0005-0000-0000-00009F340000}"/>
    <cellStyle name="Grey 8 7" xfId="13745" xr:uid="{00000000-0005-0000-0000-0000A0340000}"/>
    <cellStyle name="Grey 8_FTE List" xfId="13746" xr:uid="{00000000-0005-0000-0000-0000A1340000}"/>
    <cellStyle name="Grey 80" xfId="13747" xr:uid="{00000000-0005-0000-0000-0000A2340000}"/>
    <cellStyle name="Grey 80 2" xfId="13748" xr:uid="{00000000-0005-0000-0000-0000A3340000}"/>
    <cellStyle name="Grey 80 3" xfId="13749" xr:uid="{00000000-0005-0000-0000-0000A4340000}"/>
    <cellStyle name="Grey 81" xfId="13750" xr:uid="{00000000-0005-0000-0000-0000A5340000}"/>
    <cellStyle name="Grey 81 2" xfId="13751" xr:uid="{00000000-0005-0000-0000-0000A6340000}"/>
    <cellStyle name="Grey 81 3" xfId="13752" xr:uid="{00000000-0005-0000-0000-0000A7340000}"/>
    <cellStyle name="Grey 82" xfId="13753" xr:uid="{00000000-0005-0000-0000-0000A8340000}"/>
    <cellStyle name="Grey 82 2" xfId="13754" xr:uid="{00000000-0005-0000-0000-0000A9340000}"/>
    <cellStyle name="Grey 82 3" xfId="13755" xr:uid="{00000000-0005-0000-0000-0000AA340000}"/>
    <cellStyle name="Grey 83" xfId="13756" xr:uid="{00000000-0005-0000-0000-0000AB340000}"/>
    <cellStyle name="Grey 83 2" xfId="13757" xr:uid="{00000000-0005-0000-0000-0000AC340000}"/>
    <cellStyle name="Grey 83 3" xfId="13758" xr:uid="{00000000-0005-0000-0000-0000AD340000}"/>
    <cellStyle name="Grey 84" xfId="13759" xr:uid="{00000000-0005-0000-0000-0000AE340000}"/>
    <cellStyle name="Grey 84 2" xfId="13760" xr:uid="{00000000-0005-0000-0000-0000AF340000}"/>
    <cellStyle name="Grey 84 3" xfId="13761" xr:uid="{00000000-0005-0000-0000-0000B0340000}"/>
    <cellStyle name="Grey 85" xfId="13762" xr:uid="{00000000-0005-0000-0000-0000B1340000}"/>
    <cellStyle name="Grey 85 2" xfId="13763" xr:uid="{00000000-0005-0000-0000-0000B2340000}"/>
    <cellStyle name="Grey 85 3" xfId="13764" xr:uid="{00000000-0005-0000-0000-0000B3340000}"/>
    <cellStyle name="Grey 86" xfId="13765" xr:uid="{00000000-0005-0000-0000-0000B4340000}"/>
    <cellStyle name="Grey 86 2" xfId="13766" xr:uid="{00000000-0005-0000-0000-0000B5340000}"/>
    <cellStyle name="Grey 86 3" xfId="13767" xr:uid="{00000000-0005-0000-0000-0000B6340000}"/>
    <cellStyle name="Grey 87" xfId="13768" xr:uid="{00000000-0005-0000-0000-0000B7340000}"/>
    <cellStyle name="Grey 87 2" xfId="13769" xr:uid="{00000000-0005-0000-0000-0000B8340000}"/>
    <cellStyle name="Grey 87 3" xfId="13770" xr:uid="{00000000-0005-0000-0000-0000B9340000}"/>
    <cellStyle name="Grey 88" xfId="13771" xr:uid="{00000000-0005-0000-0000-0000BA340000}"/>
    <cellStyle name="Grey 88 2" xfId="13772" xr:uid="{00000000-0005-0000-0000-0000BB340000}"/>
    <cellStyle name="Grey 88 3" xfId="13773" xr:uid="{00000000-0005-0000-0000-0000BC340000}"/>
    <cellStyle name="Grey 89" xfId="13774" xr:uid="{00000000-0005-0000-0000-0000BD340000}"/>
    <cellStyle name="Grey 89 2" xfId="13775" xr:uid="{00000000-0005-0000-0000-0000BE340000}"/>
    <cellStyle name="Grey 89 3" xfId="13776" xr:uid="{00000000-0005-0000-0000-0000BF340000}"/>
    <cellStyle name="Grey 9" xfId="13777" xr:uid="{00000000-0005-0000-0000-0000C0340000}"/>
    <cellStyle name="Grey 9 2" xfId="13778" xr:uid="{00000000-0005-0000-0000-0000C1340000}"/>
    <cellStyle name="Grey 9 2 2" xfId="13779" xr:uid="{00000000-0005-0000-0000-0000C2340000}"/>
    <cellStyle name="Grey 9 2 3" xfId="13780" xr:uid="{00000000-0005-0000-0000-0000C3340000}"/>
    <cellStyle name="Grey 9 3" xfId="13781" xr:uid="{00000000-0005-0000-0000-0000C4340000}"/>
    <cellStyle name="Grey 9 3 2" xfId="13782" xr:uid="{00000000-0005-0000-0000-0000C5340000}"/>
    <cellStyle name="Grey 9 3 3" xfId="13783" xr:uid="{00000000-0005-0000-0000-0000C6340000}"/>
    <cellStyle name="Grey 9 4" xfId="13784" xr:uid="{00000000-0005-0000-0000-0000C7340000}"/>
    <cellStyle name="Grey 9 4 2" xfId="13785" xr:uid="{00000000-0005-0000-0000-0000C8340000}"/>
    <cellStyle name="Grey 9 4 3" xfId="13786" xr:uid="{00000000-0005-0000-0000-0000C9340000}"/>
    <cellStyle name="Grey 9 5" xfId="13787" xr:uid="{00000000-0005-0000-0000-0000CA340000}"/>
    <cellStyle name="Grey 9 5 2" xfId="13788" xr:uid="{00000000-0005-0000-0000-0000CB340000}"/>
    <cellStyle name="Grey 9 6" xfId="13789" xr:uid="{00000000-0005-0000-0000-0000CC340000}"/>
    <cellStyle name="Grey 9 7" xfId="13790" xr:uid="{00000000-0005-0000-0000-0000CD340000}"/>
    <cellStyle name="Grey 9 8" xfId="13791" xr:uid="{00000000-0005-0000-0000-0000CE340000}"/>
    <cellStyle name="Grey 9_FTE List" xfId="13792" xr:uid="{00000000-0005-0000-0000-0000CF340000}"/>
    <cellStyle name="Grey 90" xfId="13793" xr:uid="{00000000-0005-0000-0000-0000D0340000}"/>
    <cellStyle name="Grey 90 2" xfId="13794" xr:uid="{00000000-0005-0000-0000-0000D1340000}"/>
    <cellStyle name="Grey 90 3" xfId="13795" xr:uid="{00000000-0005-0000-0000-0000D2340000}"/>
    <cellStyle name="Grey 91" xfId="13796" xr:uid="{00000000-0005-0000-0000-0000D3340000}"/>
    <cellStyle name="Grey 91 2" xfId="13797" xr:uid="{00000000-0005-0000-0000-0000D4340000}"/>
    <cellStyle name="Grey 91 3" xfId="13798" xr:uid="{00000000-0005-0000-0000-0000D5340000}"/>
    <cellStyle name="Grey 92" xfId="13799" xr:uid="{00000000-0005-0000-0000-0000D6340000}"/>
    <cellStyle name="Grey 92 2" xfId="13800" xr:uid="{00000000-0005-0000-0000-0000D7340000}"/>
    <cellStyle name="Grey 92 3" xfId="13801" xr:uid="{00000000-0005-0000-0000-0000D8340000}"/>
    <cellStyle name="Grey 93" xfId="13802" xr:uid="{00000000-0005-0000-0000-0000D9340000}"/>
    <cellStyle name="Grey 93 2" xfId="13803" xr:uid="{00000000-0005-0000-0000-0000DA340000}"/>
    <cellStyle name="Grey 93 3" xfId="13804" xr:uid="{00000000-0005-0000-0000-0000DB340000}"/>
    <cellStyle name="Grey 94" xfId="13805" xr:uid="{00000000-0005-0000-0000-0000DC340000}"/>
    <cellStyle name="Grey 94 2" xfId="13806" xr:uid="{00000000-0005-0000-0000-0000DD340000}"/>
    <cellStyle name="Grey 94 3" xfId="13807" xr:uid="{00000000-0005-0000-0000-0000DE340000}"/>
    <cellStyle name="Grey 95" xfId="13808" xr:uid="{00000000-0005-0000-0000-0000DF340000}"/>
    <cellStyle name="Grey 95 2" xfId="13809" xr:uid="{00000000-0005-0000-0000-0000E0340000}"/>
    <cellStyle name="Grey 95 3" xfId="13810" xr:uid="{00000000-0005-0000-0000-0000E1340000}"/>
    <cellStyle name="Grey 96" xfId="13811" xr:uid="{00000000-0005-0000-0000-0000E2340000}"/>
    <cellStyle name="Grey 96 2" xfId="13812" xr:uid="{00000000-0005-0000-0000-0000E3340000}"/>
    <cellStyle name="Grey 96 3" xfId="13813" xr:uid="{00000000-0005-0000-0000-0000E4340000}"/>
    <cellStyle name="Grey 97" xfId="13814" xr:uid="{00000000-0005-0000-0000-0000E5340000}"/>
    <cellStyle name="Grey 97 2" xfId="13815" xr:uid="{00000000-0005-0000-0000-0000E6340000}"/>
    <cellStyle name="Grey 97 3" xfId="13816" xr:uid="{00000000-0005-0000-0000-0000E7340000}"/>
    <cellStyle name="Grey 98" xfId="13817" xr:uid="{00000000-0005-0000-0000-0000E8340000}"/>
    <cellStyle name="Grey 98 2" xfId="13818" xr:uid="{00000000-0005-0000-0000-0000E9340000}"/>
    <cellStyle name="Grey 98 3" xfId="13819" xr:uid="{00000000-0005-0000-0000-0000EA340000}"/>
    <cellStyle name="Grey 99" xfId="13820" xr:uid="{00000000-0005-0000-0000-0000EB340000}"/>
    <cellStyle name="Grey 99 2" xfId="13821" xr:uid="{00000000-0005-0000-0000-0000EC340000}"/>
    <cellStyle name="Grey 99 3" xfId="13822" xr:uid="{00000000-0005-0000-0000-0000ED340000}"/>
    <cellStyle name="Grey_2101" xfId="13823" xr:uid="{00000000-0005-0000-0000-0000EE340000}"/>
    <cellStyle name="Header1" xfId="76" xr:uid="{00000000-0005-0000-0000-0000EF340000}"/>
    <cellStyle name="Header1 2" xfId="13824" xr:uid="{00000000-0005-0000-0000-0000F0340000}"/>
    <cellStyle name="Header1 2 2" xfId="13825" xr:uid="{00000000-0005-0000-0000-0000F1340000}"/>
    <cellStyle name="Header1 2 3" xfId="13826" xr:uid="{00000000-0005-0000-0000-0000F2340000}"/>
    <cellStyle name="Header1 2 4" xfId="13827" xr:uid="{00000000-0005-0000-0000-0000F3340000}"/>
    <cellStyle name="Header1 2 5" xfId="13828" xr:uid="{00000000-0005-0000-0000-0000F4340000}"/>
    <cellStyle name="Header1 3" xfId="13829" xr:uid="{00000000-0005-0000-0000-0000F5340000}"/>
    <cellStyle name="Header1 3 2" xfId="13830" xr:uid="{00000000-0005-0000-0000-0000F6340000}"/>
    <cellStyle name="Header1 4" xfId="13831" xr:uid="{00000000-0005-0000-0000-0000F7340000}"/>
    <cellStyle name="Header1 5" xfId="13832" xr:uid="{00000000-0005-0000-0000-0000F8340000}"/>
    <cellStyle name="Header1 5 2" xfId="13833" xr:uid="{00000000-0005-0000-0000-0000F9340000}"/>
    <cellStyle name="Header1 6" xfId="13834" xr:uid="{00000000-0005-0000-0000-0000FA340000}"/>
    <cellStyle name="Header1 7" xfId="13835" xr:uid="{00000000-0005-0000-0000-0000FB340000}"/>
    <cellStyle name="Header1 8" xfId="13836" xr:uid="{00000000-0005-0000-0000-0000FC340000}"/>
    <cellStyle name="Header1_2109" xfId="13837" xr:uid="{00000000-0005-0000-0000-0000FD340000}"/>
    <cellStyle name="Header2" xfId="72" xr:uid="{00000000-0005-0000-0000-0000FE340000}"/>
    <cellStyle name="Header2 2" xfId="13839" xr:uid="{00000000-0005-0000-0000-0000FF340000}"/>
    <cellStyle name="Header2 2 2" xfId="13840" xr:uid="{00000000-0005-0000-0000-000000350000}"/>
    <cellStyle name="Header2 2 3" xfId="13841" xr:uid="{00000000-0005-0000-0000-000001350000}"/>
    <cellStyle name="Header2 2 4" xfId="13842" xr:uid="{00000000-0005-0000-0000-000002350000}"/>
    <cellStyle name="Header2 2 5" xfId="13843" xr:uid="{00000000-0005-0000-0000-000003350000}"/>
    <cellStyle name="Header2 3" xfId="13844" xr:uid="{00000000-0005-0000-0000-000004350000}"/>
    <cellStyle name="Header2 3 2" xfId="13845" xr:uid="{00000000-0005-0000-0000-000005350000}"/>
    <cellStyle name="Header2 4" xfId="13846" xr:uid="{00000000-0005-0000-0000-000006350000}"/>
    <cellStyle name="Header2 5" xfId="13847" xr:uid="{00000000-0005-0000-0000-000007350000}"/>
    <cellStyle name="Header2 5 2" xfId="13848" xr:uid="{00000000-0005-0000-0000-000008350000}"/>
    <cellStyle name="Header2 6" xfId="13849" xr:uid="{00000000-0005-0000-0000-000009350000}"/>
    <cellStyle name="Header2 7" xfId="13850" xr:uid="{00000000-0005-0000-0000-00000A350000}"/>
    <cellStyle name="Header2 8" xfId="13851" xr:uid="{00000000-0005-0000-0000-00000B350000}"/>
    <cellStyle name="Header2 9" xfId="13838" xr:uid="{00000000-0005-0000-0000-00000C350000}"/>
    <cellStyle name="Header2_2109" xfId="13852" xr:uid="{00000000-0005-0000-0000-00000D350000}"/>
    <cellStyle name="Headin - Style2" xfId="68" xr:uid="{00000000-0005-0000-0000-00000E350000}"/>
    <cellStyle name="Headin - Style2 2" xfId="13853" xr:uid="{00000000-0005-0000-0000-00000F350000}"/>
    <cellStyle name="Headin - Style2 2 2" xfId="13854" xr:uid="{00000000-0005-0000-0000-000010350000}"/>
    <cellStyle name="Headin - Style2 2 3" xfId="13855" xr:uid="{00000000-0005-0000-0000-000011350000}"/>
    <cellStyle name="Headin - Style2 2 4" xfId="13856" xr:uid="{00000000-0005-0000-0000-000012350000}"/>
    <cellStyle name="Headin - Style2 3" xfId="13857" xr:uid="{00000000-0005-0000-0000-000013350000}"/>
    <cellStyle name="Headin - Style2 4" xfId="13858" xr:uid="{00000000-0005-0000-0000-000014350000}"/>
    <cellStyle name="Headin - Style2 5" xfId="13859" xr:uid="{00000000-0005-0000-0000-000015350000}"/>
    <cellStyle name="Headin - Style2_2109" xfId="13860" xr:uid="{00000000-0005-0000-0000-000016350000}"/>
    <cellStyle name="Heading 1" xfId="1" builtinId="16" customBuiltin="1"/>
    <cellStyle name="Heading 1 10" xfId="13861" xr:uid="{00000000-0005-0000-0000-000018350000}"/>
    <cellStyle name="Heading 1 11" xfId="13862" xr:uid="{00000000-0005-0000-0000-000019350000}"/>
    <cellStyle name="Heading 1 2" xfId="13863" xr:uid="{00000000-0005-0000-0000-00001A350000}"/>
    <cellStyle name="Heading 1 2 2" xfId="13864" xr:uid="{00000000-0005-0000-0000-00001B350000}"/>
    <cellStyle name="Heading 1 2 2 2" xfId="13865" xr:uid="{00000000-0005-0000-0000-00001C350000}"/>
    <cellStyle name="Heading 1 2 2 2 2" xfId="13866" xr:uid="{00000000-0005-0000-0000-00001D350000}"/>
    <cellStyle name="Heading 1 2 2 2 3" xfId="13867" xr:uid="{00000000-0005-0000-0000-00001E350000}"/>
    <cellStyle name="Heading 1 2 2 3" xfId="13868" xr:uid="{00000000-0005-0000-0000-00001F350000}"/>
    <cellStyle name="Heading 1 2 2 3 2" xfId="13869" xr:uid="{00000000-0005-0000-0000-000020350000}"/>
    <cellStyle name="Heading 1 2 2 3 3" xfId="13870" xr:uid="{00000000-0005-0000-0000-000021350000}"/>
    <cellStyle name="Heading 1 2 2 4" xfId="13871" xr:uid="{00000000-0005-0000-0000-000022350000}"/>
    <cellStyle name="Heading 1 2 2 5" xfId="13872" xr:uid="{00000000-0005-0000-0000-000023350000}"/>
    <cellStyle name="Heading 1 2 2 6" xfId="13873" xr:uid="{00000000-0005-0000-0000-000024350000}"/>
    <cellStyle name="Heading 1 2 3" xfId="13874" xr:uid="{00000000-0005-0000-0000-000025350000}"/>
    <cellStyle name="Heading 1 2 3 2" xfId="13875" xr:uid="{00000000-0005-0000-0000-000026350000}"/>
    <cellStyle name="Heading 1 2 3 2 2" xfId="13876" xr:uid="{00000000-0005-0000-0000-000027350000}"/>
    <cellStyle name="Heading 1 2 3 3" xfId="13877" xr:uid="{00000000-0005-0000-0000-000028350000}"/>
    <cellStyle name="Heading 1 2 3 4" xfId="13878" xr:uid="{00000000-0005-0000-0000-000029350000}"/>
    <cellStyle name="Heading 1 2 4" xfId="13879" xr:uid="{00000000-0005-0000-0000-00002A350000}"/>
    <cellStyle name="Heading 1 2 4 2" xfId="13880" xr:uid="{00000000-0005-0000-0000-00002B350000}"/>
    <cellStyle name="Heading 1 2 4 3" xfId="13881" xr:uid="{00000000-0005-0000-0000-00002C350000}"/>
    <cellStyle name="Heading 1 2 4 4" xfId="13882" xr:uid="{00000000-0005-0000-0000-00002D350000}"/>
    <cellStyle name="Heading 1 2 5" xfId="13883" xr:uid="{00000000-0005-0000-0000-00002E350000}"/>
    <cellStyle name="Heading 1 2 5 2" xfId="13884" xr:uid="{00000000-0005-0000-0000-00002F350000}"/>
    <cellStyle name="Heading 1 2 6" xfId="13885" xr:uid="{00000000-0005-0000-0000-000030350000}"/>
    <cellStyle name="Heading 1 2 7" xfId="13886" xr:uid="{00000000-0005-0000-0000-000031350000}"/>
    <cellStyle name="Heading 1 2 8" xfId="13887" xr:uid="{00000000-0005-0000-0000-000032350000}"/>
    <cellStyle name="Heading 1 2 9" xfId="13888" xr:uid="{00000000-0005-0000-0000-000033350000}"/>
    <cellStyle name="Heading 1 3" xfId="13889" xr:uid="{00000000-0005-0000-0000-000034350000}"/>
    <cellStyle name="Heading 1 3 2" xfId="13890" xr:uid="{00000000-0005-0000-0000-000035350000}"/>
    <cellStyle name="Heading 1 3 2 2" xfId="13891" xr:uid="{00000000-0005-0000-0000-000036350000}"/>
    <cellStyle name="Heading 1 3 2 3" xfId="13892" xr:uid="{00000000-0005-0000-0000-000037350000}"/>
    <cellStyle name="Heading 1 3 3" xfId="13893" xr:uid="{00000000-0005-0000-0000-000038350000}"/>
    <cellStyle name="Heading 1 3 3 2" xfId="13894" xr:uid="{00000000-0005-0000-0000-000039350000}"/>
    <cellStyle name="Heading 1 3 3 3" xfId="13895" xr:uid="{00000000-0005-0000-0000-00003A350000}"/>
    <cellStyle name="Heading 1 3 4" xfId="13896" xr:uid="{00000000-0005-0000-0000-00003B350000}"/>
    <cellStyle name="Heading 1 3 4 2" xfId="13897" xr:uid="{00000000-0005-0000-0000-00003C350000}"/>
    <cellStyle name="Heading 1 3 4 3" xfId="13898" xr:uid="{00000000-0005-0000-0000-00003D350000}"/>
    <cellStyle name="Heading 1 3 5" xfId="13899" xr:uid="{00000000-0005-0000-0000-00003E350000}"/>
    <cellStyle name="Heading 1 3 6" xfId="13900" xr:uid="{00000000-0005-0000-0000-00003F350000}"/>
    <cellStyle name="Heading 1 3 7" xfId="13901" xr:uid="{00000000-0005-0000-0000-000040350000}"/>
    <cellStyle name="Heading 1 4" xfId="13902" xr:uid="{00000000-0005-0000-0000-000041350000}"/>
    <cellStyle name="Heading 1 4 2" xfId="13903" xr:uid="{00000000-0005-0000-0000-000042350000}"/>
    <cellStyle name="Heading 1 4 3" xfId="13904" xr:uid="{00000000-0005-0000-0000-000043350000}"/>
    <cellStyle name="Heading 1 4 4" xfId="13905" xr:uid="{00000000-0005-0000-0000-000044350000}"/>
    <cellStyle name="Heading 1 5" xfId="13906" xr:uid="{00000000-0005-0000-0000-000045350000}"/>
    <cellStyle name="Heading 1 5 2" xfId="13907" xr:uid="{00000000-0005-0000-0000-000046350000}"/>
    <cellStyle name="Heading 1 5 3" xfId="13908" xr:uid="{00000000-0005-0000-0000-000047350000}"/>
    <cellStyle name="Heading 1 5 4" xfId="13909" xr:uid="{00000000-0005-0000-0000-000048350000}"/>
    <cellStyle name="Heading 1 6" xfId="13910" xr:uid="{00000000-0005-0000-0000-000049350000}"/>
    <cellStyle name="Heading 1 6 2" xfId="13911" xr:uid="{00000000-0005-0000-0000-00004A350000}"/>
    <cellStyle name="Heading 1 6 3" xfId="13912" xr:uid="{00000000-0005-0000-0000-00004B350000}"/>
    <cellStyle name="Heading 1 7" xfId="13913" xr:uid="{00000000-0005-0000-0000-00004C350000}"/>
    <cellStyle name="Heading 1 8" xfId="13914" xr:uid="{00000000-0005-0000-0000-00004D350000}"/>
    <cellStyle name="Heading 1 9" xfId="13915" xr:uid="{00000000-0005-0000-0000-00004E350000}"/>
    <cellStyle name="Heading 2" xfId="2" builtinId="17" customBuiltin="1"/>
    <cellStyle name="Heading 2 10" xfId="13916" xr:uid="{00000000-0005-0000-0000-000050350000}"/>
    <cellStyle name="Heading 2 11" xfId="13917" xr:uid="{00000000-0005-0000-0000-000051350000}"/>
    <cellStyle name="Heading 2 2" xfId="13918" xr:uid="{00000000-0005-0000-0000-000052350000}"/>
    <cellStyle name="Heading 2 2 2" xfId="13919" xr:uid="{00000000-0005-0000-0000-000053350000}"/>
    <cellStyle name="Heading 2 2 2 2" xfId="13920" xr:uid="{00000000-0005-0000-0000-000054350000}"/>
    <cellStyle name="Heading 2 2 2 2 2" xfId="13921" xr:uid="{00000000-0005-0000-0000-000055350000}"/>
    <cellStyle name="Heading 2 2 2 2 3" xfId="13922" xr:uid="{00000000-0005-0000-0000-000056350000}"/>
    <cellStyle name="Heading 2 2 2 3" xfId="13923" xr:uid="{00000000-0005-0000-0000-000057350000}"/>
    <cellStyle name="Heading 2 2 2 3 2" xfId="13924" xr:uid="{00000000-0005-0000-0000-000058350000}"/>
    <cellStyle name="Heading 2 2 2 3 3" xfId="13925" xr:uid="{00000000-0005-0000-0000-000059350000}"/>
    <cellStyle name="Heading 2 2 2 4" xfId="13926" xr:uid="{00000000-0005-0000-0000-00005A350000}"/>
    <cellStyle name="Heading 2 2 2 5" xfId="13927" xr:uid="{00000000-0005-0000-0000-00005B350000}"/>
    <cellStyle name="Heading 2 2 2 6" xfId="13928" xr:uid="{00000000-0005-0000-0000-00005C350000}"/>
    <cellStyle name="Heading 2 2 3" xfId="13929" xr:uid="{00000000-0005-0000-0000-00005D350000}"/>
    <cellStyle name="Heading 2 2 3 2" xfId="13930" xr:uid="{00000000-0005-0000-0000-00005E350000}"/>
    <cellStyle name="Heading 2 2 3 3" xfId="13931" xr:uid="{00000000-0005-0000-0000-00005F350000}"/>
    <cellStyle name="Heading 2 2 3 4" xfId="13932" xr:uid="{00000000-0005-0000-0000-000060350000}"/>
    <cellStyle name="Heading 2 2 4" xfId="13933" xr:uid="{00000000-0005-0000-0000-000061350000}"/>
    <cellStyle name="Heading 2 2 4 2" xfId="13934" xr:uid="{00000000-0005-0000-0000-000062350000}"/>
    <cellStyle name="Heading 2 2 4 2 2" xfId="13935" xr:uid="{00000000-0005-0000-0000-000063350000}"/>
    <cellStyle name="Heading 2 2 4 3" xfId="13936" xr:uid="{00000000-0005-0000-0000-000064350000}"/>
    <cellStyle name="Heading 2 2 4 4" xfId="13937" xr:uid="{00000000-0005-0000-0000-000065350000}"/>
    <cellStyle name="Heading 2 2 4 5" xfId="13938" xr:uid="{00000000-0005-0000-0000-000066350000}"/>
    <cellStyle name="Heading 2 2 5" xfId="13939" xr:uid="{00000000-0005-0000-0000-000067350000}"/>
    <cellStyle name="Heading 2 2 5 2" xfId="13940" xr:uid="{00000000-0005-0000-0000-000068350000}"/>
    <cellStyle name="Heading 2 2 5 3" xfId="13941" xr:uid="{00000000-0005-0000-0000-000069350000}"/>
    <cellStyle name="Heading 2 2 6" xfId="13942" xr:uid="{00000000-0005-0000-0000-00006A350000}"/>
    <cellStyle name="Heading 2 2 6 2" xfId="13943" xr:uid="{00000000-0005-0000-0000-00006B350000}"/>
    <cellStyle name="Heading 2 2 7" xfId="13944" xr:uid="{00000000-0005-0000-0000-00006C350000}"/>
    <cellStyle name="Heading 2 2 8" xfId="13945" xr:uid="{00000000-0005-0000-0000-00006D350000}"/>
    <cellStyle name="Heading 2 2 9" xfId="13946" xr:uid="{00000000-0005-0000-0000-00006E350000}"/>
    <cellStyle name="Heading 2 3" xfId="13947" xr:uid="{00000000-0005-0000-0000-00006F350000}"/>
    <cellStyle name="Heading 2 3 2" xfId="13948" xr:uid="{00000000-0005-0000-0000-000070350000}"/>
    <cellStyle name="Heading 2 3 2 2" xfId="13949" xr:uid="{00000000-0005-0000-0000-000071350000}"/>
    <cellStyle name="Heading 2 3 2 3" xfId="13950" xr:uid="{00000000-0005-0000-0000-000072350000}"/>
    <cellStyle name="Heading 2 3 2 4" xfId="13951" xr:uid="{00000000-0005-0000-0000-000073350000}"/>
    <cellStyle name="Heading 2 3 3" xfId="13952" xr:uid="{00000000-0005-0000-0000-000074350000}"/>
    <cellStyle name="Heading 2 3 3 2" xfId="13953" xr:uid="{00000000-0005-0000-0000-000075350000}"/>
    <cellStyle name="Heading 2 3 3 3" xfId="13954" xr:uid="{00000000-0005-0000-0000-000076350000}"/>
    <cellStyle name="Heading 2 3 3 4" xfId="13955" xr:uid="{00000000-0005-0000-0000-000077350000}"/>
    <cellStyle name="Heading 2 3 4" xfId="13956" xr:uid="{00000000-0005-0000-0000-000078350000}"/>
    <cellStyle name="Heading 2 3 4 2" xfId="13957" xr:uid="{00000000-0005-0000-0000-000079350000}"/>
    <cellStyle name="Heading 2 3 5" xfId="13958" xr:uid="{00000000-0005-0000-0000-00007A350000}"/>
    <cellStyle name="Heading 2 3 5 2" xfId="13959" xr:uid="{00000000-0005-0000-0000-00007B350000}"/>
    <cellStyle name="Heading 2 3 6" xfId="13960" xr:uid="{00000000-0005-0000-0000-00007C350000}"/>
    <cellStyle name="Heading 2 4" xfId="13961" xr:uid="{00000000-0005-0000-0000-00007D350000}"/>
    <cellStyle name="Heading 2 4 2" xfId="13962" xr:uid="{00000000-0005-0000-0000-00007E350000}"/>
    <cellStyle name="Heading 2 4 2 2" xfId="13963" xr:uid="{00000000-0005-0000-0000-00007F350000}"/>
    <cellStyle name="Heading 2 4 3" xfId="13964" xr:uid="{00000000-0005-0000-0000-000080350000}"/>
    <cellStyle name="Heading 2 4 3 2" xfId="13965" xr:uid="{00000000-0005-0000-0000-000081350000}"/>
    <cellStyle name="Heading 2 4 4" xfId="13966" xr:uid="{00000000-0005-0000-0000-000082350000}"/>
    <cellStyle name="Heading 2 4 4 2" xfId="13967" xr:uid="{00000000-0005-0000-0000-000083350000}"/>
    <cellStyle name="Heading 2 4 5" xfId="13968" xr:uid="{00000000-0005-0000-0000-000084350000}"/>
    <cellStyle name="Heading 2 5" xfId="13969" xr:uid="{00000000-0005-0000-0000-000085350000}"/>
    <cellStyle name="Heading 2 5 2" xfId="13970" xr:uid="{00000000-0005-0000-0000-000086350000}"/>
    <cellStyle name="Heading 2 5 2 2" xfId="13971" xr:uid="{00000000-0005-0000-0000-000087350000}"/>
    <cellStyle name="Heading 2 5 3" xfId="13972" xr:uid="{00000000-0005-0000-0000-000088350000}"/>
    <cellStyle name="Heading 2 5 3 2" xfId="13973" xr:uid="{00000000-0005-0000-0000-000089350000}"/>
    <cellStyle name="Heading 2 5 4" xfId="13974" xr:uid="{00000000-0005-0000-0000-00008A350000}"/>
    <cellStyle name="Heading 2 5 4 2" xfId="13975" xr:uid="{00000000-0005-0000-0000-00008B350000}"/>
    <cellStyle name="Heading 2 5 5" xfId="13976" xr:uid="{00000000-0005-0000-0000-00008C350000}"/>
    <cellStyle name="Heading 2 6" xfId="13977" xr:uid="{00000000-0005-0000-0000-00008D350000}"/>
    <cellStyle name="Heading 2 6 2" xfId="13978" xr:uid="{00000000-0005-0000-0000-00008E350000}"/>
    <cellStyle name="Heading 2 6 3" xfId="13979" xr:uid="{00000000-0005-0000-0000-00008F350000}"/>
    <cellStyle name="Heading 2 6 4" xfId="13980" xr:uid="{00000000-0005-0000-0000-000090350000}"/>
    <cellStyle name="Heading 2 6 5" xfId="13981" xr:uid="{00000000-0005-0000-0000-000091350000}"/>
    <cellStyle name="Heading 2 6 6" xfId="13982" xr:uid="{00000000-0005-0000-0000-000092350000}"/>
    <cellStyle name="Heading 2 6 7" xfId="13983" xr:uid="{00000000-0005-0000-0000-000093350000}"/>
    <cellStyle name="Heading 2 7" xfId="13984" xr:uid="{00000000-0005-0000-0000-000094350000}"/>
    <cellStyle name="Heading 2 8" xfId="13985" xr:uid="{00000000-0005-0000-0000-000095350000}"/>
    <cellStyle name="Heading 2 9" xfId="13986" xr:uid="{00000000-0005-0000-0000-000096350000}"/>
    <cellStyle name="Heading 3" xfId="3" builtinId="18" customBuiltin="1"/>
    <cellStyle name="Heading 3 10" xfId="13987" xr:uid="{00000000-0005-0000-0000-000098350000}"/>
    <cellStyle name="Heading 3 11" xfId="13988" xr:uid="{00000000-0005-0000-0000-000099350000}"/>
    <cellStyle name="Heading 3 2" xfId="13989" xr:uid="{00000000-0005-0000-0000-00009A350000}"/>
    <cellStyle name="Heading 3 2 2" xfId="13990" xr:uid="{00000000-0005-0000-0000-00009B350000}"/>
    <cellStyle name="Heading 3 2 2 2" xfId="13991" xr:uid="{00000000-0005-0000-0000-00009C350000}"/>
    <cellStyle name="Heading 3 2 2 2 2" xfId="13992" xr:uid="{00000000-0005-0000-0000-00009D350000}"/>
    <cellStyle name="Heading 3 2 2 2 3" xfId="13993" xr:uid="{00000000-0005-0000-0000-00009E350000}"/>
    <cellStyle name="Heading 3 2 2 3" xfId="13994" xr:uid="{00000000-0005-0000-0000-00009F350000}"/>
    <cellStyle name="Heading 3 2 2 3 2" xfId="13995" xr:uid="{00000000-0005-0000-0000-0000A0350000}"/>
    <cellStyle name="Heading 3 2 2 3 3" xfId="13996" xr:uid="{00000000-0005-0000-0000-0000A1350000}"/>
    <cellStyle name="Heading 3 2 2 4" xfId="13997" xr:uid="{00000000-0005-0000-0000-0000A2350000}"/>
    <cellStyle name="Heading 3 2 2 5" xfId="13998" xr:uid="{00000000-0005-0000-0000-0000A3350000}"/>
    <cellStyle name="Heading 3 2 2 6" xfId="13999" xr:uid="{00000000-0005-0000-0000-0000A4350000}"/>
    <cellStyle name="Heading 3 2 3" xfId="14000" xr:uid="{00000000-0005-0000-0000-0000A5350000}"/>
    <cellStyle name="Heading 3 2 3 2" xfId="14001" xr:uid="{00000000-0005-0000-0000-0000A6350000}"/>
    <cellStyle name="Heading 3 2 3 3" xfId="14002" xr:uid="{00000000-0005-0000-0000-0000A7350000}"/>
    <cellStyle name="Heading 3 2 3 4" xfId="14003" xr:uid="{00000000-0005-0000-0000-0000A8350000}"/>
    <cellStyle name="Heading 3 2 4" xfId="14004" xr:uid="{00000000-0005-0000-0000-0000A9350000}"/>
    <cellStyle name="Heading 3 2 4 2" xfId="14005" xr:uid="{00000000-0005-0000-0000-0000AA350000}"/>
    <cellStyle name="Heading 3 2 4 3" xfId="14006" xr:uid="{00000000-0005-0000-0000-0000AB350000}"/>
    <cellStyle name="Heading 3 2 5" xfId="14007" xr:uid="{00000000-0005-0000-0000-0000AC350000}"/>
    <cellStyle name="Heading 3 2 6" xfId="14008" xr:uid="{00000000-0005-0000-0000-0000AD350000}"/>
    <cellStyle name="Heading 3 2 7" xfId="14009" xr:uid="{00000000-0005-0000-0000-0000AE350000}"/>
    <cellStyle name="Heading 3 2 8" xfId="14010" xr:uid="{00000000-0005-0000-0000-0000AF350000}"/>
    <cellStyle name="Heading 3 3" xfId="14011" xr:uid="{00000000-0005-0000-0000-0000B0350000}"/>
    <cellStyle name="Heading 3 3 2" xfId="14012" xr:uid="{00000000-0005-0000-0000-0000B1350000}"/>
    <cellStyle name="Heading 3 3 2 2" xfId="14013" xr:uid="{00000000-0005-0000-0000-0000B2350000}"/>
    <cellStyle name="Heading 3 3 2 3" xfId="14014" xr:uid="{00000000-0005-0000-0000-0000B3350000}"/>
    <cellStyle name="Heading 3 3 3" xfId="14015" xr:uid="{00000000-0005-0000-0000-0000B4350000}"/>
    <cellStyle name="Heading 3 3 3 2" xfId="14016" xr:uid="{00000000-0005-0000-0000-0000B5350000}"/>
    <cellStyle name="Heading 3 3 3 3" xfId="14017" xr:uid="{00000000-0005-0000-0000-0000B6350000}"/>
    <cellStyle name="Heading 3 3 4" xfId="14018" xr:uid="{00000000-0005-0000-0000-0000B7350000}"/>
    <cellStyle name="Heading 3 3 4 2" xfId="14019" xr:uid="{00000000-0005-0000-0000-0000B8350000}"/>
    <cellStyle name="Heading 3 3 4 3" xfId="14020" xr:uid="{00000000-0005-0000-0000-0000B9350000}"/>
    <cellStyle name="Heading 3 3 5" xfId="14021" xr:uid="{00000000-0005-0000-0000-0000BA350000}"/>
    <cellStyle name="Heading 3 3 6" xfId="14022" xr:uid="{00000000-0005-0000-0000-0000BB350000}"/>
    <cellStyle name="Heading 3 3 7" xfId="14023" xr:uid="{00000000-0005-0000-0000-0000BC350000}"/>
    <cellStyle name="Heading 3 4" xfId="14024" xr:uid="{00000000-0005-0000-0000-0000BD350000}"/>
    <cellStyle name="Heading 3 4 2" xfId="14025" xr:uid="{00000000-0005-0000-0000-0000BE350000}"/>
    <cellStyle name="Heading 3 4 3" xfId="14026" xr:uid="{00000000-0005-0000-0000-0000BF350000}"/>
    <cellStyle name="Heading 3 4 4" xfId="14027" xr:uid="{00000000-0005-0000-0000-0000C0350000}"/>
    <cellStyle name="Heading 3 5" xfId="14028" xr:uid="{00000000-0005-0000-0000-0000C1350000}"/>
    <cellStyle name="Heading 3 5 2" xfId="14029" xr:uid="{00000000-0005-0000-0000-0000C2350000}"/>
    <cellStyle name="Heading 3 5 3" xfId="14030" xr:uid="{00000000-0005-0000-0000-0000C3350000}"/>
    <cellStyle name="Heading 3 5 4" xfId="14031" xr:uid="{00000000-0005-0000-0000-0000C4350000}"/>
    <cellStyle name="Heading 3 6" xfId="14032" xr:uid="{00000000-0005-0000-0000-0000C5350000}"/>
    <cellStyle name="Heading 3 6 2" xfId="14033" xr:uid="{00000000-0005-0000-0000-0000C6350000}"/>
    <cellStyle name="Heading 3 7" xfId="14034" xr:uid="{00000000-0005-0000-0000-0000C7350000}"/>
    <cellStyle name="Heading 3 8" xfId="14035" xr:uid="{00000000-0005-0000-0000-0000C8350000}"/>
    <cellStyle name="Heading 3 9" xfId="14036" xr:uid="{00000000-0005-0000-0000-0000C9350000}"/>
    <cellStyle name="Heading 4" xfId="4" builtinId="19" customBuiltin="1"/>
    <cellStyle name="Heading 4 10" xfId="14037" xr:uid="{00000000-0005-0000-0000-0000CB350000}"/>
    <cellStyle name="Heading 4 11" xfId="14038" xr:uid="{00000000-0005-0000-0000-0000CC350000}"/>
    <cellStyle name="Heading 4 2" xfId="14039" xr:uid="{00000000-0005-0000-0000-0000CD350000}"/>
    <cellStyle name="Heading 4 2 2" xfId="14040" xr:uid="{00000000-0005-0000-0000-0000CE350000}"/>
    <cellStyle name="Heading 4 2 2 2" xfId="14041" xr:uid="{00000000-0005-0000-0000-0000CF350000}"/>
    <cellStyle name="Heading 4 2 2 2 2" xfId="14042" xr:uid="{00000000-0005-0000-0000-0000D0350000}"/>
    <cellStyle name="Heading 4 2 2 2 3" xfId="14043" xr:uid="{00000000-0005-0000-0000-0000D1350000}"/>
    <cellStyle name="Heading 4 2 2 3" xfId="14044" xr:uid="{00000000-0005-0000-0000-0000D2350000}"/>
    <cellStyle name="Heading 4 2 2 3 2" xfId="14045" xr:uid="{00000000-0005-0000-0000-0000D3350000}"/>
    <cellStyle name="Heading 4 2 2 3 3" xfId="14046" xr:uid="{00000000-0005-0000-0000-0000D4350000}"/>
    <cellStyle name="Heading 4 2 2 4" xfId="14047" xr:uid="{00000000-0005-0000-0000-0000D5350000}"/>
    <cellStyle name="Heading 4 2 2 5" xfId="14048" xr:uid="{00000000-0005-0000-0000-0000D6350000}"/>
    <cellStyle name="Heading 4 2 2 6" xfId="14049" xr:uid="{00000000-0005-0000-0000-0000D7350000}"/>
    <cellStyle name="Heading 4 2 3" xfId="14050" xr:uid="{00000000-0005-0000-0000-0000D8350000}"/>
    <cellStyle name="Heading 4 2 3 2" xfId="14051" xr:uid="{00000000-0005-0000-0000-0000D9350000}"/>
    <cellStyle name="Heading 4 2 3 3" xfId="14052" xr:uid="{00000000-0005-0000-0000-0000DA350000}"/>
    <cellStyle name="Heading 4 2 3 4" xfId="14053" xr:uid="{00000000-0005-0000-0000-0000DB350000}"/>
    <cellStyle name="Heading 4 2 4" xfId="14054" xr:uid="{00000000-0005-0000-0000-0000DC350000}"/>
    <cellStyle name="Heading 4 2 4 2" xfId="14055" xr:uid="{00000000-0005-0000-0000-0000DD350000}"/>
    <cellStyle name="Heading 4 2 4 3" xfId="14056" xr:uid="{00000000-0005-0000-0000-0000DE350000}"/>
    <cellStyle name="Heading 4 2 5" xfId="14057" xr:uid="{00000000-0005-0000-0000-0000DF350000}"/>
    <cellStyle name="Heading 4 2 6" xfId="14058" xr:uid="{00000000-0005-0000-0000-0000E0350000}"/>
    <cellStyle name="Heading 4 2 7" xfId="14059" xr:uid="{00000000-0005-0000-0000-0000E1350000}"/>
    <cellStyle name="Heading 4 2 8" xfId="14060" xr:uid="{00000000-0005-0000-0000-0000E2350000}"/>
    <cellStyle name="Heading 4 3" xfId="14061" xr:uid="{00000000-0005-0000-0000-0000E3350000}"/>
    <cellStyle name="Heading 4 3 2" xfId="14062" xr:uid="{00000000-0005-0000-0000-0000E4350000}"/>
    <cellStyle name="Heading 4 3 2 2" xfId="14063" xr:uid="{00000000-0005-0000-0000-0000E5350000}"/>
    <cellStyle name="Heading 4 3 2 3" xfId="14064" xr:uid="{00000000-0005-0000-0000-0000E6350000}"/>
    <cellStyle name="Heading 4 3 3" xfId="14065" xr:uid="{00000000-0005-0000-0000-0000E7350000}"/>
    <cellStyle name="Heading 4 3 3 2" xfId="14066" xr:uid="{00000000-0005-0000-0000-0000E8350000}"/>
    <cellStyle name="Heading 4 3 3 3" xfId="14067" xr:uid="{00000000-0005-0000-0000-0000E9350000}"/>
    <cellStyle name="Heading 4 3 4" xfId="14068" xr:uid="{00000000-0005-0000-0000-0000EA350000}"/>
    <cellStyle name="Heading 4 3 4 2" xfId="14069" xr:uid="{00000000-0005-0000-0000-0000EB350000}"/>
    <cellStyle name="Heading 4 3 4 3" xfId="14070" xr:uid="{00000000-0005-0000-0000-0000EC350000}"/>
    <cellStyle name="Heading 4 3 5" xfId="14071" xr:uid="{00000000-0005-0000-0000-0000ED350000}"/>
    <cellStyle name="Heading 4 3 6" xfId="14072" xr:uid="{00000000-0005-0000-0000-0000EE350000}"/>
    <cellStyle name="Heading 4 3 7" xfId="14073" xr:uid="{00000000-0005-0000-0000-0000EF350000}"/>
    <cellStyle name="Heading 4 4" xfId="14074" xr:uid="{00000000-0005-0000-0000-0000F0350000}"/>
    <cellStyle name="Heading 4 4 2" xfId="14075" xr:uid="{00000000-0005-0000-0000-0000F1350000}"/>
    <cellStyle name="Heading 4 4 3" xfId="14076" xr:uid="{00000000-0005-0000-0000-0000F2350000}"/>
    <cellStyle name="Heading 4 4 4" xfId="14077" xr:uid="{00000000-0005-0000-0000-0000F3350000}"/>
    <cellStyle name="Heading 4 5" xfId="14078" xr:uid="{00000000-0005-0000-0000-0000F4350000}"/>
    <cellStyle name="Heading 4 5 2" xfId="14079" xr:uid="{00000000-0005-0000-0000-0000F5350000}"/>
    <cellStyle name="Heading 4 5 3" xfId="14080" xr:uid="{00000000-0005-0000-0000-0000F6350000}"/>
    <cellStyle name="Heading 4 5 4" xfId="14081" xr:uid="{00000000-0005-0000-0000-0000F7350000}"/>
    <cellStyle name="Heading 4 6" xfId="14082" xr:uid="{00000000-0005-0000-0000-0000F8350000}"/>
    <cellStyle name="Heading 4 6 2" xfId="14083" xr:uid="{00000000-0005-0000-0000-0000F9350000}"/>
    <cellStyle name="Heading 4 7" xfId="14084" xr:uid="{00000000-0005-0000-0000-0000FA350000}"/>
    <cellStyle name="Heading 4 8" xfId="14085" xr:uid="{00000000-0005-0000-0000-0000FB350000}"/>
    <cellStyle name="Heading 4 9" xfId="14086" xr:uid="{00000000-0005-0000-0000-0000FC350000}"/>
    <cellStyle name="Hyperlink 2" xfId="14087" xr:uid="{00000000-0005-0000-0000-0000FD350000}"/>
    <cellStyle name="Hyperlink 2 10" xfId="14088" xr:uid="{00000000-0005-0000-0000-0000FE350000}"/>
    <cellStyle name="Hyperlink 2 10 2" xfId="14089" xr:uid="{00000000-0005-0000-0000-0000FF350000}"/>
    <cellStyle name="Hyperlink 2 10 3" xfId="14090" xr:uid="{00000000-0005-0000-0000-000000360000}"/>
    <cellStyle name="Hyperlink 2 11" xfId="14091" xr:uid="{00000000-0005-0000-0000-000001360000}"/>
    <cellStyle name="Hyperlink 2 11 2" xfId="14092" xr:uid="{00000000-0005-0000-0000-000002360000}"/>
    <cellStyle name="Hyperlink 2 11 3" xfId="14093" xr:uid="{00000000-0005-0000-0000-000003360000}"/>
    <cellStyle name="Hyperlink 2 12" xfId="14094" xr:uid="{00000000-0005-0000-0000-000004360000}"/>
    <cellStyle name="Hyperlink 2 12 2" xfId="14095" xr:uid="{00000000-0005-0000-0000-000005360000}"/>
    <cellStyle name="Hyperlink 2 13" xfId="14096" xr:uid="{00000000-0005-0000-0000-000006360000}"/>
    <cellStyle name="Hyperlink 2 14" xfId="14097" xr:uid="{00000000-0005-0000-0000-000007360000}"/>
    <cellStyle name="Hyperlink 2 2" xfId="14098" xr:uid="{00000000-0005-0000-0000-000008360000}"/>
    <cellStyle name="Hyperlink 2 2 2" xfId="14099" xr:uid="{00000000-0005-0000-0000-000009360000}"/>
    <cellStyle name="Hyperlink 2 2 2 2" xfId="14100" xr:uid="{00000000-0005-0000-0000-00000A360000}"/>
    <cellStyle name="Hyperlink 2 2 2 2 2" xfId="14101" xr:uid="{00000000-0005-0000-0000-00000B360000}"/>
    <cellStyle name="Hyperlink 2 2 2 2 3" xfId="14102" xr:uid="{00000000-0005-0000-0000-00000C360000}"/>
    <cellStyle name="Hyperlink 2 2 2 3" xfId="14103" xr:uid="{00000000-0005-0000-0000-00000D360000}"/>
    <cellStyle name="Hyperlink 2 2 2 3 2" xfId="14104" xr:uid="{00000000-0005-0000-0000-00000E360000}"/>
    <cellStyle name="Hyperlink 2 2 2 3 3" xfId="14105" xr:uid="{00000000-0005-0000-0000-00000F360000}"/>
    <cellStyle name="Hyperlink 2 2 2 4" xfId="14106" xr:uid="{00000000-0005-0000-0000-000010360000}"/>
    <cellStyle name="Hyperlink 2 2 2 4 2" xfId="14107" xr:uid="{00000000-0005-0000-0000-000011360000}"/>
    <cellStyle name="Hyperlink 2 2 2 4 3" xfId="14108" xr:uid="{00000000-0005-0000-0000-000012360000}"/>
    <cellStyle name="Hyperlink 2 2 2 5" xfId="14109" xr:uid="{00000000-0005-0000-0000-000013360000}"/>
    <cellStyle name="Hyperlink 2 2 2 6" xfId="14110" xr:uid="{00000000-0005-0000-0000-000014360000}"/>
    <cellStyle name="Hyperlink 2 2 3" xfId="14111" xr:uid="{00000000-0005-0000-0000-000015360000}"/>
    <cellStyle name="Hyperlink 2 2 3 2" xfId="14112" xr:uid="{00000000-0005-0000-0000-000016360000}"/>
    <cellStyle name="Hyperlink 2 2 3 3" xfId="14113" xr:uid="{00000000-0005-0000-0000-000017360000}"/>
    <cellStyle name="Hyperlink 2 2 4" xfId="14114" xr:uid="{00000000-0005-0000-0000-000018360000}"/>
    <cellStyle name="Hyperlink 2 2 4 2" xfId="14115" xr:uid="{00000000-0005-0000-0000-000019360000}"/>
    <cellStyle name="Hyperlink 2 2 4 3" xfId="14116" xr:uid="{00000000-0005-0000-0000-00001A360000}"/>
    <cellStyle name="Hyperlink 2 2 5" xfId="14117" xr:uid="{00000000-0005-0000-0000-00001B360000}"/>
    <cellStyle name="Hyperlink 2 2 5 2" xfId="14118" xr:uid="{00000000-0005-0000-0000-00001C360000}"/>
    <cellStyle name="Hyperlink 2 2 6" xfId="14119" xr:uid="{00000000-0005-0000-0000-00001D360000}"/>
    <cellStyle name="Hyperlink 2 2 7" xfId="14120" xr:uid="{00000000-0005-0000-0000-00001E360000}"/>
    <cellStyle name="Hyperlink 2 2_FTE List" xfId="14121" xr:uid="{00000000-0005-0000-0000-00001F360000}"/>
    <cellStyle name="Hyperlink 2 3" xfId="14122" xr:uid="{00000000-0005-0000-0000-000020360000}"/>
    <cellStyle name="Hyperlink 2 3 2" xfId="14123" xr:uid="{00000000-0005-0000-0000-000021360000}"/>
    <cellStyle name="Hyperlink 2 3 2 2" xfId="14124" xr:uid="{00000000-0005-0000-0000-000022360000}"/>
    <cellStyle name="Hyperlink 2 3 2 2 2" xfId="14125" xr:uid="{00000000-0005-0000-0000-000023360000}"/>
    <cellStyle name="Hyperlink 2 3 2 2 3" xfId="14126" xr:uid="{00000000-0005-0000-0000-000024360000}"/>
    <cellStyle name="Hyperlink 2 3 2 3" xfId="14127" xr:uid="{00000000-0005-0000-0000-000025360000}"/>
    <cellStyle name="Hyperlink 2 3 2 3 2" xfId="14128" xr:uid="{00000000-0005-0000-0000-000026360000}"/>
    <cellStyle name="Hyperlink 2 3 2 3 3" xfId="14129" xr:uid="{00000000-0005-0000-0000-000027360000}"/>
    <cellStyle name="Hyperlink 2 3 2 4" xfId="14130" xr:uid="{00000000-0005-0000-0000-000028360000}"/>
    <cellStyle name="Hyperlink 2 3 2 4 2" xfId="14131" xr:uid="{00000000-0005-0000-0000-000029360000}"/>
    <cellStyle name="Hyperlink 2 3 2 4 3" xfId="14132" xr:uid="{00000000-0005-0000-0000-00002A360000}"/>
    <cellStyle name="Hyperlink 2 3 2 5" xfId="14133" xr:uid="{00000000-0005-0000-0000-00002B360000}"/>
    <cellStyle name="Hyperlink 2 3 2 6" xfId="14134" xr:uid="{00000000-0005-0000-0000-00002C360000}"/>
    <cellStyle name="Hyperlink 2 3 3" xfId="14135" xr:uid="{00000000-0005-0000-0000-00002D360000}"/>
    <cellStyle name="Hyperlink 2 3 3 2" xfId="14136" xr:uid="{00000000-0005-0000-0000-00002E360000}"/>
    <cellStyle name="Hyperlink 2 3 3 3" xfId="14137" xr:uid="{00000000-0005-0000-0000-00002F360000}"/>
    <cellStyle name="Hyperlink 2 3 4" xfId="14138" xr:uid="{00000000-0005-0000-0000-000030360000}"/>
    <cellStyle name="Hyperlink 2 3 4 2" xfId="14139" xr:uid="{00000000-0005-0000-0000-000031360000}"/>
    <cellStyle name="Hyperlink 2 3 4 3" xfId="14140" xr:uid="{00000000-0005-0000-0000-000032360000}"/>
    <cellStyle name="Hyperlink 2 3 5" xfId="14141" xr:uid="{00000000-0005-0000-0000-000033360000}"/>
    <cellStyle name="Hyperlink 2 3 5 2" xfId="14142" xr:uid="{00000000-0005-0000-0000-000034360000}"/>
    <cellStyle name="Hyperlink 2 3 6" xfId="14143" xr:uid="{00000000-0005-0000-0000-000035360000}"/>
    <cellStyle name="Hyperlink 2 3 7" xfId="14144" xr:uid="{00000000-0005-0000-0000-000036360000}"/>
    <cellStyle name="Hyperlink 2 3_FTE List" xfId="14145" xr:uid="{00000000-0005-0000-0000-000037360000}"/>
    <cellStyle name="Hyperlink 2 4" xfId="14146" xr:uid="{00000000-0005-0000-0000-000038360000}"/>
    <cellStyle name="Hyperlink 2 4 2" xfId="14147" xr:uid="{00000000-0005-0000-0000-000039360000}"/>
    <cellStyle name="Hyperlink 2 4 2 2" xfId="14148" xr:uid="{00000000-0005-0000-0000-00003A360000}"/>
    <cellStyle name="Hyperlink 2 4 2 2 2" xfId="14149" xr:uid="{00000000-0005-0000-0000-00003B360000}"/>
    <cellStyle name="Hyperlink 2 4 2 2 3" xfId="14150" xr:uid="{00000000-0005-0000-0000-00003C360000}"/>
    <cellStyle name="Hyperlink 2 4 2 3" xfId="14151" xr:uid="{00000000-0005-0000-0000-00003D360000}"/>
    <cellStyle name="Hyperlink 2 4 2 3 2" xfId="14152" xr:uid="{00000000-0005-0000-0000-00003E360000}"/>
    <cellStyle name="Hyperlink 2 4 2 3 3" xfId="14153" xr:uid="{00000000-0005-0000-0000-00003F360000}"/>
    <cellStyle name="Hyperlink 2 4 2 4" xfId="14154" xr:uid="{00000000-0005-0000-0000-000040360000}"/>
    <cellStyle name="Hyperlink 2 4 2 4 2" xfId="14155" xr:uid="{00000000-0005-0000-0000-000041360000}"/>
    <cellStyle name="Hyperlink 2 4 2 4 3" xfId="14156" xr:uid="{00000000-0005-0000-0000-000042360000}"/>
    <cellStyle name="Hyperlink 2 4 2 5" xfId="14157" xr:uid="{00000000-0005-0000-0000-000043360000}"/>
    <cellStyle name="Hyperlink 2 4 2 6" xfId="14158" xr:uid="{00000000-0005-0000-0000-000044360000}"/>
    <cellStyle name="Hyperlink 2 4 3" xfId="14159" xr:uid="{00000000-0005-0000-0000-000045360000}"/>
    <cellStyle name="Hyperlink 2 4 3 2" xfId="14160" xr:uid="{00000000-0005-0000-0000-000046360000}"/>
    <cellStyle name="Hyperlink 2 4 3 3" xfId="14161" xr:uid="{00000000-0005-0000-0000-000047360000}"/>
    <cellStyle name="Hyperlink 2 4 4" xfId="14162" xr:uid="{00000000-0005-0000-0000-000048360000}"/>
    <cellStyle name="Hyperlink 2 4 4 2" xfId="14163" xr:uid="{00000000-0005-0000-0000-000049360000}"/>
    <cellStyle name="Hyperlink 2 4 4 3" xfId="14164" xr:uid="{00000000-0005-0000-0000-00004A360000}"/>
    <cellStyle name="Hyperlink 2 4 5" xfId="14165" xr:uid="{00000000-0005-0000-0000-00004B360000}"/>
    <cellStyle name="Hyperlink 2 4 5 2" xfId="14166" xr:uid="{00000000-0005-0000-0000-00004C360000}"/>
    <cellStyle name="Hyperlink 2 4 6" xfId="14167" xr:uid="{00000000-0005-0000-0000-00004D360000}"/>
    <cellStyle name="Hyperlink 2 4 7" xfId="14168" xr:uid="{00000000-0005-0000-0000-00004E360000}"/>
    <cellStyle name="Hyperlink 2 4_FTE List" xfId="14169" xr:uid="{00000000-0005-0000-0000-00004F360000}"/>
    <cellStyle name="Hyperlink 2 5" xfId="14170" xr:uid="{00000000-0005-0000-0000-000050360000}"/>
    <cellStyle name="Hyperlink 2 5 2" xfId="14171" xr:uid="{00000000-0005-0000-0000-000051360000}"/>
    <cellStyle name="Hyperlink 2 5 2 2" xfId="14172" xr:uid="{00000000-0005-0000-0000-000052360000}"/>
    <cellStyle name="Hyperlink 2 5 2 2 2" xfId="14173" xr:uid="{00000000-0005-0000-0000-000053360000}"/>
    <cellStyle name="Hyperlink 2 5 2 2 3" xfId="14174" xr:uid="{00000000-0005-0000-0000-000054360000}"/>
    <cellStyle name="Hyperlink 2 5 2 3" xfId="14175" xr:uid="{00000000-0005-0000-0000-000055360000}"/>
    <cellStyle name="Hyperlink 2 5 2 3 2" xfId="14176" xr:uid="{00000000-0005-0000-0000-000056360000}"/>
    <cellStyle name="Hyperlink 2 5 2 3 3" xfId="14177" xr:uid="{00000000-0005-0000-0000-000057360000}"/>
    <cellStyle name="Hyperlink 2 5 2 4" xfId="14178" xr:uid="{00000000-0005-0000-0000-000058360000}"/>
    <cellStyle name="Hyperlink 2 5 2 4 2" xfId="14179" xr:uid="{00000000-0005-0000-0000-000059360000}"/>
    <cellStyle name="Hyperlink 2 5 2 4 3" xfId="14180" xr:uid="{00000000-0005-0000-0000-00005A360000}"/>
    <cellStyle name="Hyperlink 2 5 2 5" xfId="14181" xr:uid="{00000000-0005-0000-0000-00005B360000}"/>
    <cellStyle name="Hyperlink 2 5 2 6" xfId="14182" xr:uid="{00000000-0005-0000-0000-00005C360000}"/>
    <cellStyle name="Hyperlink 2 5 3" xfId="14183" xr:uid="{00000000-0005-0000-0000-00005D360000}"/>
    <cellStyle name="Hyperlink 2 5 3 2" xfId="14184" xr:uid="{00000000-0005-0000-0000-00005E360000}"/>
    <cellStyle name="Hyperlink 2 5 3 3" xfId="14185" xr:uid="{00000000-0005-0000-0000-00005F360000}"/>
    <cellStyle name="Hyperlink 2 5 4" xfId="14186" xr:uid="{00000000-0005-0000-0000-000060360000}"/>
    <cellStyle name="Hyperlink 2 5 4 2" xfId="14187" xr:uid="{00000000-0005-0000-0000-000061360000}"/>
    <cellStyle name="Hyperlink 2 5 4 3" xfId="14188" xr:uid="{00000000-0005-0000-0000-000062360000}"/>
    <cellStyle name="Hyperlink 2 5 5" xfId="14189" xr:uid="{00000000-0005-0000-0000-000063360000}"/>
    <cellStyle name="Hyperlink 2 5 5 2" xfId="14190" xr:uid="{00000000-0005-0000-0000-000064360000}"/>
    <cellStyle name="Hyperlink 2 5 6" xfId="14191" xr:uid="{00000000-0005-0000-0000-000065360000}"/>
    <cellStyle name="Hyperlink 2 5 7" xfId="14192" xr:uid="{00000000-0005-0000-0000-000066360000}"/>
    <cellStyle name="Hyperlink 2 5_FTE List" xfId="14193" xr:uid="{00000000-0005-0000-0000-000067360000}"/>
    <cellStyle name="Hyperlink 2 6" xfId="14194" xr:uid="{00000000-0005-0000-0000-000068360000}"/>
    <cellStyle name="Hyperlink 2 6 2" xfId="14195" xr:uid="{00000000-0005-0000-0000-000069360000}"/>
    <cellStyle name="Hyperlink 2 6 2 2" xfId="14196" xr:uid="{00000000-0005-0000-0000-00006A360000}"/>
    <cellStyle name="Hyperlink 2 6 2 3" xfId="14197" xr:uid="{00000000-0005-0000-0000-00006B360000}"/>
    <cellStyle name="Hyperlink 2 6 3" xfId="14198" xr:uid="{00000000-0005-0000-0000-00006C360000}"/>
    <cellStyle name="Hyperlink 2 6 3 2" xfId="14199" xr:uid="{00000000-0005-0000-0000-00006D360000}"/>
    <cellStyle name="Hyperlink 2 6 3 3" xfId="14200" xr:uid="{00000000-0005-0000-0000-00006E360000}"/>
    <cellStyle name="Hyperlink 2 6 4" xfId="14201" xr:uid="{00000000-0005-0000-0000-00006F360000}"/>
    <cellStyle name="Hyperlink 2 6 4 2" xfId="14202" xr:uid="{00000000-0005-0000-0000-000070360000}"/>
    <cellStyle name="Hyperlink 2 6 4 3" xfId="14203" xr:uid="{00000000-0005-0000-0000-000071360000}"/>
    <cellStyle name="Hyperlink 2 6 5" xfId="14204" xr:uid="{00000000-0005-0000-0000-000072360000}"/>
    <cellStyle name="Hyperlink 2 6 5 2" xfId="14205" xr:uid="{00000000-0005-0000-0000-000073360000}"/>
    <cellStyle name="Hyperlink 2 6 6" xfId="14206" xr:uid="{00000000-0005-0000-0000-000074360000}"/>
    <cellStyle name="Hyperlink 2 6 7" xfId="14207" xr:uid="{00000000-0005-0000-0000-000075360000}"/>
    <cellStyle name="Hyperlink 2 6_FTE List" xfId="14208" xr:uid="{00000000-0005-0000-0000-000076360000}"/>
    <cellStyle name="Hyperlink 2 7" xfId="14209" xr:uid="{00000000-0005-0000-0000-000077360000}"/>
    <cellStyle name="Hyperlink 2 7 2" xfId="14210" xr:uid="{00000000-0005-0000-0000-000078360000}"/>
    <cellStyle name="Hyperlink 2 7 2 2" xfId="14211" xr:uid="{00000000-0005-0000-0000-000079360000}"/>
    <cellStyle name="Hyperlink 2 7 2 3" xfId="14212" xr:uid="{00000000-0005-0000-0000-00007A360000}"/>
    <cellStyle name="Hyperlink 2 7 3" xfId="14213" xr:uid="{00000000-0005-0000-0000-00007B360000}"/>
    <cellStyle name="Hyperlink 2 7 3 2" xfId="14214" xr:uid="{00000000-0005-0000-0000-00007C360000}"/>
    <cellStyle name="Hyperlink 2 7 3 3" xfId="14215" xr:uid="{00000000-0005-0000-0000-00007D360000}"/>
    <cellStyle name="Hyperlink 2 7 4" xfId="14216" xr:uid="{00000000-0005-0000-0000-00007E360000}"/>
    <cellStyle name="Hyperlink 2 7 4 2" xfId="14217" xr:uid="{00000000-0005-0000-0000-00007F360000}"/>
    <cellStyle name="Hyperlink 2 7 4 3" xfId="14218" xr:uid="{00000000-0005-0000-0000-000080360000}"/>
    <cellStyle name="Hyperlink 2 7 5" xfId="14219" xr:uid="{00000000-0005-0000-0000-000081360000}"/>
    <cellStyle name="Hyperlink 2 7 5 2" xfId="14220" xr:uid="{00000000-0005-0000-0000-000082360000}"/>
    <cellStyle name="Hyperlink 2 7 6" xfId="14221" xr:uid="{00000000-0005-0000-0000-000083360000}"/>
    <cellStyle name="Hyperlink 2 7 7" xfId="14222" xr:uid="{00000000-0005-0000-0000-000084360000}"/>
    <cellStyle name="Hyperlink 2 7_FTE List" xfId="14223" xr:uid="{00000000-0005-0000-0000-000085360000}"/>
    <cellStyle name="Hyperlink 2 8" xfId="14224" xr:uid="{00000000-0005-0000-0000-000086360000}"/>
    <cellStyle name="Hyperlink 2 8 2" xfId="14225" xr:uid="{00000000-0005-0000-0000-000087360000}"/>
    <cellStyle name="Hyperlink 2 8 2 2" xfId="14226" xr:uid="{00000000-0005-0000-0000-000088360000}"/>
    <cellStyle name="Hyperlink 2 8 2 3" xfId="14227" xr:uid="{00000000-0005-0000-0000-000089360000}"/>
    <cellStyle name="Hyperlink 2 8 3" xfId="14228" xr:uid="{00000000-0005-0000-0000-00008A360000}"/>
    <cellStyle name="Hyperlink 2 8 3 2" xfId="14229" xr:uid="{00000000-0005-0000-0000-00008B360000}"/>
    <cellStyle name="Hyperlink 2 8 3 3" xfId="14230" xr:uid="{00000000-0005-0000-0000-00008C360000}"/>
    <cellStyle name="Hyperlink 2 8 4" xfId="14231" xr:uid="{00000000-0005-0000-0000-00008D360000}"/>
    <cellStyle name="Hyperlink 2 8 4 2" xfId="14232" xr:uid="{00000000-0005-0000-0000-00008E360000}"/>
    <cellStyle name="Hyperlink 2 8 4 3" xfId="14233" xr:uid="{00000000-0005-0000-0000-00008F360000}"/>
    <cellStyle name="Hyperlink 2 8 5" xfId="14234" xr:uid="{00000000-0005-0000-0000-000090360000}"/>
    <cellStyle name="Hyperlink 2 8 5 2" xfId="14235" xr:uid="{00000000-0005-0000-0000-000091360000}"/>
    <cellStyle name="Hyperlink 2 8 6" xfId="14236" xr:uid="{00000000-0005-0000-0000-000092360000}"/>
    <cellStyle name="Hyperlink 2 8 7" xfId="14237" xr:uid="{00000000-0005-0000-0000-000093360000}"/>
    <cellStyle name="Hyperlink 2 8_FTE List" xfId="14238" xr:uid="{00000000-0005-0000-0000-000094360000}"/>
    <cellStyle name="Hyperlink 2 9" xfId="14239" xr:uid="{00000000-0005-0000-0000-000095360000}"/>
    <cellStyle name="Hyperlink 2 9 2" xfId="14240" xr:uid="{00000000-0005-0000-0000-000096360000}"/>
    <cellStyle name="Hyperlink 2 9 3" xfId="14241" xr:uid="{00000000-0005-0000-0000-000097360000}"/>
    <cellStyle name="Hyperlink 2_2101" xfId="14242" xr:uid="{00000000-0005-0000-0000-000098360000}"/>
    <cellStyle name="Hyperlink 3" xfId="14243" xr:uid="{00000000-0005-0000-0000-000099360000}"/>
    <cellStyle name="Hyperlink 3 2" xfId="14244" xr:uid="{00000000-0005-0000-0000-00009A360000}"/>
    <cellStyle name="Hyperlink 4" xfId="14245" xr:uid="{00000000-0005-0000-0000-00009B360000}"/>
    <cellStyle name="Input" xfId="8" builtinId="20" customBuiltin="1"/>
    <cellStyle name="Input [yellow]" xfId="64" xr:uid="{00000000-0005-0000-0000-00009D360000}"/>
    <cellStyle name="Input [yellow] 10" xfId="14246" xr:uid="{00000000-0005-0000-0000-00009E360000}"/>
    <cellStyle name="Input [yellow] 10 2" xfId="14247" xr:uid="{00000000-0005-0000-0000-00009F360000}"/>
    <cellStyle name="Input [yellow] 10 2 2" xfId="14248" xr:uid="{00000000-0005-0000-0000-0000A0360000}"/>
    <cellStyle name="Input [yellow] 10 2 3" xfId="14249" xr:uid="{00000000-0005-0000-0000-0000A1360000}"/>
    <cellStyle name="Input [yellow] 10 3" xfId="14250" xr:uid="{00000000-0005-0000-0000-0000A2360000}"/>
    <cellStyle name="Input [yellow] 10 3 2" xfId="14251" xr:uid="{00000000-0005-0000-0000-0000A3360000}"/>
    <cellStyle name="Input [yellow] 10 3 3" xfId="14252" xr:uid="{00000000-0005-0000-0000-0000A4360000}"/>
    <cellStyle name="Input [yellow] 10 4" xfId="14253" xr:uid="{00000000-0005-0000-0000-0000A5360000}"/>
    <cellStyle name="Input [yellow] 10 4 2" xfId="14254" xr:uid="{00000000-0005-0000-0000-0000A6360000}"/>
    <cellStyle name="Input [yellow] 10 4 3" xfId="14255" xr:uid="{00000000-0005-0000-0000-0000A7360000}"/>
    <cellStyle name="Input [yellow] 10 5" xfId="14256" xr:uid="{00000000-0005-0000-0000-0000A8360000}"/>
    <cellStyle name="Input [yellow] 10 5 2" xfId="14257" xr:uid="{00000000-0005-0000-0000-0000A9360000}"/>
    <cellStyle name="Input [yellow] 10 6" xfId="14258" xr:uid="{00000000-0005-0000-0000-0000AA360000}"/>
    <cellStyle name="Input [yellow] 10 7" xfId="14259" xr:uid="{00000000-0005-0000-0000-0000AB360000}"/>
    <cellStyle name="Input [yellow] 10 8" xfId="14260" xr:uid="{00000000-0005-0000-0000-0000AC360000}"/>
    <cellStyle name="Input [yellow] 10_FTE List" xfId="14261" xr:uid="{00000000-0005-0000-0000-0000AD360000}"/>
    <cellStyle name="Input [yellow] 100" xfId="14262" xr:uid="{00000000-0005-0000-0000-0000AE360000}"/>
    <cellStyle name="Input [yellow] 100 2" xfId="14263" xr:uid="{00000000-0005-0000-0000-0000AF360000}"/>
    <cellStyle name="Input [yellow] 100 3" xfId="14264" xr:uid="{00000000-0005-0000-0000-0000B0360000}"/>
    <cellStyle name="Input [yellow] 101" xfId="14265" xr:uid="{00000000-0005-0000-0000-0000B1360000}"/>
    <cellStyle name="Input [yellow] 101 2" xfId="14266" xr:uid="{00000000-0005-0000-0000-0000B2360000}"/>
    <cellStyle name="Input [yellow] 101 3" xfId="14267" xr:uid="{00000000-0005-0000-0000-0000B3360000}"/>
    <cellStyle name="Input [yellow] 102" xfId="14268" xr:uid="{00000000-0005-0000-0000-0000B4360000}"/>
    <cellStyle name="Input [yellow] 102 2" xfId="14269" xr:uid="{00000000-0005-0000-0000-0000B5360000}"/>
    <cellStyle name="Input [yellow] 102 3" xfId="14270" xr:uid="{00000000-0005-0000-0000-0000B6360000}"/>
    <cellStyle name="Input [yellow] 103" xfId="14271" xr:uid="{00000000-0005-0000-0000-0000B7360000}"/>
    <cellStyle name="Input [yellow] 103 2" xfId="14272" xr:uid="{00000000-0005-0000-0000-0000B8360000}"/>
    <cellStyle name="Input [yellow] 103 3" xfId="14273" xr:uid="{00000000-0005-0000-0000-0000B9360000}"/>
    <cellStyle name="Input [yellow] 104" xfId="14274" xr:uid="{00000000-0005-0000-0000-0000BA360000}"/>
    <cellStyle name="Input [yellow] 104 2" xfId="14275" xr:uid="{00000000-0005-0000-0000-0000BB360000}"/>
    <cellStyle name="Input [yellow] 104 3" xfId="14276" xr:uid="{00000000-0005-0000-0000-0000BC360000}"/>
    <cellStyle name="Input [yellow] 105" xfId="14277" xr:uid="{00000000-0005-0000-0000-0000BD360000}"/>
    <cellStyle name="Input [yellow] 105 2" xfId="14278" xr:uid="{00000000-0005-0000-0000-0000BE360000}"/>
    <cellStyle name="Input [yellow] 105 3" xfId="14279" xr:uid="{00000000-0005-0000-0000-0000BF360000}"/>
    <cellStyle name="Input [yellow] 106" xfId="14280" xr:uid="{00000000-0005-0000-0000-0000C0360000}"/>
    <cellStyle name="Input [yellow] 106 2" xfId="14281" xr:uid="{00000000-0005-0000-0000-0000C1360000}"/>
    <cellStyle name="Input [yellow] 106 3" xfId="14282" xr:uid="{00000000-0005-0000-0000-0000C2360000}"/>
    <cellStyle name="Input [yellow] 107" xfId="14283" xr:uid="{00000000-0005-0000-0000-0000C3360000}"/>
    <cellStyle name="Input [yellow] 107 2" xfId="14284" xr:uid="{00000000-0005-0000-0000-0000C4360000}"/>
    <cellStyle name="Input [yellow] 107 3" xfId="14285" xr:uid="{00000000-0005-0000-0000-0000C5360000}"/>
    <cellStyle name="Input [yellow] 108" xfId="14286" xr:uid="{00000000-0005-0000-0000-0000C6360000}"/>
    <cellStyle name="Input [yellow] 108 2" xfId="14287" xr:uid="{00000000-0005-0000-0000-0000C7360000}"/>
    <cellStyle name="Input [yellow] 108 3" xfId="14288" xr:uid="{00000000-0005-0000-0000-0000C8360000}"/>
    <cellStyle name="Input [yellow] 109" xfId="14289" xr:uid="{00000000-0005-0000-0000-0000C9360000}"/>
    <cellStyle name="Input [yellow] 109 2" xfId="14290" xr:uid="{00000000-0005-0000-0000-0000CA360000}"/>
    <cellStyle name="Input [yellow] 109 3" xfId="14291" xr:uid="{00000000-0005-0000-0000-0000CB360000}"/>
    <cellStyle name="Input [yellow] 11" xfId="14292" xr:uid="{00000000-0005-0000-0000-0000CC360000}"/>
    <cellStyle name="Input [yellow] 11 2" xfId="14293" xr:uid="{00000000-0005-0000-0000-0000CD360000}"/>
    <cellStyle name="Input [yellow] 11 2 2" xfId="14294" xr:uid="{00000000-0005-0000-0000-0000CE360000}"/>
    <cellStyle name="Input [yellow] 11 2 3" xfId="14295" xr:uid="{00000000-0005-0000-0000-0000CF360000}"/>
    <cellStyle name="Input [yellow] 11 3" xfId="14296" xr:uid="{00000000-0005-0000-0000-0000D0360000}"/>
    <cellStyle name="Input [yellow] 11 3 2" xfId="14297" xr:uid="{00000000-0005-0000-0000-0000D1360000}"/>
    <cellStyle name="Input [yellow] 11 3 3" xfId="14298" xr:uid="{00000000-0005-0000-0000-0000D2360000}"/>
    <cellStyle name="Input [yellow] 11 4" xfId="14299" xr:uid="{00000000-0005-0000-0000-0000D3360000}"/>
    <cellStyle name="Input [yellow] 11 4 2" xfId="14300" xr:uid="{00000000-0005-0000-0000-0000D4360000}"/>
    <cellStyle name="Input [yellow] 11 4 3" xfId="14301" xr:uid="{00000000-0005-0000-0000-0000D5360000}"/>
    <cellStyle name="Input [yellow] 11 5" xfId="14302" xr:uid="{00000000-0005-0000-0000-0000D6360000}"/>
    <cellStyle name="Input [yellow] 11 5 2" xfId="14303" xr:uid="{00000000-0005-0000-0000-0000D7360000}"/>
    <cellStyle name="Input [yellow] 11 6" xfId="14304" xr:uid="{00000000-0005-0000-0000-0000D8360000}"/>
    <cellStyle name="Input [yellow] 11 7" xfId="14305" xr:uid="{00000000-0005-0000-0000-0000D9360000}"/>
    <cellStyle name="Input [yellow] 11 8" xfId="14306" xr:uid="{00000000-0005-0000-0000-0000DA360000}"/>
    <cellStyle name="Input [yellow] 11_FTE List" xfId="14307" xr:uid="{00000000-0005-0000-0000-0000DB360000}"/>
    <cellStyle name="Input [yellow] 110" xfId="14308" xr:uid="{00000000-0005-0000-0000-0000DC360000}"/>
    <cellStyle name="Input [yellow] 110 2" xfId="14309" xr:uid="{00000000-0005-0000-0000-0000DD360000}"/>
    <cellStyle name="Input [yellow] 110 3" xfId="14310" xr:uid="{00000000-0005-0000-0000-0000DE360000}"/>
    <cellStyle name="Input [yellow] 111" xfId="14311" xr:uid="{00000000-0005-0000-0000-0000DF360000}"/>
    <cellStyle name="Input [yellow] 111 2" xfId="14312" xr:uid="{00000000-0005-0000-0000-0000E0360000}"/>
    <cellStyle name="Input [yellow] 111 3" xfId="14313" xr:uid="{00000000-0005-0000-0000-0000E1360000}"/>
    <cellStyle name="Input [yellow] 112" xfId="14314" xr:uid="{00000000-0005-0000-0000-0000E2360000}"/>
    <cellStyle name="Input [yellow] 112 2" xfId="14315" xr:uid="{00000000-0005-0000-0000-0000E3360000}"/>
    <cellStyle name="Input [yellow] 112 3" xfId="14316" xr:uid="{00000000-0005-0000-0000-0000E4360000}"/>
    <cellStyle name="Input [yellow] 113" xfId="14317" xr:uid="{00000000-0005-0000-0000-0000E5360000}"/>
    <cellStyle name="Input [yellow] 113 2" xfId="14318" xr:uid="{00000000-0005-0000-0000-0000E6360000}"/>
    <cellStyle name="Input [yellow] 113 3" xfId="14319" xr:uid="{00000000-0005-0000-0000-0000E7360000}"/>
    <cellStyle name="Input [yellow] 114" xfId="14320" xr:uid="{00000000-0005-0000-0000-0000E8360000}"/>
    <cellStyle name="Input [yellow] 114 2" xfId="14321" xr:uid="{00000000-0005-0000-0000-0000E9360000}"/>
    <cellStyle name="Input [yellow] 114 3" xfId="14322" xr:uid="{00000000-0005-0000-0000-0000EA360000}"/>
    <cellStyle name="Input [yellow] 115" xfId="14323" xr:uid="{00000000-0005-0000-0000-0000EB360000}"/>
    <cellStyle name="Input [yellow] 115 2" xfId="14324" xr:uid="{00000000-0005-0000-0000-0000EC360000}"/>
    <cellStyle name="Input [yellow] 115 3" xfId="14325" xr:uid="{00000000-0005-0000-0000-0000ED360000}"/>
    <cellStyle name="Input [yellow] 116" xfId="14326" xr:uid="{00000000-0005-0000-0000-0000EE360000}"/>
    <cellStyle name="Input [yellow] 116 2" xfId="14327" xr:uid="{00000000-0005-0000-0000-0000EF360000}"/>
    <cellStyle name="Input [yellow] 116 3" xfId="14328" xr:uid="{00000000-0005-0000-0000-0000F0360000}"/>
    <cellStyle name="Input [yellow] 117" xfId="14329" xr:uid="{00000000-0005-0000-0000-0000F1360000}"/>
    <cellStyle name="Input [yellow] 117 2" xfId="14330" xr:uid="{00000000-0005-0000-0000-0000F2360000}"/>
    <cellStyle name="Input [yellow] 117 3" xfId="14331" xr:uid="{00000000-0005-0000-0000-0000F3360000}"/>
    <cellStyle name="Input [yellow] 118" xfId="14332" xr:uid="{00000000-0005-0000-0000-0000F4360000}"/>
    <cellStyle name="Input [yellow] 118 2" xfId="14333" xr:uid="{00000000-0005-0000-0000-0000F5360000}"/>
    <cellStyle name="Input [yellow] 118 3" xfId="14334" xr:uid="{00000000-0005-0000-0000-0000F6360000}"/>
    <cellStyle name="Input [yellow] 119" xfId="14335" xr:uid="{00000000-0005-0000-0000-0000F7360000}"/>
    <cellStyle name="Input [yellow] 119 2" xfId="14336" xr:uid="{00000000-0005-0000-0000-0000F8360000}"/>
    <cellStyle name="Input [yellow] 119 3" xfId="14337" xr:uid="{00000000-0005-0000-0000-0000F9360000}"/>
    <cellStyle name="Input [yellow] 12" xfId="14338" xr:uid="{00000000-0005-0000-0000-0000FA360000}"/>
    <cellStyle name="Input [yellow] 12 2" xfId="14339" xr:uid="{00000000-0005-0000-0000-0000FB360000}"/>
    <cellStyle name="Input [yellow] 12 2 2" xfId="14340" xr:uid="{00000000-0005-0000-0000-0000FC360000}"/>
    <cellStyle name="Input [yellow] 12 2 3" xfId="14341" xr:uid="{00000000-0005-0000-0000-0000FD360000}"/>
    <cellStyle name="Input [yellow] 12 3" xfId="14342" xr:uid="{00000000-0005-0000-0000-0000FE360000}"/>
    <cellStyle name="Input [yellow] 12 3 2" xfId="14343" xr:uid="{00000000-0005-0000-0000-0000FF360000}"/>
    <cellStyle name="Input [yellow] 12 3 3" xfId="14344" xr:uid="{00000000-0005-0000-0000-000000370000}"/>
    <cellStyle name="Input [yellow] 12 4" xfId="14345" xr:uid="{00000000-0005-0000-0000-000001370000}"/>
    <cellStyle name="Input [yellow] 12 4 2" xfId="14346" xr:uid="{00000000-0005-0000-0000-000002370000}"/>
    <cellStyle name="Input [yellow] 12 4 3" xfId="14347" xr:uid="{00000000-0005-0000-0000-000003370000}"/>
    <cellStyle name="Input [yellow] 12 5" xfId="14348" xr:uid="{00000000-0005-0000-0000-000004370000}"/>
    <cellStyle name="Input [yellow] 12 5 2" xfId="14349" xr:uid="{00000000-0005-0000-0000-000005370000}"/>
    <cellStyle name="Input [yellow] 12 6" xfId="14350" xr:uid="{00000000-0005-0000-0000-000006370000}"/>
    <cellStyle name="Input [yellow] 12 7" xfId="14351" xr:uid="{00000000-0005-0000-0000-000007370000}"/>
    <cellStyle name="Input [yellow] 12_FTE List" xfId="14352" xr:uid="{00000000-0005-0000-0000-000008370000}"/>
    <cellStyle name="Input [yellow] 120" xfId="14353" xr:uid="{00000000-0005-0000-0000-000009370000}"/>
    <cellStyle name="Input [yellow] 120 2" xfId="14354" xr:uid="{00000000-0005-0000-0000-00000A370000}"/>
    <cellStyle name="Input [yellow] 120 3" xfId="14355" xr:uid="{00000000-0005-0000-0000-00000B370000}"/>
    <cellStyle name="Input [yellow] 121" xfId="14356" xr:uid="{00000000-0005-0000-0000-00000C370000}"/>
    <cellStyle name="Input [yellow] 121 2" xfId="14357" xr:uid="{00000000-0005-0000-0000-00000D370000}"/>
    <cellStyle name="Input [yellow] 121 3" xfId="14358" xr:uid="{00000000-0005-0000-0000-00000E370000}"/>
    <cellStyle name="Input [yellow] 122" xfId="14359" xr:uid="{00000000-0005-0000-0000-00000F370000}"/>
    <cellStyle name="Input [yellow] 122 2" xfId="14360" xr:uid="{00000000-0005-0000-0000-000010370000}"/>
    <cellStyle name="Input [yellow] 122 3" xfId="14361" xr:uid="{00000000-0005-0000-0000-000011370000}"/>
    <cellStyle name="Input [yellow] 123" xfId="14362" xr:uid="{00000000-0005-0000-0000-000012370000}"/>
    <cellStyle name="Input [yellow] 123 2" xfId="14363" xr:uid="{00000000-0005-0000-0000-000013370000}"/>
    <cellStyle name="Input [yellow] 123 3" xfId="14364" xr:uid="{00000000-0005-0000-0000-000014370000}"/>
    <cellStyle name="Input [yellow] 124" xfId="14365" xr:uid="{00000000-0005-0000-0000-000015370000}"/>
    <cellStyle name="Input [yellow] 124 2" xfId="14366" xr:uid="{00000000-0005-0000-0000-000016370000}"/>
    <cellStyle name="Input [yellow] 124 3" xfId="14367" xr:uid="{00000000-0005-0000-0000-000017370000}"/>
    <cellStyle name="Input [yellow] 125" xfId="14368" xr:uid="{00000000-0005-0000-0000-000018370000}"/>
    <cellStyle name="Input [yellow] 125 2" xfId="14369" xr:uid="{00000000-0005-0000-0000-000019370000}"/>
    <cellStyle name="Input [yellow] 125 3" xfId="14370" xr:uid="{00000000-0005-0000-0000-00001A370000}"/>
    <cellStyle name="Input [yellow] 126" xfId="14371" xr:uid="{00000000-0005-0000-0000-00001B370000}"/>
    <cellStyle name="Input [yellow] 126 2" xfId="14372" xr:uid="{00000000-0005-0000-0000-00001C370000}"/>
    <cellStyle name="Input [yellow] 126 3" xfId="14373" xr:uid="{00000000-0005-0000-0000-00001D370000}"/>
    <cellStyle name="Input [yellow] 127" xfId="14374" xr:uid="{00000000-0005-0000-0000-00001E370000}"/>
    <cellStyle name="Input [yellow] 127 2" xfId="14375" xr:uid="{00000000-0005-0000-0000-00001F370000}"/>
    <cellStyle name="Input [yellow] 127 3" xfId="14376" xr:uid="{00000000-0005-0000-0000-000020370000}"/>
    <cellStyle name="Input [yellow] 128" xfId="14377" xr:uid="{00000000-0005-0000-0000-000021370000}"/>
    <cellStyle name="Input [yellow] 128 2" xfId="14378" xr:uid="{00000000-0005-0000-0000-000022370000}"/>
    <cellStyle name="Input [yellow] 128 3" xfId="14379" xr:uid="{00000000-0005-0000-0000-000023370000}"/>
    <cellStyle name="Input [yellow] 129" xfId="14380" xr:uid="{00000000-0005-0000-0000-000024370000}"/>
    <cellStyle name="Input [yellow] 129 2" xfId="14381" xr:uid="{00000000-0005-0000-0000-000025370000}"/>
    <cellStyle name="Input [yellow] 129 3" xfId="14382" xr:uid="{00000000-0005-0000-0000-000026370000}"/>
    <cellStyle name="Input [yellow] 13" xfId="14383" xr:uid="{00000000-0005-0000-0000-000027370000}"/>
    <cellStyle name="Input [yellow] 13 2" xfId="14384" xr:uid="{00000000-0005-0000-0000-000028370000}"/>
    <cellStyle name="Input [yellow] 13 2 2" xfId="14385" xr:uid="{00000000-0005-0000-0000-000029370000}"/>
    <cellStyle name="Input [yellow] 13 2 3" xfId="14386" xr:uid="{00000000-0005-0000-0000-00002A370000}"/>
    <cellStyle name="Input [yellow] 13 3" xfId="14387" xr:uid="{00000000-0005-0000-0000-00002B370000}"/>
    <cellStyle name="Input [yellow] 13 3 2" xfId="14388" xr:uid="{00000000-0005-0000-0000-00002C370000}"/>
    <cellStyle name="Input [yellow] 13 3 3" xfId="14389" xr:uid="{00000000-0005-0000-0000-00002D370000}"/>
    <cellStyle name="Input [yellow] 13 4" xfId="14390" xr:uid="{00000000-0005-0000-0000-00002E370000}"/>
    <cellStyle name="Input [yellow] 13 4 2" xfId="14391" xr:uid="{00000000-0005-0000-0000-00002F370000}"/>
    <cellStyle name="Input [yellow] 13 4 3" xfId="14392" xr:uid="{00000000-0005-0000-0000-000030370000}"/>
    <cellStyle name="Input [yellow] 13 5" xfId="14393" xr:uid="{00000000-0005-0000-0000-000031370000}"/>
    <cellStyle name="Input [yellow] 13 5 2" xfId="14394" xr:uid="{00000000-0005-0000-0000-000032370000}"/>
    <cellStyle name="Input [yellow] 13 6" xfId="14395" xr:uid="{00000000-0005-0000-0000-000033370000}"/>
    <cellStyle name="Input [yellow] 13 7" xfId="14396" xr:uid="{00000000-0005-0000-0000-000034370000}"/>
    <cellStyle name="Input [yellow] 13_FTE List" xfId="14397" xr:uid="{00000000-0005-0000-0000-000035370000}"/>
    <cellStyle name="Input [yellow] 130" xfId="14398" xr:uid="{00000000-0005-0000-0000-000036370000}"/>
    <cellStyle name="Input [yellow] 130 2" xfId="14399" xr:uid="{00000000-0005-0000-0000-000037370000}"/>
    <cellStyle name="Input [yellow] 130 3" xfId="14400" xr:uid="{00000000-0005-0000-0000-000038370000}"/>
    <cellStyle name="Input [yellow] 131" xfId="14401" xr:uid="{00000000-0005-0000-0000-000039370000}"/>
    <cellStyle name="Input [yellow] 131 2" xfId="14402" xr:uid="{00000000-0005-0000-0000-00003A370000}"/>
    <cellStyle name="Input [yellow] 131 3" xfId="14403" xr:uid="{00000000-0005-0000-0000-00003B370000}"/>
    <cellStyle name="Input [yellow] 132" xfId="14404" xr:uid="{00000000-0005-0000-0000-00003C370000}"/>
    <cellStyle name="Input [yellow] 132 2" xfId="14405" xr:uid="{00000000-0005-0000-0000-00003D370000}"/>
    <cellStyle name="Input [yellow] 132 3" xfId="14406" xr:uid="{00000000-0005-0000-0000-00003E370000}"/>
    <cellStyle name="Input [yellow] 133" xfId="14407" xr:uid="{00000000-0005-0000-0000-00003F370000}"/>
    <cellStyle name="Input [yellow] 133 2" xfId="14408" xr:uid="{00000000-0005-0000-0000-000040370000}"/>
    <cellStyle name="Input [yellow] 133 3" xfId="14409" xr:uid="{00000000-0005-0000-0000-000041370000}"/>
    <cellStyle name="Input [yellow] 134" xfId="14410" xr:uid="{00000000-0005-0000-0000-000042370000}"/>
    <cellStyle name="Input [yellow] 134 2" xfId="14411" xr:uid="{00000000-0005-0000-0000-000043370000}"/>
    <cellStyle name="Input [yellow] 134 3" xfId="14412" xr:uid="{00000000-0005-0000-0000-000044370000}"/>
    <cellStyle name="Input [yellow] 135" xfId="14413" xr:uid="{00000000-0005-0000-0000-000045370000}"/>
    <cellStyle name="Input [yellow] 135 2" xfId="14414" xr:uid="{00000000-0005-0000-0000-000046370000}"/>
    <cellStyle name="Input [yellow] 135 3" xfId="14415" xr:uid="{00000000-0005-0000-0000-000047370000}"/>
    <cellStyle name="Input [yellow] 136" xfId="14416" xr:uid="{00000000-0005-0000-0000-000048370000}"/>
    <cellStyle name="Input [yellow] 136 2" xfId="14417" xr:uid="{00000000-0005-0000-0000-000049370000}"/>
    <cellStyle name="Input [yellow] 136 3" xfId="14418" xr:uid="{00000000-0005-0000-0000-00004A370000}"/>
    <cellStyle name="Input [yellow] 137" xfId="14419" xr:uid="{00000000-0005-0000-0000-00004B370000}"/>
    <cellStyle name="Input [yellow] 137 2" xfId="14420" xr:uid="{00000000-0005-0000-0000-00004C370000}"/>
    <cellStyle name="Input [yellow] 137 3" xfId="14421" xr:uid="{00000000-0005-0000-0000-00004D370000}"/>
    <cellStyle name="Input [yellow] 138" xfId="14422" xr:uid="{00000000-0005-0000-0000-00004E370000}"/>
    <cellStyle name="Input [yellow] 138 2" xfId="14423" xr:uid="{00000000-0005-0000-0000-00004F370000}"/>
    <cellStyle name="Input [yellow] 138 3" xfId="14424" xr:uid="{00000000-0005-0000-0000-000050370000}"/>
    <cellStyle name="Input [yellow] 139" xfId="14425" xr:uid="{00000000-0005-0000-0000-000051370000}"/>
    <cellStyle name="Input [yellow] 139 2" xfId="14426" xr:uid="{00000000-0005-0000-0000-000052370000}"/>
    <cellStyle name="Input [yellow] 139 3" xfId="14427" xr:uid="{00000000-0005-0000-0000-000053370000}"/>
    <cellStyle name="Input [yellow] 14" xfId="14428" xr:uid="{00000000-0005-0000-0000-000054370000}"/>
    <cellStyle name="Input [yellow] 14 2" xfId="14429" xr:uid="{00000000-0005-0000-0000-000055370000}"/>
    <cellStyle name="Input [yellow] 14 2 2" xfId="14430" xr:uid="{00000000-0005-0000-0000-000056370000}"/>
    <cellStyle name="Input [yellow] 14 2 3" xfId="14431" xr:uid="{00000000-0005-0000-0000-000057370000}"/>
    <cellStyle name="Input [yellow] 14 3" xfId="14432" xr:uid="{00000000-0005-0000-0000-000058370000}"/>
    <cellStyle name="Input [yellow] 14 3 2" xfId="14433" xr:uid="{00000000-0005-0000-0000-000059370000}"/>
    <cellStyle name="Input [yellow] 14 3 3" xfId="14434" xr:uid="{00000000-0005-0000-0000-00005A370000}"/>
    <cellStyle name="Input [yellow] 14 4" xfId="14435" xr:uid="{00000000-0005-0000-0000-00005B370000}"/>
    <cellStyle name="Input [yellow] 14 4 2" xfId="14436" xr:uid="{00000000-0005-0000-0000-00005C370000}"/>
    <cellStyle name="Input [yellow] 14 4 3" xfId="14437" xr:uid="{00000000-0005-0000-0000-00005D370000}"/>
    <cellStyle name="Input [yellow] 14 5" xfId="14438" xr:uid="{00000000-0005-0000-0000-00005E370000}"/>
    <cellStyle name="Input [yellow] 14 5 2" xfId="14439" xr:uid="{00000000-0005-0000-0000-00005F370000}"/>
    <cellStyle name="Input [yellow] 14 6" xfId="14440" xr:uid="{00000000-0005-0000-0000-000060370000}"/>
    <cellStyle name="Input [yellow] 14 7" xfId="14441" xr:uid="{00000000-0005-0000-0000-000061370000}"/>
    <cellStyle name="Input [yellow] 14_FTE List" xfId="14442" xr:uid="{00000000-0005-0000-0000-000062370000}"/>
    <cellStyle name="Input [yellow] 140" xfId="14443" xr:uid="{00000000-0005-0000-0000-000063370000}"/>
    <cellStyle name="Input [yellow] 140 2" xfId="14444" xr:uid="{00000000-0005-0000-0000-000064370000}"/>
    <cellStyle name="Input [yellow] 140 3" xfId="14445" xr:uid="{00000000-0005-0000-0000-000065370000}"/>
    <cellStyle name="Input [yellow] 141" xfId="14446" xr:uid="{00000000-0005-0000-0000-000066370000}"/>
    <cellStyle name="Input [yellow] 141 2" xfId="14447" xr:uid="{00000000-0005-0000-0000-000067370000}"/>
    <cellStyle name="Input [yellow] 141 3" xfId="14448" xr:uid="{00000000-0005-0000-0000-000068370000}"/>
    <cellStyle name="Input [yellow] 142" xfId="14449" xr:uid="{00000000-0005-0000-0000-000069370000}"/>
    <cellStyle name="Input [yellow] 142 2" xfId="14450" xr:uid="{00000000-0005-0000-0000-00006A370000}"/>
    <cellStyle name="Input [yellow] 142 3" xfId="14451" xr:uid="{00000000-0005-0000-0000-00006B370000}"/>
    <cellStyle name="Input [yellow] 143" xfId="14452" xr:uid="{00000000-0005-0000-0000-00006C370000}"/>
    <cellStyle name="Input [yellow] 143 2" xfId="14453" xr:uid="{00000000-0005-0000-0000-00006D370000}"/>
    <cellStyle name="Input [yellow] 143 3" xfId="14454" xr:uid="{00000000-0005-0000-0000-00006E370000}"/>
    <cellStyle name="Input [yellow] 144" xfId="14455" xr:uid="{00000000-0005-0000-0000-00006F370000}"/>
    <cellStyle name="Input [yellow] 144 2" xfId="14456" xr:uid="{00000000-0005-0000-0000-000070370000}"/>
    <cellStyle name="Input [yellow] 144 3" xfId="14457" xr:uid="{00000000-0005-0000-0000-000071370000}"/>
    <cellStyle name="Input [yellow] 145" xfId="14458" xr:uid="{00000000-0005-0000-0000-000072370000}"/>
    <cellStyle name="Input [yellow] 145 2" xfId="14459" xr:uid="{00000000-0005-0000-0000-000073370000}"/>
    <cellStyle name="Input [yellow] 145 3" xfId="14460" xr:uid="{00000000-0005-0000-0000-000074370000}"/>
    <cellStyle name="Input [yellow] 146" xfId="14461" xr:uid="{00000000-0005-0000-0000-000075370000}"/>
    <cellStyle name="Input [yellow] 146 2" xfId="14462" xr:uid="{00000000-0005-0000-0000-000076370000}"/>
    <cellStyle name="Input [yellow] 146 3" xfId="14463" xr:uid="{00000000-0005-0000-0000-000077370000}"/>
    <cellStyle name="Input [yellow] 147" xfId="14464" xr:uid="{00000000-0005-0000-0000-000078370000}"/>
    <cellStyle name="Input [yellow] 147 2" xfId="14465" xr:uid="{00000000-0005-0000-0000-000079370000}"/>
    <cellStyle name="Input [yellow] 147 3" xfId="14466" xr:uid="{00000000-0005-0000-0000-00007A370000}"/>
    <cellStyle name="Input [yellow] 148" xfId="14467" xr:uid="{00000000-0005-0000-0000-00007B370000}"/>
    <cellStyle name="Input [yellow] 148 2" xfId="14468" xr:uid="{00000000-0005-0000-0000-00007C370000}"/>
    <cellStyle name="Input [yellow] 148 3" xfId="14469" xr:uid="{00000000-0005-0000-0000-00007D370000}"/>
    <cellStyle name="Input [yellow] 149" xfId="14470" xr:uid="{00000000-0005-0000-0000-00007E370000}"/>
    <cellStyle name="Input [yellow] 149 2" xfId="14471" xr:uid="{00000000-0005-0000-0000-00007F370000}"/>
    <cellStyle name="Input [yellow] 149 3" xfId="14472" xr:uid="{00000000-0005-0000-0000-000080370000}"/>
    <cellStyle name="Input [yellow] 15" xfId="14473" xr:uid="{00000000-0005-0000-0000-000081370000}"/>
    <cellStyle name="Input [yellow] 15 2" xfId="14474" xr:uid="{00000000-0005-0000-0000-000082370000}"/>
    <cellStyle name="Input [yellow] 15 2 2" xfId="14475" xr:uid="{00000000-0005-0000-0000-000083370000}"/>
    <cellStyle name="Input [yellow] 15 2 3" xfId="14476" xr:uid="{00000000-0005-0000-0000-000084370000}"/>
    <cellStyle name="Input [yellow] 15 3" xfId="14477" xr:uid="{00000000-0005-0000-0000-000085370000}"/>
    <cellStyle name="Input [yellow] 15 3 2" xfId="14478" xr:uid="{00000000-0005-0000-0000-000086370000}"/>
    <cellStyle name="Input [yellow] 15 3 3" xfId="14479" xr:uid="{00000000-0005-0000-0000-000087370000}"/>
    <cellStyle name="Input [yellow] 15 4" xfId="14480" xr:uid="{00000000-0005-0000-0000-000088370000}"/>
    <cellStyle name="Input [yellow] 15 4 2" xfId="14481" xr:uid="{00000000-0005-0000-0000-000089370000}"/>
    <cellStyle name="Input [yellow] 15 4 3" xfId="14482" xr:uid="{00000000-0005-0000-0000-00008A370000}"/>
    <cellStyle name="Input [yellow] 15 5" xfId="14483" xr:uid="{00000000-0005-0000-0000-00008B370000}"/>
    <cellStyle name="Input [yellow] 15 5 2" xfId="14484" xr:uid="{00000000-0005-0000-0000-00008C370000}"/>
    <cellStyle name="Input [yellow] 15 6" xfId="14485" xr:uid="{00000000-0005-0000-0000-00008D370000}"/>
    <cellStyle name="Input [yellow] 15 7" xfId="14486" xr:uid="{00000000-0005-0000-0000-00008E370000}"/>
    <cellStyle name="Input [yellow] 15_FTE List" xfId="14487" xr:uid="{00000000-0005-0000-0000-00008F370000}"/>
    <cellStyle name="Input [yellow] 150" xfId="14488" xr:uid="{00000000-0005-0000-0000-000090370000}"/>
    <cellStyle name="Input [yellow] 150 2" xfId="14489" xr:uid="{00000000-0005-0000-0000-000091370000}"/>
    <cellStyle name="Input [yellow] 150 3" xfId="14490" xr:uid="{00000000-0005-0000-0000-000092370000}"/>
    <cellStyle name="Input [yellow] 151" xfId="14491" xr:uid="{00000000-0005-0000-0000-000093370000}"/>
    <cellStyle name="Input [yellow] 151 2" xfId="14492" xr:uid="{00000000-0005-0000-0000-000094370000}"/>
    <cellStyle name="Input [yellow] 151 3" xfId="14493" xr:uid="{00000000-0005-0000-0000-000095370000}"/>
    <cellStyle name="Input [yellow] 152" xfId="14494" xr:uid="{00000000-0005-0000-0000-000096370000}"/>
    <cellStyle name="Input [yellow] 152 2" xfId="14495" xr:uid="{00000000-0005-0000-0000-000097370000}"/>
    <cellStyle name="Input [yellow] 152 3" xfId="14496" xr:uid="{00000000-0005-0000-0000-000098370000}"/>
    <cellStyle name="Input [yellow] 153" xfId="14497" xr:uid="{00000000-0005-0000-0000-000099370000}"/>
    <cellStyle name="Input [yellow] 153 2" xfId="14498" xr:uid="{00000000-0005-0000-0000-00009A370000}"/>
    <cellStyle name="Input [yellow] 153 3" xfId="14499" xr:uid="{00000000-0005-0000-0000-00009B370000}"/>
    <cellStyle name="Input [yellow] 154" xfId="14500" xr:uid="{00000000-0005-0000-0000-00009C370000}"/>
    <cellStyle name="Input [yellow] 154 2" xfId="14501" xr:uid="{00000000-0005-0000-0000-00009D370000}"/>
    <cellStyle name="Input [yellow] 154 3" xfId="14502" xr:uid="{00000000-0005-0000-0000-00009E370000}"/>
    <cellStyle name="Input [yellow] 155" xfId="14503" xr:uid="{00000000-0005-0000-0000-00009F370000}"/>
    <cellStyle name="Input [yellow] 155 2" xfId="14504" xr:uid="{00000000-0005-0000-0000-0000A0370000}"/>
    <cellStyle name="Input [yellow] 155 3" xfId="14505" xr:uid="{00000000-0005-0000-0000-0000A1370000}"/>
    <cellStyle name="Input [yellow] 156" xfId="14506" xr:uid="{00000000-0005-0000-0000-0000A2370000}"/>
    <cellStyle name="Input [yellow] 156 2" xfId="14507" xr:uid="{00000000-0005-0000-0000-0000A3370000}"/>
    <cellStyle name="Input [yellow] 156 3" xfId="14508" xr:uid="{00000000-0005-0000-0000-0000A4370000}"/>
    <cellStyle name="Input [yellow] 157" xfId="14509" xr:uid="{00000000-0005-0000-0000-0000A5370000}"/>
    <cellStyle name="Input [yellow] 157 2" xfId="14510" xr:uid="{00000000-0005-0000-0000-0000A6370000}"/>
    <cellStyle name="Input [yellow] 157 3" xfId="14511" xr:uid="{00000000-0005-0000-0000-0000A7370000}"/>
    <cellStyle name="Input [yellow] 158" xfId="14512" xr:uid="{00000000-0005-0000-0000-0000A8370000}"/>
    <cellStyle name="Input [yellow] 158 2" xfId="14513" xr:uid="{00000000-0005-0000-0000-0000A9370000}"/>
    <cellStyle name="Input [yellow] 158 3" xfId="14514" xr:uid="{00000000-0005-0000-0000-0000AA370000}"/>
    <cellStyle name="Input [yellow] 159" xfId="14515" xr:uid="{00000000-0005-0000-0000-0000AB370000}"/>
    <cellStyle name="Input [yellow] 159 2" xfId="14516" xr:uid="{00000000-0005-0000-0000-0000AC370000}"/>
    <cellStyle name="Input [yellow] 159 3" xfId="14517" xr:uid="{00000000-0005-0000-0000-0000AD370000}"/>
    <cellStyle name="Input [yellow] 16" xfId="14518" xr:uid="{00000000-0005-0000-0000-0000AE370000}"/>
    <cellStyle name="Input [yellow] 16 2" xfId="14519" xr:uid="{00000000-0005-0000-0000-0000AF370000}"/>
    <cellStyle name="Input [yellow] 16 2 2" xfId="14520" xr:uid="{00000000-0005-0000-0000-0000B0370000}"/>
    <cellStyle name="Input [yellow] 16 2 3" xfId="14521" xr:uid="{00000000-0005-0000-0000-0000B1370000}"/>
    <cellStyle name="Input [yellow] 16 3" xfId="14522" xr:uid="{00000000-0005-0000-0000-0000B2370000}"/>
    <cellStyle name="Input [yellow] 16 3 2" xfId="14523" xr:uid="{00000000-0005-0000-0000-0000B3370000}"/>
    <cellStyle name="Input [yellow] 16 3 3" xfId="14524" xr:uid="{00000000-0005-0000-0000-0000B4370000}"/>
    <cellStyle name="Input [yellow] 16 4" xfId="14525" xr:uid="{00000000-0005-0000-0000-0000B5370000}"/>
    <cellStyle name="Input [yellow] 16 4 2" xfId="14526" xr:uid="{00000000-0005-0000-0000-0000B6370000}"/>
    <cellStyle name="Input [yellow] 16 4 3" xfId="14527" xr:uid="{00000000-0005-0000-0000-0000B7370000}"/>
    <cellStyle name="Input [yellow] 16 5" xfId="14528" xr:uid="{00000000-0005-0000-0000-0000B8370000}"/>
    <cellStyle name="Input [yellow] 16 5 2" xfId="14529" xr:uid="{00000000-0005-0000-0000-0000B9370000}"/>
    <cellStyle name="Input [yellow] 16 6" xfId="14530" xr:uid="{00000000-0005-0000-0000-0000BA370000}"/>
    <cellStyle name="Input [yellow] 16 7" xfId="14531" xr:uid="{00000000-0005-0000-0000-0000BB370000}"/>
    <cellStyle name="Input [yellow] 16_FTE List" xfId="14532" xr:uid="{00000000-0005-0000-0000-0000BC370000}"/>
    <cellStyle name="Input [yellow] 160" xfId="14533" xr:uid="{00000000-0005-0000-0000-0000BD370000}"/>
    <cellStyle name="Input [yellow] 160 2" xfId="14534" xr:uid="{00000000-0005-0000-0000-0000BE370000}"/>
    <cellStyle name="Input [yellow] 160 3" xfId="14535" xr:uid="{00000000-0005-0000-0000-0000BF370000}"/>
    <cellStyle name="Input [yellow] 161" xfId="14536" xr:uid="{00000000-0005-0000-0000-0000C0370000}"/>
    <cellStyle name="Input [yellow] 161 2" xfId="14537" xr:uid="{00000000-0005-0000-0000-0000C1370000}"/>
    <cellStyle name="Input [yellow] 161 3" xfId="14538" xr:uid="{00000000-0005-0000-0000-0000C2370000}"/>
    <cellStyle name="Input [yellow] 162" xfId="14539" xr:uid="{00000000-0005-0000-0000-0000C3370000}"/>
    <cellStyle name="Input [yellow] 162 2" xfId="14540" xr:uid="{00000000-0005-0000-0000-0000C4370000}"/>
    <cellStyle name="Input [yellow] 162 3" xfId="14541" xr:uid="{00000000-0005-0000-0000-0000C5370000}"/>
    <cellStyle name="Input [yellow] 163" xfId="14542" xr:uid="{00000000-0005-0000-0000-0000C6370000}"/>
    <cellStyle name="Input [yellow] 163 2" xfId="14543" xr:uid="{00000000-0005-0000-0000-0000C7370000}"/>
    <cellStyle name="Input [yellow] 163 3" xfId="14544" xr:uid="{00000000-0005-0000-0000-0000C8370000}"/>
    <cellStyle name="Input [yellow] 164" xfId="14545" xr:uid="{00000000-0005-0000-0000-0000C9370000}"/>
    <cellStyle name="Input [yellow] 164 2" xfId="14546" xr:uid="{00000000-0005-0000-0000-0000CA370000}"/>
    <cellStyle name="Input [yellow] 164 3" xfId="14547" xr:uid="{00000000-0005-0000-0000-0000CB370000}"/>
    <cellStyle name="Input [yellow] 165" xfId="14548" xr:uid="{00000000-0005-0000-0000-0000CC370000}"/>
    <cellStyle name="Input [yellow] 165 2" xfId="14549" xr:uid="{00000000-0005-0000-0000-0000CD370000}"/>
    <cellStyle name="Input [yellow] 165 3" xfId="14550" xr:uid="{00000000-0005-0000-0000-0000CE370000}"/>
    <cellStyle name="Input [yellow] 166" xfId="14551" xr:uid="{00000000-0005-0000-0000-0000CF370000}"/>
    <cellStyle name="Input [yellow] 166 2" xfId="14552" xr:uid="{00000000-0005-0000-0000-0000D0370000}"/>
    <cellStyle name="Input [yellow] 166 3" xfId="14553" xr:uid="{00000000-0005-0000-0000-0000D1370000}"/>
    <cellStyle name="Input [yellow] 167" xfId="14554" xr:uid="{00000000-0005-0000-0000-0000D2370000}"/>
    <cellStyle name="Input [yellow] 167 2" xfId="14555" xr:uid="{00000000-0005-0000-0000-0000D3370000}"/>
    <cellStyle name="Input [yellow] 167 3" xfId="14556" xr:uid="{00000000-0005-0000-0000-0000D4370000}"/>
    <cellStyle name="Input [yellow] 168" xfId="14557" xr:uid="{00000000-0005-0000-0000-0000D5370000}"/>
    <cellStyle name="Input [yellow] 168 2" xfId="14558" xr:uid="{00000000-0005-0000-0000-0000D6370000}"/>
    <cellStyle name="Input [yellow] 168 3" xfId="14559" xr:uid="{00000000-0005-0000-0000-0000D7370000}"/>
    <cellStyle name="Input [yellow] 169" xfId="14560" xr:uid="{00000000-0005-0000-0000-0000D8370000}"/>
    <cellStyle name="Input [yellow] 169 2" xfId="14561" xr:uid="{00000000-0005-0000-0000-0000D9370000}"/>
    <cellStyle name="Input [yellow] 169 3" xfId="14562" xr:uid="{00000000-0005-0000-0000-0000DA370000}"/>
    <cellStyle name="Input [yellow] 17" xfId="14563" xr:uid="{00000000-0005-0000-0000-0000DB370000}"/>
    <cellStyle name="Input [yellow] 17 2" xfId="14564" xr:uid="{00000000-0005-0000-0000-0000DC370000}"/>
    <cellStyle name="Input [yellow] 17 2 2" xfId="14565" xr:uid="{00000000-0005-0000-0000-0000DD370000}"/>
    <cellStyle name="Input [yellow] 17 2 3" xfId="14566" xr:uid="{00000000-0005-0000-0000-0000DE370000}"/>
    <cellStyle name="Input [yellow] 17 3" xfId="14567" xr:uid="{00000000-0005-0000-0000-0000DF370000}"/>
    <cellStyle name="Input [yellow] 17 3 2" xfId="14568" xr:uid="{00000000-0005-0000-0000-0000E0370000}"/>
    <cellStyle name="Input [yellow] 17 3 3" xfId="14569" xr:uid="{00000000-0005-0000-0000-0000E1370000}"/>
    <cellStyle name="Input [yellow] 17 4" xfId="14570" xr:uid="{00000000-0005-0000-0000-0000E2370000}"/>
    <cellStyle name="Input [yellow] 17 4 2" xfId="14571" xr:uid="{00000000-0005-0000-0000-0000E3370000}"/>
    <cellStyle name="Input [yellow] 17 4 3" xfId="14572" xr:uid="{00000000-0005-0000-0000-0000E4370000}"/>
    <cellStyle name="Input [yellow] 17 5" xfId="14573" xr:uid="{00000000-0005-0000-0000-0000E5370000}"/>
    <cellStyle name="Input [yellow] 17 5 2" xfId="14574" xr:uid="{00000000-0005-0000-0000-0000E6370000}"/>
    <cellStyle name="Input [yellow] 17 6" xfId="14575" xr:uid="{00000000-0005-0000-0000-0000E7370000}"/>
    <cellStyle name="Input [yellow] 17 7" xfId="14576" xr:uid="{00000000-0005-0000-0000-0000E8370000}"/>
    <cellStyle name="Input [yellow] 17_FTE List" xfId="14577" xr:uid="{00000000-0005-0000-0000-0000E9370000}"/>
    <cellStyle name="Input [yellow] 170" xfId="14578" xr:uid="{00000000-0005-0000-0000-0000EA370000}"/>
    <cellStyle name="Input [yellow] 170 2" xfId="14579" xr:uid="{00000000-0005-0000-0000-0000EB370000}"/>
    <cellStyle name="Input [yellow] 170 3" xfId="14580" xr:uid="{00000000-0005-0000-0000-0000EC370000}"/>
    <cellStyle name="Input [yellow] 171" xfId="14581" xr:uid="{00000000-0005-0000-0000-0000ED370000}"/>
    <cellStyle name="Input [yellow] 171 2" xfId="14582" xr:uid="{00000000-0005-0000-0000-0000EE370000}"/>
    <cellStyle name="Input [yellow] 171 3" xfId="14583" xr:uid="{00000000-0005-0000-0000-0000EF370000}"/>
    <cellStyle name="Input [yellow] 172" xfId="14584" xr:uid="{00000000-0005-0000-0000-0000F0370000}"/>
    <cellStyle name="Input [yellow] 172 2" xfId="14585" xr:uid="{00000000-0005-0000-0000-0000F1370000}"/>
    <cellStyle name="Input [yellow] 172 3" xfId="14586" xr:uid="{00000000-0005-0000-0000-0000F2370000}"/>
    <cellStyle name="Input [yellow] 173" xfId="14587" xr:uid="{00000000-0005-0000-0000-0000F3370000}"/>
    <cellStyle name="Input [yellow] 173 2" xfId="14588" xr:uid="{00000000-0005-0000-0000-0000F4370000}"/>
    <cellStyle name="Input [yellow] 174" xfId="14589" xr:uid="{00000000-0005-0000-0000-0000F5370000}"/>
    <cellStyle name="Input [yellow] 174 2" xfId="14590" xr:uid="{00000000-0005-0000-0000-0000F6370000}"/>
    <cellStyle name="Input [yellow] 175" xfId="14591" xr:uid="{00000000-0005-0000-0000-0000F7370000}"/>
    <cellStyle name="Input [yellow] 175 2" xfId="14592" xr:uid="{00000000-0005-0000-0000-0000F8370000}"/>
    <cellStyle name="Input [yellow] 176" xfId="14593" xr:uid="{00000000-0005-0000-0000-0000F9370000}"/>
    <cellStyle name="Input [yellow] 176 2" xfId="14594" xr:uid="{00000000-0005-0000-0000-0000FA370000}"/>
    <cellStyle name="Input [yellow] 177" xfId="14595" xr:uid="{00000000-0005-0000-0000-0000FB370000}"/>
    <cellStyle name="Input [yellow] 177 2" xfId="14596" xr:uid="{00000000-0005-0000-0000-0000FC370000}"/>
    <cellStyle name="Input [yellow] 178" xfId="14597" xr:uid="{00000000-0005-0000-0000-0000FD370000}"/>
    <cellStyle name="Input [yellow] 178 2" xfId="14598" xr:uid="{00000000-0005-0000-0000-0000FE370000}"/>
    <cellStyle name="Input [yellow] 179" xfId="14599" xr:uid="{00000000-0005-0000-0000-0000FF370000}"/>
    <cellStyle name="Input [yellow] 179 2" xfId="14600" xr:uid="{00000000-0005-0000-0000-000000380000}"/>
    <cellStyle name="Input [yellow] 18" xfId="14601" xr:uid="{00000000-0005-0000-0000-000001380000}"/>
    <cellStyle name="Input [yellow] 18 2" xfId="14602" xr:uid="{00000000-0005-0000-0000-000002380000}"/>
    <cellStyle name="Input [yellow] 18 2 2" xfId="14603" xr:uid="{00000000-0005-0000-0000-000003380000}"/>
    <cellStyle name="Input [yellow] 18 2 3" xfId="14604" xr:uid="{00000000-0005-0000-0000-000004380000}"/>
    <cellStyle name="Input [yellow] 18 3" xfId="14605" xr:uid="{00000000-0005-0000-0000-000005380000}"/>
    <cellStyle name="Input [yellow] 18 3 2" xfId="14606" xr:uid="{00000000-0005-0000-0000-000006380000}"/>
    <cellStyle name="Input [yellow] 18 3 3" xfId="14607" xr:uid="{00000000-0005-0000-0000-000007380000}"/>
    <cellStyle name="Input [yellow] 18 4" xfId="14608" xr:uid="{00000000-0005-0000-0000-000008380000}"/>
    <cellStyle name="Input [yellow] 18 4 2" xfId="14609" xr:uid="{00000000-0005-0000-0000-000009380000}"/>
    <cellStyle name="Input [yellow] 18 4 3" xfId="14610" xr:uid="{00000000-0005-0000-0000-00000A380000}"/>
    <cellStyle name="Input [yellow] 18 5" xfId="14611" xr:uid="{00000000-0005-0000-0000-00000B380000}"/>
    <cellStyle name="Input [yellow] 18 5 2" xfId="14612" xr:uid="{00000000-0005-0000-0000-00000C380000}"/>
    <cellStyle name="Input [yellow] 18 6" xfId="14613" xr:uid="{00000000-0005-0000-0000-00000D380000}"/>
    <cellStyle name="Input [yellow] 18 7" xfId="14614" xr:uid="{00000000-0005-0000-0000-00000E380000}"/>
    <cellStyle name="Input [yellow] 18_FTE List" xfId="14615" xr:uid="{00000000-0005-0000-0000-00000F380000}"/>
    <cellStyle name="Input [yellow] 180" xfId="14616" xr:uid="{00000000-0005-0000-0000-000010380000}"/>
    <cellStyle name="Input [yellow] 180 2" xfId="14617" xr:uid="{00000000-0005-0000-0000-000011380000}"/>
    <cellStyle name="Input [yellow] 181" xfId="14618" xr:uid="{00000000-0005-0000-0000-000012380000}"/>
    <cellStyle name="Input [yellow] 181 2" xfId="14619" xr:uid="{00000000-0005-0000-0000-000013380000}"/>
    <cellStyle name="Input [yellow] 182" xfId="14620" xr:uid="{00000000-0005-0000-0000-000014380000}"/>
    <cellStyle name="Input [yellow] 182 2" xfId="14621" xr:uid="{00000000-0005-0000-0000-000015380000}"/>
    <cellStyle name="Input [yellow] 183" xfId="14622" xr:uid="{00000000-0005-0000-0000-000016380000}"/>
    <cellStyle name="Input [yellow] 183 2" xfId="14623" xr:uid="{00000000-0005-0000-0000-000017380000}"/>
    <cellStyle name="Input [yellow] 184" xfId="14624" xr:uid="{00000000-0005-0000-0000-000018380000}"/>
    <cellStyle name="Input [yellow] 184 2" xfId="14625" xr:uid="{00000000-0005-0000-0000-000019380000}"/>
    <cellStyle name="Input [yellow] 185" xfId="14626" xr:uid="{00000000-0005-0000-0000-00001A380000}"/>
    <cellStyle name="Input [yellow] 185 2" xfId="14627" xr:uid="{00000000-0005-0000-0000-00001B380000}"/>
    <cellStyle name="Input [yellow] 186" xfId="14628" xr:uid="{00000000-0005-0000-0000-00001C380000}"/>
    <cellStyle name="Input [yellow] 186 2" xfId="14629" xr:uid="{00000000-0005-0000-0000-00001D380000}"/>
    <cellStyle name="Input [yellow] 187" xfId="14630" xr:uid="{00000000-0005-0000-0000-00001E380000}"/>
    <cellStyle name="Input [yellow] 187 2" xfId="14631" xr:uid="{00000000-0005-0000-0000-00001F380000}"/>
    <cellStyle name="Input [yellow] 188" xfId="14632" xr:uid="{00000000-0005-0000-0000-000020380000}"/>
    <cellStyle name="Input [yellow] 188 2" xfId="14633" xr:uid="{00000000-0005-0000-0000-000021380000}"/>
    <cellStyle name="Input [yellow] 189" xfId="14634" xr:uid="{00000000-0005-0000-0000-000022380000}"/>
    <cellStyle name="Input [yellow] 189 2" xfId="14635" xr:uid="{00000000-0005-0000-0000-000023380000}"/>
    <cellStyle name="Input [yellow] 19" xfId="14636" xr:uid="{00000000-0005-0000-0000-000024380000}"/>
    <cellStyle name="Input [yellow] 19 2" xfId="14637" xr:uid="{00000000-0005-0000-0000-000025380000}"/>
    <cellStyle name="Input [yellow] 19 2 2" xfId="14638" xr:uid="{00000000-0005-0000-0000-000026380000}"/>
    <cellStyle name="Input [yellow] 19 2 3" xfId="14639" xr:uid="{00000000-0005-0000-0000-000027380000}"/>
    <cellStyle name="Input [yellow] 19 3" xfId="14640" xr:uid="{00000000-0005-0000-0000-000028380000}"/>
    <cellStyle name="Input [yellow] 19 3 2" xfId="14641" xr:uid="{00000000-0005-0000-0000-000029380000}"/>
    <cellStyle name="Input [yellow] 19 3 3" xfId="14642" xr:uid="{00000000-0005-0000-0000-00002A380000}"/>
    <cellStyle name="Input [yellow] 19 4" xfId="14643" xr:uid="{00000000-0005-0000-0000-00002B380000}"/>
    <cellStyle name="Input [yellow] 19 4 2" xfId="14644" xr:uid="{00000000-0005-0000-0000-00002C380000}"/>
    <cellStyle name="Input [yellow] 19 4 3" xfId="14645" xr:uid="{00000000-0005-0000-0000-00002D380000}"/>
    <cellStyle name="Input [yellow] 19 5" xfId="14646" xr:uid="{00000000-0005-0000-0000-00002E380000}"/>
    <cellStyle name="Input [yellow] 19 5 2" xfId="14647" xr:uid="{00000000-0005-0000-0000-00002F380000}"/>
    <cellStyle name="Input [yellow] 19 6" xfId="14648" xr:uid="{00000000-0005-0000-0000-000030380000}"/>
    <cellStyle name="Input [yellow] 19 7" xfId="14649" xr:uid="{00000000-0005-0000-0000-000031380000}"/>
    <cellStyle name="Input [yellow] 19_FTE List" xfId="14650" xr:uid="{00000000-0005-0000-0000-000032380000}"/>
    <cellStyle name="Input [yellow] 190" xfId="14651" xr:uid="{00000000-0005-0000-0000-000033380000}"/>
    <cellStyle name="Input [yellow] 190 2" xfId="14652" xr:uid="{00000000-0005-0000-0000-000034380000}"/>
    <cellStyle name="Input [yellow] 191" xfId="14653" xr:uid="{00000000-0005-0000-0000-000035380000}"/>
    <cellStyle name="Input [yellow] 191 2" xfId="14654" xr:uid="{00000000-0005-0000-0000-000036380000}"/>
    <cellStyle name="Input [yellow] 192" xfId="14655" xr:uid="{00000000-0005-0000-0000-000037380000}"/>
    <cellStyle name="Input [yellow] 193" xfId="14656" xr:uid="{00000000-0005-0000-0000-000038380000}"/>
    <cellStyle name="Input [yellow] 194" xfId="14657" xr:uid="{00000000-0005-0000-0000-000039380000}"/>
    <cellStyle name="Input [yellow] 195" xfId="14658" xr:uid="{00000000-0005-0000-0000-00003A380000}"/>
    <cellStyle name="Input [yellow] 196" xfId="14659" xr:uid="{00000000-0005-0000-0000-00003B380000}"/>
    <cellStyle name="Input [yellow] 197" xfId="14660" xr:uid="{00000000-0005-0000-0000-00003C380000}"/>
    <cellStyle name="Input [yellow] 198" xfId="14661" xr:uid="{00000000-0005-0000-0000-00003D380000}"/>
    <cellStyle name="Input [yellow] 199" xfId="14662" xr:uid="{00000000-0005-0000-0000-00003E380000}"/>
    <cellStyle name="Input [yellow] 2" xfId="14663" xr:uid="{00000000-0005-0000-0000-00003F380000}"/>
    <cellStyle name="Input [yellow] 2 10" xfId="14664" xr:uid="{00000000-0005-0000-0000-000040380000}"/>
    <cellStyle name="Input [yellow] 2 10 2" xfId="14665" xr:uid="{00000000-0005-0000-0000-000041380000}"/>
    <cellStyle name="Input [yellow] 2 10 3" xfId="14666" xr:uid="{00000000-0005-0000-0000-000042380000}"/>
    <cellStyle name="Input [yellow] 2 11" xfId="14667" xr:uid="{00000000-0005-0000-0000-000043380000}"/>
    <cellStyle name="Input [yellow] 2 11 2" xfId="14668" xr:uid="{00000000-0005-0000-0000-000044380000}"/>
    <cellStyle name="Input [yellow] 2 11 3" xfId="14669" xr:uid="{00000000-0005-0000-0000-000045380000}"/>
    <cellStyle name="Input [yellow] 2 12" xfId="14670" xr:uid="{00000000-0005-0000-0000-000046380000}"/>
    <cellStyle name="Input [yellow] 2 12 2" xfId="14671" xr:uid="{00000000-0005-0000-0000-000047380000}"/>
    <cellStyle name="Input [yellow] 2 13" xfId="14672" xr:uid="{00000000-0005-0000-0000-000048380000}"/>
    <cellStyle name="Input [yellow] 2 14" xfId="14673" xr:uid="{00000000-0005-0000-0000-000049380000}"/>
    <cellStyle name="Input [yellow] 2 2" xfId="14674" xr:uid="{00000000-0005-0000-0000-00004A380000}"/>
    <cellStyle name="Input [yellow] 2 2 2" xfId="14675" xr:uid="{00000000-0005-0000-0000-00004B380000}"/>
    <cellStyle name="Input [yellow] 2 2 2 2" xfId="14676" xr:uid="{00000000-0005-0000-0000-00004C380000}"/>
    <cellStyle name="Input [yellow] 2 2 2 2 2" xfId="14677" xr:uid="{00000000-0005-0000-0000-00004D380000}"/>
    <cellStyle name="Input [yellow] 2 2 2 2 3" xfId="14678" xr:uid="{00000000-0005-0000-0000-00004E380000}"/>
    <cellStyle name="Input [yellow] 2 2 2 3" xfId="14679" xr:uid="{00000000-0005-0000-0000-00004F380000}"/>
    <cellStyle name="Input [yellow] 2 2 2 3 2" xfId="14680" xr:uid="{00000000-0005-0000-0000-000050380000}"/>
    <cellStyle name="Input [yellow] 2 2 2 3 3" xfId="14681" xr:uid="{00000000-0005-0000-0000-000051380000}"/>
    <cellStyle name="Input [yellow] 2 2 2 4" xfId="14682" xr:uid="{00000000-0005-0000-0000-000052380000}"/>
    <cellStyle name="Input [yellow] 2 2 2 4 2" xfId="14683" xr:uid="{00000000-0005-0000-0000-000053380000}"/>
    <cellStyle name="Input [yellow] 2 2 2 4 3" xfId="14684" xr:uid="{00000000-0005-0000-0000-000054380000}"/>
    <cellStyle name="Input [yellow] 2 2 2 5" xfId="14685" xr:uid="{00000000-0005-0000-0000-000055380000}"/>
    <cellStyle name="Input [yellow] 2 2 2 6" xfId="14686" xr:uid="{00000000-0005-0000-0000-000056380000}"/>
    <cellStyle name="Input [yellow] 2 2 3" xfId="14687" xr:uid="{00000000-0005-0000-0000-000057380000}"/>
    <cellStyle name="Input [yellow] 2 2 3 2" xfId="14688" xr:uid="{00000000-0005-0000-0000-000058380000}"/>
    <cellStyle name="Input [yellow] 2 2 3 3" xfId="14689" xr:uid="{00000000-0005-0000-0000-000059380000}"/>
    <cellStyle name="Input [yellow] 2 2 4" xfId="14690" xr:uid="{00000000-0005-0000-0000-00005A380000}"/>
    <cellStyle name="Input [yellow] 2 2 4 2" xfId="14691" xr:uid="{00000000-0005-0000-0000-00005B380000}"/>
    <cellStyle name="Input [yellow] 2 2 4 3" xfId="14692" xr:uid="{00000000-0005-0000-0000-00005C380000}"/>
    <cellStyle name="Input [yellow] 2 2 5" xfId="14693" xr:uid="{00000000-0005-0000-0000-00005D380000}"/>
    <cellStyle name="Input [yellow] 2 2 5 2" xfId="14694" xr:uid="{00000000-0005-0000-0000-00005E380000}"/>
    <cellStyle name="Input [yellow] 2 2 6" xfId="14695" xr:uid="{00000000-0005-0000-0000-00005F380000}"/>
    <cellStyle name="Input [yellow] 2 2 7" xfId="14696" xr:uid="{00000000-0005-0000-0000-000060380000}"/>
    <cellStyle name="Input [yellow] 2 2_FTE List" xfId="14697" xr:uid="{00000000-0005-0000-0000-000061380000}"/>
    <cellStyle name="Input [yellow] 2 3" xfId="14698" xr:uid="{00000000-0005-0000-0000-000062380000}"/>
    <cellStyle name="Input [yellow] 2 3 2" xfId="14699" xr:uid="{00000000-0005-0000-0000-000063380000}"/>
    <cellStyle name="Input [yellow] 2 3 2 2" xfId="14700" xr:uid="{00000000-0005-0000-0000-000064380000}"/>
    <cellStyle name="Input [yellow] 2 3 2 2 2" xfId="14701" xr:uid="{00000000-0005-0000-0000-000065380000}"/>
    <cellStyle name="Input [yellow] 2 3 2 2 3" xfId="14702" xr:uid="{00000000-0005-0000-0000-000066380000}"/>
    <cellStyle name="Input [yellow] 2 3 2 3" xfId="14703" xr:uid="{00000000-0005-0000-0000-000067380000}"/>
    <cellStyle name="Input [yellow] 2 3 2 3 2" xfId="14704" xr:uid="{00000000-0005-0000-0000-000068380000}"/>
    <cellStyle name="Input [yellow] 2 3 2 3 3" xfId="14705" xr:uid="{00000000-0005-0000-0000-000069380000}"/>
    <cellStyle name="Input [yellow] 2 3 2 4" xfId="14706" xr:uid="{00000000-0005-0000-0000-00006A380000}"/>
    <cellStyle name="Input [yellow] 2 3 2 4 2" xfId="14707" xr:uid="{00000000-0005-0000-0000-00006B380000}"/>
    <cellStyle name="Input [yellow] 2 3 2 4 3" xfId="14708" xr:uid="{00000000-0005-0000-0000-00006C380000}"/>
    <cellStyle name="Input [yellow] 2 3 2 5" xfId="14709" xr:uid="{00000000-0005-0000-0000-00006D380000}"/>
    <cellStyle name="Input [yellow] 2 3 2 6" xfId="14710" xr:uid="{00000000-0005-0000-0000-00006E380000}"/>
    <cellStyle name="Input [yellow] 2 3 3" xfId="14711" xr:uid="{00000000-0005-0000-0000-00006F380000}"/>
    <cellStyle name="Input [yellow] 2 3 3 2" xfId="14712" xr:uid="{00000000-0005-0000-0000-000070380000}"/>
    <cellStyle name="Input [yellow] 2 3 3 3" xfId="14713" xr:uid="{00000000-0005-0000-0000-000071380000}"/>
    <cellStyle name="Input [yellow] 2 3 4" xfId="14714" xr:uid="{00000000-0005-0000-0000-000072380000}"/>
    <cellStyle name="Input [yellow] 2 3 4 2" xfId="14715" xr:uid="{00000000-0005-0000-0000-000073380000}"/>
    <cellStyle name="Input [yellow] 2 3 4 3" xfId="14716" xr:uid="{00000000-0005-0000-0000-000074380000}"/>
    <cellStyle name="Input [yellow] 2 3 5" xfId="14717" xr:uid="{00000000-0005-0000-0000-000075380000}"/>
    <cellStyle name="Input [yellow] 2 3 5 2" xfId="14718" xr:uid="{00000000-0005-0000-0000-000076380000}"/>
    <cellStyle name="Input [yellow] 2 3 6" xfId="14719" xr:uid="{00000000-0005-0000-0000-000077380000}"/>
    <cellStyle name="Input [yellow] 2 3 7" xfId="14720" xr:uid="{00000000-0005-0000-0000-000078380000}"/>
    <cellStyle name="Input [yellow] 2 3_FTE List" xfId="14721" xr:uid="{00000000-0005-0000-0000-000079380000}"/>
    <cellStyle name="Input [yellow] 2 4" xfId="14722" xr:uid="{00000000-0005-0000-0000-00007A380000}"/>
    <cellStyle name="Input [yellow] 2 4 2" xfId="14723" xr:uid="{00000000-0005-0000-0000-00007B380000}"/>
    <cellStyle name="Input [yellow] 2 4 2 2" xfId="14724" xr:uid="{00000000-0005-0000-0000-00007C380000}"/>
    <cellStyle name="Input [yellow] 2 4 2 2 2" xfId="14725" xr:uid="{00000000-0005-0000-0000-00007D380000}"/>
    <cellStyle name="Input [yellow] 2 4 2 2 3" xfId="14726" xr:uid="{00000000-0005-0000-0000-00007E380000}"/>
    <cellStyle name="Input [yellow] 2 4 2 3" xfId="14727" xr:uid="{00000000-0005-0000-0000-00007F380000}"/>
    <cellStyle name="Input [yellow] 2 4 2 3 2" xfId="14728" xr:uid="{00000000-0005-0000-0000-000080380000}"/>
    <cellStyle name="Input [yellow] 2 4 2 3 3" xfId="14729" xr:uid="{00000000-0005-0000-0000-000081380000}"/>
    <cellStyle name="Input [yellow] 2 4 2 4" xfId="14730" xr:uid="{00000000-0005-0000-0000-000082380000}"/>
    <cellStyle name="Input [yellow] 2 4 2 4 2" xfId="14731" xr:uid="{00000000-0005-0000-0000-000083380000}"/>
    <cellStyle name="Input [yellow] 2 4 2 4 3" xfId="14732" xr:uid="{00000000-0005-0000-0000-000084380000}"/>
    <cellStyle name="Input [yellow] 2 4 2 5" xfId="14733" xr:uid="{00000000-0005-0000-0000-000085380000}"/>
    <cellStyle name="Input [yellow] 2 4 2 6" xfId="14734" xr:uid="{00000000-0005-0000-0000-000086380000}"/>
    <cellStyle name="Input [yellow] 2 4 3" xfId="14735" xr:uid="{00000000-0005-0000-0000-000087380000}"/>
    <cellStyle name="Input [yellow] 2 4 3 2" xfId="14736" xr:uid="{00000000-0005-0000-0000-000088380000}"/>
    <cellStyle name="Input [yellow] 2 4 3 3" xfId="14737" xr:uid="{00000000-0005-0000-0000-000089380000}"/>
    <cellStyle name="Input [yellow] 2 4 4" xfId="14738" xr:uid="{00000000-0005-0000-0000-00008A380000}"/>
    <cellStyle name="Input [yellow] 2 4 4 2" xfId="14739" xr:uid="{00000000-0005-0000-0000-00008B380000}"/>
    <cellStyle name="Input [yellow] 2 4 4 3" xfId="14740" xr:uid="{00000000-0005-0000-0000-00008C380000}"/>
    <cellStyle name="Input [yellow] 2 4 5" xfId="14741" xr:uid="{00000000-0005-0000-0000-00008D380000}"/>
    <cellStyle name="Input [yellow] 2 4 5 2" xfId="14742" xr:uid="{00000000-0005-0000-0000-00008E380000}"/>
    <cellStyle name="Input [yellow] 2 4 6" xfId="14743" xr:uid="{00000000-0005-0000-0000-00008F380000}"/>
    <cellStyle name="Input [yellow] 2 4 7" xfId="14744" xr:uid="{00000000-0005-0000-0000-000090380000}"/>
    <cellStyle name="Input [yellow] 2 4_FTE List" xfId="14745" xr:uid="{00000000-0005-0000-0000-000091380000}"/>
    <cellStyle name="Input [yellow] 2 5" xfId="14746" xr:uid="{00000000-0005-0000-0000-000092380000}"/>
    <cellStyle name="Input [yellow] 2 5 2" xfId="14747" xr:uid="{00000000-0005-0000-0000-000093380000}"/>
    <cellStyle name="Input [yellow] 2 5 2 2" xfId="14748" xr:uid="{00000000-0005-0000-0000-000094380000}"/>
    <cellStyle name="Input [yellow] 2 5 2 2 2" xfId="14749" xr:uid="{00000000-0005-0000-0000-000095380000}"/>
    <cellStyle name="Input [yellow] 2 5 2 2 3" xfId="14750" xr:uid="{00000000-0005-0000-0000-000096380000}"/>
    <cellStyle name="Input [yellow] 2 5 2 3" xfId="14751" xr:uid="{00000000-0005-0000-0000-000097380000}"/>
    <cellStyle name="Input [yellow] 2 5 2 3 2" xfId="14752" xr:uid="{00000000-0005-0000-0000-000098380000}"/>
    <cellStyle name="Input [yellow] 2 5 2 3 3" xfId="14753" xr:uid="{00000000-0005-0000-0000-000099380000}"/>
    <cellStyle name="Input [yellow] 2 5 2 4" xfId="14754" xr:uid="{00000000-0005-0000-0000-00009A380000}"/>
    <cellStyle name="Input [yellow] 2 5 2 4 2" xfId="14755" xr:uid="{00000000-0005-0000-0000-00009B380000}"/>
    <cellStyle name="Input [yellow] 2 5 2 4 3" xfId="14756" xr:uid="{00000000-0005-0000-0000-00009C380000}"/>
    <cellStyle name="Input [yellow] 2 5 2 5" xfId="14757" xr:uid="{00000000-0005-0000-0000-00009D380000}"/>
    <cellStyle name="Input [yellow] 2 5 2 6" xfId="14758" xr:uid="{00000000-0005-0000-0000-00009E380000}"/>
    <cellStyle name="Input [yellow] 2 5 3" xfId="14759" xr:uid="{00000000-0005-0000-0000-00009F380000}"/>
    <cellStyle name="Input [yellow] 2 5 3 2" xfId="14760" xr:uid="{00000000-0005-0000-0000-0000A0380000}"/>
    <cellStyle name="Input [yellow] 2 5 3 3" xfId="14761" xr:uid="{00000000-0005-0000-0000-0000A1380000}"/>
    <cellStyle name="Input [yellow] 2 5 4" xfId="14762" xr:uid="{00000000-0005-0000-0000-0000A2380000}"/>
    <cellStyle name="Input [yellow] 2 5 4 2" xfId="14763" xr:uid="{00000000-0005-0000-0000-0000A3380000}"/>
    <cellStyle name="Input [yellow] 2 5 4 3" xfId="14764" xr:uid="{00000000-0005-0000-0000-0000A4380000}"/>
    <cellStyle name="Input [yellow] 2 5 5" xfId="14765" xr:uid="{00000000-0005-0000-0000-0000A5380000}"/>
    <cellStyle name="Input [yellow] 2 5 5 2" xfId="14766" xr:uid="{00000000-0005-0000-0000-0000A6380000}"/>
    <cellStyle name="Input [yellow] 2 5 6" xfId="14767" xr:uid="{00000000-0005-0000-0000-0000A7380000}"/>
    <cellStyle name="Input [yellow] 2 5 7" xfId="14768" xr:uid="{00000000-0005-0000-0000-0000A8380000}"/>
    <cellStyle name="Input [yellow] 2 5_FTE List" xfId="14769" xr:uid="{00000000-0005-0000-0000-0000A9380000}"/>
    <cellStyle name="Input [yellow] 2 6" xfId="14770" xr:uid="{00000000-0005-0000-0000-0000AA380000}"/>
    <cellStyle name="Input [yellow] 2 6 2" xfId="14771" xr:uid="{00000000-0005-0000-0000-0000AB380000}"/>
    <cellStyle name="Input [yellow] 2 6 2 2" xfId="14772" xr:uid="{00000000-0005-0000-0000-0000AC380000}"/>
    <cellStyle name="Input [yellow] 2 6 2 3" xfId="14773" xr:uid="{00000000-0005-0000-0000-0000AD380000}"/>
    <cellStyle name="Input [yellow] 2 6 3" xfId="14774" xr:uid="{00000000-0005-0000-0000-0000AE380000}"/>
    <cellStyle name="Input [yellow] 2 6 3 2" xfId="14775" xr:uid="{00000000-0005-0000-0000-0000AF380000}"/>
    <cellStyle name="Input [yellow] 2 6 3 3" xfId="14776" xr:uid="{00000000-0005-0000-0000-0000B0380000}"/>
    <cellStyle name="Input [yellow] 2 6 4" xfId="14777" xr:uid="{00000000-0005-0000-0000-0000B1380000}"/>
    <cellStyle name="Input [yellow] 2 6 4 2" xfId="14778" xr:uid="{00000000-0005-0000-0000-0000B2380000}"/>
    <cellStyle name="Input [yellow] 2 6 4 3" xfId="14779" xr:uid="{00000000-0005-0000-0000-0000B3380000}"/>
    <cellStyle name="Input [yellow] 2 6 5" xfId="14780" xr:uid="{00000000-0005-0000-0000-0000B4380000}"/>
    <cellStyle name="Input [yellow] 2 6 5 2" xfId="14781" xr:uid="{00000000-0005-0000-0000-0000B5380000}"/>
    <cellStyle name="Input [yellow] 2 6 6" xfId="14782" xr:uid="{00000000-0005-0000-0000-0000B6380000}"/>
    <cellStyle name="Input [yellow] 2 6 7" xfId="14783" xr:uid="{00000000-0005-0000-0000-0000B7380000}"/>
    <cellStyle name="Input [yellow] 2 6_FTE List" xfId="14784" xr:uid="{00000000-0005-0000-0000-0000B8380000}"/>
    <cellStyle name="Input [yellow] 2 7" xfId="14785" xr:uid="{00000000-0005-0000-0000-0000B9380000}"/>
    <cellStyle name="Input [yellow] 2 7 2" xfId="14786" xr:uid="{00000000-0005-0000-0000-0000BA380000}"/>
    <cellStyle name="Input [yellow] 2 7 2 2" xfId="14787" xr:uid="{00000000-0005-0000-0000-0000BB380000}"/>
    <cellStyle name="Input [yellow] 2 7 2 3" xfId="14788" xr:uid="{00000000-0005-0000-0000-0000BC380000}"/>
    <cellStyle name="Input [yellow] 2 7 3" xfId="14789" xr:uid="{00000000-0005-0000-0000-0000BD380000}"/>
    <cellStyle name="Input [yellow] 2 7 3 2" xfId="14790" xr:uid="{00000000-0005-0000-0000-0000BE380000}"/>
    <cellStyle name="Input [yellow] 2 7 3 3" xfId="14791" xr:uid="{00000000-0005-0000-0000-0000BF380000}"/>
    <cellStyle name="Input [yellow] 2 7 4" xfId="14792" xr:uid="{00000000-0005-0000-0000-0000C0380000}"/>
    <cellStyle name="Input [yellow] 2 7 4 2" xfId="14793" xr:uid="{00000000-0005-0000-0000-0000C1380000}"/>
    <cellStyle name="Input [yellow] 2 7 4 3" xfId="14794" xr:uid="{00000000-0005-0000-0000-0000C2380000}"/>
    <cellStyle name="Input [yellow] 2 7 5" xfId="14795" xr:uid="{00000000-0005-0000-0000-0000C3380000}"/>
    <cellStyle name="Input [yellow] 2 7 5 2" xfId="14796" xr:uid="{00000000-0005-0000-0000-0000C4380000}"/>
    <cellStyle name="Input [yellow] 2 7 6" xfId="14797" xr:uid="{00000000-0005-0000-0000-0000C5380000}"/>
    <cellStyle name="Input [yellow] 2 7 7" xfId="14798" xr:uid="{00000000-0005-0000-0000-0000C6380000}"/>
    <cellStyle name="Input [yellow] 2 7_FTE List" xfId="14799" xr:uid="{00000000-0005-0000-0000-0000C7380000}"/>
    <cellStyle name="Input [yellow] 2 8" xfId="14800" xr:uid="{00000000-0005-0000-0000-0000C8380000}"/>
    <cellStyle name="Input [yellow] 2 8 2" xfId="14801" xr:uid="{00000000-0005-0000-0000-0000C9380000}"/>
    <cellStyle name="Input [yellow] 2 8 2 2" xfId="14802" xr:uid="{00000000-0005-0000-0000-0000CA380000}"/>
    <cellStyle name="Input [yellow] 2 8 2 3" xfId="14803" xr:uid="{00000000-0005-0000-0000-0000CB380000}"/>
    <cellStyle name="Input [yellow] 2 8 3" xfId="14804" xr:uid="{00000000-0005-0000-0000-0000CC380000}"/>
    <cellStyle name="Input [yellow] 2 8 3 2" xfId="14805" xr:uid="{00000000-0005-0000-0000-0000CD380000}"/>
    <cellStyle name="Input [yellow] 2 8 3 3" xfId="14806" xr:uid="{00000000-0005-0000-0000-0000CE380000}"/>
    <cellStyle name="Input [yellow] 2 8 4" xfId="14807" xr:uid="{00000000-0005-0000-0000-0000CF380000}"/>
    <cellStyle name="Input [yellow] 2 8 4 2" xfId="14808" xr:uid="{00000000-0005-0000-0000-0000D0380000}"/>
    <cellStyle name="Input [yellow] 2 8 4 3" xfId="14809" xr:uid="{00000000-0005-0000-0000-0000D1380000}"/>
    <cellStyle name="Input [yellow] 2 8 5" xfId="14810" xr:uid="{00000000-0005-0000-0000-0000D2380000}"/>
    <cellStyle name="Input [yellow] 2 8 5 2" xfId="14811" xr:uid="{00000000-0005-0000-0000-0000D3380000}"/>
    <cellStyle name="Input [yellow] 2 8 6" xfId="14812" xr:uid="{00000000-0005-0000-0000-0000D4380000}"/>
    <cellStyle name="Input [yellow] 2 8 7" xfId="14813" xr:uid="{00000000-0005-0000-0000-0000D5380000}"/>
    <cellStyle name="Input [yellow] 2 8_FTE List" xfId="14814" xr:uid="{00000000-0005-0000-0000-0000D6380000}"/>
    <cellStyle name="Input [yellow] 2 9" xfId="14815" xr:uid="{00000000-0005-0000-0000-0000D7380000}"/>
    <cellStyle name="Input [yellow] 2 9 2" xfId="14816" xr:uid="{00000000-0005-0000-0000-0000D8380000}"/>
    <cellStyle name="Input [yellow] 2 9 2 2" xfId="14817" xr:uid="{00000000-0005-0000-0000-0000D9380000}"/>
    <cellStyle name="Input [yellow] 2 9 2 3" xfId="14818" xr:uid="{00000000-0005-0000-0000-0000DA380000}"/>
    <cellStyle name="Input [yellow] 2 9 3" xfId="14819" xr:uid="{00000000-0005-0000-0000-0000DB380000}"/>
    <cellStyle name="Input [yellow] 2 9 3 2" xfId="14820" xr:uid="{00000000-0005-0000-0000-0000DC380000}"/>
    <cellStyle name="Input [yellow] 2 9 3 3" xfId="14821" xr:uid="{00000000-0005-0000-0000-0000DD380000}"/>
    <cellStyle name="Input [yellow] 2 9 4" xfId="14822" xr:uid="{00000000-0005-0000-0000-0000DE380000}"/>
    <cellStyle name="Input [yellow] 2 9 4 2" xfId="14823" xr:uid="{00000000-0005-0000-0000-0000DF380000}"/>
    <cellStyle name="Input [yellow] 2 9 4 3" xfId="14824" xr:uid="{00000000-0005-0000-0000-0000E0380000}"/>
    <cellStyle name="Input [yellow] 2 9 5" xfId="14825" xr:uid="{00000000-0005-0000-0000-0000E1380000}"/>
    <cellStyle name="Input [yellow] 2 9 6" xfId="14826" xr:uid="{00000000-0005-0000-0000-0000E2380000}"/>
    <cellStyle name="Input [yellow] 2_2101" xfId="14827" xr:uid="{00000000-0005-0000-0000-0000E3380000}"/>
    <cellStyle name="Input [yellow] 20" xfId="14828" xr:uid="{00000000-0005-0000-0000-0000E4380000}"/>
    <cellStyle name="Input [yellow] 20 2" xfId="14829" xr:uid="{00000000-0005-0000-0000-0000E5380000}"/>
    <cellStyle name="Input [yellow] 20 2 2" xfId="14830" xr:uid="{00000000-0005-0000-0000-0000E6380000}"/>
    <cellStyle name="Input [yellow] 20 2 3" xfId="14831" xr:uid="{00000000-0005-0000-0000-0000E7380000}"/>
    <cellStyle name="Input [yellow] 20 3" xfId="14832" xr:uid="{00000000-0005-0000-0000-0000E8380000}"/>
    <cellStyle name="Input [yellow] 20 3 2" xfId="14833" xr:uid="{00000000-0005-0000-0000-0000E9380000}"/>
    <cellStyle name="Input [yellow] 20 3 3" xfId="14834" xr:uid="{00000000-0005-0000-0000-0000EA380000}"/>
    <cellStyle name="Input [yellow] 20 4" xfId="14835" xr:uid="{00000000-0005-0000-0000-0000EB380000}"/>
    <cellStyle name="Input [yellow] 20 4 2" xfId="14836" xr:uid="{00000000-0005-0000-0000-0000EC380000}"/>
    <cellStyle name="Input [yellow] 20 4 3" xfId="14837" xr:uid="{00000000-0005-0000-0000-0000ED380000}"/>
    <cellStyle name="Input [yellow] 20 5" xfId="14838" xr:uid="{00000000-0005-0000-0000-0000EE380000}"/>
    <cellStyle name="Input [yellow] 20 5 2" xfId="14839" xr:uid="{00000000-0005-0000-0000-0000EF380000}"/>
    <cellStyle name="Input [yellow] 20 6" xfId="14840" xr:uid="{00000000-0005-0000-0000-0000F0380000}"/>
    <cellStyle name="Input [yellow] 20 7" xfId="14841" xr:uid="{00000000-0005-0000-0000-0000F1380000}"/>
    <cellStyle name="Input [yellow] 20_FTE List" xfId="14842" xr:uid="{00000000-0005-0000-0000-0000F2380000}"/>
    <cellStyle name="Input [yellow] 200" xfId="14843" xr:uid="{00000000-0005-0000-0000-0000F3380000}"/>
    <cellStyle name="Input [yellow] 201" xfId="14844" xr:uid="{00000000-0005-0000-0000-0000F4380000}"/>
    <cellStyle name="Input [yellow] 202" xfId="14845" xr:uid="{00000000-0005-0000-0000-0000F5380000}"/>
    <cellStyle name="Input [yellow] 203" xfId="14846" xr:uid="{00000000-0005-0000-0000-0000F6380000}"/>
    <cellStyle name="Input [yellow] 204" xfId="14847" xr:uid="{00000000-0005-0000-0000-0000F7380000}"/>
    <cellStyle name="Input [yellow] 205" xfId="14848" xr:uid="{00000000-0005-0000-0000-0000F8380000}"/>
    <cellStyle name="Input [yellow] 206" xfId="14849" xr:uid="{00000000-0005-0000-0000-0000F9380000}"/>
    <cellStyle name="Input [yellow] 207" xfId="14850" xr:uid="{00000000-0005-0000-0000-0000FA380000}"/>
    <cellStyle name="Input [yellow] 208" xfId="14851" xr:uid="{00000000-0005-0000-0000-0000FB380000}"/>
    <cellStyle name="Input [yellow] 209" xfId="14852" xr:uid="{00000000-0005-0000-0000-0000FC380000}"/>
    <cellStyle name="Input [yellow] 21" xfId="14853" xr:uid="{00000000-0005-0000-0000-0000FD380000}"/>
    <cellStyle name="Input [yellow] 21 2" xfId="14854" xr:uid="{00000000-0005-0000-0000-0000FE380000}"/>
    <cellStyle name="Input [yellow] 21 2 2" xfId="14855" xr:uid="{00000000-0005-0000-0000-0000FF380000}"/>
    <cellStyle name="Input [yellow] 21 2 3" xfId="14856" xr:uid="{00000000-0005-0000-0000-000000390000}"/>
    <cellStyle name="Input [yellow] 21 3" xfId="14857" xr:uid="{00000000-0005-0000-0000-000001390000}"/>
    <cellStyle name="Input [yellow] 21 3 2" xfId="14858" xr:uid="{00000000-0005-0000-0000-000002390000}"/>
    <cellStyle name="Input [yellow] 21 3 3" xfId="14859" xr:uid="{00000000-0005-0000-0000-000003390000}"/>
    <cellStyle name="Input [yellow] 21 4" xfId="14860" xr:uid="{00000000-0005-0000-0000-000004390000}"/>
    <cellStyle name="Input [yellow] 21 4 2" xfId="14861" xr:uid="{00000000-0005-0000-0000-000005390000}"/>
    <cellStyle name="Input [yellow] 21 4 3" xfId="14862" xr:uid="{00000000-0005-0000-0000-000006390000}"/>
    <cellStyle name="Input [yellow] 21 5" xfId="14863" xr:uid="{00000000-0005-0000-0000-000007390000}"/>
    <cellStyle name="Input [yellow] 21 5 2" xfId="14864" xr:uid="{00000000-0005-0000-0000-000008390000}"/>
    <cellStyle name="Input [yellow] 21 6" xfId="14865" xr:uid="{00000000-0005-0000-0000-000009390000}"/>
    <cellStyle name="Input [yellow] 21 7" xfId="14866" xr:uid="{00000000-0005-0000-0000-00000A390000}"/>
    <cellStyle name="Input [yellow] 21_FTE List" xfId="14867" xr:uid="{00000000-0005-0000-0000-00000B390000}"/>
    <cellStyle name="Input [yellow] 210" xfId="14868" xr:uid="{00000000-0005-0000-0000-00000C390000}"/>
    <cellStyle name="Input [yellow] 211" xfId="14869" xr:uid="{00000000-0005-0000-0000-00000D390000}"/>
    <cellStyle name="Input [yellow] 212" xfId="14870" xr:uid="{00000000-0005-0000-0000-00000E390000}"/>
    <cellStyle name="Input [yellow] 213" xfId="14871" xr:uid="{00000000-0005-0000-0000-00000F390000}"/>
    <cellStyle name="Input [yellow] 214" xfId="14872" xr:uid="{00000000-0005-0000-0000-000010390000}"/>
    <cellStyle name="Input [yellow] 215" xfId="14873" xr:uid="{00000000-0005-0000-0000-000011390000}"/>
    <cellStyle name="Input [yellow] 216" xfId="14874" xr:uid="{00000000-0005-0000-0000-000012390000}"/>
    <cellStyle name="Input [yellow] 217" xfId="14875" xr:uid="{00000000-0005-0000-0000-000013390000}"/>
    <cellStyle name="Input [yellow] 218" xfId="14876" xr:uid="{00000000-0005-0000-0000-000014390000}"/>
    <cellStyle name="Input [yellow] 219" xfId="14877" xr:uid="{00000000-0005-0000-0000-000015390000}"/>
    <cellStyle name="Input [yellow] 22" xfId="14878" xr:uid="{00000000-0005-0000-0000-000016390000}"/>
    <cellStyle name="Input [yellow] 22 2" xfId="14879" xr:uid="{00000000-0005-0000-0000-000017390000}"/>
    <cellStyle name="Input [yellow] 22 2 2" xfId="14880" xr:uid="{00000000-0005-0000-0000-000018390000}"/>
    <cellStyle name="Input [yellow] 22 2 3" xfId="14881" xr:uid="{00000000-0005-0000-0000-000019390000}"/>
    <cellStyle name="Input [yellow] 22 3" xfId="14882" xr:uid="{00000000-0005-0000-0000-00001A390000}"/>
    <cellStyle name="Input [yellow] 22 3 2" xfId="14883" xr:uid="{00000000-0005-0000-0000-00001B390000}"/>
    <cellStyle name="Input [yellow] 22 3 3" xfId="14884" xr:uid="{00000000-0005-0000-0000-00001C390000}"/>
    <cellStyle name="Input [yellow] 22 4" xfId="14885" xr:uid="{00000000-0005-0000-0000-00001D390000}"/>
    <cellStyle name="Input [yellow] 22 4 2" xfId="14886" xr:uid="{00000000-0005-0000-0000-00001E390000}"/>
    <cellStyle name="Input [yellow] 22 4 3" xfId="14887" xr:uid="{00000000-0005-0000-0000-00001F390000}"/>
    <cellStyle name="Input [yellow] 22 5" xfId="14888" xr:uid="{00000000-0005-0000-0000-000020390000}"/>
    <cellStyle name="Input [yellow] 22 5 2" xfId="14889" xr:uid="{00000000-0005-0000-0000-000021390000}"/>
    <cellStyle name="Input [yellow] 22 6" xfId="14890" xr:uid="{00000000-0005-0000-0000-000022390000}"/>
    <cellStyle name="Input [yellow] 22 7" xfId="14891" xr:uid="{00000000-0005-0000-0000-000023390000}"/>
    <cellStyle name="Input [yellow] 22_FTE List" xfId="14892" xr:uid="{00000000-0005-0000-0000-000024390000}"/>
    <cellStyle name="Input [yellow] 220" xfId="14893" xr:uid="{00000000-0005-0000-0000-000025390000}"/>
    <cellStyle name="Input [yellow] 221" xfId="14894" xr:uid="{00000000-0005-0000-0000-000026390000}"/>
    <cellStyle name="Input [yellow] 222" xfId="14895" xr:uid="{00000000-0005-0000-0000-000027390000}"/>
    <cellStyle name="Input [yellow] 223" xfId="14896" xr:uid="{00000000-0005-0000-0000-000028390000}"/>
    <cellStyle name="Input [yellow] 224" xfId="14897" xr:uid="{00000000-0005-0000-0000-000029390000}"/>
    <cellStyle name="Input [yellow] 225" xfId="14898" xr:uid="{00000000-0005-0000-0000-00002A390000}"/>
    <cellStyle name="Input [yellow] 226" xfId="14899" xr:uid="{00000000-0005-0000-0000-00002B390000}"/>
    <cellStyle name="Input [yellow] 227" xfId="14900" xr:uid="{00000000-0005-0000-0000-00002C390000}"/>
    <cellStyle name="Input [yellow] 228" xfId="14901" xr:uid="{00000000-0005-0000-0000-00002D390000}"/>
    <cellStyle name="Input [yellow] 229" xfId="14902" xr:uid="{00000000-0005-0000-0000-00002E390000}"/>
    <cellStyle name="Input [yellow] 23" xfId="14903" xr:uid="{00000000-0005-0000-0000-00002F390000}"/>
    <cellStyle name="Input [yellow] 23 2" xfId="14904" xr:uid="{00000000-0005-0000-0000-000030390000}"/>
    <cellStyle name="Input [yellow] 23 2 2" xfId="14905" xr:uid="{00000000-0005-0000-0000-000031390000}"/>
    <cellStyle name="Input [yellow] 23 2 3" xfId="14906" xr:uid="{00000000-0005-0000-0000-000032390000}"/>
    <cellStyle name="Input [yellow] 23 3" xfId="14907" xr:uid="{00000000-0005-0000-0000-000033390000}"/>
    <cellStyle name="Input [yellow] 23 3 2" xfId="14908" xr:uid="{00000000-0005-0000-0000-000034390000}"/>
    <cellStyle name="Input [yellow] 23 3 3" xfId="14909" xr:uid="{00000000-0005-0000-0000-000035390000}"/>
    <cellStyle name="Input [yellow] 23 4" xfId="14910" xr:uid="{00000000-0005-0000-0000-000036390000}"/>
    <cellStyle name="Input [yellow] 23 4 2" xfId="14911" xr:uid="{00000000-0005-0000-0000-000037390000}"/>
    <cellStyle name="Input [yellow] 23 4 3" xfId="14912" xr:uid="{00000000-0005-0000-0000-000038390000}"/>
    <cellStyle name="Input [yellow] 23 5" xfId="14913" xr:uid="{00000000-0005-0000-0000-000039390000}"/>
    <cellStyle name="Input [yellow] 23 5 2" xfId="14914" xr:uid="{00000000-0005-0000-0000-00003A390000}"/>
    <cellStyle name="Input [yellow] 23 6" xfId="14915" xr:uid="{00000000-0005-0000-0000-00003B390000}"/>
    <cellStyle name="Input [yellow] 23 7" xfId="14916" xr:uid="{00000000-0005-0000-0000-00003C390000}"/>
    <cellStyle name="Input [yellow] 23_FTE List" xfId="14917" xr:uid="{00000000-0005-0000-0000-00003D390000}"/>
    <cellStyle name="Input [yellow] 230" xfId="14918" xr:uid="{00000000-0005-0000-0000-00003E390000}"/>
    <cellStyle name="Input [yellow] 231" xfId="14919" xr:uid="{00000000-0005-0000-0000-00003F390000}"/>
    <cellStyle name="Input [yellow] 232" xfId="14920" xr:uid="{00000000-0005-0000-0000-000040390000}"/>
    <cellStyle name="Input [yellow] 233" xfId="14921" xr:uid="{00000000-0005-0000-0000-000041390000}"/>
    <cellStyle name="Input [yellow] 234" xfId="14922" xr:uid="{00000000-0005-0000-0000-000042390000}"/>
    <cellStyle name="Input [yellow] 235" xfId="14923" xr:uid="{00000000-0005-0000-0000-000043390000}"/>
    <cellStyle name="Input [yellow] 236" xfId="14924" xr:uid="{00000000-0005-0000-0000-000044390000}"/>
    <cellStyle name="Input [yellow] 237" xfId="14925" xr:uid="{00000000-0005-0000-0000-000045390000}"/>
    <cellStyle name="Input [yellow] 238" xfId="14926" xr:uid="{00000000-0005-0000-0000-000046390000}"/>
    <cellStyle name="Input [yellow] 239" xfId="14927" xr:uid="{00000000-0005-0000-0000-000047390000}"/>
    <cellStyle name="Input [yellow] 24" xfId="14928" xr:uid="{00000000-0005-0000-0000-000048390000}"/>
    <cellStyle name="Input [yellow] 24 2" xfId="14929" xr:uid="{00000000-0005-0000-0000-000049390000}"/>
    <cellStyle name="Input [yellow] 24 2 2" xfId="14930" xr:uid="{00000000-0005-0000-0000-00004A390000}"/>
    <cellStyle name="Input [yellow] 24 2 3" xfId="14931" xr:uid="{00000000-0005-0000-0000-00004B390000}"/>
    <cellStyle name="Input [yellow] 24 3" xfId="14932" xr:uid="{00000000-0005-0000-0000-00004C390000}"/>
    <cellStyle name="Input [yellow] 24 3 2" xfId="14933" xr:uid="{00000000-0005-0000-0000-00004D390000}"/>
    <cellStyle name="Input [yellow] 24 3 3" xfId="14934" xr:uid="{00000000-0005-0000-0000-00004E390000}"/>
    <cellStyle name="Input [yellow] 24 4" xfId="14935" xr:uid="{00000000-0005-0000-0000-00004F390000}"/>
    <cellStyle name="Input [yellow] 24 4 2" xfId="14936" xr:uid="{00000000-0005-0000-0000-000050390000}"/>
    <cellStyle name="Input [yellow] 24 4 3" xfId="14937" xr:uid="{00000000-0005-0000-0000-000051390000}"/>
    <cellStyle name="Input [yellow] 24 5" xfId="14938" xr:uid="{00000000-0005-0000-0000-000052390000}"/>
    <cellStyle name="Input [yellow] 24 6" xfId="14939" xr:uid="{00000000-0005-0000-0000-000053390000}"/>
    <cellStyle name="Input [yellow] 24 7" xfId="14940" xr:uid="{00000000-0005-0000-0000-000054390000}"/>
    <cellStyle name="Input [yellow] 25" xfId="14941" xr:uid="{00000000-0005-0000-0000-000055390000}"/>
    <cellStyle name="Input [yellow] 25 2" xfId="14942" xr:uid="{00000000-0005-0000-0000-000056390000}"/>
    <cellStyle name="Input [yellow] 25 2 2" xfId="14943" xr:uid="{00000000-0005-0000-0000-000057390000}"/>
    <cellStyle name="Input [yellow] 25 2 3" xfId="14944" xr:uid="{00000000-0005-0000-0000-000058390000}"/>
    <cellStyle name="Input [yellow] 25 3" xfId="14945" xr:uid="{00000000-0005-0000-0000-000059390000}"/>
    <cellStyle name="Input [yellow] 25 3 2" xfId="14946" xr:uid="{00000000-0005-0000-0000-00005A390000}"/>
    <cellStyle name="Input [yellow] 25 3 3" xfId="14947" xr:uid="{00000000-0005-0000-0000-00005B390000}"/>
    <cellStyle name="Input [yellow] 25 4" xfId="14948" xr:uid="{00000000-0005-0000-0000-00005C390000}"/>
    <cellStyle name="Input [yellow] 25 4 2" xfId="14949" xr:uid="{00000000-0005-0000-0000-00005D390000}"/>
    <cellStyle name="Input [yellow] 25 4 3" xfId="14950" xr:uid="{00000000-0005-0000-0000-00005E390000}"/>
    <cellStyle name="Input [yellow] 25 5" xfId="14951" xr:uid="{00000000-0005-0000-0000-00005F390000}"/>
    <cellStyle name="Input [yellow] 25 6" xfId="14952" xr:uid="{00000000-0005-0000-0000-000060390000}"/>
    <cellStyle name="Input [yellow] 26" xfId="14953" xr:uid="{00000000-0005-0000-0000-000061390000}"/>
    <cellStyle name="Input [yellow] 26 2" xfId="14954" xr:uid="{00000000-0005-0000-0000-000062390000}"/>
    <cellStyle name="Input [yellow] 26 3" xfId="14955" xr:uid="{00000000-0005-0000-0000-000063390000}"/>
    <cellStyle name="Input [yellow] 27" xfId="14956" xr:uid="{00000000-0005-0000-0000-000064390000}"/>
    <cellStyle name="Input [yellow] 27 2" xfId="14957" xr:uid="{00000000-0005-0000-0000-000065390000}"/>
    <cellStyle name="Input [yellow] 27 3" xfId="14958" xr:uid="{00000000-0005-0000-0000-000066390000}"/>
    <cellStyle name="Input [yellow] 28" xfId="14959" xr:uid="{00000000-0005-0000-0000-000067390000}"/>
    <cellStyle name="Input [yellow] 28 2" xfId="14960" xr:uid="{00000000-0005-0000-0000-000068390000}"/>
    <cellStyle name="Input [yellow] 28 3" xfId="14961" xr:uid="{00000000-0005-0000-0000-000069390000}"/>
    <cellStyle name="Input [yellow] 29" xfId="14962" xr:uid="{00000000-0005-0000-0000-00006A390000}"/>
    <cellStyle name="Input [yellow] 29 2" xfId="14963" xr:uid="{00000000-0005-0000-0000-00006B390000}"/>
    <cellStyle name="Input [yellow] 29 3" xfId="14964" xr:uid="{00000000-0005-0000-0000-00006C390000}"/>
    <cellStyle name="Input [yellow] 3" xfId="14965" xr:uid="{00000000-0005-0000-0000-00006D390000}"/>
    <cellStyle name="Input [yellow] 3 10" xfId="14966" xr:uid="{00000000-0005-0000-0000-00006E390000}"/>
    <cellStyle name="Input [yellow] 3 10 2" xfId="14967" xr:uid="{00000000-0005-0000-0000-00006F390000}"/>
    <cellStyle name="Input [yellow] 3 10 3" xfId="14968" xr:uid="{00000000-0005-0000-0000-000070390000}"/>
    <cellStyle name="Input [yellow] 3 11" xfId="14969" xr:uid="{00000000-0005-0000-0000-000071390000}"/>
    <cellStyle name="Input [yellow] 3 11 2" xfId="14970" xr:uid="{00000000-0005-0000-0000-000072390000}"/>
    <cellStyle name="Input [yellow] 3 11 3" xfId="14971" xr:uid="{00000000-0005-0000-0000-000073390000}"/>
    <cellStyle name="Input [yellow] 3 12" xfId="14972" xr:uid="{00000000-0005-0000-0000-000074390000}"/>
    <cellStyle name="Input [yellow] 3 12 2" xfId="14973" xr:uid="{00000000-0005-0000-0000-000075390000}"/>
    <cellStyle name="Input [yellow] 3 13" xfId="14974" xr:uid="{00000000-0005-0000-0000-000076390000}"/>
    <cellStyle name="Input [yellow] 3 14" xfId="14975" xr:uid="{00000000-0005-0000-0000-000077390000}"/>
    <cellStyle name="Input [yellow] 3 2" xfId="14976" xr:uid="{00000000-0005-0000-0000-000078390000}"/>
    <cellStyle name="Input [yellow] 3 2 2" xfId="14977" xr:uid="{00000000-0005-0000-0000-000079390000}"/>
    <cellStyle name="Input [yellow] 3 2 2 2" xfId="14978" xr:uid="{00000000-0005-0000-0000-00007A390000}"/>
    <cellStyle name="Input [yellow] 3 2 2 2 2" xfId="14979" xr:uid="{00000000-0005-0000-0000-00007B390000}"/>
    <cellStyle name="Input [yellow] 3 2 2 2 3" xfId="14980" xr:uid="{00000000-0005-0000-0000-00007C390000}"/>
    <cellStyle name="Input [yellow] 3 2 2 3" xfId="14981" xr:uid="{00000000-0005-0000-0000-00007D390000}"/>
    <cellStyle name="Input [yellow] 3 2 2 3 2" xfId="14982" xr:uid="{00000000-0005-0000-0000-00007E390000}"/>
    <cellStyle name="Input [yellow] 3 2 2 3 3" xfId="14983" xr:uid="{00000000-0005-0000-0000-00007F390000}"/>
    <cellStyle name="Input [yellow] 3 2 2 4" xfId="14984" xr:uid="{00000000-0005-0000-0000-000080390000}"/>
    <cellStyle name="Input [yellow] 3 2 2 4 2" xfId="14985" xr:uid="{00000000-0005-0000-0000-000081390000}"/>
    <cellStyle name="Input [yellow] 3 2 2 4 3" xfId="14986" xr:uid="{00000000-0005-0000-0000-000082390000}"/>
    <cellStyle name="Input [yellow] 3 2 2 5" xfId="14987" xr:uid="{00000000-0005-0000-0000-000083390000}"/>
    <cellStyle name="Input [yellow] 3 2 2 6" xfId="14988" xr:uid="{00000000-0005-0000-0000-000084390000}"/>
    <cellStyle name="Input [yellow] 3 2 3" xfId="14989" xr:uid="{00000000-0005-0000-0000-000085390000}"/>
    <cellStyle name="Input [yellow] 3 2 3 2" xfId="14990" xr:uid="{00000000-0005-0000-0000-000086390000}"/>
    <cellStyle name="Input [yellow] 3 2 3 3" xfId="14991" xr:uid="{00000000-0005-0000-0000-000087390000}"/>
    <cellStyle name="Input [yellow] 3 2 4" xfId="14992" xr:uid="{00000000-0005-0000-0000-000088390000}"/>
    <cellStyle name="Input [yellow] 3 2 4 2" xfId="14993" xr:uid="{00000000-0005-0000-0000-000089390000}"/>
    <cellStyle name="Input [yellow] 3 2 4 3" xfId="14994" xr:uid="{00000000-0005-0000-0000-00008A390000}"/>
    <cellStyle name="Input [yellow] 3 2 5" xfId="14995" xr:uid="{00000000-0005-0000-0000-00008B390000}"/>
    <cellStyle name="Input [yellow] 3 2 5 2" xfId="14996" xr:uid="{00000000-0005-0000-0000-00008C390000}"/>
    <cellStyle name="Input [yellow] 3 2 6" xfId="14997" xr:uid="{00000000-0005-0000-0000-00008D390000}"/>
    <cellStyle name="Input [yellow] 3 2 7" xfId="14998" xr:uid="{00000000-0005-0000-0000-00008E390000}"/>
    <cellStyle name="Input [yellow] 3 2_FTE List" xfId="14999" xr:uid="{00000000-0005-0000-0000-00008F390000}"/>
    <cellStyle name="Input [yellow] 3 3" xfId="15000" xr:uid="{00000000-0005-0000-0000-000090390000}"/>
    <cellStyle name="Input [yellow] 3 3 2" xfId="15001" xr:uid="{00000000-0005-0000-0000-000091390000}"/>
    <cellStyle name="Input [yellow] 3 3 2 2" xfId="15002" xr:uid="{00000000-0005-0000-0000-000092390000}"/>
    <cellStyle name="Input [yellow] 3 3 2 2 2" xfId="15003" xr:uid="{00000000-0005-0000-0000-000093390000}"/>
    <cellStyle name="Input [yellow] 3 3 2 2 3" xfId="15004" xr:uid="{00000000-0005-0000-0000-000094390000}"/>
    <cellStyle name="Input [yellow] 3 3 2 3" xfId="15005" xr:uid="{00000000-0005-0000-0000-000095390000}"/>
    <cellStyle name="Input [yellow] 3 3 2 3 2" xfId="15006" xr:uid="{00000000-0005-0000-0000-000096390000}"/>
    <cellStyle name="Input [yellow] 3 3 2 3 3" xfId="15007" xr:uid="{00000000-0005-0000-0000-000097390000}"/>
    <cellStyle name="Input [yellow] 3 3 2 4" xfId="15008" xr:uid="{00000000-0005-0000-0000-000098390000}"/>
    <cellStyle name="Input [yellow] 3 3 2 4 2" xfId="15009" xr:uid="{00000000-0005-0000-0000-000099390000}"/>
    <cellStyle name="Input [yellow] 3 3 2 4 3" xfId="15010" xr:uid="{00000000-0005-0000-0000-00009A390000}"/>
    <cellStyle name="Input [yellow] 3 3 2 5" xfId="15011" xr:uid="{00000000-0005-0000-0000-00009B390000}"/>
    <cellStyle name="Input [yellow] 3 3 2 6" xfId="15012" xr:uid="{00000000-0005-0000-0000-00009C390000}"/>
    <cellStyle name="Input [yellow] 3 3 3" xfId="15013" xr:uid="{00000000-0005-0000-0000-00009D390000}"/>
    <cellStyle name="Input [yellow] 3 3 3 2" xfId="15014" xr:uid="{00000000-0005-0000-0000-00009E390000}"/>
    <cellStyle name="Input [yellow] 3 3 3 3" xfId="15015" xr:uid="{00000000-0005-0000-0000-00009F390000}"/>
    <cellStyle name="Input [yellow] 3 3 4" xfId="15016" xr:uid="{00000000-0005-0000-0000-0000A0390000}"/>
    <cellStyle name="Input [yellow] 3 3 4 2" xfId="15017" xr:uid="{00000000-0005-0000-0000-0000A1390000}"/>
    <cellStyle name="Input [yellow] 3 3 4 3" xfId="15018" xr:uid="{00000000-0005-0000-0000-0000A2390000}"/>
    <cellStyle name="Input [yellow] 3 3 5" xfId="15019" xr:uid="{00000000-0005-0000-0000-0000A3390000}"/>
    <cellStyle name="Input [yellow] 3 3 5 2" xfId="15020" xr:uid="{00000000-0005-0000-0000-0000A4390000}"/>
    <cellStyle name="Input [yellow] 3 3 6" xfId="15021" xr:uid="{00000000-0005-0000-0000-0000A5390000}"/>
    <cellStyle name="Input [yellow] 3 3 7" xfId="15022" xr:uid="{00000000-0005-0000-0000-0000A6390000}"/>
    <cellStyle name="Input [yellow] 3 3_FTE List" xfId="15023" xr:uid="{00000000-0005-0000-0000-0000A7390000}"/>
    <cellStyle name="Input [yellow] 3 4" xfId="15024" xr:uid="{00000000-0005-0000-0000-0000A8390000}"/>
    <cellStyle name="Input [yellow] 3 4 2" xfId="15025" xr:uid="{00000000-0005-0000-0000-0000A9390000}"/>
    <cellStyle name="Input [yellow] 3 4 2 2" xfId="15026" xr:uid="{00000000-0005-0000-0000-0000AA390000}"/>
    <cellStyle name="Input [yellow] 3 4 2 2 2" xfId="15027" xr:uid="{00000000-0005-0000-0000-0000AB390000}"/>
    <cellStyle name="Input [yellow] 3 4 2 2 3" xfId="15028" xr:uid="{00000000-0005-0000-0000-0000AC390000}"/>
    <cellStyle name="Input [yellow] 3 4 2 3" xfId="15029" xr:uid="{00000000-0005-0000-0000-0000AD390000}"/>
    <cellStyle name="Input [yellow] 3 4 2 3 2" xfId="15030" xr:uid="{00000000-0005-0000-0000-0000AE390000}"/>
    <cellStyle name="Input [yellow] 3 4 2 3 3" xfId="15031" xr:uid="{00000000-0005-0000-0000-0000AF390000}"/>
    <cellStyle name="Input [yellow] 3 4 2 4" xfId="15032" xr:uid="{00000000-0005-0000-0000-0000B0390000}"/>
    <cellStyle name="Input [yellow] 3 4 2 4 2" xfId="15033" xr:uid="{00000000-0005-0000-0000-0000B1390000}"/>
    <cellStyle name="Input [yellow] 3 4 2 4 3" xfId="15034" xr:uid="{00000000-0005-0000-0000-0000B2390000}"/>
    <cellStyle name="Input [yellow] 3 4 2 5" xfId="15035" xr:uid="{00000000-0005-0000-0000-0000B3390000}"/>
    <cellStyle name="Input [yellow] 3 4 2 6" xfId="15036" xr:uid="{00000000-0005-0000-0000-0000B4390000}"/>
    <cellStyle name="Input [yellow] 3 4 3" xfId="15037" xr:uid="{00000000-0005-0000-0000-0000B5390000}"/>
    <cellStyle name="Input [yellow] 3 4 3 2" xfId="15038" xr:uid="{00000000-0005-0000-0000-0000B6390000}"/>
    <cellStyle name="Input [yellow] 3 4 3 3" xfId="15039" xr:uid="{00000000-0005-0000-0000-0000B7390000}"/>
    <cellStyle name="Input [yellow] 3 4 4" xfId="15040" xr:uid="{00000000-0005-0000-0000-0000B8390000}"/>
    <cellStyle name="Input [yellow] 3 4 4 2" xfId="15041" xr:uid="{00000000-0005-0000-0000-0000B9390000}"/>
    <cellStyle name="Input [yellow] 3 4 4 3" xfId="15042" xr:uid="{00000000-0005-0000-0000-0000BA390000}"/>
    <cellStyle name="Input [yellow] 3 4 5" xfId="15043" xr:uid="{00000000-0005-0000-0000-0000BB390000}"/>
    <cellStyle name="Input [yellow] 3 4 5 2" xfId="15044" xr:uid="{00000000-0005-0000-0000-0000BC390000}"/>
    <cellStyle name="Input [yellow] 3 4 6" xfId="15045" xr:uid="{00000000-0005-0000-0000-0000BD390000}"/>
    <cellStyle name="Input [yellow] 3 4 7" xfId="15046" xr:uid="{00000000-0005-0000-0000-0000BE390000}"/>
    <cellStyle name="Input [yellow] 3 4_FTE List" xfId="15047" xr:uid="{00000000-0005-0000-0000-0000BF390000}"/>
    <cellStyle name="Input [yellow] 3 5" xfId="15048" xr:uid="{00000000-0005-0000-0000-0000C0390000}"/>
    <cellStyle name="Input [yellow] 3 5 2" xfId="15049" xr:uid="{00000000-0005-0000-0000-0000C1390000}"/>
    <cellStyle name="Input [yellow] 3 5 2 2" xfId="15050" xr:uid="{00000000-0005-0000-0000-0000C2390000}"/>
    <cellStyle name="Input [yellow] 3 5 2 2 2" xfId="15051" xr:uid="{00000000-0005-0000-0000-0000C3390000}"/>
    <cellStyle name="Input [yellow] 3 5 2 2 3" xfId="15052" xr:uid="{00000000-0005-0000-0000-0000C4390000}"/>
    <cellStyle name="Input [yellow] 3 5 2 3" xfId="15053" xr:uid="{00000000-0005-0000-0000-0000C5390000}"/>
    <cellStyle name="Input [yellow] 3 5 2 3 2" xfId="15054" xr:uid="{00000000-0005-0000-0000-0000C6390000}"/>
    <cellStyle name="Input [yellow] 3 5 2 3 3" xfId="15055" xr:uid="{00000000-0005-0000-0000-0000C7390000}"/>
    <cellStyle name="Input [yellow] 3 5 2 4" xfId="15056" xr:uid="{00000000-0005-0000-0000-0000C8390000}"/>
    <cellStyle name="Input [yellow] 3 5 2 4 2" xfId="15057" xr:uid="{00000000-0005-0000-0000-0000C9390000}"/>
    <cellStyle name="Input [yellow] 3 5 2 4 3" xfId="15058" xr:uid="{00000000-0005-0000-0000-0000CA390000}"/>
    <cellStyle name="Input [yellow] 3 5 2 5" xfId="15059" xr:uid="{00000000-0005-0000-0000-0000CB390000}"/>
    <cellStyle name="Input [yellow] 3 5 2 6" xfId="15060" xr:uid="{00000000-0005-0000-0000-0000CC390000}"/>
    <cellStyle name="Input [yellow] 3 5 3" xfId="15061" xr:uid="{00000000-0005-0000-0000-0000CD390000}"/>
    <cellStyle name="Input [yellow] 3 5 3 2" xfId="15062" xr:uid="{00000000-0005-0000-0000-0000CE390000}"/>
    <cellStyle name="Input [yellow] 3 5 3 3" xfId="15063" xr:uid="{00000000-0005-0000-0000-0000CF390000}"/>
    <cellStyle name="Input [yellow] 3 5 4" xfId="15064" xr:uid="{00000000-0005-0000-0000-0000D0390000}"/>
    <cellStyle name="Input [yellow] 3 5 4 2" xfId="15065" xr:uid="{00000000-0005-0000-0000-0000D1390000}"/>
    <cellStyle name="Input [yellow] 3 5 4 3" xfId="15066" xr:uid="{00000000-0005-0000-0000-0000D2390000}"/>
    <cellStyle name="Input [yellow] 3 5 5" xfId="15067" xr:uid="{00000000-0005-0000-0000-0000D3390000}"/>
    <cellStyle name="Input [yellow] 3 5 5 2" xfId="15068" xr:uid="{00000000-0005-0000-0000-0000D4390000}"/>
    <cellStyle name="Input [yellow] 3 5 6" xfId="15069" xr:uid="{00000000-0005-0000-0000-0000D5390000}"/>
    <cellStyle name="Input [yellow] 3 5 7" xfId="15070" xr:uid="{00000000-0005-0000-0000-0000D6390000}"/>
    <cellStyle name="Input [yellow] 3 5_FTE List" xfId="15071" xr:uid="{00000000-0005-0000-0000-0000D7390000}"/>
    <cellStyle name="Input [yellow] 3 6" xfId="15072" xr:uid="{00000000-0005-0000-0000-0000D8390000}"/>
    <cellStyle name="Input [yellow] 3 6 2" xfId="15073" xr:uid="{00000000-0005-0000-0000-0000D9390000}"/>
    <cellStyle name="Input [yellow] 3 6 2 2" xfId="15074" xr:uid="{00000000-0005-0000-0000-0000DA390000}"/>
    <cellStyle name="Input [yellow] 3 6 2 3" xfId="15075" xr:uid="{00000000-0005-0000-0000-0000DB390000}"/>
    <cellStyle name="Input [yellow] 3 6 3" xfId="15076" xr:uid="{00000000-0005-0000-0000-0000DC390000}"/>
    <cellStyle name="Input [yellow] 3 6 3 2" xfId="15077" xr:uid="{00000000-0005-0000-0000-0000DD390000}"/>
    <cellStyle name="Input [yellow] 3 6 3 3" xfId="15078" xr:uid="{00000000-0005-0000-0000-0000DE390000}"/>
    <cellStyle name="Input [yellow] 3 6 4" xfId="15079" xr:uid="{00000000-0005-0000-0000-0000DF390000}"/>
    <cellStyle name="Input [yellow] 3 6 4 2" xfId="15080" xr:uid="{00000000-0005-0000-0000-0000E0390000}"/>
    <cellStyle name="Input [yellow] 3 6 4 3" xfId="15081" xr:uid="{00000000-0005-0000-0000-0000E1390000}"/>
    <cellStyle name="Input [yellow] 3 6 5" xfId="15082" xr:uid="{00000000-0005-0000-0000-0000E2390000}"/>
    <cellStyle name="Input [yellow] 3 6 5 2" xfId="15083" xr:uid="{00000000-0005-0000-0000-0000E3390000}"/>
    <cellStyle name="Input [yellow] 3 6 6" xfId="15084" xr:uid="{00000000-0005-0000-0000-0000E4390000}"/>
    <cellStyle name="Input [yellow] 3 6 7" xfId="15085" xr:uid="{00000000-0005-0000-0000-0000E5390000}"/>
    <cellStyle name="Input [yellow] 3 6_FTE List" xfId="15086" xr:uid="{00000000-0005-0000-0000-0000E6390000}"/>
    <cellStyle name="Input [yellow] 3 7" xfId="15087" xr:uid="{00000000-0005-0000-0000-0000E7390000}"/>
    <cellStyle name="Input [yellow] 3 7 2" xfId="15088" xr:uid="{00000000-0005-0000-0000-0000E8390000}"/>
    <cellStyle name="Input [yellow] 3 7 2 2" xfId="15089" xr:uid="{00000000-0005-0000-0000-0000E9390000}"/>
    <cellStyle name="Input [yellow] 3 7 2 3" xfId="15090" xr:uid="{00000000-0005-0000-0000-0000EA390000}"/>
    <cellStyle name="Input [yellow] 3 7 3" xfId="15091" xr:uid="{00000000-0005-0000-0000-0000EB390000}"/>
    <cellStyle name="Input [yellow] 3 7 3 2" xfId="15092" xr:uid="{00000000-0005-0000-0000-0000EC390000}"/>
    <cellStyle name="Input [yellow] 3 7 3 3" xfId="15093" xr:uid="{00000000-0005-0000-0000-0000ED390000}"/>
    <cellStyle name="Input [yellow] 3 7 4" xfId="15094" xr:uid="{00000000-0005-0000-0000-0000EE390000}"/>
    <cellStyle name="Input [yellow] 3 7 4 2" xfId="15095" xr:uid="{00000000-0005-0000-0000-0000EF390000}"/>
    <cellStyle name="Input [yellow] 3 7 4 3" xfId="15096" xr:uid="{00000000-0005-0000-0000-0000F0390000}"/>
    <cellStyle name="Input [yellow] 3 7 5" xfId="15097" xr:uid="{00000000-0005-0000-0000-0000F1390000}"/>
    <cellStyle name="Input [yellow] 3 7 5 2" xfId="15098" xr:uid="{00000000-0005-0000-0000-0000F2390000}"/>
    <cellStyle name="Input [yellow] 3 7 6" xfId="15099" xr:uid="{00000000-0005-0000-0000-0000F3390000}"/>
    <cellStyle name="Input [yellow] 3 7 7" xfId="15100" xr:uid="{00000000-0005-0000-0000-0000F4390000}"/>
    <cellStyle name="Input [yellow] 3 7_FTE List" xfId="15101" xr:uid="{00000000-0005-0000-0000-0000F5390000}"/>
    <cellStyle name="Input [yellow] 3 8" xfId="15102" xr:uid="{00000000-0005-0000-0000-0000F6390000}"/>
    <cellStyle name="Input [yellow] 3 8 2" xfId="15103" xr:uid="{00000000-0005-0000-0000-0000F7390000}"/>
    <cellStyle name="Input [yellow] 3 8 2 2" xfId="15104" xr:uid="{00000000-0005-0000-0000-0000F8390000}"/>
    <cellStyle name="Input [yellow] 3 8 2 3" xfId="15105" xr:uid="{00000000-0005-0000-0000-0000F9390000}"/>
    <cellStyle name="Input [yellow] 3 8 3" xfId="15106" xr:uid="{00000000-0005-0000-0000-0000FA390000}"/>
    <cellStyle name="Input [yellow] 3 8 3 2" xfId="15107" xr:uid="{00000000-0005-0000-0000-0000FB390000}"/>
    <cellStyle name="Input [yellow] 3 8 3 3" xfId="15108" xr:uid="{00000000-0005-0000-0000-0000FC390000}"/>
    <cellStyle name="Input [yellow] 3 8 4" xfId="15109" xr:uid="{00000000-0005-0000-0000-0000FD390000}"/>
    <cellStyle name="Input [yellow] 3 8 4 2" xfId="15110" xr:uid="{00000000-0005-0000-0000-0000FE390000}"/>
    <cellStyle name="Input [yellow] 3 8 4 3" xfId="15111" xr:uid="{00000000-0005-0000-0000-0000FF390000}"/>
    <cellStyle name="Input [yellow] 3 8 5" xfId="15112" xr:uid="{00000000-0005-0000-0000-0000003A0000}"/>
    <cellStyle name="Input [yellow] 3 8 5 2" xfId="15113" xr:uid="{00000000-0005-0000-0000-0000013A0000}"/>
    <cellStyle name="Input [yellow] 3 8 6" xfId="15114" xr:uid="{00000000-0005-0000-0000-0000023A0000}"/>
    <cellStyle name="Input [yellow] 3 8 7" xfId="15115" xr:uid="{00000000-0005-0000-0000-0000033A0000}"/>
    <cellStyle name="Input [yellow] 3 8_FTE List" xfId="15116" xr:uid="{00000000-0005-0000-0000-0000043A0000}"/>
    <cellStyle name="Input [yellow] 3 9" xfId="15117" xr:uid="{00000000-0005-0000-0000-0000053A0000}"/>
    <cellStyle name="Input [yellow] 3 9 2" xfId="15118" xr:uid="{00000000-0005-0000-0000-0000063A0000}"/>
    <cellStyle name="Input [yellow] 3 9 2 2" xfId="15119" xr:uid="{00000000-0005-0000-0000-0000073A0000}"/>
    <cellStyle name="Input [yellow] 3 9 2 3" xfId="15120" xr:uid="{00000000-0005-0000-0000-0000083A0000}"/>
    <cellStyle name="Input [yellow] 3 9 3" xfId="15121" xr:uid="{00000000-0005-0000-0000-0000093A0000}"/>
    <cellStyle name="Input [yellow] 3 9 3 2" xfId="15122" xr:uid="{00000000-0005-0000-0000-00000A3A0000}"/>
    <cellStyle name="Input [yellow] 3 9 3 3" xfId="15123" xr:uid="{00000000-0005-0000-0000-00000B3A0000}"/>
    <cellStyle name="Input [yellow] 3 9 4" xfId="15124" xr:uid="{00000000-0005-0000-0000-00000C3A0000}"/>
    <cellStyle name="Input [yellow] 3 9 4 2" xfId="15125" xr:uid="{00000000-0005-0000-0000-00000D3A0000}"/>
    <cellStyle name="Input [yellow] 3 9 4 3" xfId="15126" xr:uid="{00000000-0005-0000-0000-00000E3A0000}"/>
    <cellStyle name="Input [yellow] 3 9 5" xfId="15127" xr:uid="{00000000-0005-0000-0000-00000F3A0000}"/>
    <cellStyle name="Input [yellow] 3 9 6" xfId="15128" xr:uid="{00000000-0005-0000-0000-0000103A0000}"/>
    <cellStyle name="Input [yellow] 3_2101" xfId="15129" xr:uid="{00000000-0005-0000-0000-0000113A0000}"/>
    <cellStyle name="Input [yellow] 30" xfId="15130" xr:uid="{00000000-0005-0000-0000-0000123A0000}"/>
    <cellStyle name="Input [yellow] 30 2" xfId="15131" xr:uid="{00000000-0005-0000-0000-0000133A0000}"/>
    <cellStyle name="Input [yellow] 30 3" xfId="15132" xr:uid="{00000000-0005-0000-0000-0000143A0000}"/>
    <cellStyle name="Input [yellow] 31" xfId="15133" xr:uid="{00000000-0005-0000-0000-0000153A0000}"/>
    <cellStyle name="Input [yellow] 31 2" xfId="15134" xr:uid="{00000000-0005-0000-0000-0000163A0000}"/>
    <cellStyle name="Input [yellow] 31 3" xfId="15135" xr:uid="{00000000-0005-0000-0000-0000173A0000}"/>
    <cellStyle name="Input [yellow] 32" xfId="15136" xr:uid="{00000000-0005-0000-0000-0000183A0000}"/>
    <cellStyle name="Input [yellow] 32 2" xfId="15137" xr:uid="{00000000-0005-0000-0000-0000193A0000}"/>
    <cellStyle name="Input [yellow] 32 3" xfId="15138" xr:uid="{00000000-0005-0000-0000-00001A3A0000}"/>
    <cellStyle name="Input [yellow] 33" xfId="15139" xr:uid="{00000000-0005-0000-0000-00001B3A0000}"/>
    <cellStyle name="Input [yellow] 33 2" xfId="15140" xr:uid="{00000000-0005-0000-0000-00001C3A0000}"/>
    <cellStyle name="Input [yellow] 33 3" xfId="15141" xr:uid="{00000000-0005-0000-0000-00001D3A0000}"/>
    <cellStyle name="Input [yellow] 34" xfId="15142" xr:uid="{00000000-0005-0000-0000-00001E3A0000}"/>
    <cellStyle name="Input [yellow] 34 2" xfId="15143" xr:uid="{00000000-0005-0000-0000-00001F3A0000}"/>
    <cellStyle name="Input [yellow] 34 3" xfId="15144" xr:uid="{00000000-0005-0000-0000-0000203A0000}"/>
    <cellStyle name="Input [yellow] 35" xfId="15145" xr:uid="{00000000-0005-0000-0000-0000213A0000}"/>
    <cellStyle name="Input [yellow] 35 2" xfId="15146" xr:uid="{00000000-0005-0000-0000-0000223A0000}"/>
    <cellStyle name="Input [yellow] 35 3" xfId="15147" xr:uid="{00000000-0005-0000-0000-0000233A0000}"/>
    <cellStyle name="Input [yellow] 36" xfId="15148" xr:uid="{00000000-0005-0000-0000-0000243A0000}"/>
    <cellStyle name="Input [yellow] 36 2" xfId="15149" xr:uid="{00000000-0005-0000-0000-0000253A0000}"/>
    <cellStyle name="Input [yellow] 36 3" xfId="15150" xr:uid="{00000000-0005-0000-0000-0000263A0000}"/>
    <cellStyle name="Input [yellow] 37" xfId="15151" xr:uid="{00000000-0005-0000-0000-0000273A0000}"/>
    <cellStyle name="Input [yellow] 37 2" xfId="15152" xr:uid="{00000000-0005-0000-0000-0000283A0000}"/>
    <cellStyle name="Input [yellow] 37 3" xfId="15153" xr:uid="{00000000-0005-0000-0000-0000293A0000}"/>
    <cellStyle name="Input [yellow] 38" xfId="15154" xr:uid="{00000000-0005-0000-0000-00002A3A0000}"/>
    <cellStyle name="Input [yellow] 38 2" xfId="15155" xr:uid="{00000000-0005-0000-0000-00002B3A0000}"/>
    <cellStyle name="Input [yellow] 38 3" xfId="15156" xr:uid="{00000000-0005-0000-0000-00002C3A0000}"/>
    <cellStyle name="Input [yellow] 39" xfId="15157" xr:uid="{00000000-0005-0000-0000-00002D3A0000}"/>
    <cellStyle name="Input [yellow] 39 2" xfId="15158" xr:uid="{00000000-0005-0000-0000-00002E3A0000}"/>
    <cellStyle name="Input [yellow] 39 3" xfId="15159" xr:uid="{00000000-0005-0000-0000-00002F3A0000}"/>
    <cellStyle name="Input [yellow] 4" xfId="15160" xr:uid="{00000000-0005-0000-0000-0000303A0000}"/>
    <cellStyle name="Input [yellow] 4 10" xfId="15161" xr:uid="{00000000-0005-0000-0000-0000313A0000}"/>
    <cellStyle name="Input [yellow] 4 10 2" xfId="15162" xr:uid="{00000000-0005-0000-0000-0000323A0000}"/>
    <cellStyle name="Input [yellow] 4 10 3" xfId="15163" xr:uid="{00000000-0005-0000-0000-0000333A0000}"/>
    <cellStyle name="Input [yellow] 4 11" xfId="15164" xr:uid="{00000000-0005-0000-0000-0000343A0000}"/>
    <cellStyle name="Input [yellow] 4 11 2" xfId="15165" xr:uid="{00000000-0005-0000-0000-0000353A0000}"/>
    <cellStyle name="Input [yellow] 4 11 3" xfId="15166" xr:uid="{00000000-0005-0000-0000-0000363A0000}"/>
    <cellStyle name="Input [yellow] 4 12" xfId="15167" xr:uid="{00000000-0005-0000-0000-0000373A0000}"/>
    <cellStyle name="Input [yellow] 4 12 2" xfId="15168" xr:uid="{00000000-0005-0000-0000-0000383A0000}"/>
    <cellStyle name="Input [yellow] 4 13" xfId="15169" xr:uid="{00000000-0005-0000-0000-0000393A0000}"/>
    <cellStyle name="Input [yellow] 4 14" xfId="15170" xr:uid="{00000000-0005-0000-0000-00003A3A0000}"/>
    <cellStyle name="Input [yellow] 4 2" xfId="15171" xr:uid="{00000000-0005-0000-0000-00003B3A0000}"/>
    <cellStyle name="Input [yellow] 4 2 2" xfId="15172" xr:uid="{00000000-0005-0000-0000-00003C3A0000}"/>
    <cellStyle name="Input [yellow] 4 2 2 2" xfId="15173" xr:uid="{00000000-0005-0000-0000-00003D3A0000}"/>
    <cellStyle name="Input [yellow] 4 2 2 2 2" xfId="15174" xr:uid="{00000000-0005-0000-0000-00003E3A0000}"/>
    <cellStyle name="Input [yellow] 4 2 2 2 3" xfId="15175" xr:uid="{00000000-0005-0000-0000-00003F3A0000}"/>
    <cellStyle name="Input [yellow] 4 2 2 3" xfId="15176" xr:uid="{00000000-0005-0000-0000-0000403A0000}"/>
    <cellStyle name="Input [yellow] 4 2 2 3 2" xfId="15177" xr:uid="{00000000-0005-0000-0000-0000413A0000}"/>
    <cellStyle name="Input [yellow] 4 2 2 3 3" xfId="15178" xr:uid="{00000000-0005-0000-0000-0000423A0000}"/>
    <cellStyle name="Input [yellow] 4 2 2 4" xfId="15179" xr:uid="{00000000-0005-0000-0000-0000433A0000}"/>
    <cellStyle name="Input [yellow] 4 2 2 4 2" xfId="15180" xr:uid="{00000000-0005-0000-0000-0000443A0000}"/>
    <cellStyle name="Input [yellow] 4 2 2 4 3" xfId="15181" xr:uid="{00000000-0005-0000-0000-0000453A0000}"/>
    <cellStyle name="Input [yellow] 4 2 2 5" xfId="15182" xr:uid="{00000000-0005-0000-0000-0000463A0000}"/>
    <cellStyle name="Input [yellow] 4 2 2 6" xfId="15183" xr:uid="{00000000-0005-0000-0000-0000473A0000}"/>
    <cellStyle name="Input [yellow] 4 2 3" xfId="15184" xr:uid="{00000000-0005-0000-0000-0000483A0000}"/>
    <cellStyle name="Input [yellow] 4 2 3 2" xfId="15185" xr:uid="{00000000-0005-0000-0000-0000493A0000}"/>
    <cellStyle name="Input [yellow] 4 2 3 3" xfId="15186" xr:uid="{00000000-0005-0000-0000-00004A3A0000}"/>
    <cellStyle name="Input [yellow] 4 2 4" xfId="15187" xr:uid="{00000000-0005-0000-0000-00004B3A0000}"/>
    <cellStyle name="Input [yellow] 4 2 4 2" xfId="15188" xr:uid="{00000000-0005-0000-0000-00004C3A0000}"/>
    <cellStyle name="Input [yellow] 4 2 4 3" xfId="15189" xr:uid="{00000000-0005-0000-0000-00004D3A0000}"/>
    <cellStyle name="Input [yellow] 4 2 5" xfId="15190" xr:uid="{00000000-0005-0000-0000-00004E3A0000}"/>
    <cellStyle name="Input [yellow] 4 2 5 2" xfId="15191" xr:uid="{00000000-0005-0000-0000-00004F3A0000}"/>
    <cellStyle name="Input [yellow] 4 2 6" xfId="15192" xr:uid="{00000000-0005-0000-0000-0000503A0000}"/>
    <cellStyle name="Input [yellow] 4 2 7" xfId="15193" xr:uid="{00000000-0005-0000-0000-0000513A0000}"/>
    <cellStyle name="Input [yellow] 4 2_FTE List" xfId="15194" xr:uid="{00000000-0005-0000-0000-0000523A0000}"/>
    <cellStyle name="Input [yellow] 4 3" xfId="15195" xr:uid="{00000000-0005-0000-0000-0000533A0000}"/>
    <cellStyle name="Input [yellow] 4 3 2" xfId="15196" xr:uid="{00000000-0005-0000-0000-0000543A0000}"/>
    <cellStyle name="Input [yellow] 4 3 2 2" xfId="15197" xr:uid="{00000000-0005-0000-0000-0000553A0000}"/>
    <cellStyle name="Input [yellow] 4 3 2 2 2" xfId="15198" xr:uid="{00000000-0005-0000-0000-0000563A0000}"/>
    <cellStyle name="Input [yellow] 4 3 2 2 3" xfId="15199" xr:uid="{00000000-0005-0000-0000-0000573A0000}"/>
    <cellStyle name="Input [yellow] 4 3 2 3" xfId="15200" xr:uid="{00000000-0005-0000-0000-0000583A0000}"/>
    <cellStyle name="Input [yellow] 4 3 2 3 2" xfId="15201" xr:uid="{00000000-0005-0000-0000-0000593A0000}"/>
    <cellStyle name="Input [yellow] 4 3 2 3 3" xfId="15202" xr:uid="{00000000-0005-0000-0000-00005A3A0000}"/>
    <cellStyle name="Input [yellow] 4 3 2 4" xfId="15203" xr:uid="{00000000-0005-0000-0000-00005B3A0000}"/>
    <cellStyle name="Input [yellow] 4 3 2 4 2" xfId="15204" xr:uid="{00000000-0005-0000-0000-00005C3A0000}"/>
    <cellStyle name="Input [yellow] 4 3 2 4 3" xfId="15205" xr:uid="{00000000-0005-0000-0000-00005D3A0000}"/>
    <cellStyle name="Input [yellow] 4 3 2 5" xfId="15206" xr:uid="{00000000-0005-0000-0000-00005E3A0000}"/>
    <cellStyle name="Input [yellow] 4 3 2 6" xfId="15207" xr:uid="{00000000-0005-0000-0000-00005F3A0000}"/>
    <cellStyle name="Input [yellow] 4 3 3" xfId="15208" xr:uid="{00000000-0005-0000-0000-0000603A0000}"/>
    <cellStyle name="Input [yellow] 4 3 3 2" xfId="15209" xr:uid="{00000000-0005-0000-0000-0000613A0000}"/>
    <cellStyle name="Input [yellow] 4 3 3 3" xfId="15210" xr:uid="{00000000-0005-0000-0000-0000623A0000}"/>
    <cellStyle name="Input [yellow] 4 3 4" xfId="15211" xr:uid="{00000000-0005-0000-0000-0000633A0000}"/>
    <cellStyle name="Input [yellow] 4 3 4 2" xfId="15212" xr:uid="{00000000-0005-0000-0000-0000643A0000}"/>
    <cellStyle name="Input [yellow] 4 3 4 3" xfId="15213" xr:uid="{00000000-0005-0000-0000-0000653A0000}"/>
    <cellStyle name="Input [yellow] 4 3 5" xfId="15214" xr:uid="{00000000-0005-0000-0000-0000663A0000}"/>
    <cellStyle name="Input [yellow] 4 3 5 2" xfId="15215" xr:uid="{00000000-0005-0000-0000-0000673A0000}"/>
    <cellStyle name="Input [yellow] 4 3 6" xfId="15216" xr:uid="{00000000-0005-0000-0000-0000683A0000}"/>
    <cellStyle name="Input [yellow] 4 3 7" xfId="15217" xr:uid="{00000000-0005-0000-0000-0000693A0000}"/>
    <cellStyle name="Input [yellow] 4 3_FTE List" xfId="15218" xr:uid="{00000000-0005-0000-0000-00006A3A0000}"/>
    <cellStyle name="Input [yellow] 4 4" xfId="15219" xr:uid="{00000000-0005-0000-0000-00006B3A0000}"/>
    <cellStyle name="Input [yellow] 4 4 2" xfId="15220" xr:uid="{00000000-0005-0000-0000-00006C3A0000}"/>
    <cellStyle name="Input [yellow] 4 4 2 2" xfId="15221" xr:uid="{00000000-0005-0000-0000-00006D3A0000}"/>
    <cellStyle name="Input [yellow] 4 4 2 2 2" xfId="15222" xr:uid="{00000000-0005-0000-0000-00006E3A0000}"/>
    <cellStyle name="Input [yellow] 4 4 2 2 3" xfId="15223" xr:uid="{00000000-0005-0000-0000-00006F3A0000}"/>
    <cellStyle name="Input [yellow] 4 4 2 3" xfId="15224" xr:uid="{00000000-0005-0000-0000-0000703A0000}"/>
    <cellStyle name="Input [yellow] 4 4 2 3 2" xfId="15225" xr:uid="{00000000-0005-0000-0000-0000713A0000}"/>
    <cellStyle name="Input [yellow] 4 4 2 3 3" xfId="15226" xr:uid="{00000000-0005-0000-0000-0000723A0000}"/>
    <cellStyle name="Input [yellow] 4 4 2 4" xfId="15227" xr:uid="{00000000-0005-0000-0000-0000733A0000}"/>
    <cellStyle name="Input [yellow] 4 4 2 4 2" xfId="15228" xr:uid="{00000000-0005-0000-0000-0000743A0000}"/>
    <cellStyle name="Input [yellow] 4 4 2 4 3" xfId="15229" xr:uid="{00000000-0005-0000-0000-0000753A0000}"/>
    <cellStyle name="Input [yellow] 4 4 2 5" xfId="15230" xr:uid="{00000000-0005-0000-0000-0000763A0000}"/>
    <cellStyle name="Input [yellow] 4 4 2 6" xfId="15231" xr:uid="{00000000-0005-0000-0000-0000773A0000}"/>
    <cellStyle name="Input [yellow] 4 4 3" xfId="15232" xr:uid="{00000000-0005-0000-0000-0000783A0000}"/>
    <cellStyle name="Input [yellow] 4 4 3 2" xfId="15233" xr:uid="{00000000-0005-0000-0000-0000793A0000}"/>
    <cellStyle name="Input [yellow] 4 4 3 3" xfId="15234" xr:uid="{00000000-0005-0000-0000-00007A3A0000}"/>
    <cellStyle name="Input [yellow] 4 4 4" xfId="15235" xr:uid="{00000000-0005-0000-0000-00007B3A0000}"/>
    <cellStyle name="Input [yellow] 4 4 4 2" xfId="15236" xr:uid="{00000000-0005-0000-0000-00007C3A0000}"/>
    <cellStyle name="Input [yellow] 4 4 4 3" xfId="15237" xr:uid="{00000000-0005-0000-0000-00007D3A0000}"/>
    <cellStyle name="Input [yellow] 4 4 5" xfId="15238" xr:uid="{00000000-0005-0000-0000-00007E3A0000}"/>
    <cellStyle name="Input [yellow] 4 4 5 2" xfId="15239" xr:uid="{00000000-0005-0000-0000-00007F3A0000}"/>
    <cellStyle name="Input [yellow] 4 4 6" xfId="15240" xr:uid="{00000000-0005-0000-0000-0000803A0000}"/>
    <cellStyle name="Input [yellow] 4 4 7" xfId="15241" xr:uid="{00000000-0005-0000-0000-0000813A0000}"/>
    <cellStyle name="Input [yellow] 4 4_FTE List" xfId="15242" xr:uid="{00000000-0005-0000-0000-0000823A0000}"/>
    <cellStyle name="Input [yellow] 4 5" xfId="15243" xr:uid="{00000000-0005-0000-0000-0000833A0000}"/>
    <cellStyle name="Input [yellow] 4 5 2" xfId="15244" xr:uid="{00000000-0005-0000-0000-0000843A0000}"/>
    <cellStyle name="Input [yellow] 4 5 2 2" xfId="15245" xr:uid="{00000000-0005-0000-0000-0000853A0000}"/>
    <cellStyle name="Input [yellow] 4 5 2 2 2" xfId="15246" xr:uid="{00000000-0005-0000-0000-0000863A0000}"/>
    <cellStyle name="Input [yellow] 4 5 2 2 3" xfId="15247" xr:uid="{00000000-0005-0000-0000-0000873A0000}"/>
    <cellStyle name="Input [yellow] 4 5 2 3" xfId="15248" xr:uid="{00000000-0005-0000-0000-0000883A0000}"/>
    <cellStyle name="Input [yellow] 4 5 2 3 2" xfId="15249" xr:uid="{00000000-0005-0000-0000-0000893A0000}"/>
    <cellStyle name="Input [yellow] 4 5 2 3 3" xfId="15250" xr:uid="{00000000-0005-0000-0000-00008A3A0000}"/>
    <cellStyle name="Input [yellow] 4 5 2 4" xfId="15251" xr:uid="{00000000-0005-0000-0000-00008B3A0000}"/>
    <cellStyle name="Input [yellow] 4 5 2 4 2" xfId="15252" xr:uid="{00000000-0005-0000-0000-00008C3A0000}"/>
    <cellStyle name="Input [yellow] 4 5 2 4 3" xfId="15253" xr:uid="{00000000-0005-0000-0000-00008D3A0000}"/>
    <cellStyle name="Input [yellow] 4 5 2 5" xfId="15254" xr:uid="{00000000-0005-0000-0000-00008E3A0000}"/>
    <cellStyle name="Input [yellow] 4 5 2 6" xfId="15255" xr:uid="{00000000-0005-0000-0000-00008F3A0000}"/>
    <cellStyle name="Input [yellow] 4 5 3" xfId="15256" xr:uid="{00000000-0005-0000-0000-0000903A0000}"/>
    <cellStyle name="Input [yellow] 4 5 3 2" xfId="15257" xr:uid="{00000000-0005-0000-0000-0000913A0000}"/>
    <cellStyle name="Input [yellow] 4 5 3 3" xfId="15258" xr:uid="{00000000-0005-0000-0000-0000923A0000}"/>
    <cellStyle name="Input [yellow] 4 5 4" xfId="15259" xr:uid="{00000000-0005-0000-0000-0000933A0000}"/>
    <cellStyle name="Input [yellow] 4 5 4 2" xfId="15260" xr:uid="{00000000-0005-0000-0000-0000943A0000}"/>
    <cellStyle name="Input [yellow] 4 5 4 3" xfId="15261" xr:uid="{00000000-0005-0000-0000-0000953A0000}"/>
    <cellStyle name="Input [yellow] 4 5 5" xfId="15262" xr:uid="{00000000-0005-0000-0000-0000963A0000}"/>
    <cellStyle name="Input [yellow] 4 5 5 2" xfId="15263" xr:uid="{00000000-0005-0000-0000-0000973A0000}"/>
    <cellStyle name="Input [yellow] 4 5 6" xfId="15264" xr:uid="{00000000-0005-0000-0000-0000983A0000}"/>
    <cellStyle name="Input [yellow] 4 5 7" xfId="15265" xr:uid="{00000000-0005-0000-0000-0000993A0000}"/>
    <cellStyle name="Input [yellow] 4 5_FTE List" xfId="15266" xr:uid="{00000000-0005-0000-0000-00009A3A0000}"/>
    <cellStyle name="Input [yellow] 4 6" xfId="15267" xr:uid="{00000000-0005-0000-0000-00009B3A0000}"/>
    <cellStyle name="Input [yellow] 4 6 2" xfId="15268" xr:uid="{00000000-0005-0000-0000-00009C3A0000}"/>
    <cellStyle name="Input [yellow] 4 6 2 2" xfId="15269" xr:uid="{00000000-0005-0000-0000-00009D3A0000}"/>
    <cellStyle name="Input [yellow] 4 6 2 3" xfId="15270" xr:uid="{00000000-0005-0000-0000-00009E3A0000}"/>
    <cellStyle name="Input [yellow] 4 6 3" xfId="15271" xr:uid="{00000000-0005-0000-0000-00009F3A0000}"/>
    <cellStyle name="Input [yellow] 4 6 3 2" xfId="15272" xr:uid="{00000000-0005-0000-0000-0000A03A0000}"/>
    <cellStyle name="Input [yellow] 4 6 3 3" xfId="15273" xr:uid="{00000000-0005-0000-0000-0000A13A0000}"/>
    <cellStyle name="Input [yellow] 4 6 4" xfId="15274" xr:uid="{00000000-0005-0000-0000-0000A23A0000}"/>
    <cellStyle name="Input [yellow] 4 6 4 2" xfId="15275" xr:uid="{00000000-0005-0000-0000-0000A33A0000}"/>
    <cellStyle name="Input [yellow] 4 6 4 3" xfId="15276" xr:uid="{00000000-0005-0000-0000-0000A43A0000}"/>
    <cellStyle name="Input [yellow] 4 6 5" xfId="15277" xr:uid="{00000000-0005-0000-0000-0000A53A0000}"/>
    <cellStyle name="Input [yellow] 4 6 5 2" xfId="15278" xr:uid="{00000000-0005-0000-0000-0000A63A0000}"/>
    <cellStyle name="Input [yellow] 4 6 6" xfId="15279" xr:uid="{00000000-0005-0000-0000-0000A73A0000}"/>
    <cellStyle name="Input [yellow] 4 6 7" xfId="15280" xr:uid="{00000000-0005-0000-0000-0000A83A0000}"/>
    <cellStyle name="Input [yellow] 4 6_FTE List" xfId="15281" xr:uid="{00000000-0005-0000-0000-0000A93A0000}"/>
    <cellStyle name="Input [yellow] 4 7" xfId="15282" xr:uid="{00000000-0005-0000-0000-0000AA3A0000}"/>
    <cellStyle name="Input [yellow] 4 7 2" xfId="15283" xr:uid="{00000000-0005-0000-0000-0000AB3A0000}"/>
    <cellStyle name="Input [yellow] 4 7 2 2" xfId="15284" xr:uid="{00000000-0005-0000-0000-0000AC3A0000}"/>
    <cellStyle name="Input [yellow] 4 7 2 3" xfId="15285" xr:uid="{00000000-0005-0000-0000-0000AD3A0000}"/>
    <cellStyle name="Input [yellow] 4 7 3" xfId="15286" xr:uid="{00000000-0005-0000-0000-0000AE3A0000}"/>
    <cellStyle name="Input [yellow] 4 7 3 2" xfId="15287" xr:uid="{00000000-0005-0000-0000-0000AF3A0000}"/>
    <cellStyle name="Input [yellow] 4 7 3 3" xfId="15288" xr:uid="{00000000-0005-0000-0000-0000B03A0000}"/>
    <cellStyle name="Input [yellow] 4 7 4" xfId="15289" xr:uid="{00000000-0005-0000-0000-0000B13A0000}"/>
    <cellStyle name="Input [yellow] 4 7 4 2" xfId="15290" xr:uid="{00000000-0005-0000-0000-0000B23A0000}"/>
    <cellStyle name="Input [yellow] 4 7 4 3" xfId="15291" xr:uid="{00000000-0005-0000-0000-0000B33A0000}"/>
    <cellStyle name="Input [yellow] 4 7 5" xfId="15292" xr:uid="{00000000-0005-0000-0000-0000B43A0000}"/>
    <cellStyle name="Input [yellow] 4 7 5 2" xfId="15293" xr:uid="{00000000-0005-0000-0000-0000B53A0000}"/>
    <cellStyle name="Input [yellow] 4 7 6" xfId="15294" xr:uid="{00000000-0005-0000-0000-0000B63A0000}"/>
    <cellStyle name="Input [yellow] 4 7 7" xfId="15295" xr:uid="{00000000-0005-0000-0000-0000B73A0000}"/>
    <cellStyle name="Input [yellow] 4 7_FTE List" xfId="15296" xr:uid="{00000000-0005-0000-0000-0000B83A0000}"/>
    <cellStyle name="Input [yellow] 4 8" xfId="15297" xr:uid="{00000000-0005-0000-0000-0000B93A0000}"/>
    <cellStyle name="Input [yellow] 4 8 2" xfId="15298" xr:uid="{00000000-0005-0000-0000-0000BA3A0000}"/>
    <cellStyle name="Input [yellow] 4 8 2 2" xfId="15299" xr:uid="{00000000-0005-0000-0000-0000BB3A0000}"/>
    <cellStyle name="Input [yellow] 4 8 2 3" xfId="15300" xr:uid="{00000000-0005-0000-0000-0000BC3A0000}"/>
    <cellStyle name="Input [yellow] 4 8 3" xfId="15301" xr:uid="{00000000-0005-0000-0000-0000BD3A0000}"/>
    <cellStyle name="Input [yellow] 4 8 3 2" xfId="15302" xr:uid="{00000000-0005-0000-0000-0000BE3A0000}"/>
    <cellStyle name="Input [yellow] 4 8 3 3" xfId="15303" xr:uid="{00000000-0005-0000-0000-0000BF3A0000}"/>
    <cellStyle name="Input [yellow] 4 8 4" xfId="15304" xr:uid="{00000000-0005-0000-0000-0000C03A0000}"/>
    <cellStyle name="Input [yellow] 4 8 4 2" xfId="15305" xr:uid="{00000000-0005-0000-0000-0000C13A0000}"/>
    <cellStyle name="Input [yellow] 4 8 4 3" xfId="15306" xr:uid="{00000000-0005-0000-0000-0000C23A0000}"/>
    <cellStyle name="Input [yellow] 4 8 5" xfId="15307" xr:uid="{00000000-0005-0000-0000-0000C33A0000}"/>
    <cellStyle name="Input [yellow] 4 8 5 2" xfId="15308" xr:uid="{00000000-0005-0000-0000-0000C43A0000}"/>
    <cellStyle name="Input [yellow] 4 8 6" xfId="15309" xr:uid="{00000000-0005-0000-0000-0000C53A0000}"/>
    <cellStyle name="Input [yellow] 4 8 7" xfId="15310" xr:uid="{00000000-0005-0000-0000-0000C63A0000}"/>
    <cellStyle name="Input [yellow] 4 8_FTE List" xfId="15311" xr:uid="{00000000-0005-0000-0000-0000C73A0000}"/>
    <cellStyle name="Input [yellow] 4 9" xfId="15312" xr:uid="{00000000-0005-0000-0000-0000C83A0000}"/>
    <cellStyle name="Input [yellow] 4 9 2" xfId="15313" xr:uid="{00000000-0005-0000-0000-0000C93A0000}"/>
    <cellStyle name="Input [yellow] 4 9 2 2" xfId="15314" xr:uid="{00000000-0005-0000-0000-0000CA3A0000}"/>
    <cellStyle name="Input [yellow] 4 9 2 3" xfId="15315" xr:uid="{00000000-0005-0000-0000-0000CB3A0000}"/>
    <cellStyle name="Input [yellow] 4 9 3" xfId="15316" xr:uid="{00000000-0005-0000-0000-0000CC3A0000}"/>
    <cellStyle name="Input [yellow] 4 9 3 2" xfId="15317" xr:uid="{00000000-0005-0000-0000-0000CD3A0000}"/>
    <cellStyle name="Input [yellow] 4 9 3 3" xfId="15318" xr:uid="{00000000-0005-0000-0000-0000CE3A0000}"/>
    <cellStyle name="Input [yellow] 4 9 4" xfId="15319" xr:uid="{00000000-0005-0000-0000-0000CF3A0000}"/>
    <cellStyle name="Input [yellow] 4 9 4 2" xfId="15320" xr:uid="{00000000-0005-0000-0000-0000D03A0000}"/>
    <cellStyle name="Input [yellow] 4 9 4 3" xfId="15321" xr:uid="{00000000-0005-0000-0000-0000D13A0000}"/>
    <cellStyle name="Input [yellow] 4 9 5" xfId="15322" xr:uid="{00000000-0005-0000-0000-0000D23A0000}"/>
    <cellStyle name="Input [yellow] 4 9 6" xfId="15323" xr:uid="{00000000-0005-0000-0000-0000D33A0000}"/>
    <cellStyle name="Input [yellow] 4_2101" xfId="15324" xr:uid="{00000000-0005-0000-0000-0000D43A0000}"/>
    <cellStyle name="Input [yellow] 40" xfId="15325" xr:uid="{00000000-0005-0000-0000-0000D53A0000}"/>
    <cellStyle name="Input [yellow] 40 2" xfId="15326" xr:uid="{00000000-0005-0000-0000-0000D63A0000}"/>
    <cellStyle name="Input [yellow] 40 3" xfId="15327" xr:uid="{00000000-0005-0000-0000-0000D73A0000}"/>
    <cellStyle name="Input [yellow] 41" xfId="15328" xr:uid="{00000000-0005-0000-0000-0000D83A0000}"/>
    <cellStyle name="Input [yellow] 41 2" xfId="15329" xr:uid="{00000000-0005-0000-0000-0000D93A0000}"/>
    <cellStyle name="Input [yellow] 41 3" xfId="15330" xr:uid="{00000000-0005-0000-0000-0000DA3A0000}"/>
    <cellStyle name="Input [yellow] 42" xfId="15331" xr:uid="{00000000-0005-0000-0000-0000DB3A0000}"/>
    <cellStyle name="Input [yellow] 42 2" xfId="15332" xr:uid="{00000000-0005-0000-0000-0000DC3A0000}"/>
    <cellStyle name="Input [yellow] 42 3" xfId="15333" xr:uid="{00000000-0005-0000-0000-0000DD3A0000}"/>
    <cellStyle name="Input [yellow] 43" xfId="15334" xr:uid="{00000000-0005-0000-0000-0000DE3A0000}"/>
    <cellStyle name="Input [yellow] 43 2" xfId="15335" xr:uid="{00000000-0005-0000-0000-0000DF3A0000}"/>
    <cellStyle name="Input [yellow] 43 3" xfId="15336" xr:uid="{00000000-0005-0000-0000-0000E03A0000}"/>
    <cellStyle name="Input [yellow] 44" xfId="15337" xr:uid="{00000000-0005-0000-0000-0000E13A0000}"/>
    <cellStyle name="Input [yellow] 44 2" xfId="15338" xr:uid="{00000000-0005-0000-0000-0000E23A0000}"/>
    <cellStyle name="Input [yellow] 44 3" xfId="15339" xr:uid="{00000000-0005-0000-0000-0000E33A0000}"/>
    <cellStyle name="Input [yellow] 45" xfId="15340" xr:uid="{00000000-0005-0000-0000-0000E43A0000}"/>
    <cellStyle name="Input [yellow] 45 2" xfId="15341" xr:uid="{00000000-0005-0000-0000-0000E53A0000}"/>
    <cellStyle name="Input [yellow] 45 3" xfId="15342" xr:uid="{00000000-0005-0000-0000-0000E63A0000}"/>
    <cellStyle name="Input [yellow] 46" xfId="15343" xr:uid="{00000000-0005-0000-0000-0000E73A0000}"/>
    <cellStyle name="Input [yellow] 46 2" xfId="15344" xr:uid="{00000000-0005-0000-0000-0000E83A0000}"/>
    <cellStyle name="Input [yellow] 46 3" xfId="15345" xr:uid="{00000000-0005-0000-0000-0000E93A0000}"/>
    <cellStyle name="Input [yellow] 47" xfId="15346" xr:uid="{00000000-0005-0000-0000-0000EA3A0000}"/>
    <cellStyle name="Input [yellow] 47 2" xfId="15347" xr:uid="{00000000-0005-0000-0000-0000EB3A0000}"/>
    <cellStyle name="Input [yellow] 47 3" xfId="15348" xr:uid="{00000000-0005-0000-0000-0000EC3A0000}"/>
    <cellStyle name="Input [yellow] 48" xfId="15349" xr:uid="{00000000-0005-0000-0000-0000ED3A0000}"/>
    <cellStyle name="Input [yellow] 48 2" xfId="15350" xr:uid="{00000000-0005-0000-0000-0000EE3A0000}"/>
    <cellStyle name="Input [yellow] 48 3" xfId="15351" xr:uid="{00000000-0005-0000-0000-0000EF3A0000}"/>
    <cellStyle name="Input [yellow] 49" xfId="15352" xr:uid="{00000000-0005-0000-0000-0000F03A0000}"/>
    <cellStyle name="Input [yellow] 49 2" xfId="15353" xr:uid="{00000000-0005-0000-0000-0000F13A0000}"/>
    <cellStyle name="Input [yellow] 49 3" xfId="15354" xr:uid="{00000000-0005-0000-0000-0000F23A0000}"/>
    <cellStyle name="Input [yellow] 5" xfId="15355" xr:uid="{00000000-0005-0000-0000-0000F33A0000}"/>
    <cellStyle name="Input [yellow] 5 2" xfId="15356" xr:uid="{00000000-0005-0000-0000-0000F43A0000}"/>
    <cellStyle name="Input [yellow] 5 2 2" xfId="15357" xr:uid="{00000000-0005-0000-0000-0000F53A0000}"/>
    <cellStyle name="Input [yellow] 5 2 2 2" xfId="15358" xr:uid="{00000000-0005-0000-0000-0000F63A0000}"/>
    <cellStyle name="Input [yellow] 5 2 2 3" xfId="15359" xr:uid="{00000000-0005-0000-0000-0000F73A0000}"/>
    <cellStyle name="Input [yellow] 5 2 3" xfId="15360" xr:uid="{00000000-0005-0000-0000-0000F83A0000}"/>
    <cellStyle name="Input [yellow] 5 2 3 2" xfId="15361" xr:uid="{00000000-0005-0000-0000-0000F93A0000}"/>
    <cellStyle name="Input [yellow] 5 2 3 3" xfId="15362" xr:uid="{00000000-0005-0000-0000-0000FA3A0000}"/>
    <cellStyle name="Input [yellow] 5 2 4" xfId="15363" xr:uid="{00000000-0005-0000-0000-0000FB3A0000}"/>
    <cellStyle name="Input [yellow] 5 2 4 2" xfId="15364" xr:uid="{00000000-0005-0000-0000-0000FC3A0000}"/>
    <cellStyle name="Input [yellow] 5 2 4 3" xfId="15365" xr:uid="{00000000-0005-0000-0000-0000FD3A0000}"/>
    <cellStyle name="Input [yellow] 5 2 5" xfId="15366" xr:uid="{00000000-0005-0000-0000-0000FE3A0000}"/>
    <cellStyle name="Input [yellow] 5 2 6" xfId="15367" xr:uid="{00000000-0005-0000-0000-0000FF3A0000}"/>
    <cellStyle name="Input [yellow] 5 3" xfId="15368" xr:uid="{00000000-0005-0000-0000-0000003B0000}"/>
    <cellStyle name="Input [yellow] 5 3 2" xfId="15369" xr:uid="{00000000-0005-0000-0000-0000013B0000}"/>
    <cellStyle name="Input [yellow] 5 3 3" xfId="15370" xr:uid="{00000000-0005-0000-0000-0000023B0000}"/>
    <cellStyle name="Input [yellow] 5 4" xfId="15371" xr:uid="{00000000-0005-0000-0000-0000033B0000}"/>
    <cellStyle name="Input [yellow] 5 4 2" xfId="15372" xr:uid="{00000000-0005-0000-0000-0000043B0000}"/>
    <cellStyle name="Input [yellow] 5 4 3" xfId="15373" xr:uid="{00000000-0005-0000-0000-0000053B0000}"/>
    <cellStyle name="Input [yellow] 5 5" xfId="15374" xr:uid="{00000000-0005-0000-0000-0000063B0000}"/>
    <cellStyle name="Input [yellow] 5 5 2" xfId="15375" xr:uid="{00000000-0005-0000-0000-0000073B0000}"/>
    <cellStyle name="Input [yellow] 5 6" xfId="15376" xr:uid="{00000000-0005-0000-0000-0000083B0000}"/>
    <cellStyle name="Input [yellow] 5 7" xfId="15377" xr:uid="{00000000-0005-0000-0000-0000093B0000}"/>
    <cellStyle name="Input [yellow] 5_FTE List" xfId="15378" xr:uid="{00000000-0005-0000-0000-00000A3B0000}"/>
    <cellStyle name="Input [yellow] 50" xfId="15379" xr:uid="{00000000-0005-0000-0000-00000B3B0000}"/>
    <cellStyle name="Input [yellow] 50 2" xfId="15380" xr:uid="{00000000-0005-0000-0000-00000C3B0000}"/>
    <cellStyle name="Input [yellow] 50 3" xfId="15381" xr:uid="{00000000-0005-0000-0000-00000D3B0000}"/>
    <cellStyle name="Input [yellow] 51" xfId="15382" xr:uid="{00000000-0005-0000-0000-00000E3B0000}"/>
    <cellStyle name="Input [yellow] 51 2" xfId="15383" xr:uid="{00000000-0005-0000-0000-00000F3B0000}"/>
    <cellStyle name="Input [yellow] 51 3" xfId="15384" xr:uid="{00000000-0005-0000-0000-0000103B0000}"/>
    <cellStyle name="Input [yellow] 52" xfId="15385" xr:uid="{00000000-0005-0000-0000-0000113B0000}"/>
    <cellStyle name="Input [yellow] 52 2" xfId="15386" xr:uid="{00000000-0005-0000-0000-0000123B0000}"/>
    <cellStyle name="Input [yellow] 52 3" xfId="15387" xr:uid="{00000000-0005-0000-0000-0000133B0000}"/>
    <cellStyle name="Input [yellow] 53" xfId="15388" xr:uid="{00000000-0005-0000-0000-0000143B0000}"/>
    <cellStyle name="Input [yellow] 53 2" xfId="15389" xr:uid="{00000000-0005-0000-0000-0000153B0000}"/>
    <cellStyle name="Input [yellow] 53 3" xfId="15390" xr:uid="{00000000-0005-0000-0000-0000163B0000}"/>
    <cellStyle name="Input [yellow] 54" xfId="15391" xr:uid="{00000000-0005-0000-0000-0000173B0000}"/>
    <cellStyle name="Input [yellow] 54 2" xfId="15392" xr:uid="{00000000-0005-0000-0000-0000183B0000}"/>
    <cellStyle name="Input [yellow] 54 3" xfId="15393" xr:uid="{00000000-0005-0000-0000-0000193B0000}"/>
    <cellStyle name="Input [yellow] 55" xfId="15394" xr:uid="{00000000-0005-0000-0000-00001A3B0000}"/>
    <cellStyle name="Input [yellow] 55 2" xfId="15395" xr:uid="{00000000-0005-0000-0000-00001B3B0000}"/>
    <cellStyle name="Input [yellow] 55 3" xfId="15396" xr:uid="{00000000-0005-0000-0000-00001C3B0000}"/>
    <cellStyle name="Input [yellow] 56" xfId="15397" xr:uid="{00000000-0005-0000-0000-00001D3B0000}"/>
    <cellStyle name="Input [yellow] 56 2" xfId="15398" xr:uid="{00000000-0005-0000-0000-00001E3B0000}"/>
    <cellStyle name="Input [yellow] 56 3" xfId="15399" xr:uid="{00000000-0005-0000-0000-00001F3B0000}"/>
    <cellStyle name="Input [yellow] 57" xfId="15400" xr:uid="{00000000-0005-0000-0000-0000203B0000}"/>
    <cellStyle name="Input [yellow] 57 2" xfId="15401" xr:uid="{00000000-0005-0000-0000-0000213B0000}"/>
    <cellStyle name="Input [yellow] 57 3" xfId="15402" xr:uid="{00000000-0005-0000-0000-0000223B0000}"/>
    <cellStyle name="Input [yellow] 58" xfId="15403" xr:uid="{00000000-0005-0000-0000-0000233B0000}"/>
    <cellStyle name="Input [yellow] 58 2" xfId="15404" xr:uid="{00000000-0005-0000-0000-0000243B0000}"/>
    <cellStyle name="Input [yellow] 58 3" xfId="15405" xr:uid="{00000000-0005-0000-0000-0000253B0000}"/>
    <cellStyle name="Input [yellow] 59" xfId="15406" xr:uid="{00000000-0005-0000-0000-0000263B0000}"/>
    <cellStyle name="Input [yellow] 59 2" xfId="15407" xr:uid="{00000000-0005-0000-0000-0000273B0000}"/>
    <cellStyle name="Input [yellow] 59 3" xfId="15408" xr:uid="{00000000-0005-0000-0000-0000283B0000}"/>
    <cellStyle name="Input [yellow] 6" xfId="15409" xr:uid="{00000000-0005-0000-0000-0000293B0000}"/>
    <cellStyle name="Input [yellow] 6 2" xfId="15410" xr:uid="{00000000-0005-0000-0000-00002A3B0000}"/>
    <cellStyle name="Input [yellow] 6 2 2" xfId="15411" xr:uid="{00000000-0005-0000-0000-00002B3B0000}"/>
    <cellStyle name="Input [yellow] 6 2 2 2" xfId="15412" xr:uid="{00000000-0005-0000-0000-00002C3B0000}"/>
    <cellStyle name="Input [yellow] 6 2 2 3" xfId="15413" xr:uid="{00000000-0005-0000-0000-00002D3B0000}"/>
    <cellStyle name="Input [yellow] 6 2 3" xfId="15414" xr:uid="{00000000-0005-0000-0000-00002E3B0000}"/>
    <cellStyle name="Input [yellow] 6 2 3 2" xfId="15415" xr:uid="{00000000-0005-0000-0000-00002F3B0000}"/>
    <cellStyle name="Input [yellow] 6 2 3 3" xfId="15416" xr:uid="{00000000-0005-0000-0000-0000303B0000}"/>
    <cellStyle name="Input [yellow] 6 2 4" xfId="15417" xr:uid="{00000000-0005-0000-0000-0000313B0000}"/>
    <cellStyle name="Input [yellow] 6 2 4 2" xfId="15418" xr:uid="{00000000-0005-0000-0000-0000323B0000}"/>
    <cellStyle name="Input [yellow] 6 2 4 3" xfId="15419" xr:uid="{00000000-0005-0000-0000-0000333B0000}"/>
    <cellStyle name="Input [yellow] 6 2 5" xfId="15420" xr:uid="{00000000-0005-0000-0000-0000343B0000}"/>
    <cellStyle name="Input [yellow] 6 2 6" xfId="15421" xr:uid="{00000000-0005-0000-0000-0000353B0000}"/>
    <cellStyle name="Input [yellow] 6 3" xfId="15422" xr:uid="{00000000-0005-0000-0000-0000363B0000}"/>
    <cellStyle name="Input [yellow] 6 3 2" xfId="15423" xr:uid="{00000000-0005-0000-0000-0000373B0000}"/>
    <cellStyle name="Input [yellow] 6 3 3" xfId="15424" xr:uid="{00000000-0005-0000-0000-0000383B0000}"/>
    <cellStyle name="Input [yellow] 6 4" xfId="15425" xr:uid="{00000000-0005-0000-0000-0000393B0000}"/>
    <cellStyle name="Input [yellow] 6 4 2" xfId="15426" xr:uid="{00000000-0005-0000-0000-00003A3B0000}"/>
    <cellStyle name="Input [yellow] 6 4 3" xfId="15427" xr:uid="{00000000-0005-0000-0000-00003B3B0000}"/>
    <cellStyle name="Input [yellow] 6 5" xfId="15428" xr:uid="{00000000-0005-0000-0000-00003C3B0000}"/>
    <cellStyle name="Input [yellow] 6 5 2" xfId="15429" xr:uid="{00000000-0005-0000-0000-00003D3B0000}"/>
    <cellStyle name="Input [yellow] 6 6" xfId="15430" xr:uid="{00000000-0005-0000-0000-00003E3B0000}"/>
    <cellStyle name="Input [yellow] 6 7" xfId="15431" xr:uid="{00000000-0005-0000-0000-00003F3B0000}"/>
    <cellStyle name="Input [yellow] 6_FTE List" xfId="15432" xr:uid="{00000000-0005-0000-0000-0000403B0000}"/>
    <cellStyle name="Input [yellow] 60" xfId="15433" xr:uid="{00000000-0005-0000-0000-0000413B0000}"/>
    <cellStyle name="Input [yellow] 60 2" xfId="15434" xr:uid="{00000000-0005-0000-0000-0000423B0000}"/>
    <cellStyle name="Input [yellow] 60 3" xfId="15435" xr:uid="{00000000-0005-0000-0000-0000433B0000}"/>
    <cellStyle name="Input [yellow] 61" xfId="15436" xr:uid="{00000000-0005-0000-0000-0000443B0000}"/>
    <cellStyle name="Input [yellow] 61 2" xfId="15437" xr:uid="{00000000-0005-0000-0000-0000453B0000}"/>
    <cellStyle name="Input [yellow] 61 3" xfId="15438" xr:uid="{00000000-0005-0000-0000-0000463B0000}"/>
    <cellStyle name="Input [yellow] 62" xfId="15439" xr:uid="{00000000-0005-0000-0000-0000473B0000}"/>
    <cellStyle name="Input [yellow] 62 2" xfId="15440" xr:uid="{00000000-0005-0000-0000-0000483B0000}"/>
    <cellStyle name="Input [yellow] 62 3" xfId="15441" xr:uid="{00000000-0005-0000-0000-0000493B0000}"/>
    <cellStyle name="Input [yellow] 63" xfId="15442" xr:uid="{00000000-0005-0000-0000-00004A3B0000}"/>
    <cellStyle name="Input [yellow] 63 2" xfId="15443" xr:uid="{00000000-0005-0000-0000-00004B3B0000}"/>
    <cellStyle name="Input [yellow] 63 3" xfId="15444" xr:uid="{00000000-0005-0000-0000-00004C3B0000}"/>
    <cellStyle name="Input [yellow] 64" xfId="15445" xr:uid="{00000000-0005-0000-0000-00004D3B0000}"/>
    <cellStyle name="Input [yellow] 64 2" xfId="15446" xr:uid="{00000000-0005-0000-0000-00004E3B0000}"/>
    <cellStyle name="Input [yellow] 64 3" xfId="15447" xr:uid="{00000000-0005-0000-0000-00004F3B0000}"/>
    <cellStyle name="Input [yellow] 65" xfId="15448" xr:uid="{00000000-0005-0000-0000-0000503B0000}"/>
    <cellStyle name="Input [yellow] 65 2" xfId="15449" xr:uid="{00000000-0005-0000-0000-0000513B0000}"/>
    <cellStyle name="Input [yellow] 65 3" xfId="15450" xr:uid="{00000000-0005-0000-0000-0000523B0000}"/>
    <cellStyle name="Input [yellow] 66" xfId="15451" xr:uid="{00000000-0005-0000-0000-0000533B0000}"/>
    <cellStyle name="Input [yellow] 66 2" xfId="15452" xr:uid="{00000000-0005-0000-0000-0000543B0000}"/>
    <cellStyle name="Input [yellow] 66 3" xfId="15453" xr:uid="{00000000-0005-0000-0000-0000553B0000}"/>
    <cellStyle name="Input [yellow] 67" xfId="15454" xr:uid="{00000000-0005-0000-0000-0000563B0000}"/>
    <cellStyle name="Input [yellow] 67 2" xfId="15455" xr:uid="{00000000-0005-0000-0000-0000573B0000}"/>
    <cellStyle name="Input [yellow] 67 3" xfId="15456" xr:uid="{00000000-0005-0000-0000-0000583B0000}"/>
    <cellStyle name="Input [yellow] 68" xfId="15457" xr:uid="{00000000-0005-0000-0000-0000593B0000}"/>
    <cellStyle name="Input [yellow] 68 2" xfId="15458" xr:uid="{00000000-0005-0000-0000-00005A3B0000}"/>
    <cellStyle name="Input [yellow] 68 3" xfId="15459" xr:uid="{00000000-0005-0000-0000-00005B3B0000}"/>
    <cellStyle name="Input [yellow] 69" xfId="15460" xr:uid="{00000000-0005-0000-0000-00005C3B0000}"/>
    <cellStyle name="Input [yellow] 69 2" xfId="15461" xr:uid="{00000000-0005-0000-0000-00005D3B0000}"/>
    <cellStyle name="Input [yellow] 69 3" xfId="15462" xr:uid="{00000000-0005-0000-0000-00005E3B0000}"/>
    <cellStyle name="Input [yellow] 7" xfId="15463" xr:uid="{00000000-0005-0000-0000-00005F3B0000}"/>
    <cellStyle name="Input [yellow] 7 2" xfId="15464" xr:uid="{00000000-0005-0000-0000-0000603B0000}"/>
    <cellStyle name="Input [yellow] 7 2 2" xfId="15465" xr:uid="{00000000-0005-0000-0000-0000613B0000}"/>
    <cellStyle name="Input [yellow] 7 2 2 2" xfId="15466" xr:uid="{00000000-0005-0000-0000-0000623B0000}"/>
    <cellStyle name="Input [yellow] 7 2 2 3" xfId="15467" xr:uid="{00000000-0005-0000-0000-0000633B0000}"/>
    <cellStyle name="Input [yellow] 7 2 3" xfId="15468" xr:uid="{00000000-0005-0000-0000-0000643B0000}"/>
    <cellStyle name="Input [yellow] 7 2 3 2" xfId="15469" xr:uid="{00000000-0005-0000-0000-0000653B0000}"/>
    <cellStyle name="Input [yellow] 7 2 3 3" xfId="15470" xr:uid="{00000000-0005-0000-0000-0000663B0000}"/>
    <cellStyle name="Input [yellow] 7 2 4" xfId="15471" xr:uid="{00000000-0005-0000-0000-0000673B0000}"/>
    <cellStyle name="Input [yellow] 7 2 4 2" xfId="15472" xr:uid="{00000000-0005-0000-0000-0000683B0000}"/>
    <cellStyle name="Input [yellow] 7 2 4 3" xfId="15473" xr:uid="{00000000-0005-0000-0000-0000693B0000}"/>
    <cellStyle name="Input [yellow] 7 2 5" xfId="15474" xr:uid="{00000000-0005-0000-0000-00006A3B0000}"/>
    <cellStyle name="Input [yellow] 7 2 6" xfId="15475" xr:uid="{00000000-0005-0000-0000-00006B3B0000}"/>
    <cellStyle name="Input [yellow] 7 3" xfId="15476" xr:uid="{00000000-0005-0000-0000-00006C3B0000}"/>
    <cellStyle name="Input [yellow] 7 3 2" xfId="15477" xr:uid="{00000000-0005-0000-0000-00006D3B0000}"/>
    <cellStyle name="Input [yellow] 7 3 3" xfId="15478" xr:uid="{00000000-0005-0000-0000-00006E3B0000}"/>
    <cellStyle name="Input [yellow] 7 4" xfId="15479" xr:uid="{00000000-0005-0000-0000-00006F3B0000}"/>
    <cellStyle name="Input [yellow] 7 4 2" xfId="15480" xr:uid="{00000000-0005-0000-0000-0000703B0000}"/>
    <cellStyle name="Input [yellow] 7 4 3" xfId="15481" xr:uid="{00000000-0005-0000-0000-0000713B0000}"/>
    <cellStyle name="Input [yellow] 7 5" xfId="15482" xr:uid="{00000000-0005-0000-0000-0000723B0000}"/>
    <cellStyle name="Input [yellow] 7 5 2" xfId="15483" xr:uid="{00000000-0005-0000-0000-0000733B0000}"/>
    <cellStyle name="Input [yellow] 7 6" xfId="15484" xr:uid="{00000000-0005-0000-0000-0000743B0000}"/>
    <cellStyle name="Input [yellow] 7 7" xfId="15485" xr:uid="{00000000-0005-0000-0000-0000753B0000}"/>
    <cellStyle name="Input [yellow] 7_FTE List" xfId="15486" xr:uid="{00000000-0005-0000-0000-0000763B0000}"/>
    <cellStyle name="Input [yellow] 70" xfId="15487" xr:uid="{00000000-0005-0000-0000-0000773B0000}"/>
    <cellStyle name="Input [yellow] 70 2" xfId="15488" xr:uid="{00000000-0005-0000-0000-0000783B0000}"/>
    <cellStyle name="Input [yellow] 70 3" xfId="15489" xr:uid="{00000000-0005-0000-0000-0000793B0000}"/>
    <cellStyle name="Input [yellow] 71" xfId="15490" xr:uid="{00000000-0005-0000-0000-00007A3B0000}"/>
    <cellStyle name="Input [yellow] 71 2" xfId="15491" xr:uid="{00000000-0005-0000-0000-00007B3B0000}"/>
    <cellStyle name="Input [yellow] 71 3" xfId="15492" xr:uid="{00000000-0005-0000-0000-00007C3B0000}"/>
    <cellStyle name="Input [yellow] 72" xfId="15493" xr:uid="{00000000-0005-0000-0000-00007D3B0000}"/>
    <cellStyle name="Input [yellow] 72 2" xfId="15494" xr:uid="{00000000-0005-0000-0000-00007E3B0000}"/>
    <cellStyle name="Input [yellow] 72 3" xfId="15495" xr:uid="{00000000-0005-0000-0000-00007F3B0000}"/>
    <cellStyle name="Input [yellow] 73" xfId="15496" xr:uid="{00000000-0005-0000-0000-0000803B0000}"/>
    <cellStyle name="Input [yellow] 73 2" xfId="15497" xr:uid="{00000000-0005-0000-0000-0000813B0000}"/>
    <cellStyle name="Input [yellow] 73 3" xfId="15498" xr:uid="{00000000-0005-0000-0000-0000823B0000}"/>
    <cellStyle name="Input [yellow] 74" xfId="15499" xr:uid="{00000000-0005-0000-0000-0000833B0000}"/>
    <cellStyle name="Input [yellow] 74 2" xfId="15500" xr:uid="{00000000-0005-0000-0000-0000843B0000}"/>
    <cellStyle name="Input [yellow] 74 3" xfId="15501" xr:uid="{00000000-0005-0000-0000-0000853B0000}"/>
    <cellStyle name="Input [yellow] 75" xfId="15502" xr:uid="{00000000-0005-0000-0000-0000863B0000}"/>
    <cellStyle name="Input [yellow] 75 2" xfId="15503" xr:uid="{00000000-0005-0000-0000-0000873B0000}"/>
    <cellStyle name="Input [yellow] 75 3" xfId="15504" xr:uid="{00000000-0005-0000-0000-0000883B0000}"/>
    <cellStyle name="Input [yellow] 76" xfId="15505" xr:uid="{00000000-0005-0000-0000-0000893B0000}"/>
    <cellStyle name="Input [yellow] 76 2" xfId="15506" xr:uid="{00000000-0005-0000-0000-00008A3B0000}"/>
    <cellStyle name="Input [yellow] 76 3" xfId="15507" xr:uid="{00000000-0005-0000-0000-00008B3B0000}"/>
    <cellStyle name="Input [yellow] 77" xfId="15508" xr:uid="{00000000-0005-0000-0000-00008C3B0000}"/>
    <cellStyle name="Input [yellow] 77 2" xfId="15509" xr:uid="{00000000-0005-0000-0000-00008D3B0000}"/>
    <cellStyle name="Input [yellow] 77 3" xfId="15510" xr:uid="{00000000-0005-0000-0000-00008E3B0000}"/>
    <cellStyle name="Input [yellow] 78" xfId="15511" xr:uid="{00000000-0005-0000-0000-00008F3B0000}"/>
    <cellStyle name="Input [yellow] 78 2" xfId="15512" xr:uid="{00000000-0005-0000-0000-0000903B0000}"/>
    <cellStyle name="Input [yellow] 78 3" xfId="15513" xr:uid="{00000000-0005-0000-0000-0000913B0000}"/>
    <cellStyle name="Input [yellow] 79" xfId="15514" xr:uid="{00000000-0005-0000-0000-0000923B0000}"/>
    <cellStyle name="Input [yellow] 79 2" xfId="15515" xr:uid="{00000000-0005-0000-0000-0000933B0000}"/>
    <cellStyle name="Input [yellow] 79 3" xfId="15516" xr:uid="{00000000-0005-0000-0000-0000943B0000}"/>
    <cellStyle name="Input [yellow] 8" xfId="15517" xr:uid="{00000000-0005-0000-0000-0000953B0000}"/>
    <cellStyle name="Input [yellow] 8 2" xfId="15518" xr:uid="{00000000-0005-0000-0000-0000963B0000}"/>
    <cellStyle name="Input [yellow] 8 2 2" xfId="15519" xr:uid="{00000000-0005-0000-0000-0000973B0000}"/>
    <cellStyle name="Input [yellow] 8 2 2 2" xfId="15520" xr:uid="{00000000-0005-0000-0000-0000983B0000}"/>
    <cellStyle name="Input [yellow] 8 2 2 3" xfId="15521" xr:uid="{00000000-0005-0000-0000-0000993B0000}"/>
    <cellStyle name="Input [yellow] 8 2 3" xfId="15522" xr:uid="{00000000-0005-0000-0000-00009A3B0000}"/>
    <cellStyle name="Input [yellow] 8 2 3 2" xfId="15523" xr:uid="{00000000-0005-0000-0000-00009B3B0000}"/>
    <cellStyle name="Input [yellow] 8 2 3 3" xfId="15524" xr:uid="{00000000-0005-0000-0000-00009C3B0000}"/>
    <cellStyle name="Input [yellow] 8 2 4" xfId="15525" xr:uid="{00000000-0005-0000-0000-00009D3B0000}"/>
    <cellStyle name="Input [yellow] 8 2 4 2" xfId="15526" xr:uid="{00000000-0005-0000-0000-00009E3B0000}"/>
    <cellStyle name="Input [yellow] 8 2 4 3" xfId="15527" xr:uid="{00000000-0005-0000-0000-00009F3B0000}"/>
    <cellStyle name="Input [yellow] 8 2 5" xfId="15528" xr:uid="{00000000-0005-0000-0000-0000A03B0000}"/>
    <cellStyle name="Input [yellow] 8 2 6" xfId="15529" xr:uid="{00000000-0005-0000-0000-0000A13B0000}"/>
    <cellStyle name="Input [yellow] 8 3" xfId="15530" xr:uid="{00000000-0005-0000-0000-0000A23B0000}"/>
    <cellStyle name="Input [yellow] 8 3 2" xfId="15531" xr:uid="{00000000-0005-0000-0000-0000A33B0000}"/>
    <cellStyle name="Input [yellow] 8 3 3" xfId="15532" xr:uid="{00000000-0005-0000-0000-0000A43B0000}"/>
    <cellStyle name="Input [yellow] 8 4" xfId="15533" xr:uid="{00000000-0005-0000-0000-0000A53B0000}"/>
    <cellStyle name="Input [yellow] 8 4 2" xfId="15534" xr:uid="{00000000-0005-0000-0000-0000A63B0000}"/>
    <cellStyle name="Input [yellow] 8 4 3" xfId="15535" xr:uid="{00000000-0005-0000-0000-0000A73B0000}"/>
    <cellStyle name="Input [yellow] 8 5" xfId="15536" xr:uid="{00000000-0005-0000-0000-0000A83B0000}"/>
    <cellStyle name="Input [yellow] 8 5 2" xfId="15537" xr:uid="{00000000-0005-0000-0000-0000A93B0000}"/>
    <cellStyle name="Input [yellow] 8 6" xfId="15538" xr:uid="{00000000-0005-0000-0000-0000AA3B0000}"/>
    <cellStyle name="Input [yellow] 8 7" xfId="15539" xr:uid="{00000000-0005-0000-0000-0000AB3B0000}"/>
    <cellStyle name="Input [yellow] 8_FTE List" xfId="15540" xr:uid="{00000000-0005-0000-0000-0000AC3B0000}"/>
    <cellStyle name="Input [yellow] 80" xfId="15541" xr:uid="{00000000-0005-0000-0000-0000AD3B0000}"/>
    <cellStyle name="Input [yellow] 80 2" xfId="15542" xr:uid="{00000000-0005-0000-0000-0000AE3B0000}"/>
    <cellStyle name="Input [yellow] 80 3" xfId="15543" xr:uid="{00000000-0005-0000-0000-0000AF3B0000}"/>
    <cellStyle name="Input [yellow] 81" xfId="15544" xr:uid="{00000000-0005-0000-0000-0000B03B0000}"/>
    <cellStyle name="Input [yellow] 81 2" xfId="15545" xr:uid="{00000000-0005-0000-0000-0000B13B0000}"/>
    <cellStyle name="Input [yellow] 81 3" xfId="15546" xr:uid="{00000000-0005-0000-0000-0000B23B0000}"/>
    <cellStyle name="Input [yellow] 82" xfId="15547" xr:uid="{00000000-0005-0000-0000-0000B33B0000}"/>
    <cellStyle name="Input [yellow] 82 2" xfId="15548" xr:uid="{00000000-0005-0000-0000-0000B43B0000}"/>
    <cellStyle name="Input [yellow] 82 3" xfId="15549" xr:uid="{00000000-0005-0000-0000-0000B53B0000}"/>
    <cellStyle name="Input [yellow] 83" xfId="15550" xr:uid="{00000000-0005-0000-0000-0000B63B0000}"/>
    <cellStyle name="Input [yellow] 83 2" xfId="15551" xr:uid="{00000000-0005-0000-0000-0000B73B0000}"/>
    <cellStyle name="Input [yellow] 83 3" xfId="15552" xr:uid="{00000000-0005-0000-0000-0000B83B0000}"/>
    <cellStyle name="Input [yellow] 84" xfId="15553" xr:uid="{00000000-0005-0000-0000-0000B93B0000}"/>
    <cellStyle name="Input [yellow] 84 2" xfId="15554" xr:uid="{00000000-0005-0000-0000-0000BA3B0000}"/>
    <cellStyle name="Input [yellow] 84 3" xfId="15555" xr:uid="{00000000-0005-0000-0000-0000BB3B0000}"/>
    <cellStyle name="Input [yellow] 85" xfId="15556" xr:uid="{00000000-0005-0000-0000-0000BC3B0000}"/>
    <cellStyle name="Input [yellow] 85 2" xfId="15557" xr:uid="{00000000-0005-0000-0000-0000BD3B0000}"/>
    <cellStyle name="Input [yellow] 85 3" xfId="15558" xr:uid="{00000000-0005-0000-0000-0000BE3B0000}"/>
    <cellStyle name="Input [yellow] 86" xfId="15559" xr:uid="{00000000-0005-0000-0000-0000BF3B0000}"/>
    <cellStyle name="Input [yellow] 86 2" xfId="15560" xr:uid="{00000000-0005-0000-0000-0000C03B0000}"/>
    <cellStyle name="Input [yellow] 86 3" xfId="15561" xr:uid="{00000000-0005-0000-0000-0000C13B0000}"/>
    <cellStyle name="Input [yellow] 87" xfId="15562" xr:uid="{00000000-0005-0000-0000-0000C23B0000}"/>
    <cellStyle name="Input [yellow] 87 2" xfId="15563" xr:uid="{00000000-0005-0000-0000-0000C33B0000}"/>
    <cellStyle name="Input [yellow] 87 3" xfId="15564" xr:uid="{00000000-0005-0000-0000-0000C43B0000}"/>
    <cellStyle name="Input [yellow] 88" xfId="15565" xr:uid="{00000000-0005-0000-0000-0000C53B0000}"/>
    <cellStyle name="Input [yellow] 88 2" xfId="15566" xr:uid="{00000000-0005-0000-0000-0000C63B0000}"/>
    <cellStyle name="Input [yellow] 88 3" xfId="15567" xr:uid="{00000000-0005-0000-0000-0000C73B0000}"/>
    <cellStyle name="Input [yellow] 89" xfId="15568" xr:uid="{00000000-0005-0000-0000-0000C83B0000}"/>
    <cellStyle name="Input [yellow] 89 2" xfId="15569" xr:uid="{00000000-0005-0000-0000-0000C93B0000}"/>
    <cellStyle name="Input [yellow] 89 3" xfId="15570" xr:uid="{00000000-0005-0000-0000-0000CA3B0000}"/>
    <cellStyle name="Input [yellow] 9" xfId="15571" xr:uid="{00000000-0005-0000-0000-0000CB3B0000}"/>
    <cellStyle name="Input [yellow] 9 2" xfId="15572" xr:uid="{00000000-0005-0000-0000-0000CC3B0000}"/>
    <cellStyle name="Input [yellow] 9 2 2" xfId="15573" xr:uid="{00000000-0005-0000-0000-0000CD3B0000}"/>
    <cellStyle name="Input [yellow] 9 2 3" xfId="15574" xr:uid="{00000000-0005-0000-0000-0000CE3B0000}"/>
    <cellStyle name="Input [yellow] 9 3" xfId="15575" xr:uid="{00000000-0005-0000-0000-0000CF3B0000}"/>
    <cellStyle name="Input [yellow] 9 3 2" xfId="15576" xr:uid="{00000000-0005-0000-0000-0000D03B0000}"/>
    <cellStyle name="Input [yellow] 9 3 3" xfId="15577" xr:uid="{00000000-0005-0000-0000-0000D13B0000}"/>
    <cellStyle name="Input [yellow] 9 4" xfId="15578" xr:uid="{00000000-0005-0000-0000-0000D23B0000}"/>
    <cellStyle name="Input [yellow] 9 4 2" xfId="15579" xr:uid="{00000000-0005-0000-0000-0000D33B0000}"/>
    <cellStyle name="Input [yellow] 9 4 3" xfId="15580" xr:uid="{00000000-0005-0000-0000-0000D43B0000}"/>
    <cellStyle name="Input [yellow] 9 5" xfId="15581" xr:uid="{00000000-0005-0000-0000-0000D53B0000}"/>
    <cellStyle name="Input [yellow] 9 5 2" xfId="15582" xr:uid="{00000000-0005-0000-0000-0000D63B0000}"/>
    <cellStyle name="Input [yellow] 9 6" xfId="15583" xr:uid="{00000000-0005-0000-0000-0000D73B0000}"/>
    <cellStyle name="Input [yellow] 9 7" xfId="15584" xr:uid="{00000000-0005-0000-0000-0000D83B0000}"/>
    <cellStyle name="Input [yellow] 9 8" xfId="15585" xr:uid="{00000000-0005-0000-0000-0000D93B0000}"/>
    <cellStyle name="Input [yellow] 9_FTE List" xfId="15586" xr:uid="{00000000-0005-0000-0000-0000DA3B0000}"/>
    <cellStyle name="Input [yellow] 90" xfId="15587" xr:uid="{00000000-0005-0000-0000-0000DB3B0000}"/>
    <cellStyle name="Input [yellow] 90 2" xfId="15588" xr:uid="{00000000-0005-0000-0000-0000DC3B0000}"/>
    <cellStyle name="Input [yellow] 90 3" xfId="15589" xr:uid="{00000000-0005-0000-0000-0000DD3B0000}"/>
    <cellStyle name="Input [yellow] 91" xfId="15590" xr:uid="{00000000-0005-0000-0000-0000DE3B0000}"/>
    <cellStyle name="Input [yellow] 91 2" xfId="15591" xr:uid="{00000000-0005-0000-0000-0000DF3B0000}"/>
    <cellStyle name="Input [yellow] 91 3" xfId="15592" xr:uid="{00000000-0005-0000-0000-0000E03B0000}"/>
    <cellStyle name="Input [yellow] 92" xfId="15593" xr:uid="{00000000-0005-0000-0000-0000E13B0000}"/>
    <cellStyle name="Input [yellow] 92 2" xfId="15594" xr:uid="{00000000-0005-0000-0000-0000E23B0000}"/>
    <cellStyle name="Input [yellow] 92 3" xfId="15595" xr:uid="{00000000-0005-0000-0000-0000E33B0000}"/>
    <cellStyle name="Input [yellow] 93" xfId="15596" xr:uid="{00000000-0005-0000-0000-0000E43B0000}"/>
    <cellStyle name="Input [yellow] 93 2" xfId="15597" xr:uid="{00000000-0005-0000-0000-0000E53B0000}"/>
    <cellStyle name="Input [yellow] 93 3" xfId="15598" xr:uid="{00000000-0005-0000-0000-0000E63B0000}"/>
    <cellStyle name="Input [yellow] 94" xfId="15599" xr:uid="{00000000-0005-0000-0000-0000E73B0000}"/>
    <cellStyle name="Input [yellow] 94 2" xfId="15600" xr:uid="{00000000-0005-0000-0000-0000E83B0000}"/>
    <cellStyle name="Input [yellow] 94 3" xfId="15601" xr:uid="{00000000-0005-0000-0000-0000E93B0000}"/>
    <cellStyle name="Input [yellow] 95" xfId="15602" xr:uid="{00000000-0005-0000-0000-0000EA3B0000}"/>
    <cellStyle name="Input [yellow] 95 2" xfId="15603" xr:uid="{00000000-0005-0000-0000-0000EB3B0000}"/>
    <cellStyle name="Input [yellow] 95 3" xfId="15604" xr:uid="{00000000-0005-0000-0000-0000EC3B0000}"/>
    <cellStyle name="Input [yellow] 96" xfId="15605" xr:uid="{00000000-0005-0000-0000-0000ED3B0000}"/>
    <cellStyle name="Input [yellow] 96 2" xfId="15606" xr:uid="{00000000-0005-0000-0000-0000EE3B0000}"/>
    <cellStyle name="Input [yellow] 96 3" xfId="15607" xr:uid="{00000000-0005-0000-0000-0000EF3B0000}"/>
    <cellStyle name="Input [yellow] 97" xfId="15608" xr:uid="{00000000-0005-0000-0000-0000F03B0000}"/>
    <cellStyle name="Input [yellow] 97 2" xfId="15609" xr:uid="{00000000-0005-0000-0000-0000F13B0000}"/>
    <cellStyle name="Input [yellow] 97 3" xfId="15610" xr:uid="{00000000-0005-0000-0000-0000F23B0000}"/>
    <cellStyle name="Input [yellow] 98" xfId="15611" xr:uid="{00000000-0005-0000-0000-0000F33B0000}"/>
    <cellStyle name="Input [yellow] 98 2" xfId="15612" xr:uid="{00000000-0005-0000-0000-0000F43B0000}"/>
    <cellStyle name="Input [yellow] 98 3" xfId="15613" xr:uid="{00000000-0005-0000-0000-0000F53B0000}"/>
    <cellStyle name="Input [yellow] 99" xfId="15614" xr:uid="{00000000-0005-0000-0000-0000F63B0000}"/>
    <cellStyle name="Input [yellow] 99 2" xfId="15615" xr:uid="{00000000-0005-0000-0000-0000F73B0000}"/>
    <cellStyle name="Input [yellow] 99 3" xfId="15616" xr:uid="{00000000-0005-0000-0000-0000F83B0000}"/>
    <cellStyle name="Input [yellow]_2101" xfId="15617" xr:uid="{00000000-0005-0000-0000-0000F93B0000}"/>
    <cellStyle name="Input 10" xfId="15618" xr:uid="{00000000-0005-0000-0000-0000FA3B0000}"/>
    <cellStyle name="Input 10 2" xfId="15619" xr:uid="{00000000-0005-0000-0000-0000FB3B0000}"/>
    <cellStyle name="Input 10 2 2" xfId="15620" xr:uid="{00000000-0005-0000-0000-0000FC3B0000}"/>
    <cellStyle name="Input 10 2 3" xfId="15621" xr:uid="{00000000-0005-0000-0000-0000FD3B0000}"/>
    <cellStyle name="Input 10 3" xfId="15622" xr:uid="{00000000-0005-0000-0000-0000FE3B0000}"/>
    <cellStyle name="Input 10 3 2" xfId="15623" xr:uid="{00000000-0005-0000-0000-0000FF3B0000}"/>
    <cellStyle name="Input 10 4" xfId="15624" xr:uid="{00000000-0005-0000-0000-0000003C0000}"/>
    <cellStyle name="Input 10 5" xfId="15625" xr:uid="{00000000-0005-0000-0000-0000013C0000}"/>
    <cellStyle name="Input 11" xfId="15626" xr:uid="{00000000-0005-0000-0000-0000023C0000}"/>
    <cellStyle name="Input 11 2" xfId="15627" xr:uid="{00000000-0005-0000-0000-0000033C0000}"/>
    <cellStyle name="Input 11 2 2" xfId="15628" xr:uid="{00000000-0005-0000-0000-0000043C0000}"/>
    <cellStyle name="Input 11 3" xfId="15629" xr:uid="{00000000-0005-0000-0000-0000053C0000}"/>
    <cellStyle name="Input 11 3 2" xfId="15630" xr:uid="{00000000-0005-0000-0000-0000063C0000}"/>
    <cellStyle name="Input 11 4" xfId="15631" xr:uid="{00000000-0005-0000-0000-0000073C0000}"/>
    <cellStyle name="Input 11 5" xfId="15632" xr:uid="{00000000-0005-0000-0000-0000083C0000}"/>
    <cellStyle name="Input 12" xfId="15633" xr:uid="{00000000-0005-0000-0000-0000093C0000}"/>
    <cellStyle name="Input 12 2" xfId="15634" xr:uid="{00000000-0005-0000-0000-00000A3C0000}"/>
    <cellStyle name="Input 12 2 2" xfId="15635" xr:uid="{00000000-0005-0000-0000-00000B3C0000}"/>
    <cellStyle name="Input 12 3" xfId="15636" xr:uid="{00000000-0005-0000-0000-00000C3C0000}"/>
    <cellStyle name="Input 12 3 2" xfId="15637" xr:uid="{00000000-0005-0000-0000-00000D3C0000}"/>
    <cellStyle name="Input 12 4" xfId="15638" xr:uid="{00000000-0005-0000-0000-00000E3C0000}"/>
    <cellStyle name="Input 12 5" xfId="15639" xr:uid="{00000000-0005-0000-0000-00000F3C0000}"/>
    <cellStyle name="Input 13" xfId="15640" xr:uid="{00000000-0005-0000-0000-0000103C0000}"/>
    <cellStyle name="Input 13 2" xfId="15641" xr:uid="{00000000-0005-0000-0000-0000113C0000}"/>
    <cellStyle name="Input 13 2 2" xfId="15642" xr:uid="{00000000-0005-0000-0000-0000123C0000}"/>
    <cellStyle name="Input 13 3" xfId="15643" xr:uid="{00000000-0005-0000-0000-0000133C0000}"/>
    <cellStyle name="Input 13 3 2" xfId="15644" xr:uid="{00000000-0005-0000-0000-0000143C0000}"/>
    <cellStyle name="Input 13 4" xfId="15645" xr:uid="{00000000-0005-0000-0000-0000153C0000}"/>
    <cellStyle name="Input 13 5" xfId="15646" xr:uid="{00000000-0005-0000-0000-0000163C0000}"/>
    <cellStyle name="Input 14" xfId="15647" xr:uid="{00000000-0005-0000-0000-0000173C0000}"/>
    <cellStyle name="Input 14 2" xfId="15648" xr:uid="{00000000-0005-0000-0000-0000183C0000}"/>
    <cellStyle name="Input 14 2 2" xfId="15649" xr:uid="{00000000-0005-0000-0000-0000193C0000}"/>
    <cellStyle name="Input 14 3" xfId="15650" xr:uid="{00000000-0005-0000-0000-00001A3C0000}"/>
    <cellStyle name="Input 14 3 2" xfId="15651" xr:uid="{00000000-0005-0000-0000-00001B3C0000}"/>
    <cellStyle name="Input 14 4" xfId="15652" xr:uid="{00000000-0005-0000-0000-00001C3C0000}"/>
    <cellStyle name="Input 14 5" xfId="15653" xr:uid="{00000000-0005-0000-0000-00001D3C0000}"/>
    <cellStyle name="Input 15" xfId="15654" xr:uid="{00000000-0005-0000-0000-00001E3C0000}"/>
    <cellStyle name="Input 15 2" xfId="15655" xr:uid="{00000000-0005-0000-0000-00001F3C0000}"/>
    <cellStyle name="Input 15 2 2" xfId="15656" xr:uid="{00000000-0005-0000-0000-0000203C0000}"/>
    <cellStyle name="Input 15 3" xfId="15657" xr:uid="{00000000-0005-0000-0000-0000213C0000}"/>
    <cellStyle name="Input 15 3 2" xfId="15658" xr:uid="{00000000-0005-0000-0000-0000223C0000}"/>
    <cellStyle name="Input 15 4" xfId="15659" xr:uid="{00000000-0005-0000-0000-0000233C0000}"/>
    <cellStyle name="Input 15 5" xfId="15660" xr:uid="{00000000-0005-0000-0000-0000243C0000}"/>
    <cellStyle name="Input 16" xfId="15661" xr:uid="{00000000-0005-0000-0000-0000253C0000}"/>
    <cellStyle name="Input 16 2" xfId="15662" xr:uid="{00000000-0005-0000-0000-0000263C0000}"/>
    <cellStyle name="Input 16 2 2" xfId="15663" xr:uid="{00000000-0005-0000-0000-0000273C0000}"/>
    <cellStyle name="Input 16 3" xfId="15664" xr:uid="{00000000-0005-0000-0000-0000283C0000}"/>
    <cellStyle name="Input 16 3 2" xfId="15665" xr:uid="{00000000-0005-0000-0000-0000293C0000}"/>
    <cellStyle name="Input 16 4" xfId="15666" xr:uid="{00000000-0005-0000-0000-00002A3C0000}"/>
    <cellStyle name="Input 16 5" xfId="15667" xr:uid="{00000000-0005-0000-0000-00002B3C0000}"/>
    <cellStyle name="Input 17" xfId="15668" xr:uid="{00000000-0005-0000-0000-00002C3C0000}"/>
    <cellStyle name="Input 17 2" xfId="15669" xr:uid="{00000000-0005-0000-0000-00002D3C0000}"/>
    <cellStyle name="Input 17 2 2" xfId="15670" xr:uid="{00000000-0005-0000-0000-00002E3C0000}"/>
    <cellStyle name="Input 17 3" xfId="15671" xr:uid="{00000000-0005-0000-0000-00002F3C0000}"/>
    <cellStyle name="Input 17 3 2" xfId="15672" xr:uid="{00000000-0005-0000-0000-0000303C0000}"/>
    <cellStyle name="Input 17 4" xfId="15673" xr:uid="{00000000-0005-0000-0000-0000313C0000}"/>
    <cellStyle name="Input 17 5" xfId="15674" xr:uid="{00000000-0005-0000-0000-0000323C0000}"/>
    <cellStyle name="Input 18" xfId="15675" xr:uid="{00000000-0005-0000-0000-0000333C0000}"/>
    <cellStyle name="Input 18 2" xfId="15676" xr:uid="{00000000-0005-0000-0000-0000343C0000}"/>
    <cellStyle name="Input 18 2 2" xfId="15677" xr:uid="{00000000-0005-0000-0000-0000353C0000}"/>
    <cellStyle name="Input 18 3" xfId="15678" xr:uid="{00000000-0005-0000-0000-0000363C0000}"/>
    <cellStyle name="Input 18 3 2" xfId="15679" xr:uid="{00000000-0005-0000-0000-0000373C0000}"/>
    <cellStyle name="Input 18 4" xfId="15680" xr:uid="{00000000-0005-0000-0000-0000383C0000}"/>
    <cellStyle name="Input 18 5" xfId="15681" xr:uid="{00000000-0005-0000-0000-0000393C0000}"/>
    <cellStyle name="Input 19" xfId="15682" xr:uid="{00000000-0005-0000-0000-00003A3C0000}"/>
    <cellStyle name="Input 19 2" xfId="15683" xr:uid="{00000000-0005-0000-0000-00003B3C0000}"/>
    <cellStyle name="Input 19 2 2" xfId="15684" xr:uid="{00000000-0005-0000-0000-00003C3C0000}"/>
    <cellStyle name="Input 19 3" xfId="15685" xr:uid="{00000000-0005-0000-0000-00003D3C0000}"/>
    <cellStyle name="Input 19 4" xfId="15686" xr:uid="{00000000-0005-0000-0000-00003E3C0000}"/>
    <cellStyle name="Input 2" xfId="15687" xr:uid="{00000000-0005-0000-0000-00003F3C0000}"/>
    <cellStyle name="Input 2 2" xfId="15688" xr:uid="{00000000-0005-0000-0000-0000403C0000}"/>
    <cellStyle name="Input 2 2 2" xfId="15689" xr:uid="{00000000-0005-0000-0000-0000413C0000}"/>
    <cellStyle name="Input 2 2 3" xfId="15690" xr:uid="{00000000-0005-0000-0000-0000423C0000}"/>
    <cellStyle name="Input 2 2 4" xfId="15691" xr:uid="{00000000-0005-0000-0000-0000433C0000}"/>
    <cellStyle name="Input 2 3" xfId="15692" xr:uid="{00000000-0005-0000-0000-0000443C0000}"/>
    <cellStyle name="Input 2 3 2" xfId="15693" xr:uid="{00000000-0005-0000-0000-0000453C0000}"/>
    <cellStyle name="Input 2 3 3" xfId="15694" xr:uid="{00000000-0005-0000-0000-0000463C0000}"/>
    <cellStyle name="Input 2 3 4" xfId="15695" xr:uid="{00000000-0005-0000-0000-0000473C0000}"/>
    <cellStyle name="Input 2 4" xfId="15696" xr:uid="{00000000-0005-0000-0000-0000483C0000}"/>
    <cellStyle name="Input 2 4 2" xfId="15697" xr:uid="{00000000-0005-0000-0000-0000493C0000}"/>
    <cellStyle name="Input 2 4 3" xfId="15698" xr:uid="{00000000-0005-0000-0000-00004A3C0000}"/>
    <cellStyle name="Input 2 5" xfId="15699" xr:uid="{00000000-0005-0000-0000-00004B3C0000}"/>
    <cellStyle name="Input 2 6" xfId="15700" xr:uid="{00000000-0005-0000-0000-00004C3C0000}"/>
    <cellStyle name="Input 2 7" xfId="15701" xr:uid="{00000000-0005-0000-0000-00004D3C0000}"/>
    <cellStyle name="Input 2 8" xfId="15702" xr:uid="{00000000-0005-0000-0000-00004E3C0000}"/>
    <cellStyle name="Input 20" xfId="15703" xr:uid="{00000000-0005-0000-0000-00004F3C0000}"/>
    <cellStyle name="Input 20 2" xfId="15704" xr:uid="{00000000-0005-0000-0000-0000503C0000}"/>
    <cellStyle name="Input 20 2 2" xfId="15705" xr:uid="{00000000-0005-0000-0000-0000513C0000}"/>
    <cellStyle name="Input 20 3" xfId="15706" xr:uid="{00000000-0005-0000-0000-0000523C0000}"/>
    <cellStyle name="Input 20 4" xfId="15707" xr:uid="{00000000-0005-0000-0000-0000533C0000}"/>
    <cellStyle name="Input 21" xfId="15708" xr:uid="{00000000-0005-0000-0000-0000543C0000}"/>
    <cellStyle name="Input 21 2" xfId="15709" xr:uid="{00000000-0005-0000-0000-0000553C0000}"/>
    <cellStyle name="Input 21 2 2" xfId="15710" xr:uid="{00000000-0005-0000-0000-0000563C0000}"/>
    <cellStyle name="Input 21 3" xfId="15711" xr:uid="{00000000-0005-0000-0000-0000573C0000}"/>
    <cellStyle name="Input 21 4" xfId="15712" xr:uid="{00000000-0005-0000-0000-0000583C0000}"/>
    <cellStyle name="Input 22" xfId="15713" xr:uid="{00000000-0005-0000-0000-0000593C0000}"/>
    <cellStyle name="Input 22 2" xfId="15714" xr:uid="{00000000-0005-0000-0000-00005A3C0000}"/>
    <cellStyle name="Input 22 2 2" xfId="15715" xr:uid="{00000000-0005-0000-0000-00005B3C0000}"/>
    <cellStyle name="Input 22 3" xfId="15716" xr:uid="{00000000-0005-0000-0000-00005C3C0000}"/>
    <cellStyle name="Input 22 4" xfId="15717" xr:uid="{00000000-0005-0000-0000-00005D3C0000}"/>
    <cellStyle name="Input 23" xfId="15718" xr:uid="{00000000-0005-0000-0000-00005E3C0000}"/>
    <cellStyle name="Input 23 2" xfId="15719" xr:uid="{00000000-0005-0000-0000-00005F3C0000}"/>
    <cellStyle name="Input 23 2 2" xfId="15720" xr:uid="{00000000-0005-0000-0000-0000603C0000}"/>
    <cellStyle name="Input 23 3" xfId="15721" xr:uid="{00000000-0005-0000-0000-0000613C0000}"/>
    <cellStyle name="Input 23 4" xfId="15722" xr:uid="{00000000-0005-0000-0000-0000623C0000}"/>
    <cellStyle name="Input 24" xfId="15723" xr:uid="{00000000-0005-0000-0000-0000633C0000}"/>
    <cellStyle name="Input 24 2" xfId="15724" xr:uid="{00000000-0005-0000-0000-0000643C0000}"/>
    <cellStyle name="Input 24 2 2" xfId="15725" xr:uid="{00000000-0005-0000-0000-0000653C0000}"/>
    <cellStyle name="Input 24 3" xfId="15726" xr:uid="{00000000-0005-0000-0000-0000663C0000}"/>
    <cellStyle name="Input 24 4" xfId="15727" xr:uid="{00000000-0005-0000-0000-0000673C0000}"/>
    <cellStyle name="Input 25" xfId="15728" xr:uid="{00000000-0005-0000-0000-0000683C0000}"/>
    <cellStyle name="Input 25 2" xfId="15729" xr:uid="{00000000-0005-0000-0000-0000693C0000}"/>
    <cellStyle name="Input 25 2 2" xfId="15730" xr:uid="{00000000-0005-0000-0000-00006A3C0000}"/>
    <cellStyle name="Input 25 3" xfId="15731" xr:uid="{00000000-0005-0000-0000-00006B3C0000}"/>
    <cellStyle name="Input 25 4" xfId="15732" xr:uid="{00000000-0005-0000-0000-00006C3C0000}"/>
    <cellStyle name="Input 26" xfId="15733" xr:uid="{00000000-0005-0000-0000-00006D3C0000}"/>
    <cellStyle name="Input 26 2" xfId="15734" xr:uid="{00000000-0005-0000-0000-00006E3C0000}"/>
    <cellStyle name="Input 26 2 2" xfId="15735" xr:uid="{00000000-0005-0000-0000-00006F3C0000}"/>
    <cellStyle name="Input 26 3" xfId="15736" xr:uid="{00000000-0005-0000-0000-0000703C0000}"/>
    <cellStyle name="Input 26 4" xfId="15737" xr:uid="{00000000-0005-0000-0000-0000713C0000}"/>
    <cellStyle name="Input 27" xfId="15738" xr:uid="{00000000-0005-0000-0000-0000723C0000}"/>
    <cellStyle name="Input 27 2" xfId="15739" xr:uid="{00000000-0005-0000-0000-0000733C0000}"/>
    <cellStyle name="Input 27 2 2" xfId="15740" xr:uid="{00000000-0005-0000-0000-0000743C0000}"/>
    <cellStyle name="Input 27 3" xfId="15741" xr:uid="{00000000-0005-0000-0000-0000753C0000}"/>
    <cellStyle name="Input 27 4" xfId="15742" xr:uid="{00000000-0005-0000-0000-0000763C0000}"/>
    <cellStyle name="Input 28" xfId="15743" xr:uid="{00000000-0005-0000-0000-0000773C0000}"/>
    <cellStyle name="Input 28 2" xfId="15744" xr:uid="{00000000-0005-0000-0000-0000783C0000}"/>
    <cellStyle name="Input 28 2 2" xfId="15745" xr:uid="{00000000-0005-0000-0000-0000793C0000}"/>
    <cellStyle name="Input 28 3" xfId="15746" xr:uid="{00000000-0005-0000-0000-00007A3C0000}"/>
    <cellStyle name="Input 28 4" xfId="15747" xr:uid="{00000000-0005-0000-0000-00007B3C0000}"/>
    <cellStyle name="Input 29" xfId="15748" xr:uid="{00000000-0005-0000-0000-00007C3C0000}"/>
    <cellStyle name="Input 29 2" xfId="15749" xr:uid="{00000000-0005-0000-0000-00007D3C0000}"/>
    <cellStyle name="Input 29 2 2" xfId="15750" xr:uid="{00000000-0005-0000-0000-00007E3C0000}"/>
    <cellStyle name="Input 29 3" xfId="15751" xr:uid="{00000000-0005-0000-0000-00007F3C0000}"/>
    <cellStyle name="Input 29 4" xfId="15752" xr:uid="{00000000-0005-0000-0000-0000803C0000}"/>
    <cellStyle name="Input 3" xfId="15753" xr:uid="{00000000-0005-0000-0000-0000813C0000}"/>
    <cellStyle name="Input 3 2" xfId="15754" xr:uid="{00000000-0005-0000-0000-0000823C0000}"/>
    <cellStyle name="Input 3 2 2" xfId="15755" xr:uid="{00000000-0005-0000-0000-0000833C0000}"/>
    <cellStyle name="Input 3 2 3" xfId="15756" xr:uid="{00000000-0005-0000-0000-0000843C0000}"/>
    <cellStyle name="Input 3 2 4" xfId="15757" xr:uid="{00000000-0005-0000-0000-0000853C0000}"/>
    <cellStyle name="Input 3 3" xfId="15758" xr:uid="{00000000-0005-0000-0000-0000863C0000}"/>
    <cellStyle name="Input 3 3 2" xfId="15759" xr:uid="{00000000-0005-0000-0000-0000873C0000}"/>
    <cellStyle name="Input 3 3 2 2" xfId="15760" xr:uid="{00000000-0005-0000-0000-0000883C0000}"/>
    <cellStyle name="Input 3 3 2 3" xfId="15761" xr:uid="{00000000-0005-0000-0000-0000893C0000}"/>
    <cellStyle name="Input 3 3 3" xfId="15762" xr:uid="{00000000-0005-0000-0000-00008A3C0000}"/>
    <cellStyle name="Input 3 3 3 2" xfId="15763" xr:uid="{00000000-0005-0000-0000-00008B3C0000}"/>
    <cellStyle name="Input 3 3 3 3" xfId="15764" xr:uid="{00000000-0005-0000-0000-00008C3C0000}"/>
    <cellStyle name="Input 3 3 4" xfId="15765" xr:uid="{00000000-0005-0000-0000-00008D3C0000}"/>
    <cellStyle name="Input 3 3 5" xfId="15766" xr:uid="{00000000-0005-0000-0000-00008E3C0000}"/>
    <cellStyle name="Input 3 4" xfId="15767" xr:uid="{00000000-0005-0000-0000-00008F3C0000}"/>
    <cellStyle name="Input 3 4 2" xfId="15768" xr:uid="{00000000-0005-0000-0000-0000903C0000}"/>
    <cellStyle name="Input 3 4 3" xfId="15769" xr:uid="{00000000-0005-0000-0000-0000913C0000}"/>
    <cellStyle name="Input 3 5" xfId="15770" xr:uid="{00000000-0005-0000-0000-0000923C0000}"/>
    <cellStyle name="Input 3 6" xfId="15771" xr:uid="{00000000-0005-0000-0000-0000933C0000}"/>
    <cellStyle name="Input 3 7" xfId="15772" xr:uid="{00000000-0005-0000-0000-0000943C0000}"/>
    <cellStyle name="Input 30" xfId="15773" xr:uid="{00000000-0005-0000-0000-0000953C0000}"/>
    <cellStyle name="Input 30 2" xfId="15774" xr:uid="{00000000-0005-0000-0000-0000963C0000}"/>
    <cellStyle name="Input 30 2 2" xfId="15775" xr:uid="{00000000-0005-0000-0000-0000973C0000}"/>
    <cellStyle name="Input 31" xfId="15776" xr:uid="{00000000-0005-0000-0000-0000983C0000}"/>
    <cellStyle name="Input 31 2" xfId="15777" xr:uid="{00000000-0005-0000-0000-0000993C0000}"/>
    <cellStyle name="Input 31 2 2" xfId="15778" xr:uid="{00000000-0005-0000-0000-00009A3C0000}"/>
    <cellStyle name="Input 32" xfId="15779" xr:uid="{00000000-0005-0000-0000-00009B3C0000}"/>
    <cellStyle name="Input 32 2" xfId="15780" xr:uid="{00000000-0005-0000-0000-00009C3C0000}"/>
    <cellStyle name="Input 32 2 2" xfId="15781" xr:uid="{00000000-0005-0000-0000-00009D3C0000}"/>
    <cellStyle name="Input 33" xfId="15782" xr:uid="{00000000-0005-0000-0000-00009E3C0000}"/>
    <cellStyle name="Input 33 2" xfId="15783" xr:uid="{00000000-0005-0000-0000-00009F3C0000}"/>
    <cellStyle name="Input 33 2 2" xfId="15784" xr:uid="{00000000-0005-0000-0000-0000A03C0000}"/>
    <cellStyle name="Input 34" xfId="15785" xr:uid="{00000000-0005-0000-0000-0000A13C0000}"/>
    <cellStyle name="Input 34 2" xfId="15786" xr:uid="{00000000-0005-0000-0000-0000A23C0000}"/>
    <cellStyle name="Input 34 2 2" xfId="15787" xr:uid="{00000000-0005-0000-0000-0000A33C0000}"/>
    <cellStyle name="Input 35" xfId="15788" xr:uid="{00000000-0005-0000-0000-0000A43C0000}"/>
    <cellStyle name="Input 35 2" xfId="15789" xr:uid="{00000000-0005-0000-0000-0000A53C0000}"/>
    <cellStyle name="Input 36" xfId="15790" xr:uid="{00000000-0005-0000-0000-0000A63C0000}"/>
    <cellStyle name="Input 36 2" xfId="15791" xr:uid="{00000000-0005-0000-0000-0000A73C0000}"/>
    <cellStyle name="Input 37" xfId="15792" xr:uid="{00000000-0005-0000-0000-0000A83C0000}"/>
    <cellStyle name="Input 38" xfId="15793" xr:uid="{00000000-0005-0000-0000-0000A93C0000}"/>
    <cellStyle name="Input 38 2" xfId="15794" xr:uid="{00000000-0005-0000-0000-0000AA3C0000}"/>
    <cellStyle name="Input 39" xfId="15795" xr:uid="{00000000-0005-0000-0000-0000AB3C0000}"/>
    <cellStyle name="Input 39 2" xfId="15796" xr:uid="{00000000-0005-0000-0000-0000AC3C0000}"/>
    <cellStyle name="Input 4" xfId="15797" xr:uid="{00000000-0005-0000-0000-0000AD3C0000}"/>
    <cellStyle name="Input 4 2" xfId="15798" xr:uid="{00000000-0005-0000-0000-0000AE3C0000}"/>
    <cellStyle name="Input 4 2 2" xfId="15799" xr:uid="{00000000-0005-0000-0000-0000AF3C0000}"/>
    <cellStyle name="Input 4 2 3" xfId="15800" xr:uid="{00000000-0005-0000-0000-0000B03C0000}"/>
    <cellStyle name="Input 4 2 4" xfId="15801" xr:uid="{00000000-0005-0000-0000-0000B13C0000}"/>
    <cellStyle name="Input 4 3" xfId="15802" xr:uid="{00000000-0005-0000-0000-0000B23C0000}"/>
    <cellStyle name="Input 4 3 2" xfId="15803" xr:uid="{00000000-0005-0000-0000-0000B33C0000}"/>
    <cellStyle name="Input 4 3 2 2" xfId="15804" xr:uid="{00000000-0005-0000-0000-0000B43C0000}"/>
    <cellStyle name="Input 4 3 2 3" xfId="15805" xr:uid="{00000000-0005-0000-0000-0000B53C0000}"/>
    <cellStyle name="Input 4 3 3" xfId="15806" xr:uid="{00000000-0005-0000-0000-0000B63C0000}"/>
    <cellStyle name="Input 4 3 3 2" xfId="15807" xr:uid="{00000000-0005-0000-0000-0000B73C0000}"/>
    <cellStyle name="Input 4 3 3 3" xfId="15808" xr:uid="{00000000-0005-0000-0000-0000B83C0000}"/>
    <cellStyle name="Input 4 3 4" xfId="15809" xr:uid="{00000000-0005-0000-0000-0000B93C0000}"/>
    <cellStyle name="Input 4 3 5" xfId="15810" xr:uid="{00000000-0005-0000-0000-0000BA3C0000}"/>
    <cellStyle name="Input 4 4" xfId="15811" xr:uid="{00000000-0005-0000-0000-0000BB3C0000}"/>
    <cellStyle name="Input 4 4 2" xfId="15812" xr:uid="{00000000-0005-0000-0000-0000BC3C0000}"/>
    <cellStyle name="Input 4 4 3" xfId="15813" xr:uid="{00000000-0005-0000-0000-0000BD3C0000}"/>
    <cellStyle name="Input 4 5" xfId="15814" xr:uid="{00000000-0005-0000-0000-0000BE3C0000}"/>
    <cellStyle name="Input 4 6" xfId="15815" xr:uid="{00000000-0005-0000-0000-0000BF3C0000}"/>
    <cellStyle name="Input 4 7" xfId="15816" xr:uid="{00000000-0005-0000-0000-0000C03C0000}"/>
    <cellStyle name="Input 40" xfId="15817" xr:uid="{00000000-0005-0000-0000-0000C13C0000}"/>
    <cellStyle name="Input 40 2" xfId="15818" xr:uid="{00000000-0005-0000-0000-0000C23C0000}"/>
    <cellStyle name="Input 41" xfId="15819" xr:uid="{00000000-0005-0000-0000-0000C33C0000}"/>
    <cellStyle name="Input 42" xfId="15820" xr:uid="{00000000-0005-0000-0000-0000C43C0000}"/>
    <cellStyle name="Input 43" xfId="15821" xr:uid="{00000000-0005-0000-0000-0000C53C0000}"/>
    <cellStyle name="Input 44" xfId="15822" xr:uid="{00000000-0005-0000-0000-0000C63C0000}"/>
    <cellStyle name="Input 44 2" xfId="15823" xr:uid="{00000000-0005-0000-0000-0000C73C0000}"/>
    <cellStyle name="Input 45" xfId="15824" xr:uid="{00000000-0005-0000-0000-0000C83C0000}"/>
    <cellStyle name="Input 46" xfId="15825" xr:uid="{00000000-0005-0000-0000-0000C93C0000}"/>
    <cellStyle name="Input 47" xfId="15826" xr:uid="{00000000-0005-0000-0000-0000CA3C0000}"/>
    <cellStyle name="Input 48" xfId="15827" xr:uid="{00000000-0005-0000-0000-0000CB3C0000}"/>
    <cellStyle name="Input 49" xfId="15828" xr:uid="{00000000-0005-0000-0000-0000CC3C0000}"/>
    <cellStyle name="Input 5" xfId="15829" xr:uid="{00000000-0005-0000-0000-0000CD3C0000}"/>
    <cellStyle name="Input 5 2" xfId="15830" xr:uid="{00000000-0005-0000-0000-0000CE3C0000}"/>
    <cellStyle name="Input 5 2 2" xfId="15831" xr:uid="{00000000-0005-0000-0000-0000CF3C0000}"/>
    <cellStyle name="Input 5 2 3" xfId="15832" xr:uid="{00000000-0005-0000-0000-0000D03C0000}"/>
    <cellStyle name="Input 5 2 4" xfId="15833" xr:uid="{00000000-0005-0000-0000-0000D13C0000}"/>
    <cellStyle name="Input 5 3" xfId="15834" xr:uid="{00000000-0005-0000-0000-0000D23C0000}"/>
    <cellStyle name="Input 5 3 2" xfId="15835" xr:uid="{00000000-0005-0000-0000-0000D33C0000}"/>
    <cellStyle name="Input 5 3 2 2" xfId="15836" xr:uid="{00000000-0005-0000-0000-0000D43C0000}"/>
    <cellStyle name="Input 5 3 2 3" xfId="15837" xr:uid="{00000000-0005-0000-0000-0000D53C0000}"/>
    <cellStyle name="Input 5 3 3" xfId="15838" xr:uid="{00000000-0005-0000-0000-0000D63C0000}"/>
    <cellStyle name="Input 5 3 3 2" xfId="15839" xr:uid="{00000000-0005-0000-0000-0000D73C0000}"/>
    <cellStyle name="Input 5 3 3 3" xfId="15840" xr:uid="{00000000-0005-0000-0000-0000D83C0000}"/>
    <cellStyle name="Input 5 3 4" xfId="15841" xr:uid="{00000000-0005-0000-0000-0000D93C0000}"/>
    <cellStyle name="Input 5 3 5" xfId="15842" xr:uid="{00000000-0005-0000-0000-0000DA3C0000}"/>
    <cellStyle name="Input 5 4" xfId="15843" xr:uid="{00000000-0005-0000-0000-0000DB3C0000}"/>
    <cellStyle name="Input 5 4 2" xfId="15844" xr:uid="{00000000-0005-0000-0000-0000DC3C0000}"/>
    <cellStyle name="Input 5 4 3" xfId="15845" xr:uid="{00000000-0005-0000-0000-0000DD3C0000}"/>
    <cellStyle name="Input 5 5" xfId="15846" xr:uid="{00000000-0005-0000-0000-0000DE3C0000}"/>
    <cellStyle name="Input 5 6" xfId="15847" xr:uid="{00000000-0005-0000-0000-0000DF3C0000}"/>
    <cellStyle name="Input 5 7" xfId="15848" xr:uid="{00000000-0005-0000-0000-0000E03C0000}"/>
    <cellStyle name="Input 50" xfId="15849" xr:uid="{00000000-0005-0000-0000-0000E13C0000}"/>
    <cellStyle name="Input 6" xfId="15850" xr:uid="{00000000-0005-0000-0000-0000E23C0000}"/>
    <cellStyle name="Input 6 2" xfId="15851" xr:uid="{00000000-0005-0000-0000-0000E33C0000}"/>
    <cellStyle name="Input 6 2 2" xfId="15852" xr:uid="{00000000-0005-0000-0000-0000E43C0000}"/>
    <cellStyle name="Input 6 2 3" xfId="15853" xr:uid="{00000000-0005-0000-0000-0000E53C0000}"/>
    <cellStyle name="Input 6 2 4" xfId="15854" xr:uid="{00000000-0005-0000-0000-0000E63C0000}"/>
    <cellStyle name="Input 6 3" xfId="15855" xr:uid="{00000000-0005-0000-0000-0000E73C0000}"/>
    <cellStyle name="Input 6 3 2" xfId="15856" xr:uid="{00000000-0005-0000-0000-0000E83C0000}"/>
    <cellStyle name="Input 6 3 3" xfId="15857" xr:uid="{00000000-0005-0000-0000-0000E93C0000}"/>
    <cellStyle name="Input 6 4" xfId="15858" xr:uid="{00000000-0005-0000-0000-0000EA3C0000}"/>
    <cellStyle name="Input 6 4 2" xfId="15859" xr:uid="{00000000-0005-0000-0000-0000EB3C0000}"/>
    <cellStyle name="Input 6 4 3" xfId="15860" xr:uid="{00000000-0005-0000-0000-0000EC3C0000}"/>
    <cellStyle name="Input 6 5" xfId="15861" xr:uid="{00000000-0005-0000-0000-0000ED3C0000}"/>
    <cellStyle name="Input 6 6" xfId="15862" xr:uid="{00000000-0005-0000-0000-0000EE3C0000}"/>
    <cellStyle name="Input 6 7" xfId="15863" xr:uid="{00000000-0005-0000-0000-0000EF3C0000}"/>
    <cellStyle name="Input 7" xfId="15864" xr:uid="{00000000-0005-0000-0000-0000F03C0000}"/>
    <cellStyle name="Input 7 2" xfId="15865" xr:uid="{00000000-0005-0000-0000-0000F13C0000}"/>
    <cellStyle name="Input 7 2 2" xfId="15866" xr:uid="{00000000-0005-0000-0000-0000F23C0000}"/>
    <cellStyle name="Input 7 2 3" xfId="15867" xr:uid="{00000000-0005-0000-0000-0000F33C0000}"/>
    <cellStyle name="Input 7 3" xfId="15868" xr:uid="{00000000-0005-0000-0000-0000F43C0000}"/>
    <cellStyle name="Input 7 3 2" xfId="15869" xr:uid="{00000000-0005-0000-0000-0000F53C0000}"/>
    <cellStyle name="Input 7 4" xfId="15870" xr:uid="{00000000-0005-0000-0000-0000F63C0000}"/>
    <cellStyle name="Input 7 5" xfId="15871" xr:uid="{00000000-0005-0000-0000-0000F73C0000}"/>
    <cellStyle name="Input 8" xfId="15872" xr:uid="{00000000-0005-0000-0000-0000F83C0000}"/>
    <cellStyle name="Input 8 2" xfId="15873" xr:uid="{00000000-0005-0000-0000-0000F93C0000}"/>
    <cellStyle name="Input 8 2 2" xfId="15874" xr:uid="{00000000-0005-0000-0000-0000FA3C0000}"/>
    <cellStyle name="Input 8 2 3" xfId="15875" xr:uid="{00000000-0005-0000-0000-0000FB3C0000}"/>
    <cellStyle name="Input 8 3" xfId="15876" xr:uid="{00000000-0005-0000-0000-0000FC3C0000}"/>
    <cellStyle name="Input 8 3 2" xfId="15877" xr:uid="{00000000-0005-0000-0000-0000FD3C0000}"/>
    <cellStyle name="Input 8 4" xfId="15878" xr:uid="{00000000-0005-0000-0000-0000FE3C0000}"/>
    <cellStyle name="Input 8 5" xfId="15879" xr:uid="{00000000-0005-0000-0000-0000FF3C0000}"/>
    <cellStyle name="Input 9" xfId="15880" xr:uid="{00000000-0005-0000-0000-0000003D0000}"/>
    <cellStyle name="Input 9 2" xfId="15881" xr:uid="{00000000-0005-0000-0000-0000013D0000}"/>
    <cellStyle name="Input 9 2 2" xfId="15882" xr:uid="{00000000-0005-0000-0000-0000023D0000}"/>
    <cellStyle name="Input 9 2 3" xfId="15883" xr:uid="{00000000-0005-0000-0000-0000033D0000}"/>
    <cellStyle name="Input 9 3" xfId="15884" xr:uid="{00000000-0005-0000-0000-0000043D0000}"/>
    <cellStyle name="Input 9 3 2" xfId="15885" xr:uid="{00000000-0005-0000-0000-0000053D0000}"/>
    <cellStyle name="Input 9 4" xfId="15886" xr:uid="{00000000-0005-0000-0000-0000063D0000}"/>
    <cellStyle name="Input 9 5" xfId="15887" xr:uid="{00000000-0005-0000-0000-0000073D0000}"/>
    <cellStyle name="Linked Cell" xfId="11" builtinId="24" customBuiltin="1"/>
    <cellStyle name="Linked Cell 10" xfId="15888" xr:uid="{00000000-0005-0000-0000-0000093D0000}"/>
    <cellStyle name="Linked Cell 11" xfId="15889" xr:uid="{00000000-0005-0000-0000-00000A3D0000}"/>
    <cellStyle name="Linked Cell 2" xfId="15890" xr:uid="{00000000-0005-0000-0000-00000B3D0000}"/>
    <cellStyle name="Linked Cell 2 2" xfId="15891" xr:uid="{00000000-0005-0000-0000-00000C3D0000}"/>
    <cellStyle name="Linked Cell 2 2 2" xfId="15892" xr:uid="{00000000-0005-0000-0000-00000D3D0000}"/>
    <cellStyle name="Linked Cell 2 2 2 2" xfId="15893" xr:uid="{00000000-0005-0000-0000-00000E3D0000}"/>
    <cellStyle name="Linked Cell 2 2 2 3" xfId="15894" xr:uid="{00000000-0005-0000-0000-00000F3D0000}"/>
    <cellStyle name="Linked Cell 2 2 3" xfId="15895" xr:uid="{00000000-0005-0000-0000-0000103D0000}"/>
    <cellStyle name="Linked Cell 2 2 3 2" xfId="15896" xr:uid="{00000000-0005-0000-0000-0000113D0000}"/>
    <cellStyle name="Linked Cell 2 2 3 3" xfId="15897" xr:uid="{00000000-0005-0000-0000-0000123D0000}"/>
    <cellStyle name="Linked Cell 2 2 4" xfId="15898" xr:uid="{00000000-0005-0000-0000-0000133D0000}"/>
    <cellStyle name="Linked Cell 2 2 5" xfId="15899" xr:uid="{00000000-0005-0000-0000-0000143D0000}"/>
    <cellStyle name="Linked Cell 2 2 6" xfId="15900" xr:uid="{00000000-0005-0000-0000-0000153D0000}"/>
    <cellStyle name="Linked Cell 2 3" xfId="15901" xr:uid="{00000000-0005-0000-0000-0000163D0000}"/>
    <cellStyle name="Linked Cell 2 3 2" xfId="15902" xr:uid="{00000000-0005-0000-0000-0000173D0000}"/>
    <cellStyle name="Linked Cell 2 3 3" xfId="15903" xr:uid="{00000000-0005-0000-0000-0000183D0000}"/>
    <cellStyle name="Linked Cell 2 3 4" xfId="15904" xr:uid="{00000000-0005-0000-0000-0000193D0000}"/>
    <cellStyle name="Linked Cell 2 4" xfId="15905" xr:uid="{00000000-0005-0000-0000-00001A3D0000}"/>
    <cellStyle name="Linked Cell 2 4 2" xfId="15906" xr:uid="{00000000-0005-0000-0000-00001B3D0000}"/>
    <cellStyle name="Linked Cell 2 4 3" xfId="15907" xr:uid="{00000000-0005-0000-0000-00001C3D0000}"/>
    <cellStyle name="Linked Cell 2 5" xfId="15908" xr:uid="{00000000-0005-0000-0000-00001D3D0000}"/>
    <cellStyle name="Linked Cell 2 6" xfId="15909" xr:uid="{00000000-0005-0000-0000-00001E3D0000}"/>
    <cellStyle name="Linked Cell 2 7" xfId="15910" xr:uid="{00000000-0005-0000-0000-00001F3D0000}"/>
    <cellStyle name="Linked Cell 2 8" xfId="15911" xr:uid="{00000000-0005-0000-0000-0000203D0000}"/>
    <cellStyle name="Linked Cell 3" xfId="15912" xr:uid="{00000000-0005-0000-0000-0000213D0000}"/>
    <cellStyle name="Linked Cell 3 2" xfId="15913" xr:uid="{00000000-0005-0000-0000-0000223D0000}"/>
    <cellStyle name="Linked Cell 3 2 2" xfId="15914" xr:uid="{00000000-0005-0000-0000-0000233D0000}"/>
    <cellStyle name="Linked Cell 3 2 3" xfId="15915" xr:uid="{00000000-0005-0000-0000-0000243D0000}"/>
    <cellStyle name="Linked Cell 3 3" xfId="15916" xr:uid="{00000000-0005-0000-0000-0000253D0000}"/>
    <cellStyle name="Linked Cell 3 3 2" xfId="15917" xr:uid="{00000000-0005-0000-0000-0000263D0000}"/>
    <cellStyle name="Linked Cell 3 3 3" xfId="15918" xr:uid="{00000000-0005-0000-0000-0000273D0000}"/>
    <cellStyle name="Linked Cell 3 4" xfId="15919" xr:uid="{00000000-0005-0000-0000-0000283D0000}"/>
    <cellStyle name="Linked Cell 3 4 2" xfId="15920" xr:uid="{00000000-0005-0000-0000-0000293D0000}"/>
    <cellStyle name="Linked Cell 3 4 3" xfId="15921" xr:uid="{00000000-0005-0000-0000-00002A3D0000}"/>
    <cellStyle name="Linked Cell 3 5" xfId="15922" xr:uid="{00000000-0005-0000-0000-00002B3D0000}"/>
    <cellStyle name="Linked Cell 3 6" xfId="15923" xr:uid="{00000000-0005-0000-0000-00002C3D0000}"/>
    <cellStyle name="Linked Cell 3 7" xfId="15924" xr:uid="{00000000-0005-0000-0000-00002D3D0000}"/>
    <cellStyle name="Linked Cell 4" xfId="15925" xr:uid="{00000000-0005-0000-0000-00002E3D0000}"/>
    <cellStyle name="Linked Cell 4 2" xfId="15926" xr:uid="{00000000-0005-0000-0000-00002F3D0000}"/>
    <cellStyle name="Linked Cell 4 3" xfId="15927" xr:uid="{00000000-0005-0000-0000-0000303D0000}"/>
    <cellStyle name="Linked Cell 4 4" xfId="15928" xr:uid="{00000000-0005-0000-0000-0000313D0000}"/>
    <cellStyle name="Linked Cell 5" xfId="15929" xr:uid="{00000000-0005-0000-0000-0000323D0000}"/>
    <cellStyle name="Linked Cell 5 2" xfId="15930" xr:uid="{00000000-0005-0000-0000-0000333D0000}"/>
    <cellStyle name="Linked Cell 5 3" xfId="15931" xr:uid="{00000000-0005-0000-0000-0000343D0000}"/>
    <cellStyle name="Linked Cell 5 4" xfId="15932" xr:uid="{00000000-0005-0000-0000-0000353D0000}"/>
    <cellStyle name="Linked Cell 6" xfId="15933" xr:uid="{00000000-0005-0000-0000-0000363D0000}"/>
    <cellStyle name="Linked Cell 6 2" xfId="15934" xr:uid="{00000000-0005-0000-0000-0000373D0000}"/>
    <cellStyle name="Linked Cell 7" xfId="15935" xr:uid="{00000000-0005-0000-0000-0000383D0000}"/>
    <cellStyle name="Linked Cell 8" xfId="15936" xr:uid="{00000000-0005-0000-0000-0000393D0000}"/>
    <cellStyle name="Linked Cell 9" xfId="15937" xr:uid="{00000000-0005-0000-0000-00003A3D0000}"/>
    <cellStyle name="Neutral" xfId="7" builtinId="28" customBuiltin="1"/>
    <cellStyle name="Neutral 10" xfId="15938" xr:uid="{00000000-0005-0000-0000-00003C3D0000}"/>
    <cellStyle name="Neutral 11" xfId="15939" xr:uid="{00000000-0005-0000-0000-00003D3D0000}"/>
    <cellStyle name="Neutral 2" xfId="15940" xr:uid="{00000000-0005-0000-0000-00003E3D0000}"/>
    <cellStyle name="Neutral 2 2" xfId="15941" xr:uid="{00000000-0005-0000-0000-00003F3D0000}"/>
    <cellStyle name="Neutral 2 2 2" xfId="15942" xr:uid="{00000000-0005-0000-0000-0000403D0000}"/>
    <cellStyle name="Neutral 2 2 3" xfId="15943" xr:uid="{00000000-0005-0000-0000-0000413D0000}"/>
    <cellStyle name="Neutral 2 2 4" xfId="15944" xr:uid="{00000000-0005-0000-0000-0000423D0000}"/>
    <cellStyle name="Neutral 2 3" xfId="15945" xr:uid="{00000000-0005-0000-0000-0000433D0000}"/>
    <cellStyle name="Neutral 2 3 2" xfId="15946" xr:uid="{00000000-0005-0000-0000-0000443D0000}"/>
    <cellStyle name="Neutral 2 3 3" xfId="15947" xr:uid="{00000000-0005-0000-0000-0000453D0000}"/>
    <cellStyle name="Neutral 2 3 4" xfId="15948" xr:uid="{00000000-0005-0000-0000-0000463D0000}"/>
    <cellStyle name="Neutral 2 4" xfId="15949" xr:uid="{00000000-0005-0000-0000-0000473D0000}"/>
    <cellStyle name="Neutral 2 4 2" xfId="15950" xr:uid="{00000000-0005-0000-0000-0000483D0000}"/>
    <cellStyle name="Neutral 2 4 3" xfId="15951" xr:uid="{00000000-0005-0000-0000-0000493D0000}"/>
    <cellStyle name="Neutral 2 5" xfId="15952" xr:uid="{00000000-0005-0000-0000-00004A3D0000}"/>
    <cellStyle name="Neutral 2 6" xfId="15953" xr:uid="{00000000-0005-0000-0000-00004B3D0000}"/>
    <cellStyle name="Neutral 2 7" xfId="15954" xr:uid="{00000000-0005-0000-0000-00004C3D0000}"/>
    <cellStyle name="Neutral 2 8" xfId="15955" xr:uid="{00000000-0005-0000-0000-00004D3D0000}"/>
    <cellStyle name="Neutral 3" xfId="15956" xr:uid="{00000000-0005-0000-0000-00004E3D0000}"/>
    <cellStyle name="Neutral 3 2" xfId="15957" xr:uid="{00000000-0005-0000-0000-00004F3D0000}"/>
    <cellStyle name="Neutral 3 2 2" xfId="15958" xr:uid="{00000000-0005-0000-0000-0000503D0000}"/>
    <cellStyle name="Neutral 3 2 3" xfId="15959" xr:uid="{00000000-0005-0000-0000-0000513D0000}"/>
    <cellStyle name="Neutral 3 3" xfId="15960" xr:uid="{00000000-0005-0000-0000-0000523D0000}"/>
    <cellStyle name="Neutral 3 4" xfId="15961" xr:uid="{00000000-0005-0000-0000-0000533D0000}"/>
    <cellStyle name="Neutral 3 5" xfId="15962" xr:uid="{00000000-0005-0000-0000-0000543D0000}"/>
    <cellStyle name="Neutral 4" xfId="15963" xr:uid="{00000000-0005-0000-0000-0000553D0000}"/>
    <cellStyle name="Neutral 4 2" xfId="15964" xr:uid="{00000000-0005-0000-0000-0000563D0000}"/>
    <cellStyle name="Neutral 4 3" xfId="15965" xr:uid="{00000000-0005-0000-0000-0000573D0000}"/>
    <cellStyle name="Neutral 4 4" xfId="15966" xr:uid="{00000000-0005-0000-0000-0000583D0000}"/>
    <cellStyle name="Neutral 5" xfId="15967" xr:uid="{00000000-0005-0000-0000-0000593D0000}"/>
    <cellStyle name="Neutral 5 2" xfId="15968" xr:uid="{00000000-0005-0000-0000-00005A3D0000}"/>
    <cellStyle name="Neutral 5 3" xfId="15969" xr:uid="{00000000-0005-0000-0000-00005B3D0000}"/>
    <cellStyle name="Neutral 5 4" xfId="15970" xr:uid="{00000000-0005-0000-0000-00005C3D0000}"/>
    <cellStyle name="Neutral 6" xfId="15971" xr:uid="{00000000-0005-0000-0000-00005D3D0000}"/>
    <cellStyle name="Neutral 6 2" xfId="15972" xr:uid="{00000000-0005-0000-0000-00005E3D0000}"/>
    <cellStyle name="Neutral 7" xfId="15973" xr:uid="{00000000-0005-0000-0000-00005F3D0000}"/>
    <cellStyle name="Neutral 8" xfId="15974" xr:uid="{00000000-0005-0000-0000-0000603D0000}"/>
    <cellStyle name="Neutral 9" xfId="15975" xr:uid="{00000000-0005-0000-0000-0000613D0000}"/>
    <cellStyle name="Normal" xfId="0" builtinId="0" customBuiltin="1"/>
    <cellStyle name="Normal - Style1" xfId="60" xr:uid="{00000000-0005-0000-0000-0000633D0000}"/>
    <cellStyle name="Normal - Style1 10" xfId="15976" xr:uid="{00000000-0005-0000-0000-0000643D0000}"/>
    <cellStyle name="Normal - Style1 10 2" xfId="15977" xr:uid="{00000000-0005-0000-0000-0000653D0000}"/>
    <cellStyle name="Normal - Style1 10 2 2" xfId="15978" xr:uid="{00000000-0005-0000-0000-0000663D0000}"/>
    <cellStyle name="Normal - Style1 10 2 2 2" xfId="15979" xr:uid="{00000000-0005-0000-0000-0000673D0000}"/>
    <cellStyle name="Normal - Style1 10 2 2 3" xfId="15980" xr:uid="{00000000-0005-0000-0000-0000683D0000}"/>
    <cellStyle name="Normal - Style1 10 2 3" xfId="15981" xr:uid="{00000000-0005-0000-0000-0000693D0000}"/>
    <cellStyle name="Normal - Style1 10 2 3 2" xfId="15982" xr:uid="{00000000-0005-0000-0000-00006A3D0000}"/>
    <cellStyle name="Normal - Style1 10 2 3 3" xfId="15983" xr:uid="{00000000-0005-0000-0000-00006B3D0000}"/>
    <cellStyle name="Normal - Style1 10 2 4" xfId="15984" xr:uid="{00000000-0005-0000-0000-00006C3D0000}"/>
    <cellStyle name="Normal - Style1 10 2 5" xfId="15985" xr:uid="{00000000-0005-0000-0000-00006D3D0000}"/>
    <cellStyle name="Normal - Style1 10 2 6" xfId="15986" xr:uid="{00000000-0005-0000-0000-00006E3D0000}"/>
    <cellStyle name="Normal - Style1 10 3" xfId="15987" xr:uid="{00000000-0005-0000-0000-00006F3D0000}"/>
    <cellStyle name="Normal - Style1 10 3 2" xfId="15988" xr:uid="{00000000-0005-0000-0000-0000703D0000}"/>
    <cellStyle name="Normal - Style1 10 3 2 2" xfId="15989" xr:uid="{00000000-0005-0000-0000-0000713D0000}"/>
    <cellStyle name="Normal - Style1 10 3 2 3" xfId="15990" xr:uid="{00000000-0005-0000-0000-0000723D0000}"/>
    <cellStyle name="Normal - Style1 10 3 3" xfId="15991" xr:uid="{00000000-0005-0000-0000-0000733D0000}"/>
    <cellStyle name="Normal - Style1 10 3 3 2" xfId="15992" xr:uid="{00000000-0005-0000-0000-0000743D0000}"/>
    <cellStyle name="Normal - Style1 10 3 3 3" xfId="15993" xr:uid="{00000000-0005-0000-0000-0000753D0000}"/>
    <cellStyle name="Normal - Style1 10 3 4" xfId="15994" xr:uid="{00000000-0005-0000-0000-0000763D0000}"/>
    <cellStyle name="Normal - Style1 10 3 4 2" xfId="15995" xr:uid="{00000000-0005-0000-0000-0000773D0000}"/>
    <cellStyle name="Normal - Style1 10 3 4 3" xfId="15996" xr:uid="{00000000-0005-0000-0000-0000783D0000}"/>
    <cellStyle name="Normal - Style1 10 3 5" xfId="15997" xr:uid="{00000000-0005-0000-0000-0000793D0000}"/>
    <cellStyle name="Normal - Style1 10 3 5 2" xfId="15998" xr:uid="{00000000-0005-0000-0000-00007A3D0000}"/>
    <cellStyle name="Normal - Style1 10 3 5 3" xfId="15999" xr:uid="{00000000-0005-0000-0000-00007B3D0000}"/>
    <cellStyle name="Normal - Style1 10 3 6" xfId="16000" xr:uid="{00000000-0005-0000-0000-00007C3D0000}"/>
    <cellStyle name="Normal - Style1 10 3 6 2" xfId="16001" xr:uid="{00000000-0005-0000-0000-00007D3D0000}"/>
    <cellStyle name="Normal - Style1 10 3 6 3" xfId="16002" xr:uid="{00000000-0005-0000-0000-00007E3D0000}"/>
    <cellStyle name="Normal - Style1 10 3 7" xfId="16003" xr:uid="{00000000-0005-0000-0000-00007F3D0000}"/>
    <cellStyle name="Normal - Style1 10 3 8" xfId="16004" xr:uid="{00000000-0005-0000-0000-0000803D0000}"/>
    <cellStyle name="Normal - Style1 10 4" xfId="16005" xr:uid="{00000000-0005-0000-0000-0000813D0000}"/>
    <cellStyle name="Normal - Style1 10 4 2" xfId="16006" xr:uid="{00000000-0005-0000-0000-0000823D0000}"/>
    <cellStyle name="Normal - Style1 10 4 3" xfId="16007" xr:uid="{00000000-0005-0000-0000-0000833D0000}"/>
    <cellStyle name="Normal - Style1 10 5" xfId="16008" xr:uid="{00000000-0005-0000-0000-0000843D0000}"/>
    <cellStyle name="Normal - Style1 10 5 2" xfId="16009" xr:uid="{00000000-0005-0000-0000-0000853D0000}"/>
    <cellStyle name="Normal - Style1 10 5 3" xfId="16010" xr:uid="{00000000-0005-0000-0000-0000863D0000}"/>
    <cellStyle name="Normal - Style1 10 6" xfId="16011" xr:uid="{00000000-0005-0000-0000-0000873D0000}"/>
    <cellStyle name="Normal - Style1 10 7" xfId="16012" xr:uid="{00000000-0005-0000-0000-0000883D0000}"/>
    <cellStyle name="Normal - Style1 10 8" xfId="16013" xr:uid="{00000000-0005-0000-0000-0000893D0000}"/>
    <cellStyle name="Normal - Style1 10_2109" xfId="16014" xr:uid="{00000000-0005-0000-0000-00008A3D0000}"/>
    <cellStyle name="Normal - Style1 100" xfId="16015" xr:uid="{00000000-0005-0000-0000-00008B3D0000}"/>
    <cellStyle name="Normal - Style1 100 2" xfId="16016" xr:uid="{00000000-0005-0000-0000-00008C3D0000}"/>
    <cellStyle name="Normal - Style1 100 3" xfId="16017" xr:uid="{00000000-0005-0000-0000-00008D3D0000}"/>
    <cellStyle name="Normal - Style1 101" xfId="16018" xr:uid="{00000000-0005-0000-0000-00008E3D0000}"/>
    <cellStyle name="Normal - Style1 101 2" xfId="16019" xr:uid="{00000000-0005-0000-0000-00008F3D0000}"/>
    <cellStyle name="Normal - Style1 101 3" xfId="16020" xr:uid="{00000000-0005-0000-0000-0000903D0000}"/>
    <cellStyle name="Normal - Style1 102" xfId="16021" xr:uid="{00000000-0005-0000-0000-0000913D0000}"/>
    <cellStyle name="Normal - Style1 102 2" xfId="16022" xr:uid="{00000000-0005-0000-0000-0000923D0000}"/>
    <cellStyle name="Normal - Style1 102 3" xfId="16023" xr:uid="{00000000-0005-0000-0000-0000933D0000}"/>
    <cellStyle name="Normal - Style1 103" xfId="16024" xr:uid="{00000000-0005-0000-0000-0000943D0000}"/>
    <cellStyle name="Normal - Style1 103 2" xfId="16025" xr:uid="{00000000-0005-0000-0000-0000953D0000}"/>
    <cellStyle name="Normal - Style1 103 3" xfId="16026" xr:uid="{00000000-0005-0000-0000-0000963D0000}"/>
    <cellStyle name="Normal - Style1 104" xfId="16027" xr:uid="{00000000-0005-0000-0000-0000973D0000}"/>
    <cellStyle name="Normal - Style1 104 2" xfId="16028" xr:uid="{00000000-0005-0000-0000-0000983D0000}"/>
    <cellStyle name="Normal - Style1 104 3" xfId="16029" xr:uid="{00000000-0005-0000-0000-0000993D0000}"/>
    <cellStyle name="Normal - Style1 105" xfId="16030" xr:uid="{00000000-0005-0000-0000-00009A3D0000}"/>
    <cellStyle name="Normal - Style1 105 2" xfId="16031" xr:uid="{00000000-0005-0000-0000-00009B3D0000}"/>
    <cellStyle name="Normal - Style1 105 3" xfId="16032" xr:uid="{00000000-0005-0000-0000-00009C3D0000}"/>
    <cellStyle name="Normal - Style1 106" xfId="16033" xr:uid="{00000000-0005-0000-0000-00009D3D0000}"/>
    <cellStyle name="Normal - Style1 106 2" xfId="16034" xr:uid="{00000000-0005-0000-0000-00009E3D0000}"/>
    <cellStyle name="Normal - Style1 106 3" xfId="16035" xr:uid="{00000000-0005-0000-0000-00009F3D0000}"/>
    <cellStyle name="Normal - Style1 107" xfId="16036" xr:uid="{00000000-0005-0000-0000-0000A03D0000}"/>
    <cellStyle name="Normal - Style1 107 2" xfId="16037" xr:uid="{00000000-0005-0000-0000-0000A13D0000}"/>
    <cellStyle name="Normal - Style1 107 3" xfId="16038" xr:uid="{00000000-0005-0000-0000-0000A23D0000}"/>
    <cellStyle name="Normal - Style1 108" xfId="16039" xr:uid="{00000000-0005-0000-0000-0000A33D0000}"/>
    <cellStyle name="Normal - Style1 108 2" xfId="16040" xr:uid="{00000000-0005-0000-0000-0000A43D0000}"/>
    <cellStyle name="Normal - Style1 108 3" xfId="16041" xr:uid="{00000000-0005-0000-0000-0000A53D0000}"/>
    <cellStyle name="Normal - Style1 109" xfId="16042" xr:uid="{00000000-0005-0000-0000-0000A63D0000}"/>
    <cellStyle name="Normal - Style1 109 2" xfId="16043" xr:uid="{00000000-0005-0000-0000-0000A73D0000}"/>
    <cellStyle name="Normal - Style1 109 3" xfId="16044" xr:uid="{00000000-0005-0000-0000-0000A83D0000}"/>
    <cellStyle name="Normal - Style1 11" xfId="16045" xr:uid="{00000000-0005-0000-0000-0000A93D0000}"/>
    <cellStyle name="Normal - Style1 11 2" xfId="16046" xr:uid="{00000000-0005-0000-0000-0000AA3D0000}"/>
    <cellStyle name="Normal - Style1 11 2 2" xfId="16047" xr:uid="{00000000-0005-0000-0000-0000AB3D0000}"/>
    <cellStyle name="Normal - Style1 11 2 2 2" xfId="16048" xr:uid="{00000000-0005-0000-0000-0000AC3D0000}"/>
    <cellStyle name="Normal - Style1 11 2 2 3" xfId="16049" xr:uid="{00000000-0005-0000-0000-0000AD3D0000}"/>
    <cellStyle name="Normal - Style1 11 2 3" xfId="16050" xr:uid="{00000000-0005-0000-0000-0000AE3D0000}"/>
    <cellStyle name="Normal - Style1 11 2 3 2" xfId="16051" xr:uid="{00000000-0005-0000-0000-0000AF3D0000}"/>
    <cellStyle name="Normal - Style1 11 2 3 3" xfId="16052" xr:uid="{00000000-0005-0000-0000-0000B03D0000}"/>
    <cellStyle name="Normal - Style1 11 2 4" xfId="16053" xr:uid="{00000000-0005-0000-0000-0000B13D0000}"/>
    <cellStyle name="Normal - Style1 11 2 5" xfId="16054" xr:uid="{00000000-0005-0000-0000-0000B23D0000}"/>
    <cellStyle name="Normal - Style1 11 2 6" xfId="16055" xr:uid="{00000000-0005-0000-0000-0000B33D0000}"/>
    <cellStyle name="Normal - Style1 11 3" xfId="16056" xr:uid="{00000000-0005-0000-0000-0000B43D0000}"/>
    <cellStyle name="Normal - Style1 11 3 2" xfId="16057" xr:uid="{00000000-0005-0000-0000-0000B53D0000}"/>
    <cellStyle name="Normal - Style1 11 3 2 2" xfId="16058" xr:uid="{00000000-0005-0000-0000-0000B63D0000}"/>
    <cellStyle name="Normal - Style1 11 3 2 3" xfId="16059" xr:uid="{00000000-0005-0000-0000-0000B73D0000}"/>
    <cellStyle name="Normal - Style1 11 3 3" xfId="16060" xr:uid="{00000000-0005-0000-0000-0000B83D0000}"/>
    <cellStyle name="Normal - Style1 11 3 3 2" xfId="16061" xr:uid="{00000000-0005-0000-0000-0000B93D0000}"/>
    <cellStyle name="Normal - Style1 11 3 3 3" xfId="16062" xr:uid="{00000000-0005-0000-0000-0000BA3D0000}"/>
    <cellStyle name="Normal - Style1 11 3 4" xfId="16063" xr:uid="{00000000-0005-0000-0000-0000BB3D0000}"/>
    <cellStyle name="Normal - Style1 11 3 4 2" xfId="16064" xr:uid="{00000000-0005-0000-0000-0000BC3D0000}"/>
    <cellStyle name="Normal - Style1 11 3 4 3" xfId="16065" xr:uid="{00000000-0005-0000-0000-0000BD3D0000}"/>
    <cellStyle name="Normal - Style1 11 3 5" xfId="16066" xr:uid="{00000000-0005-0000-0000-0000BE3D0000}"/>
    <cellStyle name="Normal - Style1 11 3 5 2" xfId="16067" xr:uid="{00000000-0005-0000-0000-0000BF3D0000}"/>
    <cellStyle name="Normal - Style1 11 3 5 3" xfId="16068" xr:uid="{00000000-0005-0000-0000-0000C03D0000}"/>
    <cellStyle name="Normal - Style1 11 3 6" xfId="16069" xr:uid="{00000000-0005-0000-0000-0000C13D0000}"/>
    <cellStyle name="Normal - Style1 11 3 6 2" xfId="16070" xr:uid="{00000000-0005-0000-0000-0000C23D0000}"/>
    <cellStyle name="Normal - Style1 11 3 6 3" xfId="16071" xr:uid="{00000000-0005-0000-0000-0000C33D0000}"/>
    <cellStyle name="Normal - Style1 11 3 7" xfId="16072" xr:uid="{00000000-0005-0000-0000-0000C43D0000}"/>
    <cellStyle name="Normal - Style1 11 3 8" xfId="16073" xr:uid="{00000000-0005-0000-0000-0000C53D0000}"/>
    <cellStyle name="Normal - Style1 11 4" xfId="16074" xr:uid="{00000000-0005-0000-0000-0000C63D0000}"/>
    <cellStyle name="Normal - Style1 11 4 2" xfId="16075" xr:uid="{00000000-0005-0000-0000-0000C73D0000}"/>
    <cellStyle name="Normal - Style1 11 4 3" xfId="16076" xr:uid="{00000000-0005-0000-0000-0000C83D0000}"/>
    <cellStyle name="Normal - Style1 11 5" xfId="16077" xr:uid="{00000000-0005-0000-0000-0000C93D0000}"/>
    <cellStyle name="Normal - Style1 11 5 2" xfId="16078" xr:uid="{00000000-0005-0000-0000-0000CA3D0000}"/>
    <cellStyle name="Normal - Style1 11 5 3" xfId="16079" xr:uid="{00000000-0005-0000-0000-0000CB3D0000}"/>
    <cellStyle name="Normal - Style1 11 6" xfId="16080" xr:uid="{00000000-0005-0000-0000-0000CC3D0000}"/>
    <cellStyle name="Normal - Style1 11 7" xfId="16081" xr:uid="{00000000-0005-0000-0000-0000CD3D0000}"/>
    <cellStyle name="Normal - Style1 11 8" xfId="16082" xr:uid="{00000000-0005-0000-0000-0000CE3D0000}"/>
    <cellStyle name="Normal - Style1 11_2109" xfId="16083" xr:uid="{00000000-0005-0000-0000-0000CF3D0000}"/>
    <cellStyle name="Normal - Style1 110" xfId="16084" xr:uid="{00000000-0005-0000-0000-0000D03D0000}"/>
    <cellStyle name="Normal - Style1 110 2" xfId="16085" xr:uid="{00000000-0005-0000-0000-0000D13D0000}"/>
    <cellStyle name="Normal - Style1 110 3" xfId="16086" xr:uid="{00000000-0005-0000-0000-0000D23D0000}"/>
    <cellStyle name="Normal - Style1 111" xfId="16087" xr:uid="{00000000-0005-0000-0000-0000D33D0000}"/>
    <cellStyle name="Normal - Style1 112" xfId="16088" xr:uid="{00000000-0005-0000-0000-0000D43D0000}"/>
    <cellStyle name="Normal - Style1 113" xfId="16089" xr:uid="{00000000-0005-0000-0000-0000D53D0000}"/>
    <cellStyle name="Normal - Style1 114" xfId="16090" xr:uid="{00000000-0005-0000-0000-0000D63D0000}"/>
    <cellStyle name="Normal - Style1 115" xfId="16091" xr:uid="{00000000-0005-0000-0000-0000D73D0000}"/>
    <cellStyle name="Normal - Style1 116" xfId="16092" xr:uid="{00000000-0005-0000-0000-0000D83D0000}"/>
    <cellStyle name="Normal - Style1 117" xfId="16093" xr:uid="{00000000-0005-0000-0000-0000D93D0000}"/>
    <cellStyle name="Normal - Style1 118" xfId="16094" xr:uid="{00000000-0005-0000-0000-0000DA3D0000}"/>
    <cellStyle name="Normal - Style1 119" xfId="16095" xr:uid="{00000000-0005-0000-0000-0000DB3D0000}"/>
    <cellStyle name="Normal - Style1 12" xfId="16096" xr:uid="{00000000-0005-0000-0000-0000DC3D0000}"/>
    <cellStyle name="Normal - Style1 12 2" xfId="16097" xr:uid="{00000000-0005-0000-0000-0000DD3D0000}"/>
    <cellStyle name="Normal - Style1 12 2 2" xfId="16098" xr:uid="{00000000-0005-0000-0000-0000DE3D0000}"/>
    <cellStyle name="Normal - Style1 12 2 2 2" xfId="16099" xr:uid="{00000000-0005-0000-0000-0000DF3D0000}"/>
    <cellStyle name="Normal - Style1 12 2 2 3" xfId="16100" xr:uid="{00000000-0005-0000-0000-0000E03D0000}"/>
    <cellStyle name="Normal - Style1 12 2 3" xfId="16101" xr:uid="{00000000-0005-0000-0000-0000E13D0000}"/>
    <cellStyle name="Normal - Style1 12 2 3 2" xfId="16102" xr:uid="{00000000-0005-0000-0000-0000E23D0000}"/>
    <cellStyle name="Normal - Style1 12 2 3 3" xfId="16103" xr:uid="{00000000-0005-0000-0000-0000E33D0000}"/>
    <cellStyle name="Normal - Style1 12 2 4" xfId="16104" xr:uid="{00000000-0005-0000-0000-0000E43D0000}"/>
    <cellStyle name="Normal - Style1 12 2 4 2" xfId="16105" xr:uid="{00000000-0005-0000-0000-0000E53D0000}"/>
    <cellStyle name="Normal - Style1 12 2 4 3" xfId="16106" xr:uid="{00000000-0005-0000-0000-0000E63D0000}"/>
    <cellStyle name="Normal - Style1 12 2 5" xfId="16107" xr:uid="{00000000-0005-0000-0000-0000E73D0000}"/>
    <cellStyle name="Normal - Style1 12 2 5 2" xfId="16108" xr:uid="{00000000-0005-0000-0000-0000E83D0000}"/>
    <cellStyle name="Normal - Style1 12 2 5 3" xfId="16109" xr:uid="{00000000-0005-0000-0000-0000E93D0000}"/>
    <cellStyle name="Normal - Style1 12 2 6" xfId="16110" xr:uid="{00000000-0005-0000-0000-0000EA3D0000}"/>
    <cellStyle name="Normal - Style1 12 2 6 2" xfId="16111" xr:uid="{00000000-0005-0000-0000-0000EB3D0000}"/>
    <cellStyle name="Normal - Style1 12 2 6 3" xfId="16112" xr:uid="{00000000-0005-0000-0000-0000EC3D0000}"/>
    <cellStyle name="Normal - Style1 12 2 7" xfId="16113" xr:uid="{00000000-0005-0000-0000-0000ED3D0000}"/>
    <cellStyle name="Normal - Style1 12 2 8" xfId="16114" xr:uid="{00000000-0005-0000-0000-0000EE3D0000}"/>
    <cellStyle name="Normal - Style1 12 3" xfId="16115" xr:uid="{00000000-0005-0000-0000-0000EF3D0000}"/>
    <cellStyle name="Normal - Style1 12 3 2" xfId="16116" xr:uid="{00000000-0005-0000-0000-0000F03D0000}"/>
    <cellStyle name="Normal - Style1 12 3 3" xfId="16117" xr:uid="{00000000-0005-0000-0000-0000F13D0000}"/>
    <cellStyle name="Normal - Style1 12 4" xfId="16118" xr:uid="{00000000-0005-0000-0000-0000F23D0000}"/>
    <cellStyle name="Normal - Style1 12 4 2" xfId="16119" xr:uid="{00000000-0005-0000-0000-0000F33D0000}"/>
    <cellStyle name="Normal - Style1 12 4 3" xfId="16120" xr:uid="{00000000-0005-0000-0000-0000F43D0000}"/>
    <cellStyle name="Normal - Style1 12 5" xfId="16121" xr:uid="{00000000-0005-0000-0000-0000F53D0000}"/>
    <cellStyle name="Normal - Style1 12 6" xfId="16122" xr:uid="{00000000-0005-0000-0000-0000F63D0000}"/>
    <cellStyle name="Normal - Style1 12 7" xfId="16123" xr:uid="{00000000-0005-0000-0000-0000F73D0000}"/>
    <cellStyle name="Normal - Style1 13" xfId="16124" xr:uid="{00000000-0005-0000-0000-0000F83D0000}"/>
    <cellStyle name="Normal - Style1 13 10" xfId="16125" xr:uid="{00000000-0005-0000-0000-0000F93D0000}"/>
    <cellStyle name="Normal - Style1 13 10 2" xfId="16126" xr:uid="{00000000-0005-0000-0000-0000FA3D0000}"/>
    <cellStyle name="Normal - Style1 13 10 2 2" xfId="16127" xr:uid="{00000000-0005-0000-0000-0000FB3D0000}"/>
    <cellStyle name="Normal - Style1 13 10 2 3" xfId="16128" xr:uid="{00000000-0005-0000-0000-0000FC3D0000}"/>
    <cellStyle name="Normal - Style1 13 10 3" xfId="16129" xr:uid="{00000000-0005-0000-0000-0000FD3D0000}"/>
    <cellStyle name="Normal - Style1 13 10 4" xfId="16130" xr:uid="{00000000-0005-0000-0000-0000FE3D0000}"/>
    <cellStyle name="Normal - Style1 13 11" xfId="16131" xr:uid="{00000000-0005-0000-0000-0000FF3D0000}"/>
    <cellStyle name="Normal - Style1 13 11 2" xfId="16132" xr:uid="{00000000-0005-0000-0000-0000003E0000}"/>
    <cellStyle name="Normal - Style1 13 11 2 2" xfId="16133" xr:uid="{00000000-0005-0000-0000-0000013E0000}"/>
    <cellStyle name="Normal - Style1 13 11 2 3" xfId="16134" xr:uid="{00000000-0005-0000-0000-0000023E0000}"/>
    <cellStyle name="Normal - Style1 13 11 3" xfId="16135" xr:uid="{00000000-0005-0000-0000-0000033E0000}"/>
    <cellStyle name="Normal - Style1 13 11 4" xfId="16136" xr:uid="{00000000-0005-0000-0000-0000043E0000}"/>
    <cellStyle name="Normal - Style1 13 12" xfId="16137" xr:uid="{00000000-0005-0000-0000-0000053E0000}"/>
    <cellStyle name="Normal - Style1 13 13" xfId="16138" xr:uid="{00000000-0005-0000-0000-0000063E0000}"/>
    <cellStyle name="Normal - Style1 13 14" xfId="16139" xr:uid="{00000000-0005-0000-0000-0000073E0000}"/>
    <cellStyle name="Normal - Style1 13 15" xfId="16140" xr:uid="{00000000-0005-0000-0000-0000083E0000}"/>
    <cellStyle name="Normal - Style1 13 2" xfId="16141" xr:uid="{00000000-0005-0000-0000-0000093E0000}"/>
    <cellStyle name="Normal - Style1 13 2 10" xfId="16142" xr:uid="{00000000-0005-0000-0000-00000A3E0000}"/>
    <cellStyle name="Normal - Style1 13 2 2" xfId="16143" xr:uid="{00000000-0005-0000-0000-00000B3E0000}"/>
    <cellStyle name="Normal - Style1 13 2 2 2" xfId="16144" xr:uid="{00000000-0005-0000-0000-00000C3E0000}"/>
    <cellStyle name="Normal - Style1 13 2 2 2 2" xfId="16145" xr:uid="{00000000-0005-0000-0000-00000D3E0000}"/>
    <cellStyle name="Normal - Style1 13 2 2 2 3" xfId="16146" xr:uid="{00000000-0005-0000-0000-00000E3E0000}"/>
    <cellStyle name="Normal - Style1 13 2 2 3" xfId="16147" xr:uid="{00000000-0005-0000-0000-00000F3E0000}"/>
    <cellStyle name="Normal - Style1 13 2 2 3 2" xfId="16148" xr:uid="{00000000-0005-0000-0000-0000103E0000}"/>
    <cellStyle name="Normal - Style1 13 2 2 3 3" xfId="16149" xr:uid="{00000000-0005-0000-0000-0000113E0000}"/>
    <cellStyle name="Normal - Style1 13 2 2 4" xfId="16150" xr:uid="{00000000-0005-0000-0000-0000123E0000}"/>
    <cellStyle name="Normal - Style1 13 2 2 5" xfId="16151" xr:uid="{00000000-0005-0000-0000-0000133E0000}"/>
    <cellStyle name="Normal - Style1 13 2 2 6" xfId="16152" xr:uid="{00000000-0005-0000-0000-0000143E0000}"/>
    <cellStyle name="Normal - Style1 13 2 3" xfId="16153" xr:uid="{00000000-0005-0000-0000-0000153E0000}"/>
    <cellStyle name="Normal - Style1 13 2 3 2" xfId="16154" xr:uid="{00000000-0005-0000-0000-0000163E0000}"/>
    <cellStyle name="Normal - Style1 13 2 3 2 2" xfId="16155" xr:uid="{00000000-0005-0000-0000-0000173E0000}"/>
    <cellStyle name="Normal - Style1 13 2 3 2 3" xfId="16156" xr:uid="{00000000-0005-0000-0000-0000183E0000}"/>
    <cellStyle name="Normal - Style1 13 2 3 3" xfId="16157" xr:uid="{00000000-0005-0000-0000-0000193E0000}"/>
    <cellStyle name="Normal - Style1 13 2 3 3 2" xfId="16158" xr:uid="{00000000-0005-0000-0000-00001A3E0000}"/>
    <cellStyle name="Normal - Style1 13 2 3 3 3" xfId="16159" xr:uid="{00000000-0005-0000-0000-00001B3E0000}"/>
    <cellStyle name="Normal - Style1 13 2 3 4" xfId="16160" xr:uid="{00000000-0005-0000-0000-00001C3E0000}"/>
    <cellStyle name="Normal - Style1 13 2 3 5" xfId="16161" xr:uid="{00000000-0005-0000-0000-00001D3E0000}"/>
    <cellStyle name="Normal - Style1 13 2 3 6" xfId="16162" xr:uid="{00000000-0005-0000-0000-00001E3E0000}"/>
    <cellStyle name="Normal - Style1 13 2 4" xfId="16163" xr:uid="{00000000-0005-0000-0000-00001F3E0000}"/>
    <cellStyle name="Normal - Style1 13 2 4 2" xfId="16164" xr:uid="{00000000-0005-0000-0000-0000203E0000}"/>
    <cellStyle name="Normal - Style1 13 2 4 2 2" xfId="16165" xr:uid="{00000000-0005-0000-0000-0000213E0000}"/>
    <cellStyle name="Normal - Style1 13 2 4 2 3" xfId="16166" xr:uid="{00000000-0005-0000-0000-0000223E0000}"/>
    <cellStyle name="Normal - Style1 13 2 4 3" xfId="16167" xr:uid="{00000000-0005-0000-0000-0000233E0000}"/>
    <cellStyle name="Normal - Style1 13 2 4 3 2" xfId="16168" xr:uid="{00000000-0005-0000-0000-0000243E0000}"/>
    <cellStyle name="Normal - Style1 13 2 4 3 3" xfId="16169" xr:uid="{00000000-0005-0000-0000-0000253E0000}"/>
    <cellStyle name="Normal - Style1 13 2 4 4" xfId="16170" xr:uid="{00000000-0005-0000-0000-0000263E0000}"/>
    <cellStyle name="Normal - Style1 13 2 4 5" xfId="16171" xr:uid="{00000000-0005-0000-0000-0000273E0000}"/>
    <cellStyle name="Normal - Style1 13 2 4 6" xfId="16172" xr:uid="{00000000-0005-0000-0000-0000283E0000}"/>
    <cellStyle name="Normal - Style1 13 2 5" xfId="16173" xr:uid="{00000000-0005-0000-0000-0000293E0000}"/>
    <cellStyle name="Normal - Style1 13 2 5 2" xfId="16174" xr:uid="{00000000-0005-0000-0000-00002A3E0000}"/>
    <cellStyle name="Normal - Style1 13 2 5 2 2" xfId="16175" xr:uid="{00000000-0005-0000-0000-00002B3E0000}"/>
    <cellStyle name="Normal - Style1 13 2 5 2 3" xfId="16176" xr:uid="{00000000-0005-0000-0000-00002C3E0000}"/>
    <cellStyle name="Normal - Style1 13 2 5 3" xfId="16177" xr:uid="{00000000-0005-0000-0000-00002D3E0000}"/>
    <cellStyle name="Normal - Style1 13 2 5 3 2" xfId="16178" xr:uid="{00000000-0005-0000-0000-00002E3E0000}"/>
    <cellStyle name="Normal - Style1 13 2 5 3 3" xfId="16179" xr:uid="{00000000-0005-0000-0000-00002F3E0000}"/>
    <cellStyle name="Normal - Style1 13 2 5 4" xfId="16180" xr:uid="{00000000-0005-0000-0000-0000303E0000}"/>
    <cellStyle name="Normal - Style1 13 2 5 4 2" xfId="16181" xr:uid="{00000000-0005-0000-0000-0000313E0000}"/>
    <cellStyle name="Normal - Style1 13 2 5 4 3" xfId="16182" xr:uid="{00000000-0005-0000-0000-0000323E0000}"/>
    <cellStyle name="Normal - Style1 13 2 5 5" xfId="16183" xr:uid="{00000000-0005-0000-0000-0000333E0000}"/>
    <cellStyle name="Normal - Style1 13 2 5 6" xfId="16184" xr:uid="{00000000-0005-0000-0000-0000343E0000}"/>
    <cellStyle name="Normal - Style1 13 2 6" xfId="16185" xr:uid="{00000000-0005-0000-0000-0000353E0000}"/>
    <cellStyle name="Normal - Style1 13 2 6 2" xfId="16186" xr:uid="{00000000-0005-0000-0000-0000363E0000}"/>
    <cellStyle name="Normal - Style1 13 2 6 3" xfId="16187" xr:uid="{00000000-0005-0000-0000-0000373E0000}"/>
    <cellStyle name="Normal - Style1 13 2 7" xfId="16188" xr:uid="{00000000-0005-0000-0000-0000383E0000}"/>
    <cellStyle name="Normal - Style1 13 2 7 2" xfId="16189" xr:uid="{00000000-0005-0000-0000-0000393E0000}"/>
    <cellStyle name="Normal - Style1 13 2 7 3" xfId="16190" xr:uid="{00000000-0005-0000-0000-00003A3E0000}"/>
    <cellStyle name="Normal - Style1 13 2 8" xfId="16191" xr:uid="{00000000-0005-0000-0000-00003B3E0000}"/>
    <cellStyle name="Normal - Style1 13 2 9" xfId="16192" xr:uid="{00000000-0005-0000-0000-00003C3E0000}"/>
    <cellStyle name="Normal - Style1 13 2_2106 (6)" xfId="16193" xr:uid="{00000000-0005-0000-0000-00003D3E0000}"/>
    <cellStyle name="Normal - Style1 13 3" xfId="16194" xr:uid="{00000000-0005-0000-0000-00003E3E0000}"/>
    <cellStyle name="Normal - Style1 13 3 2" xfId="16195" xr:uid="{00000000-0005-0000-0000-00003F3E0000}"/>
    <cellStyle name="Normal - Style1 13 3 2 2" xfId="16196" xr:uid="{00000000-0005-0000-0000-0000403E0000}"/>
    <cellStyle name="Normal - Style1 13 3 2 2 2" xfId="16197" xr:uid="{00000000-0005-0000-0000-0000413E0000}"/>
    <cellStyle name="Normal - Style1 13 3 2 2 3" xfId="16198" xr:uid="{00000000-0005-0000-0000-0000423E0000}"/>
    <cellStyle name="Normal - Style1 13 3 2 3" xfId="16199" xr:uid="{00000000-0005-0000-0000-0000433E0000}"/>
    <cellStyle name="Normal - Style1 13 3 2 3 2" xfId="16200" xr:uid="{00000000-0005-0000-0000-0000443E0000}"/>
    <cellStyle name="Normal - Style1 13 3 2 3 3" xfId="16201" xr:uid="{00000000-0005-0000-0000-0000453E0000}"/>
    <cellStyle name="Normal - Style1 13 3 2 4" xfId="16202" xr:uid="{00000000-0005-0000-0000-0000463E0000}"/>
    <cellStyle name="Normal - Style1 13 3 2 4 2" xfId="16203" xr:uid="{00000000-0005-0000-0000-0000473E0000}"/>
    <cellStyle name="Normal - Style1 13 3 2 4 3" xfId="16204" xr:uid="{00000000-0005-0000-0000-0000483E0000}"/>
    <cellStyle name="Normal - Style1 13 3 2 5" xfId="16205" xr:uid="{00000000-0005-0000-0000-0000493E0000}"/>
    <cellStyle name="Normal - Style1 13 3 2 6" xfId="16206" xr:uid="{00000000-0005-0000-0000-00004A3E0000}"/>
    <cellStyle name="Normal - Style1 13 3 3" xfId="16207" xr:uid="{00000000-0005-0000-0000-00004B3E0000}"/>
    <cellStyle name="Normal - Style1 13 3 3 2" xfId="16208" xr:uid="{00000000-0005-0000-0000-00004C3E0000}"/>
    <cellStyle name="Normal - Style1 13 3 3 3" xfId="16209" xr:uid="{00000000-0005-0000-0000-00004D3E0000}"/>
    <cellStyle name="Normal - Style1 13 3 4" xfId="16210" xr:uid="{00000000-0005-0000-0000-00004E3E0000}"/>
    <cellStyle name="Normal - Style1 13 3 4 2" xfId="16211" xr:uid="{00000000-0005-0000-0000-00004F3E0000}"/>
    <cellStyle name="Normal - Style1 13 3 4 3" xfId="16212" xr:uid="{00000000-0005-0000-0000-0000503E0000}"/>
    <cellStyle name="Normal - Style1 13 3 5" xfId="16213" xr:uid="{00000000-0005-0000-0000-0000513E0000}"/>
    <cellStyle name="Normal - Style1 13 3 6" xfId="16214" xr:uid="{00000000-0005-0000-0000-0000523E0000}"/>
    <cellStyle name="Normal - Style1 13 3 7" xfId="16215" xr:uid="{00000000-0005-0000-0000-0000533E0000}"/>
    <cellStyle name="Normal - Style1 13 4" xfId="16216" xr:uid="{00000000-0005-0000-0000-0000543E0000}"/>
    <cellStyle name="Normal - Style1 13 4 2" xfId="16217" xr:uid="{00000000-0005-0000-0000-0000553E0000}"/>
    <cellStyle name="Normal - Style1 13 4 2 2" xfId="16218" xr:uid="{00000000-0005-0000-0000-0000563E0000}"/>
    <cellStyle name="Normal - Style1 13 4 2 2 2" xfId="16219" xr:uid="{00000000-0005-0000-0000-0000573E0000}"/>
    <cellStyle name="Normal - Style1 13 4 2 2 3" xfId="16220" xr:uid="{00000000-0005-0000-0000-0000583E0000}"/>
    <cellStyle name="Normal - Style1 13 4 2 3" xfId="16221" xr:uid="{00000000-0005-0000-0000-0000593E0000}"/>
    <cellStyle name="Normal - Style1 13 4 2 3 2" xfId="16222" xr:uid="{00000000-0005-0000-0000-00005A3E0000}"/>
    <cellStyle name="Normal - Style1 13 4 2 3 3" xfId="16223" xr:uid="{00000000-0005-0000-0000-00005B3E0000}"/>
    <cellStyle name="Normal - Style1 13 4 2 4" xfId="16224" xr:uid="{00000000-0005-0000-0000-00005C3E0000}"/>
    <cellStyle name="Normal - Style1 13 4 2 4 2" xfId="16225" xr:uid="{00000000-0005-0000-0000-00005D3E0000}"/>
    <cellStyle name="Normal - Style1 13 4 2 4 3" xfId="16226" xr:uid="{00000000-0005-0000-0000-00005E3E0000}"/>
    <cellStyle name="Normal - Style1 13 4 2 5" xfId="16227" xr:uid="{00000000-0005-0000-0000-00005F3E0000}"/>
    <cellStyle name="Normal - Style1 13 4 2 6" xfId="16228" xr:uid="{00000000-0005-0000-0000-0000603E0000}"/>
    <cellStyle name="Normal - Style1 13 4 3" xfId="16229" xr:uid="{00000000-0005-0000-0000-0000613E0000}"/>
    <cellStyle name="Normal - Style1 13 4 3 2" xfId="16230" xr:uid="{00000000-0005-0000-0000-0000623E0000}"/>
    <cellStyle name="Normal - Style1 13 4 3 3" xfId="16231" xr:uid="{00000000-0005-0000-0000-0000633E0000}"/>
    <cellStyle name="Normal - Style1 13 4 4" xfId="16232" xr:uid="{00000000-0005-0000-0000-0000643E0000}"/>
    <cellStyle name="Normal - Style1 13 4 4 2" xfId="16233" xr:uid="{00000000-0005-0000-0000-0000653E0000}"/>
    <cellStyle name="Normal - Style1 13 4 4 3" xfId="16234" xr:uid="{00000000-0005-0000-0000-0000663E0000}"/>
    <cellStyle name="Normal - Style1 13 4 5" xfId="16235" xr:uid="{00000000-0005-0000-0000-0000673E0000}"/>
    <cellStyle name="Normal - Style1 13 4 6" xfId="16236" xr:uid="{00000000-0005-0000-0000-0000683E0000}"/>
    <cellStyle name="Normal - Style1 13 4 7" xfId="16237" xr:uid="{00000000-0005-0000-0000-0000693E0000}"/>
    <cellStyle name="Normal - Style1 13 5" xfId="16238" xr:uid="{00000000-0005-0000-0000-00006A3E0000}"/>
    <cellStyle name="Normal - Style1 13 5 2" xfId="16239" xr:uid="{00000000-0005-0000-0000-00006B3E0000}"/>
    <cellStyle name="Normal - Style1 13 5 2 2" xfId="16240" xr:uid="{00000000-0005-0000-0000-00006C3E0000}"/>
    <cellStyle name="Normal - Style1 13 5 2 3" xfId="16241" xr:uid="{00000000-0005-0000-0000-00006D3E0000}"/>
    <cellStyle name="Normal - Style1 13 5 3" xfId="16242" xr:uid="{00000000-0005-0000-0000-00006E3E0000}"/>
    <cellStyle name="Normal - Style1 13 5 3 2" xfId="16243" xr:uid="{00000000-0005-0000-0000-00006F3E0000}"/>
    <cellStyle name="Normal - Style1 13 5 3 3" xfId="16244" xr:uid="{00000000-0005-0000-0000-0000703E0000}"/>
    <cellStyle name="Normal - Style1 13 5 4" xfId="16245" xr:uid="{00000000-0005-0000-0000-0000713E0000}"/>
    <cellStyle name="Normal - Style1 13 5 5" xfId="16246" xr:uid="{00000000-0005-0000-0000-0000723E0000}"/>
    <cellStyle name="Normal - Style1 13 5 6" xfId="16247" xr:uid="{00000000-0005-0000-0000-0000733E0000}"/>
    <cellStyle name="Normal - Style1 13 6" xfId="16248" xr:uid="{00000000-0005-0000-0000-0000743E0000}"/>
    <cellStyle name="Normal - Style1 13 6 2" xfId="16249" xr:uid="{00000000-0005-0000-0000-0000753E0000}"/>
    <cellStyle name="Normal - Style1 13 6 2 2" xfId="16250" xr:uid="{00000000-0005-0000-0000-0000763E0000}"/>
    <cellStyle name="Normal - Style1 13 6 2 3" xfId="16251" xr:uid="{00000000-0005-0000-0000-0000773E0000}"/>
    <cellStyle name="Normal - Style1 13 6 3" xfId="16252" xr:uid="{00000000-0005-0000-0000-0000783E0000}"/>
    <cellStyle name="Normal - Style1 13 6 3 2" xfId="16253" xr:uid="{00000000-0005-0000-0000-0000793E0000}"/>
    <cellStyle name="Normal - Style1 13 6 3 3" xfId="16254" xr:uid="{00000000-0005-0000-0000-00007A3E0000}"/>
    <cellStyle name="Normal - Style1 13 6 4" xfId="16255" xr:uid="{00000000-0005-0000-0000-00007B3E0000}"/>
    <cellStyle name="Normal - Style1 13 6 5" xfId="16256" xr:uid="{00000000-0005-0000-0000-00007C3E0000}"/>
    <cellStyle name="Normal - Style1 13 6 6" xfId="16257" xr:uid="{00000000-0005-0000-0000-00007D3E0000}"/>
    <cellStyle name="Normal - Style1 13 7" xfId="16258" xr:uid="{00000000-0005-0000-0000-00007E3E0000}"/>
    <cellStyle name="Normal - Style1 13 7 2" xfId="16259" xr:uid="{00000000-0005-0000-0000-00007F3E0000}"/>
    <cellStyle name="Normal - Style1 13 7 2 2" xfId="16260" xr:uid="{00000000-0005-0000-0000-0000803E0000}"/>
    <cellStyle name="Normal - Style1 13 7 2 3" xfId="16261" xr:uid="{00000000-0005-0000-0000-0000813E0000}"/>
    <cellStyle name="Normal - Style1 13 7 2 4" xfId="16262" xr:uid="{00000000-0005-0000-0000-0000823E0000}"/>
    <cellStyle name="Normal - Style1 13 7 3" xfId="16263" xr:uid="{00000000-0005-0000-0000-0000833E0000}"/>
    <cellStyle name="Normal - Style1 13 7 4" xfId="16264" xr:uid="{00000000-0005-0000-0000-0000843E0000}"/>
    <cellStyle name="Normal - Style1 13 7 5" xfId="16265" xr:uid="{00000000-0005-0000-0000-0000853E0000}"/>
    <cellStyle name="Normal - Style1 13 8" xfId="16266" xr:uid="{00000000-0005-0000-0000-0000863E0000}"/>
    <cellStyle name="Normal - Style1 13 8 2" xfId="16267" xr:uid="{00000000-0005-0000-0000-0000873E0000}"/>
    <cellStyle name="Normal - Style1 13 8 2 2" xfId="16268" xr:uid="{00000000-0005-0000-0000-0000883E0000}"/>
    <cellStyle name="Normal - Style1 13 8 2 3" xfId="16269" xr:uid="{00000000-0005-0000-0000-0000893E0000}"/>
    <cellStyle name="Normal - Style1 13 8 3" xfId="16270" xr:uid="{00000000-0005-0000-0000-00008A3E0000}"/>
    <cellStyle name="Normal - Style1 13 8 4" xfId="16271" xr:uid="{00000000-0005-0000-0000-00008B3E0000}"/>
    <cellStyle name="Normal - Style1 13 9" xfId="16272" xr:uid="{00000000-0005-0000-0000-00008C3E0000}"/>
    <cellStyle name="Normal - Style1 13 9 2" xfId="16273" xr:uid="{00000000-0005-0000-0000-00008D3E0000}"/>
    <cellStyle name="Normal - Style1 13 9 2 2" xfId="16274" xr:uid="{00000000-0005-0000-0000-00008E3E0000}"/>
    <cellStyle name="Normal - Style1 13 9 2 3" xfId="16275" xr:uid="{00000000-0005-0000-0000-00008F3E0000}"/>
    <cellStyle name="Normal - Style1 13 9 3" xfId="16276" xr:uid="{00000000-0005-0000-0000-0000903E0000}"/>
    <cellStyle name="Normal - Style1 13 9 4" xfId="16277" xr:uid="{00000000-0005-0000-0000-0000913E0000}"/>
    <cellStyle name="Normal - Style1 13_2101" xfId="16278" xr:uid="{00000000-0005-0000-0000-0000923E0000}"/>
    <cellStyle name="Normal - Style1 14" xfId="16279" xr:uid="{00000000-0005-0000-0000-0000933E0000}"/>
    <cellStyle name="Normal - Style1 14 10" xfId="16280" xr:uid="{00000000-0005-0000-0000-0000943E0000}"/>
    <cellStyle name="Normal - Style1 14 2" xfId="16281" xr:uid="{00000000-0005-0000-0000-0000953E0000}"/>
    <cellStyle name="Normal - Style1 14 2 2" xfId="16282" xr:uid="{00000000-0005-0000-0000-0000963E0000}"/>
    <cellStyle name="Normal - Style1 14 2 2 2" xfId="16283" xr:uid="{00000000-0005-0000-0000-0000973E0000}"/>
    <cellStyle name="Normal - Style1 14 2 2 3" xfId="16284" xr:uid="{00000000-0005-0000-0000-0000983E0000}"/>
    <cellStyle name="Normal - Style1 14 2 3" xfId="16285" xr:uid="{00000000-0005-0000-0000-0000993E0000}"/>
    <cellStyle name="Normal - Style1 14 2 3 2" xfId="16286" xr:uid="{00000000-0005-0000-0000-00009A3E0000}"/>
    <cellStyle name="Normal - Style1 14 2 3 3" xfId="16287" xr:uid="{00000000-0005-0000-0000-00009B3E0000}"/>
    <cellStyle name="Normal - Style1 14 2 4" xfId="16288" xr:uid="{00000000-0005-0000-0000-00009C3E0000}"/>
    <cellStyle name="Normal - Style1 14 2 5" xfId="16289" xr:uid="{00000000-0005-0000-0000-00009D3E0000}"/>
    <cellStyle name="Normal - Style1 14 2 6" xfId="16290" xr:uid="{00000000-0005-0000-0000-00009E3E0000}"/>
    <cellStyle name="Normal - Style1 14 3" xfId="16291" xr:uid="{00000000-0005-0000-0000-00009F3E0000}"/>
    <cellStyle name="Normal - Style1 14 3 2" xfId="16292" xr:uid="{00000000-0005-0000-0000-0000A03E0000}"/>
    <cellStyle name="Normal - Style1 14 3 2 2" xfId="16293" xr:uid="{00000000-0005-0000-0000-0000A13E0000}"/>
    <cellStyle name="Normal - Style1 14 3 2 3" xfId="16294" xr:uid="{00000000-0005-0000-0000-0000A23E0000}"/>
    <cellStyle name="Normal - Style1 14 3 3" xfId="16295" xr:uid="{00000000-0005-0000-0000-0000A33E0000}"/>
    <cellStyle name="Normal - Style1 14 3 3 2" xfId="16296" xr:uid="{00000000-0005-0000-0000-0000A43E0000}"/>
    <cellStyle name="Normal - Style1 14 3 3 3" xfId="16297" xr:uid="{00000000-0005-0000-0000-0000A53E0000}"/>
    <cellStyle name="Normal - Style1 14 3 4" xfId="16298" xr:uid="{00000000-0005-0000-0000-0000A63E0000}"/>
    <cellStyle name="Normal - Style1 14 3 5" xfId="16299" xr:uid="{00000000-0005-0000-0000-0000A73E0000}"/>
    <cellStyle name="Normal - Style1 14 3 6" xfId="16300" xr:uid="{00000000-0005-0000-0000-0000A83E0000}"/>
    <cellStyle name="Normal - Style1 14 4" xfId="16301" xr:uid="{00000000-0005-0000-0000-0000A93E0000}"/>
    <cellStyle name="Normal - Style1 14 4 2" xfId="16302" xr:uid="{00000000-0005-0000-0000-0000AA3E0000}"/>
    <cellStyle name="Normal - Style1 14 4 2 2" xfId="16303" xr:uid="{00000000-0005-0000-0000-0000AB3E0000}"/>
    <cellStyle name="Normal - Style1 14 4 2 3" xfId="16304" xr:uid="{00000000-0005-0000-0000-0000AC3E0000}"/>
    <cellStyle name="Normal - Style1 14 4 3" xfId="16305" xr:uid="{00000000-0005-0000-0000-0000AD3E0000}"/>
    <cellStyle name="Normal - Style1 14 4 3 2" xfId="16306" xr:uid="{00000000-0005-0000-0000-0000AE3E0000}"/>
    <cellStyle name="Normal - Style1 14 4 3 3" xfId="16307" xr:uid="{00000000-0005-0000-0000-0000AF3E0000}"/>
    <cellStyle name="Normal - Style1 14 4 4" xfId="16308" xr:uid="{00000000-0005-0000-0000-0000B03E0000}"/>
    <cellStyle name="Normal - Style1 14 4 5" xfId="16309" xr:uid="{00000000-0005-0000-0000-0000B13E0000}"/>
    <cellStyle name="Normal - Style1 14 4 6" xfId="16310" xr:uid="{00000000-0005-0000-0000-0000B23E0000}"/>
    <cellStyle name="Normal - Style1 14 5" xfId="16311" xr:uid="{00000000-0005-0000-0000-0000B33E0000}"/>
    <cellStyle name="Normal - Style1 14 5 2" xfId="16312" xr:uid="{00000000-0005-0000-0000-0000B43E0000}"/>
    <cellStyle name="Normal - Style1 14 5 2 2" xfId="16313" xr:uid="{00000000-0005-0000-0000-0000B53E0000}"/>
    <cellStyle name="Normal - Style1 14 5 2 3" xfId="16314" xr:uid="{00000000-0005-0000-0000-0000B63E0000}"/>
    <cellStyle name="Normal - Style1 14 5 3" xfId="16315" xr:uid="{00000000-0005-0000-0000-0000B73E0000}"/>
    <cellStyle name="Normal - Style1 14 5 3 2" xfId="16316" xr:uid="{00000000-0005-0000-0000-0000B83E0000}"/>
    <cellStyle name="Normal - Style1 14 5 3 3" xfId="16317" xr:uid="{00000000-0005-0000-0000-0000B93E0000}"/>
    <cellStyle name="Normal - Style1 14 5 4" xfId="16318" xr:uid="{00000000-0005-0000-0000-0000BA3E0000}"/>
    <cellStyle name="Normal - Style1 14 5 4 2" xfId="16319" xr:uid="{00000000-0005-0000-0000-0000BB3E0000}"/>
    <cellStyle name="Normal - Style1 14 5 4 3" xfId="16320" xr:uid="{00000000-0005-0000-0000-0000BC3E0000}"/>
    <cellStyle name="Normal - Style1 14 5 5" xfId="16321" xr:uid="{00000000-0005-0000-0000-0000BD3E0000}"/>
    <cellStyle name="Normal - Style1 14 5 6" xfId="16322" xr:uid="{00000000-0005-0000-0000-0000BE3E0000}"/>
    <cellStyle name="Normal - Style1 14 6" xfId="16323" xr:uid="{00000000-0005-0000-0000-0000BF3E0000}"/>
    <cellStyle name="Normal - Style1 14 6 2" xfId="16324" xr:uid="{00000000-0005-0000-0000-0000C03E0000}"/>
    <cellStyle name="Normal - Style1 14 6 3" xfId="16325" xr:uid="{00000000-0005-0000-0000-0000C13E0000}"/>
    <cellStyle name="Normal - Style1 14 7" xfId="16326" xr:uid="{00000000-0005-0000-0000-0000C23E0000}"/>
    <cellStyle name="Normal - Style1 14 7 2" xfId="16327" xr:uid="{00000000-0005-0000-0000-0000C33E0000}"/>
    <cellStyle name="Normal - Style1 14 7 3" xfId="16328" xr:uid="{00000000-0005-0000-0000-0000C43E0000}"/>
    <cellStyle name="Normal - Style1 14 8" xfId="16329" xr:uid="{00000000-0005-0000-0000-0000C53E0000}"/>
    <cellStyle name="Normal - Style1 14 9" xfId="16330" xr:uid="{00000000-0005-0000-0000-0000C63E0000}"/>
    <cellStyle name="Normal - Style1 14_2106 (6)" xfId="16331" xr:uid="{00000000-0005-0000-0000-0000C73E0000}"/>
    <cellStyle name="Normal - Style1 15" xfId="16332" xr:uid="{00000000-0005-0000-0000-0000C83E0000}"/>
    <cellStyle name="Normal - Style1 15 10" xfId="16333" xr:uid="{00000000-0005-0000-0000-0000C93E0000}"/>
    <cellStyle name="Normal - Style1 15 2" xfId="16334" xr:uid="{00000000-0005-0000-0000-0000CA3E0000}"/>
    <cellStyle name="Normal - Style1 15 2 2" xfId="16335" xr:uid="{00000000-0005-0000-0000-0000CB3E0000}"/>
    <cellStyle name="Normal - Style1 15 2 2 2" xfId="16336" xr:uid="{00000000-0005-0000-0000-0000CC3E0000}"/>
    <cellStyle name="Normal - Style1 15 2 2 3" xfId="16337" xr:uid="{00000000-0005-0000-0000-0000CD3E0000}"/>
    <cellStyle name="Normal - Style1 15 2 3" xfId="16338" xr:uid="{00000000-0005-0000-0000-0000CE3E0000}"/>
    <cellStyle name="Normal - Style1 15 2 3 2" xfId="16339" xr:uid="{00000000-0005-0000-0000-0000CF3E0000}"/>
    <cellStyle name="Normal - Style1 15 2 3 3" xfId="16340" xr:uid="{00000000-0005-0000-0000-0000D03E0000}"/>
    <cellStyle name="Normal - Style1 15 2 4" xfId="16341" xr:uid="{00000000-0005-0000-0000-0000D13E0000}"/>
    <cellStyle name="Normal - Style1 15 2 5" xfId="16342" xr:uid="{00000000-0005-0000-0000-0000D23E0000}"/>
    <cellStyle name="Normal - Style1 15 2 6" xfId="16343" xr:uid="{00000000-0005-0000-0000-0000D33E0000}"/>
    <cellStyle name="Normal - Style1 15 3" xfId="16344" xr:uid="{00000000-0005-0000-0000-0000D43E0000}"/>
    <cellStyle name="Normal - Style1 15 3 2" xfId="16345" xr:uid="{00000000-0005-0000-0000-0000D53E0000}"/>
    <cellStyle name="Normal - Style1 15 3 2 2" xfId="16346" xr:uid="{00000000-0005-0000-0000-0000D63E0000}"/>
    <cellStyle name="Normal - Style1 15 3 2 3" xfId="16347" xr:uid="{00000000-0005-0000-0000-0000D73E0000}"/>
    <cellStyle name="Normal - Style1 15 3 3" xfId="16348" xr:uid="{00000000-0005-0000-0000-0000D83E0000}"/>
    <cellStyle name="Normal - Style1 15 3 3 2" xfId="16349" xr:uid="{00000000-0005-0000-0000-0000D93E0000}"/>
    <cellStyle name="Normal - Style1 15 3 3 3" xfId="16350" xr:uid="{00000000-0005-0000-0000-0000DA3E0000}"/>
    <cellStyle name="Normal - Style1 15 3 4" xfId="16351" xr:uid="{00000000-0005-0000-0000-0000DB3E0000}"/>
    <cellStyle name="Normal - Style1 15 3 5" xfId="16352" xr:uid="{00000000-0005-0000-0000-0000DC3E0000}"/>
    <cellStyle name="Normal - Style1 15 3 6" xfId="16353" xr:uid="{00000000-0005-0000-0000-0000DD3E0000}"/>
    <cellStyle name="Normal - Style1 15 4" xfId="16354" xr:uid="{00000000-0005-0000-0000-0000DE3E0000}"/>
    <cellStyle name="Normal - Style1 15 4 2" xfId="16355" xr:uid="{00000000-0005-0000-0000-0000DF3E0000}"/>
    <cellStyle name="Normal - Style1 15 4 2 2" xfId="16356" xr:uid="{00000000-0005-0000-0000-0000E03E0000}"/>
    <cellStyle name="Normal - Style1 15 4 2 3" xfId="16357" xr:uid="{00000000-0005-0000-0000-0000E13E0000}"/>
    <cellStyle name="Normal - Style1 15 4 3" xfId="16358" xr:uid="{00000000-0005-0000-0000-0000E23E0000}"/>
    <cellStyle name="Normal - Style1 15 4 3 2" xfId="16359" xr:uid="{00000000-0005-0000-0000-0000E33E0000}"/>
    <cellStyle name="Normal - Style1 15 4 3 3" xfId="16360" xr:uid="{00000000-0005-0000-0000-0000E43E0000}"/>
    <cellStyle name="Normal - Style1 15 4 4" xfId="16361" xr:uid="{00000000-0005-0000-0000-0000E53E0000}"/>
    <cellStyle name="Normal - Style1 15 4 5" xfId="16362" xr:uid="{00000000-0005-0000-0000-0000E63E0000}"/>
    <cellStyle name="Normal - Style1 15 4 6" xfId="16363" xr:uid="{00000000-0005-0000-0000-0000E73E0000}"/>
    <cellStyle name="Normal - Style1 15 5" xfId="16364" xr:uid="{00000000-0005-0000-0000-0000E83E0000}"/>
    <cellStyle name="Normal - Style1 15 5 2" xfId="16365" xr:uid="{00000000-0005-0000-0000-0000E93E0000}"/>
    <cellStyle name="Normal - Style1 15 5 2 2" xfId="16366" xr:uid="{00000000-0005-0000-0000-0000EA3E0000}"/>
    <cellStyle name="Normal - Style1 15 5 2 3" xfId="16367" xr:uid="{00000000-0005-0000-0000-0000EB3E0000}"/>
    <cellStyle name="Normal - Style1 15 5 3" xfId="16368" xr:uid="{00000000-0005-0000-0000-0000EC3E0000}"/>
    <cellStyle name="Normal - Style1 15 5 3 2" xfId="16369" xr:uid="{00000000-0005-0000-0000-0000ED3E0000}"/>
    <cellStyle name="Normal - Style1 15 5 3 3" xfId="16370" xr:uid="{00000000-0005-0000-0000-0000EE3E0000}"/>
    <cellStyle name="Normal - Style1 15 5 4" xfId="16371" xr:uid="{00000000-0005-0000-0000-0000EF3E0000}"/>
    <cellStyle name="Normal - Style1 15 5 4 2" xfId="16372" xr:uid="{00000000-0005-0000-0000-0000F03E0000}"/>
    <cellStyle name="Normal - Style1 15 5 4 3" xfId="16373" xr:uid="{00000000-0005-0000-0000-0000F13E0000}"/>
    <cellStyle name="Normal - Style1 15 5 5" xfId="16374" xr:uid="{00000000-0005-0000-0000-0000F23E0000}"/>
    <cellStyle name="Normal - Style1 15 5 6" xfId="16375" xr:uid="{00000000-0005-0000-0000-0000F33E0000}"/>
    <cellStyle name="Normal - Style1 15 6" xfId="16376" xr:uid="{00000000-0005-0000-0000-0000F43E0000}"/>
    <cellStyle name="Normal - Style1 15 6 2" xfId="16377" xr:uid="{00000000-0005-0000-0000-0000F53E0000}"/>
    <cellStyle name="Normal - Style1 15 6 3" xfId="16378" xr:uid="{00000000-0005-0000-0000-0000F63E0000}"/>
    <cellStyle name="Normal - Style1 15 7" xfId="16379" xr:uid="{00000000-0005-0000-0000-0000F73E0000}"/>
    <cellStyle name="Normal - Style1 15 7 2" xfId="16380" xr:uid="{00000000-0005-0000-0000-0000F83E0000}"/>
    <cellStyle name="Normal - Style1 15 7 3" xfId="16381" xr:uid="{00000000-0005-0000-0000-0000F93E0000}"/>
    <cellStyle name="Normal - Style1 15 8" xfId="16382" xr:uid="{00000000-0005-0000-0000-0000FA3E0000}"/>
    <cellStyle name="Normal - Style1 15 9" xfId="16383" xr:uid="{00000000-0005-0000-0000-0000FB3E0000}"/>
    <cellStyle name="Normal - Style1 15_2106 (6)" xfId="16384" xr:uid="{00000000-0005-0000-0000-0000FC3E0000}"/>
    <cellStyle name="Normal - Style1 16" xfId="16385" xr:uid="{00000000-0005-0000-0000-0000FD3E0000}"/>
    <cellStyle name="Normal - Style1 16 10" xfId="16386" xr:uid="{00000000-0005-0000-0000-0000FE3E0000}"/>
    <cellStyle name="Normal - Style1 16 2" xfId="16387" xr:uid="{00000000-0005-0000-0000-0000FF3E0000}"/>
    <cellStyle name="Normal - Style1 16 2 2" xfId="16388" xr:uid="{00000000-0005-0000-0000-0000003F0000}"/>
    <cellStyle name="Normal - Style1 16 2 2 2" xfId="16389" xr:uid="{00000000-0005-0000-0000-0000013F0000}"/>
    <cellStyle name="Normal - Style1 16 2 2 3" xfId="16390" xr:uid="{00000000-0005-0000-0000-0000023F0000}"/>
    <cellStyle name="Normal - Style1 16 2 3" xfId="16391" xr:uid="{00000000-0005-0000-0000-0000033F0000}"/>
    <cellStyle name="Normal - Style1 16 2 3 2" xfId="16392" xr:uid="{00000000-0005-0000-0000-0000043F0000}"/>
    <cellStyle name="Normal - Style1 16 2 3 3" xfId="16393" xr:uid="{00000000-0005-0000-0000-0000053F0000}"/>
    <cellStyle name="Normal - Style1 16 2 4" xfId="16394" xr:uid="{00000000-0005-0000-0000-0000063F0000}"/>
    <cellStyle name="Normal - Style1 16 2 5" xfId="16395" xr:uid="{00000000-0005-0000-0000-0000073F0000}"/>
    <cellStyle name="Normal - Style1 16 2 6" xfId="16396" xr:uid="{00000000-0005-0000-0000-0000083F0000}"/>
    <cellStyle name="Normal - Style1 16 3" xfId="16397" xr:uid="{00000000-0005-0000-0000-0000093F0000}"/>
    <cellStyle name="Normal - Style1 16 3 2" xfId="16398" xr:uid="{00000000-0005-0000-0000-00000A3F0000}"/>
    <cellStyle name="Normal - Style1 16 3 2 2" xfId="16399" xr:uid="{00000000-0005-0000-0000-00000B3F0000}"/>
    <cellStyle name="Normal - Style1 16 3 2 3" xfId="16400" xr:uid="{00000000-0005-0000-0000-00000C3F0000}"/>
    <cellStyle name="Normal - Style1 16 3 3" xfId="16401" xr:uid="{00000000-0005-0000-0000-00000D3F0000}"/>
    <cellStyle name="Normal - Style1 16 3 3 2" xfId="16402" xr:uid="{00000000-0005-0000-0000-00000E3F0000}"/>
    <cellStyle name="Normal - Style1 16 3 3 3" xfId="16403" xr:uid="{00000000-0005-0000-0000-00000F3F0000}"/>
    <cellStyle name="Normal - Style1 16 3 4" xfId="16404" xr:uid="{00000000-0005-0000-0000-0000103F0000}"/>
    <cellStyle name="Normal - Style1 16 3 5" xfId="16405" xr:uid="{00000000-0005-0000-0000-0000113F0000}"/>
    <cellStyle name="Normal - Style1 16 3 6" xfId="16406" xr:uid="{00000000-0005-0000-0000-0000123F0000}"/>
    <cellStyle name="Normal - Style1 16 4" xfId="16407" xr:uid="{00000000-0005-0000-0000-0000133F0000}"/>
    <cellStyle name="Normal - Style1 16 4 2" xfId="16408" xr:uid="{00000000-0005-0000-0000-0000143F0000}"/>
    <cellStyle name="Normal - Style1 16 4 2 2" xfId="16409" xr:uid="{00000000-0005-0000-0000-0000153F0000}"/>
    <cellStyle name="Normal - Style1 16 4 2 3" xfId="16410" xr:uid="{00000000-0005-0000-0000-0000163F0000}"/>
    <cellStyle name="Normal - Style1 16 4 3" xfId="16411" xr:uid="{00000000-0005-0000-0000-0000173F0000}"/>
    <cellStyle name="Normal - Style1 16 4 3 2" xfId="16412" xr:uid="{00000000-0005-0000-0000-0000183F0000}"/>
    <cellStyle name="Normal - Style1 16 4 3 3" xfId="16413" xr:uid="{00000000-0005-0000-0000-0000193F0000}"/>
    <cellStyle name="Normal - Style1 16 4 4" xfId="16414" xr:uid="{00000000-0005-0000-0000-00001A3F0000}"/>
    <cellStyle name="Normal - Style1 16 4 5" xfId="16415" xr:uid="{00000000-0005-0000-0000-00001B3F0000}"/>
    <cellStyle name="Normal - Style1 16 4 6" xfId="16416" xr:uid="{00000000-0005-0000-0000-00001C3F0000}"/>
    <cellStyle name="Normal - Style1 16 5" xfId="16417" xr:uid="{00000000-0005-0000-0000-00001D3F0000}"/>
    <cellStyle name="Normal - Style1 16 5 2" xfId="16418" xr:uid="{00000000-0005-0000-0000-00001E3F0000}"/>
    <cellStyle name="Normal - Style1 16 5 2 2" xfId="16419" xr:uid="{00000000-0005-0000-0000-00001F3F0000}"/>
    <cellStyle name="Normal - Style1 16 5 2 3" xfId="16420" xr:uid="{00000000-0005-0000-0000-0000203F0000}"/>
    <cellStyle name="Normal - Style1 16 5 3" xfId="16421" xr:uid="{00000000-0005-0000-0000-0000213F0000}"/>
    <cellStyle name="Normal - Style1 16 5 3 2" xfId="16422" xr:uid="{00000000-0005-0000-0000-0000223F0000}"/>
    <cellStyle name="Normal - Style1 16 5 3 3" xfId="16423" xr:uid="{00000000-0005-0000-0000-0000233F0000}"/>
    <cellStyle name="Normal - Style1 16 5 4" xfId="16424" xr:uid="{00000000-0005-0000-0000-0000243F0000}"/>
    <cellStyle name="Normal - Style1 16 5 4 2" xfId="16425" xr:uid="{00000000-0005-0000-0000-0000253F0000}"/>
    <cellStyle name="Normal - Style1 16 5 4 3" xfId="16426" xr:uid="{00000000-0005-0000-0000-0000263F0000}"/>
    <cellStyle name="Normal - Style1 16 5 5" xfId="16427" xr:uid="{00000000-0005-0000-0000-0000273F0000}"/>
    <cellStyle name="Normal - Style1 16 5 6" xfId="16428" xr:uid="{00000000-0005-0000-0000-0000283F0000}"/>
    <cellStyle name="Normal - Style1 16 6" xfId="16429" xr:uid="{00000000-0005-0000-0000-0000293F0000}"/>
    <cellStyle name="Normal - Style1 16 6 2" xfId="16430" xr:uid="{00000000-0005-0000-0000-00002A3F0000}"/>
    <cellStyle name="Normal - Style1 16 6 3" xfId="16431" xr:uid="{00000000-0005-0000-0000-00002B3F0000}"/>
    <cellStyle name="Normal - Style1 16 7" xfId="16432" xr:uid="{00000000-0005-0000-0000-00002C3F0000}"/>
    <cellStyle name="Normal - Style1 16 7 2" xfId="16433" xr:uid="{00000000-0005-0000-0000-00002D3F0000}"/>
    <cellStyle name="Normal - Style1 16 7 3" xfId="16434" xr:uid="{00000000-0005-0000-0000-00002E3F0000}"/>
    <cellStyle name="Normal - Style1 16 8" xfId="16435" xr:uid="{00000000-0005-0000-0000-00002F3F0000}"/>
    <cellStyle name="Normal - Style1 16 9" xfId="16436" xr:uid="{00000000-0005-0000-0000-0000303F0000}"/>
    <cellStyle name="Normal - Style1 16_2106 (6)" xfId="16437" xr:uid="{00000000-0005-0000-0000-0000313F0000}"/>
    <cellStyle name="Normal - Style1 17" xfId="16438" xr:uid="{00000000-0005-0000-0000-0000323F0000}"/>
    <cellStyle name="Normal - Style1 17 10" xfId="16439" xr:uid="{00000000-0005-0000-0000-0000333F0000}"/>
    <cellStyle name="Normal - Style1 17 2" xfId="16440" xr:uid="{00000000-0005-0000-0000-0000343F0000}"/>
    <cellStyle name="Normal - Style1 17 2 2" xfId="16441" xr:uid="{00000000-0005-0000-0000-0000353F0000}"/>
    <cellStyle name="Normal - Style1 17 2 2 2" xfId="16442" xr:uid="{00000000-0005-0000-0000-0000363F0000}"/>
    <cellStyle name="Normal - Style1 17 2 2 3" xfId="16443" xr:uid="{00000000-0005-0000-0000-0000373F0000}"/>
    <cellStyle name="Normal - Style1 17 2 3" xfId="16444" xr:uid="{00000000-0005-0000-0000-0000383F0000}"/>
    <cellStyle name="Normal - Style1 17 2 3 2" xfId="16445" xr:uid="{00000000-0005-0000-0000-0000393F0000}"/>
    <cellStyle name="Normal - Style1 17 2 3 3" xfId="16446" xr:uid="{00000000-0005-0000-0000-00003A3F0000}"/>
    <cellStyle name="Normal - Style1 17 2 4" xfId="16447" xr:uid="{00000000-0005-0000-0000-00003B3F0000}"/>
    <cellStyle name="Normal - Style1 17 2 5" xfId="16448" xr:uid="{00000000-0005-0000-0000-00003C3F0000}"/>
    <cellStyle name="Normal - Style1 17 2 6" xfId="16449" xr:uid="{00000000-0005-0000-0000-00003D3F0000}"/>
    <cellStyle name="Normal - Style1 17 3" xfId="16450" xr:uid="{00000000-0005-0000-0000-00003E3F0000}"/>
    <cellStyle name="Normal - Style1 17 3 2" xfId="16451" xr:uid="{00000000-0005-0000-0000-00003F3F0000}"/>
    <cellStyle name="Normal - Style1 17 3 2 2" xfId="16452" xr:uid="{00000000-0005-0000-0000-0000403F0000}"/>
    <cellStyle name="Normal - Style1 17 3 2 3" xfId="16453" xr:uid="{00000000-0005-0000-0000-0000413F0000}"/>
    <cellStyle name="Normal - Style1 17 3 3" xfId="16454" xr:uid="{00000000-0005-0000-0000-0000423F0000}"/>
    <cellStyle name="Normal - Style1 17 3 3 2" xfId="16455" xr:uid="{00000000-0005-0000-0000-0000433F0000}"/>
    <cellStyle name="Normal - Style1 17 3 3 3" xfId="16456" xr:uid="{00000000-0005-0000-0000-0000443F0000}"/>
    <cellStyle name="Normal - Style1 17 3 4" xfId="16457" xr:uid="{00000000-0005-0000-0000-0000453F0000}"/>
    <cellStyle name="Normal - Style1 17 3 5" xfId="16458" xr:uid="{00000000-0005-0000-0000-0000463F0000}"/>
    <cellStyle name="Normal - Style1 17 3 6" xfId="16459" xr:uid="{00000000-0005-0000-0000-0000473F0000}"/>
    <cellStyle name="Normal - Style1 17 4" xfId="16460" xr:uid="{00000000-0005-0000-0000-0000483F0000}"/>
    <cellStyle name="Normal - Style1 17 4 2" xfId="16461" xr:uid="{00000000-0005-0000-0000-0000493F0000}"/>
    <cellStyle name="Normal - Style1 17 4 2 2" xfId="16462" xr:uid="{00000000-0005-0000-0000-00004A3F0000}"/>
    <cellStyle name="Normal - Style1 17 4 2 3" xfId="16463" xr:uid="{00000000-0005-0000-0000-00004B3F0000}"/>
    <cellStyle name="Normal - Style1 17 4 3" xfId="16464" xr:uid="{00000000-0005-0000-0000-00004C3F0000}"/>
    <cellStyle name="Normal - Style1 17 4 3 2" xfId="16465" xr:uid="{00000000-0005-0000-0000-00004D3F0000}"/>
    <cellStyle name="Normal - Style1 17 4 3 3" xfId="16466" xr:uid="{00000000-0005-0000-0000-00004E3F0000}"/>
    <cellStyle name="Normal - Style1 17 4 4" xfId="16467" xr:uid="{00000000-0005-0000-0000-00004F3F0000}"/>
    <cellStyle name="Normal - Style1 17 4 5" xfId="16468" xr:uid="{00000000-0005-0000-0000-0000503F0000}"/>
    <cellStyle name="Normal - Style1 17 4 6" xfId="16469" xr:uid="{00000000-0005-0000-0000-0000513F0000}"/>
    <cellStyle name="Normal - Style1 17 5" xfId="16470" xr:uid="{00000000-0005-0000-0000-0000523F0000}"/>
    <cellStyle name="Normal - Style1 17 5 2" xfId="16471" xr:uid="{00000000-0005-0000-0000-0000533F0000}"/>
    <cellStyle name="Normal - Style1 17 5 2 2" xfId="16472" xr:uid="{00000000-0005-0000-0000-0000543F0000}"/>
    <cellStyle name="Normal - Style1 17 5 2 3" xfId="16473" xr:uid="{00000000-0005-0000-0000-0000553F0000}"/>
    <cellStyle name="Normal - Style1 17 5 3" xfId="16474" xr:uid="{00000000-0005-0000-0000-0000563F0000}"/>
    <cellStyle name="Normal - Style1 17 5 3 2" xfId="16475" xr:uid="{00000000-0005-0000-0000-0000573F0000}"/>
    <cellStyle name="Normal - Style1 17 5 3 3" xfId="16476" xr:uid="{00000000-0005-0000-0000-0000583F0000}"/>
    <cellStyle name="Normal - Style1 17 5 4" xfId="16477" xr:uid="{00000000-0005-0000-0000-0000593F0000}"/>
    <cellStyle name="Normal - Style1 17 5 4 2" xfId="16478" xr:uid="{00000000-0005-0000-0000-00005A3F0000}"/>
    <cellStyle name="Normal - Style1 17 5 4 3" xfId="16479" xr:uid="{00000000-0005-0000-0000-00005B3F0000}"/>
    <cellStyle name="Normal - Style1 17 5 5" xfId="16480" xr:uid="{00000000-0005-0000-0000-00005C3F0000}"/>
    <cellStyle name="Normal - Style1 17 5 6" xfId="16481" xr:uid="{00000000-0005-0000-0000-00005D3F0000}"/>
    <cellStyle name="Normal - Style1 17 6" xfId="16482" xr:uid="{00000000-0005-0000-0000-00005E3F0000}"/>
    <cellStyle name="Normal - Style1 17 6 2" xfId="16483" xr:uid="{00000000-0005-0000-0000-00005F3F0000}"/>
    <cellStyle name="Normal - Style1 17 6 3" xfId="16484" xr:uid="{00000000-0005-0000-0000-0000603F0000}"/>
    <cellStyle name="Normal - Style1 17 7" xfId="16485" xr:uid="{00000000-0005-0000-0000-0000613F0000}"/>
    <cellStyle name="Normal - Style1 17 7 2" xfId="16486" xr:uid="{00000000-0005-0000-0000-0000623F0000}"/>
    <cellStyle name="Normal - Style1 17 7 3" xfId="16487" xr:uid="{00000000-0005-0000-0000-0000633F0000}"/>
    <cellStyle name="Normal - Style1 17 8" xfId="16488" xr:uid="{00000000-0005-0000-0000-0000643F0000}"/>
    <cellStyle name="Normal - Style1 17 9" xfId="16489" xr:uid="{00000000-0005-0000-0000-0000653F0000}"/>
    <cellStyle name="Normal - Style1 17_2106 (6)" xfId="16490" xr:uid="{00000000-0005-0000-0000-0000663F0000}"/>
    <cellStyle name="Normal - Style1 18" xfId="16491" xr:uid="{00000000-0005-0000-0000-0000673F0000}"/>
    <cellStyle name="Normal - Style1 18 10" xfId="16492" xr:uid="{00000000-0005-0000-0000-0000683F0000}"/>
    <cellStyle name="Normal - Style1 18 2" xfId="16493" xr:uid="{00000000-0005-0000-0000-0000693F0000}"/>
    <cellStyle name="Normal - Style1 18 2 2" xfId="16494" xr:uid="{00000000-0005-0000-0000-00006A3F0000}"/>
    <cellStyle name="Normal - Style1 18 2 2 2" xfId="16495" xr:uid="{00000000-0005-0000-0000-00006B3F0000}"/>
    <cellStyle name="Normal - Style1 18 2 2 3" xfId="16496" xr:uid="{00000000-0005-0000-0000-00006C3F0000}"/>
    <cellStyle name="Normal - Style1 18 2 3" xfId="16497" xr:uid="{00000000-0005-0000-0000-00006D3F0000}"/>
    <cellStyle name="Normal - Style1 18 2 3 2" xfId="16498" xr:uid="{00000000-0005-0000-0000-00006E3F0000}"/>
    <cellStyle name="Normal - Style1 18 2 3 3" xfId="16499" xr:uid="{00000000-0005-0000-0000-00006F3F0000}"/>
    <cellStyle name="Normal - Style1 18 2 4" xfId="16500" xr:uid="{00000000-0005-0000-0000-0000703F0000}"/>
    <cellStyle name="Normal - Style1 18 2 5" xfId="16501" xr:uid="{00000000-0005-0000-0000-0000713F0000}"/>
    <cellStyle name="Normal - Style1 18 2 6" xfId="16502" xr:uid="{00000000-0005-0000-0000-0000723F0000}"/>
    <cellStyle name="Normal - Style1 18 3" xfId="16503" xr:uid="{00000000-0005-0000-0000-0000733F0000}"/>
    <cellStyle name="Normal - Style1 18 3 2" xfId="16504" xr:uid="{00000000-0005-0000-0000-0000743F0000}"/>
    <cellStyle name="Normal - Style1 18 3 2 2" xfId="16505" xr:uid="{00000000-0005-0000-0000-0000753F0000}"/>
    <cellStyle name="Normal - Style1 18 3 2 3" xfId="16506" xr:uid="{00000000-0005-0000-0000-0000763F0000}"/>
    <cellStyle name="Normal - Style1 18 3 3" xfId="16507" xr:uid="{00000000-0005-0000-0000-0000773F0000}"/>
    <cellStyle name="Normal - Style1 18 3 3 2" xfId="16508" xr:uid="{00000000-0005-0000-0000-0000783F0000}"/>
    <cellStyle name="Normal - Style1 18 3 3 3" xfId="16509" xr:uid="{00000000-0005-0000-0000-0000793F0000}"/>
    <cellStyle name="Normal - Style1 18 3 4" xfId="16510" xr:uid="{00000000-0005-0000-0000-00007A3F0000}"/>
    <cellStyle name="Normal - Style1 18 3 5" xfId="16511" xr:uid="{00000000-0005-0000-0000-00007B3F0000}"/>
    <cellStyle name="Normal - Style1 18 3 6" xfId="16512" xr:uid="{00000000-0005-0000-0000-00007C3F0000}"/>
    <cellStyle name="Normal - Style1 18 4" xfId="16513" xr:uid="{00000000-0005-0000-0000-00007D3F0000}"/>
    <cellStyle name="Normal - Style1 18 4 2" xfId="16514" xr:uid="{00000000-0005-0000-0000-00007E3F0000}"/>
    <cellStyle name="Normal - Style1 18 4 2 2" xfId="16515" xr:uid="{00000000-0005-0000-0000-00007F3F0000}"/>
    <cellStyle name="Normal - Style1 18 4 2 3" xfId="16516" xr:uid="{00000000-0005-0000-0000-0000803F0000}"/>
    <cellStyle name="Normal - Style1 18 4 3" xfId="16517" xr:uid="{00000000-0005-0000-0000-0000813F0000}"/>
    <cellStyle name="Normal - Style1 18 4 3 2" xfId="16518" xr:uid="{00000000-0005-0000-0000-0000823F0000}"/>
    <cellStyle name="Normal - Style1 18 4 3 3" xfId="16519" xr:uid="{00000000-0005-0000-0000-0000833F0000}"/>
    <cellStyle name="Normal - Style1 18 4 4" xfId="16520" xr:uid="{00000000-0005-0000-0000-0000843F0000}"/>
    <cellStyle name="Normal - Style1 18 4 5" xfId="16521" xr:uid="{00000000-0005-0000-0000-0000853F0000}"/>
    <cellStyle name="Normal - Style1 18 4 6" xfId="16522" xr:uid="{00000000-0005-0000-0000-0000863F0000}"/>
    <cellStyle name="Normal - Style1 18 5" xfId="16523" xr:uid="{00000000-0005-0000-0000-0000873F0000}"/>
    <cellStyle name="Normal - Style1 18 5 2" xfId="16524" xr:uid="{00000000-0005-0000-0000-0000883F0000}"/>
    <cellStyle name="Normal - Style1 18 5 2 2" xfId="16525" xr:uid="{00000000-0005-0000-0000-0000893F0000}"/>
    <cellStyle name="Normal - Style1 18 5 2 3" xfId="16526" xr:uid="{00000000-0005-0000-0000-00008A3F0000}"/>
    <cellStyle name="Normal - Style1 18 5 3" xfId="16527" xr:uid="{00000000-0005-0000-0000-00008B3F0000}"/>
    <cellStyle name="Normal - Style1 18 5 3 2" xfId="16528" xr:uid="{00000000-0005-0000-0000-00008C3F0000}"/>
    <cellStyle name="Normal - Style1 18 5 3 3" xfId="16529" xr:uid="{00000000-0005-0000-0000-00008D3F0000}"/>
    <cellStyle name="Normal - Style1 18 5 4" xfId="16530" xr:uid="{00000000-0005-0000-0000-00008E3F0000}"/>
    <cellStyle name="Normal - Style1 18 5 4 2" xfId="16531" xr:uid="{00000000-0005-0000-0000-00008F3F0000}"/>
    <cellStyle name="Normal - Style1 18 5 4 3" xfId="16532" xr:uid="{00000000-0005-0000-0000-0000903F0000}"/>
    <cellStyle name="Normal - Style1 18 5 5" xfId="16533" xr:uid="{00000000-0005-0000-0000-0000913F0000}"/>
    <cellStyle name="Normal - Style1 18 5 6" xfId="16534" xr:uid="{00000000-0005-0000-0000-0000923F0000}"/>
    <cellStyle name="Normal - Style1 18 6" xfId="16535" xr:uid="{00000000-0005-0000-0000-0000933F0000}"/>
    <cellStyle name="Normal - Style1 18 6 2" xfId="16536" xr:uid="{00000000-0005-0000-0000-0000943F0000}"/>
    <cellStyle name="Normal - Style1 18 6 3" xfId="16537" xr:uid="{00000000-0005-0000-0000-0000953F0000}"/>
    <cellStyle name="Normal - Style1 18 7" xfId="16538" xr:uid="{00000000-0005-0000-0000-0000963F0000}"/>
    <cellStyle name="Normal - Style1 18 7 2" xfId="16539" xr:uid="{00000000-0005-0000-0000-0000973F0000}"/>
    <cellStyle name="Normal - Style1 18 7 3" xfId="16540" xr:uid="{00000000-0005-0000-0000-0000983F0000}"/>
    <cellStyle name="Normal - Style1 18 8" xfId="16541" xr:uid="{00000000-0005-0000-0000-0000993F0000}"/>
    <cellStyle name="Normal - Style1 18 9" xfId="16542" xr:uid="{00000000-0005-0000-0000-00009A3F0000}"/>
    <cellStyle name="Normal - Style1 18_2106 (6)" xfId="16543" xr:uid="{00000000-0005-0000-0000-00009B3F0000}"/>
    <cellStyle name="Normal - Style1 19" xfId="16544" xr:uid="{00000000-0005-0000-0000-00009C3F0000}"/>
    <cellStyle name="Normal - Style1 19 2" xfId="16545" xr:uid="{00000000-0005-0000-0000-00009D3F0000}"/>
    <cellStyle name="Normal - Style1 19 2 2" xfId="16546" xr:uid="{00000000-0005-0000-0000-00009E3F0000}"/>
    <cellStyle name="Normal - Style1 19 2 3" xfId="16547" xr:uid="{00000000-0005-0000-0000-00009F3F0000}"/>
    <cellStyle name="Normal - Style1 19 3" xfId="16548" xr:uid="{00000000-0005-0000-0000-0000A03F0000}"/>
    <cellStyle name="Normal - Style1 19 3 2" xfId="16549" xr:uid="{00000000-0005-0000-0000-0000A13F0000}"/>
    <cellStyle name="Normal - Style1 19 3 3" xfId="16550" xr:uid="{00000000-0005-0000-0000-0000A23F0000}"/>
    <cellStyle name="Normal - Style1 19 4" xfId="16551" xr:uid="{00000000-0005-0000-0000-0000A33F0000}"/>
    <cellStyle name="Normal - Style1 19 5" xfId="16552" xr:uid="{00000000-0005-0000-0000-0000A43F0000}"/>
    <cellStyle name="Normal - Style1 19 6" xfId="16553" xr:uid="{00000000-0005-0000-0000-0000A53F0000}"/>
    <cellStyle name="Normal - Style1 2" xfId="83" xr:uid="{00000000-0005-0000-0000-0000A63F0000}"/>
    <cellStyle name="Normal - Style1 2 10" xfId="16554" xr:uid="{00000000-0005-0000-0000-0000A73F0000}"/>
    <cellStyle name="Normal - Style1 2 11" xfId="16555" xr:uid="{00000000-0005-0000-0000-0000A83F0000}"/>
    <cellStyle name="Normal - Style1 2 2" xfId="16556" xr:uid="{00000000-0005-0000-0000-0000A93F0000}"/>
    <cellStyle name="Normal - Style1 2 2 2" xfId="16557" xr:uid="{00000000-0005-0000-0000-0000AA3F0000}"/>
    <cellStyle name="Normal - Style1 2 2 2 10" xfId="16558" xr:uid="{00000000-0005-0000-0000-0000AB3F0000}"/>
    <cellStyle name="Normal - Style1 2 2 2 2" xfId="16559" xr:uid="{00000000-0005-0000-0000-0000AC3F0000}"/>
    <cellStyle name="Normal - Style1 2 2 2 2 2" xfId="16560" xr:uid="{00000000-0005-0000-0000-0000AD3F0000}"/>
    <cellStyle name="Normal - Style1 2 2 2 2 3" xfId="16561" xr:uid="{00000000-0005-0000-0000-0000AE3F0000}"/>
    <cellStyle name="Normal - Style1 2 2 2 3" xfId="16562" xr:uid="{00000000-0005-0000-0000-0000AF3F0000}"/>
    <cellStyle name="Normal - Style1 2 2 2 3 2" xfId="16563" xr:uid="{00000000-0005-0000-0000-0000B03F0000}"/>
    <cellStyle name="Normal - Style1 2 2 2 3 3" xfId="16564" xr:uid="{00000000-0005-0000-0000-0000B13F0000}"/>
    <cellStyle name="Normal - Style1 2 2 2 4" xfId="16565" xr:uid="{00000000-0005-0000-0000-0000B23F0000}"/>
    <cellStyle name="Normal - Style1 2 2 2 4 2" xfId="16566" xr:uid="{00000000-0005-0000-0000-0000B33F0000}"/>
    <cellStyle name="Normal - Style1 2 2 2 4 3" xfId="16567" xr:uid="{00000000-0005-0000-0000-0000B43F0000}"/>
    <cellStyle name="Normal - Style1 2 2 2 5" xfId="16568" xr:uid="{00000000-0005-0000-0000-0000B53F0000}"/>
    <cellStyle name="Normal - Style1 2 2 2 5 2" xfId="16569" xr:uid="{00000000-0005-0000-0000-0000B63F0000}"/>
    <cellStyle name="Normal - Style1 2 2 2 5 3" xfId="16570" xr:uid="{00000000-0005-0000-0000-0000B73F0000}"/>
    <cellStyle name="Normal - Style1 2 2 2 6" xfId="16571" xr:uid="{00000000-0005-0000-0000-0000B83F0000}"/>
    <cellStyle name="Normal - Style1 2 2 2 6 2" xfId="16572" xr:uid="{00000000-0005-0000-0000-0000B93F0000}"/>
    <cellStyle name="Normal - Style1 2 2 2 6 3" xfId="16573" xr:uid="{00000000-0005-0000-0000-0000BA3F0000}"/>
    <cellStyle name="Normal - Style1 2 2 2 7" xfId="16574" xr:uid="{00000000-0005-0000-0000-0000BB3F0000}"/>
    <cellStyle name="Normal - Style1 2 2 2 8" xfId="16575" xr:uid="{00000000-0005-0000-0000-0000BC3F0000}"/>
    <cellStyle name="Normal - Style1 2 2 2 9" xfId="16576" xr:uid="{00000000-0005-0000-0000-0000BD3F0000}"/>
    <cellStyle name="Normal - Style1 2 2 3" xfId="16577" xr:uid="{00000000-0005-0000-0000-0000BE3F0000}"/>
    <cellStyle name="Normal - Style1 2 2 3 2" xfId="16578" xr:uid="{00000000-0005-0000-0000-0000BF3F0000}"/>
    <cellStyle name="Normal - Style1 2 2 3 3" xfId="16579" xr:uid="{00000000-0005-0000-0000-0000C03F0000}"/>
    <cellStyle name="Normal - Style1 2 2 3 4" xfId="16580" xr:uid="{00000000-0005-0000-0000-0000C13F0000}"/>
    <cellStyle name="Normal - Style1 2 2 4" xfId="16581" xr:uid="{00000000-0005-0000-0000-0000C23F0000}"/>
    <cellStyle name="Normal - Style1 2 2 4 2" xfId="16582" xr:uid="{00000000-0005-0000-0000-0000C33F0000}"/>
    <cellStyle name="Normal - Style1 2 2 4 3" xfId="16583" xr:uid="{00000000-0005-0000-0000-0000C43F0000}"/>
    <cellStyle name="Normal - Style1 2 2 4 4" xfId="16584" xr:uid="{00000000-0005-0000-0000-0000C53F0000}"/>
    <cellStyle name="Normal - Style1 2 2 5" xfId="16585" xr:uid="{00000000-0005-0000-0000-0000C63F0000}"/>
    <cellStyle name="Normal - Style1 2 2 5 2" xfId="16586" xr:uid="{00000000-0005-0000-0000-0000C73F0000}"/>
    <cellStyle name="Normal - Style1 2 2 6" xfId="16587" xr:uid="{00000000-0005-0000-0000-0000C83F0000}"/>
    <cellStyle name="Normal - Style1 2 2 7" xfId="16588" xr:uid="{00000000-0005-0000-0000-0000C93F0000}"/>
    <cellStyle name="Normal - Style1 2 2 7 2" xfId="16589" xr:uid="{00000000-0005-0000-0000-0000CA3F0000}"/>
    <cellStyle name="Normal - Style1 2 2 8" xfId="16590" xr:uid="{00000000-0005-0000-0000-0000CB3F0000}"/>
    <cellStyle name="Normal - Style1 2 2 9" xfId="16591" xr:uid="{00000000-0005-0000-0000-0000CC3F0000}"/>
    <cellStyle name="Normal - Style1 2 2_FY 2011 ISF Impact by Appropriation Unit - Rate Impact Summary (DAS)" xfId="16592" xr:uid="{00000000-0005-0000-0000-0000CD3F0000}"/>
    <cellStyle name="Normal - Style1 2 3" xfId="16593" xr:uid="{00000000-0005-0000-0000-0000CE3F0000}"/>
    <cellStyle name="Normal - Style1 2 3 10" xfId="16594" xr:uid="{00000000-0005-0000-0000-0000CF3F0000}"/>
    <cellStyle name="Normal - Style1 2 3 10 2" xfId="16595" xr:uid="{00000000-0005-0000-0000-0000D03F0000}"/>
    <cellStyle name="Normal - Style1 2 3 10 2 2" xfId="16596" xr:uid="{00000000-0005-0000-0000-0000D13F0000}"/>
    <cellStyle name="Normal - Style1 2 3 10 2 3" xfId="16597" xr:uid="{00000000-0005-0000-0000-0000D23F0000}"/>
    <cellStyle name="Normal - Style1 2 3 10 3" xfId="16598" xr:uid="{00000000-0005-0000-0000-0000D33F0000}"/>
    <cellStyle name="Normal - Style1 2 3 10 3 2" xfId="16599" xr:uid="{00000000-0005-0000-0000-0000D43F0000}"/>
    <cellStyle name="Normal - Style1 2 3 10 3 3" xfId="16600" xr:uid="{00000000-0005-0000-0000-0000D53F0000}"/>
    <cellStyle name="Normal - Style1 2 3 10 4" xfId="16601" xr:uid="{00000000-0005-0000-0000-0000D63F0000}"/>
    <cellStyle name="Normal - Style1 2 3 10 5" xfId="16602" xr:uid="{00000000-0005-0000-0000-0000D73F0000}"/>
    <cellStyle name="Normal - Style1 2 3 10 6" xfId="16603" xr:uid="{00000000-0005-0000-0000-0000D83F0000}"/>
    <cellStyle name="Normal - Style1 2 3 11" xfId="16604" xr:uid="{00000000-0005-0000-0000-0000D93F0000}"/>
    <cellStyle name="Normal - Style1 2 3 11 2" xfId="16605" xr:uid="{00000000-0005-0000-0000-0000DA3F0000}"/>
    <cellStyle name="Normal - Style1 2 3 11 2 2" xfId="16606" xr:uid="{00000000-0005-0000-0000-0000DB3F0000}"/>
    <cellStyle name="Normal - Style1 2 3 11 2 3" xfId="16607" xr:uid="{00000000-0005-0000-0000-0000DC3F0000}"/>
    <cellStyle name="Normal - Style1 2 3 11 3" xfId="16608" xr:uid="{00000000-0005-0000-0000-0000DD3F0000}"/>
    <cellStyle name="Normal - Style1 2 3 11 3 2" xfId="16609" xr:uid="{00000000-0005-0000-0000-0000DE3F0000}"/>
    <cellStyle name="Normal - Style1 2 3 11 3 3" xfId="16610" xr:uid="{00000000-0005-0000-0000-0000DF3F0000}"/>
    <cellStyle name="Normal - Style1 2 3 11 4" xfId="16611" xr:uid="{00000000-0005-0000-0000-0000E03F0000}"/>
    <cellStyle name="Normal - Style1 2 3 11 5" xfId="16612" xr:uid="{00000000-0005-0000-0000-0000E13F0000}"/>
    <cellStyle name="Normal - Style1 2 3 11 6" xfId="16613" xr:uid="{00000000-0005-0000-0000-0000E23F0000}"/>
    <cellStyle name="Normal - Style1 2 3 12" xfId="16614" xr:uid="{00000000-0005-0000-0000-0000E33F0000}"/>
    <cellStyle name="Normal - Style1 2 3 12 2" xfId="16615" xr:uid="{00000000-0005-0000-0000-0000E43F0000}"/>
    <cellStyle name="Normal - Style1 2 3 12 2 2" xfId="16616" xr:uid="{00000000-0005-0000-0000-0000E53F0000}"/>
    <cellStyle name="Normal - Style1 2 3 12 2 3" xfId="16617" xr:uid="{00000000-0005-0000-0000-0000E63F0000}"/>
    <cellStyle name="Normal - Style1 2 3 12 3" xfId="16618" xr:uid="{00000000-0005-0000-0000-0000E73F0000}"/>
    <cellStyle name="Normal - Style1 2 3 12 3 2" xfId="16619" xr:uid="{00000000-0005-0000-0000-0000E83F0000}"/>
    <cellStyle name="Normal - Style1 2 3 12 3 3" xfId="16620" xr:uid="{00000000-0005-0000-0000-0000E93F0000}"/>
    <cellStyle name="Normal - Style1 2 3 12 4" xfId="16621" xr:uid="{00000000-0005-0000-0000-0000EA3F0000}"/>
    <cellStyle name="Normal - Style1 2 3 12 5" xfId="16622" xr:uid="{00000000-0005-0000-0000-0000EB3F0000}"/>
    <cellStyle name="Normal - Style1 2 3 12 6" xfId="16623" xr:uid="{00000000-0005-0000-0000-0000EC3F0000}"/>
    <cellStyle name="Normal - Style1 2 3 13" xfId="16624" xr:uid="{00000000-0005-0000-0000-0000ED3F0000}"/>
    <cellStyle name="Normal - Style1 2 3 13 2" xfId="16625" xr:uid="{00000000-0005-0000-0000-0000EE3F0000}"/>
    <cellStyle name="Normal - Style1 2 3 13 2 2" xfId="16626" xr:uid="{00000000-0005-0000-0000-0000EF3F0000}"/>
    <cellStyle name="Normal - Style1 2 3 13 2 3" xfId="16627" xr:uid="{00000000-0005-0000-0000-0000F03F0000}"/>
    <cellStyle name="Normal - Style1 2 3 13 3" xfId="16628" xr:uid="{00000000-0005-0000-0000-0000F13F0000}"/>
    <cellStyle name="Normal - Style1 2 3 13 3 2" xfId="16629" xr:uid="{00000000-0005-0000-0000-0000F23F0000}"/>
    <cellStyle name="Normal - Style1 2 3 13 3 3" xfId="16630" xr:uid="{00000000-0005-0000-0000-0000F33F0000}"/>
    <cellStyle name="Normal - Style1 2 3 13 4" xfId="16631" xr:uid="{00000000-0005-0000-0000-0000F43F0000}"/>
    <cellStyle name="Normal - Style1 2 3 13 5" xfId="16632" xr:uid="{00000000-0005-0000-0000-0000F53F0000}"/>
    <cellStyle name="Normal - Style1 2 3 13 6" xfId="16633" xr:uid="{00000000-0005-0000-0000-0000F63F0000}"/>
    <cellStyle name="Normal - Style1 2 3 14" xfId="16634" xr:uid="{00000000-0005-0000-0000-0000F73F0000}"/>
    <cellStyle name="Normal - Style1 2 3 14 2" xfId="16635" xr:uid="{00000000-0005-0000-0000-0000F83F0000}"/>
    <cellStyle name="Normal - Style1 2 3 14 2 2" xfId="16636" xr:uid="{00000000-0005-0000-0000-0000F93F0000}"/>
    <cellStyle name="Normal - Style1 2 3 14 2 3" xfId="16637" xr:uid="{00000000-0005-0000-0000-0000FA3F0000}"/>
    <cellStyle name="Normal - Style1 2 3 14 2 4" xfId="16638" xr:uid="{00000000-0005-0000-0000-0000FB3F0000}"/>
    <cellStyle name="Normal - Style1 2 3 14 3" xfId="16639" xr:uid="{00000000-0005-0000-0000-0000FC3F0000}"/>
    <cellStyle name="Normal - Style1 2 3 14 4" xfId="16640" xr:uid="{00000000-0005-0000-0000-0000FD3F0000}"/>
    <cellStyle name="Normal - Style1 2 3 14 5" xfId="16641" xr:uid="{00000000-0005-0000-0000-0000FE3F0000}"/>
    <cellStyle name="Normal - Style1 2 3 15" xfId="16642" xr:uid="{00000000-0005-0000-0000-0000FF3F0000}"/>
    <cellStyle name="Normal - Style1 2 3 15 2" xfId="16643" xr:uid="{00000000-0005-0000-0000-000000400000}"/>
    <cellStyle name="Normal - Style1 2 3 15 2 2" xfId="16644" xr:uid="{00000000-0005-0000-0000-000001400000}"/>
    <cellStyle name="Normal - Style1 2 3 15 2 3" xfId="16645" xr:uid="{00000000-0005-0000-0000-000002400000}"/>
    <cellStyle name="Normal - Style1 2 3 15 3" xfId="16646" xr:uid="{00000000-0005-0000-0000-000003400000}"/>
    <cellStyle name="Normal - Style1 2 3 15 4" xfId="16647" xr:uid="{00000000-0005-0000-0000-000004400000}"/>
    <cellStyle name="Normal - Style1 2 3 16" xfId="16648" xr:uid="{00000000-0005-0000-0000-000005400000}"/>
    <cellStyle name="Normal - Style1 2 3 16 2" xfId="16649" xr:uid="{00000000-0005-0000-0000-000006400000}"/>
    <cellStyle name="Normal - Style1 2 3 16 3" xfId="16650" xr:uid="{00000000-0005-0000-0000-000007400000}"/>
    <cellStyle name="Normal - Style1 2 3 17" xfId="16651" xr:uid="{00000000-0005-0000-0000-000008400000}"/>
    <cellStyle name="Normal - Style1 2 3 18" xfId="16652" xr:uid="{00000000-0005-0000-0000-000009400000}"/>
    <cellStyle name="Normal - Style1 2 3 19" xfId="16653" xr:uid="{00000000-0005-0000-0000-00000A400000}"/>
    <cellStyle name="Normal - Style1 2 3 2" xfId="16654" xr:uid="{00000000-0005-0000-0000-00000B400000}"/>
    <cellStyle name="Normal - Style1 2 3 2 10" xfId="16655" xr:uid="{00000000-0005-0000-0000-00000C400000}"/>
    <cellStyle name="Normal - Style1 2 3 2 11" xfId="16656" xr:uid="{00000000-0005-0000-0000-00000D400000}"/>
    <cellStyle name="Normal - Style1 2 3 2 2" xfId="16657" xr:uid="{00000000-0005-0000-0000-00000E400000}"/>
    <cellStyle name="Normal - Style1 2 3 2 2 2" xfId="16658" xr:uid="{00000000-0005-0000-0000-00000F400000}"/>
    <cellStyle name="Normal - Style1 2 3 2 2 2 2" xfId="16659" xr:uid="{00000000-0005-0000-0000-000010400000}"/>
    <cellStyle name="Normal - Style1 2 3 2 2 2 2 2" xfId="16660" xr:uid="{00000000-0005-0000-0000-000011400000}"/>
    <cellStyle name="Normal - Style1 2 3 2 2 2 2 3" xfId="16661" xr:uid="{00000000-0005-0000-0000-000012400000}"/>
    <cellStyle name="Normal - Style1 2 3 2 2 2 3" xfId="16662" xr:uid="{00000000-0005-0000-0000-000013400000}"/>
    <cellStyle name="Normal - Style1 2 3 2 2 2 3 2" xfId="16663" xr:uid="{00000000-0005-0000-0000-000014400000}"/>
    <cellStyle name="Normal - Style1 2 3 2 2 2 3 3" xfId="16664" xr:uid="{00000000-0005-0000-0000-000015400000}"/>
    <cellStyle name="Normal - Style1 2 3 2 2 2 4" xfId="16665" xr:uid="{00000000-0005-0000-0000-000016400000}"/>
    <cellStyle name="Normal - Style1 2 3 2 2 2 4 2" xfId="16666" xr:uid="{00000000-0005-0000-0000-000017400000}"/>
    <cellStyle name="Normal - Style1 2 3 2 2 2 4 3" xfId="16667" xr:uid="{00000000-0005-0000-0000-000018400000}"/>
    <cellStyle name="Normal - Style1 2 3 2 2 2 5" xfId="16668" xr:uid="{00000000-0005-0000-0000-000019400000}"/>
    <cellStyle name="Normal - Style1 2 3 2 2 2 6" xfId="16669" xr:uid="{00000000-0005-0000-0000-00001A400000}"/>
    <cellStyle name="Normal - Style1 2 3 2 2 3" xfId="16670" xr:uid="{00000000-0005-0000-0000-00001B400000}"/>
    <cellStyle name="Normal - Style1 2 3 2 2 3 2" xfId="16671" xr:uid="{00000000-0005-0000-0000-00001C400000}"/>
    <cellStyle name="Normal - Style1 2 3 2 2 3 3" xfId="16672" xr:uid="{00000000-0005-0000-0000-00001D400000}"/>
    <cellStyle name="Normal - Style1 2 3 2 2 4" xfId="16673" xr:uid="{00000000-0005-0000-0000-00001E400000}"/>
    <cellStyle name="Normal - Style1 2 3 2 2 4 2" xfId="16674" xr:uid="{00000000-0005-0000-0000-00001F400000}"/>
    <cellStyle name="Normal - Style1 2 3 2 2 4 3" xfId="16675" xr:uid="{00000000-0005-0000-0000-000020400000}"/>
    <cellStyle name="Normal - Style1 2 3 2 2 5" xfId="16676" xr:uid="{00000000-0005-0000-0000-000021400000}"/>
    <cellStyle name="Normal - Style1 2 3 2 2 6" xfId="16677" xr:uid="{00000000-0005-0000-0000-000022400000}"/>
    <cellStyle name="Normal - Style1 2 3 2 2 7" xfId="16678" xr:uid="{00000000-0005-0000-0000-000023400000}"/>
    <cellStyle name="Normal - Style1 2 3 2 3" xfId="16679" xr:uid="{00000000-0005-0000-0000-000024400000}"/>
    <cellStyle name="Normal - Style1 2 3 2 3 2" xfId="16680" xr:uid="{00000000-0005-0000-0000-000025400000}"/>
    <cellStyle name="Normal - Style1 2 3 2 3 2 2" xfId="16681" xr:uid="{00000000-0005-0000-0000-000026400000}"/>
    <cellStyle name="Normal - Style1 2 3 2 3 2 2 2" xfId="16682" xr:uid="{00000000-0005-0000-0000-000027400000}"/>
    <cellStyle name="Normal - Style1 2 3 2 3 2 2 3" xfId="16683" xr:uid="{00000000-0005-0000-0000-000028400000}"/>
    <cellStyle name="Normal - Style1 2 3 2 3 2 3" xfId="16684" xr:uid="{00000000-0005-0000-0000-000029400000}"/>
    <cellStyle name="Normal - Style1 2 3 2 3 2 3 2" xfId="16685" xr:uid="{00000000-0005-0000-0000-00002A400000}"/>
    <cellStyle name="Normal - Style1 2 3 2 3 2 3 3" xfId="16686" xr:uid="{00000000-0005-0000-0000-00002B400000}"/>
    <cellStyle name="Normal - Style1 2 3 2 3 2 4" xfId="16687" xr:uid="{00000000-0005-0000-0000-00002C400000}"/>
    <cellStyle name="Normal - Style1 2 3 2 3 2 4 2" xfId="16688" xr:uid="{00000000-0005-0000-0000-00002D400000}"/>
    <cellStyle name="Normal - Style1 2 3 2 3 2 4 3" xfId="16689" xr:uid="{00000000-0005-0000-0000-00002E400000}"/>
    <cellStyle name="Normal - Style1 2 3 2 3 2 5" xfId="16690" xr:uid="{00000000-0005-0000-0000-00002F400000}"/>
    <cellStyle name="Normal - Style1 2 3 2 3 2 6" xfId="16691" xr:uid="{00000000-0005-0000-0000-000030400000}"/>
    <cellStyle name="Normal - Style1 2 3 2 3 3" xfId="16692" xr:uid="{00000000-0005-0000-0000-000031400000}"/>
    <cellStyle name="Normal - Style1 2 3 2 3 3 2" xfId="16693" xr:uid="{00000000-0005-0000-0000-000032400000}"/>
    <cellStyle name="Normal - Style1 2 3 2 3 3 3" xfId="16694" xr:uid="{00000000-0005-0000-0000-000033400000}"/>
    <cellStyle name="Normal - Style1 2 3 2 3 4" xfId="16695" xr:uid="{00000000-0005-0000-0000-000034400000}"/>
    <cellStyle name="Normal - Style1 2 3 2 3 4 2" xfId="16696" xr:uid="{00000000-0005-0000-0000-000035400000}"/>
    <cellStyle name="Normal - Style1 2 3 2 3 4 3" xfId="16697" xr:uid="{00000000-0005-0000-0000-000036400000}"/>
    <cellStyle name="Normal - Style1 2 3 2 3 5" xfId="16698" xr:uid="{00000000-0005-0000-0000-000037400000}"/>
    <cellStyle name="Normal - Style1 2 3 2 3 6" xfId="16699" xr:uid="{00000000-0005-0000-0000-000038400000}"/>
    <cellStyle name="Normal - Style1 2 3 2 3 7" xfId="16700" xr:uid="{00000000-0005-0000-0000-000039400000}"/>
    <cellStyle name="Normal - Style1 2 3 2 4" xfId="16701" xr:uid="{00000000-0005-0000-0000-00003A400000}"/>
    <cellStyle name="Normal - Style1 2 3 2 4 2" xfId="16702" xr:uid="{00000000-0005-0000-0000-00003B400000}"/>
    <cellStyle name="Normal - Style1 2 3 2 4 2 2" xfId="16703" xr:uid="{00000000-0005-0000-0000-00003C400000}"/>
    <cellStyle name="Normal - Style1 2 3 2 4 2 2 2" xfId="16704" xr:uid="{00000000-0005-0000-0000-00003D400000}"/>
    <cellStyle name="Normal - Style1 2 3 2 4 2 2 3" xfId="16705" xr:uid="{00000000-0005-0000-0000-00003E400000}"/>
    <cellStyle name="Normal - Style1 2 3 2 4 2 3" xfId="16706" xr:uid="{00000000-0005-0000-0000-00003F400000}"/>
    <cellStyle name="Normal - Style1 2 3 2 4 2 3 2" xfId="16707" xr:uid="{00000000-0005-0000-0000-000040400000}"/>
    <cellStyle name="Normal - Style1 2 3 2 4 2 3 3" xfId="16708" xr:uid="{00000000-0005-0000-0000-000041400000}"/>
    <cellStyle name="Normal - Style1 2 3 2 4 2 4" xfId="16709" xr:uid="{00000000-0005-0000-0000-000042400000}"/>
    <cellStyle name="Normal - Style1 2 3 2 4 2 4 2" xfId="16710" xr:uid="{00000000-0005-0000-0000-000043400000}"/>
    <cellStyle name="Normal - Style1 2 3 2 4 2 4 3" xfId="16711" xr:uid="{00000000-0005-0000-0000-000044400000}"/>
    <cellStyle name="Normal - Style1 2 3 2 4 2 5" xfId="16712" xr:uid="{00000000-0005-0000-0000-000045400000}"/>
    <cellStyle name="Normal - Style1 2 3 2 4 2 6" xfId="16713" xr:uid="{00000000-0005-0000-0000-000046400000}"/>
    <cellStyle name="Normal - Style1 2 3 2 4 3" xfId="16714" xr:uid="{00000000-0005-0000-0000-000047400000}"/>
    <cellStyle name="Normal - Style1 2 3 2 4 3 2" xfId="16715" xr:uid="{00000000-0005-0000-0000-000048400000}"/>
    <cellStyle name="Normal - Style1 2 3 2 4 3 3" xfId="16716" xr:uid="{00000000-0005-0000-0000-000049400000}"/>
    <cellStyle name="Normal - Style1 2 3 2 4 4" xfId="16717" xr:uid="{00000000-0005-0000-0000-00004A400000}"/>
    <cellStyle name="Normal - Style1 2 3 2 4 4 2" xfId="16718" xr:uid="{00000000-0005-0000-0000-00004B400000}"/>
    <cellStyle name="Normal - Style1 2 3 2 4 4 3" xfId="16719" xr:uid="{00000000-0005-0000-0000-00004C400000}"/>
    <cellStyle name="Normal - Style1 2 3 2 4 5" xfId="16720" xr:uid="{00000000-0005-0000-0000-00004D400000}"/>
    <cellStyle name="Normal - Style1 2 3 2 4 6" xfId="16721" xr:uid="{00000000-0005-0000-0000-00004E400000}"/>
    <cellStyle name="Normal - Style1 2 3 2 4 7" xfId="16722" xr:uid="{00000000-0005-0000-0000-00004F400000}"/>
    <cellStyle name="Normal - Style1 2 3 2 5" xfId="16723" xr:uid="{00000000-0005-0000-0000-000050400000}"/>
    <cellStyle name="Normal - Style1 2 3 2 5 2" xfId="16724" xr:uid="{00000000-0005-0000-0000-000051400000}"/>
    <cellStyle name="Normal - Style1 2 3 2 5 2 2" xfId="16725" xr:uid="{00000000-0005-0000-0000-000052400000}"/>
    <cellStyle name="Normal - Style1 2 3 2 5 2 3" xfId="16726" xr:uid="{00000000-0005-0000-0000-000053400000}"/>
    <cellStyle name="Normal - Style1 2 3 2 5 2 4" xfId="16727" xr:uid="{00000000-0005-0000-0000-000054400000}"/>
    <cellStyle name="Normal - Style1 2 3 2 5 3" xfId="16728" xr:uid="{00000000-0005-0000-0000-000055400000}"/>
    <cellStyle name="Normal - Style1 2 3 2 5 4" xfId="16729" xr:uid="{00000000-0005-0000-0000-000056400000}"/>
    <cellStyle name="Normal - Style1 2 3 2 5 5" xfId="16730" xr:uid="{00000000-0005-0000-0000-000057400000}"/>
    <cellStyle name="Normal - Style1 2 3 2 6" xfId="16731" xr:uid="{00000000-0005-0000-0000-000058400000}"/>
    <cellStyle name="Normal - Style1 2 3 2 6 2" xfId="16732" xr:uid="{00000000-0005-0000-0000-000059400000}"/>
    <cellStyle name="Normal - Style1 2 3 2 6 2 2" xfId="16733" xr:uid="{00000000-0005-0000-0000-00005A400000}"/>
    <cellStyle name="Normal - Style1 2 3 2 6 2 3" xfId="16734" xr:uid="{00000000-0005-0000-0000-00005B400000}"/>
    <cellStyle name="Normal - Style1 2 3 2 6 3" xfId="16735" xr:uid="{00000000-0005-0000-0000-00005C400000}"/>
    <cellStyle name="Normal - Style1 2 3 2 6 4" xfId="16736" xr:uid="{00000000-0005-0000-0000-00005D400000}"/>
    <cellStyle name="Normal - Style1 2 3 2 7" xfId="16737" xr:uid="{00000000-0005-0000-0000-00005E400000}"/>
    <cellStyle name="Normal - Style1 2 3 2 7 2" xfId="16738" xr:uid="{00000000-0005-0000-0000-00005F400000}"/>
    <cellStyle name="Normal - Style1 2 3 2 7 3" xfId="16739" xr:uid="{00000000-0005-0000-0000-000060400000}"/>
    <cellStyle name="Normal - Style1 2 3 2 8" xfId="16740" xr:uid="{00000000-0005-0000-0000-000061400000}"/>
    <cellStyle name="Normal - Style1 2 3 2 9" xfId="16741" xr:uid="{00000000-0005-0000-0000-000062400000}"/>
    <cellStyle name="Normal - Style1 2 3 2_2101" xfId="16742" xr:uid="{00000000-0005-0000-0000-000063400000}"/>
    <cellStyle name="Normal - Style1 2 3 20" xfId="16743" xr:uid="{00000000-0005-0000-0000-000064400000}"/>
    <cellStyle name="Normal - Style1 2 3 21" xfId="16744" xr:uid="{00000000-0005-0000-0000-000065400000}"/>
    <cellStyle name="Normal - Style1 2 3 22" xfId="16745" xr:uid="{00000000-0005-0000-0000-000066400000}"/>
    <cellStyle name="Normal - Style1 2 3 23" xfId="16746" xr:uid="{00000000-0005-0000-0000-000067400000}"/>
    <cellStyle name="Normal - Style1 2 3 24" xfId="16747" xr:uid="{00000000-0005-0000-0000-000068400000}"/>
    <cellStyle name="Normal - Style1 2 3 3" xfId="16748" xr:uid="{00000000-0005-0000-0000-000069400000}"/>
    <cellStyle name="Normal - Style1 2 3 3 10" xfId="16749" xr:uid="{00000000-0005-0000-0000-00006A400000}"/>
    <cellStyle name="Normal - Style1 2 3 3 2" xfId="16750" xr:uid="{00000000-0005-0000-0000-00006B400000}"/>
    <cellStyle name="Normal - Style1 2 3 3 2 2" xfId="16751" xr:uid="{00000000-0005-0000-0000-00006C400000}"/>
    <cellStyle name="Normal - Style1 2 3 3 2 2 2" xfId="16752" xr:uid="{00000000-0005-0000-0000-00006D400000}"/>
    <cellStyle name="Normal - Style1 2 3 3 2 2 3" xfId="16753" xr:uid="{00000000-0005-0000-0000-00006E400000}"/>
    <cellStyle name="Normal - Style1 2 3 3 2 3" xfId="16754" xr:uid="{00000000-0005-0000-0000-00006F400000}"/>
    <cellStyle name="Normal - Style1 2 3 3 2 3 2" xfId="16755" xr:uid="{00000000-0005-0000-0000-000070400000}"/>
    <cellStyle name="Normal - Style1 2 3 3 2 3 3" xfId="16756" xr:uid="{00000000-0005-0000-0000-000071400000}"/>
    <cellStyle name="Normal - Style1 2 3 3 2 4" xfId="16757" xr:uid="{00000000-0005-0000-0000-000072400000}"/>
    <cellStyle name="Normal - Style1 2 3 3 2 5" xfId="16758" xr:uid="{00000000-0005-0000-0000-000073400000}"/>
    <cellStyle name="Normal - Style1 2 3 3 2 6" xfId="16759" xr:uid="{00000000-0005-0000-0000-000074400000}"/>
    <cellStyle name="Normal - Style1 2 3 3 3" xfId="16760" xr:uid="{00000000-0005-0000-0000-000075400000}"/>
    <cellStyle name="Normal - Style1 2 3 3 3 2" xfId="16761" xr:uid="{00000000-0005-0000-0000-000076400000}"/>
    <cellStyle name="Normal - Style1 2 3 3 3 2 2" xfId="16762" xr:uid="{00000000-0005-0000-0000-000077400000}"/>
    <cellStyle name="Normal - Style1 2 3 3 3 2 3" xfId="16763" xr:uid="{00000000-0005-0000-0000-000078400000}"/>
    <cellStyle name="Normal - Style1 2 3 3 3 3" xfId="16764" xr:uid="{00000000-0005-0000-0000-000079400000}"/>
    <cellStyle name="Normal - Style1 2 3 3 3 3 2" xfId="16765" xr:uid="{00000000-0005-0000-0000-00007A400000}"/>
    <cellStyle name="Normal - Style1 2 3 3 3 3 3" xfId="16766" xr:uid="{00000000-0005-0000-0000-00007B400000}"/>
    <cellStyle name="Normal - Style1 2 3 3 3 4" xfId="16767" xr:uid="{00000000-0005-0000-0000-00007C400000}"/>
    <cellStyle name="Normal - Style1 2 3 3 3 5" xfId="16768" xr:uid="{00000000-0005-0000-0000-00007D400000}"/>
    <cellStyle name="Normal - Style1 2 3 3 3 6" xfId="16769" xr:uid="{00000000-0005-0000-0000-00007E400000}"/>
    <cellStyle name="Normal - Style1 2 3 3 4" xfId="16770" xr:uid="{00000000-0005-0000-0000-00007F400000}"/>
    <cellStyle name="Normal - Style1 2 3 3 4 2" xfId="16771" xr:uid="{00000000-0005-0000-0000-000080400000}"/>
    <cellStyle name="Normal - Style1 2 3 3 4 2 2" xfId="16772" xr:uid="{00000000-0005-0000-0000-000081400000}"/>
    <cellStyle name="Normal - Style1 2 3 3 4 2 3" xfId="16773" xr:uid="{00000000-0005-0000-0000-000082400000}"/>
    <cellStyle name="Normal - Style1 2 3 3 4 3" xfId="16774" xr:uid="{00000000-0005-0000-0000-000083400000}"/>
    <cellStyle name="Normal - Style1 2 3 3 4 3 2" xfId="16775" xr:uid="{00000000-0005-0000-0000-000084400000}"/>
    <cellStyle name="Normal - Style1 2 3 3 4 3 3" xfId="16776" xr:uid="{00000000-0005-0000-0000-000085400000}"/>
    <cellStyle name="Normal - Style1 2 3 3 4 4" xfId="16777" xr:uid="{00000000-0005-0000-0000-000086400000}"/>
    <cellStyle name="Normal - Style1 2 3 3 4 5" xfId="16778" xr:uid="{00000000-0005-0000-0000-000087400000}"/>
    <cellStyle name="Normal - Style1 2 3 3 4 6" xfId="16779" xr:uid="{00000000-0005-0000-0000-000088400000}"/>
    <cellStyle name="Normal - Style1 2 3 3 5" xfId="16780" xr:uid="{00000000-0005-0000-0000-000089400000}"/>
    <cellStyle name="Normal - Style1 2 3 3 5 2" xfId="16781" xr:uid="{00000000-0005-0000-0000-00008A400000}"/>
    <cellStyle name="Normal - Style1 2 3 3 5 2 2" xfId="16782" xr:uid="{00000000-0005-0000-0000-00008B400000}"/>
    <cellStyle name="Normal - Style1 2 3 3 5 2 3" xfId="16783" xr:uid="{00000000-0005-0000-0000-00008C400000}"/>
    <cellStyle name="Normal - Style1 2 3 3 5 3" xfId="16784" xr:uid="{00000000-0005-0000-0000-00008D400000}"/>
    <cellStyle name="Normal - Style1 2 3 3 5 3 2" xfId="16785" xr:uid="{00000000-0005-0000-0000-00008E400000}"/>
    <cellStyle name="Normal - Style1 2 3 3 5 3 3" xfId="16786" xr:uid="{00000000-0005-0000-0000-00008F400000}"/>
    <cellStyle name="Normal - Style1 2 3 3 5 4" xfId="16787" xr:uid="{00000000-0005-0000-0000-000090400000}"/>
    <cellStyle name="Normal - Style1 2 3 3 5 4 2" xfId="16788" xr:uid="{00000000-0005-0000-0000-000091400000}"/>
    <cellStyle name="Normal - Style1 2 3 3 5 4 3" xfId="16789" xr:uid="{00000000-0005-0000-0000-000092400000}"/>
    <cellStyle name="Normal - Style1 2 3 3 5 5" xfId="16790" xr:uid="{00000000-0005-0000-0000-000093400000}"/>
    <cellStyle name="Normal - Style1 2 3 3 5 6" xfId="16791" xr:uid="{00000000-0005-0000-0000-000094400000}"/>
    <cellStyle name="Normal - Style1 2 3 3 6" xfId="16792" xr:uid="{00000000-0005-0000-0000-000095400000}"/>
    <cellStyle name="Normal - Style1 2 3 3 6 2" xfId="16793" xr:uid="{00000000-0005-0000-0000-000096400000}"/>
    <cellStyle name="Normal - Style1 2 3 3 6 3" xfId="16794" xr:uid="{00000000-0005-0000-0000-000097400000}"/>
    <cellStyle name="Normal - Style1 2 3 3 7" xfId="16795" xr:uid="{00000000-0005-0000-0000-000098400000}"/>
    <cellStyle name="Normal - Style1 2 3 3 7 2" xfId="16796" xr:uid="{00000000-0005-0000-0000-000099400000}"/>
    <cellStyle name="Normal - Style1 2 3 3 7 3" xfId="16797" xr:uid="{00000000-0005-0000-0000-00009A400000}"/>
    <cellStyle name="Normal - Style1 2 3 3 8" xfId="16798" xr:uid="{00000000-0005-0000-0000-00009B400000}"/>
    <cellStyle name="Normal - Style1 2 3 3 9" xfId="16799" xr:uid="{00000000-0005-0000-0000-00009C400000}"/>
    <cellStyle name="Normal - Style1 2 3 3_2106 (6)" xfId="16800" xr:uid="{00000000-0005-0000-0000-00009D400000}"/>
    <cellStyle name="Normal - Style1 2 3 4" xfId="16801" xr:uid="{00000000-0005-0000-0000-00009E400000}"/>
    <cellStyle name="Normal - Style1 2 3 4 10" xfId="16802" xr:uid="{00000000-0005-0000-0000-00009F400000}"/>
    <cellStyle name="Normal - Style1 2 3 4 2" xfId="16803" xr:uid="{00000000-0005-0000-0000-0000A0400000}"/>
    <cellStyle name="Normal - Style1 2 3 4 2 2" xfId="16804" xr:uid="{00000000-0005-0000-0000-0000A1400000}"/>
    <cellStyle name="Normal - Style1 2 3 4 2 2 2" xfId="16805" xr:uid="{00000000-0005-0000-0000-0000A2400000}"/>
    <cellStyle name="Normal - Style1 2 3 4 2 2 3" xfId="16806" xr:uid="{00000000-0005-0000-0000-0000A3400000}"/>
    <cellStyle name="Normal - Style1 2 3 4 2 3" xfId="16807" xr:uid="{00000000-0005-0000-0000-0000A4400000}"/>
    <cellStyle name="Normal - Style1 2 3 4 2 3 2" xfId="16808" xr:uid="{00000000-0005-0000-0000-0000A5400000}"/>
    <cellStyle name="Normal - Style1 2 3 4 2 3 3" xfId="16809" xr:uid="{00000000-0005-0000-0000-0000A6400000}"/>
    <cellStyle name="Normal - Style1 2 3 4 2 4" xfId="16810" xr:uid="{00000000-0005-0000-0000-0000A7400000}"/>
    <cellStyle name="Normal - Style1 2 3 4 2 5" xfId="16811" xr:uid="{00000000-0005-0000-0000-0000A8400000}"/>
    <cellStyle name="Normal - Style1 2 3 4 2 6" xfId="16812" xr:uid="{00000000-0005-0000-0000-0000A9400000}"/>
    <cellStyle name="Normal - Style1 2 3 4 3" xfId="16813" xr:uid="{00000000-0005-0000-0000-0000AA400000}"/>
    <cellStyle name="Normal - Style1 2 3 4 3 2" xfId="16814" xr:uid="{00000000-0005-0000-0000-0000AB400000}"/>
    <cellStyle name="Normal - Style1 2 3 4 3 2 2" xfId="16815" xr:uid="{00000000-0005-0000-0000-0000AC400000}"/>
    <cellStyle name="Normal - Style1 2 3 4 3 2 3" xfId="16816" xr:uid="{00000000-0005-0000-0000-0000AD400000}"/>
    <cellStyle name="Normal - Style1 2 3 4 3 3" xfId="16817" xr:uid="{00000000-0005-0000-0000-0000AE400000}"/>
    <cellStyle name="Normal - Style1 2 3 4 3 3 2" xfId="16818" xr:uid="{00000000-0005-0000-0000-0000AF400000}"/>
    <cellStyle name="Normal - Style1 2 3 4 3 3 3" xfId="16819" xr:uid="{00000000-0005-0000-0000-0000B0400000}"/>
    <cellStyle name="Normal - Style1 2 3 4 3 4" xfId="16820" xr:uid="{00000000-0005-0000-0000-0000B1400000}"/>
    <cellStyle name="Normal - Style1 2 3 4 3 5" xfId="16821" xr:uid="{00000000-0005-0000-0000-0000B2400000}"/>
    <cellStyle name="Normal - Style1 2 3 4 3 6" xfId="16822" xr:uid="{00000000-0005-0000-0000-0000B3400000}"/>
    <cellStyle name="Normal - Style1 2 3 4 4" xfId="16823" xr:uid="{00000000-0005-0000-0000-0000B4400000}"/>
    <cellStyle name="Normal - Style1 2 3 4 4 2" xfId="16824" xr:uid="{00000000-0005-0000-0000-0000B5400000}"/>
    <cellStyle name="Normal - Style1 2 3 4 4 2 2" xfId="16825" xr:uid="{00000000-0005-0000-0000-0000B6400000}"/>
    <cellStyle name="Normal - Style1 2 3 4 4 2 3" xfId="16826" xr:uid="{00000000-0005-0000-0000-0000B7400000}"/>
    <cellStyle name="Normal - Style1 2 3 4 4 3" xfId="16827" xr:uid="{00000000-0005-0000-0000-0000B8400000}"/>
    <cellStyle name="Normal - Style1 2 3 4 4 3 2" xfId="16828" xr:uid="{00000000-0005-0000-0000-0000B9400000}"/>
    <cellStyle name="Normal - Style1 2 3 4 4 3 3" xfId="16829" xr:uid="{00000000-0005-0000-0000-0000BA400000}"/>
    <cellStyle name="Normal - Style1 2 3 4 4 4" xfId="16830" xr:uid="{00000000-0005-0000-0000-0000BB400000}"/>
    <cellStyle name="Normal - Style1 2 3 4 4 5" xfId="16831" xr:uid="{00000000-0005-0000-0000-0000BC400000}"/>
    <cellStyle name="Normal - Style1 2 3 4 4 6" xfId="16832" xr:uid="{00000000-0005-0000-0000-0000BD400000}"/>
    <cellStyle name="Normal - Style1 2 3 4 5" xfId="16833" xr:uid="{00000000-0005-0000-0000-0000BE400000}"/>
    <cellStyle name="Normal - Style1 2 3 4 5 2" xfId="16834" xr:uid="{00000000-0005-0000-0000-0000BF400000}"/>
    <cellStyle name="Normal - Style1 2 3 4 5 2 2" xfId="16835" xr:uid="{00000000-0005-0000-0000-0000C0400000}"/>
    <cellStyle name="Normal - Style1 2 3 4 5 2 3" xfId="16836" xr:uid="{00000000-0005-0000-0000-0000C1400000}"/>
    <cellStyle name="Normal - Style1 2 3 4 5 3" xfId="16837" xr:uid="{00000000-0005-0000-0000-0000C2400000}"/>
    <cellStyle name="Normal - Style1 2 3 4 5 3 2" xfId="16838" xr:uid="{00000000-0005-0000-0000-0000C3400000}"/>
    <cellStyle name="Normal - Style1 2 3 4 5 3 3" xfId="16839" xr:uid="{00000000-0005-0000-0000-0000C4400000}"/>
    <cellStyle name="Normal - Style1 2 3 4 5 4" xfId="16840" xr:uid="{00000000-0005-0000-0000-0000C5400000}"/>
    <cellStyle name="Normal - Style1 2 3 4 5 4 2" xfId="16841" xr:uid="{00000000-0005-0000-0000-0000C6400000}"/>
    <cellStyle name="Normal - Style1 2 3 4 5 4 3" xfId="16842" xr:uid="{00000000-0005-0000-0000-0000C7400000}"/>
    <cellStyle name="Normal - Style1 2 3 4 5 5" xfId="16843" xr:uid="{00000000-0005-0000-0000-0000C8400000}"/>
    <cellStyle name="Normal - Style1 2 3 4 5 6" xfId="16844" xr:uid="{00000000-0005-0000-0000-0000C9400000}"/>
    <cellStyle name="Normal - Style1 2 3 4 6" xfId="16845" xr:uid="{00000000-0005-0000-0000-0000CA400000}"/>
    <cellStyle name="Normal - Style1 2 3 4 6 2" xfId="16846" xr:uid="{00000000-0005-0000-0000-0000CB400000}"/>
    <cellStyle name="Normal - Style1 2 3 4 6 3" xfId="16847" xr:uid="{00000000-0005-0000-0000-0000CC400000}"/>
    <cellStyle name="Normal - Style1 2 3 4 7" xfId="16848" xr:uid="{00000000-0005-0000-0000-0000CD400000}"/>
    <cellStyle name="Normal - Style1 2 3 4 7 2" xfId="16849" xr:uid="{00000000-0005-0000-0000-0000CE400000}"/>
    <cellStyle name="Normal - Style1 2 3 4 7 3" xfId="16850" xr:uid="{00000000-0005-0000-0000-0000CF400000}"/>
    <cellStyle name="Normal - Style1 2 3 4 8" xfId="16851" xr:uid="{00000000-0005-0000-0000-0000D0400000}"/>
    <cellStyle name="Normal - Style1 2 3 4 9" xfId="16852" xr:uid="{00000000-0005-0000-0000-0000D1400000}"/>
    <cellStyle name="Normal - Style1 2 3 4_2106 (6)" xfId="16853" xr:uid="{00000000-0005-0000-0000-0000D2400000}"/>
    <cellStyle name="Normal - Style1 2 3 5" xfId="16854" xr:uid="{00000000-0005-0000-0000-0000D3400000}"/>
    <cellStyle name="Normal - Style1 2 3 5 10" xfId="16855" xr:uid="{00000000-0005-0000-0000-0000D4400000}"/>
    <cellStyle name="Normal - Style1 2 3 5 2" xfId="16856" xr:uid="{00000000-0005-0000-0000-0000D5400000}"/>
    <cellStyle name="Normal - Style1 2 3 5 2 2" xfId="16857" xr:uid="{00000000-0005-0000-0000-0000D6400000}"/>
    <cellStyle name="Normal - Style1 2 3 5 2 2 2" xfId="16858" xr:uid="{00000000-0005-0000-0000-0000D7400000}"/>
    <cellStyle name="Normal - Style1 2 3 5 2 2 3" xfId="16859" xr:uid="{00000000-0005-0000-0000-0000D8400000}"/>
    <cellStyle name="Normal - Style1 2 3 5 2 3" xfId="16860" xr:uid="{00000000-0005-0000-0000-0000D9400000}"/>
    <cellStyle name="Normal - Style1 2 3 5 2 3 2" xfId="16861" xr:uid="{00000000-0005-0000-0000-0000DA400000}"/>
    <cellStyle name="Normal - Style1 2 3 5 2 3 3" xfId="16862" xr:uid="{00000000-0005-0000-0000-0000DB400000}"/>
    <cellStyle name="Normal - Style1 2 3 5 2 4" xfId="16863" xr:uid="{00000000-0005-0000-0000-0000DC400000}"/>
    <cellStyle name="Normal - Style1 2 3 5 2 5" xfId="16864" xr:uid="{00000000-0005-0000-0000-0000DD400000}"/>
    <cellStyle name="Normal - Style1 2 3 5 2 6" xfId="16865" xr:uid="{00000000-0005-0000-0000-0000DE400000}"/>
    <cellStyle name="Normal - Style1 2 3 5 3" xfId="16866" xr:uid="{00000000-0005-0000-0000-0000DF400000}"/>
    <cellStyle name="Normal - Style1 2 3 5 3 2" xfId="16867" xr:uid="{00000000-0005-0000-0000-0000E0400000}"/>
    <cellStyle name="Normal - Style1 2 3 5 3 2 2" xfId="16868" xr:uid="{00000000-0005-0000-0000-0000E1400000}"/>
    <cellStyle name="Normal - Style1 2 3 5 3 2 3" xfId="16869" xr:uid="{00000000-0005-0000-0000-0000E2400000}"/>
    <cellStyle name="Normal - Style1 2 3 5 3 3" xfId="16870" xr:uid="{00000000-0005-0000-0000-0000E3400000}"/>
    <cellStyle name="Normal - Style1 2 3 5 3 3 2" xfId="16871" xr:uid="{00000000-0005-0000-0000-0000E4400000}"/>
    <cellStyle name="Normal - Style1 2 3 5 3 3 3" xfId="16872" xr:uid="{00000000-0005-0000-0000-0000E5400000}"/>
    <cellStyle name="Normal - Style1 2 3 5 3 4" xfId="16873" xr:uid="{00000000-0005-0000-0000-0000E6400000}"/>
    <cellStyle name="Normal - Style1 2 3 5 3 5" xfId="16874" xr:uid="{00000000-0005-0000-0000-0000E7400000}"/>
    <cellStyle name="Normal - Style1 2 3 5 3 6" xfId="16875" xr:uid="{00000000-0005-0000-0000-0000E8400000}"/>
    <cellStyle name="Normal - Style1 2 3 5 4" xfId="16876" xr:uid="{00000000-0005-0000-0000-0000E9400000}"/>
    <cellStyle name="Normal - Style1 2 3 5 4 2" xfId="16877" xr:uid="{00000000-0005-0000-0000-0000EA400000}"/>
    <cellStyle name="Normal - Style1 2 3 5 4 2 2" xfId="16878" xr:uid="{00000000-0005-0000-0000-0000EB400000}"/>
    <cellStyle name="Normal - Style1 2 3 5 4 2 3" xfId="16879" xr:uid="{00000000-0005-0000-0000-0000EC400000}"/>
    <cellStyle name="Normal - Style1 2 3 5 4 3" xfId="16880" xr:uid="{00000000-0005-0000-0000-0000ED400000}"/>
    <cellStyle name="Normal - Style1 2 3 5 4 3 2" xfId="16881" xr:uid="{00000000-0005-0000-0000-0000EE400000}"/>
    <cellStyle name="Normal - Style1 2 3 5 4 3 3" xfId="16882" xr:uid="{00000000-0005-0000-0000-0000EF400000}"/>
    <cellStyle name="Normal - Style1 2 3 5 4 4" xfId="16883" xr:uid="{00000000-0005-0000-0000-0000F0400000}"/>
    <cellStyle name="Normal - Style1 2 3 5 4 5" xfId="16884" xr:uid="{00000000-0005-0000-0000-0000F1400000}"/>
    <cellStyle name="Normal - Style1 2 3 5 4 6" xfId="16885" xr:uid="{00000000-0005-0000-0000-0000F2400000}"/>
    <cellStyle name="Normal - Style1 2 3 5 5" xfId="16886" xr:uid="{00000000-0005-0000-0000-0000F3400000}"/>
    <cellStyle name="Normal - Style1 2 3 5 5 2" xfId="16887" xr:uid="{00000000-0005-0000-0000-0000F4400000}"/>
    <cellStyle name="Normal - Style1 2 3 5 5 2 2" xfId="16888" xr:uid="{00000000-0005-0000-0000-0000F5400000}"/>
    <cellStyle name="Normal - Style1 2 3 5 5 2 3" xfId="16889" xr:uid="{00000000-0005-0000-0000-0000F6400000}"/>
    <cellStyle name="Normal - Style1 2 3 5 5 3" xfId="16890" xr:uid="{00000000-0005-0000-0000-0000F7400000}"/>
    <cellStyle name="Normal - Style1 2 3 5 5 3 2" xfId="16891" xr:uid="{00000000-0005-0000-0000-0000F8400000}"/>
    <cellStyle name="Normal - Style1 2 3 5 5 3 3" xfId="16892" xr:uid="{00000000-0005-0000-0000-0000F9400000}"/>
    <cellStyle name="Normal - Style1 2 3 5 5 4" xfId="16893" xr:uid="{00000000-0005-0000-0000-0000FA400000}"/>
    <cellStyle name="Normal - Style1 2 3 5 5 4 2" xfId="16894" xr:uid="{00000000-0005-0000-0000-0000FB400000}"/>
    <cellStyle name="Normal - Style1 2 3 5 5 4 3" xfId="16895" xr:uid="{00000000-0005-0000-0000-0000FC400000}"/>
    <cellStyle name="Normal - Style1 2 3 5 5 5" xfId="16896" xr:uid="{00000000-0005-0000-0000-0000FD400000}"/>
    <cellStyle name="Normal - Style1 2 3 5 5 6" xfId="16897" xr:uid="{00000000-0005-0000-0000-0000FE400000}"/>
    <cellStyle name="Normal - Style1 2 3 5 6" xfId="16898" xr:uid="{00000000-0005-0000-0000-0000FF400000}"/>
    <cellStyle name="Normal - Style1 2 3 5 6 2" xfId="16899" xr:uid="{00000000-0005-0000-0000-000000410000}"/>
    <cellStyle name="Normal - Style1 2 3 5 6 3" xfId="16900" xr:uid="{00000000-0005-0000-0000-000001410000}"/>
    <cellStyle name="Normal - Style1 2 3 5 7" xfId="16901" xr:uid="{00000000-0005-0000-0000-000002410000}"/>
    <cellStyle name="Normal - Style1 2 3 5 7 2" xfId="16902" xr:uid="{00000000-0005-0000-0000-000003410000}"/>
    <cellStyle name="Normal - Style1 2 3 5 7 3" xfId="16903" xr:uid="{00000000-0005-0000-0000-000004410000}"/>
    <cellStyle name="Normal - Style1 2 3 5 8" xfId="16904" xr:uid="{00000000-0005-0000-0000-000005410000}"/>
    <cellStyle name="Normal - Style1 2 3 5 9" xfId="16905" xr:uid="{00000000-0005-0000-0000-000006410000}"/>
    <cellStyle name="Normal - Style1 2 3 5_2106 (6)" xfId="16906" xr:uid="{00000000-0005-0000-0000-000007410000}"/>
    <cellStyle name="Normal - Style1 2 3 6" xfId="16907" xr:uid="{00000000-0005-0000-0000-000008410000}"/>
    <cellStyle name="Normal - Style1 2 3 6 10" xfId="16908" xr:uid="{00000000-0005-0000-0000-000009410000}"/>
    <cellStyle name="Normal - Style1 2 3 6 2" xfId="16909" xr:uid="{00000000-0005-0000-0000-00000A410000}"/>
    <cellStyle name="Normal - Style1 2 3 6 2 2" xfId="16910" xr:uid="{00000000-0005-0000-0000-00000B410000}"/>
    <cellStyle name="Normal - Style1 2 3 6 2 2 2" xfId="16911" xr:uid="{00000000-0005-0000-0000-00000C410000}"/>
    <cellStyle name="Normal - Style1 2 3 6 2 2 3" xfId="16912" xr:uid="{00000000-0005-0000-0000-00000D410000}"/>
    <cellStyle name="Normal - Style1 2 3 6 2 3" xfId="16913" xr:uid="{00000000-0005-0000-0000-00000E410000}"/>
    <cellStyle name="Normal - Style1 2 3 6 2 3 2" xfId="16914" xr:uid="{00000000-0005-0000-0000-00000F410000}"/>
    <cellStyle name="Normal - Style1 2 3 6 2 3 3" xfId="16915" xr:uid="{00000000-0005-0000-0000-000010410000}"/>
    <cellStyle name="Normal - Style1 2 3 6 2 4" xfId="16916" xr:uid="{00000000-0005-0000-0000-000011410000}"/>
    <cellStyle name="Normal - Style1 2 3 6 2 5" xfId="16917" xr:uid="{00000000-0005-0000-0000-000012410000}"/>
    <cellStyle name="Normal - Style1 2 3 6 2 6" xfId="16918" xr:uid="{00000000-0005-0000-0000-000013410000}"/>
    <cellStyle name="Normal - Style1 2 3 6 3" xfId="16919" xr:uid="{00000000-0005-0000-0000-000014410000}"/>
    <cellStyle name="Normal - Style1 2 3 6 3 2" xfId="16920" xr:uid="{00000000-0005-0000-0000-000015410000}"/>
    <cellStyle name="Normal - Style1 2 3 6 3 2 2" xfId="16921" xr:uid="{00000000-0005-0000-0000-000016410000}"/>
    <cellStyle name="Normal - Style1 2 3 6 3 2 3" xfId="16922" xr:uid="{00000000-0005-0000-0000-000017410000}"/>
    <cellStyle name="Normal - Style1 2 3 6 3 3" xfId="16923" xr:uid="{00000000-0005-0000-0000-000018410000}"/>
    <cellStyle name="Normal - Style1 2 3 6 3 3 2" xfId="16924" xr:uid="{00000000-0005-0000-0000-000019410000}"/>
    <cellStyle name="Normal - Style1 2 3 6 3 3 3" xfId="16925" xr:uid="{00000000-0005-0000-0000-00001A410000}"/>
    <cellStyle name="Normal - Style1 2 3 6 3 4" xfId="16926" xr:uid="{00000000-0005-0000-0000-00001B410000}"/>
    <cellStyle name="Normal - Style1 2 3 6 3 5" xfId="16927" xr:uid="{00000000-0005-0000-0000-00001C410000}"/>
    <cellStyle name="Normal - Style1 2 3 6 3 6" xfId="16928" xr:uid="{00000000-0005-0000-0000-00001D410000}"/>
    <cellStyle name="Normal - Style1 2 3 6 4" xfId="16929" xr:uid="{00000000-0005-0000-0000-00001E410000}"/>
    <cellStyle name="Normal - Style1 2 3 6 4 2" xfId="16930" xr:uid="{00000000-0005-0000-0000-00001F410000}"/>
    <cellStyle name="Normal - Style1 2 3 6 4 2 2" xfId="16931" xr:uid="{00000000-0005-0000-0000-000020410000}"/>
    <cellStyle name="Normal - Style1 2 3 6 4 2 3" xfId="16932" xr:uid="{00000000-0005-0000-0000-000021410000}"/>
    <cellStyle name="Normal - Style1 2 3 6 4 3" xfId="16933" xr:uid="{00000000-0005-0000-0000-000022410000}"/>
    <cellStyle name="Normal - Style1 2 3 6 4 3 2" xfId="16934" xr:uid="{00000000-0005-0000-0000-000023410000}"/>
    <cellStyle name="Normal - Style1 2 3 6 4 3 3" xfId="16935" xr:uid="{00000000-0005-0000-0000-000024410000}"/>
    <cellStyle name="Normal - Style1 2 3 6 4 4" xfId="16936" xr:uid="{00000000-0005-0000-0000-000025410000}"/>
    <cellStyle name="Normal - Style1 2 3 6 4 5" xfId="16937" xr:uid="{00000000-0005-0000-0000-000026410000}"/>
    <cellStyle name="Normal - Style1 2 3 6 4 6" xfId="16938" xr:uid="{00000000-0005-0000-0000-000027410000}"/>
    <cellStyle name="Normal - Style1 2 3 6 5" xfId="16939" xr:uid="{00000000-0005-0000-0000-000028410000}"/>
    <cellStyle name="Normal - Style1 2 3 6 5 2" xfId="16940" xr:uid="{00000000-0005-0000-0000-000029410000}"/>
    <cellStyle name="Normal - Style1 2 3 6 5 2 2" xfId="16941" xr:uid="{00000000-0005-0000-0000-00002A410000}"/>
    <cellStyle name="Normal - Style1 2 3 6 5 2 3" xfId="16942" xr:uid="{00000000-0005-0000-0000-00002B410000}"/>
    <cellStyle name="Normal - Style1 2 3 6 5 3" xfId="16943" xr:uid="{00000000-0005-0000-0000-00002C410000}"/>
    <cellStyle name="Normal - Style1 2 3 6 5 3 2" xfId="16944" xr:uid="{00000000-0005-0000-0000-00002D410000}"/>
    <cellStyle name="Normal - Style1 2 3 6 5 3 3" xfId="16945" xr:uid="{00000000-0005-0000-0000-00002E410000}"/>
    <cellStyle name="Normal - Style1 2 3 6 5 4" xfId="16946" xr:uid="{00000000-0005-0000-0000-00002F410000}"/>
    <cellStyle name="Normal - Style1 2 3 6 5 4 2" xfId="16947" xr:uid="{00000000-0005-0000-0000-000030410000}"/>
    <cellStyle name="Normal - Style1 2 3 6 5 4 3" xfId="16948" xr:uid="{00000000-0005-0000-0000-000031410000}"/>
    <cellStyle name="Normal - Style1 2 3 6 5 5" xfId="16949" xr:uid="{00000000-0005-0000-0000-000032410000}"/>
    <cellStyle name="Normal - Style1 2 3 6 5 6" xfId="16950" xr:uid="{00000000-0005-0000-0000-000033410000}"/>
    <cellStyle name="Normal - Style1 2 3 6 6" xfId="16951" xr:uid="{00000000-0005-0000-0000-000034410000}"/>
    <cellStyle name="Normal - Style1 2 3 6 6 2" xfId="16952" xr:uid="{00000000-0005-0000-0000-000035410000}"/>
    <cellStyle name="Normal - Style1 2 3 6 6 3" xfId="16953" xr:uid="{00000000-0005-0000-0000-000036410000}"/>
    <cellStyle name="Normal - Style1 2 3 6 7" xfId="16954" xr:uid="{00000000-0005-0000-0000-000037410000}"/>
    <cellStyle name="Normal - Style1 2 3 6 7 2" xfId="16955" xr:uid="{00000000-0005-0000-0000-000038410000}"/>
    <cellStyle name="Normal - Style1 2 3 6 7 3" xfId="16956" xr:uid="{00000000-0005-0000-0000-000039410000}"/>
    <cellStyle name="Normal - Style1 2 3 6 8" xfId="16957" xr:uid="{00000000-0005-0000-0000-00003A410000}"/>
    <cellStyle name="Normal - Style1 2 3 6 9" xfId="16958" xr:uid="{00000000-0005-0000-0000-00003B410000}"/>
    <cellStyle name="Normal - Style1 2 3 6_2106 (6)" xfId="16959" xr:uid="{00000000-0005-0000-0000-00003C410000}"/>
    <cellStyle name="Normal - Style1 2 3 7" xfId="16960" xr:uid="{00000000-0005-0000-0000-00003D410000}"/>
    <cellStyle name="Normal - Style1 2 3 7 10" xfId="16961" xr:uid="{00000000-0005-0000-0000-00003E410000}"/>
    <cellStyle name="Normal - Style1 2 3 7 2" xfId="16962" xr:uid="{00000000-0005-0000-0000-00003F410000}"/>
    <cellStyle name="Normal - Style1 2 3 7 2 2" xfId="16963" xr:uid="{00000000-0005-0000-0000-000040410000}"/>
    <cellStyle name="Normal - Style1 2 3 7 2 2 2" xfId="16964" xr:uid="{00000000-0005-0000-0000-000041410000}"/>
    <cellStyle name="Normal - Style1 2 3 7 2 2 3" xfId="16965" xr:uid="{00000000-0005-0000-0000-000042410000}"/>
    <cellStyle name="Normal - Style1 2 3 7 2 3" xfId="16966" xr:uid="{00000000-0005-0000-0000-000043410000}"/>
    <cellStyle name="Normal - Style1 2 3 7 2 3 2" xfId="16967" xr:uid="{00000000-0005-0000-0000-000044410000}"/>
    <cellStyle name="Normal - Style1 2 3 7 2 3 3" xfId="16968" xr:uid="{00000000-0005-0000-0000-000045410000}"/>
    <cellStyle name="Normal - Style1 2 3 7 2 4" xfId="16969" xr:uid="{00000000-0005-0000-0000-000046410000}"/>
    <cellStyle name="Normal - Style1 2 3 7 2 5" xfId="16970" xr:uid="{00000000-0005-0000-0000-000047410000}"/>
    <cellStyle name="Normal - Style1 2 3 7 2 6" xfId="16971" xr:uid="{00000000-0005-0000-0000-000048410000}"/>
    <cellStyle name="Normal - Style1 2 3 7 3" xfId="16972" xr:uid="{00000000-0005-0000-0000-000049410000}"/>
    <cellStyle name="Normal - Style1 2 3 7 3 2" xfId="16973" xr:uid="{00000000-0005-0000-0000-00004A410000}"/>
    <cellStyle name="Normal - Style1 2 3 7 3 2 2" xfId="16974" xr:uid="{00000000-0005-0000-0000-00004B410000}"/>
    <cellStyle name="Normal - Style1 2 3 7 3 2 3" xfId="16975" xr:uid="{00000000-0005-0000-0000-00004C410000}"/>
    <cellStyle name="Normal - Style1 2 3 7 3 3" xfId="16976" xr:uid="{00000000-0005-0000-0000-00004D410000}"/>
    <cellStyle name="Normal - Style1 2 3 7 3 3 2" xfId="16977" xr:uid="{00000000-0005-0000-0000-00004E410000}"/>
    <cellStyle name="Normal - Style1 2 3 7 3 3 3" xfId="16978" xr:uid="{00000000-0005-0000-0000-00004F410000}"/>
    <cellStyle name="Normal - Style1 2 3 7 3 4" xfId="16979" xr:uid="{00000000-0005-0000-0000-000050410000}"/>
    <cellStyle name="Normal - Style1 2 3 7 3 5" xfId="16980" xr:uid="{00000000-0005-0000-0000-000051410000}"/>
    <cellStyle name="Normal - Style1 2 3 7 3 6" xfId="16981" xr:uid="{00000000-0005-0000-0000-000052410000}"/>
    <cellStyle name="Normal - Style1 2 3 7 4" xfId="16982" xr:uid="{00000000-0005-0000-0000-000053410000}"/>
    <cellStyle name="Normal - Style1 2 3 7 4 2" xfId="16983" xr:uid="{00000000-0005-0000-0000-000054410000}"/>
    <cellStyle name="Normal - Style1 2 3 7 4 2 2" xfId="16984" xr:uid="{00000000-0005-0000-0000-000055410000}"/>
    <cellStyle name="Normal - Style1 2 3 7 4 2 3" xfId="16985" xr:uid="{00000000-0005-0000-0000-000056410000}"/>
    <cellStyle name="Normal - Style1 2 3 7 4 3" xfId="16986" xr:uid="{00000000-0005-0000-0000-000057410000}"/>
    <cellStyle name="Normal - Style1 2 3 7 4 3 2" xfId="16987" xr:uid="{00000000-0005-0000-0000-000058410000}"/>
    <cellStyle name="Normal - Style1 2 3 7 4 3 3" xfId="16988" xr:uid="{00000000-0005-0000-0000-000059410000}"/>
    <cellStyle name="Normal - Style1 2 3 7 4 4" xfId="16989" xr:uid="{00000000-0005-0000-0000-00005A410000}"/>
    <cellStyle name="Normal - Style1 2 3 7 4 5" xfId="16990" xr:uid="{00000000-0005-0000-0000-00005B410000}"/>
    <cellStyle name="Normal - Style1 2 3 7 4 6" xfId="16991" xr:uid="{00000000-0005-0000-0000-00005C410000}"/>
    <cellStyle name="Normal - Style1 2 3 7 5" xfId="16992" xr:uid="{00000000-0005-0000-0000-00005D410000}"/>
    <cellStyle name="Normal - Style1 2 3 7 5 2" xfId="16993" xr:uid="{00000000-0005-0000-0000-00005E410000}"/>
    <cellStyle name="Normal - Style1 2 3 7 5 2 2" xfId="16994" xr:uid="{00000000-0005-0000-0000-00005F410000}"/>
    <cellStyle name="Normal - Style1 2 3 7 5 2 3" xfId="16995" xr:uid="{00000000-0005-0000-0000-000060410000}"/>
    <cellStyle name="Normal - Style1 2 3 7 5 3" xfId="16996" xr:uid="{00000000-0005-0000-0000-000061410000}"/>
    <cellStyle name="Normal - Style1 2 3 7 5 3 2" xfId="16997" xr:uid="{00000000-0005-0000-0000-000062410000}"/>
    <cellStyle name="Normal - Style1 2 3 7 5 3 3" xfId="16998" xr:uid="{00000000-0005-0000-0000-000063410000}"/>
    <cellStyle name="Normal - Style1 2 3 7 5 4" xfId="16999" xr:uid="{00000000-0005-0000-0000-000064410000}"/>
    <cellStyle name="Normal - Style1 2 3 7 5 4 2" xfId="17000" xr:uid="{00000000-0005-0000-0000-000065410000}"/>
    <cellStyle name="Normal - Style1 2 3 7 5 4 3" xfId="17001" xr:uid="{00000000-0005-0000-0000-000066410000}"/>
    <cellStyle name="Normal - Style1 2 3 7 5 5" xfId="17002" xr:uid="{00000000-0005-0000-0000-000067410000}"/>
    <cellStyle name="Normal - Style1 2 3 7 5 6" xfId="17003" xr:uid="{00000000-0005-0000-0000-000068410000}"/>
    <cellStyle name="Normal - Style1 2 3 7 6" xfId="17004" xr:uid="{00000000-0005-0000-0000-000069410000}"/>
    <cellStyle name="Normal - Style1 2 3 7 6 2" xfId="17005" xr:uid="{00000000-0005-0000-0000-00006A410000}"/>
    <cellStyle name="Normal - Style1 2 3 7 6 3" xfId="17006" xr:uid="{00000000-0005-0000-0000-00006B410000}"/>
    <cellStyle name="Normal - Style1 2 3 7 7" xfId="17007" xr:uid="{00000000-0005-0000-0000-00006C410000}"/>
    <cellStyle name="Normal - Style1 2 3 7 7 2" xfId="17008" xr:uid="{00000000-0005-0000-0000-00006D410000}"/>
    <cellStyle name="Normal - Style1 2 3 7 7 3" xfId="17009" xr:uid="{00000000-0005-0000-0000-00006E410000}"/>
    <cellStyle name="Normal - Style1 2 3 7 8" xfId="17010" xr:uid="{00000000-0005-0000-0000-00006F410000}"/>
    <cellStyle name="Normal - Style1 2 3 7 9" xfId="17011" xr:uid="{00000000-0005-0000-0000-000070410000}"/>
    <cellStyle name="Normal - Style1 2 3 7_2106 (6)" xfId="17012" xr:uid="{00000000-0005-0000-0000-000071410000}"/>
    <cellStyle name="Normal - Style1 2 3 8" xfId="17013" xr:uid="{00000000-0005-0000-0000-000072410000}"/>
    <cellStyle name="Normal - Style1 2 3 8 2" xfId="17014" xr:uid="{00000000-0005-0000-0000-000073410000}"/>
    <cellStyle name="Normal - Style1 2 3 8 2 2" xfId="17015" xr:uid="{00000000-0005-0000-0000-000074410000}"/>
    <cellStyle name="Normal - Style1 2 3 8 2 3" xfId="17016" xr:uid="{00000000-0005-0000-0000-000075410000}"/>
    <cellStyle name="Normal - Style1 2 3 8 3" xfId="17017" xr:uid="{00000000-0005-0000-0000-000076410000}"/>
    <cellStyle name="Normal - Style1 2 3 8 3 2" xfId="17018" xr:uid="{00000000-0005-0000-0000-000077410000}"/>
    <cellStyle name="Normal - Style1 2 3 8 3 3" xfId="17019" xr:uid="{00000000-0005-0000-0000-000078410000}"/>
    <cellStyle name="Normal - Style1 2 3 8 4" xfId="17020" xr:uid="{00000000-0005-0000-0000-000079410000}"/>
    <cellStyle name="Normal - Style1 2 3 8 5" xfId="17021" xr:uid="{00000000-0005-0000-0000-00007A410000}"/>
    <cellStyle name="Normal - Style1 2 3 8 6" xfId="17022" xr:uid="{00000000-0005-0000-0000-00007B410000}"/>
    <cellStyle name="Normal - Style1 2 3 9" xfId="17023" xr:uid="{00000000-0005-0000-0000-00007C410000}"/>
    <cellStyle name="Normal - Style1 2 3 9 2" xfId="17024" xr:uid="{00000000-0005-0000-0000-00007D410000}"/>
    <cellStyle name="Normal - Style1 2 3 9 2 2" xfId="17025" xr:uid="{00000000-0005-0000-0000-00007E410000}"/>
    <cellStyle name="Normal - Style1 2 3 9 2 3" xfId="17026" xr:uid="{00000000-0005-0000-0000-00007F410000}"/>
    <cellStyle name="Normal - Style1 2 3 9 3" xfId="17027" xr:uid="{00000000-0005-0000-0000-000080410000}"/>
    <cellStyle name="Normal - Style1 2 3 9 3 2" xfId="17028" xr:uid="{00000000-0005-0000-0000-000081410000}"/>
    <cellStyle name="Normal - Style1 2 3 9 3 3" xfId="17029" xr:uid="{00000000-0005-0000-0000-000082410000}"/>
    <cellStyle name="Normal - Style1 2 3 9 4" xfId="17030" xr:uid="{00000000-0005-0000-0000-000083410000}"/>
    <cellStyle name="Normal - Style1 2 3 9 5" xfId="17031" xr:uid="{00000000-0005-0000-0000-000084410000}"/>
    <cellStyle name="Normal - Style1 2 3 9 6" xfId="17032" xr:uid="{00000000-0005-0000-0000-000085410000}"/>
    <cellStyle name="Normal - Style1 2 3_2101" xfId="17033" xr:uid="{00000000-0005-0000-0000-000086410000}"/>
    <cellStyle name="Normal - Style1 2 4" xfId="17034" xr:uid="{00000000-0005-0000-0000-000087410000}"/>
    <cellStyle name="Normal - Style1 2 4 10" xfId="17035" xr:uid="{00000000-0005-0000-0000-000088410000}"/>
    <cellStyle name="Normal - Style1 2 4 10 2" xfId="17036" xr:uid="{00000000-0005-0000-0000-000089410000}"/>
    <cellStyle name="Normal - Style1 2 4 10 2 2" xfId="17037" xr:uid="{00000000-0005-0000-0000-00008A410000}"/>
    <cellStyle name="Normal - Style1 2 4 10 2 3" xfId="17038" xr:uid="{00000000-0005-0000-0000-00008B410000}"/>
    <cellStyle name="Normal - Style1 2 4 10 3" xfId="17039" xr:uid="{00000000-0005-0000-0000-00008C410000}"/>
    <cellStyle name="Normal - Style1 2 4 10 3 2" xfId="17040" xr:uid="{00000000-0005-0000-0000-00008D410000}"/>
    <cellStyle name="Normal - Style1 2 4 10 3 3" xfId="17041" xr:uid="{00000000-0005-0000-0000-00008E410000}"/>
    <cellStyle name="Normal - Style1 2 4 10 4" xfId="17042" xr:uid="{00000000-0005-0000-0000-00008F410000}"/>
    <cellStyle name="Normal - Style1 2 4 10 5" xfId="17043" xr:uid="{00000000-0005-0000-0000-000090410000}"/>
    <cellStyle name="Normal - Style1 2 4 10 6" xfId="17044" xr:uid="{00000000-0005-0000-0000-000091410000}"/>
    <cellStyle name="Normal - Style1 2 4 11" xfId="17045" xr:uid="{00000000-0005-0000-0000-000092410000}"/>
    <cellStyle name="Normal - Style1 2 4 11 2" xfId="17046" xr:uid="{00000000-0005-0000-0000-000093410000}"/>
    <cellStyle name="Normal - Style1 2 4 11 2 2" xfId="17047" xr:uid="{00000000-0005-0000-0000-000094410000}"/>
    <cellStyle name="Normal - Style1 2 4 11 2 3" xfId="17048" xr:uid="{00000000-0005-0000-0000-000095410000}"/>
    <cellStyle name="Normal - Style1 2 4 11 3" xfId="17049" xr:uid="{00000000-0005-0000-0000-000096410000}"/>
    <cellStyle name="Normal - Style1 2 4 11 3 2" xfId="17050" xr:uid="{00000000-0005-0000-0000-000097410000}"/>
    <cellStyle name="Normal - Style1 2 4 11 3 3" xfId="17051" xr:uid="{00000000-0005-0000-0000-000098410000}"/>
    <cellStyle name="Normal - Style1 2 4 11 4" xfId="17052" xr:uid="{00000000-0005-0000-0000-000099410000}"/>
    <cellStyle name="Normal - Style1 2 4 11 5" xfId="17053" xr:uid="{00000000-0005-0000-0000-00009A410000}"/>
    <cellStyle name="Normal - Style1 2 4 11 6" xfId="17054" xr:uid="{00000000-0005-0000-0000-00009B410000}"/>
    <cellStyle name="Normal - Style1 2 4 12" xfId="17055" xr:uid="{00000000-0005-0000-0000-00009C410000}"/>
    <cellStyle name="Normal - Style1 2 4 12 2" xfId="17056" xr:uid="{00000000-0005-0000-0000-00009D410000}"/>
    <cellStyle name="Normal - Style1 2 4 12 2 2" xfId="17057" xr:uid="{00000000-0005-0000-0000-00009E410000}"/>
    <cellStyle name="Normal - Style1 2 4 12 2 3" xfId="17058" xr:uid="{00000000-0005-0000-0000-00009F410000}"/>
    <cellStyle name="Normal - Style1 2 4 12 3" xfId="17059" xr:uid="{00000000-0005-0000-0000-0000A0410000}"/>
    <cellStyle name="Normal - Style1 2 4 12 3 2" xfId="17060" xr:uid="{00000000-0005-0000-0000-0000A1410000}"/>
    <cellStyle name="Normal - Style1 2 4 12 3 3" xfId="17061" xr:uid="{00000000-0005-0000-0000-0000A2410000}"/>
    <cellStyle name="Normal - Style1 2 4 12 4" xfId="17062" xr:uid="{00000000-0005-0000-0000-0000A3410000}"/>
    <cellStyle name="Normal - Style1 2 4 12 5" xfId="17063" xr:uid="{00000000-0005-0000-0000-0000A4410000}"/>
    <cellStyle name="Normal - Style1 2 4 12 6" xfId="17064" xr:uid="{00000000-0005-0000-0000-0000A5410000}"/>
    <cellStyle name="Normal - Style1 2 4 13" xfId="17065" xr:uid="{00000000-0005-0000-0000-0000A6410000}"/>
    <cellStyle name="Normal - Style1 2 4 13 2" xfId="17066" xr:uid="{00000000-0005-0000-0000-0000A7410000}"/>
    <cellStyle name="Normal - Style1 2 4 13 2 2" xfId="17067" xr:uid="{00000000-0005-0000-0000-0000A8410000}"/>
    <cellStyle name="Normal - Style1 2 4 13 2 3" xfId="17068" xr:uid="{00000000-0005-0000-0000-0000A9410000}"/>
    <cellStyle name="Normal - Style1 2 4 13 3" xfId="17069" xr:uid="{00000000-0005-0000-0000-0000AA410000}"/>
    <cellStyle name="Normal - Style1 2 4 13 3 2" xfId="17070" xr:uid="{00000000-0005-0000-0000-0000AB410000}"/>
    <cellStyle name="Normal - Style1 2 4 13 3 3" xfId="17071" xr:uid="{00000000-0005-0000-0000-0000AC410000}"/>
    <cellStyle name="Normal - Style1 2 4 13 4" xfId="17072" xr:uid="{00000000-0005-0000-0000-0000AD410000}"/>
    <cellStyle name="Normal - Style1 2 4 13 5" xfId="17073" xr:uid="{00000000-0005-0000-0000-0000AE410000}"/>
    <cellStyle name="Normal - Style1 2 4 13 6" xfId="17074" xr:uid="{00000000-0005-0000-0000-0000AF410000}"/>
    <cellStyle name="Normal - Style1 2 4 14" xfId="17075" xr:uid="{00000000-0005-0000-0000-0000B0410000}"/>
    <cellStyle name="Normal - Style1 2 4 14 2" xfId="17076" xr:uid="{00000000-0005-0000-0000-0000B1410000}"/>
    <cellStyle name="Normal - Style1 2 4 14 2 2" xfId="17077" xr:uid="{00000000-0005-0000-0000-0000B2410000}"/>
    <cellStyle name="Normal - Style1 2 4 14 2 3" xfId="17078" xr:uid="{00000000-0005-0000-0000-0000B3410000}"/>
    <cellStyle name="Normal - Style1 2 4 14 2 4" xfId="17079" xr:uid="{00000000-0005-0000-0000-0000B4410000}"/>
    <cellStyle name="Normal - Style1 2 4 14 3" xfId="17080" xr:uid="{00000000-0005-0000-0000-0000B5410000}"/>
    <cellStyle name="Normal - Style1 2 4 14 4" xfId="17081" xr:uid="{00000000-0005-0000-0000-0000B6410000}"/>
    <cellStyle name="Normal - Style1 2 4 14 5" xfId="17082" xr:uid="{00000000-0005-0000-0000-0000B7410000}"/>
    <cellStyle name="Normal - Style1 2 4 15" xfId="17083" xr:uid="{00000000-0005-0000-0000-0000B8410000}"/>
    <cellStyle name="Normal - Style1 2 4 15 2" xfId="17084" xr:uid="{00000000-0005-0000-0000-0000B9410000}"/>
    <cellStyle name="Normal - Style1 2 4 15 2 2" xfId="17085" xr:uid="{00000000-0005-0000-0000-0000BA410000}"/>
    <cellStyle name="Normal - Style1 2 4 15 2 3" xfId="17086" xr:uid="{00000000-0005-0000-0000-0000BB410000}"/>
    <cellStyle name="Normal - Style1 2 4 15 3" xfId="17087" xr:uid="{00000000-0005-0000-0000-0000BC410000}"/>
    <cellStyle name="Normal - Style1 2 4 15 4" xfId="17088" xr:uid="{00000000-0005-0000-0000-0000BD410000}"/>
    <cellStyle name="Normal - Style1 2 4 16" xfId="17089" xr:uid="{00000000-0005-0000-0000-0000BE410000}"/>
    <cellStyle name="Normal - Style1 2 4 16 2" xfId="17090" xr:uid="{00000000-0005-0000-0000-0000BF410000}"/>
    <cellStyle name="Normal - Style1 2 4 16 3" xfId="17091" xr:uid="{00000000-0005-0000-0000-0000C0410000}"/>
    <cellStyle name="Normal - Style1 2 4 17" xfId="17092" xr:uid="{00000000-0005-0000-0000-0000C1410000}"/>
    <cellStyle name="Normal - Style1 2 4 18" xfId="17093" xr:uid="{00000000-0005-0000-0000-0000C2410000}"/>
    <cellStyle name="Normal - Style1 2 4 19" xfId="17094" xr:uid="{00000000-0005-0000-0000-0000C3410000}"/>
    <cellStyle name="Normal - Style1 2 4 2" xfId="17095" xr:uid="{00000000-0005-0000-0000-0000C4410000}"/>
    <cellStyle name="Normal - Style1 2 4 2 10" xfId="17096" xr:uid="{00000000-0005-0000-0000-0000C5410000}"/>
    <cellStyle name="Normal - Style1 2 4 2 11" xfId="17097" xr:uid="{00000000-0005-0000-0000-0000C6410000}"/>
    <cellStyle name="Normal - Style1 2 4 2 2" xfId="17098" xr:uid="{00000000-0005-0000-0000-0000C7410000}"/>
    <cellStyle name="Normal - Style1 2 4 2 2 2" xfId="17099" xr:uid="{00000000-0005-0000-0000-0000C8410000}"/>
    <cellStyle name="Normal - Style1 2 4 2 2 2 2" xfId="17100" xr:uid="{00000000-0005-0000-0000-0000C9410000}"/>
    <cellStyle name="Normal - Style1 2 4 2 2 2 2 2" xfId="17101" xr:uid="{00000000-0005-0000-0000-0000CA410000}"/>
    <cellStyle name="Normal - Style1 2 4 2 2 2 2 3" xfId="17102" xr:uid="{00000000-0005-0000-0000-0000CB410000}"/>
    <cellStyle name="Normal - Style1 2 4 2 2 2 3" xfId="17103" xr:uid="{00000000-0005-0000-0000-0000CC410000}"/>
    <cellStyle name="Normal - Style1 2 4 2 2 2 3 2" xfId="17104" xr:uid="{00000000-0005-0000-0000-0000CD410000}"/>
    <cellStyle name="Normal - Style1 2 4 2 2 2 3 3" xfId="17105" xr:uid="{00000000-0005-0000-0000-0000CE410000}"/>
    <cellStyle name="Normal - Style1 2 4 2 2 2 4" xfId="17106" xr:uid="{00000000-0005-0000-0000-0000CF410000}"/>
    <cellStyle name="Normal - Style1 2 4 2 2 2 4 2" xfId="17107" xr:uid="{00000000-0005-0000-0000-0000D0410000}"/>
    <cellStyle name="Normal - Style1 2 4 2 2 2 4 3" xfId="17108" xr:uid="{00000000-0005-0000-0000-0000D1410000}"/>
    <cellStyle name="Normal - Style1 2 4 2 2 2 5" xfId="17109" xr:uid="{00000000-0005-0000-0000-0000D2410000}"/>
    <cellStyle name="Normal - Style1 2 4 2 2 2 6" xfId="17110" xr:uid="{00000000-0005-0000-0000-0000D3410000}"/>
    <cellStyle name="Normal - Style1 2 4 2 2 3" xfId="17111" xr:uid="{00000000-0005-0000-0000-0000D4410000}"/>
    <cellStyle name="Normal - Style1 2 4 2 2 3 2" xfId="17112" xr:uid="{00000000-0005-0000-0000-0000D5410000}"/>
    <cellStyle name="Normal - Style1 2 4 2 2 3 3" xfId="17113" xr:uid="{00000000-0005-0000-0000-0000D6410000}"/>
    <cellStyle name="Normal - Style1 2 4 2 2 4" xfId="17114" xr:uid="{00000000-0005-0000-0000-0000D7410000}"/>
    <cellStyle name="Normal - Style1 2 4 2 2 4 2" xfId="17115" xr:uid="{00000000-0005-0000-0000-0000D8410000}"/>
    <cellStyle name="Normal - Style1 2 4 2 2 4 3" xfId="17116" xr:uid="{00000000-0005-0000-0000-0000D9410000}"/>
    <cellStyle name="Normal - Style1 2 4 2 2 5" xfId="17117" xr:uid="{00000000-0005-0000-0000-0000DA410000}"/>
    <cellStyle name="Normal - Style1 2 4 2 2 6" xfId="17118" xr:uid="{00000000-0005-0000-0000-0000DB410000}"/>
    <cellStyle name="Normal - Style1 2 4 2 2 7" xfId="17119" xr:uid="{00000000-0005-0000-0000-0000DC410000}"/>
    <cellStyle name="Normal - Style1 2 4 2 3" xfId="17120" xr:uid="{00000000-0005-0000-0000-0000DD410000}"/>
    <cellStyle name="Normal - Style1 2 4 2 3 2" xfId="17121" xr:uid="{00000000-0005-0000-0000-0000DE410000}"/>
    <cellStyle name="Normal - Style1 2 4 2 3 2 2" xfId="17122" xr:uid="{00000000-0005-0000-0000-0000DF410000}"/>
    <cellStyle name="Normal - Style1 2 4 2 3 2 2 2" xfId="17123" xr:uid="{00000000-0005-0000-0000-0000E0410000}"/>
    <cellStyle name="Normal - Style1 2 4 2 3 2 2 3" xfId="17124" xr:uid="{00000000-0005-0000-0000-0000E1410000}"/>
    <cellStyle name="Normal - Style1 2 4 2 3 2 3" xfId="17125" xr:uid="{00000000-0005-0000-0000-0000E2410000}"/>
    <cellStyle name="Normal - Style1 2 4 2 3 2 3 2" xfId="17126" xr:uid="{00000000-0005-0000-0000-0000E3410000}"/>
    <cellStyle name="Normal - Style1 2 4 2 3 2 3 3" xfId="17127" xr:uid="{00000000-0005-0000-0000-0000E4410000}"/>
    <cellStyle name="Normal - Style1 2 4 2 3 2 4" xfId="17128" xr:uid="{00000000-0005-0000-0000-0000E5410000}"/>
    <cellStyle name="Normal - Style1 2 4 2 3 2 4 2" xfId="17129" xr:uid="{00000000-0005-0000-0000-0000E6410000}"/>
    <cellStyle name="Normal - Style1 2 4 2 3 2 4 3" xfId="17130" xr:uid="{00000000-0005-0000-0000-0000E7410000}"/>
    <cellStyle name="Normal - Style1 2 4 2 3 2 5" xfId="17131" xr:uid="{00000000-0005-0000-0000-0000E8410000}"/>
    <cellStyle name="Normal - Style1 2 4 2 3 2 6" xfId="17132" xr:uid="{00000000-0005-0000-0000-0000E9410000}"/>
    <cellStyle name="Normal - Style1 2 4 2 3 3" xfId="17133" xr:uid="{00000000-0005-0000-0000-0000EA410000}"/>
    <cellStyle name="Normal - Style1 2 4 2 3 3 2" xfId="17134" xr:uid="{00000000-0005-0000-0000-0000EB410000}"/>
    <cellStyle name="Normal - Style1 2 4 2 3 3 3" xfId="17135" xr:uid="{00000000-0005-0000-0000-0000EC410000}"/>
    <cellStyle name="Normal - Style1 2 4 2 3 4" xfId="17136" xr:uid="{00000000-0005-0000-0000-0000ED410000}"/>
    <cellStyle name="Normal - Style1 2 4 2 3 4 2" xfId="17137" xr:uid="{00000000-0005-0000-0000-0000EE410000}"/>
    <cellStyle name="Normal - Style1 2 4 2 3 4 3" xfId="17138" xr:uid="{00000000-0005-0000-0000-0000EF410000}"/>
    <cellStyle name="Normal - Style1 2 4 2 3 5" xfId="17139" xr:uid="{00000000-0005-0000-0000-0000F0410000}"/>
    <cellStyle name="Normal - Style1 2 4 2 3 6" xfId="17140" xr:uid="{00000000-0005-0000-0000-0000F1410000}"/>
    <cellStyle name="Normal - Style1 2 4 2 3 7" xfId="17141" xr:uid="{00000000-0005-0000-0000-0000F2410000}"/>
    <cellStyle name="Normal - Style1 2 4 2 4" xfId="17142" xr:uid="{00000000-0005-0000-0000-0000F3410000}"/>
    <cellStyle name="Normal - Style1 2 4 2 4 2" xfId="17143" xr:uid="{00000000-0005-0000-0000-0000F4410000}"/>
    <cellStyle name="Normal - Style1 2 4 2 4 2 2" xfId="17144" xr:uid="{00000000-0005-0000-0000-0000F5410000}"/>
    <cellStyle name="Normal - Style1 2 4 2 4 2 2 2" xfId="17145" xr:uid="{00000000-0005-0000-0000-0000F6410000}"/>
    <cellStyle name="Normal - Style1 2 4 2 4 2 2 3" xfId="17146" xr:uid="{00000000-0005-0000-0000-0000F7410000}"/>
    <cellStyle name="Normal - Style1 2 4 2 4 2 3" xfId="17147" xr:uid="{00000000-0005-0000-0000-0000F8410000}"/>
    <cellStyle name="Normal - Style1 2 4 2 4 2 3 2" xfId="17148" xr:uid="{00000000-0005-0000-0000-0000F9410000}"/>
    <cellStyle name="Normal - Style1 2 4 2 4 2 3 3" xfId="17149" xr:uid="{00000000-0005-0000-0000-0000FA410000}"/>
    <cellStyle name="Normal - Style1 2 4 2 4 2 4" xfId="17150" xr:uid="{00000000-0005-0000-0000-0000FB410000}"/>
    <cellStyle name="Normal - Style1 2 4 2 4 2 4 2" xfId="17151" xr:uid="{00000000-0005-0000-0000-0000FC410000}"/>
    <cellStyle name="Normal - Style1 2 4 2 4 2 4 3" xfId="17152" xr:uid="{00000000-0005-0000-0000-0000FD410000}"/>
    <cellStyle name="Normal - Style1 2 4 2 4 2 5" xfId="17153" xr:uid="{00000000-0005-0000-0000-0000FE410000}"/>
    <cellStyle name="Normal - Style1 2 4 2 4 2 6" xfId="17154" xr:uid="{00000000-0005-0000-0000-0000FF410000}"/>
    <cellStyle name="Normal - Style1 2 4 2 4 3" xfId="17155" xr:uid="{00000000-0005-0000-0000-000000420000}"/>
    <cellStyle name="Normal - Style1 2 4 2 4 3 2" xfId="17156" xr:uid="{00000000-0005-0000-0000-000001420000}"/>
    <cellStyle name="Normal - Style1 2 4 2 4 3 3" xfId="17157" xr:uid="{00000000-0005-0000-0000-000002420000}"/>
    <cellStyle name="Normal - Style1 2 4 2 4 4" xfId="17158" xr:uid="{00000000-0005-0000-0000-000003420000}"/>
    <cellStyle name="Normal - Style1 2 4 2 4 4 2" xfId="17159" xr:uid="{00000000-0005-0000-0000-000004420000}"/>
    <cellStyle name="Normal - Style1 2 4 2 4 4 3" xfId="17160" xr:uid="{00000000-0005-0000-0000-000005420000}"/>
    <cellStyle name="Normal - Style1 2 4 2 4 5" xfId="17161" xr:uid="{00000000-0005-0000-0000-000006420000}"/>
    <cellStyle name="Normal - Style1 2 4 2 4 6" xfId="17162" xr:uid="{00000000-0005-0000-0000-000007420000}"/>
    <cellStyle name="Normal - Style1 2 4 2 4 7" xfId="17163" xr:uid="{00000000-0005-0000-0000-000008420000}"/>
    <cellStyle name="Normal - Style1 2 4 2 5" xfId="17164" xr:uid="{00000000-0005-0000-0000-000009420000}"/>
    <cellStyle name="Normal - Style1 2 4 2 5 2" xfId="17165" xr:uid="{00000000-0005-0000-0000-00000A420000}"/>
    <cellStyle name="Normal - Style1 2 4 2 5 2 2" xfId="17166" xr:uid="{00000000-0005-0000-0000-00000B420000}"/>
    <cellStyle name="Normal - Style1 2 4 2 5 2 3" xfId="17167" xr:uid="{00000000-0005-0000-0000-00000C420000}"/>
    <cellStyle name="Normal - Style1 2 4 2 5 2 4" xfId="17168" xr:uid="{00000000-0005-0000-0000-00000D420000}"/>
    <cellStyle name="Normal - Style1 2 4 2 5 3" xfId="17169" xr:uid="{00000000-0005-0000-0000-00000E420000}"/>
    <cellStyle name="Normal - Style1 2 4 2 5 4" xfId="17170" xr:uid="{00000000-0005-0000-0000-00000F420000}"/>
    <cellStyle name="Normal - Style1 2 4 2 5 5" xfId="17171" xr:uid="{00000000-0005-0000-0000-000010420000}"/>
    <cellStyle name="Normal - Style1 2 4 2 6" xfId="17172" xr:uid="{00000000-0005-0000-0000-000011420000}"/>
    <cellStyle name="Normal - Style1 2 4 2 6 2" xfId="17173" xr:uid="{00000000-0005-0000-0000-000012420000}"/>
    <cellStyle name="Normal - Style1 2 4 2 6 2 2" xfId="17174" xr:uid="{00000000-0005-0000-0000-000013420000}"/>
    <cellStyle name="Normal - Style1 2 4 2 6 2 3" xfId="17175" xr:uid="{00000000-0005-0000-0000-000014420000}"/>
    <cellStyle name="Normal - Style1 2 4 2 6 3" xfId="17176" xr:uid="{00000000-0005-0000-0000-000015420000}"/>
    <cellStyle name="Normal - Style1 2 4 2 6 4" xfId="17177" xr:uid="{00000000-0005-0000-0000-000016420000}"/>
    <cellStyle name="Normal - Style1 2 4 2 7" xfId="17178" xr:uid="{00000000-0005-0000-0000-000017420000}"/>
    <cellStyle name="Normal - Style1 2 4 2 7 2" xfId="17179" xr:uid="{00000000-0005-0000-0000-000018420000}"/>
    <cellStyle name="Normal - Style1 2 4 2 7 3" xfId="17180" xr:uid="{00000000-0005-0000-0000-000019420000}"/>
    <cellStyle name="Normal - Style1 2 4 2 8" xfId="17181" xr:uid="{00000000-0005-0000-0000-00001A420000}"/>
    <cellStyle name="Normal - Style1 2 4 2 9" xfId="17182" xr:uid="{00000000-0005-0000-0000-00001B420000}"/>
    <cellStyle name="Normal - Style1 2 4 2_2101" xfId="17183" xr:uid="{00000000-0005-0000-0000-00001C420000}"/>
    <cellStyle name="Normal - Style1 2 4 20" xfId="17184" xr:uid="{00000000-0005-0000-0000-00001D420000}"/>
    <cellStyle name="Normal - Style1 2 4 21" xfId="17185" xr:uid="{00000000-0005-0000-0000-00001E420000}"/>
    <cellStyle name="Normal - Style1 2 4 22" xfId="17186" xr:uid="{00000000-0005-0000-0000-00001F420000}"/>
    <cellStyle name="Normal - Style1 2 4 23" xfId="17187" xr:uid="{00000000-0005-0000-0000-000020420000}"/>
    <cellStyle name="Normal - Style1 2 4 24" xfId="17188" xr:uid="{00000000-0005-0000-0000-000021420000}"/>
    <cellStyle name="Normal - Style1 2 4 3" xfId="17189" xr:uid="{00000000-0005-0000-0000-000022420000}"/>
    <cellStyle name="Normal - Style1 2 4 3 10" xfId="17190" xr:uid="{00000000-0005-0000-0000-000023420000}"/>
    <cellStyle name="Normal - Style1 2 4 3 2" xfId="17191" xr:uid="{00000000-0005-0000-0000-000024420000}"/>
    <cellStyle name="Normal - Style1 2 4 3 2 2" xfId="17192" xr:uid="{00000000-0005-0000-0000-000025420000}"/>
    <cellStyle name="Normal - Style1 2 4 3 2 2 2" xfId="17193" xr:uid="{00000000-0005-0000-0000-000026420000}"/>
    <cellStyle name="Normal - Style1 2 4 3 2 2 3" xfId="17194" xr:uid="{00000000-0005-0000-0000-000027420000}"/>
    <cellStyle name="Normal - Style1 2 4 3 2 3" xfId="17195" xr:uid="{00000000-0005-0000-0000-000028420000}"/>
    <cellStyle name="Normal - Style1 2 4 3 2 3 2" xfId="17196" xr:uid="{00000000-0005-0000-0000-000029420000}"/>
    <cellStyle name="Normal - Style1 2 4 3 2 3 3" xfId="17197" xr:uid="{00000000-0005-0000-0000-00002A420000}"/>
    <cellStyle name="Normal - Style1 2 4 3 2 4" xfId="17198" xr:uid="{00000000-0005-0000-0000-00002B420000}"/>
    <cellStyle name="Normal - Style1 2 4 3 2 5" xfId="17199" xr:uid="{00000000-0005-0000-0000-00002C420000}"/>
    <cellStyle name="Normal - Style1 2 4 3 2 6" xfId="17200" xr:uid="{00000000-0005-0000-0000-00002D420000}"/>
    <cellStyle name="Normal - Style1 2 4 3 3" xfId="17201" xr:uid="{00000000-0005-0000-0000-00002E420000}"/>
    <cellStyle name="Normal - Style1 2 4 3 3 2" xfId="17202" xr:uid="{00000000-0005-0000-0000-00002F420000}"/>
    <cellStyle name="Normal - Style1 2 4 3 3 2 2" xfId="17203" xr:uid="{00000000-0005-0000-0000-000030420000}"/>
    <cellStyle name="Normal - Style1 2 4 3 3 2 3" xfId="17204" xr:uid="{00000000-0005-0000-0000-000031420000}"/>
    <cellStyle name="Normal - Style1 2 4 3 3 3" xfId="17205" xr:uid="{00000000-0005-0000-0000-000032420000}"/>
    <cellStyle name="Normal - Style1 2 4 3 3 3 2" xfId="17206" xr:uid="{00000000-0005-0000-0000-000033420000}"/>
    <cellStyle name="Normal - Style1 2 4 3 3 3 3" xfId="17207" xr:uid="{00000000-0005-0000-0000-000034420000}"/>
    <cellStyle name="Normal - Style1 2 4 3 3 4" xfId="17208" xr:uid="{00000000-0005-0000-0000-000035420000}"/>
    <cellStyle name="Normal - Style1 2 4 3 3 5" xfId="17209" xr:uid="{00000000-0005-0000-0000-000036420000}"/>
    <cellStyle name="Normal - Style1 2 4 3 3 6" xfId="17210" xr:uid="{00000000-0005-0000-0000-000037420000}"/>
    <cellStyle name="Normal - Style1 2 4 3 4" xfId="17211" xr:uid="{00000000-0005-0000-0000-000038420000}"/>
    <cellStyle name="Normal - Style1 2 4 3 4 2" xfId="17212" xr:uid="{00000000-0005-0000-0000-000039420000}"/>
    <cellStyle name="Normal - Style1 2 4 3 4 2 2" xfId="17213" xr:uid="{00000000-0005-0000-0000-00003A420000}"/>
    <cellStyle name="Normal - Style1 2 4 3 4 2 3" xfId="17214" xr:uid="{00000000-0005-0000-0000-00003B420000}"/>
    <cellStyle name="Normal - Style1 2 4 3 4 3" xfId="17215" xr:uid="{00000000-0005-0000-0000-00003C420000}"/>
    <cellStyle name="Normal - Style1 2 4 3 4 3 2" xfId="17216" xr:uid="{00000000-0005-0000-0000-00003D420000}"/>
    <cellStyle name="Normal - Style1 2 4 3 4 3 3" xfId="17217" xr:uid="{00000000-0005-0000-0000-00003E420000}"/>
    <cellStyle name="Normal - Style1 2 4 3 4 4" xfId="17218" xr:uid="{00000000-0005-0000-0000-00003F420000}"/>
    <cellStyle name="Normal - Style1 2 4 3 4 5" xfId="17219" xr:uid="{00000000-0005-0000-0000-000040420000}"/>
    <cellStyle name="Normal - Style1 2 4 3 4 6" xfId="17220" xr:uid="{00000000-0005-0000-0000-000041420000}"/>
    <cellStyle name="Normal - Style1 2 4 3 5" xfId="17221" xr:uid="{00000000-0005-0000-0000-000042420000}"/>
    <cellStyle name="Normal - Style1 2 4 3 5 2" xfId="17222" xr:uid="{00000000-0005-0000-0000-000043420000}"/>
    <cellStyle name="Normal - Style1 2 4 3 5 2 2" xfId="17223" xr:uid="{00000000-0005-0000-0000-000044420000}"/>
    <cellStyle name="Normal - Style1 2 4 3 5 2 3" xfId="17224" xr:uid="{00000000-0005-0000-0000-000045420000}"/>
    <cellStyle name="Normal - Style1 2 4 3 5 3" xfId="17225" xr:uid="{00000000-0005-0000-0000-000046420000}"/>
    <cellStyle name="Normal - Style1 2 4 3 5 3 2" xfId="17226" xr:uid="{00000000-0005-0000-0000-000047420000}"/>
    <cellStyle name="Normal - Style1 2 4 3 5 3 3" xfId="17227" xr:uid="{00000000-0005-0000-0000-000048420000}"/>
    <cellStyle name="Normal - Style1 2 4 3 5 4" xfId="17228" xr:uid="{00000000-0005-0000-0000-000049420000}"/>
    <cellStyle name="Normal - Style1 2 4 3 5 4 2" xfId="17229" xr:uid="{00000000-0005-0000-0000-00004A420000}"/>
    <cellStyle name="Normal - Style1 2 4 3 5 4 3" xfId="17230" xr:uid="{00000000-0005-0000-0000-00004B420000}"/>
    <cellStyle name="Normal - Style1 2 4 3 5 5" xfId="17231" xr:uid="{00000000-0005-0000-0000-00004C420000}"/>
    <cellStyle name="Normal - Style1 2 4 3 5 6" xfId="17232" xr:uid="{00000000-0005-0000-0000-00004D420000}"/>
    <cellStyle name="Normal - Style1 2 4 3 6" xfId="17233" xr:uid="{00000000-0005-0000-0000-00004E420000}"/>
    <cellStyle name="Normal - Style1 2 4 3 6 2" xfId="17234" xr:uid="{00000000-0005-0000-0000-00004F420000}"/>
    <cellStyle name="Normal - Style1 2 4 3 6 3" xfId="17235" xr:uid="{00000000-0005-0000-0000-000050420000}"/>
    <cellStyle name="Normal - Style1 2 4 3 7" xfId="17236" xr:uid="{00000000-0005-0000-0000-000051420000}"/>
    <cellStyle name="Normal - Style1 2 4 3 7 2" xfId="17237" xr:uid="{00000000-0005-0000-0000-000052420000}"/>
    <cellStyle name="Normal - Style1 2 4 3 7 3" xfId="17238" xr:uid="{00000000-0005-0000-0000-000053420000}"/>
    <cellStyle name="Normal - Style1 2 4 3 8" xfId="17239" xr:uid="{00000000-0005-0000-0000-000054420000}"/>
    <cellStyle name="Normal - Style1 2 4 3 9" xfId="17240" xr:uid="{00000000-0005-0000-0000-000055420000}"/>
    <cellStyle name="Normal - Style1 2 4 3_2106 (6)" xfId="17241" xr:uid="{00000000-0005-0000-0000-000056420000}"/>
    <cellStyle name="Normal - Style1 2 4 4" xfId="17242" xr:uid="{00000000-0005-0000-0000-000057420000}"/>
    <cellStyle name="Normal - Style1 2 4 4 10" xfId="17243" xr:uid="{00000000-0005-0000-0000-000058420000}"/>
    <cellStyle name="Normal - Style1 2 4 4 2" xfId="17244" xr:uid="{00000000-0005-0000-0000-000059420000}"/>
    <cellStyle name="Normal - Style1 2 4 4 2 2" xfId="17245" xr:uid="{00000000-0005-0000-0000-00005A420000}"/>
    <cellStyle name="Normal - Style1 2 4 4 2 2 2" xfId="17246" xr:uid="{00000000-0005-0000-0000-00005B420000}"/>
    <cellStyle name="Normal - Style1 2 4 4 2 2 3" xfId="17247" xr:uid="{00000000-0005-0000-0000-00005C420000}"/>
    <cellStyle name="Normal - Style1 2 4 4 2 3" xfId="17248" xr:uid="{00000000-0005-0000-0000-00005D420000}"/>
    <cellStyle name="Normal - Style1 2 4 4 2 3 2" xfId="17249" xr:uid="{00000000-0005-0000-0000-00005E420000}"/>
    <cellStyle name="Normal - Style1 2 4 4 2 3 3" xfId="17250" xr:uid="{00000000-0005-0000-0000-00005F420000}"/>
    <cellStyle name="Normal - Style1 2 4 4 2 4" xfId="17251" xr:uid="{00000000-0005-0000-0000-000060420000}"/>
    <cellStyle name="Normal - Style1 2 4 4 2 5" xfId="17252" xr:uid="{00000000-0005-0000-0000-000061420000}"/>
    <cellStyle name="Normal - Style1 2 4 4 2 6" xfId="17253" xr:uid="{00000000-0005-0000-0000-000062420000}"/>
    <cellStyle name="Normal - Style1 2 4 4 3" xfId="17254" xr:uid="{00000000-0005-0000-0000-000063420000}"/>
    <cellStyle name="Normal - Style1 2 4 4 3 2" xfId="17255" xr:uid="{00000000-0005-0000-0000-000064420000}"/>
    <cellStyle name="Normal - Style1 2 4 4 3 2 2" xfId="17256" xr:uid="{00000000-0005-0000-0000-000065420000}"/>
    <cellStyle name="Normal - Style1 2 4 4 3 2 3" xfId="17257" xr:uid="{00000000-0005-0000-0000-000066420000}"/>
    <cellStyle name="Normal - Style1 2 4 4 3 3" xfId="17258" xr:uid="{00000000-0005-0000-0000-000067420000}"/>
    <cellStyle name="Normal - Style1 2 4 4 3 3 2" xfId="17259" xr:uid="{00000000-0005-0000-0000-000068420000}"/>
    <cellStyle name="Normal - Style1 2 4 4 3 3 3" xfId="17260" xr:uid="{00000000-0005-0000-0000-000069420000}"/>
    <cellStyle name="Normal - Style1 2 4 4 3 4" xfId="17261" xr:uid="{00000000-0005-0000-0000-00006A420000}"/>
    <cellStyle name="Normal - Style1 2 4 4 3 5" xfId="17262" xr:uid="{00000000-0005-0000-0000-00006B420000}"/>
    <cellStyle name="Normal - Style1 2 4 4 3 6" xfId="17263" xr:uid="{00000000-0005-0000-0000-00006C420000}"/>
    <cellStyle name="Normal - Style1 2 4 4 4" xfId="17264" xr:uid="{00000000-0005-0000-0000-00006D420000}"/>
    <cellStyle name="Normal - Style1 2 4 4 4 2" xfId="17265" xr:uid="{00000000-0005-0000-0000-00006E420000}"/>
    <cellStyle name="Normal - Style1 2 4 4 4 2 2" xfId="17266" xr:uid="{00000000-0005-0000-0000-00006F420000}"/>
    <cellStyle name="Normal - Style1 2 4 4 4 2 3" xfId="17267" xr:uid="{00000000-0005-0000-0000-000070420000}"/>
    <cellStyle name="Normal - Style1 2 4 4 4 3" xfId="17268" xr:uid="{00000000-0005-0000-0000-000071420000}"/>
    <cellStyle name="Normal - Style1 2 4 4 4 3 2" xfId="17269" xr:uid="{00000000-0005-0000-0000-000072420000}"/>
    <cellStyle name="Normal - Style1 2 4 4 4 3 3" xfId="17270" xr:uid="{00000000-0005-0000-0000-000073420000}"/>
    <cellStyle name="Normal - Style1 2 4 4 4 4" xfId="17271" xr:uid="{00000000-0005-0000-0000-000074420000}"/>
    <cellStyle name="Normal - Style1 2 4 4 4 5" xfId="17272" xr:uid="{00000000-0005-0000-0000-000075420000}"/>
    <cellStyle name="Normal - Style1 2 4 4 4 6" xfId="17273" xr:uid="{00000000-0005-0000-0000-000076420000}"/>
    <cellStyle name="Normal - Style1 2 4 4 5" xfId="17274" xr:uid="{00000000-0005-0000-0000-000077420000}"/>
    <cellStyle name="Normal - Style1 2 4 4 5 2" xfId="17275" xr:uid="{00000000-0005-0000-0000-000078420000}"/>
    <cellStyle name="Normal - Style1 2 4 4 5 2 2" xfId="17276" xr:uid="{00000000-0005-0000-0000-000079420000}"/>
    <cellStyle name="Normal - Style1 2 4 4 5 2 3" xfId="17277" xr:uid="{00000000-0005-0000-0000-00007A420000}"/>
    <cellStyle name="Normal - Style1 2 4 4 5 3" xfId="17278" xr:uid="{00000000-0005-0000-0000-00007B420000}"/>
    <cellStyle name="Normal - Style1 2 4 4 5 3 2" xfId="17279" xr:uid="{00000000-0005-0000-0000-00007C420000}"/>
    <cellStyle name="Normal - Style1 2 4 4 5 3 3" xfId="17280" xr:uid="{00000000-0005-0000-0000-00007D420000}"/>
    <cellStyle name="Normal - Style1 2 4 4 5 4" xfId="17281" xr:uid="{00000000-0005-0000-0000-00007E420000}"/>
    <cellStyle name="Normal - Style1 2 4 4 5 4 2" xfId="17282" xr:uid="{00000000-0005-0000-0000-00007F420000}"/>
    <cellStyle name="Normal - Style1 2 4 4 5 4 3" xfId="17283" xr:uid="{00000000-0005-0000-0000-000080420000}"/>
    <cellStyle name="Normal - Style1 2 4 4 5 5" xfId="17284" xr:uid="{00000000-0005-0000-0000-000081420000}"/>
    <cellStyle name="Normal - Style1 2 4 4 5 6" xfId="17285" xr:uid="{00000000-0005-0000-0000-000082420000}"/>
    <cellStyle name="Normal - Style1 2 4 4 6" xfId="17286" xr:uid="{00000000-0005-0000-0000-000083420000}"/>
    <cellStyle name="Normal - Style1 2 4 4 6 2" xfId="17287" xr:uid="{00000000-0005-0000-0000-000084420000}"/>
    <cellStyle name="Normal - Style1 2 4 4 6 3" xfId="17288" xr:uid="{00000000-0005-0000-0000-000085420000}"/>
    <cellStyle name="Normal - Style1 2 4 4 7" xfId="17289" xr:uid="{00000000-0005-0000-0000-000086420000}"/>
    <cellStyle name="Normal - Style1 2 4 4 7 2" xfId="17290" xr:uid="{00000000-0005-0000-0000-000087420000}"/>
    <cellStyle name="Normal - Style1 2 4 4 7 3" xfId="17291" xr:uid="{00000000-0005-0000-0000-000088420000}"/>
    <cellStyle name="Normal - Style1 2 4 4 8" xfId="17292" xr:uid="{00000000-0005-0000-0000-000089420000}"/>
    <cellStyle name="Normal - Style1 2 4 4 9" xfId="17293" xr:uid="{00000000-0005-0000-0000-00008A420000}"/>
    <cellStyle name="Normal - Style1 2 4 4_2106 (6)" xfId="17294" xr:uid="{00000000-0005-0000-0000-00008B420000}"/>
    <cellStyle name="Normal - Style1 2 4 5" xfId="17295" xr:uid="{00000000-0005-0000-0000-00008C420000}"/>
    <cellStyle name="Normal - Style1 2 4 5 10" xfId="17296" xr:uid="{00000000-0005-0000-0000-00008D420000}"/>
    <cellStyle name="Normal - Style1 2 4 5 2" xfId="17297" xr:uid="{00000000-0005-0000-0000-00008E420000}"/>
    <cellStyle name="Normal - Style1 2 4 5 2 2" xfId="17298" xr:uid="{00000000-0005-0000-0000-00008F420000}"/>
    <cellStyle name="Normal - Style1 2 4 5 2 2 2" xfId="17299" xr:uid="{00000000-0005-0000-0000-000090420000}"/>
    <cellStyle name="Normal - Style1 2 4 5 2 2 3" xfId="17300" xr:uid="{00000000-0005-0000-0000-000091420000}"/>
    <cellStyle name="Normal - Style1 2 4 5 2 3" xfId="17301" xr:uid="{00000000-0005-0000-0000-000092420000}"/>
    <cellStyle name="Normal - Style1 2 4 5 2 3 2" xfId="17302" xr:uid="{00000000-0005-0000-0000-000093420000}"/>
    <cellStyle name="Normal - Style1 2 4 5 2 3 3" xfId="17303" xr:uid="{00000000-0005-0000-0000-000094420000}"/>
    <cellStyle name="Normal - Style1 2 4 5 2 4" xfId="17304" xr:uid="{00000000-0005-0000-0000-000095420000}"/>
    <cellStyle name="Normal - Style1 2 4 5 2 5" xfId="17305" xr:uid="{00000000-0005-0000-0000-000096420000}"/>
    <cellStyle name="Normal - Style1 2 4 5 2 6" xfId="17306" xr:uid="{00000000-0005-0000-0000-000097420000}"/>
    <cellStyle name="Normal - Style1 2 4 5 3" xfId="17307" xr:uid="{00000000-0005-0000-0000-000098420000}"/>
    <cellStyle name="Normal - Style1 2 4 5 3 2" xfId="17308" xr:uid="{00000000-0005-0000-0000-000099420000}"/>
    <cellStyle name="Normal - Style1 2 4 5 3 2 2" xfId="17309" xr:uid="{00000000-0005-0000-0000-00009A420000}"/>
    <cellStyle name="Normal - Style1 2 4 5 3 2 3" xfId="17310" xr:uid="{00000000-0005-0000-0000-00009B420000}"/>
    <cellStyle name="Normal - Style1 2 4 5 3 3" xfId="17311" xr:uid="{00000000-0005-0000-0000-00009C420000}"/>
    <cellStyle name="Normal - Style1 2 4 5 3 3 2" xfId="17312" xr:uid="{00000000-0005-0000-0000-00009D420000}"/>
    <cellStyle name="Normal - Style1 2 4 5 3 3 3" xfId="17313" xr:uid="{00000000-0005-0000-0000-00009E420000}"/>
    <cellStyle name="Normal - Style1 2 4 5 3 4" xfId="17314" xr:uid="{00000000-0005-0000-0000-00009F420000}"/>
    <cellStyle name="Normal - Style1 2 4 5 3 5" xfId="17315" xr:uid="{00000000-0005-0000-0000-0000A0420000}"/>
    <cellStyle name="Normal - Style1 2 4 5 3 6" xfId="17316" xr:uid="{00000000-0005-0000-0000-0000A1420000}"/>
    <cellStyle name="Normal - Style1 2 4 5 4" xfId="17317" xr:uid="{00000000-0005-0000-0000-0000A2420000}"/>
    <cellStyle name="Normal - Style1 2 4 5 4 2" xfId="17318" xr:uid="{00000000-0005-0000-0000-0000A3420000}"/>
    <cellStyle name="Normal - Style1 2 4 5 4 2 2" xfId="17319" xr:uid="{00000000-0005-0000-0000-0000A4420000}"/>
    <cellStyle name="Normal - Style1 2 4 5 4 2 3" xfId="17320" xr:uid="{00000000-0005-0000-0000-0000A5420000}"/>
    <cellStyle name="Normal - Style1 2 4 5 4 3" xfId="17321" xr:uid="{00000000-0005-0000-0000-0000A6420000}"/>
    <cellStyle name="Normal - Style1 2 4 5 4 3 2" xfId="17322" xr:uid="{00000000-0005-0000-0000-0000A7420000}"/>
    <cellStyle name="Normal - Style1 2 4 5 4 3 3" xfId="17323" xr:uid="{00000000-0005-0000-0000-0000A8420000}"/>
    <cellStyle name="Normal - Style1 2 4 5 4 4" xfId="17324" xr:uid="{00000000-0005-0000-0000-0000A9420000}"/>
    <cellStyle name="Normal - Style1 2 4 5 4 5" xfId="17325" xr:uid="{00000000-0005-0000-0000-0000AA420000}"/>
    <cellStyle name="Normal - Style1 2 4 5 4 6" xfId="17326" xr:uid="{00000000-0005-0000-0000-0000AB420000}"/>
    <cellStyle name="Normal - Style1 2 4 5 5" xfId="17327" xr:uid="{00000000-0005-0000-0000-0000AC420000}"/>
    <cellStyle name="Normal - Style1 2 4 5 5 2" xfId="17328" xr:uid="{00000000-0005-0000-0000-0000AD420000}"/>
    <cellStyle name="Normal - Style1 2 4 5 5 2 2" xfId="17329" xr:uid="{00000000-0005-0000-0000-0000AE420000}"/>
    <cellStyle name="Normal - Style1 2 4 5 5 2 3" xfId="17330" xr:uid="{00000000-0005-0000-0000-0000AF420000}"/>
    <cellStyle name="Normal - Style1 2 4 5 5 3" xfId="17331" xr:uid="{00000000-0005-0000-0000-0000B0420000}"/>
    <cellStyle name="Normal - Style1 2 4 5 5 3 2" xfId="17332" xr:uid="{00000000-0005-0000-0000-0000B1420000}"/>
    <cellStyle name="Normal - Style1 2 4 5 5 3 3" xfId="17333" xr:uid="{00000000-0005-0000-0000-0000B2420000}"/>
    <cellStyle name="Normal - Style1 2 4 5 5 4" xfId="17334" xr:uid="{00000000-0005-0000-0000-0000B3420000}"/>
    <cellStyle name="Normal - Style1 2 4 5 5 4 2" xfId="17335" xr:uid="{00000000-0005-0000-0000-0000B4420000}"/>
    <cellStyle name="Normal - Style1 2 4 5 5 4 3" xfId="17336" xr:uid="{00000000-0005-0000-0000-0000B5420000}"/>
    <cellStyle name="Normal - Style1 2 4 5 5 5" xfId="17337" xr:uid="{00000000-0005-0000-0000-0000B6420000}"/>
    <cellStyle name="Normal - Style1 2 4 5 5 6" xfId="17338" xr:uid="{00000000-0005-0000-0000-0000B7420000}"/>
    <cellStyle name="Normal - Style1 2 4 5 6" xfId="17339" xr:uid="{00000000-0005-0000-0000-0000B8420000}"/>
    <cellStyle name="Normal - Style1 2 4 5 6 2" xfId="17340" xr:uid="{00000000-0005-0000-0000-0000B9420000}"/>
    <cellStyle name="Normal - Style1 2 4 5 6 3" xfId="17341" xr:uid="{00000000-0005-0000-0000-0000BA420000}"/>
    <cellStyle name="Normal - Style1 2 4 5 7" xfId="17342" xr:uid="{00000000-0005-0000-0000-0000BB420000}"/>
    <cellStyle name="Normal - Style1 2 4 5 7 2" xfId="17343" xr:uid="{00000000-0005-0000-0000-0000BC420000}"/>
    <cellStyle name="Normal - Style1 2 4 5 7 3" xfId="17344" xr:uid="{00000000-0005-0000-0000-0000BD420000}"/>
    <cellStyle name="Normal - Style1 2 4 5 8" xfId="17345" xr:uid="{00000000-0005-0000-0000-0000BE420000}"/>
    <cellStyle name="Normal - Style1 2 4 5 9" xfId="17346" xr:uid="{00000000-0005-0000-0000-0000BF420000}"/>
    <cellStyle name="Normal - Style1 2 4 5_2106 (6)" xfId="17347" xr:uid="{00000000-0005-0000-0000-0000C0420000}"/>
    <cellStyle name="Normal - Style1 2 4 6" xfId="17348" xr:uid="{00000000-0005-0000-0000-0000C1420000}"/>
    <cellStyle name="Normal - Style1 2 4 6 10" xfId="17349" xr:uid="{00000000-0005-0000-0000-0000C2420000}"/>
    <cellStyle name="Normal - Style1 2 4 6 2" xfId="17350" xr:uid="{00000000-0005-0000-0000-0000C3420000}"/>
    <cellStyle name="Normal - Style1 2 4 6 2 2" xfId="17351" xr:uid="{00000000-0005-0000-0000-0000C4420000}"/>
    <cellStyle name="Normal - Style1 2 4 6 2 2 2" xfId="17352" xr:uid="{00000000-0005-0000-0000-0000C5420000}"/>
    <cellStyle name="Normal - Style1 2 4 6 2 2 3" xfId="17353" xr:uid="{00000000-0005-0000-0000-0000C6420000}"/>
    <cellStyle name="Normal - Style1 2 4 6 2 3" xfId="17354" xr:uid="{00000000-0005-0000-0000-0000C7420000}"/>
    <cellStyle name="Normal - Style1 2 4 6 2 3 2" xfId="17355" xr:uid="{00000000-0005-0000-0000-0000C8420000}"/>
    <cellStyle name="Normal - Style1 2 4 6 2 3 3" xfId="17356" xr:uid="{00000000-0005-0000-0000-0000C9420000}"/>
    <cellStyle name="Normal - Style1 2 4 6 2 4" xfId="17357" xr:uid="{00000000-0005-0000-0000-0000CA420000}"/>
    <cellStyle name="Normal - Style1 2 4 6 2 5" xfId="17358" xr:uid="{00000000-0005-0000-0000-0000CB420000}"/>
    <cellStyle name="Normal - Style1 2 4 6 2 6" xfId="17359" xr:uid="{00000000-0005-0000-0000-0000CC420000}"/>
    <cellStyle name="Normal - Style1 2 4 6 3" xfId="17360" xr:uid="{00000000-0005-0000-0000-0000CD420000}"/>
    <cellStyle name="Normal - Style1 2 4 6 3 2" xfId="17361" xr:uid="{00000000-0005-0000-0000-0000CE420000}"/>
    <cellStyle name="Normal - Style1 2 4 6 3 2 2" xfId="17362" xr:uid="{00000000-0005-0000-0000-0000CF420000}"/>
    <cellStyle name="Normal - Style1 2 4 6 3 2 3" xfId="17363" xr:uid="{00000000-0005-0000-0000-0000D0420000}"/>
    <cellStyle name="Normal - Style1 2 4 6 3 3" xfId="17364" xr:uid="{00000000-0005-0000-0000-0000D1420000}"/>
    <cellStyle name="Normal - Style1 2 4 6 3 3 2" xfId="17365" xr:uid="{00000000-0005-0000-0000-0000D2420000}"/>
    <cellStyle name="Normal - Style1 2 4 6 3 3 3" xfId="17366" xr:uid="{00000000-0005-0000-0000-0000D3420000}"/>
    <cellStyle name="Normal - Style1 2 4 6 3 4" xfId="17367" xr:uid="{00000000-0005-0000-0000-0000D4420000}"/>
    <cellStyle name="Normal - Style1 2 4 6 3 5" xfId="17368" xr:uid="{00000000-0005-0000-0000-0000D5420000}"/>
    <cellStyle name="Normal - Style1 2 4 6 3 6" xfId="17369" xr:uid="{00000000-0005-0000-0000-0000D6420000}"/>
    <cellStyle name="Normal - Style1 2 4 6 4" xfId="17370" xr:uid="{00000000-0005-0000-0000-0000D7420000}"/>
    <cellStyle name="Normal - Style1 2 4 6 4 2" xfId="17371" xr:uid="{00000000-0005-0000-0000-0000D8420000}"/>
    <cellStyle name="Normal - Style1 2 4 6 4 2 2" xfId="17372" xr:uid="{00000000-0005-0000-0000-0000D9420000}"/>
    <cellStyle name="Normal - Style1 2 4 6 4 2 3" xfId="17373" xr:uid="{00000000-0005-0000-0000-0000DA420000}"/>
    <cellStyle name="Normal - Style1 2 4 6 4 3" xfId="17374" xr:uid="{00000000-0005-0000-0000-0000DB420000}"/>
    <cellStyle name="Normal - Style1 2 4 6 4 3 2" xfId="17375" xr:uid="{00000000-0005-0000-0000-0000DC420000}"/>
    <cellStyle name="Normal - Style1 2 4 6 4 3 3" xfId="17376" xr:uid="{00000000-0005-0000-0000-0000DD420000}"/>
    <cellStyle name="Normal - Style1 2 4 6 4 4" xfId="17377" xr:uid="{00000000-0005-0000-0000-0000DE420000}"/>
    <cellStyle name="Normal - Style1 2 4 6 4 5" xfId="17378" xr:uid="{00000000-0005-0000-0000-0000DF420000}"/>
    <cellStyle name="Normal - Style1 2 4 6 4 6" xfId="17379" xr:uid="{00000000-0005-0000-0000-0000E0420000}"/>
    <cellStyle name="Normal - Style1 2 4 6 5" xfId="17380" xr:uid="{00000000-0005-0000-0000-0000E1420000}"/>
    <cellStyle name="Normal - Style1 2 4 6 5 2" xfId="17381" xr:uid="{00000000-0005-0000-0000-0000E2420000}"/>
    <cellStyle name="Normal - Style1 2 4 6 5 2 2" xfId="17382" xr:uid="{00000000-0005-0000-0000-0000E3420000}"/>
    <cellStyle name="Normal - Style1 2 4 6 5 2 3" xfId="17383" xr:uid="{00000000-0005-0000-0000-0000E4420000}"/>
    <cellStyle name="Normal - Style1 2 4 6 5 3" xfId="17384" xr:uid="{00000000-0005-0000-0000-0000E5420000}"/>
    <cellStyle name="Normal - Style1 2 4 6 5 3 2" xfId="17385" xr:uid="{00000000-0005-0000-0000-0000E6420000}"/>
    <cellStyle name="Normal - Style1 2 4 6 5 3 3" xfId="17386" xr:uid="{00000000-0005-0000-0000-0000E7420000}"/>
    <cellStyle name="Normal - Style1 2 4 6 5 4" xfId="17387" xr:uid="{00000000-0005-0000-0000-0000E8420000}"/>
    <cellStyle name="Normal - Style1 2 4 6 5 4 2" xfId="17388" xr:uid="{00000000-0005-0000-0000-0000E9420000}"/>
    <cellStyle name="Normal - Style1 2 4 6 5 4 3" xfId="17389" xr:uid="{00000000-0005-0000-0000-0000EA420000}"/>
    <cellStyle name="Normal - Style1 2 4 6 5 5" xfId="17390" xr:uid="{00000000-0005-0000-0000-0000EB420000}"/>
    <cellStyle name="Normal - Style1 2 4 6 5 6" xfId="17391" xr:uid="{00000000-0005-0000-0000-0000EC420000}"/>
    <cellStyle name="Normal - Style1 2 4 6 6" xfId="17392" xr:uid="{00000000-0005-0000-0000-0000ED420000}"/>
    <cellStyle name="Normal - Style1 2 4 6 6 2" xfId="17393" xr:uid="{00000000-0005-0000-0000-0000EE420000}"/>
    <cellStyle name="Normal - Style1 2 4 6 6 3" xfId="17394" xr:uid="{00000000-0005-0000-0000-0000EF420000}"/>
    <cellStyle name="Normal - Style1 2 4 6 7" xfId="17395" xr:uid="{00000000-0005-0000-0000-0000F0420000}"/>
    <cellStyle name="Normal - Style1 2 4 6 7 2" xfId="17396" xr:uid="{00000000-0005-0000-0000-0000F1420000}"/>
    <cellStyle name="Normal - Style1 2 4 6 7 3" xfId="17397" xr:uid="{00000000-0005-0000-0000-0000F2420000}"/>
    <cellStyle name="Normal - Style1 2 4 6 8" xfId="17398" xr:uid="{00000000-0005-0000-0000-0000F3420000}"/>
    <cellStyle name="Normal - Style1 2 4 6 9" xfId="17399" xr:uid="{00000000-0005-0000-0000-0000F4420000}"/>
    <cellStyle name="Normal - Style1 2 4 6_2106 (6)" xfId="17400" xr:uid="{00000000-0005-0000-0000-0000F5420000}"/>
    <cellStyle name="Normal - Style1 2 4 7" xfId="17401" xr:uid="{00000000-0005-0000-0000-0000F6420000}"/>
    <cellStyle name="Normal - Style1 2 4 7 10" xfId="17402" xr:uid="{00000000-0005-0000-0000-0000F7420000}"/>
    <cellStyle name="Normal - Style1 2 4 7 2" xfId="17403" xr:uid="{00000000-0005-0000-0000-0000F8420000}"/>
    <cellStyle name="Normal - Style1 2 4 7 2 2" xfId="17404" xr:uid="{00000000-0005-0000-0000-0000F9420000}"/>
    <cellStyle name="Normal - Style1 2 4 7 2 2 2" xfId="17405" xr:uid="{00000000-0005-0000-0000-0000FA420000}"/>
    <cellStyle name="Normal - Style1 2 4 7 2 2 3" xfId="17406" xr:uid="{00000000-0005-0000-0000-0000FB420000}"/>
    <cellStyle name="Normal - Style1 2 4 7 2 3" xfId="17407" xr:uid="{00000000-0005-0000-0000-0000FC420000}"/>
    <cellStyle name="Normal - Style1 2 4 7 2 3 2" xfId="17408" xr:uid="{00000000-0005-0000-0000-0000FD420000}"/>
    <cellStyle name="Normal - Style1 2 4 7 2 3 3" xfId="17409" xr:uid="{00000000-0005-0000-0000-0000FE420000}"/>
    <cellStyle name="Normal - Style1 2 4 7 2 4" xfId="17410" xr:uid="{00000000-0005-0000-0000-0000FF420000}"/>
    <cellStyle name="Normal - Style1 2 4 7 2 5" xfId="17411" xr:uid="{00000000-0005-0000-0000-000000430000}"/>
    <cellStyle name="Normal - Style1 2 4 7 2 6" xfId="17412" xr:uid="{00000000-0005-0000-0000-000001430000}"/>
    <cellStyle name="Normal - Style1 2 4 7 3" xfId="17413" xr:uid="{00000000-0005-0000-0000-000002430000}"/>
    <cellStyle name="Normal - Style1 2 4 7 3 2" xfId="17414" xr:uid="{00000000-0005-0000-0000-000003430000}"/>
    <cellStyle name="Normal - Style1 2 4 7 3 2 2" xfId="17415" xr:uid="{00000000-0005-0000-0000-000004430000}"/>
    <cellStyle name="Normal - Style1 2 4 7 3 2 3" xfId="17416" xr:uid="{00000000-0005-0000-0000-000005430000}"/>
    <cellStyle name="Normal - Style1 2 4 7 3 3" xfId="17417" xr:uid="{00000000-0005-0000-0000-000006430000}"/>
    <cellStyle name="Normal - Style1 2 4 7 3 3 2" xfId="17418" xr:uid="{00000000-0005-0000-0000-000007430000}"/>
    <cellStyle name="Normal - Style1 2 4 7 3 3 3" xfId="17419" xr:uid="{00000000-0005-0000-0000-000008430000}"/>
    <cellStyle name="Normal - Style1 2 4 7 3 4" xfId="17420" xr:uid="{00000000-0005-0000-0000-000009430000}"/>
    <cellStyle name="Normal - Style1 2 4 7 3 5" xfId="17421" xr:uid="{00000000-0005-0000-0000-00000A430000}"/>
    <cellStyle name="Normal - Style1 2 4 7 3 6" xfId="17422" xr:uid="{00000000-0005-0000-0000-00000B430000}"/>
    <cellStyle name="Normal - Style1 2 4 7 4" xfId="17423" xr:uid="{00000000-0005-0000-0000-00000C430000}"/>
    <cellStyle name="Normal - Style1 2 4 7 4 2" xfId="17424" xr:uid="{00000000-0005-0000-0000-00000D430000}"/>
    <cellStyle name="Normal - Style1 2 4 7 4 2 2" xfId="17425" xr:uid="{00000000-0005-0000-0000-00000E430000}"/>
    <cellStyle name="Normal - Style1 2 4 7 4 2 3" xfId="17426" xr:uid="{00000000-0005-0000-0000-00000F430000}"/>
    <cellStyle name="Normal - Style1 2 4 7 4 3" xfId="17427" xr:uid="{00000000-0005-0000-0000-000010430000}"/>
    <cellStyle name="Normal - Style1 2 4 7 4 3 2" xfId="17428" xr:uid="{00000000-0005-0000-0000-000011430000}"/>
    <cellStyle name="Normal - Style1 2 4 7 4 3 3" xfId="17429" xr:uid="{00000000-0005-0000-0000-000012430000}"/>
    <cellStyle name="Normal - Style1 2 4 7 4 4" xfId="17430" xr:uid="{00000000-0005-0000-0000-000013430000}"/>
    <cellStyle name="Normal - Style1 2 4 7 4 5" xfId="17431" xr:uid="{00000000-0005-0000-0000-000014430000}"/>
    <cellStyle name="Normal - Style1 2 4 7 4 6" xfId="17432" xr:uid="{00000000-0005-0000-0000-000015430000}"/>
    <cellStyle name="Normal - Style1 2 4 7 5" xfId="17433" xr:uid="{00000000-0005-0000-0000-000016430000}"/>
    <cellStyle name="Normal - Style1 2 4 7 5 2" xfId="17434" xr:uid="{00000000-0005-0000-0000-000017430000}"/>
    <cellStyle name="Normal - Style1 2 4 7 5 2 2" xfId="17435" xr:uid="{00000000-0005-0000-0000-000018430000}"/>
    <cellStyle name="Normal - Style1 2 4 7 5 2 3" xfId="17436" xr:uid="{00000000-0005-0000-0000-000019430000}"/>
    <cellStyle name="Normal - Style1 2 4 7 5 3" xfId="17437" xr:uid="{00000000-0005-0000-0000-00001A430000}"/>
    <cellStyle name="Normal - Style1 2 4 7 5 3 2" xfId="17438" xr:uid="{00000000-0005-0000-0000-00001B430000}"/>
    <cellStyle name="Normal - Style1 2 4 7 5 3 3" xfId="17439" xr:uid="{00000000-0005-0000-0000-00001C430000}"/>
    <cellStyle name="Normal - Style1 2 4 7 5 4" xfId="17440" xr:uid="{00000000-0005-0000-0000-00001D430000}"/>
    <cellStyle name="Normal - Style1 2 4 7 5 4 2" xfId="17441" xr:uid="{00000000-0005-0000-0000-00001E430000}"/>
    <cellStyle name="Normal - Style1 2 4 7 5 4 3" xfId="17442" xr:uid="{00000000-0005-0000-0000-00001F430000}"/>
    <cellStyle name="Normal - Style1 2 4 7 5 5" xfId="17443" xr:uid="{00000000-0005-0000-0000-000020430000}"/>
    <cellStyle name="Normal - Style1 2 4 7 5 6" xfId="17444" xr:uid="{00000000-0005-0000-0000-000021430000}"/>
    <cellStyle name="Normal - Style1 2 4 7 6" xfId="17445" xr:uid="{00000000-0005-0000-0000-000022430000}"/>
    <cellStyle name="Normal - Style1 2 4 7 6 2" xfId="17446" xr:uid="{00000000-0005-0000-0000-000023430000}"/>
    <cellStyle name="Normal - Style1 2 4 7 6 3" xfId="17447" xr:uid="{00000000-0005-0000-0000-000024430000}"/>
    <cellStyle name="Normal - Style1 2 4 7 7" xfId="17448" xr:uid="{00000000-0005-0000-0000-000025430000}"/>
    <cellStyle name="Normal - Style1 2 4 7 7 2" xfId="17449" xr:uid="{00000000-0005-0000-0000-000026430000}"/>
    <cellStyle name="Normal - Style1 2 4 7 7 3" xfId="17450" xr:uid="{00000000-0005-0000-0000-000027430000}"/>
    <cellStyle name="Normal - Style1 2 4 7 8" xfId="17451" xr:uid="{00000000-0005-0000-0000-000028430000}"/>
    <cellStyle name="Normal - Style1 2 4 7 9" xfId="17452" xr:uid="{00000000-0005-0000-0000-000029430000}"/>
    <cellStyle name="Normal - Style1 2 4 7_2106 (6)" xfId="17453" xr:uid="{00000000-0005-0000-0000-00002A430000}"/>
    <cellStyle name="Normal - Style1 2 4 8" xfId="17454" xr:uid="{00000000-0005-0000-0000-00002B430000}"/>
    <cellStyle name="Normal - Style1 2 4 8 2" xfId="17455" xr:uid="{00000000-0005-0000-0000-00002C430000}"/>
    <cellStyle name="Normal - Style1 2 4 8 2 2" xfId="17456" xr:uid="{00000000-0005-0000-0000-00002D430000}"/>
    <cellStyle name="Normal - Style1 2 4 8 2 3" xfId="17457" xr:uid="{00000000-0005-0000-0000-00002E430000}"/>
    <cellStyle name="Normal - Style1 2 4 8 3" xfId="17458" xr:uid="{00000000-0005-0000-0000-00002F430000}"/>
    <cellStyle name="Normal - Style1 2 4 8 3 2" xfId="17459" xr:uid="{00000000-0005-0000-0000-000030430000}"/>
    <cellStyle name="Normal - Style1 2 4 8 3 3" xfId="17460" xr:uid="{00000000-0005-0000-0000-000031430000}"/>
    <cellStyle name="Normal - Style1 2 4 8 4" xfId="17461" xr:uid="{00000000-0005-0000-0000-000032430000}"/>
    <cellStyle name="Normal - Style1 2 4 8 5" xfId="17462" xr:uid="{00000000-0005-0000-0000-000033430000}"/>
    <cellStyle name="Normal - Style1 2 4 8 6" xfId="17463" xr:uid="{00000000-0005-0000-0000-000034430000}"/>
    <cellStyle name="Normal - Style1 2 4 9" xfId="17464" xr:uid="{00000000-0005-0000-0000-000035430000}"/>
    <cellStyle name="Normal - Style1 2 4 9 2" xfId="17465" xr:uid="{00000000-0005-0000-0000-000036430000}"/>
    <cellStyle name="Normal - Style1 2 4 9 2 2" xfId="17466" xr:uid="{00000000-0005-0000-0000-000037430000}"/>
    <cellStyle name="Normal - Style1 2 4 9 2 3" xfId="17467" xr:uid="{00000000-0005-0000-0000-000038430000}"/>
    <cellStyle name="Normal - Style1 2 4 9 3" xfId="17468" xr:uid="{00000000-0005-0000-0000-000039430000}"/>
    <cellStyle name="Normal - Style1 2 4 9 3 2" xfId="17469" xr:uid="{00000000-0005-0000-0000-00003A430000}"/>
    <cellStyle name="Normal - Style1 2 4 9 3 3" xfId="17470" xr:uid="{00000000-0005-0000-0000-00003B430000}"/>
    <cellStyle name="Normal - Style1 2 4 9 4" xfId="17471" xr:uid="{00000000-0005-0000-0000-00003C430000}"/>
    <cellStyle name="Normal - Style1 2 4 9 5" xfId="17472" xr:uid="{00000000-0005-0000-0000-00003D430000}"/>
    <cellStyle name="Normal - Style1 2 4 9 6" xfId="17473" xr:uid="{00000000-0005-0000-0000-00003E430000}"/>
    <cellStyle name="Normal - Style1 2 4_2101" xfId="17474" xr:uid="{00000000-0005-0000-0000-00003F430000}"/>
    <cellStyle name="Normal - Style1 2 5" xfId="17475" xr:uid="{00000000-0005-0000-0000-000040430000}"/>
    <cellStyle name="Normal - Style1 2 5 10" xfId="17476" xr:uid="{00000000-0005-0000-0000-000041430000}"/>
    <cellStyle name="Normal - Style1 2 5 10 2" xfId="17477" xr:uid="{00000000-0005-0000-0000-000042430000}"/>
    <cellStyle name="Normal - Style1 2 5 10 2 2" xfId="17478" xr:uid="{00000000-0005-0000-0000-000043430000}"/>
    <cellStyle name="Normal - Style1 2 5 10 2 3" xfId="17479" xr:uid="{00000000-0005-0000-0000-000044430000}"/>
    <cellStyle name="Normal - Style1 2 5 10 3" xfId="17480" xr:uid="{00000000-0005-0000-0000-000045430000}"/>
    <cellStyle name="Normal - Style1 2 5 10 3 2" xfId="17481" xr:uid="{00000000-0005-0000-0000-000046430000}"/>
    <cellStyle name="Normal - Style1 2 5 10 3 3" xfId="17482" xr:uid="{00000000-0005-0000-0000-000047430000}"/>
    <cellStyle name="Normal - Style1 2 5 10 4" xfId="17483" xr:uid="{00000000-0005-0000-0000-000048430000}"/>
    <cellStyle name="Normal - Style1 2 5 10 5" xfId="17484" xr:uid="{00000000-0005-0000-0000-000049430000}"/>
    <cellStyle name="Normal - Style1 2 5 10 6" xfId="17485" xr:uid="{00000000-0005-0000-0000-00004A430000}"/>
    <cellStyle name="Normal - Style1 2 5 11" xfId="17486" xr:uid="{00000000-0005-0000-0000-00004B430000}"/>
    <cellStyle name="Normal - Style1 2 5 11 2" xfId="17487" xr:uid="{00000000-0005-0000-0000-00004C430000}"/>
    <cellStyle name="Normal - Style1 2 5 11 2 2" xfId="17488" xr:uid="{00000000-0005-0000-0000-00004D430000}"/>
    <cellStyle name="Normal - Style1 2 5 11 2 3" xfId="17489" xr:uid="{00000000-0005-0000-0000-00004E430000}"/>
    <cellStyle name="Normal - Style1 2 5 11 3" xfId="17490" xr:uid="{00000000-0005-0000-0000-00004F430000}"/>
    <cellStyle name="Normal - Style1 2 5 11 3 2" xfId="17491" xr:uid="{00000000-0005-0000-0000-000050430000}"/>
    <cellStyle name="Normal - Style1 2 5 11 3 3" xfId="17492" xr:uid="{00000000-0005-0000-0000-000051430000}"/>
    <cellStyle name="Normal - Style1 2 5 11 4" xfId="17493" xr:uid="{00000000-0005-0000-0000-000052430000}"/>
    <cellStyle name="Normal - Style1 2 5 11 5" xfId="17494" xr:uid="{00000000-0005-0000-0000-000053430000}"/>
    <cellStyle name="Normal - Style1 2 5 11 6" xfId="17495" xr:uid="{00000000-0005-0000-0000-000054430000}"/>
    <cellStyle name="Normal - Style1 2 5 12" xfId="17496" xr:uid="{00000000-0005-0000-0000-000055430000}"/>
    <cellStyle name="Normal - Style1 2 5 12 2" xfId="17497" xr:uid="{00000000-0005-0000-0000-000056430000}"/>
    <cellStyle name="Normal - Style1 2 5 12 2 2" xfId="17498" xr:uid="{00000000-0005-0000-0000-000057430000}"/>
    <cellStyle name="Normal - Style1 2 5 12 2 3" xfId="17499" xr:uid="{00000000-0005-0000-0000-000058430000}"/>
    <cellStyle name="Normal - Style1 2 5 12 3" xfId="17500" xr:uid="{00000000-0005-0000-0000-000059430000}"/>
    <cellStyle name="Normal - Style1 2 5 12 3 2" xfId="17501" xr:uid="{00000000-0005-0000-0000-00005A430000}"/>
    <cellStyle name="Normal - Style1 2 5 12 3 3" xfId="17502" xr:uid="{00000000-0005-0000-0000-00005B430000}"/>
    <cellStyle name="Normal - Style1 2 5 12 4" xfId="17503" xr:uid="{00000000-0005-0000-0000-00005C430000}"/>
    <cellStyle name="Normal - Style1 2 5 12 5" xfId="17504" xr:uid="{00000000-0005-0000-0000-00005D430000}"/>
    <cellStyle name="Normal - Style1 2 5 12 6" xfId="17505" xr:uid="{00000000-0005-0000-0000-00005E430000}"/>
    <cellStyle name="Normal - Style1 2 5 13" xfId="17506" xr:uid="{00000000-0005-0000-0000-00005F430000}"/>
    <cellStyle name="Normal - Style1 2 5 13 2" xfId="17507" xr:uid="{00000000-0005-0000-0000-000060430000}"/>
    <cellStyle name="Normal - Style1 2 5 13 2 2" xfId="17508" xr:uid="{00000000-0005-0000-0000-000061430000}"/>
    <cellStyle name="Normal - Style1 2 5 13 2 3" xfId="17509" xr:uid="{00000000-0005-0000-0000-000062430000}"/>
    <cellStyle name="Normal - Style1 2 5 13 3" xfId="17510" xr:uid="{00000000-0005-0000-0000-000063430000}"/>
    <cellStyle name="Normal - Style1 2 5 13 3 2" xfId="17511" xr:uid="{00000000-0005-0000-0000-000064430000}"/>
    <cellStyle name="Normal - Style1 2 5 13 3 3" xfId="17512" xr:uid="{00000000-0005-0000-0000-000065430000}"/>
    <cellStyle name="Normal - Style1 2 5 13 4" xfId="17513" xr:uid="{00000000-0005-0000-0000-000066430000}"/>
    <cellStyle name="Normal - Style1 2 5 13 5" xfId="17514" xr:uid="{00000000-0005-0000-0000-000067430000}"/>
    <cellStyle name="Normal - Style1 2 5 13 6" xfId="17515" xr:uid="{00000000-0005-0000-0000-000068430000}"/>
    <cellStyle name="Normal - Style1 2 5 14" xfId="17516" xr:uid="{00000000-0005-0000-0000-000069430000}"/>
    <cellStyle name="Normal - Style1 2 5 14 2" xfId="17517" xr:uid="{00000000-0005-0000-0000-00006A430000}"/>
    <cellStyle name="Normal - Style1 2 5 14 2 2" xfId="17518" xr:uid="{00000000-0005-0000-0000-00006B430000}"/>
    <cellStyle name="Normal - Style1 2 5 14 2 3" xfId="17519" xr:uid="{00000000-0005-0000-0000-00006C430000}"/>
    <cellStyle name="Normal - Style1 2 5 14 2 4" xfId="17520" xr:uid="{00000000-0005-0000-0000-00006D430000}"/>
    <cellStyle name="Normal - Style1 2 5 14 3" xfId="17521" xr:uid="{00000000-0005-0000-0000-00006E430000}"/>
    <cellStyle name="Normal - Style1 2 5 14 4" xfId="17522" xr:uid="{00000000-0005-0000-0000-00006F430000}"/>
    <cellStyle name="Normal - Style1 2 5 14 5" xfId="17523" xr:uid="{00000000-0005-0000-0000-000070430000}"/>
    <cellStyle name="Normal - Style1 2 5 15" xfId="17524" xr:uid="{00000000-0005-0000-0000-000071430000}"/>
    <cellStyle name="Normal - Style1 2 5 15 2" xfId="17525" xr:uid="{00000000-0005-0000-0000-000072430000}"/>
    <cellStyle name="Normal - Style1 2 5 15 2 2" xfId="17526" xr:uid="{00000000-0005-0000-0000-000073430000}"/>
    <cellStyle name="Normal - Style1 2 5 15 2 3" xfId="17527" xr:uid="{00000000-0005-0000-0000-000074430000}"/>
    <cellStyle name="Normal - Style1 2 5 15 3" xfId="17528" xr:uid="{00000000-0005-0000-0000-000075430000}"/>
    <cellStyle name="Normal - Style1 2 5 15 4" xfId="17529" xr:uid="{00000000-0005-0000-0000-000076430000}"/>
    <cellStyle name="Normal - Style1 2 5 16" xfId="17530" xr:uid="{00000000-0005-0000-0000-000077430000}"/>
    <cellStyle name="Normal - Style1 2 5 16 2" xfId="17531" xr:uid="{00000000-0005-0000-0000-000078430000}"/>
    <cellStyle name="Normal - Style1 2 5 16 3" xfId="17532" xr:uid="{00000000-0005-0000-0000-000079430000}"/>
    <cellStyle name="Normal - Style1 2 5 17" xfId="17533" xr:uid="{00000000-0005-0000-0000-00007A430000}"/>
    <cellStyle name="Normal - Style1 2 5 18" xfId="17534" xr:uid="{00000000-0005-0000-0000-00007B430000}"/>
    <cellStyle name="Normal - Style1 2 5 19" xfId="17535" xr:uid="{00000000-0005-0000-0000-00007C430000}"/>
    <cellStyle name="Normal - Style1 2 5 2" xfId="17536" xr:uid="{00000000-0005-0000-0000-00007D430000}"/>
    <cellStyle name="Normal - Style1 2 5 2 10" xfId="17537" xr:uid="{00000000-0005-0000-0000-00007E430000}"/>
    <cellStyle name="Normal - Style1 2 5 2 11" xfId="17538" xr:uid="{00000000-0005-0000-0000-00007F430000}"/>
    <cellStyle name="Normal - Style1 2 5 2 2" xfId="17539" xr:uid="{00000000-0005-0000-0000-000080430000}"/>
    <cellStyle name="Normal - Style1 2 5 2 2 2" xfId="17540" xr:uid="{00000000-0005-0000-0000-000081430000}"/>
    <cellStyle name="Normal - Style1 2 5 2 2 2 2" xfId="17541" xr:uid="{00000000-0005-0000-0000-000082430000}"/>
    <cellStyle name="Normal - Style1 2 5 2 2 2 2 2" xfId="17542" xr:uid="{00000000-0005-0000-0000-000083430000}"/>
    <cellStyle name="Normal - Style1 2 5 2 2 2 2 3" xfId="17543" xr:uid="{00000000-0005-0000-0000-000084430000}"/>
    <cellStyle name="Normal - Style1 2 5 2 2 2 3" xfId="17544" xr:uid="{00000000-0005-0000-0000-000085430000}"/>
    <cellStyle name="Normal - Style1 2 5 2 2 2 3 2" xfId="17545" xr:uid="{00000000-0005-0000-0000-000086430000}"/>
    <cellStyle name="Normal - Style1 2 5 2 2 2 3 3" xfId="17546" xr:uid="{00000000-0005-0000-0000-000087430000}"/>
    <cellStyle name="Normal - Style1 2 5 2 2 2 4" xfId="17547" xr:uid="{00000000-0005-0000-0000-000088430000}"/>
    <cellStyle name="Normal - Style1 2 5 2 2 2 4 2" xfId="17548" xr:uid="{00000000-0005-0000-0000-000089430000}"/>
    <cellStyle name="Normal - Style1 2 5 2 2 2 4 3" xfId="17549" xr:uid="{00000000-0005-0000-0000-00008A430000}"/>
    <cellStyle name="Normal - Style1 2 5 2 2 2 5" xfId="17550" xr:uid="{00000000-0005-0000-0000-00008B430000}"/>
    <cellStyle name="Normal - Style1 2 5 2 2 2 6" xfId="17551" xr:uid="{00000000-0005-0000-0000-00008C430000}"/>
    <cellStyle name="Normal - Style1 2 5 2 2 3" xfId="17552" xr:uid="{00000000-0005-0000-0000-00008D430000}"/>
    <cellStyle name="Normal - Style1 2 5 2 2 3 2" xfId="17553" xr:uid="{00000000-0005-0000-0000-00008E430000}"/>
    <cellStyle name="Normal - Style1 2 5 2 2 3 3" xfId="17554" xr:uid="{00000000-0005-0000-0000-00008F430000}"/>
    <cellStyle name="Normal - Style1 2 5 2 2 4" xfId="17555" xr:uid="{00000000-0005-0000-0000-000090430000}"/>
    <cellStyle name="Normal - Style1 2 5 2 2 4 2" xfId="17556" xr:uid="{00000000-0005-0000-0000-000091430000}"/>
    <cellStyle name="Normal - Style1 2 5 2 2 4 3" xfId="17557" xr:uid="{00000000-0005-0000-0000-000092430000}"/>
    <cellStyle name="Normal - Style1 2 5 2 2 5" xfId="17558" xr:uid="{00000000-0005-0000-0000-000093430000}"/>
    <cellStyle name="Normal - Style1 2 5 2 2 6" xfId="17559" xr:uid="{00000000-0005-0000-0000-000094430000}"/>
    <cellStyle name="Normal - Style1 2 5 2 2 7" xfId="17560" xr:uid="{00000000-0005-0000-0000-000095430000}"/>
    <cellStyle name="Normal - Style1 2 5 2 3" xfId="17561" xr:uid="{00000000-0005-0000-0000-000096430000}"/>
    <cellStyle name="Normal - Style1 2 5 2 3 2" xfId="17562" xr:uid="{00000000-0005-0000-0000-000097430000}"/>
    <cellStyle name="Normal - Style1 2 5 2 3 2 2" xfId="17563" xr:uid="{00000000-0005-0000-0000-000098430000}"/>
    <cellStyle name="Normal - Style1 2 5 2 3 2 2 2" xfId="17564" xr:uid="{00000000-0005-0000-0000-000099430000}"/>
    <cellStyle name="Normal - Style1 2 5 2 3 2 2 3" xfId="17565" xr:uid="{00000000-0005-0000-0000-00009A430000}"/>
    <cellStyle name="Normal - Style1 2 5 2 3 2 3" xfId="17566" xr:uid="{00000000-0005-0000-0000-00009B430000}"/>
    <cellStyle name="Normal - Style1 2 5 2 3 2 3 2" xfId="17567" xr:uid="{00000000-0005-0000-0000-00009C430000}"/>
    <cellStyle name="Normal - Style1 2 5 2 3 2 3 3" xfId="17568" xr:uid="{00000000-0005-0000-0000-00009D430000}"/>
    <cellStyle name="Normal - Style1 2 5 2 3 2 4" xfId="17569" xr:uid="{00000000-0005-0000-0000-00009E430000}"/>
    <cellStyle name="Normal - Style1 2 5 2 3 2 4 2" xfId="17570" xr:uid="{00000000-0005-0000-0000-00009F430000}"/>
    <cellStyle name="Normal - Style1 2 5 2 3 2 4 3" xfId="17571" xr:uid="{00000000-0005-0000-0000-0000A0430000}"/>
    <cellStyle name="Normal - Style1 2 5 2 3 2 5" xfId="17572" xr:uid="{00000000-0005-0000-0000-0000A1430000}"/>
    <cellStyle name="Normal - Style1 2 5 2 3 2 6" xfId="17573" xr:uid="{00000000-0005-0000-0000-0000A2430000}"/>
    <cellStyle name="Normal - Style1 2 5 2 3 3" xfId="17574" xr:uid="{00000000-0005-0000-0000-0000A3430000}"/>
    <cellStyle name="Normal - Style1 2 5 2 3 3 2" xfId="17575" xr:uid="{00000000-0005-0000-0000-0000A4430000}"/>
    <cellStyle name="Normal - Style1 2 5 2 3 3 3" xfId="17576" xr:uid="{00000000-0005-0000-0000-0000A5430000}"/>
    <cellStyle name="Normal - Style1 2 5 2 3 4" xfId="17577" xr:uid="{00000000-0005-0000-0000-0000A6430000}"/>
    <cellStyle name="Normal - Style1 2 5 2 3 4 2" xfId="17578" xr:uid="{00000000-0005-0000-0000-0000A7430000}"/>
    <cellStyle name="Normal - Style1 2 5 2 3 4 3" xfId="17579" xr:uid="{00000000-0005-0000-0000-0000A8430000}"/>
    <cellStyle name="Normal - Style1 2 5 2 3 5" xfId="17580" xr:uid="{00000000-0005-0000-0000-0000A9430000}"/>
    <cellStyle name="Normal - Style1 2 5 2 3 6" xfId="17581" xr:uid="{00000000-0005-0000-0000-0000AA430000}"/>
    <cellStyle name="Normal - Style1 2 5 2 3 7" xfId="17582" xr:uid="{00000000-0005-0000-0000-0000AB430000}"/>
    <cellStyle name="Normal - Style1 2 5 2 4" xfId="17583" xr:uid="{00000000-0005-0000-0000-0000AC430000}"/>
    <cellStyle name="Normal - Style1 2 5 2 4 2" xfId="17584" xr:uid="{00000000-0005-0000-0000-0000AD430000}"/>
    <cellStyle name="Normal - Style1 2 5 2 4 2 2" xfId="17585" xr:uid="{00000000-0005-0000-0000-0000AE430000}"/>
    <cellStyle name="Normal - Style1 2 5 2 4 2 2 2" xfId="17586" xr:uid="{00000000-0005-0000-0000-0000AF430000}"/>
    <cellStyle name="Normal - Style1 2 5 2 4 2 2 3" xfId="17587" xr:uid="{00000000-0005-0000-0000-0000B0430000}"/>
    <cellStyle name="Normal - Style1 2 5 2 4 2 3" xfId="17588" xr:uid="{00000000-0005-0000-0000-0000B1430000}"/>
    <cellStyle name="Normal - Style1 2 5 2 4 2 3 2" xfId="17589" xr:uid="{00000000-0005-0000-0000-0000B2430000}"/>
    <cellStyle name="Normal - Style1 2 5 2 4 2 3 3" xfId="17590" xr:uid="{00000000-0005-0000-0000-0000B3430000}"/>
    <cellStyle name="Normal - Style1 2 5 2 4 2 4" xfId="17591" xr:uid="{00000000-0005-0000-0000-0000B4430000}"/>
    <cellStyle name="Normal - Style1 2 5 2 4 2 4 2" xfId="17592" xr:uid="{00000000-0005-0000-0000-0000B5430000}"/>
    <cellStyle name="Normal - Style1 2 5 2 4 2 4 3" xfId="17593" xr:uid="{00000000-0005-0000-0000-0000B6430000}"/>
    <cellStyle name="Normal - Style1 2 5 2 4 2 5" xfId="17594" xr:uid="{00000000-0005-0000-0000-0000B7430000}"/>
    <cellStyle name="Normal - Style1 2 5 2 4 2 6" xfId="17595" xr:uid="{00000000-0005-0000-0000-0000B8430000}"/>
    <cellStyle name="Normal - Style1 2 5 2 4 3" xfId="17596" xr:uid="{00000000-0005-0000-0000-0000B9430000}"/>
    <cellStyle name="Normal - Style1 2 5 2 4 3 2" xfId="17597" xr:uid="{00000000-0005-0000-0000-0000BA430000}"/>
    <cellStyle name="Normal - Style1 2 5 2 4 3 3" xfId="17598" xr:uid="{00000000-0005-0000-0000-0000BB430000}"/>
    <cellStyle name="Normal - Style1 2 5 2 4 4" xfId="17599" xr:uid="{00000000-0005-0000-0000-0000BC430000}"/>
    <cellStyle name="Normal - Style1 2 5 2 4 4 2" xfId="17600" xr:uid="{00000000-0005-0000-0000-0000BD430000}"/>
    <cellStyle name="Normal - Style1 2 5 2 4 4 3" xfId="17601" xr:uid="{00000000-0005-0000-0000-0000BE430000}"/>
    <cellStyle name="Normal - Style1 2 5 2 4 5" xfId="17602" xr:uid="{00000000-0005-0000-0000-0000BF430000}"/>
    <cellStyle name="Normal - Style1 2 5 2 4 6" xfId="17603" xr:uid="{00000000-0005-0000-0000-0000C0430000}"/>
    <cellStyle name="Normal - Style1 2 5 2 4 7" xfId="17604" xr:uid="{00000000-0005-0000-0000-0000C1430000}"/>
    <cellStyle name="Normal - Style1 2 5 2 5" xfId="17605" xr:uid="{00000000-0005-0000-0000-0000C2430000}"/>
    <cellStyle name="Normal - Style1 2 5 2 5 2" xfId="17606" xr:uid="{00000000-0005-0000-0000-0000C3430000}"/>
    <cellStyle name="Normal - Style1 2 5 2 5 2 2" xfId="17607" xr:uid="{00000000-0005-0000-0000-0000C4430000}"/>
    <cellStyle name="Normal - Style1 2 5 2 5 2 3" xfId="17608" xr:uid="{00000000-0005-0000-0000-0000C5430000}"/>
    <cellStyle name="Normal - Style1 2 5 2 5 2 4" xfId="17609" xr:uid="{00000000-0005-0000-0000-0000C6430000}"/>
    <cellStyle name="Normal - Style1 2 5 2 5 3" xfId="17610" xr:uid="{00000000-0005-0000-0000-0000C7430000}"/>
    <cellStyle name="Normal - Style1 2 5 2 5 4" xfId="17611" xr:uid="{00000000-0005-0000-0000-0000C8430000}"/>
    <cellStyle name="Normal - Style1 2 5 2 5 5" xfId="17612" xr:uid="{00000000-0005-0000-0000-0000C9430000}"/>
    <cellStyle name="Normal - Style1 2 5 2 6" xfId="17613" xr:uid="{00000000-0005-0000-0000-0000CA430000}"/>
    <cellStyle name="Normal - Style1 2 5 2 6 2" xfId="17614" xr:uid="{00000000-0005-0000-0000-0000CB430000}"/>
    <cellStyle name="Normal - Style1 2 5 2 6 2 2" xfId="17615" xr:uid="{00000000-0005-0000-0000-0000CC430000}"/>
    <cellStyle name="Normal - Style1 2 5 2 6 2 3" xfId="17616" xr:uid="{00000000-0005-0000-0000-0000CD430000}"/>
    <cellStyle name="Normal - Style1 2 5 2 6 3" xfId="17617" xr:uid="{00000000-0005-0000-0000-0000CE430000}"/>
    <cellStyle name="Normal - Style1 2 5 2 6 4" xfId="17618" xr:uid="{00000000-0005-0000-0000-0000CF430000}"/>
    <cellStyle name="Normal - Style1 2 5 2 7" xfId="17619" xr:uid="{00000000-0005-0000-0000-0000D0430000}"/>
    <cellStyle name="Normal - Style1 2 5 2 7 2" xfId="17620" xr:uid="{00000000-0005-0000-0000-0000D1430000}"/>
    <cellStyle name="Normal - Style1 2 5 2 7 3" xfId="17621" xr:uid="{00000000-0005-0000-0000-0000D2430000}"/>
    <cellStyle name="Normal - Style1 2 5 2 8" xfId="17622" xr:uid="{00000000-0005-0000-0000-0000D3430000}"/>
    <cellStyle name="Normal - Style1 2 5 2 9" xfId="17623" xr:uid="{00000000-0005-0000-0000-0000D4430000}"/>
    <cellStyle name="Normal - Style1 2 5 2_2101" xfId="17624" xr:uid="{00000000-0005-0000-0000-0000D5430000}"/>
    <cellStyle name="Normal - Style1 2 5 20" xfId="17625" xr:uid="{00000000-0005-0000-0000-0000D6430000}"/>
    <cellStyle name="Normal - Style1 2 5 21" xfId="17626" xr:uid="{00000000-0005-0000-0000-0000D7430000}"/>
    <cellStyle name="Normal - Style1 2 5 22" xfId="17627" xr:uid="{00000000-0005-0000-0000-0000D8430000}"/>
    <cellStyle name="Normal - Style1 2 5 23" xfId="17628" xr:uid="{00000000-0005-0000-0000-0000D9430000}"/>
    <cellStyle name="Normal - Style1 2 5 24" xfId="17629" xr:uid="{00000000-0005-0000-0000-0000DA430000}"/>
    <cellStyle name="Normal - Style1 2 5 3" xfId="17630" xr:uid="{00000000-0005-0000-0000-0000DB430000}"/>
    <cellStyle name="Normal - Style1 2 5 3 10" xfId="17631" xr:uid="{00000000-0005-0000-0000-0000DC430000}"/>
    <cellStyle name="Normal - Style1 2 5 3 2" xfId="17632" xr:uid="{00000000-0005-0000-0000-0000DD430000}"/>
    <cellStyle name="Normal - Style1 2 5 3 2 2" xfId="17633" xr:uid="{00000000-0005-0000-0000-0000DE430000}"/>
    <cellStyle name="Normal - Style1 2 5 3 2 2 2" xfId="17634" xr:uid="{00000000-0005-0000-0000-0000DF430000}"/>
    <cellStyle name="Normal - Style1 2 5 3 2 2 3" xfId="17635" xr:uid="{00000000-0005-0000-0000-0000E0430000}"/>
    <cellStyle name="Normal - Style1 2 5 3 2 3" xfId="17636" xr:uid="{00000000-0005-0000-0000-0000E1430000}"/>
    <cellStyle name="Normal - Style1 2 5 3 2 3 2" xfId="17637" xr:uid="{00000000-0005-0000-0000-0000E2430000}"/>
    <cellStyle name="Normal - Style1 2 5 3 2 3 3" xfId="17638" xr:uid="{00000000-0005-0000-0000-0000E3430000}"/>
    <cellStyle name="Normal - Style1 2 5 3 2 4" xfId="17639" xr:uid="{00000000-0005-0000-0000-0000E4430000}"/>
    <cellStyle name="Normal - Style1 2 5 3 2 5" xfId="17640" xr:uid="{00000000-0005-0000-0000-0000E5430000}"/>
    <cellStyle name="Normal - Style1 2 5 3 2 6" xfId="17641" xr:uid="{00000000-0005-0000-0000-0000E6430000}"/>
    <cellStyle name="Normal - Style1 2 5 3 3" xfId="17642" xr:uid="{00000000-0005-0000-0000-0000E7430000}"/>
    <cellStyle name="Normal - Style1 2 5 3 3 2" xfId="17643" xr:uid="{00000000-0005-0000-0000-0000E8430000}"/>
    <cellStyle name="Normal - Style1 2 5 3 3 2 2" xfId="17644" xr:uid="{00000000-0005-0000-0000-0000E9430000}"/>
    <cellStyle name="Normal - Style1 2 5 3 3 2 3" xfId="17645" xr:uid="{00000000-0005-0000-0000-0000EA430000}"/>
    <cellStyle name="Normal - Style1 2 5 3 3 3" xfId="17646" xr:uid="{00000000-0005-0000-0000-0000EB430000}"/>
    <cellStyle name="Normal - Style1 2 5 3 3 3 2" xfId="17647" xr:uid="{00000000-0005-0000-0000-0000EC430000}"/>
    <cellStyle name="Normal - Style1 2 5 3 3 3 3" xfId="17648" xr:uid="{00000000-0005-0000-0000-0000ED430000}"/>
    <cellStyle name="Normal - Style1 2 5 3 3 4" xfId="17649" xr:uid="{00000000-0005-0000-0000-0000EE430000}"/>
    <cellStyle name="Normal - Style1 2 5 3 3 5" xfId="17650" xr:uid="{00000000-0005-0000-0000-0000EF430000}"/>
    <cellStyle name="Normal - Style1 2 5 3 3 6" xfId="17651" xr:uid="{00000000-0005-0000-0000-0000F0430000}"/>
    <cellStyle name="Normal - Style1 2 5 3 4" xfId="17652" xr:uid="{00000000-0005-0000-0000-0000F1430000}"/>
    <cellStyle name="Normal - Style1 2 5 3 4 2" xfId="17653" xr:uid="{00000000-0005-0000-0000-0000F2430000}"/>
    <cellStyle name="Normal - Style1 2 5 3 4 2 2" xfId="17654" xr:uid="{00000000-0005-0000-0000-0000F3430000}"/>
    <cellStyle name="Normal - Style1 2 5 3 4 2 3" xfId="17655" xr:uid="{00000000-0005-0000-0000-0000F4430000}"/>
    <cellStyle name="Normal - Style1 2 5 3 4 3" xfId="17656" xr:uid="{00000000-0005-0000-0000-0000F5430000}"/>
    <cellStyle name="Normal - Style1 2 5 3 4 3 2" xfId="17657" xr:uid="{00000000-0005-0000-0000-0000F6430000}"/>
    <cellStyle name="Normal - Style1 2 5 3 4 3 3" xfId="17658" xr:uid="{00000000-0005-0000-0000-0000F7430000}"/>
    <cellStyle name="Normal - Style1 2 5 3 4 4" xfId="17659" xr:uid="{00000000-0005-0000-0000-0000F8430000}"/>
    <cellStyle name="Normal - Style1 2 5 3 4 5" xfId="17660" xr:uid="{00000000-0005-0000-0000-0000F9430000}"/>
    <cellStyle name="Normal - Style1 2 5 3 4 6" xfId="17661" xr:uid="{00000000-0005-0000-0000-0000FA430000}"/>
    <cellStyle name="Normal - Style1 2 5 3 5" xfId="17662" xr:uid="{00000000-0005-0000-0000-0000FB430000}"/>
    <cellStyle name="Normal - Style1 2 5 3 5 2" xfId="17663" xr:uid="{00000000-0005-0000-0000-0000FC430000}"/>
    <cellStyle name="Normal - Style1 2 5 3 5 2 2" xfId="17664" xr:uid="{00000000-0005-0000-0000-0000FD430000}"/>
    <cellStyle name="Normal - Style1 2 5 3 5 2 3" xfId="17665" xr:uid="{00000000-0005-0000-0000-0000FE430000}"/>
    <cellStyle name="Normal - Style1 2 5 3 5 3" xfId="17666" xr:uid="{00000000-0005-0000-0000-0000FF430000}"/>
    <cellStyle name="Normal - Style1 2 5 3 5 3 2" xfId="17667" xr:uid="{00000000-0005-0000-0000-000000440000}"/>
    <cellStyle name="Normal - Style1 2 5 3 5 3 3" xfId="17668" xr:uid="{00000000-0005-0000-0000-000001440000}"/>
    <cellStyle name="Normal - Style1 2 5 3 5 4" xfId="17669" xr:uid="{00000000-0005-0000-0000-000002440000}"/>
    <cellStyle name="Normal - Style1 2 5 3 5 4 2" xfId="17670" xr:uid="{00000000-0005-0000-0000-000003440000}"/>
    <cellStyle name="Normal - Style1 2 5 3 5 4 3" xfId="17671" xr:uid="{00000000-0005-0000-0000-000004440000}"/>
    <cellStyle name="Normal - Style1 2 5 3 5 5" xfId="17672" xr:uid="{00000000-0005-0000-0000-000005440000}"/>
    <cellStyle name="Normal - Style1 2 5 3 5 6" xfId="17673" xr:uid="{00000000-0005-0000-0000-000006440000}"/>
    <cellStyle name="Normal - Style1 2 5 3 6" xfId="17674" xr:uid="{00000000-0005-0000-0000-000007440000}"/>
    <cellStyle name="Normal - Style1 2 5 3 6 2" xfId="17675" xr:uid="{00000000-0005-0000-0000-000008440000}"/>
    <cellStyle name="Normal - Style1 2 5 3 6 3" xfId="17676" xr:uid="{00000000-0005-0000-0000-000009440000}"/>
    <cellStyle name="Normal - Style1 2 5 3 7" xfId="17677" xr:uid="{00000000-0005-0000-0000-00000A440000}"/>
    <cellStyle name="Normal - Style1 2 5 3 7 2" xfId="17678" xr:uid="{00000000-0005-0000-0000-00000B440000}"/>
    <cellStyle name="Normal - Style1 2 5 3 7 3" xfId="17679" xr:uid="{00000000-0005-0000-0000-00000C440000}"/>
    <cellStyle name="Normal - Style1 2 5 3 8" xfId="17680" xr:uid="{00000000-0005-0000-0000-00000D440000}"/>
    <cellStyle name="Normal - Style1 2 5 3 9" xfId="17681" xr:uid="{00000000-0005-0000-0000-00000E440000}"/>
    <cellStyle name="Normal - Style1 2 5 3_2106 (6)" xfId="17682" xr:uid="{00000000-0005-0000-0000-00000F440000}"/>
    <cellStyle name="Normal - Style1 2 5 4" xfId="17683" xr:uid="{00000000-0005-0000-0000-000010440000}"/>
    <cellStyle name="Normal - Style1 2 5 4 10" xfId="17684" xr:uid="{00000000-0005-0000-0000-000011440000}"/>
    <cellStyle name="Normal - Style1 2 5 4 2" xfId="17685" xr:uid="{00000000-0005-0000-0000-000012440000}"/>
    <cellStyle name="Normal - Style1 2 5 4 2 2" xfId="17686" xr:uid="{00000000-0005-0000-0000-000013440000}"/>
    <cellStyle name="Normal - Style1 2 5 4 2 2 2" xfId="17687" xr:uid="{00000000-0005-0000-0000-000014440000}"/>
    <cellStyle name="Normal - Style1 2 5 4 2 2 3" xfId="17688" xr:uid="{00000000-0005-0000-0000-000015440000}"/>
    <cellStyle name="Normal - Style1 2 5 4 2 3" xfId="17689" xr:uid="{00000000-0005-0000-0000-000016440000}"/>
    <cellStyle name="Normal - Style1 2 5 4 2 3 2" xfId="17690" xr:uid="{00000000-0005-0000-0000-000017440000}"/>
    <cellStyle name="Normal - Style1 2 5 4 2 3 3" xfId="17691" xr:uid="{00000000-0005-0000-0000-000018440000}"/>
    <cellStyle name="Normal - Style1 2 5 4 2 4" xfId="17692" xr:uid="{00000000-0005-0000-0000-000019440000}"/>
    <cellStyle name="Normal - Style1 2 5 4 2 5" xfId="17693" xr:uid="{00000000-0005-0000-0000-00001A440000}"/>
    <cellStyle name="Normal - Style1 2 5 4 2 6" xfId="17694" xr:uid="{00000000-0005-0000-0000-00001B440000}"/>
    <cellStyle name="Normal - Style1 2 5 4 3" xfId="17695" xr:uid="{00000000-0005-0000-0000-00001C440000}"/>
    <cellStyle name="Normal - Style1 2 5 4 3 2" xfId="17696" xr:uid="{00000000-0005-0000-0000-00001D440000}"/>
    <cellStyle name="Normal - Style1 2 5 4 3 2 2" xfId="17697" xr:uid="{00000000-0005-0000-0000-00001E440000}"/>
    <cellStyle name="Normal - Style1 2 5 4 3 2 3" xfId="17698" xr:uid="{00000000-0005-0000-0000-00001F440000}"/>
    <cellStyle name="Normal - Style1 2 5 4 3 3" xfId="17699" xr:uid="{00000000-0005-0000-0000-000020440000}"/>
    <cellStyle name="Normal - Style1 2 5 4 3 3 2" xfId="17700" xr:uid="{00000000-0005-0000-0000-000021440000}"/>
    <cellStyle name="Normal - Style1 2 5 4 3 3 3" xfId="17701" xr:uid="{00000000-0005-0000-0000-000022440000}"/>
    <cellStyle name="Normal - Style1 2 5 4 3 4" xfId="17702" xr:uid="{00000000-0005-0000-0000-000023440000}"/>
    <cellStyle name="Normal - Style1 2 5 4 3 5" xfId="17703" xr:uid="{00000000-0005-0000-0000-000024440000}"/>
    <cellStyle name="Normal - Style1 2 5 4 3 6" xfId="17704" xr:uid="{00000000-0005-0000-0000-000025440000}"/>
    <cellStyle name="Normal - Style1 2 5 4 4" xfId="17705" xr:uid="{00000000-0005-0000-0000-000026440000}"/>
    <cellStyle name="Normal - Style1 2 5 4 4 2" xfId="17706" xr:uid="{00000000-0005-0000-0000-000027440000}"/>
    <cellStyle name="Normal - Style1 2 5 4 4 2 2" xfId="17707" xr:uid="{00000000-0005-0000-0000-000028440000}"/>
    <cellStyle name="Normal - Style1 2 5 4 4 2 3" xfId="17708" xr:uid="{00000000-0005-0000-0000-000029440000}"/>
    <cellStyle name="Normal - Style1 2 5 4 4 3" xfId="17709" xr:uid="{00000000-0005-0000-0000-00002A440000}"/>
    <cellStyle name="Normal - Style1 2 5 4 4 3 2" xfId="17710" xr:uid="{00000000-0005-0000-0000-00002B440000}"/>
    <cellStyle name="Normal - Style1 2 5 4 4 3 3" xfId="17711" xr:uid="{00000000-0005-0000-0000-00002C440000}"/>
    <cellStyle name="Normal - Style1 2 5 4 4 4" xfId="17712" xr:uid="{00000000-0005-0000-0000-00002D440000}"/>
    <cellStyle name="Normal - Style1 2 5 4 4 5" xfId="17713" xr:uid="{00000000-0005-0000-0000-00002E440000}"/>
    <cellStyle name="Normal - Style1 2 5 4 4 6" xfId="17714" xr:uid="{00000000-0005-0000-0000-00002F440000}"/>
    <cellStyle name="Normal - Style1 2 5 4 5" xfId="17715" xr:uid="{00000000-0005-0000-0000-000030440000}"/>
    <cellStyle name="Normal - Style1 2 5 4 5 2" xfId="17716" xr:uid="{00000000-0005-0000-0000-000031440000}"/>
    <cellStyle name="Normal - Style1 2 5 4 5 2 2" xfId="17717" xr:uid="{00000000-0005-0000-0000-000032440000}"/>
    <cellStyle name="Normal - Style1 2 5 4 5 2 3" xfId="17718" xr:uid="{00000000-0005-0000-0000-000033440000}"/>
    <cellStyle name="Normal - Style1 2 5 4 5 3" xfId="17719" xr:uid="{00000000-0005-0000-0000-000034440000}"/>
    <cellStyle name="Normal - Style1 2 5 4 5 3 2" xfId="17720" xr:uid="{00000000-0005-0000-0000-000035440000}"/>
    <cellStyle name="Normal - Style1 2 5 4 5 3 3" xfId="17721" xr:uid="{00000000-0005-0000-0000-000036440000}"/>
    <cellStyle name="Normal - Style1 2 5 4 5 4" xfId="17722" xr:uid="{00000000-0005-0000-0000-000037440000}"/>
    <cellStyle name="Normal - Style1 2 5 4 5 4 2" xfId="17723" xr:uid="{00000000-0005-0000-0000-000038440000}"/>
    <cellStyle name="Normal - Style1 2 5 4 5 4 3" xfId="17724" xr:uid="{00000000-0005-0000-0000-000039440000}"/>
    <cellStyle name="Normal - Style1 2 5 4 5 5" xfId="17725" xr:uid="{00000000-0005-0000-0000-00003A440000}"/>
    <cellStyle name="Normal - Style1 2 5 4 5 6" xfId="17726" xr:uid="{00000000-0005-0000-0000-00003B440000}"/>
    <cellStyle name="Normal - Style1 2 5 4 6" xfId="17727" xr:uid="{00000000-0005-0000-0000-00003C440000}"/>
    <cellStyle name="Normal - Style1 2 5 4 6 2" xfId="17728" xr:uid="{00000000-0005-0000-0000-00003D440000}"/>
    <cellStyle name="Normal - Style1 2 5 4 6 3" xfId="17729" xr:uid="{00000000-0005-0000-0000-00003E440000}"/>
    <cellStyle name="Normal - Style1 2 5 4 7" xfId="17730" xr:uid="{00000000-0005-0000-0000-00003F440000}"/>
    <cellStyle name="Normal - Style1 2 5 4 7 2" xfId="17731" xr:uid="{00000000-0005-0000-0000-000040440000}"/>
    <cellStyle name="Normal - Style1 2 5 4 7 3" xfId="17732" xr:uid="{00000000-0005-0000-0000-000041440000}"/>
    <cellStyle name="Normal - Style1 2 5 4 8" xfId="17733" xr:uid="{00000000-0005-0000-0000-000042440000}"/>
    <cellStyle name="Normal - Style1 2 5 4 9" xfId="17734" xr:uid="{00000000-0005-0000-0000-000043440000}"/>
    <cellStyle name="Normal - Style1 2 5 4_2106 (6)" xfId="17735" xr:uid="{00000000-0005-0000-0000-000044440000}"/>
    <cellStyle name="Normal - Style1 2 5 5" xfId="17736" xr:uid="{00000000-0005-0000-0000-000045440000}"/>
    <cellStyle name="Normal - Style1 2 5 5 10" xfId="17737" xr:uid="{00000000-0005-0000-0000-000046440000}"/>
    <cellStyle name="Normal - Style1 2 5 5 2" xfId="17738" xr:uid="{00000000-0005-0000-0000-000047440000}"/>
    <cellStyle name="Normal - Style1 2 5 5 2 2" xfId="17739" xr:uid="{00000000-0005-0000-0000-000048440000}"/>
    <cellStyle name="Normal - Style1 2 5 5 2 2 2" xfId="17740" xr:uid="{00000000-0005-0000-0000-000049440000}"/>
    <cellStyle name="Normal - Style1 2 5 5 2 2 3" xfId="17741" xr:uid="{00000000-0005-0000-0000-00004A440000}"/>
    <cellStyle name="Normal - Style1 2 5 5 2 3" xfId="17742" xr:uid="{00000000-0005-0000-0000-00004B440000}"/>
    <cellStyle name="Normal - Style1 2 5 5 2 3 2" xfId="17743" xr:uid="{00000000-0005-0000-0000-00004C440000}"/>
    <cellStyle name="Normal - Style1 2 5 5 2 3 3" xfId="17744" xr:uid="{00000000-0005-0000-0000-00004D440000}"/>
    <cellStyle name="Normal - Style1 2 5 5 2 4" xfId="17745" xr:uid="{00000000-0005-0000-0000-00004E440000}"/>
    <cellStyle name="Normal - Style1 2 5 5 2 5" xfId="17746" xr:uid="{00000000-0005-0000-0000-00004F440000}"/>
    <cellStyle name="Normal - Style1 2 5 5 2 6" xfId="17747" xr:uid="{00000000-0005-0000-0000-000050440000}"/>
    <cellStyle name="Normal - Style1 2 5 5 3" xfId="17748" xr:uid="{00000000-0005-0000-0000-000051440000}"/>
    <cellStyle name="Normal - Style1 2 5 5 3 2" xfId="17749" xr:uid="{00000000-0005-0000-0000-000052440000}"/>
    <cellStyle name="Normal - Style1 2 5 5 3 2 2" xfId="17750" xr:uid="{00000000-0005-0000-0000-000053440000}"/>
    <cellStyle name="Normal - Style1 2 5 5 3 2 3" xfId="17751" xr:uid="{00000000-0005-0000-0000-000054440000}"/>
    <cellStyle name="Normal - Style1 2 5 5 3 3" xfId="17752" xr:uid="{00000000-0005-0000-0000-000055440000}"/>
    <cellStyle name="Normal - Style1 2 5 5 3 3 2" xfId="17753" xr:uid="{00000000-0005-0000-0000-000056440000}"/>
    <cellStyle name="Normal - Style1 2 5 5 3 3 3" xfId="17754" xr:uid="{00000000-0005-0000-0000-000057440000}"/>
    <cellStyle name="Normal - Style1 2 5 5 3 4" xfId="17755" xr:uid="{00000000-0005-0000-0000-000058440000}"/>
    <cellStyle name="Normal - Style1 2 5 5 3 5" xfId="17756" xr:uid="{00000000-0005-0000-0000-000059440000}"/>
    <cellStyle name="Normal - Style1 2 5 5 3 6" xfId="17757" xr:uid="{00000000-0005-0000-0000-00005A440000}"/>
    <cellStyle name="Normal - Style1 2 5 5 4" xfId="17758" xr:uid="{00000000-0005-0000-0000-00005B440000}"/>
    <cellStyle name="Normal - Style1 2 5 5 4 2" xfId="17759" xr:uid="{00000000-0005-0000-0000-00005C440000}"/>
    <cellStyle name="Normal - Style1 2 5 5 4 2 2" xfId="17760" xr:uid="{00000000-0005-0000-0000-00005D440000}"/>
    <cellStyle name="Normal - Style1 2 5 5 4 2 3" xfId="17761" xr:uid="{00000000-0005-0000-0000-00005E440000}"/>
    <cellStyle name="Normal - Style1 2 5 5 4 3" xfId="17762" xr:uid="{00000000-0005-0000-0000-00005F440000}"/>
    <cellStyle name="Normal - Style1 2 5 5 4 3 2" xfId="17763" xr:uid="{00000000-0005-0000-0000-000060440000}"/>
    <cellStyle name="Normal - Style1 2 5 5 4 3 3" xfId="17764" xr:uid="{00000000-0005-0000-0000-000061440000}"/>
    <cellStyle name="Normal - Style1 2 5 5 4 4" xfId="17765" xr:uid="{00000000-0005-0000-0000-000062440000}"/>
    <cellStyle name="Normal - Style1 2 5 5 4 5" xfId="17766" xr:uid="{00000000-0005-0000-0000-000063440000}"/>
    <cellStyle name="Normal - Style1 2 5 5 4 6" xfId="17767" xr:uid="{00000000-0005-0000-0000-000064440000}"/>
    <cellStyle name="Normal - Style1 2 5 5 5" xfId="17768" xr:uid="{00000000-0005-0000-0000-000065440000}"/>
    <cellStyle name="Normal - Style1 2 5 5 5 2" xfId="17769" xr:uid="{00000000-0005-0000-0000-000066440000}"/>
    <cellStyle name="Normal - Style1 2 5 5 5 2 2" xfId="17770" xr:uid="{00000000-0005-0000-0000-000067440000}"/>
    <cellStyle name="Normal - Style1 2 5 5 5 2 3" xfId="17771" xr:uid="{00000000-0005-0000-0000-000068440000}"/>
    <cellStyle name="Normal - Style1 2 5 5 5 3" xfId="17772" xr:uid="{00000000-0005-0000-0000-000069440000}"/>
    <cellStyle name="Normal - Style1 2 5 5 5 3 2" xfId="17773" xr:uid="{00000000-0005-0000-0000-00006A440000}"/>
    <cellStyle name="Normal - Style1 2 5 5 5 3 3" xfId="17774" xr:uid="{00000000-0005-0000-0000-00006B440000}"/>
    <cellStyle name="Normal - Style1 2 5 5 5 4" xfId="17775" xr:uid="{00000000-0005-0000-0000-00006C440000}"/>
    <cellStyle name="Normal - Style1 2 5 5 5 4 2" xfId="17776" xr:uid="{00000000-0005-0000-0000-00006D440000}"/>
    <cellStyle name="Normal - Style1 2 5 5 5 4 3" xfId="17777" xr:uid="{00000000-0005-0000-0000-00006E440000}"/>
    <cellStyle name="Normal - Style1 2 5 5 5 5" xfId="17778" xr:uid="{00000000-0005-0000-0000-00006F440000}"/>
    <cellStyle name="Normal - Style1 2 5 5 5 6" xfId="17779" xr:uid="{00000000-0005-0000-0000-000070440000}"/>
    <cellStyle name="Normal - Style1 2 5 5 6" xfId="17780" xr:uid="{00000000-0005-0000-0000-000071440000}"/>
    <cellStyle name="Normal - Style1 2 5 5 6 2" xfId="17781" xr:uid="{00000000-0005-0000-0000-000072440000}"/>
    <cellStyle name="Normal - Style1 2 5 5 6 3" xfId="17782" xr:uid="{00000000-0005-0000-0000-000073440000}"/>
    <cellStyle name="Normal - Style1 2 5 5 7" xfId="17783" xr:uid="{00000000-0005-0000-0000-000074440000}"/>
    <cellStyle name="Normal - Style1 2 5 5 7 2" xfId="17784" xr:uid="{00000000-0005-0000-0000-000075440000}"/>
    <cellStyle name="Normal - Style1 2 5 5 7 3" xfId="17785" xr:uid="{00000000-0005-0000-0000-000076440000}"/>
    <cellStyle name="Normal - Style1 2 5 5 8" xfId="17786" xr:uid="{00000000-0005-0000-0000-000077440000}"/>
    <cellStyle name="Normal - Style1 2 5 5 9" xfId="17787" xr:uid="{00000000-0005-0000-0000-000078440000}"/>
    <cellStyle name="Normal - Style1 2 5 5_2106 (6)" xfId="17788" xr:uid="{00000000-0005-0000-0000-000079440000}"/>
    <cellStyle name="Normal - Style1 2 5 6" xfId="17789" xr:uid="{00000000-0005-0000-0000-00007A440000}"/>
    <cellStyle name="Normal - Style1 2 5 6 10" xfId="17790" xr:uid="{00000000-0005-0000-0000-00007B440000}"/>
    <cellStyle name="Normal - Style1 2 5 6 2" xfId="17791" xr:uid="{00000000-0005-0000-0000-00007C440000}"/>
    <cellStyle name="Normal - Style1 2 5 6 2 2" xfId="17792" xr:uid="{00000000-0005-0000-0000-00007D440000}"/>
    <cellStyle name="Normal - Style1 2 5 6 2 2 2" xfId="17793" xr:uid="{00000000-0005-0000-0000-00007E440000}"/>
    <cellStyle name="Normal - Style1 2 5 6 2 2 3" xfId="17794" xr:uid="{00000000-0005-0000-0000-00007F440000}"/>
    <cellStyle name="Normal - Style1 2 5 6 2 3" xfId="17795" xr:uid="{00000000-0005-0000-0000-000080440000}"/>
    <cellStyle name="Normal - Style1 2 5 6 2 3 2" xfId="17796" xr:uid="{00000000-0005-0000-0000-000081440000}"/>
    <cellStyle name="Normal - Style1 2 5 6 2 3 3" xfId="17797" xr:uid="{00000000-0005-0000-0000-000082440000}"/>
    <cellStyle name="Normal - Style1 2 5 6 2 4" xfId="17798" xr:uid="{00000000-0005-0000-0000-000083440000}"/>
    <cellStyle name="Normal - Style1 2 5 6 2 5" xfId="17799" xr:uid="{00000000-0005-0000-0000-000084440000}"/>
    <cellStyle name="Normal - Style1 2 5 6 2 6" xfId="17800" xr:uid="{00000000-0005-0000-0000-000085440000}"/>
    <cellStyle name="Normal - Style1 2 5 6 3" xfId="17801" xr:uid="{00000000-0005-0000-0000-000086440000}"/>
    <cellStyle name="Normal - Style1 2 5 6 3 2" xfId="17802" xr:uid="{00000000-0005-0000-0000-000087440000}"/>
    <cellStyle name="Normal - Style1 2 5 6 3 2 2" xfId="17803" xr:uid="{00000000-0005-0000-0000-000088440000}"/>
    <cellStyle name="Normal - Style1 2 5 6 3 2 3" xfId="17804" xr:uid="{00000000-0005-0000-0000-000089440000}"/>
    <cellStyle name="Normal - Style1 2 5 6 3 3" xfId="17805" xr:uid="{00000000-0005-0000-0000-00008A440000}"/>
    <cellStyle name="Normal - Style1 2 5 6 3 3 2" xfId="17806" xr:uid="{00000000-0005-0000-0000-00008B440000}"/>
    <cellStyle name="Normal - Style1 2 5 6 3 3 3" xfId="17807" xr:uid="{00000000-0005-0000-0000-00008C440000}"/>
    <cellStyle name="Normal - Style1 2 5 6 3 4" xfId="17808" xr:uid="{00000000-0005-0000-0000-00008D440000}"/>
    <cellStyle name="Normal - Style1 2 5 6 3 5" xfId="17809" xr:uid="{00000000-0005-0000-0000-00008E440000}"/>
    <cellStyle name="Normal - Style1 2 5 6 3 6" xfId="17810" xr:uid="{00000000-0005-0000-0000-00008F440000}"/>
    <cellStyle name="Normal - Style1 2 5 6 4" xfId="17811" xr:uid="{00000000-0005-0000-0000-000090440000}"/>
    <cellStyle name="Normal - Style1 2 5 6 4 2" xfId="17812" xr:uid="{00000000-0005-0000-0000-000091440000}"/>
    <cellStyle name="Normal - Style1 2 5 6 4 2 2" xfId="17813" xr:uid="{00000000-0005-0000-0000-000092440000}"/>
    <cellStyle name="Normal - Style1 2 5 6 4 2 3" xfId="17814" xr:uid="{00000000-0005-0000-0000-000093440000}"/>
    <cellStyle name="Normal - Style1 2 5 6 4 3" xfId="17815" xr:uid="{00000000-0005-0000-0000-000094440000}"/>
    <cellStyle name="Normal - Style1 2 5 6 4 3 2" xfId="17816" xr:uid="{00000000-0005-0000-0000-000095440000}"/>
    <cellStyle name="Normal - Style1 2 5 6 4 3 3" xfId="17817" xr:uid="{00000000-0005-0000-0000-000096440000}"/>
    <cellStyle name="Normal - Style1 2 5 6 4 4" xfId="17818" xr:uid="{00000000-0005-0000-0000-000097440000}"/>
    <cellStyle name="Normal - Style1 2 5 6 4 5" xfId="17819" xr:uid="{00000000-0005-0000-0000-000098440000}"/>
    <cellStyle name="Normal - Style1 2 5 6 4 6" xfId="17820" xr:uid="{00000000-0005-0000-0000-000099440000}"/>
    <cellStyle name="Normal - Style1 2 5 6 5" xfId="17821" xr:uid="{00000000-0005-0000-0000-00009A440000}"/>
    <cellStyle name="Normal - Style1 2 5 6 5 2" xfId="17822" xr:uid="{00000000-0005-0000-0000-00009B440000}"/>
    <cellStyle name="Normal - Style1 2 5 6 5 2 2" xfId="17823" xr:uid="{00000000-0005-0000-0000-00009C440000}"/>
    <cellStyle name="Normal - Style1 2 5 6 5 2 3" xfId="17824" xr:uid="{00000000-0005-0000-0000-00009D440000}"/>
    <cellStyle name="Normal - Style1 2 5 6 5 3" xfId="17825" xr:uid="{00000000-0005-0000-0000-00009E440000}"/>
    <cellStyle name="Normal - Style1 2 5 6 5 3 2" xfId="17826" xr:uid="{00000000-0005-0000-0000-00009F440000}"/>
    <cellStyle name="Normal - Style1 2 5 6 5 3 3" xfId="17827" xr:uid="{00000000-0005-0000-0000-0000A0440000}"/>
    <cellStyle name="Normal - Style1 2 5 6 5 4" xfId="17828" xr:uid="{00000000-0005-0000-0000-0000A1440000}"/>
    <cellStyle name="Normal - Style1 2 5 6 5 4 2" xfId="17829" xr:uid="{00000000-0005-0000-0000-0000A2440000}"/>
    <cellStyle name="Normal - Style1 2 5 6 5 4 3" xfId="17830" xr:uid="{00000000-0005-0000-0000-0000A3440000}"/>
    <cellStyle name="Normal - Style1 2 5 6 5 5" xfId="17831" xr:uid="{00000000-0005-0000-0000-0000A4440000}"/>
    <cellStyle name="Normal - Style1 2 5 6 5 6" xfId="17832" xr:uid="{00000000-0005-0000-0000-0000A5440000}"/>
    <cellStyle name="Normal - Style1 2 5 6 6" xfId="17833" xr:uid="{00000000-0005-0000-0000-0000A6440000}"/>
    <cellStyle name="Normal - Style1 2 5 6 6 2" xfId="17834" xr:uid="{00000000-0005-0000-0000-0000A7440000}"/>
    <cellStyle name="Normal - Style1 2 5 6 6 3" xfId="17835" xr:uid="{00000000-0005-0000-0000-0000A8440000}"/>
    <cellStyle name="Normal - Style1 2 5 6 7" xfId="17836" xr:uid="{00000000-0005-0000-0000-0000A9440000}"/>
    <cellStyle name="Normal - Style1 2 5 6 7 2" xfId="17837" xr:uid="{00000000-0005-0000-0000-0000AA440000}"/>
    <cellStyle name="Normal - Style1 2 5 6 7 3" xfId="17838" xr:uid="{00000000-0005-0000-0000-0000AB440000}"/>
    <cellStyle name="Normal - Style1 2 5 6 8" xfId="17839" xr:uid="{00000000-0005-0000-0000-0000AC440000}"/>
    <cellStyle name="Normal - Style1 2 5 6 9" xfId="17840" xr:uid="{00000000-0005-0000-0000-0000AD440000}"/>
    <cellStyle name="Normal - Style1 2 5 6_2106 (6)" xfId="17841" xr:uid="{00000000-0005-0000-0000-0000AE440000}"/>
    <cellStyle name="Normal - Style1 2 5 7" xfId="17842" xr:uid="{00000000-0005-0000-0000-0000AF440000}"/>
    <cellStyle name="Normal - Style1 2 5 7 10" xfId="17843" xr:uid="{00000000-0005-0000-0000-0000B0440000}"/>
    <cellStyle name="Normal - Style1 2 5 7 2" xfId="17844" xr:uid="{00000000-0005-0000-0000-0000B1440000}"/>
    <cellStyle name="Normal - Style1 2 5 7 2 2" xfId="17845" xr:uid="{00000000-0005-0000-0000-0000B2440000}"/>
    <cellStyle name="Normal - Style1 2 5 7 2 2 2" xfId="17846" xr:uid="{00000000-0005-0000-0000-0000B3440000}"/>
    <cellStyle name="Normal - Style1 2 5 7 2 2 3" xfId="17847" xr:uid="{00000000-0005-0000-0000-0000B4440000}"/>
    <cellStyle name="Normal - Style1 2 5 7 2 3" xfId="17848" xr:uid="{00000000-0005-0000-0000-0000B5440000}"/>
    <cellStyle name="Normal - Style1 2 5 7 2 3 2" xfId="17849" xr:uid="{00000000-0005-0000-0000-0000B6440000}"/>
    <cellStyle name="Normal - Style1 2 5 7 2 3 3" xfId="17850" xr:uid="{00000000-0005-0000-0000-0000B7440000}"/>
    <cellStyle name="Normal - Style1 2 5 7 2 4" xfId="17851" xr:uid="{00000000-0005-0000-0000-0000B8440000}"/>
    <cellStyle name="Normal - Style1 2 5 7 2 5" xfId="17852" xr:uid="{00000000-0005-0000-0000-0000B9440000}"/>
    <cellStyle name="Normal - Style1 2 5 7 2 6" xfId="17853" xr:uid="{00000000-0005-0000-0000-0000BA440000}"/>
    <cellStyle name="Normal - Style1 2 5 7 3" xfId="17854" xr:uid="{00000000-0005-0000-0000-0000BB440000}"/>
    <cellStyle name="Normal - Style1 2 5 7 3 2" xfId="17855" xr:uid="{00000000-0005-0000-0000-0000BC440000}"/>
    <cellStyle name="Normal - Style1 2 5 7 3 2 2" xfId="17856" xr:uid="{00000000-0005-0000-0000-0000BD440000}"/>
    <cellStyle name="Normal - Style1 2 5 7 3 2 3" xfId="17857" xr:uid="{00000000-0005-0000-0000-0000BE440000}"/>
    <cellStyle name="Normal - Style1 2 5 7 3 3" xfId="17858" xr:uid="{00000000-0005-0000-0000-0000BF440000}"/>
    <cellStyle name="Normal - Style1 2 5 7 3 3 2" xfId="17859" xr:uid="{00000000-0005-0000-0000-0000C0440000}"/>
    <cellStyle name="Normal - Style1 2 5 7 3 3 3" xfId="17860" xr:uid="{00000000-0005-0000-0000-0000C1440000}"/>
    <cellStyle name="Normal - Style1 2 5 7 3 4" xfId="17861" xr:uid="{00000000-0005-0000-0000-0000C2440000}"/>
    <cellStyle name="Normal - Style1 2 5 7 3 5" xfId="17862" xr:uid="{00000000-0005-0000-0000-0000C3440000}"/>
    <cellStyle name="Normal - Style1 2 5 7 3 6" xfId="17863" xr:uid="{00000000-0005-0000-0000-0000C4440000}"/>
    <cellStyle name="Normal - Style1 2 5 7 4" xfId="17864" xr:uid="{00000000-0005-0000-0000-0000C5440000}"/>
    <cellStyle name="Normal - Style1 2 5 7 4 2" xfId="17865" xr:uid="{00000000-0005-0000-0000-0000C6440000}"/>
    <cellStyle name="Normal - Style1 2 5 7 4 2 2" xfId="17866" xr:uid="{00000000-0005-0000-0000-0000C7440000}"/>
    <cellStyle name="Normal - Style1 2 5 7 4 2 3" xfId="17867" xr:uid="{00000000-0005-0000-0000-0000C8440000}"/>
    <cellStyle name="Normal - Style1 2 5 7 4 3" xfId="17868" xr:uid="{00000000-0005-0000-0000-0000C9440000}"/>
    <cellStyle name="Normal - Style1 2 5 7 4 3 2" xfId="17869" xr:uid="{00000000-0005-0000-0000-0000CA440000}"/>
    <cellStyle name="Normal - Style1 2 5 7 4 3 3" xfId="17870" xr:uid="{00000000-0005-0000-0000-0000CB440000}"/>
    <cellStyle name="Normal - Style1 2 5 7 4 4" xfId="17871" xr:uid="{00000000-0005-0000-0000-0000CC440000}"/>
    <cellStyle name="Normal - Style1 2 5 7 4 5" xfId="17872" xr:uid="{00000000-0005-0000-0000-0000CD440000}"/>
    <cellStyle name="Normal - Style1 2 5 7 4 6" xfId="17873" xr:uid="{00000000-0005-0000-0000-0000CE440000}"/>
    <cellStyle name="Normal - Style1 2 5 7 5" xfId="17874" xr:uid="{00000000-0005-0000-0000-0000CF440000}"/>
    <cellStyle name="Normal - Style1 2 5 7 5 2" xfId="17875" xr:uid="{00000000-0005-0000-0000-0000D0440000}"/>
    <cellStyle name="Normal - Style1 2 5 7 5 2 2" xfId="17876" xr:uid="{00000000-0005-0000-0000-0000D1440000}"/>
    <cellStyle name="Normal - Style1 2 5 7 5 2 3" xfId="17877" xr:uid="{00000000-0005-0000-0000-0000D2440000}"/>
    <cellStyle name="Normal - Style1 2 5 7 5 3" xfId="17878" xr:uid="{00000000-0005-0000-0000-0000D3440000}"/>
    <cellStyle name="Normal - Style1 2 5 7 5 3 2" xfId="17879" xr:uid="{00000000-0005-0000-0000-0000D4440000}"/>
    <cellStyle name="Normal - Style1 2 5 7 5 3 3" xfId="17880" xr:uid="{00000000-0005-0000-0000-0000D5440000}"/>
    <cellStyle name="Normal - Style1 2 5 7 5 4" xfId="17881" xr:uid="{00000000-0005-0000-0000-0000D6440000}"/>
    <cellStyle name="Normal - Style1 2 5 7 5 4 2" xfId="17882" xr:uid="{00000000-0005-0000-0000-0000D7440000}"/>
    <cellStyle name="Normal - Style1 2 5 7 5 4 3" xfId="17883" xr:uid="{00000000-0005-0000-0000-0000D8440000}"/>
    <cellStyle name="Normal - Style1 2 5 7 5 5" xfId="17884" xr:uid="{00000000-0005-0000-0000-0000D9440000}"/>
    <cellStyle name="Normal - Style1 2 5 7 5 6" xfId="17885" xr:uid="{00000000-0005-0000-0000-0000DA440000}"/>
    <cellStyle name="Normal - Style1 2 5 7 6" xfId="17886" xr:uid="{00000000-0005-0000-0000-0000DB440000}"/>
    <cellStyle name="Normal - Style1 2 5 7 6 2" xfId="17887" xr:uid="{00000000-0005-0000-0000-0000DC440000}"/>
    <cellStyle name="Normal - Style1 2 5 7 6 3" xfId="17888" xr:uid="{00000000-0005-0000-0000-0000DD440000}"/>
    <cellStyle name="Normal - Style1 2 5 7 7" xfId="17889" xr:uid="{00000000-0005-0000-0000-0000DE440000}"/>
    <cellStyle name="Normal - Style1 2 5 7 7 2" xfId="17890" xr:uid="{00000000-0005-0000-0000-0000DF440000}"/>
    <cellStyle name="Normal - Style1 2 5 7 7 3" xfId="17891" xr:uid="{00000000-0005-0000-0000-0000E0440000}"/>
    <cellStyle name="Normal - Style1 2 5 7 8" xfId="17892" xr:uid="{00000000-0005-0000-0000-0000E1440000}"/>
    <cellStyle name="Normal - Style1 2 5 7 9" xfId="17893" xr:uid="{00000000-0005-0000-0000-0000E2440000}"/>
    <cellStyle name="Normal - Style1 2 5 7_2106 (6)" xfId="17894" xr:uid="{00000000-0005-0000-0000-0000E3440000}"/>
    <cellStyle name="Normal - Style1 2 5 8" xfId="17895" xr:uid="{00000000-0005-0000-0000-0000E4440000}"/>
    <cellStyle name="Normal - Style1 2 5 8 2" xfId="17896" xr:uid="{00000000-0005-0000-0000-0000E5440000}"/>
    <cellStyle name="Normal - Style1 2 5 8 2 2" xfId="17897" xr:uid="{00000000-0005-0000-0000-0000E6440000}"/>
    <cellStyle name="Normal - Style1 2 5 8 2 3" xfId="17898" xr:uid="{00000000-0005-0000-0000-0000E7440000}"/>
    <cellStyle name="Normal - Style1 2 5 8 3" xfId="17899" xr:uid="{00000000-0005-0000-0000-0000E8440000}"/>
    <cellStyle name="Normal - Style1 2 5 8 3 2" xfId="17900" xr:uid="{00000000-0005-0000-0000-0000E9440000}"/>
    <cellStyle name="Normal - Style1 2 5 8 3 3" xfId="17901" xr:uid="{00000000-0005-0000-0000-0000EA440000}"/>
    <cellStyle name="Normal - Style1 2 5 8 4" xfId="17902" xr:uid="{00000000-0005-0000-0000-0000EB440000}"/>
    <cellStyle name="Normal - Style1 2 5 8 5" xfId="17903" xr:uid="{00000000-0005-0000-0000-0000EC440000}"/>
    <cellStyle name="Normal - Style1 2 5 8 6" xfId="17904" xr:uid="{00000000-0005-0000-0000-0000ED440000}"/>
    <cellStyle name="Normal - Style1 2 5 9" xfId="17905" xr:uid="{00000000-0005-0000-0000-0000EE440000}"/>
    <cellStyle name="Normal - Style1 2 5 9 2" xfId="17906" xr:uid="{00000000-0005-0000-0000-0000EF440000}"/>
    <cellStyle name="Normal - Style1 2 5 9 2 2" xfId="17907" xr:uid="{00000000-0005-0000-0000-0000F0440000}"/>
    <cellStyle name="Normal - Style1 2 5 9 2 3" xfId="17908" xr:uid="{00000000-0005-0000-0000-0000F1440000}"/>
    <cellStyle name="Normal - Style1 2 5 9 3" xfId="17909" xr:uid="{00000000-0005-0000-0000-0000F2440000}"/>
    <cellStyle name="Normal - Style1 2 5 9 3 2" xfId="17910" xr:uid="{00000000-0005-0000-0000-0000F3440000}"/>
    <cellStyle name="Normal - Style1 2 5 9 3 3" xfId="17911" xr:uid="{00000000-0005-0000-0000-0000F4440000}"/>
    <cellStyle name="Normal - Style1 2 5 9 4" xfId="17912" xr:uid="{00000000-0005-0000-0000-0000F5440000}"/>
    <cellStyle name="Normal - Style1 2 5 9 5" xfId="17913" xr:uid="{00000000-0005-0000-0000-0000F6440000}"/>
    <cellStyle name="Normal - Style1 2 5 9 6" xfId="17914" xr:uid="{00000000-0005-0000-0000-0000F7440000}"/>
    <cellStyle name="Normal - Style1 2 5_2101" xfId="17915" xr:uid="{00000000-0005-0000-0000-0000F8440000}"/>
    <cellStyle name="Normal - Style1 2 6" xfId="17916" xr:uid="{00000000-0005-0000-0000-0000F9440000}"/>
    <cellStyle name="Normal - Style1 2 6 10" xfId="17917" xr:uid="{00000000-0005-0000-0000-0000FA440000}"/>
    <cellStyle name="Normal - Style1 2 6 10 2" xfId="17918" xr:uid="{00000000-0005-0000-0000-0000FB440000}"/>
    <cellStyle name="Normal - Style1 2 6 10 2 2" xfId="17919" xr:uid="{00000000-0005-0000-0000-0000FC440000}"/>
    <cellStyle name="Normal - Style1 2 6 10 2 3" xfId="17920" xr:uid="{00000000-0005-0000-0000-0000FD440000}"/>
    <cellStyle name="Normal - Style1 2 6 10 3" xfId="17921" xr:uid="{00000000-0005-0000-0000-0000FE440000}"/>
    <cellStyle name="Normal - Style1 2 6 10 3 2" xfId="17922" xr:uid="{00000000-0005-0000-0000-0000FF440000}"/>
    <cellStyle name="Normal - Style1 2 6 10 3 3" xfId="17923" xr:uid="{00000000-0005-0000-0000-000000450000}"/>
    <cellStyle name="Normal - Style1 2 6 10 4" xfId="17924" xr:uid="{00000000-0005-0000-0000-000001450000}"/>
    <cellStyle name="Normal - Style1 2 6 10 5" xfId="17925" xr:uid="{00000000-0005-0000-0000-000002450000}"/>
    <cellStyle name="Normal - Style1 2 6 10 6" xfId="17926" xr:uid="{00000000-0005-0000-0000-000003450000}"/>
    <cellStyle name="Normal - Style1 2 6 11" xfId="17927" xr:uid="{00000000-0005-0000-0000-000004450000}"/>
    <cellStyle name="Normal - Style1 2 6 11 2" xfId="17928" xr:uid="{00000000-0005-0000-0000-000005450000}"/>
    <cellStyle name="Normal - Style1 2 6 11 2 2" xfId="17929" xr:uid="{00000000-0005-0000-0000-000006450000}"/>
    <cellStyle name="Normal - Style1 2 6 11 2 3" xfId="17930" xr:uid="{00000000-0005-0000-0000-000007450000}"/>
    <cellStyle name="Normal - Style1 2 6 11 3" xfId="17931" xr:uid="{00000000-0005-0000-0000-000008450000}"/>
    <cellStyle name="Normal - Style1 2 6 11 3 2" xfId="17932" xr:uid="{00000000-0005-0000-0000-000009450000}"/>
    <cellStyle name="Normal - Style1 2 6 11 3 3" xfId="17933" xr:uid="{00000000-0005-0000-0000-00000A450000}"/>
    <cellStyle name="Normal - Style1 2 6 11 4" xfId="17934" xr:uid="{00000000-0005-0000-0000-00000B450000}"/>
    <cellStyle name="Normal - Style1 2 6 11 5" xfId="17935" xr:uid="{00000000-0005-0000-0000-00000C450000}"/>
    <cellStyle name="Normal - Style1 2 6 11 6" xfId="17936" xr:uid="{00000000-0005-0000-0000-00000D450000}"/>
    <cellStyle name="Normal - Style1 2 6 12" xfId="17937" xr:uid="{00000000-0005-0000-0000-00000E450000}"/>
    <cellStyle name="Normal - Style1 2 6 12 2" xfId="17938" xr:uid="{00000000-0005-0000-0000-00000F450000}"/>
    <cellStyle name="Normal - Style1 2 6 12 2 2" xfId="17939" xr:uid="{00000000-0005-0000-0000-000010450000}"/>
    <cellStyle name="Normal - Style1 2 6 12 2 3" xfId="17940" xr:uid="{00000000-0005-0000-0000-000011450000}"/>
    <cellStyle name="Normal - Style1 2 6 12 3" xfId="17941" xr:uid="{00000000-0005-0000-0000-000012450000}"/>
    <cellStyle name="Normal - Style1 2 6 12 3 2" xfId="17942" xr:uid="{00000000-0005-0000-0000-000013450000}"/>
    <cellStyle name="Normal - Style1 2 6 12 3 3" xfId="17943" xr:uid="{00000000-0005-0000-0000-000014450000}"/>
    <cellStyle name="Normal - Style1 2 6 12 4" xfId="17944" xr:uid="{00000000-0005-0000-0000-000015450000}"/>
    <cellStyle name="Normal - Style1 2 6 12 5" xfId="17945" xr:uid="{00000000-0005-0000-0000-000016450000}"/>
    <cellStyle name="Normal - Style1 2 6 12 6" xfId="17946" xr:uid="{00000000-0005-0000-0000-000017450000}"/>
    <cellStyle name="Normal - Style1 2 6 13" xfId="17947" xr:uid="{00000000-0005-0000-0000-000018450000}"/>
    <cellStyle name="Normal - Style1 2 6 13 2" xfId="17948" xr:uid="{00000000-0005-0000-0000-000019450000}"/>
    <cellStyle name="Normal - Style1 2 6 13 2 2" xfId="17949" xr:uid="{00000000-0005-0000-0000-00001A450000}"/>
    <cellStyle name="Normal - Style1 2 6 13 2 3" xfId="17950" xr:uid="{00000000-0005-0000-0000-00001B450000}"/>
    <cellStyle name="Normal - Style1 2 6 13 3" xfId="17951" xr:uid="{00000000-0005-0000-0000-00001C450000}"/>
    <cellStyle name="Normal - Style1 2 6 13 3 2" xfId="17952" xr:uid="{00000000-0005-0000-0000-00001D450000}"/>
    <cellStyle name="Normal - Style1 2 6 13 3 3" xfId="17953" xr:uid="{00000000-0005-0000-0000-00001E450000}"/>
    <cellStyle name="Normal - Style1 2 6 13 4" xfId="17954" xr:uid="{00000000-0005-0000-0000-00001F450000}"/>
    <cellStyle name="Normal - Style1 2 6 13 5" xfId="17955" xr:uid="{00000000-0005-0000-0000-000020450000}"/>
    <cellStyle name="Normal - Style1 2 6 13 6" xfId="17956" xr:uid="{00000000-0005-0000-0000-000021450000}"/>
    <cellStyle name="Normal - Style1 2 6 14" xfId="17957" xr:uid="{00000000-0005-0000-0000-000022450000}"/>
    <cellStyle name="Normal - Style1 2 6 14 2" xfId="17958" xr:uid="{00000000-0005-0000-0000-000023450000}"/>
    <cellStyle name="Normal - Style1 2 6 14 2 2" xfId="17959" xr:uid="{00000000-0005-0000-0000-000024450000}"/>
    <cellStyle name="Normal - Style1 2 6 14 2 3" xfId="17960" xr:uid="{00000000-0005-0000-0000-000025450000}"/>
    <cellStyle name="Normal - Style1 2 6 14 2 4" xfId="17961" xr:uid="{00000000-0005-0000-0000-000026450000}"/>
    <cellStyle name="Normal - Style1 2 6 14 3" xfId="17962" xr:uid="{00000000-0005-0000-0000-000027450000}"/>
    <cellStyle name="Normal - Style1 2 6 14 4" xfId="17963" xr:uid="{00000000-0005-0000-0000-000028450000}"/>
    <cellStyle name="Normal - Style1 2 6 14 5" xfId="17964" xr:uid="{00000000-0005-0000-0000-000029450000}"/>
    <cellStyle name="Normal - Style1 2 6 15" xfId="17965" xr:uid="{00000000-0005-0000-0000-00002A450000}"/>
    <cellStyle name="Normal - Style1 2 6 15 2" xfId="17966" xr:uid="{00000000-0005-0000-0000-00002B450000}"/>
    <cellStyle name="Normal - Style1 2 6 15 2 2" xfId="17967" xr:uid="{00000000-0005-0000-0000-00002C450000}"/>
    <cellStyle name="Normal - Style1 2 6 15 2 3" xfId="17968" xr:uid="{00000000-0005-0000-0000-00002D450000}"/>
    <cellStyle name="Normal - Style1 2 6 15 3" xfId="17969" xr:uid="{00000000-0005-0000-0000-00002E450000}"/>
    <cellStyle name="Normal - Style1 2 6 15 4" xfId="17970" xr:uid="{00000000-0005-0000-0000-00002F450000}"/>
    <cellStyle name="Normal - Style1 2 6 16" xfId="17971" xr:uid="{00000000-0005-0000-0000-000030450000}"/>
    <cellStyle name="Normal - Style1 2 6 16 2" xfId="17972" xr:uid="{00000000-0005-0000-0000-000031450000}"/>
    <cellStyle name="Normal - Style1 2 6 16 3" xfId="17973" xr:uid="{00000000-0005-0000-0000-000032450000}"/>
    <cellStyle name="Normal - Style1 2 6 17" xfId="17974" xr:uid="{00000000-0005-0000-0000-000033450000}"/>
    <cellStyle name="Normal - Style1 2 6 18" xfId="17975" xr:uid="{00000000-0005-0000-0000-000034450000}"/>
    <cellStyle name="Normal - Style1 2 6 19" xfId="17976" xr:uid="{00000000-0005-0000-0000-000035450000}"/>
    <cellStyle name="Normal - Style1 2 6 2" xfId="17977" xr:uid="{00000000-0005-0000-0000-000036450000}"/>
    <cellStyle name="Normal - Style1 2 6 2 10" xfId="17978" xr:uid="{00000000-0005-0000-0000-000037450000}"/>
    <cellStyle name="Normal - Style1 2 6 2 11" xfId="17979" xr:uid="{00000000-0005-0000-0000-000038450000}"/>
    <cellStyle name="Normal - Style1 2 6 2 2" xfId="17980" xr:uid="{00000000-0005-0000-0000-000039450000}"/>
    <cellStyle name="Normal - Style1 2 6 2 2 2" xfId="17981" xr:uid="{00000000-0005-0000-0000-00003A450000}"/>
    <cellStyle name="Normal - Style1 2 6 2 2 2 2" xfId="17982" xr:uid="{00000000-0005-0000-0000-00003B450000}"/>
    <cellStyle name="Normal - Style1 2 6 2 2 2 2 2" xfId="17983" xr:uid="{00000000-0005-0000-0000-00003C450000}"/>
    <cellStyle name="Normal - Style1 2 6 2 2 2 2 3" xfId="17984" xr:uid="{00000000-0005-0000-0000-00003D450000}"/>
    <cellStyle name="Normal - Style1 2 6 2 2 2 3" xfId="17985" xr:uid="{00000000-0005-0000-0000-00003E450000}"/>
    <cellStyle name="Normal - Style1 2 6 2 2 2 3 2" xfId="17986" xr:uid="{00000000-0005-0000-0000-00003F450000}"/>
    <cellStyle name="Normal - Style1 2 6 2 2 2 3 3" xfId="17987" xr:uid="{00000000-0005-0000-0000-000040450000}"/>
    <cellStyle name="Normal - Style1 2 6 2 2 2 4" xfId="17988" xr:uid="{00000000-0005-0000-0000-000041450000}"/>
    <cellStyle name="Normal - Style1 2 6 2 2 2 4 2" xfId="17989" xr:uid="{00000000-0005-0000-0000-000042450000}"/>
    <cellStyle name="Normal - Style1 2 6 2 2 2 4 3" xfId="17990" xr:uid="{00000000-0005-0000-0000-000043450000}"/>
    <cellStyle name="Normal - Style1 2 6 2 2 2 5" xfId="17991" xr:uid="{00000000-0005-0000-0000-000044450000}"/>
    <cellStyle name="Normal - Style1 2 6 2 2 2 6" xfId="17992" xr:uid="{00000000-0005-0000-0000-000045450000}"/>
    <cellStyle name="Normal - Style1 2 6 2 2 3" xfId="17993" xr:uid="{00000000-0005-0000-0000-000046450000}"/>
    <cellStyle name="Normal - Style1 2 6 2 2 3 2" xfId="17994" xr:uid="{00000000-0005-0000-0000-000047450000}"/>
    <cellStyle name="Normal - Style1 2 6 2 2 3 3" xfId="17995" xr:uid="{00000000-0005-0000-0000-000048450000}"/>
    <cellStyle name="Normal - Style1 2 6 2 2 4" xfId="17996" xr:uid="{00000000-0005-0000-0000-000049450000}"/>
    <cellStyle name="Normal - Style1 2 6 2 2 4 2" xfId="17997" xr:uid="{00000000-0005-0000-0000-00004A450000}"/>
    <cellStyle name="Normal - Style1 2 6 2 2 4 3" xfId="17998" xr:uid="{00000000-0005-0000-0000-00004B450000}"/>
    <cellStyle name="Normal - Style1 2 6 2 2 5" xfId="17999" xr:uid="{00000000-0005-0000-0000-00004C450000}"/>
    <cellStyle name="Normal - Style1 2 6 2 2 6" xfId="18000" xr:uid="{00000000-0005-0000-0000-00004D450000}"/>
    <cellStyle name="Normal - Style1 2 6 2 2 7" xfId="18001" xr:uid="{00000000-0005-0000-0000-00004E450000}"/>
    <cellStyle name="Normal - Style1 2 6 2 3" xfId="18002" xr:uid="{00000000-0005-0000-0000-00004F450000}"/>
    <cellStyle name="Normal - Style1 2 6 2 3 2" xfId="18003" xr:uid="{00000000-0005-0000-0000-000050450000}"/>
    <cellStyle name="Normal - Style1 2 6 2 3 2 2" xfId="18004" xr:uid="{00000000-0005-0000-0000-000051450000}"/>
    <cellStyle name="Normal - Style1 2 6 2 3 2 2 2" xfId="18005" xr:uid="{00000000-0005-0000-0000-000052450000}"/>
    <cellStyle name="Normal - Style1 2 6 2 3 2 2 3" xfId="18006" xr:uid="{00000000-0005-0000-0000-000053450000}"/>
    <cellStyle name="Normal - Style1 2 6 2 3 2 3" xfId="18007" xr:uid="{00000000-0005-0000-0000-000054450000}"/>
    <cellStyle name="Normal - Style1 2 6 2 3 2 3 2" xfId="18008" xr:uid="{00000000-0005-0000-0000-000055450000}"/>
    <cellStyle name="Normal - Style1 2 6 2 3 2 3 3" xfId="18009" xr:uid="{00000000-0005-0000-0000-000056450000}"/>
    <cellStyle name="Normal - Style1 2 6 2 3 2 4" xfId="18010" xr:uid="{00000000-0005-0000-0000-000057450000}"/>
    <cellStyle name="Normal - Style1 2 6 2 3 2 4 2" xfId="18011" xr:uid="{00000000-0005-0000-0000-000058450000}"/>
    <cellStyle name="Normal - Style1 2 6 2 3 2 4 3" xfId="18012" xr:uid="{00000000-0005-0000-0000-000059450000}"/>
    <cellStyle name="Normal - Style1 2 6 2 3 2 5" xfId="18013" xr:uid="{00000000-0005-0000-0000-00005A450000}"/>
    <cellStyle name="Normal - Style1 2 6 2 3 2 6" xfId="18014" xr:uid="{00000000-0005-0000-0000-00005B450000}"/>
    <cellStyle name="Normal - Style1 2 6 2 3 3" xfId="18015" xr:uid="{00000000-0005-0000-0000-00005C450000}"/>
    <cellStyle name="Normal - Style1 2 6 2 3 3 2" xfId="18016" xr:uid="{00000000-0005-0000-0000-00005D450000}"/>
    <cellStyle name="Normal - Style1 2 6 2 3 3 3" xfId="18017" xr:uid="{00000000-0005-0000-0000-00005E450000}"/>
    <cellStyle name="Normal - Style1 2 6 2 3 4" xfId="18018" xr:uid="{00000000-0005-0000-0000-00005F450000}"/>
    <cellStyle name="Normal - Style1 2 6 2 3 4 2" xfId="18019" xr:uid="{00000000-0005-0000-0000-000060450000}"/>
    <cellStyle name="Normal - Style1 2 6 2 3 4 3" xfId="18020" xr:uid="{00000000-0005-0000-0000-000061450000}"/>
    <cellStyle name="Normal - Style1 2 6 2 3 5" xfId="18021" xr:uid="{00000000-0005-0000-0000-000062450000}"/>
    <cellStyle name="Normal - Style1 2 6 2 3 6" xfId="18022" xr:uid="{00000000-0005-0000-0000-000063450000}"/>
    <cellStyle name="Normal - Style1 2 6 2 3 7" xfId="18023" xr:uid="{00000000-0005-0000-0000-000064450000}"/>
    <cellStyle name="Normal - Style1 2 6 2 4" xfId="18024" xr:uid="{00000000-0005-0000-0000-000065450000}"/>
    <cellStyle name="Normal - Style1 2 6 2 4 2" xfId="18025" xr:uid="{00000000-0005-0000-0000-000066450000}"/>
    <cellStyle name="Normal - Style1 2 6 2 4 2 2" xfId="18026" xr:uid="{00000000-0005-0000-0000-000067450000}"/>
    <cellStyle name="Normal - Style1 2 6 2 4 2 2 2" xfId="18027" xr:uid="{00000000-0005-0000-0000-000068450000}"/>
    <cellStyle name="Normal - Style1 2 6 2 4 2 2 3" xfId="18028" xr:uid="{00000000-0005-0000-0000-000069450000}"/>
    <cellStyle name="Normal - Style1 2 6 2 4 2 3" xfId="18029" xr:uid="{00000000-0005-0000-0000-00006A450000}"/>
    <cellStyle name="Normal - Style1 2 6 2 4 2 3 2" xfId="18030" xr:uid="{00000000-0005-0000-0000-00006B450000}"/>
    <cellStyle name="Normal - Style1 2 6 2 4 2 3 3" xfId="18031" xr:uid="{00000000-0005-0000-0000-00006C450000}"/>
    <cellStyle name="Normal - Style1 2 6 2 4 2 4" xfId="18032" xr:uid="{00000000-0005-0000-0000-00006D450000}"/>
    <cellStyle name="Normal - Style1 2 6 2 4 2 4 2" xfId="18033" xr:uid="{00000000-0005-0000-0000-00006E450000}"/>
    <cellStyle name="Normal - Style1 2 6 2 4 2 4 3" xfId="18034" xr:uid="{00000000-0005-0000-0000-00006F450000}"/>
    <cellStyle name="Normal - Style1 2 6 2 4 2 5" xfId="18035" xr:uid="{00000000-0005-0000-0000-000070450000}"/>
    <cellStyle name="Normal - Style1 2 6 2 4 2 6" xfId="18036" xr:uid="{00000000-0005-0000-0000-000071450000}"/>
    <cellStyle name="Normal - Style1 2 6 2 4 3" xfId="18037" xr:uid="{00000000-0005-0000-0000-000072450000}"/>
    <cellStyle name="Normal - Style1 2 6 2 4 3 2" xfId="18038" xr:uid="{00000000-0005-0000-0000-000073450000}"/>
    <cellStyle name="Normal - Style1 2 6 2 4 3 3" xfId="18039" xr:uid="{00000000-0005-0000-0000-000074450000}"/>
    <cellStyle name="Normal - Style1 2 6 2 4 4" xfId="18040" xr:uid="{00000000-0005-0000-0000-000075450000}"/>
    <cellStyle name="Normal - Style1 2 6 2 4 4 2" xfId="18041" xr:uid="{00000000-0005-0000-0000-000076450000}"/>
    <cellStyle name="Normal - Style1 2 6 2 4 4 3" xfId="18042" xr:uid="{00000000-0005-0000-0000-000077450000}"/>
    <cellStyle name="Normal - Style1 2 6 2 4 5" xfId="18043" xr:uid="{00000000-0005-0000-0000-000078450000}"/>
    <cellStyle name="Normal - Style1 2 6 2 4 6" xfId="18044" xr:uid="{00000000-0005-0000-0000-000079450000}"/>
    <cellStyle name="Normal - Style1 2 6 2 4 7" xfId="18045" xr:uid="{00000000-0005-0000-0000-00007A450000}"/>
    <cellStyle name="Normal - Style1 2 6 2 5" xfId="18046" xr:uid="{00000000-0005-0000-0000-00007B450000}"/>
    <cellStyle name="Normal - Style1 2 6 2 5 2" xfId="18047" xr:uid="{00000000-0005-0000-0000-00007C450000}"/>
    <cellStyle name="Normal - Style1 2 6 2 5 2 2" xfId="18048" xr:uid="{00000000-0005-0000-0000-00007D450000}"/>
    <cellStyle name="Normal - Style1 2 6 2 5 2 3" xfId="18049" xr:uid="{00000000-0005-0000-0000-00007E450000}"/>
    <cellStyle name="Normal - Style1 2 6 2 5 2 4" xfId="18050" xr:uid="{00000000-0005-0000-0000-00007F450000}"/>
    <cellStyle name="Normal - Style1 2 6 2 5 3" xfId="18051" xr:uid="{00000000-0005-0000-0000-000080450000}"/>
    <cellStyle name="Normal - Style1 2 6 2 5 4" xfId="18052" xr:uid="{00000000-0005-0000-0000-000081450000}"/>
    <cellStyle name="Normal - Style1 2 6 2 5 5" xfId="18053" xr:uid="{00000000-0005-0000-0000-000082450000}"/>
    <cellStyle name="Normal - Style1 2 6 2 6" xfId="18054" xr:uid="{00000000-0005-0000-0000-000083450000}"/>
    <cellStyle name="Normal - Style1 2 6 2 6 2" xfId="18055" xr:uid="{00000000-0005-0000-0000-000084450000}"/>
    <cellStyle name="Normal - Style1 2 6 2 6 2 2" xfId="18056" xr:uid="{00000000-0005-0000-0000-000085450000}"/>
    <cellStyle name="Normal - Style1 2 6 2 6 2 3" xfId="18057" xr:uid="{00000000-0005-0000-0000-000086450000}"/>
    <cellStyle name="Normal - Style1 2 6 2 6 3" xfId="18058" xr:uid="{00000000-0005-0000-0000-000087450000}"/>
    <cellStyle name="Normal - Style1 2 6 2 6 4" xfId="18059" xr:uid="{00000000-0005-0000-0000-000088450000}"/>
    <cellStyle name="Normal - Style1 2 6 2 7" xfId="18060" xr:uid="{00000000-0005-0000-0000-000089450000}"/>
    <cellStyle name="Normal - Style1 2 6 2 7 2" xfId="18061" xr:uid="{00000000-0005-0000-0000-00008A450000}"/>
    <cellStyle name="Normal - Style1 2 6 2 7 3" xfId="18062" xr:uid="{00000000-0005-0000-0000-00008B450000}"/>
    <cellStyle name="Normal - Style1 2 6 2 8" xfId="18063" xr:uid="{00000000-0005-0000-0000-00008C450000}"/>
    <cellStyle name="Normal - Style1 2 6 2 9" xfId="18064" xr:uid="{00000000-0005-0000-0000-00008D450000}"/>
    <cellStyle name="Normal - Style1 2 6 2_2101" xfId="18065" xr:uid="{00000000-0005-0000-0000-00008E450000}"/>
    <cellStyle name="Normal - Style1 2 6 20" xfId="18066" xr:uid="{00000000-0005-0000-0000-00008F450000}"/>
    <cellStyle name="Normal - Style1 2 6 21" xfId="18067" xr:uid="{00000000-0005-0000-0000-000090450000}"/>
    <cellStyle name="Normal - Style1 2 6 22" xfId="18068" xr:uid="{00000000-0005-0000-0000-000091450000}"/>
    <cellStyle name="Normal - Style1 2 6 23" xfId="18069" xr:uid="{00000000-0005-0000-0000-000092450000}"/>
    <cellStyle name="Normal - Style1 2 6 24" xfId="18070" xr:uid="{00000000-0005-0000-0000-000093450000}"/>
    <cellStyle name="Normal - Style1 2 6 3" xfId="18071" xr:uid="{00000000-0005-0000-0000-000094450000}"/>
    <cellStyle name="Normal - Style1 2 6 3 10" xfId="18072" xr:uid="{00000000-0005-0000-0000-000095450000}"/>
    <cellStyle name="Normal - Style1 2 6 3 2" xfId="18073" xr:uid="{00000000-0005-0000-0000-000096450000}"/>
    <cellStyle name="Normal - Style1 2 6 3 2 2" xfId="18074" xr:uid="{00000000-0005-0000-0000-000097450000}"/>
    <cellStyle name="Normal - Style1 2 6 3 2 2 2" xfId="18075" xr:uid="{00000000-0005-0000-0000-000098450000}"/>
    <cellStyle name="Normal - Style1 2 6 3 2 2 3" xfId="18076" xr:uid="{00000000-0005-0000-0000-000099450000}"/>
    <cellStyle name="Normal - Style1 2 6 3 2 3" xfId="18077" xr:uid="{00000000-0005-0000-0000-00009A450000}"/>
    <cellStyle name="Normal - Style1 2 6 3 2 3 2" xfId="18078" xr:uid="{00000000-0005-0000-0000-00009B450000}"/>
    <cellStyle name="Normal - Style1 2 6 3 2 3 3" xfId="18079" xr:uid="{00000000-0005-0000-0000-00009C450000}"/>
    <cellStyle name="Normal - Style1 2 6 3 2 4" xfId="18080" xr:uid="{00000000-0005-0000-0000-00009D450000}"/>
    <cellStyle name="Normal - Style1 2 6 3 2 5" xfId="18081" xr:uid="{00000000-0005-0000-0000-00009E450000}"/>
    <cellStyle name="Normal - Style1 2 6 3 2 6" xfId="18082" xr:uid="{00000000-0005-0000-0000-00009F450000}"/>
    <cellStyle name="Normal - Style1 2 6 3 3" xfId="18083" xr:uid="{00000000-0005-0000-0000-0000A0450000}"/>
    <cellStyle name="Normal - Style1 2 6 3 3 2" xfId="18084" xr:uid="{00000000-0005-0000-0000-0000A1450000}"/>
    <cellStyle name="Normal - Style1 2 6 3 3 2 2" xfId="18085" xr:uid="{00000000-0005-0000-0000-0000A2450000}"/>
    <cellStyle name="Normal - Style1 2 6 3 3 2 3" xfId="18086" xr:uid="{00000000-0005-0000-0000-0000A3450000}"/>
    <cellStyle name="Normal - Style1 2 6 3 3 3" xfId="18087" xr:uid="{00000000-0005-0000-0000-0000A4450000}"/>
    <cellStyle name="Normal - Style1 2 6 3 3 3 2" xfId="18088" xr:uid="{00000000-0005-0000-0000-0000A5450000}"/>
    <cellStyle name="Normal - Style1 2 6 3 3 3 3" xfId="18089" xr:uid="{00000000-0005-0000-0000-0000A6450000}"/>
    <cellStyle name="Normal - Style1 2 6 3 3 4" xfId="18090" xr:uid="{00000000-0005-0000-0000-0000A7450000}"/>
    <cellStyle name="Normal - Style1 2 6 3 3 5" xfId="18091" xr:uid="{00000000-0005-0000-0000-0000A8450000}"/>
    <cellStyle name="Normal - Style1 2 6 3 3 6" xfId="18092" xr:uid="{00000000-0005-0000-0000-0000A9450000}"/>
    <cellStyle name="Normal - Style1 2 6 3 4" xfId="18093" xr:uid="{00000000-0005-0000-0000-0000AA450000}"/>
    <cellStyle name="Normal - Style1 2 6 3 4 2" xfId="18094" xr:uid="{00000000-0005-0000-0000-0000AB450000}"/>
    <cellStyle name="Normal - Style1 2 6 3 4 2 2" xfId="18095" xr:uid="{00000000-0005-0000-0000-0000AC450000}"/>
    <cellStyle name="Normal - Style1 2 6 3 4 2 3" xfId="18096" xr:uid="{00000000-0005-0000-0000-0000AD450000}"/>
    <cellStyle name="Normal - Style1 2 6 3 4 3" xfId="18097" xr:uid="{00000000-0005-0000-0000-0000AE450000}"/>
    <cellStyle name="Normal - Style1 2 6 3 4 3 2" xfId="18098" xr:uid="{00000000-0005-0000-0000-0000AF450000}"/>
    <cellStyle name="Normal - Style1 2 6 3 4 3 3" xfId="18099" xr:uid="{00000000-0005-0000-0000-0000B0450000}"/>
    <cellStyle name="Normal - Style1 2 6 3 4 4" xfId="18100" xr:uid="{00000000-0005-0000-0000-0000B1450000}"/>
    <cellStyle name="Normal - Style1 2 6 3 4 5" xfId="18101" xr:uid="{00000000-0005-0000-0000-0000B2450000}"/>
    <cellStyle name="Normal - Style1 2 6 3 4 6" xfId="18102" xr:uid="{00000000-0005-0000-0000-0000B3450000}"/>
    <cellStyle name="Normal - Style1 2 6 3 5" xfId="18103" xr:uid="{00000000-0005-0000-0000-0000B4450000}"/>
    <cellStyle name="Normal - Style1 2 6 3 5 2" xfId="18104" xr:uid="{00000000-0005-0000-0000-0000B5450000}"/>
    <cellStyle name="Normal - Style1 2 6 3 5 2 2" xfId="18105" xr:uid="{00000000-0005-0000-0000-0000B6450000}"/>
    <cellStyle name="Normal - Style1 2 6 3 5 2 3" xfId="18106" xr:uid="{00000000-0005-0000-0000-0000B7450000}"/>
    <cellStyle name="Normal - Style1 2 6 3 5 3" xfId="18107" xr:uid="{00000000-0005-0000-0000-0000B8450000}"/>
    <cellStyle name="Normal - Style1 2 6 3 5 3 2" xfId="18108" xr:uid="{00000000-0005-0000-0000-0000B9450000}"/>
    <cellStyle name="Normal - Style1 2 6 3 5 3 3" xfId="18109" xr:uid="{00000000-0005-0000-0000-0000BA450000}"/>
    <cellStyle name="Normal - Style1 2 6 3 5 4" xfId="18110" xr:uid="{00000000-0005-0000-0000-0000BB450000}"/>
    <cellStyle name="Normal - Style1 2 6 3 5 4 2" xfId="18111" xr:uid="{00000000-0005-0000-0000-0000BC450000}"/>
    <cellStyle name="Normal - Style1 2 6 3 5 4 3" xfId="18112" xr:uid="{00000000-0005-0000-0000-0000BD450000}"/>
    <cellStyle name="Normal - Style1 2 6 3 5 5" xfId="18113" xr:uid="{00000000-0005-0000-0000-0000BE450000}"/>
    <cellStyle name="Normal - Style1 2 6 3 5 6" xfId="18114" xr:uid="{00000000-0005-0000-0000-0000BF450000}"/>
    <cellStyle name="Normal - Style1 2 6 3 6" xfId="18115" xr:uid="{00000000-0005-0000-0000-0000C0450000}"/>
    <cellStyle name="Normal - Style1 2 6 3 6 2" xfId="18116" xr:uid="{00000000-0005-0000-0000-0000C1450000}"/>
    <cellStyle name="Normal - Style1 2 6 3 6 3" xfId="18117" xr:uid="{00000000-0005-0000-0000-0000C2450000}"/>
    <cellStyle name="Normal - Style1 2 6 3 7" xfId="18118" xr:uid="{00000000-0005-0000-0000-0000C3450000}"/>
    <cellStyle name="Normal - Style1 2 6 3 7 2" xfId="18119" xr:uid="{00000000-0005-0000-0000-0000C4450000}"/>
    <cellStyle name="Normal - Style1 2 6 3 7 3" xfId="18120" xr:uid="{00000000-0005-0000-0000-0000C5450000}"/>
    <cellStyle name="Normal - Style1 2 6 3 8" xfId="18121" xr:uid="{00000000-0005-0000-0000-0000C6450000}"/>
    <cellStyle name="Normal - Style1 2 6 3 9" xfId="18122" xr:uid="{00000000-0005-0000-0000-0000C7450000}"/>
    <cellStyle name="Normal - Style1 2 6 3_2106 (6)" xfId="18123" xr:uid="{00000000-0005-0000-0000-0000C8450000}"/>
    <cellStyle name="Normal - Style1 2 6 4" xfId="18124" xr:uid="{00000000-0005-0000-0000-0000C9450000}"/>
    <cellStyle name="Normal - Style1 2 6 4 10" xfId="18125" xr:uid="{00000000-0005-0000-0000-0000CA450000}"/>
    <cellStyle name="Normal - Style1 2 6 4 2" xfId="18126" xr:uid="{00000000-0005-0000-0000-0000CB450000}"/>
    <cellStyle name="Normal - Style1 2 6 4 2 2" xfId="18127" xr:uid="{00000000-0005-0000-0000-0000CC450000}"/>
    <cellStyle name="Normal - Style1 2 6 4 2 2 2" xfId="18128" xr:uid="{00000000-0005-0000-0000-0000CD450000}"/>
    <cellStyle name="Normal - Style1 2 6 4 2 2 3" xfId="18129" xr:uid="{00000000-0005-0000-0000-0000CE450000}"/>
    <cellStyle name="Normal - Style1 2 6 4 2 3" xfId="18130" xr:uid="{00000000-0005-0000-0000-0000CF450000}"/>
    <cellStyle name="Normal - Style1 2 6 4 2 3 2" xfId="18131" xr:uid="{00000000-0005-0000-0000-0000D0450000}"/>
    <cellStyle name="Normal - Style1 2 6 4 2 3 3" xfId="18132" xr:uid="{00000000-0005-0000-0000-0000D1450000}"/>
    <cellStyle name="Normal - Style1 2 6 4 2 4" xfId="18133" xr:uid="{00000000-0005-0000-0000-0000D2450000}"/>
    <cellStyle name="Normal - Style1 2 6 4 2 5" xfId="18134" xr:uid="{00000000-0005-0000-0000-0000D3450000}"/>
    <cellStyle name="Normal - Style1 2 6 4 2 6" xfId="18135" xr:uid="{00000000-0005-0000-0000-0000D4450000}"/>
    <cellStyle name="Normal - Style1 2 6 4 3" xfId="18136" xr:uid="{00000000-0005-0000-0000-0000D5450000}"/>
    <cellStyle name="Normal - Style1 2 6 4 3 2" xfId="18137" xr:uid="{00000000-0005-0000-0000-0000D6450000}"/>
    <cellStyle name="Normal - Style1 2 6 4 3 2 2" xfId="18138" xr:uid="{00000000-0005-0000-0000-0000D7450000}"/>
    <cellStyle name="Normal - Style1 2 6 4 3 2 3" xfId="18139" xr:uid="{00000000-0005-0000-0000-0000D8450000}"/>
    <cellStyle name="Normal - Style1 2 6 4 3 3" xfId="18140" xr:uid="{00000000-0005-0000-0000-0000D9450000}"/>
    <cellStyle name="Normal - Style1 2 6 4 3 3 2" xfId="18141" xr:uid="{00000000-0005-0000-0000-0000DA450000}"/>
    <cellStyle name="Normal - Style1 2 6 4 3 3 3" xfId="18142" xr:uid="{00000000-0005-0000-0000-0000DB450000}"/>
    <cellStyle name="Normal - Style1 2 6 4 3 4" xfId="18143" xr:uid="{00000000-0005-0000-0000-0000DC450000}"/>
    <cellStyle name="Normal - Style1 2 6 4 3 5" xfId="18144" xr:uid="{00000000-0005-0000-0000-0000DD450000}"/>
    <cellStyle name="Normal - Style1 2 6 4 3 6" xfId="18145" xr:uid="{00000000-0005-0000-0000-0000DE450000}"/>
    <cellStyle name="Normal - Style1 2 6 4 4" xfId="18146" xr:uid="{00000000-0005-0000-0000-0000DF450000}"/>
    <cellStyle name="Normal - Style1 2 6 4 4 2" xfId="18147" xr:uid="{00000000-0005-0000-0000-0000E0450000}"/>
    <cellStyle name="Normal - Style1 2 6 4 4 2 2" xfId="18148" xr:uid="{00000000-0005-0000-0000-0000E1450000}"/>
    <cellStyle name="Normal - Style1 2 6 4 4 2 3" xfId="18149" xr:uid="{00000000-0005-0000-0000-0000E2450000}"/>
    <cellStyle name="Normal - Style1 2 6 4 4 3" xfId="18150" xr:uid="{00000000-0005-0000-0000-0000E3450000}"/>
    <cellStyle name="Normal - Style1 2 6 4 4 3 2" xfId="18151" xr:uid="{00000000-0005-0000-0000-0000E4450000}"/>
    <cellStyle name="Normal - Style1 2 6 4 4 3 3" xfId="18152" xr:uid="{00000000-0005-0000-0000-0000E5450000}"/>
    <cellStyle name="Normal - Style1 2 6 4 4 4" xfId="18153" xr:uid="{00000000-0005-0000-0000-0000E6450000}"/>
    <cellStyle name="Normal - Style1 2 6 4 4 5" xfId="18154" xr:uid="{00000000-0005-0000-0000-0000E7450000}"/>
    <cellStyle name="Normal - Style1 2 6 4 4 6" xfId="18155" xr:uid="{00000000-0005-0000-0000-0000E8450000}"/>
    <cellStyle name="Normal - Style1 2 6 4 5" xfId="18156" xr:uid="{00000000-0005-0000-0000-0000E9450000}"/>
    <cellStyle name="Normal - Style1 2 6 4 5 2" xfId="18157" xr:uid="{00000000-0005-0000-0000-0000EA450000}"/>
    <cellStyle name="Normal - Style1 2 6 4 5 2 2" xfId="18158" xr:uid="{00000000-0005-0000-0000-0000EB450000}"/>
    <cellStyle name="Normal - Style1 2 6 4 5 2 3" xfId="18159" xr:uid="{00000000-0005-0000-0000-0000EC450000}"/>
    <cellStyle name="Normal - Style1 2 6 4 5 3" xfId="18160" xr:uid="{00000000-0005-0000-0000-0000ED450000}"/>
    <cellStyle name="Normal - Style1 2 6 4 5 3 2" xfId="18161" xr:uid="{00000000-0005-0000-0000-0000EE450000}"/>
    <cellStyle name="Normal - Style1 2 6 4 5 3 3" xfId="18162" xr:uid="{00000000-0005-0000-0000-0000EF450000}"/>
    <cellStyle name="Normal - Style1 2 6 4 5 4" xfId="18163" xr:uid="{00000000-0005-0000-0000-0000F0450000}"/>
    <cellStyle name="Normal - Style1 2 6 4 5 4 2" xfId="18164" xr:uid="{00000000-0005-0000-0000-0000F1450000}"/>
    <cellStyle name="Normal - Style1 2 6 4 5 4 3" xfId="18165" xr:uid="{00000000-0005-0000-0000-0000F2450000}"/>
    <cellStyle name="Normal - Style1 2 6 4 5 5" xfId="18166" xr:uid="{00000000-0005-0000-0000-0000F3450000}"/>
    <cellStyle name="Normal - Style1 2 6 4 5 6" xfId="18167" xr:uid="{00000000-0005-0000-0000-0000F4450000}"/>
    <cellStyle name="Normal - Style1 2 6 4 6" xfId="18168" xr:uid="{00000000-0005-0000-0000-0000F5450000}"/>
    <cellStyle name="Normal - Style1 2 6 4 6 2" xfId="18169" xr:uid="{00000000-0005-0000-0000-0000F6450000}"/>
    <cellStyle name="Normal - Style1 2 6 4 6 3" xfId="18170" xr:uid="{00000000-0005-0000-0000-0000F7450000}"/>
    <cellStyle name="Normal - Style1 2 6 4 7" xfId="18171" xr:uid="{00000000-0005-0000-0000-0000F8450000}"/>
    <cellStyle name="Normal - Style1 2 6 4 7 2" xfId="18172" xr:uid="{00000000-0005-0000-0000-0000F9450000}"/>
    <cellStyle name="Normal - Style1 2 6 4 7 3" xfId="18173" xr:uid="{00000000-0005-0000-0000-0000FA450000}"/>
    <cellStyle name="Normal - Style1 2 6 4 8" xfId="18174" xr:uid="{00000000-0005-0000-0000-0000FB450000}"/>
    <cellStyle name="Normal - Style1 2 6 4 9" xfId="18175" xr:uid="{00000000-0005-0000-0000-0000FC450000}"/>
    <cellStyle name="Normal - Style1 2 6 4_2106 (6)" xfId="18176" xr:uid="{00000000-0005-0000-0000-0000FD450000}"/>
    <cellStyle name="Normal - Style1 2 6 5" xfId="18177" xr:uid="{00000000-0005-0000-0000-0000FE450000}"/>
    <cellStyle name="Normal - Style1 2 6 5 10" xfId="18178" xr:uid="{00000000-0005-0000-0000-0000FF450000}"/>
    <cellStyle name="Normal - Style1 2 6 5 2" xfId="18179" xr:uid="{00000000-0005-0000-0000-000000460000}"/>
    <cellStyle name="Normal - Style1 2 6 5 2 2" xfId="18180" xr:uid="{00000000-0005-0000-0000-000001460000}"/>
    <cellStyle name="Normal - Style1 2 6 5 2 2 2" xfId="18181" xr:uid="{00000000-0005-0000-0000-000002460000}"/>
    <cellStyle name="Normal - Style1 2 6 5 2 2 3" xfId="18182" xr:uid="{00000000-0005-0000-0000-000003460000}"/>
    <cellStyle name="Normal - Style1 2 6 5 2 3" xfId="18183" xr:uid="{00000000-0005-0000-0000-000004460000}"/>
    <cellStyle name="Normal - Style1 2 6 5 2 3 2" xfId="18184" xr:uid="{00000000-0005-0000-0000-000005460000}"/>
    <cellStyle name="Normal - Style1 2 6 5 2 3 3" xfId="18185" xr:uid="{00000000-0005-0000-0000-000006460000}"/>
    <cellStyle name="Normal - Style1 2 6 5 2 4" xfId="18186" xr:uid="{00000000-0005-0000-0000-000007460000}"/>
    <cellStyle name="Normal - Style1 2 6 5 2 5" xfId="18187" xr:uid="{00000000-0005-0000-0000-000008460000}"/>
    <cellStyle name="Normal - Style1 2 6 5 2 6" xfId="18188" xr:uid="{00000000-0005-0000-0000-000009460000}"/>
    <cellStyle name="Normal - Style1 2 6 5 3" xfId="18189" xr:uid="{00000000-0005-0000-0000-00000A460000}"/>
    <cellStyle name="Normal - Style1 2 6 5 3 2" xfId="18190" xr:uid="{00000000-0005-0000-0000-00000B460000}"/>
    <cellStyle name="Normal - Style1 2 6 5 3 2 2" xfId="18191" xr:uid="{00000000-0005-0000-0000-00000C460000}"/>
    <cellStyle name="Normal - Style1 2 6 5 3 2 3" xfId="18192" xr:uid="{00000000-0005-0000-0000-00000D460000}"/>
    <cellStyle name="Normal - Style1 2 6 5 3 3" xfId="18193" xr:uid="{00000000-0005-0000-0000-00000E460000}"/>
    <cellStyle name="Normal - Style1 2 6 5 3 3 2" xfId="18194" xr:uid="{00000000-0005-0000-0000-00000F460000}"/>
    <cellStyle name="Normal - Style1 2 6 5 3 3 3" xfId="18195" xr:uid="{00000000-0005-0000-0000-000010460000}"/>
    <cellStyle name="Normal - Style1 2 6 5 3 4" xfId="18196" xr:uid="{00000000-0005-0000-0000-000011460000}"/>
    <cellStyle name="Normal - Style1 2 6 5 3 5" xfId="18197" xr:uid="{00000000-0005-0000-0000-000012460000}"/>
    <cellStyle name="Normal - Style1 2 6 5 3 6" xfId="18198" xr:uid="{00000000-0005-0000-0000-000013460000}"/>
    <cellStyle name="Normal - Style1 2 6 5 4" xfId="18199" xr:uid="{00000000-0005-0000-0000-000014460000}"/>
    <cellStyle name="Normal - Style1 2 6 5 4 2" xfId="18200" xr:uid="{00000000-0005-0000-0000-000015460000}"/>
    <cellStyle name="Normal - Style1 2 6 5 4 2 2" xfId="18201" xr:uid="{00000000-0005-0000-0000-000016460000}"/>
    <cellStyle name="Normal - Style1 2 6 5 4 2 3" xfId="18202" xr:uid="{00000000-0005-0000-0000-000017460000}"/>
    <cellStyle name="Normal - Style1 2 6 5 4 3" xfId="18203" xr:uid="{00000000-0005-0000-0000-000018460000}"/>
    <cellStyle name="Normal - Style1 2 6 5 4 3 2" xfId="18204" xr:uid="{00000000-0005-0000-0000-000019460000}"/>
    <cellStyle name="Normal - Style1 2 6 5 4 3 3" xfId="18205" xr:uid="{00000000-0005-0000-0000-00001A460000}"/>
    <cellStyle name="Normal - Style1 2 6 5 4 4" xfId="18206" xr:uid="{00000000-0005-0000-0000-00001B460000}"/>
    <cellStyle name="Normal - Style1 2 6 5 4 5" xfId="18207" xr:uid="{00000000-0005-0000-0000-00001C460000}"/>
    <cellStyle name="Normal - Style1 2 6 5 4 6" xfId="18208" xr:uid="{00000000-0005-0000-0000-00001D460000}"/>
    <cellStyle name="Normal - Style1 2 6 5 5" xfId="18209" xr:uid="{00000000-0005-0000-0000-00001E460000}"/>
    <cellStyle name="Normal - Style1 2 6 5 5 2" xfId="18210" xr:uid="{00000000-0005-0000-0000-00001F460000}"/>
    <cellStyle name="Normal - Style1 2 6 5 5 2 2" xfId="18211" xr:uid="{00000000-0005-0000-0000-000020460000}"/>
    <cellStyle name="Normal - Style1 2 6 5 5 2 3" xfId="18212" xr:uid="{00000000-0005-0000-0000-000021460000}"/>
    <cellStyle name="Normal - Style1 2 6 5 5 3" xfId="18213" xr:uid="{00000000-0005-0000-0000-000022460000}"/>
    <cellStyle name="Normal - Style1 2 6 5 5 3 2" xfId="18214" xr:uid="{00000000-0005-0000-0000-000023460000}"/>
    <cellStyle name="Normal - Style1 2 6 5 5 3 3" xfId="18215" xr:uid="{00000000-0005-0000-0000-000024460000}"/>
    <cellStyle name="Normal - Style1 2 6 5 5 4" xfId="18216" xr:uid="{00000000-0005-0000-0000-000025460000}"/>
    <cellStyle name="Normal - Style1 2 6 5 5 4 2" xfId="18217" xr:uid="{00000000-0005-0000-0000-000026460000}"/>
    <cellStyle name="Normal - Style1 2 6 5 5 4 3" xfId="18218" xr:uid="{00000000-0005-0000-0000-000027460000}"/>
    <cellStyle name="Normal - Style1 2 6 5 5 5" xfId="18219" xr:uid="{00000000-0005-0000-0000-000028460000}"/>
    <cellStyle name="Normal - Style1 2 6 5 5 6" xfId="18220" xr:uid="{00000000-0005-0000-0000-000029460000}"/>
    <cellStyle name="Normal - Style1 2 6 5 6" xfId="18221" xr:uid="{00000000-0005-0000-0000-00002A460000}"/>
    <cellStyle name="Normal - Style1 2 6 5 6 2" xfId="18222" xr:uid="{00000000-0005-0000-0000-00002B460000}"/>
    <cellStyle name="Normal - Style1 2 6 5 6 3" xfId="18223" xr:uid="{00000000-0005-0000-0000-00002C460000}"/>
    <cellStyle name="Normal - Style1 2 6 5 7" xfId="18224" xr:uid="{00000000-0005-0000-0000-00002D460000}"/>
    <cellStyle name="Normal - Style1 2 6 5 7 2" xfId="18225" xr:uid="{00000000-0005-0000-0000-00002E460000}"/>
    <cellStyle name="Normal - Style1 2 6 5 7 3" xfId="18226" xr:uid="{00000000-0005-0000-0000-00002F460000}"/>
    <cellStyle name="Normal - Style1 2 6 5 8" xfId="18227" xr:uid="{00000000-0005-0000-0000-000030460000}"/>
    <cellStyle name="Normal - Style1 2 6 5 9" xfId="18228" xr:uid="{00000000-0005-0000-0000-000031460000}"/>
    <cellStyle name="Normal - Style1 2 6 5_2106 (6)" xfId="18229" xr:uid="{00000000-0005-0000-0000-000032460000}"/>
    <cellStyle name="Normal - Style1 2 6 6" xfId="18230" xr:uid="{00000000-0005-0000-0000-000033460000}"/>
    <cellStyle name="Normal - Style1 2 6 6 10" xfId="18231" xr:uid="{00000000-0005-0000-0000-000034460000}"/>
    <cellStyle name="Normal - Style1 2 6 6 2" xfId="18232" xr:uid="{00000000-0005-0000-0000-000035460000}"/>
    <cellStyle name="Normal - Style1 2 6 6 2 2" xfId="18233" xr:uid="{00000000-0005-0000-0000-000036460000}"/>
    <cellStyle name="Normal - Style1 2 6 6 2 2 2" xfId="18234" xr:uid="{00000000-0005-0000-0000-000037460000}"/>
    <cellStyle name="Normal - Style1 2 6 6 2 2 3" xfId="18235" xr:uid="{00000000-0005-0000-0000-000038460000}"/>
    <cellStyle name="Normal - Style1 2 6 6 2 3" xfId="18236" xr:uid="{00000000-0005-0000-0000-000039460000}"/>
    <cellStyle name="Normal - Style1 2 6 6 2 3 2" xfId="18237" xr:uid="{00000000-0005-0000-0000-00003A460000}"/>
    <cellStyle name="Normal - Style1 2 6 6 2 3 3" xfId="18238" xr:uid="{00000000-0005-0000-0000-00003B460000}"/>
    <cellStyle name="Normal - Style1 2 6 6 2 4" xfId="18239" xr:uid="{00000000-0005-0000-0000-00003C460000}"/>
    <cellStyle name="Normal - Style1 2 6 6 2 5" xfId="18240" xr:uid="{00000000-0005-0000-0000-00003D460000}"/>
    <cellStyle name="Normal - Style1 2 6 6 2 6" xfId="18241" xr:uid="{00000000-0005-0000-0000-00003E460000}"/>
    <cellStyle name="Normal - Style1 2 6 6 3" xfId="18242" xr:uid="{00000000-0005-0000-0000-00003F460000}"/>
    <cellStyle name="Normal - Style1 2 6 6 3 2" xfId="18243" xr:uid="{00000000-0005-0000-0000-000040460000}"/>
    <cellStyle name="Normal - Style1 2 6 6 3 2 2" xfId="18244" xr:uid="{00000000-0005-0000-0000-000041460000}"/>
    <cellStyle name="Normal - Style1 2 6 6 3 2 3" xfId="18245" xr:uid="{00000000-0005-0000-0000-000042460000}"/>
    <cellStyle name="Normal - Style1 2 6 6 3 3" xfId="18246" xr:uid="{00000000-0005-0000-0000-000043460000}"/>
    <cellStyle name="Normal - Style1 2 6 6 3 3 2" xfId="18247" xr:uid="{00000000-0005-0000-0000-000044460000}"/>
    <cellStyle name="Normal - Style1 2 6 6 3 3 3" xfId="18248" xr:uid="{00000000-0005-0000-0000-000045460000}"/>
    <cellStyle name="Normal - Style1 2 6 6 3 4" xfId="18249" xr:uid="{00000000-0005-0000-0000-000046460000}"/>
    <cellStyle name="Normal - Style1 2 6 6 3 5" xfId="18250" xr:uid="{00000000-0005-0000-0000-000047460000}"/>
    <cellStyle name="Normal - Style1 2 6 6 3 6" xfId="18251" xr:uid="{00000000-0005-0000-0000-000048460000}"/>
    <cellStyle name="Normal - Style1 2 6 6 4" xfId="18252" xr:uid="{00000000-0005-0000-0000-000049460000}"/>
    <cellStyle name="Normal - Style1 2 6 6 4 2" xfId="18253" xr:uid="{00000000-0005-0000-0000-00004A460000}"/>
    <cellStyle name="Normal - Style1 2 6 6 4 2 2" xfId="18254" xr:uid="{00000000-0005-0000-0000-00004B460000}"/>
    <cellStyle name="Normal - Style1 2 6 6 4 2 3" xfId="18255" xr:uid="{00000000-0005-0000-0000-00004C460000}"/>
    <cellStyle name="Normal - Style1 2 6 6 4 3" xfId="18256" xr:uid="{00000000-0005-0000-0000-00004D460000}"/>
    <cellStyle name="Normal - Style1 2 6 6 4 3 2" xfId="18257" xr:uid="{00000000-0005-0000-0000-00004E460000}"/>
    <cellStyle name="Normal - Style1 2 6 6 4 3 3" xfId="18258" xr:uid="{00000000-0005-0000-0000-00004F460000}"/>
    <cellStyle name="Normal - Style1 2 6 6 4 4" xfId="18259" xr:uid="{00000000-0005-0000-0000-000050460000}"/>
    <cellStyle name="Normal - Style1 2 6 6 4 5" xfId="18260" xr:uid="{00000000-0005-0000-0000-000051460000}"/>
    <cellStyle name="Normal - Style1 2 6 6 4 6" xfId="18261" xr:uid="{00000000-0005-0000-0000-000052460000}"/>
    <cellStyle name="Normal - Style1 2 6 6 5" xfId="18262" xr:uid="{00000000-0005-0000-0000-000053460000}"/>
    <cellStyle name="Normal - Style1 2 6 6 5 2" xfId="18263" xr:uid="{00000000-0005-0000-0000-000054460000}"/>
    <cellStyle name="Normal - Style1 2 6 6 5 2 2" xfId="18264" xr:uid="{00000000-0005-0000-0000-000055460000}"/>
    <cellStyle name="Normal - Style1 2 6 6 5 2 3" xfId="18265" xr:uid="{00000000-0005-0000-0000-000056460000}"/>
    <cellStyle name="Normal - Style1 2 6 6 5 3" xfId="18266" xr:uid="{00000000-0005-0000-0000-000057460000}"/>
    <cellStyle name="Normal - Style1 2 6 6 5 3 2" xfId="18267" xr:uid="{00000000-0005-0000-0000-000058460000}"/>
    <cellStyle name="Normal - Style1 2 6 6 5 3 3" xfId="18268" xr:uid="{00000000-0005-0000-0000-000059460000}"/>
    <cellStyle name="Normal - Style1 2 6 6 5 4" xfId="18269" xr:uid="{00000000-0005-0000-0000-00005A460000}"/>
    <cellStyle name="Normal - Style1 2 6 6 5 4 2" xfId="18270" xr:uid="{00000000-0005-0000-0000-00005B460000}"/>
    <cellStyle name="Normal - Style1 2 6 6 5 4 3" xfId="18271" xr:uid="{00000000-0005-0000-0000-00005C460000}"/>
    <cellStyle name="Normal - Style1 2 6 6 5 5" xfId="18272" xr:uid="{00000000-0005-0000-0000-00005D460000}"/>
    <cellStyle name="Normal - Style1 2 6 6 5 6" xfId="18273" xr:uid="{00000000-0005-0000-0000-00005E460000}"/>
    <cellStyle name="Normal - Style1 2 6 6 6" xfId="18274" xr:uid="{00000000-0005-0000-0000-00005F460000}"/>
    <cellStyle name="Normal - Style1 2 6 6 6 2" xfId="18275" xr:uid="{00000000-0005-0000-0000-000060460000}"/>
    <cellStyle name="Normal - Style1 2 6 6 6 3" xfId="18276" xr:uid="{00000000-0005-0000-0000-000061460000}"/>
    <cellStyle name="Normal - Style1 2 6 6 7" xfId="18277" xr:uid="{00000000-0005-0000-0000-000062460000}"/>
    <cellStyle name="Normal - Style1 2 6 6 7 2" xfId="18278" xr:uid="{00000000-0005-0000-0000-000063460000}"/>
    <cellStyle name="Normal - Style1 2 6 6 7 3" xfId="18279" xr:uid="{00000000-0005-0000-0000-000064460000}"/>
    <cellStyle name="Normal - Style1 2 6 6 8" xfId="18280" xr:uid="{00000000-0005-0000-0000-000065460000}"/>
    <cellStyle name="Normal - Style1 2 6 6 9" xfId="18281" xr:uid="{00000000-0005-0000-0000-000066460000}"/>
    <cellStyle name="Normal - Style1 2 6 6_2106 (6)" xfId="18282" xr:uid="{00000000-0005-0000-0000-000067460000}"/>
    <cellStyle name="Normal - Style1 2 6 7" xfId="18283" xr:uid="{00000000-0005-0000-0000-000068460000}"/>
    <cellStyle name="Normal - Style1 2 6 7 10" xfId="18284" xr:uid="{00000000-0005-0000-0000-000069460000}"/>
    <cellStyle name="Normal - Style1 2 6 7 2" xfId="18285" xr:uid="{00000000-0005-0000-0000-00006A460000}"/>
    <cellStyle name="Normal - Style1 2 6 7 2 2" xfId="18286" xr:uid="{00000000-0005-0000-0000-00006B460000}"/>
    <cellStyle name="Normal - Style1 2 6 7 2 2 2" xfId="18287" xr:uid="{00000000-0005-0000-0000-00006C460000}"/>
    <cellStyle name="Normal - Style1 2 6 7 2 2 3" xfId="18288" xr:uid="{00000000-0005-0000-0000-00006D460000}"/>
    <cellStyle name="Normal - Style1 2 6 7 2 3" xfId="18289" xr:uid="{00000000-0005-0000-0000-00006E460000}"/>
    <cellStyle name="Normal - Style1 2 6 7 2 3 2" xfId="18290" xr:uid="{00000000-0005-0000-0000-00006F460000}"/>
    <cellStyle name="Normal - Style1 2 6 7 2 3 3" xfId="18291" xr:uid="{00000000-0005-0000-0000-000070460000}"/>
    <cellStyle name="Normal - Style1 2 6 7 2 4" xfId="18292" xr:uid="{00000000-0005-0000-0000-000071460000}"/>
    <cellStyle name="Normal - Style1 2 6 7 2 5" xfId="18293" xr:uid="{00000000-0005-0000-0000-000072460000}"/>
    <cellStyle name="Normal - Style1 2 6 7 2 6" xfId="18294" xr:uid="{00000000-0005-0000-0000-000073460000}"/>
    <cellStyle name="Normal - Style1 2 6 7 3" xfId="18295" xr:uid="{00000000-0005-0000-0000-000074460000}"/>
    <cellStyle name="Normal - Style1 2 6 7 3 2" xfId="18296" xr:uid="{00000000-0005-0000-0000-000075460000}"/>
    <cellStyle name="Normal - Style1 2 6 7 3 2 2" xfId="18297" xr:uid="{00000000-0005-0000-0000-000076460000}"/>
    <cellStyle name="Normal - Style1 2 6 7 3 2 3" xfId="18298" xr:uid="{00000000-0005-0000-0000-000077460000}"/>
    <cellStyle name="Normal - Style1 2 6 7 3 3" xfId="18299" xr:uid="{00000000-0005-0000-0000-000078460000}"/>
    <cellStyle name="Normal - Style1 2 6 7 3 3 2" xfId="18300" xr:uid="{00000000-0005-0000-0000-000079460000}"/>
    <cellStyle name="Normal - Style1 2 6 7 3 3 3" xfId="18301" xr:uid="{00000000-0005-0000-0000-00007A460000}"/>
    <cellStyle name="Normal - Style1 2 6 7 3 4" xfId="18302" xr:uid="{00000000-0005-0000-0000-00007B460000}"/>
    <cellStyle name="Normal - Style1 2 6 7 3 5" xfId="18303" xr:uid="{00000000-0005-0000-0000-00007C460000}"/>
    <cellStyle name="Normal - Style1 2 6 7 3 6" xfId="18304" xr:uid="{00000000-0005-0000-0000-00007D460000}"/>
    <cellStyle name="Normal - Style1 2 6 7 4" xfId="18305" xr:uid="{00000000-0005-0000-0000-00007E460000}"/>
    <cellStyle name="Normal - Style1 2 6 7 4 2" xfId="18306" xr:uid="{00000000-0005-0000-0000-00007F460000}"/>
    <cellStyle name="Normal - Style1 2 6 7 4 2 2" xfId="18307" xr:uid="{00000000-0005-0000-0000-000080460000}"/>
    <cellStyle name="Normal - Style1 2 6 7 4 2 3" xfId="18308" xr:uid="{00000000-0005-0000-0000-000081460000}"/>
    <cellStyle name="Normal - Style1 2 6 7 4 3" xfId="18309" xr:uid="{00000000-0005-0000-0000-000082460000}"/>
    <cellStyle name="Normal - Style1 2 6 7 4 3 2" xfId="18310" xr:uid="{00000000-0005-0000-0000-000083460000}"/>
    <cellStyle name="Normal - Style1 2 6 7 4 3 3" xfId="18311" xr:uid="{00000000-0005-0000-0000-000084460000}"/>
    <cellStyle name="Normal - Style1 2 6 7 4 4" xfId="18312" xr:uid="{00000000-0005-0000-0000-000085460000}"/>
    <cellStyle name="Normal - Style1 2 6 7 4 5" xfId="18313" xr:uid="{00000000-0005-0000-0000-000086460000}"/>
    <cellStyle name="Normal - Style1 2 6 7 4 6" xfId="18314" xr:uid="{00000000-0005-0000-0000-000087460000}"/>
    <cellStyle name="Normal - Style1 2 6 7 5" xfId="18315" xr:uid="{00000000-0005-0000-0000-000088460000}"/>
    <cellStyle name="Normal - Style1 2 6 7 5 2" xfId="18316" xr:uid="{00000000-0005-0000-0000-000089460000}"/>
    <cellStyle name="Normal - Style1 2 6 7 5 2 2" xfId="18317" xr:uid="{00000000-0005-0000-0000-00008A460000}"/>
    <cellStyle name="Normal - Style1 2 6 7 5 2 3" xfId="18318" xr:uid="{00000000-0005-0000-0000-00008B460000}"/>
    <cellStyle name="Normal - Style1 2 6 7 5 3" xfId="18319" xr:uid="{00000000-0005-0000-0000-00008C460000}"/>
    <cellStyle name="Normal - Style1 2 6 7 5 3 2" xfId="18320" xr:uid="{00000000-0005-0000-0000-00008D460000}"/>
    <cellStyle name="Normal - Style1 2 6 7 5 3 3" xfId="18321" xr:uid="{00000000-0005-0000-0000-00008E460000}"/>
    <cellStyle name="Normal - Style1 2 6 7 5 4" xfId="18322" xr:uid="{00000000-0005-0000-0000-00008F460000}"/>
    <cellStyle name="Normal - Style1 2 6 7 5 4 2" xfId="18323" xr:uid="{00000000-0005-0000-0000-000090460000}"/>
    <cellStyle name="Normal - Style1 2 6 7 5 4 3" xfId="18324" xr:uid="{00000000-0005-0000-0000-000091460000}"/>
    <cellStyle name="Normal - Style1 2 6 7 5 5" xfId="18325" xr:uid="{00000000-0005-0000-0000-000092460000}"/>
    <cellStyle name="Normal - Style1 2 6 7 5 6" xfId="18326" xr:uid="{00000000-0005-0000-0000-000093460000}"/>
    <cellStyle name="Normal - Style1 2 6 7 6" xfId="18327" xr:uid="{00000000-0005-0000-0000-000094460000}"/>
    <cellStyle name="Normal - Style1 2 6 7 6 2" xfId="18328" xr:uid="{00000000-0005-0000-0000-000095460000}"/>
    <cellStyle name="Normal - Style1 2 6 7 6 3" xfId="18329" xr:uid="{00000000-0005-0000-0000-000096460000}"/>
    <cellStyle name="Normal - Style1 2 6 7 7" xfId="18330" xr:uid="{00000000-0005-0000-0000-000097460000}"/>
    <cellStyle name="Normal - Style1 2 6 7 7 2" xfId="18331" xr:uid="{00000000-0005-0000-0000-000098460000}"/>
    <cellStyle name="Normal - Style1 2 6 7 7 3" xfId="18332" xr:uid="{00000000-0005-0000-0000-000099460000}"/>
    <cellStyle name="Normal - Style1 2 6 7 8" xfId="18333" xr:uid="{00000000-0005-0000-0000-00009A460000}"/>
    <cellStyle name="Normal - Style1 2 6 7 9" xfId="18334" xr:uid="{00000000-0005-0000-0000-00009B460000}"/>
    <cellStyle name="Normal - Style1 2 6 7_2106 (6)" xfId="18335" xr:uid="{00000000-0005-0000-0000-00009C460000}"/>
    <cellStyle name="Normal - Style1 2 6 8" xfId="18336" xr:uid="{00000000-0005-0000-0000-00009D460000}"/>
    <cellStyle name="Normal - Style1 2 6 8 2" xfId="18337" xr:uid="{00000000-0005-0000-0000-00009E460000}"/>
    <cellStyle name="Normal - Style1 2 6 8 2 2" xfId="18338" xr:uid="{00000000-0005-0000-0000-00009F460000}"/>
    <cellStyle name="Normal - Style1 2 6 8 2 3" xfId="18339" xr:uid="{00000000-0005-0000-0000-0000A0460000}"/>
    <cellStyle name="Normal - Style1 2 6 8 3" xfId="18340" xr:uid="{00000000-0005-0000-0000-0000A1460000}"/>
    <cellStyle name="Normal - Style1 2 6 8 3 2" xfId="18341" xr:uid="{00000000-0005-0000-0000-0000A2460000}"/>
    <cellStyle name="Normal - Style1 2 6 8 3 3" xfId="18342" xr:uid="{00000000-0005-0000-0000-0000A3460000}"/>
    <cellStyle name="Normal - Style1 2 6 8 4" xfId="18343" xr:uid="{00000000-0005-0000-0000-0000A4460000}"/>
    <cellStyle name="Normal - Style1 2 6 8 5" xfId="18344" xr:uid="{00000000-0005-0000-0000-0000A5460000}"/>
    <cellStyle name="Normal - Style1 2 6 8 6" xfId="18345" xr:uid="{00000000-0005-0000-0000-0000A6460000}"/>
    <cellStyle name="Normal - Style1 2 6 9" xfId="18346" xr:uid="{00000000-0005-0000-0000-0000A7460000}"/>
    <cellStyle name="Normal - Style1 2 6 9 2" xfId="18347" xr:uid="{00000000-0005-0000-0000-0000A8460000}"/>
    <cellStyle name="Normal - Style1 2 6 9 2 2" xfId="18348" xr:uid="{00000000-0005-0000-0000-0000A9460000}"/>
    <cellStyle name="Normal - Style1 2 6 9 2 3" xfId="18349" xr:uid="{00000000-0005-0000-0000-0000AA460000}"/>
    <cellStyle name="Normal - Style1 2 6 9 3" xfId="18350" xr:uid="{00000000-0005-0000-0000-0000AB460000}"/>
    <cellStyle name="Normal - Style1 2 6 9 3 2" xfId="18351" xr:uid="{00000000-0005-0000-0000-0000AC460000}"/>
    <cellStyle name="Normal - Style1 2 6 9 3 3" xfId="18352" xr:uid="{00000000-0005-0000-0000-0000AD460000}"/>
    <cellStyle name="Normal - Style1 2 6 9 4" xfId="18353" xr:uid="{00000000-0005-0000-0000-0000AE460000}"/>
    <cellStyle name="Normal - Style1 2 6 9 5" xfId="18354" xr:uid="{00000000-0005-0000-0000-0000AF460000}"/>
    <cellStyle name="Normal - Style1 2 6 9 6" xfId="18355" xr:uid="{00000000-0005-0000-0000-0000B0460000}"/>
    <cellStyle name="Normal - Style1 2 6_2101" xfId="18356" xr:uid="{00000000-0005-0000-0000-0000B1460000}"/>
    <cellStyle name="Normal - Style1 2 7" xfId="18357" xr:uid="{00000000-0005-0000-0000-0000B2460000}"/>
    <cellStyle name="Normal - Style1 2 7 2" xfId="18358" xr:uid="{00000000-0005-0000-0000-0000B3460000}"/>
    <cellStyle name="Normal - Style1 2 7 2 2" xfId="18359" xr:uid="{00000000-0005-0000-0000-0000B4460000}"/>
    <cellStyle name="Normal - Style1 2 7 2 3" xfId="18360" xr:uid="{00000000-0005-0000-0000-0000B5460000}"/>
    <cellStyle name="Normal - Style1 2 7 3" xfId="18361" xr:uid="{00000000-0005-0000-0000-0000B6460000}"/>
    <cellStyle name="Normal - Style1 2 7 4" xfId="18362" xr:uid="{00000000-0005-0000-0000-0000B7460000}"/>
    <cellStyle name="Normal - Style1 2 8" xfId="18363" xr:uid="{00000000-0005-0000-0000-0000B8460000}"/>
    <cellStyle name="Normal - Style1 2 9" xfId="18364" xr:uid="{00000000-0005-0000-0000-0000B9460000}"/>
    <cellStyle name="Normal - Style1 2_2109" xfId="18365" xr:uid="{00000000-0005-0000-0000-0000BA460000}"/>
    <cellStyle name="Normal - Style1 20" xfId="18366" xr:uid="{00000000-0005-0000-0000-0000BB460000}"/>
    <cellStyle name="Normal - Style1 20 2" xfId="18367" xr:uid="{00000000-0005-0000-0000-0000BC460000}"/>
    <cellStyle name="Normal - Style1 20 2 2" xfId="18368" xr:uid="{00000000-0005-0000-0000-0000BD460000}"/>
    <cellStyle name="Normal - Style1 20 2 3" xfId="18369" xr:uid="{00000000-0005-0000-0000-0000BE460000}"/>
    <cellStyle name="Normal - Style1 20 3" xfId="18370" xr:uid="{00000000-0005-0000-0000-0000BF460000}"/>
    <cellStyle name="Normal - Style1 20 3 2" xfId="18371" xr:uid="{00000000-0005-0000-0000-0000C0460000}"/>
    <cellStyle name="Normal - Style1 20 3 3" xfId="18372" xr:uid="{00000000-0005-0000-0000-0000C1460000}"/>
    <cellStyle name="Normal - Style1 20 4" xfId="18373" xr:uid="{00000000-0005-0000-0000-0000C2460000}"/>
    <cellStyle name="Normal - Style1 20 5" xfId="18374" xr:uid="{00000000-0005-0000-0000-0000C3460000}"/>
    <cellStyle name="Normal - Style1 20 6" xfId="18375" xr:uid="{00000000-0005-0000-0000-0000C4460000}"/>
    <cellStyle name="Normal - Style1 21" xfId="18376" xr:uid="{00000000-0005-0000-0000-0000C5460000}"/>
    <cellStyle name="Normal - Style1 21 2" xfId="18377" xr:uid="{00000000-0005-0000-0000-0000C6460000}"/>
    <cellStyle name="Normal - Style1 21 2 2" xfId="18378" xr:uid="{00000000-0005-0000-0000-0000C7460000}"/>
    <cellStyle name="Normal - Style1 21 2 3" xfId="18379" xr:uid="{00000000-0005-0000-0000-0000C8460000}"/>
    <cellStyle name="Normal - Style1 21 3" xfId="18380" xr:uid="{00000000-0005-0000-0000-0000C9460000}"/>
    <cellStyle name="Normal - Style1 21 3 2" xfId="18381" xr:uid="{00000000-0005-0000-0000-0000CA460000}"/>
    <cellStyle name="Normal - Style1 21 3 3" xfId="18382" xr:uid="{00000000-0005-0000-0000-0000CB460000}"/>
    <cellStyle name="Normal - Style1 21 4" xfId="18383" xr:uid="{00000000-0005-0000-0000-0000CC460000}"/>
    <cellStyle name="Normal - Style1 21 5" xfId="18384" xr:uid="{00000000-0005-0000-0000-0000CD460000}"/>
    <cellStyle name="Normal - Style1 21 6" xfId="18385" xr:uid="{00000000-0005-0000-0000-0000CE460000}"/>
    <cellStyle name="Normal - Style1 22" xfId="18386" xr:uid="{00000000-0005-0000-0000-0000CF460000}"/>
    <cellStyle name="Normal - Style1 22 2" xfId="18387" xr:uid="{00000000-0005-0000-0000-0000D0460000}"/>
    <cellStyle name="Normal - Style1 22 2 2" xfId="18388" xr:uid="{00000000-0005-0000-0000-0000D1460000}"/>
    <cellStyle name="Normal - Style1 22 2 3" xfId="18389" xr:uid="{00000000-0005-0000-0000-0000D2460000}"/>
    <cellStyle name="Normal - Style1 22 3" xfId="18390" xr:uid="{00000000-0005-0000-0000-0000D3460000}"/>
    <cellStyle name="Normal - Style1 22 3 2" xfId="18391" xr:uid="{00000000-0005-0000-0000-0000D4460000}"/>
    <cellStyle name="Normal - Style1 22 3 3" xfId="18392" xr:uid="{00000000-0005-0000-0000-0000D5460000}"/>
    <cellStyle name="Normal - Style1 22 4" xfId="18393" xr:uid="{00000000-0005-0000-0000-0000D6460000}"/>
    <cellStyle name="Normal - Style1 22 5" xfId="18394" xr:uid="{00000000-0005-0000-0000-0000D7460000}"/>
    <cellStyle name="Normal - Style1 22 6" xfId="18395" xr:uid="{00000000-0005-0000-0000-0000D8460000}"/>
    <cellStyle name="Normal - Style1 23" xfId="18396" xr:uid="{00000000-0005-0000-0000-0000D9460000}"/>
    <cellStyle name="Normal - Style1 23 2" xfId="18397" xr:uid="{00000000-0005-0000-0000-0000DA460000}"/>
    <cellStyle name="Normal - Style1 23 2 2" xfId="18398" xr:uid="{00000000-0005-0000-0000-0000DB460000}"/>
    <cellStyle name="Normal - Style1 23 2 3" xfId="18399" xr:uid="{00000000-0005-0000-0000-0000DC460000}"/>
    <cellStyle name="Normal - Style1 23 3" xfId="18400" xr:uid="{00000000-0005-0000-0000-0000DD460000}"/>
    <cellStyle name="Normal - Style1 23 3 2" xfId="18401" xr:uid="{00000000-0005-0000-0000-0000DE460000}"/>
    <cellStyle name="Normal - Style1 23 3 3" xfId="18402" xr:uid="{00000000-0005-0000-0000-0000DF460000}"/>
    <cellStyle name="Normal - Style1 23 4" xfId="18403" xr:uid="{00000000-0005-0000-0000-0000E0460000}"/>
    <cellStyle name="Normal - Style1 23 5" xfId="18404" xr:uid="{00000000-0005-0000-0000-0000E1460000}"/>
    <cellStyle name="Normal - Style1 23 6" xfId="18405" xr:uid="{00000000-0005-0000-0000-0000E2460000}"/>
    <cellStyle name="Normal - Style1 24" xfId="18406" xr:uid="{00000000-0005-0000-0000-0000E3460000}"/>
    <cellStyle name="Normal - Style1 24 2" xfId="18407" xr:uid="{00000000-0005-0000-0000-0000E4460000}"/>
    <cellStyle name="Normal - Style1 24 2 2" xfId="18408" xr:uid="{00000000-0005-0000-0000-0000E5460000}"/>
    <cellStyle name="Normal - Style1 24 2 3" xfId="18409" xr:uid="{00000000-0005-0000-0000-0000E6460000}"/>
    <cellStyle name="Normal - Style1 24 3" xfId="18410" xr:uid="{00000000-0005-0000-0000-0000E7460000}"/>
    <cellStyle name="Normal - Style1 24 3 2" xfId="18411" xr:uid="{00000000-0005-0000-0000-0000E8460000}"/>
    <cellStyle name="Normal - Style1 24 3 3" xfId="18412" xr:uid="{00000000-0005-0000-0000-0000E9460000}"/>
    <cellStyle name="Normal - Style1 24 4" xfId="18413" xr:uid="{00000000-0005-0000-0000-0000EA460000}"/>
    <cellStyle name="Normal - Style1 24 5" xfId="18414" xr:uid="{00000000-0005-0000-0000-0000EB460000}"/>
    <cellStyle name="Normal - Style1 24 6" xfId="18415" xr:uid="{00000000-0005-0000-0000-0000EC460000}"/>
    <cellStyle name="Normal - Style1 25" xfId="18416" xr:uid="{00000000-0005-0000-0000-0000ED460000}"/>
    <cellStyle name="Normal - Style1 25 2" xfId="18417" xr:uid="{00000000-0005-0000-0000-0000EE460000}"/>
    <cellStyle name="Normal - Style1 25 2 2" xfId="18418" xr:uid="{00000000-0005-0000-0000-0000EF460000}"/>
    <cellStyle name="Normal - Style1 25 2 3" xfId="18419" xr:uid="{00000000-0005-0000-0000-0000F0460000}"/>
    <cellStyle name="Normal - Style1 25 2 4" xfId="18420" xr:uid="{00000000-0005-0000-0000-0000F1460000}"/>
    <cellStyle name="Normal - Style1 25 3" xfId="18421" xr:uid="{00000000-0005-0000-0000-0000F2460000}"/>
    <cellStyle name="Normal - Style1 25 4" xfId="18422" xr:uid="{00000000-0005-0000-0000-0000F3460000}"/>
    <cellStyle name="Normal - Style1 25 5" xfId="18423" xr:uid="{00000000-0005-0000-0000-0000F4460000}"/>
    <cellStyle name="Normal - Style1 26" xfId="18424" xr:uid="{00000000-0005-0000-0000-0000F5460000}"/>
    <cellStyle name="Normal - Style1 26 2" xfId="18425" xr:uid="{00000000-0005-0000-0000-0000F6460000}"/>
    <cellStyle name="Normal - Style1 26 2 2" xfId="18426" xr:uid="{00000000-0005-0000-0000-0000F7460000}"/>
    <cellStyle name="Normal - Style1 26 2 3" xfId="18427" xr:uid="{00000000-0005-0000-0000-0000F8460000}"/>
    <cellStyle name="Normal - Style1 26 3" xfId="18428" xr:uid="{00000000-0005-0000-0000-0000F9460000}"/>
    <cellStyle name="Normal - Style1 26 4" xfId="18429" xr:uid="{00000000-0005-0000-0000-0000FA460000}"/>
    <cellStyle name="Normal - Style1 27" xfId="18430" xr:uid="{00000000-0005-0000-0000-0000FB460000}"/>
    <cellStyle name="Normal - Style1 27 2" xfId="18431" xr:uid="{00000000-0005-0000-0000-0000FC460000}"/>
    <cellStyle name="Normal - Style1 27 2 2" xfId="18432" xr:uid="{00000000-0005-0000-0000-0000FD460000}"/>
    <cellStyle name="Normal - Style1 27 2 3" xfId="18433" xr:uid="{00000000-0005-0000-0000-0000FE460000}"/>
    <cellStyle name="Normal - Style1 27 3" xfId="18434" xr:uid="{00000000-0005-0000-0000-0000FF460000}"/>
    <cellStyle name="Normal - Style1 27 4" xfId="18435" xr:uid="{00000000-0005-0000-0000-000000470000}"/>
    <cellStyle name="Normal - Style1 28" xfId="18436" xr:uid="{00000000-0005-0000-0000-000001470000}"/>
    <cellStyle name="Normal - Style1 28 2" xfId="18437" xr:uid="{00000000-0005-0000-0000-000002470000}"/>
    <cellStyle name="Normal - Style1 28 2 2" xfId="18438" xr:uid="{00000000-0005-0000-0000-000003470000}"/>
    <cellStyle name="Normal - Style1 28 2 3" xfId="18439" xr:uid="{00000000-0005-0000-0000-000004470000}"/>
    <cellStyle name="Normal - Style1 28 3" xfId="18440" xr:uid="{00000000-0005-0000-0000-000005470000}"/>
    <cellStyle name="Normal - Style1 28 4" xfId="18441" xr:uid="{00000000-0005-0000-0000-000006470000}"/>
    <cellStyle name="Normal - Style1 29" xfId="18442" xr:uid="{00000000-0005-0000-0000-000007470000}"/>
    <cellStyle name="Normal - Style1 29 2" xfId="18443" xr:uid="{00000000-0005-0000-0000-000008470000}"/>
    <cellStyle name="Normal - Style1 29 2 2" xfId="18444" xr:uid="{00000000-0005-0000-0000-000009470000}"/>
    <cellStyle name="Normal - Style1 29 2 3" xfId="18445" xr:uid="{00000000-0005-0000-0000-00000A470000}"/>
    <cellStyle name="Normal - Style1 29 3" xfId="18446" xr:uid="{00000000-0005-0000-0000-00000B470000}"/>
    <cellStyle name="Normal - Style1 29 4" xfId="18447" xr:uid="{00000000-0005-0000-0000-00000C470000}"/>
    <cellStyle name="Normal - Style1 3" xfId="18448" xr:uid="{00000000-0005-0000-0000-00000D470000}"/>
    <cellStyle name="Normal - Style1 3 2" xfId="18449" xr:uid="{00000000-0005-0000-0000-00000E470000}"/>
    <cellStyle name="Normal - Style1 3 2 10" xfId="18450" xr:uid="{00000000-0005-0000-0000-00000F470000}"/>
    <cellStyle name="Normal - Style1 3 2 2" xfId="18451" xr:uid="{00000000-0005-0000-0000-000010470000}"/>
    <cellStyle name="Normal - Style1 3 2 2 2" xfId="18452" xr:uid="{00000000-0005-0000-0000-000011470000}"/>
    <cellStyle name="Normal - Style1 3 2 2 3" xfId="18453" xr:uid="{00000000-0005-0000-0000-000012470000}"/>
    <cellStyle name="Normal - Style1 3 2 3" xfId="18454" xr:uid="{00000000-0005-0000-0000-000013470000}"/>
    <cellStyle name="Normal - Style1 3 2 3 2" xfId="18455" xr:uid="{00000000-0005-0000-0000-000014470000}"/>
    <cellStyle name="Normal - Style1 3 2 3 3" xfId="18456" xr:uid="{00000000-0005-0000-0000-000015470000}"/>
    <cellStyle name="Normal - Style1 3 2 4" xfId="18457" xr:uid="{00000000-0005-0000-0000-000016470000}"/>
    <cellStyle name="Normal - Style1 3 2 4 2" xfId="18458" xr:uid="{00000000-0005-0000-0000-000017470000}"/>
    <cellStyle name="Normal - Style1 3 2 4 3" xfId="18459" xr:uid="{00000000-0005-0000-0000-000018470000}"/>
    <cellStyle name="Normal - Style1 3 2 5" xfId="18460" xr:uid="{00000000-0005-0000-0000-000019470000}"/>
    <cellStyle name="Normal - Style1 3 2 5 2" xfId="18461" xr:uid="{00000000-0005-0000-0000-00001A470000}"/>
    <cellStyle name="Normal - Style1 3 2 5 3" xfId="18462" xr:uid="{00000000-0005-0000-0000-00001B470000}"/>
    <cellStyle name="Normal - Style1 3 2 6" xfId="18463" xr:uid="{00000000-0005-0000-0000-00001C470000}"/>
    <cellStyle name="Normal - Style1 3 2 6 2" xfId="18464" xr:uid="{00000000-0005-0000-0000-00001D470000}"/>
    <cellStyle name="Normal - Style1 3 2 6 3" xfId="18465" xr:uid="{00000000-0005-0000-0000-00001E470000}"/>
    <cellStyle name="Normal - Style1 3 2 7" xfId="18466" xr:uid="{00000000-0005-0000-0000-00001F470000}"/>
    <cellStyle name="Normal - Style1 3 2 8" xfId="18467" xr:uid="{00000000-0005-0000-0000-000020470000}"/>
    <cellStyle name="Normal - Style1 3 2 9" xfId="18468" xr:uid="{00000000-0005-0000-0000-000021470000}"/>
    <cellStyle name="Normal - Style1 3 3" xfId="18469" xr:uid="{00000000-0005-0000-0000-000022470000}"/>
    <cellStyle name="Normal - Style1 3 3 2" xfId="18470" xr:uid="{00000000-0005-0000-0000-000023470000}"/>
    <cellStyle name="Normal - Style1 3 3 3" xfId="18471" xr:uid="{00000000-0005-0000-0000-000024470000}"/>
    <cellStyle name="Normal - Style1 3 3 4" xfId="18472" xr:uid="{00000000-0005-0000-0000-000025470000}"/>
    <cellStyle name="Normal - Style1 3 4" xfId="18473" xr:uid="{00000000-0005-0000-0000-000026470000}"/>
    <cellStyle name="Normal - Style1 3 4 2" xfId="18474" xr:uid="{00000000-0005-0000-0000-000027470000}"/>
    <cellStyle name="Normal - Style1 3 4 3" xfId="18475" xr:uid="{00000000-0005-0000-0000-000028470000}"/>
    <cellStyle name="Normal - Style1 3 4 4" xfId="18476" xr:uid="{00000000-0005-0000-0000-000029470000}"/>
    <cellStyle name="Normal - Style1 3 5" xfId="18477" xr:uid="{00000000-0005-0000-0000-00002A470000}"/>
    <cellStyle name="Normal - Style1 3 5 2" xfId="18478" xr:uid="{00000000-0005-0000-0000-00002B470000}"/>
    <cellStyle name="Normal - Style1 3 6" xfId="18479" xr:uid="{00000000-0005-0000-0000-00002C470000}"/>
    <cellStyle name="Normal - Style1 3 7" xfId="18480" xr:uid="{00000000-0005-0000-0000-00002D470000}"/>
    <cellStyle name="Normal - Style1 3 7 2" xfId="18481" xr:uid="{00000000-0005-0000-0000-00002E470000}"/>
    <cellStyle name="Normal - Style1 3 8" xfId="18482" xr:uid="{00000000-0005-0000-0000-00002F470000}"/>
    <cellStyle name="Normal - Style1 3_Tenielle" xfId="18483" xr:uid="{00000000-0005-0000-0000-000030470000}"/>
    <cellStyle name="Normal - Style1 30" xfId="18484" xr:uid="{00000000-0005-0000-0000-000031470000}"/>
    <cellStyle name="Normal - Style1 30 2" xfId="18485" xr:uid="{00000000-0005-0000-0000-000032470000}"/>
    <cellStyle name="Normal - Style1 30 2 2" xfId="18486" xr:uid="{00000000-0005-0000-0000-000033470000}"/>
    <cellStyle name="Normal - Style1 30 2 3" xfId="18487" xr:uid="{00000000-0005-0000-0000-000034470000}"/>
    <cellStyle name="Normal - Style1 30 3" xfId="18488" xr:uid="{00000000-0005-0000-0000-000035470000}"/>
    <cellStyle name="Normal - Style1 30 4" xfId="18489" xr:uid="{00000000-0005-0000-0000-000036470000}"/>
    <cellStyle name="Normal - Style1 31" xfId="18490" xr:uid="{00000000-0005-0000-0000-000037470000}"/>
    <cellStyle name="Normal - Style1 31 2" xfId="18491" xr:uid="{00000000-0005-0000-0000-000038470000}"/>
    <cellStyle name="Normal - Style1 31 2 2" xfId="18492" xr:uid="{00000000-0005-0000-0000-000039470000}"/>
    <cellStyle name="Normal - Style1 31 2 3" xfId="18493" xr:uid="{00000000-0005-0000-0000-00003A470000}"/>
    <cellStyle name="Normal - Style1 31 3" xfId="18494" xr:uid="{00000000-0005-0000-0000-00003B470000}"/>
    <cellStyle name="Normal - Style1 31 4" xfId="18495" xr:uid="{00000000-0005-0000-0000-00003C470000}"/>
    <cellStyle name="Normal - Style1 32" xfId="18496" xr:uid="{00000000-0005-0000-0000-00003D470000}"/>
    <cellStyle name="Normal - Style1 32 2" xfId="18497" xr:uid="{00000000-0005-0000-0000-00003E470000}"/>
    <cellStyle name="Normal - Style1 32 2 2" xfId="18498" xr:uid="{00000000-0005-0000-0000-00003F470000}"/>
    <cellStyle name="Normal - Style1 32 2 3" xfId="18499" xr:uid="{00000000-0005-0000-0000-000040470000}"/>
    <cellStyle name="Normal - Style1 32 3" xfId="18500" xr:uid="{00000000-0005-0000-0000-000041470000}"/>
    <cellStyle name="Normal - Style1 32 4" xfId="18501" xr:uid="{00000000-0005-0000-0000-000042470000}"/>
    <cellStyle name="Normal - Style1 33" xfId="18502" xr:uid="{00000000-0005-0000-0000-000043470000}"/>
    <cellStyle name="Normal - Style1 33 2" xfId="18503" xr:uid="{00000000-0005-0000-0000-000044470000}"/>
    <cellStyle name="Normal - Style1 33 2 2" xfId="18504" xr:uid="{00000000-0005-0000-0000-000045470000}"/>
    <cellStyle name="Normal - Style1 33 2 3" xfId="18505" xr:uid="{00000000-0005-0000-0000-000046470000}"/>
    <cellStyle name="Normal - Style1 33 3" xfId="18506" xr:uid="{00000000-0005-0000-0000-000047470000}"/>
    <cellStyle name="Normal - Style1 33 4" xfId="18507" xr:uid="{00000000-0005-0000-0000-000048470000}"/>
    <cellStyle name="Normal - Style1 34" xfId="18508" xr:uid="{00000000-0005-0000-0000-000049470000}"/>
    <cellStyle name="Normal - Style1 34 2" xfId="18509" xr:uid="{00000000-0005-0000-0000-00004A470000}"/>
    <cellStyle name="Normal - Style1 34 2 2" xfId="18510" xr:uid="{00000000-0005-0000-0000-00004B470000}"/>
    <cellStyle name="Normal - Style1 34 2 3" xfId="18511" xr:uid="{00000000-0005-0000-0000-00004C470000}"/>
    <cellStyle name="Normal - Style1 34 3" xfId="18512" xr:uid="{00000000-0005-0000-0000-00004D470000}"/>
    <cellStyle name="Normal - Style1 34 4" xfId="18513" xr:uid="{00000000-0005-0000-0000-00004E470000}"/>
    <cellStyle name="Normal - Style1 35" xfId="18514" xr:uid="{00000000-0005-0000-0000-00004F470000}"/>
    <cellStyle name="Normal - Style1 35 2" xfId="18515" xr:uid="{00000000-0005-0000-0000-000050470000}"/>
    <cellStyle name="Normal - Style1 35 2 2" xfId="18516" xr:uid="{00000000-0005-0000-0000-000051470000}"/>
    <cellStyle name="Normal - Style1 35 2 3" xfId="18517" xr:uid="{00000000-0005-0000-0000-000052470000}"/>
    <cellStyle name="Normal - Style1 35 3" xfId="18518" xr:uid="{00000000-0005-0000-0000-000053470000}"/>
    <cellStyle name="Normal - Style1 35 4" xfId="18519" xr:uid="{00000000-0005-0000-0000-000054470000}"/>
    <cellStyle name="Normal - Style1 36" xfId="18520" xr:uid="{00000000-0005-0000-0000-000055470000}"/>
    <cellStyle name="Normal - Style1 36 2" xfId="18521" xr:uid="{00000000-0005-0000-0000-000056470000}"/>
    <cellStyle name="Normal - Style1 36 3" xfId="18522" xr:uid="{00000000-0005-0000-0000-000057470000}"/>
    <cellStyle name="Normal - Style1 37" xfId="18523" xr:uid="{00000000-0005-0000-0000-000058470000}"/>
    <cellStyle name="Normal - Style1 37 2" xfId="18524" xr:uid="{00000000-0005-0000-0000-000059470000}"/>
    <cellStyle name="Normal - Style1 37 3" xfId="18525" xr:uid="{00000000-0005-0000-0000-00005A470000}"/>
    <cellStyle name="Normal - Style1 38" xfId="18526" xr:uid="{00000000-0005-0000-0000-00005B470000}"/>
    <cellStyle name="Normal - Style1 38 2" xfId="18527" xr:uid="{00000000-0005-0000-0000-00005C470000}"/>
    <cellStyle name="Normal - Style1 38 3" xfId="18528" xr:uid="{00000000-0005-0000-0000-00005D470000}"/>
    <cellStyle name="Normal - Style1 39" xfId="18529" xr:uid="{00000000-0005-0000-0000-00005E470000}"/>
    <cellStyle name="Normal - Style1 39 2" xfId="18530" xr:uid="{00000000-0005-0000-0000-00005F470000}"/>
    <cellStyle name="Normal - Style1 39 3" xfId="18531" xr:uid="{00000000-0005-0000-0000-000060470000}"/>
    <cellStyle name="Normal - Style1 4" xfId="18532" xr:uid="{00000000-0005-0000-0000-000061470000}"/>
    <cellStyle name="Normal - Style1 4 2" xfId="18533" xr:uid="{00000000-0005-0000-0000-000062470000}"/>
    <cellStyle name="Normal - Style1 4 2 10" xfId="18534" xr:uid="{00000000-0005-0000-0000-000063470000}"/>
    <cellStyle name="Normal - Style1 4 2 2" xfId="18535" xr:uid="{00000000-0005-0000-0000-000064470000}"/>
    <cellStyle name="Normal - Style1 4 2 2 2" xfId="18536" xr:uid="{00000000-0005-0000-0000-000065470000}"/>
    <cellStyle name="Normal - Style1 4 2 2 3" xfId="18537" xr:uid="{00000000-0005-0000-0000-000066470000}"/>
    <cellStyle name="Normal - Style1 4 2 3" xfId="18538" xr:uid="{00000000-0005-0000-0000-000067470000}"/>
    <cellStyle name="Normal - Style1 4 2 3 2" xfId="18539" xr:uid="{00000000-0005-0000-0000-000068470000}"/>
    <cellStyle name="Normal - Style1 4 2 3 3" xfId="18540" xr:uid="{00000000-0005-0000-0000-000069470000}"/>
    <cellStyle name="Normal - Style1 4 2 4" xfId="18541" xr:uid="{00000000-0005-0000-0000-00006A470000}"/>
    <cellStyle name="Normal - Style1 4 2 4 2" xfId="18542" xr:uid="{00000000-0005-0000-0000-00006B470000}"/>
    <cellStyle name="Normal - Style1 4 2 4 3" xfId="18543" xr:uid="{00000000-0005-0000-0000-00006C470000}"/>
    <cellStyle name="Normal - Style1 4 2 5" xfId="18544" xr:uid="{00000000-0005-0000-0000-00006D470000}"/>
    <cellStyle name="Normal - Style1 4 2 5 2" xfId="18545" xr:uid="{00000000-0005-0000-0000-00006E470000}"/>
    <cellStyle name="Normal - Style1 4 2 5 3" xfId="18546" xr:uid="{00000000-0005-0000-0000-00006F470000}"/>
    <cellStyle name="Normal - Style1 4 2 6" xfId="18547" xr:uid="{00000000-0005-0000-0000-000070470000}"/>
    <cellStyle name="Normal - Style1 4 2 6 2" xfId="18548" xr:uid="{00000000-0005-0000-0000-000071470000}"/>
    <cellStyle name="Normal - Style1 4 2 6 3" xfId="18549" xr:uid="{00000000-0005-0000-0000-000072470000}"/>
    <cellStyle name="Normal - Style1 4 2 7" xfId="18550" xr:uid="{00000000-0005-0000-0000-000073470000}"/>
    <cellStyle name="Normal - Style1 4 2 8" xfId="18551" xr:uid="{00000000-0005-0000-0000-000074470000}"/>
    <cellStyle name="Normal - Style1 4 2 9" xfId="18552" xr:uid="{00000000-0005-0000-0000-000075470000}"/>
    <cellStyle name="Normal - Style1 4 3" xfId="18553" xr:uid="{00000000-0005-0000-0000-000076470000}"/>
    <cellStyle name="Normal - Style1 4 3 2" xfId="18554" xr:uid="{00000000-0005-0000-0000-000077470000}"/>
    <cellStyle name="Normal - Style1 4 3 3" xfId="18555" xr:uid="{00000000-0005-0000-0000-000078470000}"/>
    <cellStyle name="Normal - Style1 4 3 4" xfId="18556" xr:uid="{00000000-0005-0000-0000-000079470000}"/>
    <cellStyle name="Normal - Style1 4 4" xfId="18557" xr:uid="{00000000-0005-0000-0000-00007A470000}"/>
    <cellStyle name="Normal - Style1 4 4 2" xfId="18558" xr:uid="{00000000-0005-0000-0000-00007B470000}"/>
    <cellStyle name="Normal - Style1 4 4 3" xfId="18559" xr:uid="{00000000-0005-0000-0000-00007C470000}"/>
    <cellStyle name="Normal - Style1 4 4 4" xfId="18560" xr:uid="{00000000-0005-0000-0000-00007D470000}"/>
    <cellStyle name="Normal - Style1 4 5" xfId="18561" xr:uid="{00000000-0005-0000-0000-00007E470000}"/>
    <cellStyle name="Normal - Style1 4 5 2" xfId="18562" xr:uid="{00000000-0005-0000-0000-00007F470000}"/>
    <cellStyle name="Normal - Style1 4 6" xfId="18563" xr:uid="{00000000-0005-0000-0000-000080470000}"/>
    <cellStyle name="Normal - Style1 4 7" xfId="18564" xr:uid="{00000000-0005-0000-0000-000081470000}"/>
    <cellStyle name="Normal - Style1 4 8" xfId="18565" xr:uid="{00000000-0005-0000-0000-000082470000}"/>
    <cellStyle name="Normal - Style1 40" xfId="18566" xr:uid="{00000000-0005-0000-0000-000083470000}"/>
    <cellStyle name="Normal - Style1 40 2" xfId="18567" xr:uid="{00000000-0005-0000-0000-000084470000}"/>
    <cellStyle name="Normal - Style1 40 3" xfId="18568" xr:uid="{00000000-0005-0000-0000-000085470000}"/>
    <cellStyle name="Normal - Style1 41" xfId="18569" xr:uid="{00000000-0005-0000-0000-000086470000}"/>
    <cellStyle name="Normal - Style1 41 2" xfId="18570" xr:uid="{00000000-0005-0000-0000-000087470000}"/>
    <cellStyle name="Normal - Style1 41 3" xfId="18571" xr:uid="{00000000-0005-0000-0000-000088470000}"/>
    <cellStyle name="Normal - Style1 42" xfId="18572" xr:uid="{00000000-0005-0000-0000-000089470000}"/>
    <cellStyle name="Normal - Style1 42 2" xfId="18573" xr:uid="{00000000-0005-0000-0000-00008A470000}"/>
    <cellStyle name="Normal - Style1 42 3" xfId="18574" xr:uid="{00000000-0005-0000-0000-00008B470000}"/>
    <cellStyle name="Normal - Style1 43" xfId="18575" xr:uid="{00000000-0005-0000-0000-00008C470000}"/>
    <cellStyle name="Normal - Style1 43 2" xfId="18576" xr:uid="{00000000-0005-0000-0000-00008D470000}"/>
    <cellStyle name="Normal - Style1 43 3" xfId="18577" xr:uid="{00000000-0005-0000-0000-00008E470000}"/>
    <cellStyle name="Normal - Style1 44" xfId="18578" xr:uid="{00000000-0005-0000-0000-00008F470000}"/>
    <cellStyle name="Normal - Style1 44 2" xfId="18579" xr:uid="{00000000-0005-0000-0000-000090470000}"/>
    <cellStyle name="Normal - Style1 44 3" xfId="18580" xr:uid="{00000000-0005-0000-0000-000091470000}"/>
    <cellStyle name="Normal - Style1 45" xfId="18581" xr:uid="{00000000-0005-0000-0000-000092470000}"/>
    <cellStyle name="Normal - Style1 45 2" xfId="18582" xr:uid="{00000000-0005-0000-0000-000093470000}"/>
    <cellStyle name="Normal - Style1 45 3" xfId="18583" xr:uid="{00000000-0005-0000-0000-000094470000}"/>
    <cellStyle name="Normal - Style1 46" xfId="18584" xr:uid="{00000000-0005-0000-0000-000095470000}"/>
    <cellStyle name="Normal - Style1 46 2" xfId="18585" xr:uid="{00000000-0005-0000-0000-000096470000}"/>
    <cellStyle name="Normal - Style1 46 3" xfId="18586" xr:uid="{00000000-0005-0000-0000-000097470000}"/>
    <cellStyle name="Normal - Style1 47" xfId="18587" xr:uid="{00000000-0005-0000-0000-000098470000}"/>
    <cellStyle name="Normal - Style1 47 2" xfId="18588" xr:uid="{00000000-0005-0000-0000-000099470000}"/>
    <cellStyle name="Normal - Style1 47 3" xfId="18589" xr:uid="{00000000-0005-0000-0000-00009A470000}"/>
    <cellStyle name="Normal - Style1 48" xfId="18590" xr:uid="{00000000-0005-0000-0000-00009B470000}"/>
    <cellStyle name="Normal - Style1 48 2" xfId="18591" xr:uid="{00000000-0005-0000-0000-00009C470000}"/>
    <cellStyle name="Normal - Style1 48 3" xfId="18592" xr:uid="{00000000-0005-0000-0000-00009D470000}"/>
    <cellStyle name="Normal - Style1 49" xfId="18593" xr:uid="{00000000-0005-0000-0000-00009E470000}"/>
    <cellStyle name="Normal - Style1 49 2" xfId="18594" xr:uid="{00000000-0005-0000-0000-00009F470000}"/>
    <cellStyle name="Normal - Style1 49 3" xfId="18595" xr:uid="{00000000-0005-0000-0000-0000A0470000}"/>
    <cellStyle name="Normal - Style1 5" xfId="18596" xr:uid="{00000000-0005-0000-0000-0000A1470000}"/>
    <cellStyle name="Normal - Style1 5 2" xfId="18597" xr:uid="{00000000-0005-0000-0000-0000A2470000}"/>
    <cellStyle name="Normal - Style1 5 2 10" xfId="18598" xr:uid="{00000000-0005-0000-0000-0000A3470000}"/>
    <cellStyle name="Normal - Style1 5 2 2" xfId="18599" xr:uid="{00000000-0005-0000-0000-0000A4470000}"/>
    <cellStyle name="Normal - Style1 5 2 2 2" xfId="18600" xr:uid="{00000000-0005-0000-0000-0000A5470000}"/>
    <cellStyle name="Normal - Style1 5 2 2 3" xfId="18601" xr:uid="{00000000-0005-0000-0000-0000A6470000}"/>
    <cellStyle name="Normal - Style1 5 2 3" xfId="18602" xr:uid="{00000000-0005-0000-0000-0000A7470000}"/>
    <cellStyle name="Normal - Style1 5 2 3 2" xfId="18603" xr:uid="{00000000-0005-0000-0000-0000A8470000}"/>
    <cellStyle name="Normal - Style1 5 2 3 3" xfId="18604" xr:uid="{00000000-0005-0000-0000-0000A9470000}"/>
    <cellStyle name="Normal - Style1 5 2 4" xfId="18605" xr:uid="{00000000-0005-0000-0000-0000AA470000}"/>
    <cellStyle name="Normal - Style1 5 2 4 2" xfId="18606" xr:uid="{00000000-0005-0000-0000-0000AB470000}"/>
    <cellStyle name="Normal - Style1 5 2 4 3" xfId="18607" xr:uid="{00000000-0005-0000-0000-0000AC470000}"/>
    <cellStyle name="Normal - Style1 5 2 5" xfId="18608" xr:uid="{00000000-0005-0000-0000-0000AD470000}"/>
    <cellStyle name="Normal - Style1 5 2 5 2" xfId="18609" xr:uid="{00000000-0005-0000-0000-0000AE470000}"/>
    <cellStyle name="Normal - Style1 5 2 5 3" xfId="18610" xr:uid="{00000000-0005-0000-0000-0000AF470000}"/>
    <cellStyle name="Normal - Style1 5 2 6" xfId="18611" xr:uid="{00000000-0005-0000-0000-0000B0470000}"/>
    <cellStyle name="Normal - Style1 5 2 6 2" xfId="18612" xr:uid="{00000000-0005-0000-0000-0000B1470000}"/>
    <cellStyle name="Normal - Style1 5 2 6 3" xfId="18613" xr:uid="{00000000-0005-0000-0000-0000B2470000}"/>
    <cellStyle name="Normal - Style1 5 2 7" xfId="18614" xr:uid="{00000000-0005-0000-0000-0000B3470000}"/>
    <cellStyle name="Normal - Style1 5 2 8" xfId="18615" xr:uid="{00000000-0005-0000-0000-0000B4470000}"/>
    <cellStyle name="Normal - Style1 5 2 9" xfId="18616" xr:uid="{00000000-0005-0000-0000-0000B5470000}"/>
    <cellStyle name="Normal - Style1 5 3" xfId="18617" xr:uid="{00000000-0005-0000-0000-0000B6470000}"/>
    <cellStyle name="Normal - Style1 5 3 2" xfId="18618" xr:uid="{00000000-0005-0000-0000-0000B7470000}"/>
    <cellStyle name="Normal - Style1 5 3 3" xfId="18619" xr:uid="{00000000-0005-0000-0000-0000B8470000}"/>
    <cellStyle name="Normal - Style1 5 3 4" xfId="18620" xr:uid="{00000000-0005-0000-0000-0000B9470000}"/>
    <cellStyle name="Normal - Style1 5 4" xfId="18621" xr:uid="{00000000-0005-0000-0000-0000BA470000}"/>
    <cellStyle name="Normal - Style1 5 4 2" xfId="18622" xr:uid="{00000000-0005-0000-0000-0000BB470000}"/>
    <cellStyle name="Normal - Style1 5 4 3" xfId="18623" xr:uid="{00000000-0005-0000-0000-0000BC470000}"/>
    <cellStyle name="Normal - Style1 5 4 4" xfId="18624" xr:uid="{00000000-0005-0000-0000-0000BD470000}"/>
    <cellStyle name="Normal - Style1 5 5" xfId="18625" xr:uid="{00000000-0005-0000-0000-0000BE470000}"/>
    <cellStyle name="Normal - Style1 5 5 2" xfId="18626" xr:uid="{00000000-0005-0000-0000-0000BF470000}"/>
    <cellStyle name="Normal - Style1 5 6" xfId="18627" xr:uid="{00000000-0005-0000-0000-0000C0470000}"/>
    <cellStyle name="Normal - Style1 5 7" xfId="18628" xr:uid="{00000000-0005-0000-0000-0000C1470000}"/>
    <cellStyle name="Normal - Style1 5 8" xfId="18629" xr:uid="{00000000-0005-0000-0000-0000C2470000}"/>
    <cellStyle name="Normal - Style1 50" xfId="18630" xr:uid="{00000000-0005-0000-0000-0000C3470000}"/>
    <cellStyle name="Normal - Style1 50 2" xfId="18631" xr:uid="{00000000-0005-0000-0000-0000C4470000}"/>
    <cellStyle name="Normal - Style1 50 3" xfId="18632" xr:uid="{00000000-0005-0000-0000-0000C5470000}"/>
    <cellStyle name="Normal - Style1 51" xfId="18633" xr:uid="{00000000-0005-0000-0000-0000C6470000}"/>
    <cellStyle name="Normal - Style1 51 2" xfId="18634" xr:uid="{00000000-0005-0000-0000-0000C7470000}"/>
    <cellStyle name="Normal - Style1 51 3" xfId="18635" xr:uid="{00000000-0005-0000-0000-0000C8470000}"/>
    <cellStyle name="Normal - Style1 52" xfId="18636" xr:uid="{00000000-0005-0000-0000-0000C9470000}"/>
    <cellStyle name="Normal - Style1 52 2" xfId="18637" xr:uid="{00000000-0005-0000-0000-0000CA470000}"/>
    <cellStyle name="Normal - Style1 52 3" xfId="18638" xr:uid="{00000000-0005-0000-0000-0000CB470000}"/>
    <cellStyle name="Normal - Style1 53" xfId="18639" xr:uid="{00000000-0005-0000-0000-0000CC470000}"/>
    <cellStyle name="Normal - Style1 53 2" xfId="18640" xr:uid="{00000000-0005-0000-0000-0000CD470000}"/>
    <cellStyle name="Normal - Style1 53 3" xfId="18641" xr:uid="{00000000-0005-0000-0000-0000CE470000}"/>
    <cellStyle name="Normal - Style1 54" xfId="18642" xr:uid="{00000000-0005-0000-0000-0000CF470000}"/>
    <cellStyle name="Normal - Style1 54 2" xfId="18643" xr:uid="{00000000-0005-0000-0000-0000D0470000}"/>
    <cellStyle name="Normal - Style1 54 3" xfId="18644" xr:uid="{00000000-0005-0000-0000-0000D1470000}"/>
    <cellStyle name="Normal - Style1 55" xfId="18645" xr:uid="{00000000-0005-0000-0000-0000D2470000}"/>
    <cellStyle name="Normal - Style1 55 2" xfId="18646" xr:uid="{00000000-0005-0000-0000-0000D3470000}"/>
    <cellStyle name="Normal - Style1 55 3" xfId="18647" xr:uid="{00000000-0005-0000-0000-0000D4470000}"/>
    <cellStyle name="Normal - Style1 56" xfId="18648" xr:uid="{00000000-0005-0000-0000-0000D5470000}"/>
    <cellStyle name="Normal - Style1 56 2" xfId="18649" xr:uid="{00000000-0005-0000-0000-0000D6470000}"/>
    <cellStyle name="Normal - Style1 56 3" xfId="18650" xr:uid="{00000000-0005-0000-0000-0000D7470000}"/>
    <cellStyle name="Normal - Style1 57" xfId="18651" xr:uid="{00000000-0005-0000-0000-0000D8470000}"/>
    <cellStyle name="Normal - Style1 57 2" xfId="18652" xr:uid="{00000000-0005-0000-0000-0000D9470000}"/>
    <cellStyle name="Normal - Style1 57 3" xfId="18653" xr:uid="{00000000-0005-0000-0000-0000DA470000}"/>
    <cellStyle name="Normal - Style1 58" xfId="18654" xr:uid="{00000000-0005-0000-0000-0000DB470000}"/>
    <cellStyle name="Normal - Style1 58 2" xfId="18655" xr:uid="{00000000-0005-0000-0000-0000DC470000}"/>
    <cellStyle name="Normal - Style1 58 3" xfId="18656" xr:uid="{00000000-0005-0000-0000-0000DD470000}"/>
    <cellStyle name="Normal - Style1 59" xfId="18657" xr:uid="{00000000-0005-0000-0000-0000DE470000}"/>
    <cellStyle name="Normal - Style1 59 2" xfId="18658" xr:uid="{00000000-0005-0000-0000-0000DF470000}"/>
    <cellStyle name="Normal - Style1 59 3" xfId="18659" xr:uid="{00000000-0005-0000-0000-0000E0470000}"/>
    <cellStyle name="Normal - Style1 6" xfId="18660" xr:uid="{00000000-0005-0000-0000-0000E1470000}"/>
    <cellStyle name="Normal - Style1 6 10" xfId="18661" xr:uid="{00000000-0005-0000-0000-0000E2470000}"/>
    <cellStyle name="Normal - Style1 6 10 2" xfId="18662" xr:uid="{00000000-0005-0000-0000-0000E3470000}"/>
    <cellStyle name="Normal - Style1 6 10 2 2" xfId="18663" xr:uid="{00000000-0005-0000-0000-0000E4470000}"/>
    <cellStyle name="Normal - Style1 6 10 2 3" xfId="18664" xr:uid="{00000000-0005-0000-0000-0000E5470000}"/>
    <cellStyle name="Normal - Style1 6 10 3" xfId="18665" xr:uid="{00000000-0005-0000-0000-0000E6470000}"/>
    <cellStyle name="Normal - Style1 6 10 3 2" xfId="18666" xr:uid="{00000000-0005-0000-0000-0000E7470000}"/>
    <cellStyle name="Normal - Style1 6 10 3 3" xfId="18667" xr:uid="{00000000-0005-0000-0000-0000E8470000}"/>
    <cellStyle name="Normal - Style1 6 10 4" xfId="18668" xr:uid="{00000000-0005-0000-0000-0000E9470000}"/>
    <cellStyle name="Normal - Style1 6 10 5" xfId="18669" xr:uid="{00000000-0005-0000-0000-0000EA470000}"/>
    <cellStyle name="Normal - Style1 6 10 6" xfId="18670" xr:uid="{00000000-0005-0000-0000-0000EB470000}"/>
    <cellStyle name="Normal - Style1 6 11" xfId="18671" xr:uid="{00000000-0005-0000-0000-0000EC470000}"/>
    <cellStyle name="Normal - Style1 6 11 2" xfId="18672" xr:uid="{00000000-0005-0000-0000-0000ED470000}"/>
    <cellStyle name="Normal - Style1 6 11 2 2" xfId="18673" xr:uid="{00000000-0005-0000-0000-0000EE470000}"/>
    <cellStyle name="Normal - Style1 6 11 2 3" xfId="18674" xr:uid="{00000000-0005-0000-0000-0000EF470000}"/>
    <cellStyle name="Normal - Style1 6 11 3" xfId="18675" xr:uid="{00000000-0005-0000-0000-0000F0470000}"/>
    <cellStyle name="Normal - Style1 6 11 3 2" xfId="18676" xr:uid="{00000000-0005-0000-0000-0000F1470000}"/>
    <cellStyle name="Normal - Style1 6 11 3 3" xfId="18677" xr:uid="{00000000-0005-0000-0000-0000F2470000}"/>
    <cellStyle name="Normal - Style1 6 11 4" xfId="18678" xr:uid="{00000000-0005-0000-0000-0000F3470000}"/>
    <cellStyle name="Normal - Style1 6 11 5" xfId="18679" xr:uid="{00000000-0005-0000-0000-0000F4470000}"/>
    <cellStyle name="Normal - Style1 6 11 6" xfId="18680" xr:uid="{00000000-0005-0000-0000-0000F5470000}"/>
    <cellStyle name="Normal - Style1 6 12" xfId="18681" xr:uid="{00000000-0005-0000-0000-0000F6470000}"/>
    <cellStyle name="Normal - Style1 6 12 2" xfId="18682" xr:uid="{00000000-0005-0000-0000-0000F7470000}"/>
    <cellStyle name="Normal - Style1 6 12 2 2" xfId="18683" xr:uid="{00000000-0005-0000-0000-0000F8470000}"/>
    <cellStyle name="Normal - Style1 6 12 2 3" xfId="18684" xr:uid="{00000000-0005-0000-0000-0000F9470000}"/>
    <cellStyle name="Normal - Style1 6 12 3" xfId="18685" xr:uid="{00000000-0005-0000-0000-0000FA470000}"/>
    <cellStyle name="Normal - Style1 6 12 3 2" xfId="18686" xr:uid="{00000000-0005-0000-0000-0000FB470000}"/>
    <cellStyle name="Normal - Style1 6 12 3 3" xfId="18687" xr:uid="{00000000-0005-0000-0000-0000FC470000}"/>
    <cellStyle name="Normal - Style1 6 12 4" xfId="18688" xr:uid="{00000000-0005-0000-0000-0000FD470000}"/>
    <cellStyle name="Normal - Style1 6 12 5" xfId="18689" xr:uid="{00000000-0005-0000-0000-0000FE470000}"/>
    <cellStyle name="Normal - Style1 6 12 6" xfId="18690" xr:uid="{00000000-0005-0000-0000-0000FF470000}"/>
    <cellStyle name="Normal - Style1 6 13" xfId="18691" xr:uid="{00000000-0005-0000-0000-000000480000}"/>
    <cellStyle name="Normal - Style1 6 13 2" xfId="18692" xr:uid="{00000000-0005-0000-0000-000001480000}"/>
    <cellStyle name="Normal - Style1 6 13 2 2" xfId="18693" xr:uid="{00000000-0005-0000-0000-000002480000}"/>
    <cellStyle name="Normal - Style1 6 13 2 3" xfId="18694" xr:uid="{00000000-0005-0000-0000-000003480000}"/>
    <cellStyle name="Normal - Style1 6 13 3" xfId="18695" xr:uid="{00000000-0005-0000-0000-000004480000}"/>
    <cellStyle name="Normal - Style1 6 13 3 2" xfId="18696" xr:uid="{00000000-0005-0000-0000-000005480000}"/>
    <cellStyle name="Normal - Style1 6 13 3 3" xfId="18697" xr:uid="{00000000-0005-0000-0000-000006480000}"/>
    <cellStyle name="Normal - Style1 6 13 4" xfId="18698" xr:uid="{00000000-0005-0000-0000-000007480000}"/>
    <cellStyle name="Normal - Style1 6 13 5" xfId="18699" xr:uid="{00000000-0005-0000-0000-000008480000}"/>
    <cellStyle name="Normal - Style1 6 13 6" xfId="18700" xr:uid="{00000000-0005-0000-0000-000009480000}"/>
    <cellStyle name="Normal - Style1 6 14" xfId="18701" xr:uid="{00000000-0005-0000-0000-00000A480000}"/>
    <cellStyle name="Normal - Style1 6 14 2" xfId="18702" xr:uid="{00000000-0005-0000-0000-00000B480000}"/>
    <cellStyle name="Normal - Style1 6 14 2 2" xfId="18703" xr:uid="{00000000-0005-0000-0000-00000C480000}"/>
    <cellStyle name="Normal - Style1 6 14 2 3" xfId="18704" xr:uid="{00000000-0005-0000-0000-00000D480000}"/>
    <cellStyle name="Normal - Style1 6 14 2 4" xfId="18705" xr:uid="{00000000-0005-0000-0000-00000E480000}"/>
    <cellStyle name="Normal - Style1 6 14 3" xfId="18706" xr:uid="{00000000-0005-0000-0000-00000F480000}"/>
    <cellStyle name="Normal - Style1 6 14 4" xfId="18707" xr:uid="{00000000-0005-0000-0000-000010480000}"/>
    <cellStyle name="Normal - Style1 6 14 5" xfId="18708" xr:uid="{00000000-0005-0000-0000-000011480000}"/>
    <cellStyle name="Normal - Style1 6 15" xfId="18709" xr:uid="{00000000-0005-0000-0000-000012480000}"/>
    <cellStyle name="Normal - Style1 6 15 2" xfId="18710" xr:uid="{00000000-0005-0000-0000-000013480000}"/>
    <cellStyle name="Normal - Style1 6 15 2 2" xfId="18711" xr:uid="{00000000-0005-0000-0000-000014480000}"/>
    <cellStyle name="Normal - Style1 6 15 2 3" xfId="18712" xr:uid="{00000000-0005-0000-0000-000015480000}"/>
    <cellStyle name="Normal - Style1 6 15 3" xfId="18713" xr:uid="{00000000-0005-0000-0000-000016480000}"/>
    <cellStyle name="Normal - Style1 6 15 4" xfId="18714" xr:uid="{00000000-0005-0000-0000-000017480000}"/>
    <cellStyle name="Normal - Style1 6 16" xfId="18715" xr:uid="{00000000-0005-0000-0000-000018480000}"/>
    <cellStyle name="Normal - Style1 6 16 2" xfId="18716" xr:uid="{00000000-0005-0000-0000-000019480000}"/>
    <cellStyle name="Normal - Style1 6 16 3" xfId="18717" xr:uid="{00000000-0005-0000-0000-00001A480000}"/>
    <cellStyle name="Normal - Style1 6 17" xfId="18718" xr:uid="{00000000-0005-0000-0000-00001B480000}"/>
    <cellStyle name="Normal - Style1 6 18" xfId="18719" xr:uid="{00000000-0005-0000-0000-00001C480000}"/>
    <cellStyle name="Normal - Style1 6 19" xfId="18720" xr:uid="{00000000-0005-0000-0000-00001D480000}"/>
    <cellStyle name="Normal - Style1 6 2" xfId="18721" xr:uid="{00000000-0005-0000-0000-00001E480000}"/>
    <cellStyle name="Normal - Style1 6 2 10" xfId="18722" xr:uid="{00000000-0005-0000-0000-00001F480000}"/>
    <cellStyle name="Normal - Style1 6 2 11" xfId="18723" xr:uid="{00000000-0005-0000-0000-000020480000}"/>
    <cellStyle name="Normal - Style1 6 2 2" xfId="18724" xr:uid="{00000000-0005-0000-0000-000021480000}"/>
    <cellStyle name="Normal - Style1 6 2 2 2" xfId="18725" xr:uid="{00000000-0005-0000-0000-000022480000}"/>
    <cellStyle name="Normal - Style1 6 2 2 2 2" xfId="18726" xr:uid="{00000000-0005-0000-0000-000023480000}"/>
    <cellStyle name="Normal - Style1 6 2 2 2 2 2" xfId="18727" xr:uid="{00000000-0005-0000-0000-000024480000}"/>
    <cellStyle name="Normal - Style1 6 2 2 2 2 3" xfId="18728" xr:uid="{00000000-0005-0000-0000-000025480000}"/>
    <cellStyle name="Normal - Style1 6 2 2 2 3" xfId="18729" xr:uid="{00000000-0005-0000-0000-000026480000}"/>
    <cellStyle name="Normal - Style1 6 2 2 2 3 2" xfId="18730" xr:uid="{00000000-0005-0000-0000-000027480000}"/>
    <cellStyle name="Normal - Style1 6 2 2 2 3 3" xfId="18731" xr:uid="{00000000-0005-0000-0000-000028480000}"/>
    <cellStyle name="Normal - Style1 6 2 2 2 4" xfId="18732" xr:uid="{00000000-0005-0000-0000-000029480000}"/>
    <cellStyle name="Normal - Style1 6 2 2 2 4 2" xfId="18733" xr:uid="{00000000-0005-0000-0000-00002A480000}"/>
    <cellStyle name="Normal - Style1 6 2 2 2 4 3" xfId="18734" xr:uid="{00000000-0005-0000-0000-00002B480000}"/>
    <cellStyle name="Normal - Style1 6 2 2 2 5" xfId="18735" xr:uid="{00000000-0005-0000-0000-00002C480000}"/>
    <cellStyle name="Normal - Style1 6 2 2 2 6" xfId="18736" xr:uid="{00000000-0005-0000-0000-00002D480000}"/>
    <cellStyle name="Normal - Style1 6 2 2 3" xfId="18737" xr:uid="{00000000-0005-0000-0000-00002E480000}"/>
    <cellStyle name="Normal - Style1 6 2 2 3 2" xfId="18738" xr:uid="{00000000-0005-0000-0000-00002F480000}"/>
    <cellStyle name="Normal - Style1 6 2 2 3 3" xfId="18739" xr:uid="{00000000-0005-0000-0000-000030480000}"/>
    <cellStyle name="Normal - Style1 6 2 2 4" xfId="18740" xr:uid="{00000000-0005-0000-0000-000031480000}"/>
    <cellStyle name="Normal - Style1 6 2 2 4 2" xfId="18741" xr:uid="{00000000-0005-0000-0000-000032480000}"/>
    <cellStyle name="Normal - Style1 6 2 2 4 3" xfId="18742" xr:uid="{00000000-0005-0000-0000-000033480000}"/>
    <cellStyle name="Normal - Style1 6 2 2 5" xfId="18743" xr:uid="{00000000-0005-0000-0000-000034480000}"/>
    <cellStyle name="Normal - Style1 6 2 2 6" xfId="18744" xr:uid="{00000000-0005-0000-0000-000035480000}"/>
    <cellStyle name="Normal - Style1 6 2 2 7" xfId="18745" xr:uid="{00000000-0005-0000-0000-000036480000}"/>
    <cellStyle name="Normal - Style1 6 2 3" xfId="18746" xr:uid="{00000000-0005-0000-0000-000037480000}"/>
    <cellStyle name="Normal - Style1 6 2 3 2" xfId="18747" xr:uid="{00000000-0005-0000-0000-000038480000}"/>
    <cellStyle name="Normal - Style1 6 2 3 2 2" xfId="18748" xr:uid="{00000000-0005-0000-0000-000039480000}"/>
    <cellStyle name="Normal - Style1 6 2 3 2 2 2" xfId="18749" xr:uid="{00000000-0005-0000-0000-00003A480000}"/>
    <cellStyle name="Normal - Style1 6 2 3 2 2 3" xfId="18750" xr:uid="{00000000-0005-0000-0000-00003B480000}"/>
    <cellStyle name="Normal - Style1 6 2 3 2 3" xfId="18751" xr:uid="{00000000-0005-0000-0000-00003C480000}"/>
    <cellStyle name="Normal - Style1 6 2 3 2 3 2" xfId="18752" xr:uid="{00000000-0005-0000-0000-00003D480000}"/>
    <cellStyle name="Normal - Style1 6 2 3 2 3 3" xfId="18753" xr:uid="{00000000-0005-0000-0000-00003E480000}"/>
    <cellStyle name="Normal - Style1 6 2 3 2 4" xfId="18754" xr:uid="{00000000-0005-0000-0000-00003F480000}"/>
    <cellStyle name="Normal - Style1 6 2 3 2 4 2" xfId="18755" xr:uid="{00000000-0005-0000-0000-000040480000}"/>
    <cellStyle name="Normal - Style1 6 2 3 2 4 3" xfId="18756" xr:uid="{00000000-0005-0000-0000-000041480000}"/>
    <cellStyle name="Normal - Style1 6 2 3 2 5" xfId="18757" xr:uid="{00000000-0005-0000-0000-000042480000}"/>
    <cellStyle name="Normal - Style1 6 2 3 2 6" xfId="18758" xr:uid="{00000000-0005-0000-0000-000043480000}"/>
    <cellStyle name="Normal - Style1 6 2 3 3" xfId="18759" xr:uid="{00000000-0005-0000-0000-000044480000}"/>
    <cellStyle name="Normal - Style1 6 2 3 3 2" xfId="18760" xr:uid="{00000000-0005-0000-0000-000045480000}"/>
    <cellStyle name="Normal - Style1 6 2 3 3 3" xfId="18761" xr:uid="{00000000-0005-0000-0000-000046480000}"/>
    <cellStyle name="Normal - Style1 6 2 3 4" xfId="18762" xr:uid="{00000000-0005-0000-0000-000047480000}"/>
    <cellStyle name="Normal - Style1 6 2 3 4 2" xfId="18763" xr:uid="{00000000-0005-0000-0000-000048480000}"/>
    <cellStyle name="Normal - Style1 6 2 3 4 3" xfId="18764" xr:uid="{00000000-0005-0000-0000-000049480000}"/>
    <cellStyle name="Normal - Style1 6 2 3 5" xfId="18765" xr:uid="{00000000-0005-0000-0000-00004A480000}"/>
    <cellStyle name="Normal - Style1 6 2 3 6" xfId="18766" xr:uid="{00000000-0005-0000-0000-00004B480000}"/>
    <cellStyle name="Normal - Style1 6 2 3 7" xfId="18767" xr:uid="{00000000-0005-0000-0000-00004C480000}"/>
    <cellStyle name="Normal - Style1 6 2 4" xfId="18768" xr:uid="{00000000-0005-0000-0000-00004D480000}"/>
    <cellStyle name="Normal - Style1 6 2 4 2" xfId="18769" xr:uid="{00000000-0005-0000-0000-00004E480000}"/>
    <cellStyle name="Normal - Style1 6 2 4 2 2" xfId="18770" xr:uid="{00000000-0005-0000-0000-00004F480000}"/>
    <cellStyle name="Normal - Style1 6 2 4 2 2 2" xfId="18771" xr:uid="{00000000-0005-0000-0000-000050480000}"/>
    <cellStyle name="Normal - Style1 6 2 4 2 2 3" xfId="18772" xr:uid="{00000000-0005-0000-0000-000051480000}"/>
    <cellStyle name="Normal - Style1 6 2 4 2 3" xfId="18773" xr:uid="{00000000-0005-0000-0000-000052480000}"/>
    <cellStyle name="Normal - Style1 6 2 4 2 3 2" xfId="18774" xr:uid="{00000000-0005-0000-0000-000053480000}"/>
    <cellStyle name="Normal - Style1 6 2 4 2 3 3" xfId="18775" xr:uid="{00000000-0005-0000-0000-000054480000}"/>
    <cellStyle name="Normal - Style1 6 2 4 2 4" xfId="18776" xr:uid="{00000000-0005-0000-0000-000055480000}"/>
    <cellStyle name="Normal - Style1 6 2 4 2 4 2" xfId="18777" xr:uid="{00000000-0005-0000-0000-000056480000}"/>
    <cellStyle name="Normal - Style1 6 2 4 2 4 3" xfId="18778" xr:uid="{00000000-0005-0000-0000-000057480000}"/>
    <cellStyle name="Normal - Style1 6 2 4 2 5" xfId="18779" xr:uid="{00000000-0005-0000-0000-000058480000}"/>
    <cellStyle name="Normal - Style1 6 2 4 2 6" xfId="18780" xr:uid="{00000000-0005-0000-0000-000059480000}"/>
    <cellStyle name="Normal - Style1 6 2 4 3" xfId="18781" xr:uid="{00000000-0005-0000-0000-00005A480000}"/>
    <cellStyle name="Normal - Style1 6 2 4 3 2" xfId="18782" xr:uid="{00000000-0005-0000-0000-00005B480000}"/>
    <cellStyle name="Normal - Style1 6 2 4 3 3" xfId="18783" xr:uid="{00000000-0005-0000-0000-00005C480000}"/>
    <cellStyle name="Normal - Style1 6 2 4 4" xfId="18784" xr:uid="{00000000-0005-0000-0000-00005D480000}"/>
    <cellStyle name="Normal - Style1 6 2 4 4 2" xfId="18785" xr:uid="{00000000-0005-0000-0000-00005E480000}"/>
    <cellStyle name="Normal - Style1 6 2 4 4 3" xfId="18786" xr:uid="{00000000-0005-0000-0000-00005F480000}"/>
    <cellStyle name="Normal - Style1 6 2 4 5" xfId="18787" xr:uid="{00000000-0005-0000-0000-000060480000}"/>
    <cellStyle name="Normal - Style1 6 2 4 6" xfId="18788" xr:uid="{00000000-0005-0000-0000-000061480000}"/>
    <cellStyle name="Normal - Style1 6 2 4 7" xfId="18789" xr:uid="{00000000-0005-0000-0000-000062480000}"/>
    <cellStyle name="Normal - Style1 6 2 5" xfId="18790" xr:uid="{00000000-0005-0000-0000-000063480000}"/>
    <cellStyle name="Normal - Style1 6 2 5 2" xfId="18791" xr:uid="{00000000-0005-0000-0000-000064480000}"/>
    <cellStyle name="Normal - Style1 6 2 5 2 2" xfId="18792" xr:uid="{00000000-0005-0000-0000-000065480000}"/>
    <cellStyle name="Normal - Style1 6 2 5 2 3" xfId="18793" xr:uid="{00000000-0005-0000-0000-000066480000}"/>
    <cellStyle name="Normal - Style1 6 2 5 2 4" xfId="18794" xr:uid="{00000000-0005-0000-0000-000067480000}"/>
    <cellStyle name="Normal - Style1 6 2 5 3" xfId="18795" xr:uid="{00000000-0005-0000-0000-000068480000}"/>
    <cellStyle name="Normal - Style1 6 2 5 4" xfId="18796" xr:uid="{00000000-0005-0000-0000-000069480000}"/>
    <cellStyle name="Normal - Style1 6 2 5 5" xfId="18797" xr:uid="{00000000-0005-0000-0000-00006A480000}"/>
    <cellStyle name="Normal - Style1 6 2 6" xfId="18798" xr:uid="{00000000-0005-0000-0000-00006B480000}"/>
    <cellStyle name="Normal - Style1 6 2 6 2" xfId="18799" xr:uid="{00000000-0005-0000-0000-00006C480000}"/>
    <cellStyle name="Normal - Style1 6 2 6 2 2" xfId="18800" xr:uid="{00000000-0005-0000-0000-00006D480000}"/>
    <cellStyle name="Normal - Style1 6 2 6 2 3" xfId="18801" xr:uid="{00000000-0005-0000-0000-00006E480000}"/>
    <cellStyle name="Normal - Style1 6 2 6 3" xfId="18802" xr:uid="{00000000-0005-0000-0000-00006F480000}"/>
    <cellStyle name="Normal - Style1 6 2 6 4" xfId="18803" xr:uid="{00000000-0005-0000-0000-000070480000}"/>
    <cellStyle name="Normal - Style1 6 2 7" xfId="18804" xr:uid="{00000000-0005-0000-0000-000071480000}"/>
    <cellStyle name="Normal - Style1 6 2 7 2" xfId="18805" xr:uid="{00000000-0005-0000-0000-000072480000}"/>
    <cellStyle name="Normal - Style1 6 2 7 3" xfId="18806" xr:uid="{00000000-0005-0000-0000-000073480000}"/>
    <cellStyle name="Normal - Style1 6 2 8" xfId="18807" xr:uid="{00000000-0005-0000-0000-000074480000}"/>
    <cellStyle name="Normal - Style1 6 2 9" xfId="18808" xr:uid="{00000000-0005-0000-0000-000075480000}"/>
    <cellStyle name="Normal - Style1 6 2_2101" xfId="18809" xr:uid="{00000000-0005-0000-0000-000076480000}"/>
    <cellStyle name="Normal - Style1 6 20" xfId="18810" xr:uid="{00000000-0005-0000-0000-000077480000}"/>
    <cellStyle name="Normal - Style1 6 21" xfId="18811" xr:uid="{00000000-0005-0000-0000-000078480000}"/>
    <cellStyle name="Normal - Style1 6 22" xfId="18812" xr:uid="{00000000-0005-0000-0000-000079480000}"/>
    <cellStyle name="Normal - Style1 6 23" xfId="18813" xr:uid="{00000000-0005-0000-0000-00007A480000}"/>
    <cellStyle name="Normal - Style1 6 24" xfId="18814" xr:uid="{00000000-0005-0000-0000-00007B480000}"/>
    <cellStyle name="Normal - Style1 6 3" xfId="18815" xr:uid="{00000000-0005-0000-0000-00007C480000}"/>
    <cellStyle name="Normal - Style1 6 3 10" xfId="18816" xr:uid="{00000000-0005-0000-0000-00007D480000}"/>
    <cellStyle name="Normal - Style1 6 3 2" xfId="18817" xr:uid="{00000000-0005-0000-0000-00007E480000}"/>
    <cellStyle name="Normal - Style1 6 3 2 2" xfId="18818" xr:uid="{00000000-0005-0000-0000-00007F480000}"/>
    <cellStyle name="Normal - Style1 6 3 2 2 2" xfId="18819" xr:uid="{00000000-0005-0000-0000-000080480000}"/>
    <cellStyle name="Normal - Style1 6 3 2 2 3" xfId="18820" xr:uid="{00000000-0005-0000-0000-000081480000}"/>
    <cellStyle name="Normal - Style1 6 3 2 3" xfId="18821" xr:uid="{00000000-0005-0000-0000-000082480000}"/>
    <cellStyle name="Normal - Style1 6 3 2 3 2" xfId="18822" xr:uid="{00000000-0005-0000-0000-000083480000}"/>
    <cellStyle name="Normal - Style1 6 3 2 3 3" xfId="18823" xr:uid="{00000000-0005-0000-0000-000084480000}"/>
    <cellStyle name="Normal - Style1 6 3 2 4" xfId="18824" xr:uid="{00000000-0005-0000-0000-000085480000}"/>
    <cellStyle name="Normal - Style1 6 3 2 5" xfId="18825" xr:uid="{00000000-0005-0000-0000-000086480000}"/>
    <cellStyle name="Normal - Style1 6 3 2 6" xfId="18826" xr:uid="{00000000-0005-0000-0000-000087480000}"/>
    <cellStyle name="Normal - Style1 6 3 3" xfId="18827" xr:uid="{00000000-0005-0000-0000-000088480000}"/>
    <cellStyle name="Normal - Style1 6 3 3 2" xfId="18828" xr:uid="{00000000-0005-0000-0000-000089480000}"/>
    <cellStyle name="Normal - Style1 6 3 3 2 2" xfId="18829" xr:uid="{00000000-0005-0000-0000-00008A480000}"/>
    <cellStyle name="Normal - Style1 6 3 3 2 3" xfId="18830" xr:uid="{00000000-0005-0000-0000-00008B480000}"/>
    <cellStyle name="Normal - Style1 6 3 3 3" xfId="18831" xr:uid="{00000000-0005-0000-0000-00008C480000}"/>
    <cellStyle name="Normal - Style1 6 3 3 3 2" xfId="18832" xr:uid="{00000000-0005-0000-0000-00008D480000}"/>
    <cellStyle name="Normal - Style1 6 3 3 3 3" xfId="18833" xr:uid="{00000000-0005-0000-0000-00008E480000}"/>
    <cellStyle name="Normal - Style1 6 3 3 4" xfId="18834" xr:uid="{00000000-0005-0000-0000-00008F480000}"/>
    <cellStyle name="Normal - Style1 6 3 3 5" xfId="18835" xr:uid="{00000000-0005-0000-0000-000090480000}"/>
    <cellStyle name="Normal - Style1 6 3 3 6" xfId="18836" xr:uid="{00000000-0005-0000-0000-000091480000}"/>
    <cellStyle name="Normal - Style1 6 3 4" xfId="18837" xr:uid="{00000000-0005-0000-0000-000092480000}"/>
    <cellStyle name="Normal - Style1 6 3 4 2" xfId="18838" xr:uid="{00000000-0005-0000-0000-000093480000}"/>
    <cellStyle name="Normal - Style1 6 3 4 2 2" xfId="18839" xr:uid="{00000000-0005-0000-0000-000094480000}"/>
    <cellStyle name="Normal - Style1 6 3 4 2 3" xfId="18840" xr:uid="{00000000-0005-0000-0000-000095480000}"/>
    <cellStyle name="Normal - Style1 6 3 4 3" xfId="18841" xr:uid="{00000000-0005-0000-0000-000096480000}"/>
    <cellStyle name="Normal - Style1 6 3 4 3 2" xfId="18842" xr:uid="{00000000-0005-0000-0000-000097480000}"/>
    <cellStyle name="Normal - Style1 6 3 4 3 3" xfId="18843" xr:uid="{00000000-0005-0000-0000-000098480000}"/>
    <cellStyle name="Normal - Style1 6 3 4 4" xfId="18844" xr:uid="{00000000-0005-0000-0000-000099480000}"/>
    <cellStyle name="Normal - Style1 6 3 4 5" xfId="18845" xr:uid="{00000000-0005-0000-0000-00009A480000}"/>
    <cellStyle name="Normal - Style1 6 3 4 6" xfId="18846" xr:uid="{00000000-0005-0000-0000-00009B480000}"/>
    <cellStyle name="Normal - Style1 6 3 5" xfId="18847" xr:uid="{00000000-0005-0000-0000-00009C480000}"/>
    <cellStyle name="Normal - Style1 6 3 5 2" xfId="18848" xr:uid="{00000000-0005-0000-0000-00009D480000}"/>
    <cellStyle name="Normal - Style1 6 3 5 2 2" xfId="18849" xr:uid="{00000000-0005-0000-0000-00009E480000}"/>
    <cellStyle name="Normal - Style1 6 3 5 2 3" xfId="18850" xr:uid="{00000000-0005-0000-0000-00009F480000}"/>
    <cellStyle name="Normal - Style1 6 3 5 3" xfId="18851" xr:uid="{00000000-0005-0000-0000-0000A0480000}"/>
    <cellStyle name="Normal - Style1 6 3 5 3 2" xfId="18852" xr:uid="{00000000-0005-0000-0000-0000A1480000}"/>
    <cellStyle name="Normal - Style1 6 3 5 3 3" xfId="18853" xr:uid="{00000000-0005-0000-0000-0000A2480000}"/>
    <cellStyle name="Normal - Style1 6 3 5 4" xfId="18854" xr:uid="{00000000-0005-0000-0000-0000A3480000}"/>
    <cellStyle name="Normal - Style1 6 3 5 4 2" xfId="18855" xr:uid="{00000000-0005-0000-0000-0000A4480000}"/>
    <cellStyle name="Normal - Style1 6 3 5 4 3" xfId="18856" xr:uid="{00000000-0005-0000-0000-0000A5480000}"/>
    <cellStyle name="Normal - Style1 6 3 5 5" xfId="18857" xr:uid="{00000000-0005-0000-0000-0000A6480000}"/>
    <cellStyle name="Normal - Style1 6 3 5 6" xfId="18858" xr:uid="{00000000-0005-0000-0000-0000A7480000}"/>
    <cellStyle name="Normal - Style1 6 3 6" xfId="18859" xr:uid="{00000000-0005-0000-0000-0000A8480000}"/>
    <cellStyle name="Normal - Style1 6 3 6 2" xfId="18860" xr:uid="{00000000-0005-0000-0000-0000A9480000}"/>
    <cellStyle name="Normal - Style1 6 3 6 3" xfId="18861" xr:uid="{00000000-0005-0000-0000-0000AA480000}"/>
    <cellStyle name="Normal - Style1 6 3 7" xfId="18862" xr:uid="{00000000-0005-0000-0000-0000AB480000}"/>
    <cellStyle name="Normal - Style1 6 3 7 2" xfId="18863" xr:uid="{00000000-0005-0000-0000-0000AC480000}"/>
    <cellStyle name="Normal - Style1 6 3 7 3" xfId="18864" xr:uid="{00000000-0005-0000-0000-0000AD480000}"/>
    <cellStyle name="Normal - Style1 6 3 8" xfId="18865" xr:uid="{00000000-0005-0000-0000-0000AE480000}"/>
    <cellStyle name="Normal - Style1 6 3 9" xfId="18866" xr:uid="{00000000-0005-0000-0000-0000AF480000}"/>
    <cellStyle name="Normal - Style1 6 3_2106 (6)" xfId="18867" xr:uid="{00000000-0005-0000-0000-0000B0480000}"/>
    <cellStyle name="Normal - Style1 6 4" xfId="18868" xr:uid="{00000000-0005-0000-0000-0000B1480000}"/>
    <cellStyle name="Normal - Style1 6 4 10" xfId="18869" xr:uid="{00000000-0005-0000-0000-0000B2480000}"/>
    <cellStyle name="Normal - Style1 6 4 2" xfId="18870" xr:uid="{00000000-0005-0000-0000-0000B3480000}"/>
    <cellStyle name="Normal - Style1 6 4 2 2" xfId="18871" xr:uid="{00000000-0005-0000-0000-0000B4480000}"/>
    <cellStyle name="Normal - Style1 6 4 2 2 2" xfId="18872" xr:uid="{00000000-0005-0000-0000-0000B5480000}"/>
    <cellStyle name="Normal - Style1 6 4 2 2 3" xfId="18873" xr:uid="{00000000-0005-0000-0000-0000B6480000}"/>
    <cellStyle name="Normal - Style1 6 4 2 3" xfId="18874" xr:uid="{00000000-0005-0000-0000-0000B7480000}"/>
    <cellStyle name="Normal - Style1 6 4 2 3 2" xfId="18875" xr:uid="{00000000-0005-0000-0000-0000B8480000}"/>
    <cellStyle name="Normal - Style1 6 4 2 3 3" xfId="18876" xr:uid="{00000000-0005-0000-0000-0000B9480000}"/>
    <cellStyle name="Normal - Style1 6 4 2 4" xfId="18877" xr:uid="{00000000-0005-0000-0000-0000BA480000}"/>
    <cellStyle name="Normal - Style1 6 4 2 5" xfId="18878" xr:uid="{00000000-0005-0000-0000-0000BB480000}"/>
    <cellStyle name="Normal - Style1 6 4 2 6" xfId="18879" xr:uid="{00000000-0005-0000-0000-0000BC480000}"/>
    <cellStyle name="Normal - Style1 6 4 3" xfId="18880" xr:uid="{00000000-0005-0000-0000-0000BD480000}"/>
    <cellStyle name="Normal - Style1 6 4 3 2" xfId="18881" xr:uid="{00000000-0005-0000-0000-0000BE480000}"/>
    <cellStyle name="Normal - Style1 6 4 3 2 2" xfId="18882" xr:uid="{00000000-0005-0000-0000-0000BF480000}"/>
    <cellStyle name="Normal - Style1 6 4 3 2 3" xfId="18883" xr:uid="{00000000-0005-0000-0000-0000C0480000}"/>
    <cellStyle name="Normal - Style1 6 4 3 3" xfId="18884" xr:uid="{00000000-0005-0000-0000-0000C1480000}"/>
    <cellStyle name="Normal - Style1 6 4 3 3 2" xfId="18885" xr:uid="{00000000-0005-0000-0000-0000C2480000}"/>
    <cellStyle name="Normal - Style1 6 4 3 3 3" xfId="18886" xr:uid="{00000000-0005-0000-0000-0000C3480000}"/>
    <cellStyle name="Normal - Style1 6 4 3 4" xfId="18887" xr:uid="{00000000-0005-0000-0000-0000C4480000}"/>
    <cellStyle name="Normal - Style1 6 4 3 5" xfId="18888" xr:uid="{00000000-0005-0000-0000-0000C5480000}"/>
    <cellStyle name="Normal - Style1 6 4 3 6" xfId="18889" xr:uid="{00000000-0005-0000-0000-0000C6480000}"/>
    <cellStyle name="Normal - Style1 6 4 4" xfId="18890" xr:uid="{00000000-0005-0000-0000-0000C7480000}"/>
    <cellStyle name="Normal - Style1 6 4 4 2" xfId="18891" xr:uid="{00000000-0005-0000-0000-0000C8480000}"/>
    <cellStyle name="Normal - Style1 6 4 4 2 2" xfId="18892" xr:uid="{00000000-0005-0000-0000-0000C9480000}"/>
    <cellStyle name="Normal - Style1 6 4 4 2 3" xfId="18893" xr:uid="{00000000-0005-0000-0000-0000CA480000}"/>
    <cellStyle name="Normal - Style1 6 4 4 3" xfId="18894" xr:uid="{00000000-0005-0000-0000-0000CB480000}"/>
    <cellStyle name="Normal - Style1 6 4 4 3 2" xfId="18895" xr:uid="{00000000-0005-0000-0000-0000CC480000}"/>
    <cellStyle name="Normal - Style1 6 4 4 3 3" xfId="18896" xr:uid="{00000000-0005-0000-0000-0000CD480000}"/>
    <cellStyle name="Normal - Style1 6 4 4 4" xfId="18897" xr:uid="{00000000-0005-0000-0000-0000CE480000}"/>
    <cellStyle name="Normal - Style1 6 4 4 5" xfId="18898" xr:uid="{00000000-0005-0000-0000-0000CF480000}"/>
    <cellStyle name="Normal - Style1 6 4 4 6" xfId="18899" xr:uid="{00000000-0005-0000-0000-0000D0480000}"/>
    <cellStyle name="Normal - Style1 6 4 5" xfId="18900" xr:uid="{00000000-0005-0000-0000-0000D1480000}"/>
    <cellStyle name="Normal - Style1 6 4 5 2" xfId="18901" xr:uid="{00000000-0005-0000-0000-0000D2480000}"/>
    <cellStyle name="Normal - Style1 6 4 5 2 2" xfId="18902" xr:uid="{00000000-0005-0000-0000-0000D3480000}"/>
    <cellStyle name="Normal - Style1 6 4 5 2 3" xfId="18903" xr:uid="{00000000-0005-0000-0000-0000D4480000}"/>
    <cellStyle name="Normal - Style1 6 4 5 3" xfId="18904" xr:uid="{00000000-0005-0000-0000-0000D5480000}"/>
    <cellStyle name="Normal - Style1 6 4 5 3 2" xfId="18905" xr:uid="{00000000-0005-0000-0000-0000D6480000}"/>
    <cellStyle name="Normal - Style1 6 4 5 3 3" xfId="18906" xr:uid="{00000000-0005-0000-0000-0000D7480000}"/>
    <cellStyle name="Normal - Style1 6 4 5 4" xfId="18907" xr:uid="{00000000-0005-0000-0000-0000D8480000}"/>
    <cellStyle name="Normal - Style1 6 4 5 4 2" xfId="18908" xr:uid="{00000000-0005-0000-0000-0000D9480000}"/>
    <cellStyle name="Normal - Style1 6 4 5 4 3" xfId="18909" xr:uid="{00000000-0005-0000-0000-0000DA480000}"/>
    <cellStyle name="Normal - Style1 6 4 5 5" xfId="18910" xr:uid="{00000000-0005-0000-0000-0000DB480000}"/>
    <cellStyle name="Normal - Style1 6 4 5 6" xfId="18911" xr:uid="{00000000-0005-0000-0000-0000DC480000}"/>
    <cellStyle name="Normal - Style1 6 4 6" xfId="18912" xr:uid="{00000000-0005-0000-0000-0000DD480000}"/>
    <cellStyle name="Normal - Style1 6 4 6 2" xfId="18913" xr:uid="{00000000-0005-0000-0000-0000DE480000}"/>
    <cellStyle name="Normal - Style1 6 4 6 3" xfId="18914" xr:uid="{00000000-0005-0000-0000-0000DF480000}"/>
    <cellStyle name="Normal - Style1 6 4 7" xfId="18915" xr:uid="{00000000-0005-0000-0000-0000E0480000}"/>
    <cellStyle name="Normal - Style1 6 4 7 2" xfId="18916" xr:uid="{00000000-0005-0000-0000-0000E1480000}"/>
    <cellStyle name="Normal - Style1 6 4 7 3" xfId="18917" xr:uid="{00000000-0005-0000-0000-0000E2480000}"/>
    <cellStyle name="Normal - Style1 6 4 8" xfId="18918" xr:uid="{00000000-0005-0000-0000-0000E3480000}"/>
    <cellStyle name="Normal - Style1 6 4 9" xfId="18919" xr:uid="{00000000-0005-0000-0000-0000E4480000}"/>
    <cellStyle name="Normal - Style1 6 4_2106 (6)" xfId="18920" xr:uid="{00000000-0005-0000-0000-0000E5480000}"/>
    <cellStyle name="Normal - Style1 6 5" xfId="18921" xr:uid="{00000000-0005-0000-0000-0000E6480000}"/>
    <cellStyle name="Normal - Style1 6 5 10" xfId="18922" xr:uid="{00000000-0005-0000-0000-0000E7480000}"/>
    <cellStyle name="Normal - Style1 6 5 2" xfId="18923" xr:uid="{00000000-0005-0000-0000-0000E8480000}"/>
    <cellStyle name="Normal - Style1 6 5 2 2" xfId="18924" xr:uid="{00000000-0005-0000-0000-0000E9480000}"/>
    <cellStyle name="Normal - Style1 6 5 2 2 2" xfId="18925" xr:uid="{00000000-0005-0000-0000-0000EA480000}"/>
    <cellStyle name="Normal - Style1 6 5 2 2 3" xfId="18926" xr:uid="{00000000-0005-0000-0000-0000EB480000}"/>
    <cellStyle name="Normal - Style1 6 5 2 3" xfId="18927" xr:uid="{00000000-0005-0000-0000-0000EC480000}"/>
    <cellStyle name="Normal - Style1 6 5 2 3 2" xfId="18928" xr:uid="{00000000-0005-0000-0000-0000ED480000}"/>
    <cellStyle name="Normal - Style1 6 5 2 3 3" xfId="18929" xr:uid="{00000000-0005-0000-0000-0000EE480000}"/>
    <cellStyle name="Normal - Style1 6 5 2 4" xfId="18930" xr:uid="{00000000-0005-0000-0000-0000EF480000}"/>
    <cellStyle name="Normal - Style1 6 5 2 5" xfId="18931" xr:uid="{00000000-0005-0000-0000-0000F0480000}"/>
    <cellStyle name="Normal - Style1 6 5 2 6" xfId="18932" xr:uid="{00000000-0005-0000-0000-0000F1480000}"/>
    <cellStyle name="Normal - Style1 6 5 3" xfId="18933" xr:uid="{00000000-0005-0000-0000-0000F2480000}"/>
    <cellStyle name="Normal - Style1 6 5 3 2" xfId="18934" xr:uid="{00000000-0005-0000-0000-0000F3480000}"/>
    <cellStyle name="Normal - Style1 6 5 3 2 2" xfId="18935" xr:uid="{00000000-0005-0000-0000-0000F4480000}"/>
    <cellStyle name="Normal - Style1 6 5 3 2 3" xfId="18936" xr:uid="{00000000-0005-0000-0000-0000F5480000}"/>
    <cellStyle name="Normal - Style1 6 5 3 3" xfId="18937" xr:uid="{00000000-0005-0000-0000-0000F6480000}"/>
    <cellStyle name="Normal - Style1 6 5 3 3 2" xfId="18938" xr:uid="{00000000-0005-0000-0000-0000F7480000}"/>
    <cellStyle name="Normal - Style1 6 5 3 3 3" xfId="18939" xr:uid="{00000000-0005-0000-0000-0000F8480000}"/>
    <cellStyle name="Normal - Style1 6 5 3 4" xfId="18940" xr:uid="{00000000-0005-0000-0000-0000F9480000}"/>
    <cellStyle name="Normal - Style1 6 5 3 5" xfId="18941" xr:uid="{00000000-0005-0000-0000-0000FA480000}"/>
    <cellStyle name="Normal - Style1 6 5 3 6" xfId="18942" xr:uid="{00000000-0005-0000-0000-0000FB480000}"/>
    <cellStyle name="Normal - Style1 6 5 4" xfId="18943" xr:uid="{00000000-0005-0000-0000-0000FC480000}"/>
    <cellStyle name="Normal - Style1 6 5 4 2" xfId="18944" xr:uid="{00000000-0005-0000-0000-0000FD480000}"/>
    <cellStyle name="Normal - Style1 6 5 4 2 2" xfId="18945" xr:uid="{00000000-0005-0000-0000-0000FE480000}"/>
    <cellStyle name="Normal - Style1 6 5 4 2 3" xfId="18946" xr:uid="{00000000-0005-0000-0000-0000FF480000}"/>
    <cellStyle name="Normal - Style1 6 5 4 3" xfId="18947" xr:uid="{00000000-0005-0000-0000-000000490000}"/>
    <cellStyle name="Normal - Style1 6 5 4 3 2" xfId="18948" xr:uid="{00000000-0005-0000-0000-000001490000}"/>
    <cellStyle name="Normal - Style1 6 5 4 3 3" xfId="18949" xr:uid="{00000000-0005-0000-0000-000002490000}"/>
    <cellStyle name="Normal - Style1 6 5 4 4" xfId="18950" xr:uid="{00000000-0005-0000-0000-000003490000}"/>
    <cellStyle name="Normal - Style1 6 5 4 5" xfId="18951" xr:uid="{00000000-0005-0000-0000-000004490000}"/>
    <cellStyle name="Normal - Style1 6 5 4 6" xfId="18952" xr:uid="{00000000-0005-0000-0000-000005490000}"/>
    <cellStyle name="Normal - Style1 6 5 5" xfId="18953" xr:uid="{00000000-0005-0000-0000-000006490000}"/>
    <cellStyle name="Normal - Style1 6 5 5 2" xfId="18954" xr:uid="{00000000-0005-0000-0000-000007490000}"/>
    <cellStyle name="Normal - Style1 6 5 5 2 2" xfId="18955" xr:uid="{00000000-0005-0000-0000-000008490000}"/>
    <cellStyle name="Normal - Style1 6 5 5 2 3" xfId="18956" xr:uid="{00000000-0005-0000-0000-000009490000}"/>
    <cellStyle name="Normal - Style1 6 5 5 3" xfId="18957" xr:uid="{00000000-0005-0000-0000-00000A490000}"/>
    <cellStyle name="Normal - Style1 6 5 5 3 2" xfId="18958" xr:uid="{00000000-0005-0000-0000-00000B490000}"/>
    <cellStyle name="Normal - Style1 6 5 5 3 3" xfId="18959" xr:uid="{00000000-0005-0000-0000-00000C490000}"/>
    <cellStyle name="Normal - Style1 6 5 5 4" xfId="18960" xr:uid="{00000000-0005-0000-0000-00000D490000}"/>
    <cellStyle name="Normal - Style1 6 5 5 4 2" xfId="18961" xr:uid="{00000000-0005-0000-0000-00000E490000}"/>
    <cellStyle name="Normal - Style1 6 5 5 4 3" xfId="18962" xr:uid="{00000000-0005-0000-0000-00000F490000}"/>
    <cellStyle name="Normal - Style1 6 5 5 5" xfId="18963" xr:uid="{00000000-0005-0000-0000-000010490000}"/>
    <cellStyle name="Normal - Style1 6 5 5 6" xfId="18964" xr:uid="{00000000-0005-0000-0000-000011490000}"/>
    <cellStyle name="Normal - Style1 6 5 6" xfId="18965" xr:uid="{00000000-0005-0000-0000-000012490000}"/>
    <cellStyle name="Normal - Style1 6 5 6 2" xfId="18966" xr:uid="{00000000-0005-0000-0000-000013490000}"/>
    <cellStyle name="Normal - Style1 6 5 6 3" xfId="18967" xr:uid="{00000000-0005-0000-0000-000014490000}"/>
    <cellStyle name="Normal - Style1 6 5 7" xfId="18968" xr:uid="{00000000-0005-0000-0000-000015490000}"/>
    <cellStyle name="Normal - Style1 6 5 7 2" xfId="18969" xr:uid="{00000000-0005-0000-0000-000016490000}"/>
    <cellStyle name="Normal - Style1 6 5 7 3" xfId="18970" xr:uid="{00000000-0005-0000-0000-000017490000}"/>
    <cellStyle name="Normal - Style1 6 5 8" xfId="18971" xr:uid="{00000000-0005-0000-0000-000018490000}"/>
    <cellStyle name="Normal - Style1 6 5 9" xfId="18972" xr:uid="{00000000-0005-0000-0000-000019490000}"/>
    <cellStyle name="Normal - Style1 6 5_2106 (6)" xfId="18973" xr:uid="{00000000-0005-0000-0000-00001A490000}"/>
    <cellStyle name="Normal - Style1 6 6" xfId="18974" xr:uid="{00000000-0005-0000-0000-00001B490000}"/>
    <cellStyle name="Normal - Style1 6 6 10" xfId="18975" xr:uid="{00000000-0005-0000-0000-00001C490000}"/>
    <cellStyle name="Normal - Style1 6 6 2" xfId="18976" xr:uid="{00000000-0005-0000-0000-00001D490000}"/>
    <cellStyle name="Normal - Style1 6 6 2 2" xfId="18977" xr:uid="{00000000-0005-0000-0000-00001E490000}"/>
    <cellStyle name="Normal - Style1 6 6 2 2 2" xfId="18978" xr:uid="{00000000-0005-0000-0000-00001F490000}"/>
    <cellStyle name="Normal - Style1 6 6 2 2 3" xfId="18979" xr:uid="{00000000-0005-0000-0000-000020490000}"/>
    <cellStyle name="Normal - Style1 6 6 2 3" xfId="18980" xr:uid="{00000000-0005-0000-0000-000021490000}"/>
    <cellStyle name="Normal - Style1 6 6 2 3 2" xfId="18981" xr:uid="{00000000-0005-0000-0000-000022490000}"/>
    <cellStyle name="Normal - Style1 6 6 2 3 3" xfId="18982" xr:uid="{00000000-0005-0000-0000-000023490000}"/>
    <cellStyle name="Normal - Style1 6 6 2 4" xfId="18983" xr:uid="{00000000-0005-0000-0000-000024490000}"/>
    <cellStyle name="Normal - Style1 6 6 2 5" xfId="18984" xr:uid="{00000000-0005-0000-0000-000025490000}"/>
    <cellStyle name="Normal - Style1 6 6 2 6" xfId="18985" xr:uid="{00000000-0005-0000-0000-000026490000}"/>
    <cellStyle name="Normal - Style1 6 6 3" xfId="18986" xr:uid="{00000000-0005-0000-0000-000027490000}"/>
    <cellStyle name="Normal - Style1 6 6 3 2" xfId="18987" xr:uid="{00000000-0005-0000-0000-000028490000}"/>
    <cellStyle name="Normal - Style1 6 6 3 2 2" xfId="18988" xr:uid="{00000000-0005-0000-0000-000029490000}"/>
    <cellStyle name="Normal - Style1 6 6 3 2 3" xfId="18989" xr:uid="{00000000-0005-0000-0000-00002A490000}"/>
    <cellStyle name="Normal - Style1 6 6 3 3" xfId="18990" xr:uid="{00000000-0005-0000-0000-00002B490000}"/>
    <cellStyle name="Normal - Style1 6 6 3 3 2" xfId="18991" xr:uid="{00000000-0005-0000-0000-00002C490000}"/>
    <cellStyle name="Normal - Style1 6 6 3 3 3" xfId="18992" xr:uid="{00000000-0005-0000-0000-00002D490000}"/>
    <cellStyle name="Normal - Style1 6 6 3 4" xfId="18993" xr:uid="{00000000-0005-0000-0000-00002E490000}"/>
    <cellStyle name="Normal - Style1 6 6 3 5" xfId="18994" xr:uid="{00000000-0005-0000-0000-00002F490000}"/>
    <cellStyle name="Normal - Style1 6 6 3 6" xfId="18995" xr:uid="{00000000-0005-0000-0000-000030490000}"/>
    <cellStyle name="Normal - Style1 6 6 4" xfId="18996" xr:uid="{00000000-0005-0000-0000-000031490000}"/>
    <cellStyle name="Normal - Style1 6 6 4 2" xfId="18997" xr:uid="{00000000-0005-0000-0000-000032490000}"/>
    <cellStyle name="Normal - Style1 6 6 4 2 2" xfId="18998" xr:uid="{00000000-0005-0000-0000-000033490000}"/>
    <cellStyle name="Normal - Style1 6 6 4 2 3" xfId="18999" xr:uid="{00000000-0005-0000-0000-000034490000}"/>
    <cellStyle name="Normal - Style1 6 6 4 3" xfId="19000" xr:uid="{00000000-0005-0000-0000-000035490000}"/>
    <cellStyle name="Normal - Style1 6 6 4 3 2" xfId="19001" xr:uid="{00000000-0005-0000-0000-000036490000}"/>
    <cellStyle name="Normal - Style1 6 6 4 3 3" xfId="19002" xr:uid="{00000000-0005-0000-0000-000037490000}"/>
    <cellStyle name="Normal - Style1 6 6 4 4" xfId="19003" xr:uid="{00000000-0005-0000-0000-000038490000}"/>
    <cellStyle name="Normal - Style1 6 6 4 5" xfId="19004" xr:uid="{00000000-0005-0000-0000-000039490000}"/>
    <cellStyle name="Normal - Style1 6 6 4 6" xfId="19005" xr:uid="{00000000-0005-0000-0000-00003A490000}"/>
    <cellStyle name="Normal - Style1 6 6 5" xfId="19006" xr:uid="{00000000-0005-0000-0000-00003B490000}"/>
    <cellStyle name="Normal - Style1 6 6 5 2" xfId="19007" xr:uid="{00000000-0005-0000-0000-00003C490000}"/>
    <cellStyle name="Normal - Style1 6 6 5 2 2" xfId="19008" xr:uid="{00000000-0005-0000-0000-00003D490000}"/>
    <cellStyle name="Normal - Style1 6 6 5 2 3" xfId="19009" xr:uid="{00000000-0005-0000-0000-00003E490000}"/>
    <cellStyle name="Normal - Style1 6 6 5 3" xfId="19010" xr:uid="{00000000-0005-0000-0000-00003F490000}"/>
    <cellStyle name="Normal - Style1 6 6 5 3 2" xfId="19011" xr:uid="{00000000-0005-0000-0000-000040490000}"/>
    <cellStyle name="Normal - Style1 6 6 5 3 3" xfId="19012" xr:uid="{00000000-0005-0000-0000-000041490000}"/>
    <cellStyle name="Normal - Style1 6 6 5 4" xfId="19013" xr:uid="{00000000-0005-0000-0000-000042490000}"/>
    <cellStyle name="Normal - Style1 6 6 5 4 2" xfId="19014" xr:uid="{00000000-0005-0000-0000-000043490000}"/>
    <cellStyle name="Normal - Style1 6 6 5 4 3" xfId="19015" xr:uid="{00000000-0005-0000-0000-000044490000}"/>
    <cellStyle name="Normal - Style1 6 6 5 5" xfId="19016" xr:uid="{00000000-0005-0000-0000-000045490000}"/>
    <cellStyle name="Normal - Style1 6 6 5 6" xfId="19017" xr:uid="{00000000-0005-0000-0000-000046490000}"/>
    <cellStyle name="Normal - Style1 6 6 6" xfId="19018" xr:uid="{00000000-0005-0000-0000-000047490000}"/>
    <cellStyle name="Normal - Style1 6 6 6 2" xfId="19019" xr:uid="{00000000-0005-0000-0000-000048490000}"/>
    <cellStyle name="Normal - Style1 6 6 6 3" xfId="19020" xr:uid="{00000000-0005-0000-0000-000049490000}"/>
    <cellStyle name="Normal - Style1 6 6 7" xfId="19021" xr:uid="{00000000-0005-0000-0000-00004A490000}"/>
    <cellStyle name="Normal - Style1 6 6 7 2" xfId="19022" xr:uid="{00000000-0005-0000-0000-00004B490000}"/>
    <cellStyle name="Normal - Style1 6 6 7 3" xfId="19023" xr:uid="{00000000-0005-0000-0000-00004C490000}"/>
    <cellStyle name="Normal - Style1 6 6 8" xfId="19024" xr:uid="{00000000-0005-0000-0000-00004D490000}"/>
    <cellStyle name="Normal - Style1 6 6 9" xfId="19025" xr:uid="{00000000-0005-0000-0000-00004E490000}"/>
    <cellStyle name="Normal - Style1 6 6_2106 (6)" xfId="19026" xr:uid="{00000000-0005-0000-0000-00004F490000}"/>
    <cellStyle name="Normal - Style1 6 7" xfId="19027" xr:uid="{00000000-0005-0000-0000-000050490000}"/>
    <cellStyle name="Normal - Style1 6 7 10" xfId="19028" xr:uid="{00000000-0005-0000-0000-000051490000}"/>
    <cellStyle name="Normal - Style1 6 7 2" xfId="19029" xr:uid="{00000000-0005-0000-0000-000052490000}"/>
    <cellStyle name="Normal - Style1 6 7 2 2" xfId="19030" xr:uid="{00000000-0005-0000-0000-000053490000}"/>
    <cellStyle name="Normal - Style1 6 7 2 2 2" xfId="19031" xr:uid="{00000000-0005-0000-0000-000054490000}"/>
    <cellStyle name="Normal - Style1 6 7 2 2 3" xfId="19032" xr:uid="{00000000-0005-0000-0000-000055490000}"/>
    <cellStyle name="Normal - Style1 6 7 2 3" xfId="19033" xr:uid="{00000000-0005-0000-0000-000056490000}"/>
    <cellStyle name="Normal - Style1 6 7 2 3 2" xfId="19034" xr:uid="{00000000-0005-0000-0000-000057490000}"/>
    <cellStyle name="Normal - Style1 6 7 2 3 3" xfId="19035" xr:uid="{00000000-0005-0000-0000-000058490000}"/>
    <cellStyle name="Normal - Style1 6 7 2 4" xfId="19036" xr:uid="{00000000-0005-0000-0000-000059490000}"/>
    <cellStyle name="Normal - Style1 6 7 2 5" xfId="19037" xr:uid="{00000000-0005-0000-0000-00005A490000}"/>
    <cellStyle name="Normal - Style1 6 7 2 6" xfId="19038" xr:uid="{00000000-0005-0000-0000-00005B490000}"/>
    <cellStyle name="Normal - Style1 6 7 3" xfId="19039" xr:uid="{00000000-0005-0000-0000-00005C490000}"/>
    <cellStyle name="Normal - Style1 6 7 3 2" xfId="19040" xr:uid="{00000000-0005-0000-0000-00005D490000}"/>
    <cellStyle name="Normal - Style1 6 7 3 2 2" xfId="19041" xr:uid="{00000000-0005-0000-0000-00005E490000}"/>
    <cellStyle name="Normal - Style1 6 7 3 2 3" xfId="19042" xr:uid="{00000000-0005-0000-0000-00005F490000}"/>
    <cellStyle name="Normal - Style1 6 7 3 3" xfId="19043" xr:uid="{00000000-0005-0000-0000-000060490000}"/>
    <cellStyle name="Normal - Style1 6 7 3 3 2" xfId="19044" xr:uid="{00000000-0005-0000-0000-000061490000}"/>
    <cellStyle name="Normal - Style1 6 7 3 3 3" xfId="19045" xr:uid="{00000000-0005-0000-0000-000062490000}"/>
    <cellStyle name="Normal - Style1 6 7 3 4" xfId="19046" xr:uid="{00000000-0005-0000-0000-000063490000}"/>
    <cellStyle name="Normal - Style1 6 7 3 5" xfId="19047" xr:uid="{00000000-0005-0000-0000-000064490000}"/>
    <cellStyle name="Normal - Style1 6 7 3 6" xfId="19048" xr:uid="{00000000-0005-0000-0000-000065490000}"/>
    <cellStyle name="Normal - Style1 6 7 4" xfId="19049" xr:uid="{00000000-0005-0000-0000-000066490000}"/>
    <cellStyle name="Normal - Style1 6 7 4 2" xfId="19050" xr:uid="{00000000-0005-0000-0000-000067490000}"/>
    <cellStyle name="Normal - Style1 6 7 4 2 2" xfId="19051" xr:uid="{00000000-0005-0000-0000-000068490000}"/>
    <cellStyle name="Normal - Style1 6 7 4 2 3" xfId="19052" xr:uid="{00000000-0005-0000-0000-000069490000}"/>
    <cellStyle name="Normal - Style1 6 7 4 3" xfId="19053" xr:uid="{00000000-0005-0000-0000-00006A490000}"/>
    <cellStyle name="Normal - Style1 6 7 4 3 2" xfId="19054" xr:uid="{00000000-0005-0000-0000-00006B490000}"/>
    <cellStyle name="Normal - Style1 6 7 4 3 3" xfId="19055" xr:uid="{00000000-0005-0000-0000-00006C490000}"/>
    <cellStyle name="Normal - Style1 6 7 4 4" xfId="19056" xr:uid="{00000000-0005-0000-0000-00006D490000}"/>
    <cellStyle name="Normal - Style1 6 7 4 5" xfId="19057" xr:uid="{00000000-0005-0000-0000-00006E490000}"/>
    <cellStyle name="Normal - Style1 6 7 4 6" xfId="19058" xr:uid="{00000000-0005-0000-0000-00006F490000}"/>
    <cellStyle name="Normal - Style1 6 7 5" xfId="19059" xr:uid="{00000000-0005-0000-0000-000070490000}"/>
    <cellStyle name="Normal - Style1 6 7 5 2" xfId="19060" xr:uid="{00000000-0005-0000-0000-000071490000}"/>
    <cellStyle name="Normal - Style1 6 7 5 2 2" xfId="19061" xr:uid="{00000000-0005-0000-0000-000072490000}"/>
    <cellStyle name="Normal - Style1 6 7 5 2 3" xfId="19062" xr:uid="{00000000-0005-0000-0000-000073490000}"/>
    <cellStyle name="Normal - Style1 6 7 5 3" xfId="19063" xr:uid="{00000000-0005-0000-0000-000074490000}"/>
    <cellStyle name="Normal - Style1 6 7 5 3 2" xfId="19064" xr:uid="{00000000-0005-0000-0000-000075490000}"/>
    <cellStyle name="Normal - Style1 6 7 5 3 3" xfId="19065" xr:uid="{00000000-0005-0000-0000-000076490000}"/>
    <cellStyle name="Normal - Style1 6 7 5 4" xfId="19066" xr:uid="{00000000-0005-0000-0000-000077490000}"/>
    <cellStyle name="Normal - Style1 6 7 5 4 2" xfId="19067" xr:uid="{00000000-0005-0000-0000-000078490000}"/>
    <cellStyle name="Normal - Style1 6 7 5 4 3" xfId="19068" xr:uid="{00000000-0005-0000-0000-000079490000}"/>
    <cellStyle name="Normal - Style1 6 7 5 5" xfId="19069" xr:uid="{00000000-0005-0000-0000-00007A490000}"/>
    <cellStyle name="Normal - Style1 6 7 5 6" xfId="19070" xr:uid="{00000000-0005-0000-0000-00007B490000}"/>
    <cellStyle name="Normal - Style1 6 7 6" xfId="19071" xr:uid="{00000000-0005-0000-0000-00007C490000}"/>
    <cellStyle name="Normal - Style1 6 7 6 2" xfId="19072" xr:uid="{00000000-0005-0000-0000-00007D490000}"/>
    <cellStyle name="Normal - Style1 6 7 6 3" xfId="19073" xr:uid="{00000000-0005-0000-0000-00007E490000}"/>
    <cellStyle name="Normal - Style1 6 7 7" xfId="19074" xr:uid="{00000000-0005-0000-0000-00007F490000}"/>
    <cellStyle name="Normal - Style1 6 7 7 2" xfId="19075" xr:uid="{00000000-0005-0000-0000-000080490000}"/>
    <cellStyle name="Normal - Style1 6 7 7 3" xfId="19076" xr:uid="{00000000-0005-0000-0000-000081490000}"/>
    <cellStyle name="Normal - Style1 6 7 8" xfId="19077" xr:uid="{00000000-0005-0000-0000-000082490000}"/>
    <cellStyle name="Normal - Style1 6 7 9" xfId="19078" xr:uid="{00000000-0005-0000-0000-000083490000}"/>
    <cellStyle name="Normal - Style1 6 7_2106 (6)" xfId="19079" xr:uid="{00000000-0005-0000-0000-000084490000}"/>
    <cellStyle name="Normal - Style1 6 8" xfId="19080" xr:uid="{00000000-0005-0000-0000-000085490000}"/>
    <cellStyle name="Normal - Style1 6 8 2" xfId="19081" xr:uid="{00000000-0005-0000-0000-000086490000}"/>
    <cellStyle name="Normal - Style1 6 8 2 2" xfId="19082" xr:uid="{00000000-0005-0000-0000-000087490000}"/>
    <cellStyle name="Normal - Style1 6 8 2 3" xfId="19083" xr:uid="{00000000-0005-0000-0000-000088490000}"/>
    <cellStyle name="Normal - Style1 6 8 3" xfId="19084" xr:uid="{00000000-0005-0000-0000-000089490000}"/>
    <cellStyle name="Normal - Style1 6 8 3 2" xfId="19085" xr:uid="{00000000-0005-0000-0000-00008A490000}"/>
    <cellStyle name="Normal - Style1 6 8 3 3" xfId="19086" xr:uid="{00000000-0005-0000-0000-00008B490000}"/>
    <cellStyle name="Normal - Style1 6 8 4" xfId="19087" xr:uid="{00000000-0005-0000-0000-00008C490000}"/>
    <cellStyle name="Normal - Style1 6 8 5" xfId="19088" xr:uid="{00000000-0005-0000-0000-00008D490000}"/>
    <cellStyle name="Normal - Style1 6 8 6" xfId="19089" xr:uid="{00000000-0005-0000-0000-00008E490000}"/>
    <cellStyle name="Normal - Style1 6 9" xfId="19090" xr:uid="{00000000-0005-0000-0000-00008F490000}"/>
    <cellStyle name="Normal - Style1 6 9 2" xfId="19091" xr:uid="{00000000-0005-0000-0000-000090490000}"/>
    <cellStyle name="Normal - Style1 6 9 2 2" xfId="19092" xr:uid="{00000000-0005-0000-0000-000091490000}"/>
    <cellStyle name="Normal - Style1 6 9 2 3" xfId="19093" xr:uid="{00000000-0005-0000-0000-000092490000}"/>
    <cellStyle name="Normal - Style1 6 9 3" xfId="19094" xr:uid="{00000000-0005-0000-0000-000093490000}"/>
    <cellStyle name="Normal - Style1 6 9 3 2" xfId="19095" xr:uid="{00000000-0005-0000-0000-000094490000}"/>
    <cellStyle name="Normal - Style1 6 9 3 3" xfId="19096" xr:uid="{00000000-0005-0000-0000-000095490000}"/>
    <cellStyle name="Normal - Style1 6 9 4" xfId="19097" xr:uid="{00000000-0005-0000-0000-000096490000}"/>
    <cellStyle name="Normal - Style1 6 9 5" xfId="19098" xr:uid="{00000000-0005-0000-0000-000097490000}"/>
    <cellStyle name="Normal - Style1 6 9 6" xfId="19099" xr:uid="{00000000-0005-0000-0000-000098490000}"/>
    <cellStyle name="Normal - Style1 6_2101" xfId="19100" xr:uid="{00000000-0005-0000-0000-000099490000}"/>
    <cellStyle name="Normal - Style1 60" xfId="19101" xr:uid="{00000000-0005-0000-0000-00009A490000}"/>
    <cellStyle name="Normal - Style1 60 2" xfId="19102" xr:uid="{00000000-0005-0000-0000-00009B490000}"/>
    <cellStyle name="Normal - Style1 60 3" xfId="19103" xr:uid="{00000000-0005-0000-0000-00009C490000}"/>
    <cellStyle name="Normal - Style1 61" xfId="19104" xr:uid="{00000000-0005-0000-0000-00009D490000}"/>
    <cellStyle name="Normal - Style1 61 2" xfId="19105" xr:uid="{00000000-0005-0000-0000-00009E490000}"/>
    <cellStyle name="Normal - Style1 61 3" xfId="19106" xr:uid="{00000000-0005-0000-0000-00009F490000}"/>
    <cellStyle name="Normal - Style1 62" xfId="19107" xr:uid="{00000000-0005-0000-0000-0000A0490000}"/>
    <cellStyle name="Normal - Style1 62 2" xfId="19108" xr:uid="{00000000-0005-0000-0000-0000A1490000}"/>
    <cellStyle name="Normal - Style1 62 3" xfId="19109" xr:uid="{00000000-0005-0000-0000-0000A2490000}"/>
    <cellStyle name="Normal - Style1 63" xfId="19110" xr:uid="{00000000-0005-0000-0000-0000A3490000}"/>
    <cellStyle name="Normal - Style1 63 2" xfId="19111" xr:uid="{00000000-0005-0000-0000-0000A4490000}"/>
    <cellStyle name="Normal - Style1 63 3" xfId="19112" xr:uid="{00000000-0005-0000-0000-0000A5490000}"/>
    <cellStyle name="Normal - Style1 64" xfId="19113" xr:uid="{00000000-0005-0000-0000-0000A6490000}"/>
    <cellStyle name="Normal - Style1 64 2" xfId="19114" xr:uid="{00000000-0005-0000-0000-0000A7490000}"/>
    <cellStyle name="Normal - Style1 64 3" xfId="19115" xr:uid="{00000000-0005-0000-0000-0000A8490000}"/>
    <cellStyle name="Normal - Style1 65" xfId="19116" xr:uid="{00000000-0005-0000-0000-0000A9490000}"/>
    <cellStyle name="Normal - Style1 65 2" xfId="19117" xr:uid="{00000000-0005-0000-0000-0000AA490000}"/>
    <cellStyle name="Normal - Style1 65 3" xfId="19118" xr:uid="{00000000-0005-0000-0000-0000AB490000}"/>
    <cellStyle name="Normal - Style1 66" xfId="19119" xr:uid="{00000000-0005-0000-0000-0000AC490000}"/>
    <cellStyle name="Normal - Style1 66 2" xfId="19120" xr:uid="{00000000-0005-0000-0000-0000AD490000}"/>
    <cellStyle name="Normal - Style1 66 3" xfId="19121" xr:uid="{00000000-0005-0000-0000-0000AE490000}"/>
    <cellStyle name="Normal - Style1 67" xfId="19122" xr:uid="{00000000-0005-0000-0000-0000AF490000}"/>
    <cellStyle name="Normal - Style1 67 2" xfId="19123" xr:uid="{00000000-0005-0000-0000-0000B0490000}"/>
    <cellStyle name="Normal - Style1 67 3" xfId="19124" xr:uid="{00000000-0005-0000-0000-0000B1490000}"/>
    <cellStyle name="Normal - Style1 68" xfId="19125" xr:uid="{00000000-0005-0000-0000-0000B2490000}"/>
    <cellStyle name="Normal - Style1 68 2" xfId="19126" xr:uid="{00000000-0005-0000-0000-0000B3490000}"/>
    <cellStyle name="Normal - Style1 68 3" xfId="19127" xr:uid="{00000000-0005-0000-0000-0000B4490000}"/>
    <cellStyle name="Normal - Style1 69" xfId="19128" xr:uid="{00000000-0005-0000-0000-0000B5490000}"/>
    <cellStyle name="Normal - Style1 69 2" xfId="19129" xr:uid="{00000000-0005-0000-0000-0000B6490000}"/>
    <cellStyle name="Normal - Style1 69 3" xfId="19130" xr:uid="{00000000-0005-0000-0000-0000B7490000}"/>
    <cellStyle name="Normal - Style1 7" xfId="19131" xr:uid="{00000000-0005-0000-0000-0000B8490000}"/>
    <cellStyle name="Normal - Style1 7 10" xfId="19132" xr:uid="{00000000-0005-0000-0000-0000B9490000}"/>
    <cellStyle name="Normal - Style1 7 10 2" xfId="19133" xr:uid="{00000000-0005-0000-0000-0000BA490000}"/>
    <cellStyle name="Normal - Style1 7 10 2 2" xfId="19134" xr:uid="{00000000-0005-0000-0000-0000BB490000}"/>
    <cellStyle name="Normal - Style1 7 10 2 3" xfId="19135" xr:uid="{00000000-0005-0000-0000-0000BC490000}"/>
    <cellStyle name="Normal - Style1 7 10 3" xfId="19136" xr:uid="{00000000-0005-0000-0000-0000BD490000}"/>
    <cellStyle name="Normal - Style1 7 10 3 2" xfId="19137" xr:uid="{00000000-0005-0000-0000-0000BE490000}"/>
    <cellStyle name="Normal - Style1 7 10 3 3" xfId="19138" xr:uid="{00000000-0005-0000-0000-0000BF490000}"/>
    <cellStyle name="Normal - Style1 7 10 4" xfId="19139" xr:uid="{00000000-0005-0000-0000-0000C0490000}"/>
    <cellStyle name="Normal - Style1 7 10 5" xfId="19140" xr:uid="{00000000-0005-0000-0000-0000C1490000}"/>
    <cellStyle name="Normal - Style1 7 10 6" xfId="19141" xr:uid="{00000000-0005-0000-0000-0000C2490000}"/>
    <cellStyle name="Normal - Style1 7 11" xfId="19142" xr:uid="{00000000-0005-0000-0000-0000C3490000}"/>
    <cellStyle name="Normal - Style1 7 11 2" xfId="19143" xr:uid="{00000000-0005-0000-0000-0000C4490000}"/>
    <cellStyle name="Normal - Style1 7 11 2 2" xfId="19144" xr:uid="{00000000-0005-0000-0000-0000C5490000}"/>
    <cellStyle name="Normal - Style1 7 11 2 3" xfId="19145" xr:uid="{00000000-0005-0000-0000-0000C6490000}"/>
    <cellStyle name="Normal - Style1 7 11 3" xfId="19146" xr:uid="{00000000-0005-0000-0000-0000C7490000}"/>
    <cellStyle name="Normal - Style1 7 11 3 2" xfId="19147" xr:uid="{00000000-0005-0000-0000-0000C8490000}"/>
    <cellStyle name="Normal - Style1 7 11 3 3" xfId="19148" xr:uid="{00000000-0005-0000-0000-0000C9490000}"/>
    <cellStyle name="Normal - Style1 7 11 4" xfId="19149" xr:uid="{00000000-0005-0000-0000-0000CA490000}"/>
    <cellStyle name="Normal - Style1 7 11 5" xfId="19150" xr:uid="{00000000-0005-0000-0000-0000CB490000}"/>
    <cellStyle name="Normal - Style1 7 11 6" xfId="19151" xr:uid="{00000000-0005-0000-0000-0000CC490000}"/>
    <cellStyle name="Normal - Style1 7 12" xfId="19152" xr:uid="{00000000-0005-0000-0000-0000CD490000}"/>
    <cellStyle name="Normal - Style1 7 12 2" xfId="19153" xr:uid="{00000000-0005-0000-0000-0000CE490000}"/>
    <cellStyle name="Normal - Style1 7 12 2 2" xfId="19154" xr:uid="{00000000-0005-0000-0000-0000CF490000}"/>
    <cellStyle name="Normal - Style1 7 12 2 3" xfId="19155" xr:uid="{00000000-0005-0000-0000-0000D0490000}"/>
    <cellStyle name="Normal - Style1 7 12 3" xfId="19156" xr:uid="{00000000-0005-0000-0000-0000D1490000}"/>
    <cellStyle name="Normal - Style1 7 12 3 2" xfId="19157" xr:uid="{00000000-0005-0000-0000-0000D2490000}"/>
    <cellStyle name="Normal - Style1 7 12 3 3" xfId="19158" xr:uid="{00000000-0005-0000-0000-0000D3490000}"/>
    <cellStyle name="Normal - Style1 7 12 4" xfId="19159" xr:uid="{00000000-0005-0000-0000-0000D4490000}"/>
    <cellStyle name="Normal - Style1 7 12 5" xfId="19160" xr:uid="{00000000-0005-0000-0000-0000D5490000}"/>
    <cellStyle name="Normal - Style1 7 12 6" xfId="19161" xr:uid="{00000000-0005-0000-0000-0000D6490000}"/>
    <cellStyle name="Normal - Style1 7 13" xfId="19162" xr:uid="{00000000-0005-0000-0000-0000D7490000}"/>
    <cellStyle name="Normal - Style1 7 13 2" xfId="19163" xr:uid="{00000000-0005-0000-0000-0000D8490000}"/>
    <cellStyle name="Normal - Style1 7 13 2 2" xfId="19164" xr:uid="{00000000-0005-0000-0000-0000D9490000}"/>
    <cellStyle name="Normal - Style1 7 13 2 3" xfId="19165" xr:uid="{00000000-0005-0000-0000-0000DA490000}"/>
    <cellStyle name="Normal - Style1 7 13 3" xfId="19166" xr:uid="{00000000-0005-0000-0000-0000DB490000}"/>
    <cellStyle name="Normal - Style1 7 13 3 2" xfId="19167" xr:uid="{00000000-0005-0000-0000-0000DC490000}"/>
    <cellStyle name="Normal - Style1 7 13 3 3" xfId="19168" xr:uid="{00000000-0005-0000-0000-0000DD490000}"/>
    <cellStyle name="Normal - Style1 7 13 4" xfId="19169" xr:uid="{00000000-0005-0000-0000-0000DE490000}"/>
    <cellStyle name="Normal - Style1 7 13 5" xfId="19170" xr:uid="{00000000-0005-0000-0000-0000DF490000}"/>
    <cellStyle name="Normal - Style1 7 13 6" xfId="19171" xr:uid="{00000000-0005-0000-0000-0000E0490000}"/>
    <cellStyle name="Normal - Style1 7 14" xfId="19172" xr:uid="{00000000-0005-0000-0000-0000E1490000}"/>
    <cellStyle name="Normal - Style1 7 14 2" xfId="19173" xr:uid="{00000000-0005-0000-0000-0000E2490000}"/>
    <cellStyle name="Normal - Style1 7 14 2 2" xfId="19174" xr:uid="{00000000-0005-0000-0000-0000E3490000}"/>
    <cellStyle name="Normal - Style1 7 14 2 3" xfId="19175" xr:uid="{00000000-0005-0000-0000-0000E4490000}"/>
    <cellStyle name="Normal - Style1 7 14 2 4" xfId="19176" xr:uid="{00000000-0005-0000-0000-0000E5490000}"/>
    <cellStyle name="Normal - Style1 7 14 3" xfId="19177" xr:uid="{00000000-0005-0000-0000-0000E6490000}"/>
    <cellStyle name="Normal - Style1 7 14 4" xfId="19178" xr:uid="{00000000-0005-0000-0000-0000E7490000}"/>
    <cellStyle name="Normal - Style1 7 14 5" xfId="19179" xr:uid="{00000000-0005-0000-0000-0000E8490000}"/>
    <cellStyle name="Normal - Style1 7 15" xfId="19180" xr:uid="{00000000-0005-0000-0000-0000E9490000}"/>
    <cellStyle name="Normal - Style1 7 15 2" xfId="19181" xr:uid="{00000000-0005-0000-0000-0000EA490000}"/>
    <cellStyle name="Normal - Style1 7 15 2 2" xfId="19182" xr:uid="{00000000-0005-0000-0000-0000EB490000}"/>
    <cellStyle name="Normal - Style1 7 15 2 3" xfId="19183" xr:uid="{00000000-0005-0000-0000-0000EC490000}"/>
    <cellStyle name="Normal - Style1 7 15 3" xfId="19184" xr:uid="{00000000-0005-0000-0000-0000ED490000}"/>
    <cellStyle name="Normal - Style1 7 15 4" xfId="19185" xr:uid="{00000000-0005-0000-0000-0000EE490000}"/>
    <cellStyle name="Normal - Style1 7 16" xfId="19186" xr:uid="{00000000-0005-0000-0000-0000EF490000}"/>
    <cellStyle name="Normal - Style1 7 16 2" xfId="19187" xr:uid="{00000000-0005-0000-0000-0000F0490000}"/>
    <cellStyle name="Normal - Style1 7 16 3" xfId="19188" xr:uid="{00000000-0005-0000-0000-0000F1490000}"/>
    <cellStyle name="Normal - Style1 7 17" xfId="19189" xr:uid="{00000000-0005-0000-0000-0000F2490000}"/>
    <cellStyle name="Normal - Style1 7 18" xfId="19190" xr:uid="{00000000-0005-0000-0000-0000F3490000}"/>
    <cellStyle name="Normal - Style1 7 19" xfId="19191" xr:uid="{00000000-0005-0000-0000-0000F4490000}"/>
    <cellStyle name="Normal - Style1 7 2" xfId="19192" xr:uid="{00000000-0005-0000-0000-0000F5490000}"/>
    <cellStyle name="Normal - Style1 7 2 10" xfId="19193" xr:uid="{00000000-0005-0000-0000-0000F6490000}"/>
    <cellStyle name="Normal - Style1 7 2 11" xfId="19194" xr:uid="{00000000-0005-0000-0000-0000F7490000}"/>
    <cellStyle name="Normal - Style1 7 2 2" xfId="19195" xr:uid="{00000000-0005-0000-0000-0000F8490000}"/>
    <cellStyle name="Normal - Style1 7 2 2 2" xfId="19196" xr:uid="{00000000-0005-0000-0000-0000F9490000}"/>
    <cellStyle name="Normal - Style1 7 2 2 2 2" xfId="19197" xr:uid="{00000000-0005-0000-0000-0000FA490000}"/>
    <cellStyle name="Normal - Style1 7 2 2 2 2 2" xfId="19198" xr:uid="{00000000-0005-0000-0000-0000FB490000}"/>
    <cellStyle name="Normal - Style1 7 2 2 2 2 3" xfId="19199" xr:uid="{00000000-0005-0000-0000-0000FC490000}"/>
    <cellStyle name="Normal - Style1 7 2 2 2 3" xfId="19200" xr:uid="{00000000-0005-0000-0000-0000FD490000}"/>
    <cellStyle name="Normal - Style1 7 2 2 2 3 2" xfId="19201" xr:uid="{00000000-0005-0000-0000-0000FE490000}"/>
    <cellStyle name="Normal - Style1 7 2 2 2 3 3" xfId="19202" xr:uid="{00000000-0005-0000-0000-0000FF490000}"/>
    <cellStyle name="Normal - Style1 7 2 2 2 4" xfId="19203" xr:uid="{00000000-0005-0000-0000-0000004A0000}"/>
    <cellStyle name="Normal - Style1 7 2 2 2 4 2" xfId="19204" xr:uid="{00000000-0005-0000-0000-0000014A0000}"/>
    <cellStyle name="Normal - Style1 7 2 2 2 4 3" xfId="19205" xr:uid="{00000000-0005-0000-0000-0000024A0000}"/>
    <cellStyle name="Normal - Style1 7 2 2 2 5" xfId="19206" xr:uid="{00000000-0005-0000-0000-0000034A0000}"/>
    <cellStyle name="Normal - Style1 7 2 2 2 6" xfId="19207" xr:uid="{00000000-0005-0000-0000-0000044A0000}"/>
    <cellStyle name="Normal - Style1 7 2 2 3" xfId="19208" xr:uid="{00000000-0005-0000-0000-0000054A0000}"/>
    <cellStyle name="Normal - Style1 7 2 2 3 2" xfId="19209" xr:uid="{00000000-0005-0000-0000-0000064A0000}"/>
    <cellStyle name="Normal - Style1 7 2 2 3 3" xfId="19210" xr:uid="{00000000-0005-0000-0000-0000074A0000}"/>
    <cellStyle name="Normal - Style1 7 2 2 4" xfId="19211" xr:uid="{00000000-0005-0000-0000-0000084A0000}"/>
    <cellStyle name="Normal - Style1 7 2 2 4 2" xfId="19212" xr:uid="{00000000-0005-0000-0000-0000094A0000}"/>
    <cellStyle name="Normal - Style1 7 2 2 4 3" xfId="19213" xr:uid="{00000000-0005-0000-0000-00000A4A0000}"/>
    <cellStyle name="Normal - Style1 7 2 2 5" xfId="19214" xr:uid="{00000000-0005-0000-0000-00000B4A0000}"/>
    <cellStyle name="Normal - Style1 7 2 2 6" xfId="19215" xr:uid="{00000000-0005-0000-0000-00000C4A0000}"/>
    <cellStyle name="Normal - Style1 7 2 2 7" xfId="19216" xr:uid="{00000000-0005-0000-0000-00000D4A0000}"/>
    <cellStyle name="Normal - Style1 7 2 3" xfId="19217" xr:uid="{00000000-0005-0000-0000-00000E4A0000}"/>
    <cellStyle name="Normal - Style1 7 2 3 2" xfId="19218" xr:uid="{00000000-0005-0000-0000-00000F4A0000}"/>
    <cellStyle name="Normal - Style1 7 2 3 2 2" xfId="19219" xr:uid="{00000000-0005-0000-0000-0000104A0000}"/>
    <cellStyle name="Normal - Style1 7 2 3 2 2 2" xfId="19220" xr:uid="{00000000-0005-0000-0000-0000114A0000}"/>
    <cellStyle name="Normal - Style1 7 2 3 2 2 3" xfId="19221" xr:uid="{00000000-0005-0000-0000-0000124A0000}"/>
    <cellStyle name="Normal - Style1 7 2 3 2 3" xfId="19222" xr:uid="{00000000-0005-0000-0000-0000134A0000}"/>
    <cellStyle name="Normal - Style1 7 2 3 2 3 2" xfId="19223" xr:uid="{00000000-0005-0000-0000-0000144A0000}"/>
    <cellStyle name="Normal - Style1 7 2 3 2 3 3" xfId="19224" xr:uid="{00000000-0005-0000-0000-0000154A0000}"/>
    <cellStyle name="Normal - Style1 7 2 3 2 4" xfId="19225" xr:uid="{00000000-0005-0000-0000-0000164A0000}"/>
    <cellStyle name="Normal - Style1 7 2 3 2 4 2" xfId="19226" xr:uid="{00000000-0005-0000-0000-0000174A0000}"/>
    <cellStyle name="Normal - Style1 7 2 3 2 4 3" xfId="19227" xr:uid="{00000000-0005-0000-0000-0000184A0000}"/>
    <cellStyle name="Normal - Style1 7 2 3 2 5" xfId="19228" xr:uid="{00000000-0005-0000-0000-0000194A0000}"/>
    <cellStyle name="Normal - Style1 7 2 3 2 6" xfId="19229" xr:uid="{00000000-0005-0000-0000-00001A4A0000}"/>
    <cellStyle name="Normal - Style1 7 2 3 3" xfId="19230" xr:uid="{00000000-0005-0000-0000-00001B4A0000}"/>
    <cellStyle name="Normal - Style1 7 2 3 3 2" xfId="19231" xr:uid="{00000000-0005-0000-0000-00001C4A0000}"/>
    <cellStyle name="Normal - Style1 7 2 3 3 3" xfId="19232" xr:uid="{00000000-0005-0000-0000-00001D4A0000}"/>
    <cellStyle name="Normal - Style1 7 2 3 4" xfId="19233" xr:uid="{00000000-0005-0000-0000-00001E4A0000}"/>
    <cellStyle name="Normal - Style1 7 2 3 4 2" xfId="19234" xr:uid="{00000000-0005-0000-0000-00001F4A0000}"/>
    <cellStyle name="Normal - Style1 7 2 3 4 3" xfId="19235" xr:uid="{00000000-0005-0000-0000-0000204A0000}"/>
    <cellStyle name="Normal - Style1 7 2 3 5" xfId="19236" xr:uid="{00000000-0005-0000-0000-0000214A0000}"/>
    <cellStyle name="Normal - Style1 7 2 3 6" xfId="19237" xr:uid="{00000000-0005-0000-0000-0000224A0000}"/>
    <cellStyle name="Normal - Style1 7 2 3 7" xfId="19238" xr:uid="{00000000-0005-0000-0000-0000234A0000}"/>
    <cellStyle name="Normal - Style1 7 2 4" xfId="19239" xr:uid="{00000000-0005-0000-0000-0000244A0000}"/>
    <cellStyle name="Normal - Style1 7 2 4 2" xfId="19240" xr:uid="{00000000-0005-0000-0000-0000254A0000}"/>
    <cellStyle name="Normal - Style1 7 2 4 2 2" xfId="19241" xr:uid="{00000000-0005-0000-0000-0000264A0000}"/>
    <cellStyle name="Normal - Style1 7 2 4 2 2 2" xfId="19242" xr:uid="{00000000-0005-0000-0000-0000274A0000}"/>
    <cellStyle name="Normal - Style1 7 2 4 2 2 3" xfId="19243" xr:uid="{00000000-0005-0000-0000-0000284A0000}"/>
    <cellStyle name="Normal - Style1 7 2 4 2 3" xfId="19244" xr:uid="{00000000-0005-0000-0000-0000294A0000}"/>
    <cellStyle name="Normal - Style1 7 2 4 2 3 2" xfId="19245" xr:uid="{00000000-0005-0000-0000-00002A4A0000}"/>
    <cellStyle name="Normal - Style1 7 2 4 2 3 3" xfId="19246" xr:uid="{00000000-0005-0000-0000-00002B4A0000}"/>
    <cellStyle name="Normal - Style1 7 2 4 2 4" xfId="19247" xr:uid="{00000000-0005-0000-0000-00002C4A0000}"/>
    <cellStyle name="Normal - Style1 7 2 4 2 4 2" xfId="19248" xr:uid="{00000000-0005-0000-0000-00002D4A0000}"/>
    <cellStyle name="Normal - Style1 7 2 4 2 4 3" xfId="19249" xr:uid="{00000000-0005-0000-0000-00002E4A0000}"/>
    <cellStyle name="Normal - Style1 7 2 4 2 5" xfId="19250" xr:uid="{00000000-0005-0000-0000-00002F4A0000}"/>
    <cellStyle name="Normal - Style1 7 2 4 2 6" xfId="19251" xr:uid="{00000000-0005-0000-0000-0000304A0000}"/>
    <cellStyle name="Normal - Style1 7 2 4 3" xfId="19252" xr:uid="{00000000-0005-0000-0000-0000314A0000}"/>
    <cellStyle name="Normal - Style1 7 2 4 3 2" xfId="19253" xr:uid="{00000000-0005-0000-0000-0000324A0000}"/>
    <cellStyle name="Normal - Style1 7 2 4 3 3" xfId="19254" xr:uid="{00000000-0005-0000-0000-0000334A0000}"/>
    <cellStyle name="Normal - Style1 7 2 4 4" xfId="19255" xr:uid="{00000000-0005-0000-0000-0000344A0000}"/>
    <cellStyle name="Normal - Style1 7 2 4 4 2" xfId="19256" xr:uid="{00000000-0005-0000-0000-0000354A0000}"/>
    <cellStyle name="Normal - Style1 7 2 4 4 3" xfId="19257" xr:uid="{00000000-0005-0000-0000-0000364A0000}"/>
    <cellStyle name="Normal - Style1 7 2 4 5" xfId="19258" xr:uid="{00000000-0005-0000-0000-0000374A0000}"/>
    <cellStyle name="Normal - Style1 7 2 4 6" xfId="19259" xr:uid="{00000000-0005-0000-0000-0000384A0000}"/>
    <cellStyle name="Normal - Style1 7 2 4 7" xfId="19260" xr:uid="{00000000-0005-0000-0000-0000394A0000}"/>
    <cellStyle name="Normal - Style1 7 2 5" xfId="19261" xr:uid="{00000000-0005-0000-0000-00003A4A0000}"/>
    <cellStyle name="Normal - Style1 7 2 5 2" xfId="19262" xr:uid="{00000000-0005-0000-0000-00003B4A0000}"/>
    <cellStyle name="Normal - Style1 7 2 5 2 2" xfId="19263" xr:uid="{00000000-0005-0000-0000-00003C4A0000}"/>
    <cellStyle name="Normal - Style1 7 2 5 2 3" xfId="19264" xr:uid="{00000000-0005-0000-0000-00003D4A0000}"/>
    <cellStyle name="Normal - Style1 7 2 5 2 4" xfId="19265" xr:uid="{00000000-0005-0000-0000-00003E4A0000}"/>
    <cellStyle name="Normal - Style1 7 2 5 3" xfId="19266" xr:uid="{00000000-0005-0000-0000-00003F4A0000}"/>
    <cellStyle name="Normal - Style1 7 2 5 4" xfId="19267" xr:uid="{00000000-0005-0000-0000-0000404A0000}"/>
    <cellStyle name="Normal - Style1 7 2 5 5" xfId="19268" xr:uid="{00000000-0005-0000-0000-0000414A0000}"/>
    <cellStyle name="Normal - Style1 7 2 6" xfId="19269" xr:uid="{00000000-0005-0000-0000-0000424A0000}"/>
    <cellStyle name="Normal - Style1 7 2 6 2" xfId="19270" xr:uid="{00000000-0005-0000-0000-0000434A0000}"/>
    <cellStyle name="Normal - Style1 7 2 6 2 2" xfId="19271" xr:uid="{00000000-0005-0000-0000-0000444A0000}"/>
    <cellStyle name="Normal - Style1 7 2 6 2 3" xfId="19272" xr:uid="{00000000-0005-0000-0000-0000454A0000}"/>
    <cellStyle name="Normal - Style1 7 2 6 3" xfId="19273" xr:uid="{00000000-0005-0000-0000-0000464A0000}"/>
    <cellStyle name="Normal - Style1 7 2 6 4" xfId="19274" xr:uid="{00000000-0005-0000-0000-0000474A0000}"/>
    <cellStyle name="Normal - Style1 7 2 7" xfId="19275" xr:uid="{00000000-0005-0000-0000-0000484A0000}"/>
    <cellStyle name="Normal - Style1 7 2 7 2" xfId="19276" xr:uid="{00000000-0005-0000-0000-0000494A0000}"/>
    <cellStyle name="Normal - Style1 7 2 7 3" xfId="19277" xr:uid="{00000000-0005-0000-0000-00004A4A0000}"/>
    <cellStyle name="Normal - Style1 7 2 8" xfId="19278" xr:uid="{00000000-0005-0000-0000-00004B4A0000}"/>
    <cellStyle name="Normal - Style1 7 2 9" xfId="19279" xr:uid="{00000000-0005-0000-0000-00004C4A0000}"/>
    <cellStyle name="Normal - Style1 7 2_2101" xfId="19280" xr:uid="{00000000-0005-0000-0000-00004D4A0000}"/>
    <cellStyle name="Normal - Style1 7 20" xfId="19281" xr:uid="{00000000-0005-0000-0000-00004E4A0000}"/>
    <cellStyle name="Normal - Style1 7 21" xfId="19282" xr:uid="{00000000-0005-0000-0000-00004F4A0000}"/>
    <cellStyle name="Normal - Style1 7 22" xfId="19283" xr:uid="{00000000-0005-0000-0000-0000504A0000}"/>
    <cellStyle name="Normal - Style1 7 23" xfId="19284" xr:uid="{00000000-0005-0000-0000-0000514A0000}"/>
    <cellStyle name="Normal - Style1 7 24" xfId="19285" xr:uid="{00000000-0005-0000-0000-0000524A0000}"/>
    <cellStyle name="Normal - Style1 7 3" xfId="19286" xr:uid="{00000000-0005-0000-0000-0000534A0000}"/>
    <cellStyle name="Normal - Style1 7 3 10" xfId="19287" xr:uid="{00000000-0005-0000-0000-0000544A0000}"/>
    <cellStyle name="Normal - Style1 7 3 2" xfId="19288" xr:uid="{00000000-0005-0000-0000-0000554A0000}"/>
    <cellStyle name="Normal - Style1 7 3 2 2" xfId="19289" xr:uid="{00000000-0005-0000-0000-0000564A0000}"/>
    <cellStyle name="Normal - Style1 7 3 2 2 2" xfId="19290" xr:uid="{00000000-0005-0000-0000-0000574A0000}"/>
    <cellStyle name="Normal - Style1 7 3 2 2 3" xfId="19291" xr:uid="{00000000-0005-0000-0000-0000584A0000}"/>
    <cellStyle name="Normal - Style1 7 3 2 3" xfId="19292" xr:uid="{00000000-0005-0000-0000-0000594A0000}"/>
    <cellStyle name="Normal - Style1 7 3 2 3 2" xfId="19293" xr:uid="{00000000-0005-0000-0000-00005A4A0000}"/>
    <cellStyle name="Normal - Style1 7 3 2 3 3" xfId="19294" xr:uid="{00000000-0005-0000-0000-00005B4A0000}"/>
    <cellStyle name="Normal - Style1 7 3 2 4" xfId="19295" xr:uid="{00000000-0005-0000-0000-00005C4A0000}"/>
    <cellStyle name="Normal - Style1 7 3 2 5" xfId="19296" xr:uid="{00000000-0005-0000-0000-00005D4A0000}"/>
    <cellStyle name="Normal - Style1 7 3 2 6" xfId="19297" xr:uid="{00000000-0005-0000-0000-00005E4A0000}"/>
    <cellStyle name="Normal - Style1 7 3 3" xfId="19298" xr:uid="{00000000-0005-0000-0000-00005F4A0000}"/>
    <cellStyle name="Normal - Style1 7 3 3 2" xfId="19299" xr:uid="{00000000-0005-0000-0000-0000604A0000}"/>
    <cellStyle name="Normal - Style1 7 3 3 2 2" xfId="19300" xr:uid="{00000000-0005-0000-0000-0000614A0000}"/>
    <cellStyle name="Normal - Style1 7 3 3 2 3" xfId="19301" xr:uid="{00000000-0005-0000-0000-0000624A0000}"/>
    <cellStyle name="Normal - Style1 7 3 3 3" xfId="19302" xr:uid="{00000000-0005-0000-0000-0000634A0000}"/>
    <cellStyle name="Normal - Style1 7 3 3 3 2" xfId="19303" xr:uid="{00000000-0005-0000-0000-0000644A0000}"/>
    <cellStyle name="Normal - Style1 7 3 3 3 3" xfId="19304" xr:uid="{00000000-0005-0000-0000-0000654A0000}"/>
    <cellStyle name="Normal - Style1 7 3 3 4" xfId="19305" xr:uid="{00000000-0005-0000-0000-0000664A0000}"/>
    <cellStyle name="Normal - Style1 7 3 3 5" xfId="19306" xr:uid="{00000000-0005-0000-0000-0000674A0000}"/>
    <cellStyle name="Normal - Style1 7 3 3 6" xfId="19307" xr:uid="{00000000-0005-0000-0000-0000684A0000}"/>
    <cellStyle name="Normal - Style1 7 3 4" xfId="19308" xr:uid="{00000000-0005-0000-0000-0000694A0000}"/>
    <cellStyle name="Normal - Style1 7 3 4 2" xfId="19309" xr:uid="{00000000-0005-0000-0000-00006A4A0000}"/>
    <cellStyle name="Normal - Style1 7 3 4 2 2" xfId="19310" xr:uid="{00000000-0005-0000-0000-00006B4A0000}"/>
    <cellStyle name="Normal - Style1 7 3 4 2 3" xfId="19311" xr:uid="{00000000-0005-0000-0000-00006C4A0000}"/>
    <cellStyle name="Normal - Style1 7 3 4 3" xfId="19312" xr:uid="{00000000-0005-0000-0000-00006D4A0000}"/>
    <cellStyle name="Normal - Style1 7 3 4 3 2" xfId="19313" xr:uid="{00000000-0005-0000-0000-00006E4A0000}"/>
    <cellStyle name="Normal - Style1 7 3 4 3 3" xfId="19314" xr:uid="{00000000-0005-0000-0000-00006F4A0000}"/>
    <cellStyle name="Normal - Style1 7 3 4 4" xfId="19315" xr:uid="{00000000-0005-0000-0000-0000704A0000}"/>
    <cellStyle name="Normal - Style1 7 3 4 5" xfId="19316" xr:uid="{00000000-0005-0000-0000-0000714A0000}"/>
    <cellStyle name="Normal - Style1 7 3 4 6" xfId="19317" xr:uid="{00000000-0005-0000-0000-0000724A0000}"/>
    <cellStyle name="Normal - Style1 7 3 5" xfId="19318" xr:uid="{00000000-0005-0000-0000-0000734A0000}"/>
    <cellStyle name="Normal - Style1 7 3 5 2" xfId="19319" xr:uid="{00000000-0005-0000-0000-0000744A0000}"/>
    <cellStyle name="Normal - Style1 7 3 5 2 2" xfId="19320" xr:uid="{00000000-0005-0000-0000-0000754A0000}"/>
    <cellStyle name="Normal - Style1 7 3 5 2 3" xfId="19321" xr:uid="{00000000-0005-0000-0000-0000764A0000}"/>
    <cellStyle name="Normal - Style1 7 3 5 3" xfId="19322" xr:uid="{00000000-0005-0000-0000-0000774A0000}"/>
    <cellStyle name="Normal - Style1 7 3 5 3 2" xfId="19323" xr:uid="{00000000-0005-0000-0000-0000784A0000}"/>
    <cellStyle name="Normal - Style1 7 3 5 3 3" xfId="19324" xr:uid="{00000000-0005-0000-0000-0000794A0000}"/>
    <cellStyle name="Normal - Style1 7 3 5 4" xfId="19325" xr:uid="{00000000-0005-0000-0000-00007A4A0000}"/>
    <cellStyle name="Normal - Style1 7 3 5 4 2" xfId="19326" xr:uid="{00000000-0005-0000-0000-00007B4A0000}"/>
    <cellStyle name="Normal - Style1 7 3 5 4 3" xfId="19327" xr:uid="{00000000-0005-0000-0000-00007C4A0000}"/>
    <cellStyle name="Normal - Style1 7 3 5 5" xfId="19328" xr:uid="{00000000-0005-0000-0000-00007D4A0000}"/>
    <cellStyle name="Normal - Style1 7 3 5 6" xfId="19329" xr:uid="{00000000-0005-0000-0000-00007E4A0000}"/>
    <cellStyle name="Normal - Style1 7 3 6" xfId="19330" xr:uid="{00000000-0005-0000-0000-00007F4A0000}"/>
    <cellStyle name="Normal - Style1 7 3 6 2" xfId="19331" xr:uid="{00000000-0005-0000-0000-0000804A0000}"/>
    <cellStyle name="Normal - Style1 7 3 6 3" xfId="19332" xr:uid="{00000000-0005-0000-0000-0000814A0000}"/>
    <cellStyle name="Normal - Style1 7 3 7" xfId="19333" xr:uid="{00000000-0005-0000-0000-0000824A0000}"/>
    <cellStyle name="Normal - Style1 7 3 7 2" xfId="19334" xr:uid="{00000000-0005-0000-0000-0000834A0000}"/>
    <cellStyle name="Normal - Style1 7 3 7 3" xfId="19335" xr:uid="{00000000-0005-0000-0000-0000844A0000}"/>
    <cellStyle name="Normal - Style1 7 3 8" xfId="19336" xr:uid="{00000000-0005-0000-0000-0000854A0000}"/>
    <cellStyle name="Normal - Style1 7 3 9" xfId="19337" xr:uid="{00000000-0005-0000-0000-0000864A0000}"/>
    <cellStyle name="Normal - Style1 7 3_2106 (6)" xfId="19338" xr:uid="{00000000-0005-0000-0000-0000874A0000}"/>
    <cellStyle name="Normal - Style1 7 4" xfId="19339" xr:uid="{00000000-0005-0000-0000-0000884A0000}"/>
    <cellStyle name="Normal - Style1 7 4 10" xfId="19340" xr:uid="{00000000-0005-0000-0000-0000894A0000}"/>
    <cellStyle name="Normal - Style1 7 4 2" xfId="19341" xr:uid="{00000000-0005-0000-0000-00008A4A0000}"/>
    <cellStyle name="Normal - Style1 7 4 2 2" xfId="19342" xr:uid="{00000000-0005-0000-0000-00008B4A0000}"/>
    <cellStyle name="Normal - Style1 7 4 2 2 2" xfId="19343" xr:uid="{00000000-0005-0000-0000-00008C4A0000}"/>
    <cellStyle name="Normal - Style1 7 4 2 2 3" xfId="19344" xr:uid="{00000000-0005-0000-0000-00008D4A0000}"/>
    <cellStyle name="Normal - Style1 7 4 2 3" xfId="19345" xr:uid="{00000000-0005-0000-0000-00008E4A0000}"/>
    <cellStyle name="Normal - Style1 7 4 2 3 2" xfId="19346" xr:uid="{00000000-0005-0000-0000-00008F4A0000}"/>
    <cellStyle name="Normal - Style1 7 4 2 3 3" xfId="19347" xr:uid="{00000000-0005-0000-0000-0000904A0000}"/>
    <cellStyle name="Normal - Style1 7 4 2 4" xfId="19348" xr:uid="{00000000-0005-0000-0000-0000914A0000}"/>
    <cellStyle name="Normal - Style1 7 4 2 5" xfId="19349" xr:uid="{00000000-0005-0000-0000-0000924A0000}"/>
    <cellStyle name="Normal - Style1 7 4 2 6" xfId="19350" xr:uid="{00000000-0005-0000-0000-0000934A0000}"/>
    <cellStyle name="Normal - Style1 7 4 3" xfId="19351" xr:uid="{00000000-0005-0000-0000-0000944A0000}"/>
    <cellStyle name="Normal - Style1 7 4 3 2" xfId="19352" xr:uid="{00000000-0005-0000-0000-0000954A0000}"/>
    <cellStyle name="Normal - Style1 7 4 3 2 2" xfId="19353" xr:uid="{00000000-0005-0000-0000-0000964A0000}"/>
    <cellStyle name="Normal - Style1 7 4 3 2 3" xfId="19354" xr:uid="{00000000-0005-0000-0000-0000974A0000}"/>
    <cellStyle name="Normal - Style1 7 4 3 3" xfId="19355" xr:uid="{00000000-0005-0000-0000-0000984A0000}"/>
    <cellStyle name="Normal - Style1 7 4 3 3 2" xfId="19356" xr:uid="{00000000-0005-0000-0000-0000994A0000}"/>
    <cellStyle name="Normal - Style1 7 4 3 3 3" xfId="19357" xr:uid="{00000000-0005-0000-0000-00009A4A0000}"/>
    <cellStyle name="Normal - Style1 7 4 3 4" xfId="19358" xr:uid="{00000000-0005-0000-0000-00009B4A0000}"/>
    <cellStyle name="Normal - Style1 7 4 3 5" xfId="19359" xr:uid="{00000000-0005-0000-0000-00009C4A0000}"/>
    <cellStyle name="Normal - Style1 7 4 3 6" xfId="19360" xr:uid="{00000000-0005-0000-0000-00009D4A0000}"/>
    <cellStyle name="Normal - Style1 7 4 4" xfId="19361" xr:uid="{00000000-0005-0000-0000-00009E4A0000}"/>
    <cellStyle name="Normal - Style1 7 4 4 2" xfId="19362" xr:uid="{00000000-0005-0000-0000-00009F4A0000}"/>
    <cellStyle name="Normal - Style1 7 4 4 2 2" xfId="19363" xr:uid="{00000000-0005-0000-0000-0000A04A0000}"/>
    <cellStyle name="Normal - Style1 7 4 4 2 3" xfId="19364" xr:uid="{00000000-0005-0000-0000-0000A14A0000}"/>
    <cellStyle name="Normal - Style1 7 4 4 3" xfId="19365" xr:uid="{00000000-0005-0000-0000-0000A24A0000}"/>
    <cellStyle name="Normal - Style1 7 4 4 3 2" xfId="19366" xr:uid="{00000000-0005-0000-0000-0000A34A0000}"/>
    <cellStyle name="Normal - Style1 7 4 4 3 3" xfId="19367" xr:uid="{00000000-0005-0000-0000-0000A44A0000}"/>
    <cellStyle name="Normal - Style1 7 4 4 4" xfId="19368" xr:uid="{00000000-0005-0000-0000-0000A54A0000}"/>
    <cellStyle name="Normal - Style1 7 4 4 5" xfId="19369" xr:uid="{00000000-0005-0000-0000-0000A64A0000}"/>
    <cellStyle name="Normal - Style1 7 4 4 6" xfId="19370" xr:uid="{00000000-0005-0000-0000-0000A74A0000}"/>
    <cellStyle name="Normal - Style1 7 4 5" xfId="19371" xr:uid="{00000000-0005-0000-0000-0000A84A0000}"/>
    <cellStyle name="Normal - Style1 7 4 5 2" xfId="19372" xr:uid="{00000000-0005-0000-0000-0000A94A0000}"/>
    <cellStyle name="Normal - Style1 7 4 5 2 2" xfId="19373" xr:uid="{00000000-0005-0000-0000-0000AA4A0000}"/>
    <cellStyle name="Normal - Style1 7 4 5 2 3" xfId="19374" xr:uid="{00000000-0005-0000-0000-0000AB4A0000}"/>
    <cellStyle name="Normal - Style1 7 4 5 3" xfId="19375" xr:uid="{00000000-0005-0000-0000-0000AC4A0000}"/>
    <cellStyle name="Normal - Style1 7 4 5 3 2" xfId="19376" xr:uid="{00000000-0005-0000-0000-0000AD4A0000}"/>
    <cellStyle name="Normal - Style1 7 4 5 3 3" xfId="19377" xr:uid="{00000000-0005-0000-0000-0000AE4A0000}"/>
    <cellStyle name="Normal - Style1 7 4 5 4" xfId="19378" xr:uid="{00000000-0005-0000-0000-0000AF4A0000}"/>
    <cellStyle name="Normal - Style1 7 4 5 4 2" xfId="19379" xr:uid="{00000000-0005-0000-0000-0000B04A0000}"/>
    <cellStyle name="Normal - Style1 7 4 5 4 3" xfId="19380" xr:uid="{00000000-0005-0000-0000-0000B14A0000}"/>
    <cellStyle name="Normal - Style1 7 4 5 5" xfId="19381" xr:uid="{00000000-0005-0000-0000-0000B24A0000}"/>
    <cellStyle name="Normal - Style1 7 4 5 6" xfId="19382" xr:uid="{00000000-0005-0000-0000-0000B34A0000}"/>
    <cellStyle name="Normal - Style1 7 4 6" xfId="19383" xr:uid="{00000000-0005-0000-0000-0000B44A0000}"/>
    <cellStyle name="Normal - Style1 7 4 6 2" xfId="19384" xr:uid="{00000000-0005-0000-0000-0000B54A0000}"/>
    <cellStyle name="Normal - Style1 7 4 6 3" xfId="19385" xr:uid="{00000000-0005-0000-0000-0000B64A0000}"/>
    <cellStyle name="Normal - Style1 7 4 7" xfId="19386" xr:uid="{00000000-0005-0000-0000-0000B74A0000}"/>
    <cellStyle name="Normal - Style1 7 4 7 2" xfId="19387" xr:uid="{00000000-0005-0000-0000-0000B84A0000}"/>
    <cellStyle name="Normal - Style1 7 4 7 3" xfId="19388" xr:uid="{00000000-0005-0000-0000-0000B94A0000}"/>
    <cellStyle name="Normal - Style1 7 4 8" xfId="19389" xr:uid="{00000000-0005-0000-0000-0000BA4A0000}"/>
    <cellStyle name="Normal - Style1 7 4 9" xfId="19390" xr:uid="{00000000-0005-0000-0000-0000BB4A0000}"/>
    <cellStyle name="Normal - Style1 7 4_2106 (6)" xfId="19391" xr:uid="{00000000-0005-0000-0000-0000BC4A0000}"/>
    <cellStyle name="Normal - Style1 7 5" xfId="19392" xr:uid="{00000000-0005-0000-0000-0000BD4A0000}"/>
    <cellStyle name="Normal - Style1 7 5 10" xfId="19393" xr:uid="{00000000-0005-0000-0000-0000BE4A0000}"/>
    <cellStyle name="Normal - Style1 7 5 2" xfId="19394" xr:uid="{00000000-0005-0000-0000-0000BF4A0000}"/>
    <cellStyle name="Normal - Style1 7 5 2 2" xfId="19395" xr:uid="{00000000-0005-0000-0000-0000C04A0000}"/>
    <cellStyle name="Normal - Style1 7 5 2 2 2" xfId="19396" xr:uid="{00000000-0005-0000-0000-0000C14A0000}"/>
    <cellStyle name="Normal - Style1 7 5 2 2 3" xfId="19397" xr:uid="{00000000-0005-0000-0000-0000C24A0000}"/>
    <cellStyle name="Normal - Style1 7 5 2 3" xfId="19398" xr:uid="{00000000-0005-0000-0000-0000C34A0000}"/>
    <cellStyle name="Normal - Style1 7 5 2 3 2" xfId="19399" xr:uid="{00000000-0005-0000-0000-0000C44A0000}"/>
    <cellStyle name="Normal - Style1 7 5 2 3 3" xfId="19400" xr:uid="{00000000-0005-0000-0000-0000C54A0000}"/>
    <cellStyle name="Normal - Style1 7 5 2 4" xfId="19401" xr:uid="{00000000-0005-0000-0000-0000C64A0000}"/>
    <cellStyle name="Normal - Style1 7 5 2 5" xfId="19402" xr:uid="{00000000-0005-0000-0000-0000C74A0000}"/>
    <cellStyle name="Normal - Style1 7 5 2 6" xfId="19403" xr:uid="{00000000-0005-0000-0000-0000C84A0000}"/>
    <cellStyle name="Normal - Style1 7 5 3" xfId="19404" xr:uid="{00000000-0005-0000-0000-0000C94A0000}"/>
    <cellStyle name="Normal - Style1 7 5 3 2" xfId="19405" xr:uid="{00000000-0005-0000-0000-0000CA4A0000}"/>
    <cellStyle name="Normal - Style1 7 5 3 2 2" xfId="19406" xr:uid="{00000000-0005-0000-0000-0000CB4A0000}"/>
    <cellStyle name="Normal - Style1 7 5 3 2 3" xfId="19407" xr:uid="{00000000-0005-0000-0000-0000CC4A0000}"/>
    <cellStyle name="Normal - Style1 7 5 3 3" xfId="19408" xr:uid="{00000000-0005-0000-0000-0000CD4A0000}"/>
    <cellStyle name="Normal - Style1 7 5 3 3 2" xfId="19409" xr:uid="{00000000-0005-0000-0000-0000CE4A0000}"/>
    <cellStyle name="Normal - Style1 7 5 3 3 3" xfId="19410" xr:uid="{00000000-0005-0000-0000-0000CF4A0000}"/>
    <cellStyle name="Normal - Style1 7 5 3 4" xfId="19411" xr:uid="{00000000-0005-0000-0000-0000D04A0000}"/>
    <cellStyle name="Normal - Style1 7 5 3 5" xfId="19412" xr:uid="{00000000-0005-0000-0000-0000D14A0000}"/>
    <cellStyle name="Normal - Style1 7 5 3 6" xfId="19413" xr:uid="{00000000-0005-0000-0000-0000D24A0000}"/>
    <cellStyle name="Normal - Style1 7 5 4" xfId="19414" xr:uid="{00000000-0005-0000-0000-0000D34A0000}"/>
    <cellStyle name="Normal - Style1 7 5 4 2" xfId="19415" xr:uid="{00000000-0005-0000-0000-0000D44A0000}"/>
    <cellStyle name="Normal - Style1 7 5 4 2 2" xfId="19416" xr:uid="{00000000-0005-0000-0000-0000D54A0000}"/>
    <cellStyle name="Normal - Style1 7 5 4 2 3" xfId="19417" xr:uid="{00000000-0005-0000-0000-0000D64A0000}"/>
    <cellStyle name="Normal - Style1 7 5 4 3" xfId="19418" xr:uid="{00000000-0005-0000-0000-0000D74A0000}"/>
    <cellStyle name="Normal - Style1 7 5 4 3 2" xfId="19419" xr:uid="{00000000-0005-0000-0000-0000D84A0000}"/>
    <cellStyle name="Normal - Style1 7 5 4 3 3" xfId="19420" xr:uid="{00000000-0005-0000-0000-0000D94A0000}"/>
    <cellStyle name="Normal - Style1 7 5 4 4" xfId="19421" xr:uid="{00000000-0005-0000-0000-0000DA4A0000}"/>
    <cellStyle name="Normal - Style1 7 5 4 5" xfId="19422" xr:uid="{00000000-0005-0000-0000-0000DB4A0000}"/>
    <cellStyle name="Normal - Style1 7 5 4 6" xfId="19423" xr:uid="{00000000-0005-0000-0000-0000DC4A0000}"/>
    <cellStyle name="Normal - Style1 7 5 5" xfId="19424" xr:uid="{00000000-0005-0000-0000-0000DD4A0000}"/>
    <cellStyle name="Normal - Style1 7 5 5 2" xfId="19425" xr:uid="{00000000-0005-0000-0000-0000DE4A0000}"/>
    <cellStyle name="Normal - Style1 7 5 5 2 2" xfId="19426" xr:uid="{00000000-0005-0000-0000-0000DF4A0000}"/>
    <cellStyle name="Normal - Style1 7 5 5 2 3" xfId="19427" xr:uid="{00000000-0005-0000-0000-0000E04A0000}"/>
    <cellStyle name="Normal - Style1 7 5 5 3" xfId="19428" xr:uid="{00000000-0005-0000-0000-0000E14A0000}"/>
    <cellStyle name="Normal - Style1 7 5 5 3 2" xfId="19429" xr:uid="{00000000-0005-0000-0000-0000E24A0000}"/>
    <cellStyle name="Normal - Style1 7 5 5 3 3" xfId="19430" xr:uid="{00000000-0005-0000-0000-0000E34A0000}"/>
    <cellStyle name="Normal - Style1 7 5 5 4" xfId="19431" xr:uid="{00000000-0005-0000-0000-0000E44A0000}"/>
    <cellStyle name="Normal - Style1 7 5 5 4 2" xfId="19432" xr:uid="{00000000-0005-0000-0000-0000E54A0000}"/>
    <cellStyle name="Normal - Style1 7 5 5 4 3" xfId="19433" xr:uid="{00000000-0005-0000-0000-0000E64A0000}"/>
    <cellStyle name="Normal - Style1 7 5 5 5" xfId="19434" xr:uid="{00000000-0005-0000-0000-0000E74A0000}"/>
    <cellStyle name="Normal - Style1 7 5 5 6" xfId="19435" xr:uid="{00000000-0005-0000-0000-0000E84A0000}"/>
    <cellStyle name="Normal - Style1 7 5 6" xfId="19436" xr:uid="{00000000-0005-0000-0000-0000E94A0000}"/>
    <cellStyle name="Normal - Style1 7 5 6 2" xfId="19437" xr:uid="{00000000-0005-0000-0000-0000EA4A0000}"/>
    <cellStyle name="Normal - Style1 7 5 6 3" xfId="19438" xr:uid="{00000000-0005-0000-0000-0000EB4A0000}"/>
    <cellStyle name="Normal - Style1 7 5 7" xfId="19439" xr:uid="{00000000-0005-0000-0000-0000EC4A0000}"/>
    <cellStyle name="Normal - Style1 7 5 7 2" xfId="19440" xr:uid="{00000000-0005-0000-0000-0000ED4A0000}"/>
    <cellStyle name="Normal - Style1 7 5 7 3" xfId="19441" xr:uid="{00000000-0005-0000-0000-0000EE4A0000}"/>
    <cellStyle name="Normal - Style1 7 5 8" xfId="19442" xr:uid="{00000000-0005-0000-0000-0000EF4A0000}"/>
    <cellStyle name="Normal - Style1 7 5 9" xfId="19443" xr:uid="{00000000-0005-0000-0000-0000F04A0000}"/>
    <cellStyle name="Normal - Style1 7 5_2106 (6)" xfId="19444" xr:uid="{00000000-0005-0000-0000-0000F14A0000}"/>
    <cellStyle name="Normal - Style1 7 6" xfId="19445" xr:uid="{00000000-0005-0000-0000-0000F24A0000}"/>
    <cellStyle name="Normal - Style1 7 6 10" xfId="19446" xr:uid="{00000000-0005-0000-0000-0000F34A0000}"/>
    <cellStyle name="Normal - Style1 7 6 2" xfId="19447" xr:uid="{00000000-0005-0000-0000-0000F44A0000}"/>
    <cellStyle name="Normal - Style1 7 6 2 2" xfId="19448" xr:uid="{00000000-0005-0000-0000-0000F54A0000}"/>
    <cellStyle name="Normal - Style1 7 6 2 2 2" xfId="19449" xr:uid="{00000000-0005-0000-0000-0000F64A0000}"/>
    <cellStyle name="Normal - Style1 7 6 2 2 3" xfId="19450" xr:uid="{00000000-0005-0000-0000-0000F74A0000}"/>
    <cellStyle name="Normal - Style1 7 6 2 3" xfId="19451" xr:uid="{00000000-0005-0000-0000-0000F84A0000}"/>
    <cellStyle name="Normal - Style1 7 6 2 3 2" xfId="19452" xr:uid="{00000000-0005-0000-0000-0000F94A0000}"/>
    <cellStyle name="Normal - Style1 7 6 2 3 3" xfId="19453" xr:uid="{00000000-0005-0000-0000-0000FA4A0000}"/>
    <cellStyle name="Normal - Style1 7 6 2 4" xfId="19454" xr:uid="{00000000-0005-0000-0000-0000FB4A0000}"/>
    <cellStyle name="Normal - Style1 7 6 2 5" xfId="19455" xr:uid="{00000000-0005-0000-0000-0000FC4A0000}"/>
    <cellStyle name="Normal - Style1 7 6 2 6" xfId="19456" xr:uid="{00000000-0005-0000-0000-0000FD4A0000}"/>
    <cellStyle name="Normal - Style1 7 6 3" xfId="19457" xr:uid="{00000000-0005-0000-0000-0000FE4A0000}"/>
    <cellStyle name="Normal - Style1 7 6 3 2" xfId="19458" xr:uid="{00000000-0005-0000-0000-0000FF4A0000}"/>
    <cellStyle name="Normal - Style1 7 6 3 2 2" xfId="19459" xr:uid="{00000000-0005-0000-0000-0000004B0000}"/>
    <cellStyle name="Normal - Style1 7 6 3 2 3" xfId="19460" xr:uid="{00000000-0005-0000-0000-0000014B0000}"/>
    <cellStyle name="Normal - Style1 7 6 3 3" xfId="19461" xr:uid="{00000000-0005-0000-0000-0000024B0000}"/>
    <cellStyle name="Normal - Style1 7 6 3 3 2" xfId="19462" xr:uid="{00000000-0005-0000-0000-0000034B0000}"/>
    <cellStyle name="Normal - Style1 7 6 3 3 3" xfId="19463" xr:uid="{00000000-0005-0000-0000-0000044B0000}"/>
    <cellStyle name="Normal - Style1 7 6 3 4" xfId="19464" xr:uid="{00000000-0005-0000-0000-0000054B0000}"/>
    <cellStyle name="Normal - Style1 7 6 3 5" xfId="19465" xr:uid="{00000000-0005-0000-0000-0000064B0000}"/>
    <cellStyle name="Normal - Style1 7 6 3 6" xfId="19466" xr:uid="{00000000-0005-0000-0000-0000074B0000}"/>
    <cellStyle name="Normal - Style1 7 6 4" xfId="19467" xr:uid="{00000000-0005-0000-0000-0000084B0000}"/>
    <cellStyle name="Normal - Style1 7 6 4 2" xfId="19468" xr:uid="{00000000-0005-0000-0000-0000094B0000}"/>
    <cellStyle name="Normal - Style1 7 6 4 2 2" xfId="19469" xr:uid="{00000000-0005-0000-0000-00000A4B0000}"/>
    <cellStyle name="Normal - Style1 7 6 4 2 3" xfId="19470" xr:uid="{00000000-0005-0000-0000-00000B4B0000}"/>
    <cellStyle name="Normal - Style1 7 6 4 3" xfId="19471" xr:uid="{00000000-0005-0000-0000-00000C4B0000}"/>
    <cellStyle name="Normal - Style1 7 6 4 3 2" xfId="19472" xr:uid="{00000000-0005-0000-0000-00000D4B0000}"/>
    <cellStyle name="Normal - Style1 7 6 4 3 3" xfId="19473" xr:uid="{00000000-0005-0000-0000-00000E4B0000}"/>
    <cellStyle name="Normal - Style1 7 6 4 4" xfId="19474" xr:uid="{00000000-0005-0000-0000-00000F4B0000}"/>
    <cellStyle name="Normal - Style1 7 6 4 5" xfId="19475" xr:uid="{00000000-0005-0000-0000-0000104B0000}"/>
    <cellStyle name="Normal - Style1 7 6 4 6" xfId="19476" xr:uid="{00000000-0005-0000-0000-0000114B0000}"/>
    <cellStyle name="Normal - Style1 7 6 5" xfId="19477" xr:uid="{00000000-0005-0000-0000-0000124B0000}"/>
    <cellStyle name="Normal - Style1 7 6 5 2" xfId="19478" xr:uid="{00000000-0005-0000-0000-0000134B0000}"/>
    <cellStyle name="Normal - Style1 7 6 5 2 2" xfId="19479" xr:uid="{00000000-0005-0000-0000-0000144B0000}"/>
    <cellStyle name="Normal - Style1 7 6 5 2 3" xfId="19480" xr:uid="{00000000-0005-0000-0000-0000154B0000}"/>
    <cellStyle name="Normal - Style1 7 6 5 3" xfId="19481" xr:uid="{00000000-0005-0000-0000-0000164B0000}"/>
    <cellStyle name="Normal - Style1 7 6 5 3 2" xfId="19482" xr:uid="{00000000-0005-0000-0000-0000174B0000}"/>
    <cellStyle name="Normal - Style1 7 6 5 3 3" xfId="19483" xr:uid="{00000000-0005-0000-0000-0000184B0000}"/>
    <cellStyle name="Normal - Style1 7 6 5 4" xfId="19484" xr:uid="{00000000-0005-0000-0000-0000194B0000}"/>
    <cellStyle name="Normal - Style1 7 6 5 4 2" xfId="19485" xr:uid="{00000000-0005-0000-0000-00001A4B0000}"/>
    <cellStyle name="Normal - Style1 7 6 5 4 3" xfId="19486" xr:uid="{00000000-0005-0000-0000-00001B4B0000}"/>
    <cellStyle name="Normal - Style1 7 6 5 5" xfId="19487" xr:uid="{00000000-0005-0000-0000-00001C4B0000}"/>
    <cellStyle name="Normal - Style1 7 6 5 6" xfId="19488" xr:uid="{00000000-0005-0000-0000-00001D4B0000}"/>
    <cellStyle name="Normal - Style1 7 6 6" xfId="19489" xr:uid="{00000000-0005-0000-0000-00001E4B0000}"/>
    <cellStyle name="Normal - Style1 7 6 6 2" xfId="19490" xr:uid="{00000000-0005-0000-0000-00001F4B0000}"/>
    <cellStyle name="Normal - Style1 7 6 6 3" xfId="19491" xr:uid="{00000000-0005-0000-0000-0000204B0000}"/>
    <cellStyle name="Normal - Style1 7 6 7" xfId="19492" xr:uid="{00000000-0005-0000-0000-0000214B0000}"/>
    <cellStyle name="Normal - Style1 7 6 7 2" xfId="19493" xr:uid="{00000000-0005-0000-0000-0000224B0000}"/>
    <cellStyle name="Normal - Style1 7 6 7 3" xfId="19494" xr:uid="{00000000-0005-0000-0000-0000234B0000}"/>
    <cellStyle name="Normal - Style1 7 6 8" xfId="19495" xr:uid="{00000000-0005-0000-0000-0000244B0000}"/>
    <cellStyle name="Normal - Style1 7 6 9" xfId="19496" xr:uid="{00000000-0005-0000-0000-0000254B0000}"/>
    <cellStyle name="Normal - Style1 7 6_2106 (6)" xfId="19497" xr:uid="{00000000-0005-0000-0000-0000264B0000}"/>
    <cellStyle name="Normal - Style1 7 7" xfId="19498" xr:uid="{00000000-0005-0000-0000-0000274B0000}"/>
    <cellStyle name="Normal - Style1 7 7 10" xfId="19499" xr:uid="{00000000-0005-0000-0000-0000284B0000}"/>
    <cellStyle name="Normal - Style1 7 7 2" xfId="19500" xr:uid="{00000000-0005-0000-0000-0000294B0000}"/>
    <cellStyle name="Normal - Style1 7 7 2 2" xfId="19501" xr:uid="{00000000-0005-0000-0000-00002A4B0000}"/>
    <cellStyle name="Normal - Style1 7 7 2 2 2" xfId="19502" xr:uid="{00000000-0005-0000-0000-00002B4B0000}"/>
    <cellStyle name="Normal - Style1 7 7 2 2 3" xfId="19503" xr:uid="{00000000-0005-0000-0000-00002C4B0000}"/>
    <cellStyle name="Normal - Style1 7 7 2 3" xfId="19504" xr:uid="{00000000-0005-0000-0000-00002D4B0000}"/>
    <cellStyle name="Normal - Style1 7 7 2 3 2" xfId="19505" xr:uid="{00000000-0005-0000-0000-00002E4B0000}"/>
    <cellStyle name="Normal - Style1 7 7 2 3 3" xfId="19506" xr:uid="{00000000-0005-0000-0000-00002F4B0000}"/>
    <cellStyle name="Normal - Style1 7 7 2 4" xfId="19507" xr:uid="{00000000-0005-0000-0000-0000304B0000}"/>
    <cellStyle name="Normal - Style1 7 7 2 5" xfId="19508" xr:uid="{00000000-0005-0000-0000-0000314B0000}"/>
    <cellStyle name="Normal - Style1 7 7 2 6" xfId="19509" xr:uid="{00000000-0005-0000-0000-0000324B0000}"/>
    <cellStyle name="Normal - Style1 7 7 3" xfId="19510" xr:uid="{00000000-0005-0000-0000-0000334B0000}"/>
    <cellStyle name="Normal - Style1 7 7 3 2" xfId="19511" xr:uid="{00000000-0005-0000-0000-0000344B0000}"/>
    <cellStyle name="Normal - Style1 7 7 3 2 2" xfId="19512" xr:uid="{00000000-0005-0000-0000-0000354B0000}"/>
    <cellStyle name="Normal - Style1 7 7 3 2 3" xfId="19513" xr:uid="{00000000-0005-0000-0000-0000364B0000}"/>
    <cellStyle name="Normal - Style1 7 7 3 3" xfId="19514" xr:uid="{00000000-0005-0000-0000-0000374B0000}"/>
    <cellStyle name="Normal - Style1 7 7 3 3 2" xfId="19515" xr:uid="{00000000-0005-0000-0000-0000384B0000}"/>
    <cellStyle name="Normal - Style1 7 7 3 3 3" xfId="19516" xr:uid="{00000000-0005-0000-0000-0000394B0000}"/>
    <cellStyle name="Normal - Style1 7 7 3 4" xfId="19517" xr:uid="{00000000-0005-0000-0000-00003A4B0000}"/>
    <cellStyle name="Normal - Style1 7 7 3 5" xfId="19518" xr:uid="{00000000-0005-0000-0000-00003B4B0000}"/>
    <cellStyle name="Normal - Style1 7 7 3 6" xfId="19519" xr:uid="{00000000-0005-0000-0000-00003C4B0000}"/>
    <cellStyle name="Normal - Style1 7 7 4" xfId="19520" xr:uid="{00000000-0005-0000-0000-00003D4B0000}"/>
    <cellStyle name="Normal - Style1 7 7 4 2" xfId="19521" xr:uid="{00000000-0005-0000-0000-00003E4B0000}"/>
    <cellStyle name="Normal - Style1 7 7 4 2 2" xfId="19522" xr:uid="{00000000-0005-0000-0000-00003F4B0000}"/>
    <cellStyle name="Normal - Style1 7 7 4 2 3" xfId="19523" xr:uid="{00000000-0005-0000-0000-0000404B0000}"/>
    <cellStyle name="Normal - Style1 7 7 4 3" xfId="19524" xr:uid="{00000000-0005-0000-0000-0000414B0000}"/>
    <cellStyle name="Normal - Style1 7 7 4 3 2" xfId="19525" xr:uid="{00000000-0005-0000-0000-0000424B0000}"/>
    <cellStyle name="Normal - Style1 7 7 4 3 3" xfId="19526" xr:uid="{00000000-0005-0000-0000-0000434B0000}"/>
    <cellStyle name="Normal - Style1 7 7 4 4" xfId="19527" xr:uid="{00000000-0005-0000-0000-0000444B0000}"/>
    <cellStyle name="Normal - Style1 7 7 4 5" xfId="19528" xr:uid="{00000000-0005-0000-0000-0000454B0000}"/>
    <cellStyle name="Normal - Style1 7 7 4 6" xfId="19529" xr:uid="{00000000-0005-0000-0000-0000464B0000}"/>
    <cellStyle name="Normal - Style1 7 7 5" xfId="19530" xr:uid="{00000000-0005-0000-0000-0000474B0000}"/>
    <cellStyle name="Normal - Style1 7 7 5 2" xfId="19531" xr:uid="{00000000-0005-0000-0000-0000484B0000}"/>
    <cellStyle name="Normal - Style1 7 7 5 2 2" xfId="19532" xr:uid="{00000000-0005-0000-0000-0000494B0000}"/>
    <cellStyle name="Normal - Style1 7 7 5 2 3" xfId="19533" xr:uid="{00000000-0005-0000-0000-00004A4B0000}"/>
    <cellStyle name="Normal - Style1 7 7 5 3" xfId="19534" xr:uid="{00000000-0005-0000-0000-00004B4B0000}"/>
    <cellStyle name="Normal - Style1 7 7 5 3 2" xfId="19535" xr:uid="{00000000-0005-0000-0000-00004C4B0000}"/>
    <cellStyle name="Normal - Style1 7 7 5 3 3" xfId="19536" xr:uid="{00000000-0005-0000-0000-00004D4B0000}"/>
    <cellStyle name="Normal - Style1 7 7 5 4" xfId="19537" xr:uid="{00000000-0005-0000-0000-00004E4B0000}"/>
    <cellStyle name="Normal - Style1 7 7 5 4 2" xfId="19538" xr:uid="{00000000-0005-0000-0000-00004F4B0000}"/>
    <cellStyle name="Normal - Style1 7 7 5 4 3" xfId="19539" xr:uid="{00000000-0005-0000-0000-0000504B0000}"/>
    <cellStyle name="Normal - Style1 7 7 5 5" xfId="19540" xr:uid="{00000000-0005-0000-0000-0000514B0000}"/>
    <cellStyle name="Normal - Style1 7 7 5 6" xfId="19541" xr:uid="{00000000-0005-0000-0000-0000524B0000}"/>
    <cellStyle name="Normal - Style1 7 7 6" xfId="19542" xr:uid="{00000000-0005-0000-0000-0000534B0000}"/>
    <cellStyle name="Normal - Style1 7 7 6 2" xfId="19543" xr:uid="{00000000-0005-0000-0000-0000544B0000}"/>
    <cellStyle name="Normal - Style1 7 7 6 3" xfId="19544" xr:uid="{00000000-0005-0000-0000-0000554B0000}"/>
    <cellStyle name="Normal - Style1 7 7 7" xfId="19545" xr:uid="{00000000-0005-0000-0000-0000564B0000}"/>
    <cellStyle name="Normal - Style1 7 7 7 2" xfId="19546" xr:uid="{00000000-0005-0000-0000-0000574B0000}"/>
    <cellStyle name="Normal - Style1 7 7 7 3" xfId="19547" xr:uid="{00000000-0005-0000-0000-0000584B0000}"/>
    <cellStyle name="Normal - Style1 7 7 8" xfId="19548" xr:uid="{00000000-0005-0000-0000-0000594B0000}"/>
    <cellStyle name="Normal - Style1 7 7 9" xfId="19549" xr:uid="{00000000-0005-0000-0000-00005A4B0000}"/>
    <cellStyle name="Normal - Style1 7 7_2106 (6)" xfId="19550" xr:uid="{00000000-0005-0000-0000-00005B4B0000}"/>
    <cellStyle name="Normal - Style1 7 8" xfId="19551" xr:uid="{00000000-0005-0000-0000-00005C4B0000}"/>
    <cellStyle name="Normal - Style1 7 8 2" xfId="19552" xr:uid="{00000000-0005-0000-0000-00005D4B0000}"/>
    <cellStyle name="Normal - Style1 7 8 2 2" xfId="19553" xr:uid="{00000000-0005-0000-0000-00005E4B0000}"/>
    <cellStyle name="Normal - Style1 7 8 2 3" xfId="19554" xr:uid="{00000000-0005-0000-0000-00005F4B0000}"/>
    <cellStyle name="Normal - Style1 7 8 3" xfId="19555" xr:uid="{00000000-0005-0000-0000-0000604B0000}"/>
    <cellStyle name="Normal - Style1 7 8 3 2" xfId="19556" xr:uid="{00000000-0005-0000-0000-0000614B0000}"/>
    <cellStyle name="Normal - Style1 7 8 3 3" xfId="19557" xr:uid="{00000000-0005-0000-0000-0000624B0000}"/>
    <cellStyle name="Normal - Style1 7 8 4" xfId="19558" xr:uid="{00000000-0005-0000-0000-0000634B0000}"/>
    <cellStyle name="Normal - Style1 7 8 5" xfId="19559" xr:uid="{00000000-0005-0000-0000-0000644B0000}"/>
    <cellStyle name="Normal - Style1 7 8 6" xfId="19560" xr:uid="{00000000-0005-0000-0000-0000654B0000}"/>
    <cellStyle name="Normal - Style1 7 9" xfId="19561" xr:uid="{00000000-0005-0000-0000-0000664B0000}"/>
    <cellStyle name="Normal - Style1 7 9 2" xfId="19562" xr:uid="{00000000-0005-0000-0000-0000674B0000}"/>
    <cellStyle name="Normal - Style1 7 9 2 2" xfId="19563" xr:uid="{00000000-0005-0000-0000-0000684B0000}"/>
    <cellStyle name="Normal - Style1 7 9 2 3" xfId="19564" xr:uid="{00000000-0005-0000-0000-0000694B0000}"/>
    <cellStyle name="Normal - Style1 7 9 3" xfId="19565" xr:uid="{00000000-0005-0000-0000-00006A4B0000}"/>
    <cellStyle name="Normal - Style1 7 9 3 2" xfId="19566" xr:uid="{00000000-0005-0000-0000-00006B4B0000}"/>
    <cellStyle name="Normal - Style1 7 9 3 3" xfId="19567" xr:uid="{00000000-0005-0000-0000-00006C4B0000}"/>
    <cellStyle name="Normal - Style1 7 9 4" xfId="19568" xr:uid="{00000000-0005-0000-0000-00006D4B0000}"/>
    <cellStyle name="Normal - Style1 7 9 5" xfId="19569" xr:uid="{00000000-0005-0000-0000-00006E4B0000}"/>
    <cellStyle name="Normal - Style1 7 9 6" xfId="19570" xr:uid="{00000000-0005-0000-0000-00006F4B0000}"/>
    <cellStyle name="Normal - Style1 7_2101" xfId="19571" xr:uid="{00000000-0005-0000-0000-0000704B0000}"/>
    <cellStyle name="Normal - Style1 70" xfId="19572" xr:uid="{00000000-0005-0000-0000-0000714B0000}"/>
    <cellStyle name="Normal - Style1 70 2" xfId="19573" xr:uid="{00000000-0005-0000-0000-0000724B0000}"/>
    <cellStyle name="Normal - Style1 70 3" xfId="19574" xr:uid="{00000000-0005-0000-0000-0000734B0000}"/>
    <cellStyle name="Normal - Style1 71" xfId="19575" xr:uid="{00000000-0005-0000-0000-0000744B0000}"/>
    <cellStyle name="Normal - Style1 71 2" xfId="19576" xr:uid="{00000000-0005-0000-0000-0000754B0000}"/>
    <cellStyle name="Normal - Style1 71 3" xfId="19577" xr:uid="{00000000-0005-0000-0000-0000764B0000}"/>
    <cellStyle name="Normal - Style1 72" xfId="19578" xr:uid="{00000000-0005-0000-0000-0000774B0000}"/>
    <cellStyle name="Normal - Style1 72 2" xfId="19579" xr:uid="{00000000-0005-0000-0000-0000784B0000}"/>
    <cellStyle name="Normal - Style1 72 3" xfId="19580" xr:uid="{00000000-0005-0000-0000-0000794B0000}"/>
    <cellStyle name="Normal - Style1 73" xfId="19581" xr:uid="{00000000-0005-0000-0000-00007A4B0000}"/>
    <cellStyle name="Normal - Style1 73 2" xfId="19582" xr:uid="{00000000-0005-0000-0000-00007B4B0000}"/>
    <cellStyle name="Normal - Style1 73 3" xfId="19583" xr:uid="{00000000-0005-0000-0000-00007C4B0000}"/>
    <cellStyle name="Normal - Style1 74" xfId="19584" xr:uid="{00000000-0005-0000-0000-00007D4B0000}"/>
    <cellStyle name="Normal - Style1 74 2" xfId="19585" xr:uid="{00000000-0005-0000-0000-00007E4B0000}"/>
    <cellStyle name="Normal - Style1 74 3" xfId="19586" xr:uid="{00000000-0005-0000-0000-00007F4B0000}"/>
    <cellStyle name="Normal - Style1 75" xfId="19587" xr:uid="{00000000-0005-0000-0000-0000804B0000}"/>
    <cellStyle name="Normal - Style1 75 2" xfId="19588" xr:uid="{00000000-0005-0000-0000-0000814B0000}"/>
    <cellStyle name="Normal - Style1 75 3" xfId="19589" xr:uid="{00000000-0005-0000-0000-0000824B0000}"/>
    <cellStyle name="Normal - Style1 76" xfId="19590" xr:uid="{00000000-0005-0000-0000-0000834B0000}"/>
    <cellStyle name="Normal - Style1 76 2" xfId="19591" xr:uid="{00000000-0005-0000-0000-0000844B0000}"/>
    <cellStyle name="Normal - Style1 76 3" xfId="19592" xr:uid="{00000000-0005-0000-0000-0000854B0000}"/>
    <cellStyle name="Normal - Style1 77" xfId="19593" xr:uid="{00000000-0005-0000-0000-0000864B0000}"/>
    <cellStyle name="Normal - Style1 77 2" xfId="19594" xr:uid="{00000000-0005-0000-0000-0000874B0000}"/>
    <cellStyle name="Normal - Style1 77 3" xfId="19595" xr:uid="{00000000-0005-0000-0000-0000884B0000}"/>
    <cellStyle name="Normal - Style1 78" xfId="19596" xr:uid="{00000000-0005-0000-0000-0000894B0000}"/>
    <cellStyle name="Normal - Style1 78 2" xfId="19597" xr:uid="{00000000-0005-0000-0000-00008A4B0000}"/>
    <cellStyle name="Normal - Style1 78 3" xfId="19598" xr:uid="{00000000-0005-0000-0000-00008B4B0000}"/>
    <cellStyle name="Normal - Style1 79" xfId="19599" xr:uid="{00000000-0005-0000-0000-00008C4B0000}"/>
    <cellStyle name="Normal - Style1 79 2" xfId="19600" xr:uid="{00000000-0005-0000-0000-00008D4B0000}"/>
    <cellStyle name="Normal - Style1 79 3" xfId="19601" xr:uid="{00000000-0005-0000-0000-00008E4B0000}"/>
    <cellStyle name="Normal - Style1 8" xfId="19602" xr:uid="{00000000-0005-0000-0000-00008F4B0000}"/>
    <cellStyle name="Normal - Style1 8 10" xfId="19603" xr:uid="{00000000-0005-0000-0000-0000904B0000}"/>
    <cellStyle name="Normal - Style1 8 10 2" xfId="19604" xr:uid="{00000000-0005-0000-0000-0000914B0000}"/>
    <cellStyle name="Normal - Style1 8 10 2 2" xfId="19605" xr:uid="{00000000-0005-0000-0000-0000924B0000}"/>
    <cellStyle name="Normal - Style1 8 10 2 3" xfId="19606" xr:uid="{00000000-0005-0000-0000-0000934B0000}"/>
    <cellStyle name="Normal - Style1 8 10 3" xfId="19607" xr:uid="{00000000-0005-0000-0000-0000944B0000}"/>
    <cellStyle name="Normal - Style1 8 10 3 2" xfId="19608" xr:uid="{00000000-0005-0000-0000-0000954B0000}"/>
    <cellStyle name="Normal - Style1 8 10 3 3" xfId="19609" xr:uid="{00000000-0005-0000-0000-0000964B0000}"/>
    <cellStyle name="Normal - Style1 8 10 4" xfId="19610" xr:uid="{00000000-0005-0000-0000-0000974B0000}"/>
    <cellStyle name="Normal - Style1 8 10 5" xfId="19611" xr:uid="{00000000-0005-0000-0000-0000984B0000}"/>
    <cellStyle name="Normal - Style1 8 10 6" xfId="19612" xr:uid="{00000000-0005-0000-0000-0000994B0000}"/>
    <cellStyle name="Normal - Style1 8 11" xfId="19613" xr:uid="{00000000-0005-0000-0000-00009A4B0000}"/>
    <cellStyle name="Normal - Style1 8 11 2" xfId="19614" xr:uid="{00000000-0005-0000-0000-00009B4B0000}"/>
    <cellStyle name="Normal - Style1 8 11 2 2" xfId="19615" xr:uid="{00000000-0005-0000-0000-00009C4B0000}"/>
    <cellStyle name="Normal - Style1 8 11 2 3" xfId="19616" xr:uid="{00000000-0005-0000-0000-00009D4B0000}"/>
    <cellStyle name="Normal - Style1 8 11 3" xfId="19617" xr:uid="{00000000-0005-0000-0000-00009E4B0000}"/>
    <cellStyle name="Normal - Style1 8 11 3 2" xfId="19618" xr:uid="{00000000-0005-0000-0000-00009F4B0000}"/>
    <cellStyle name="Normal - Style1 8 11 3 3" xfId="19619" xr:uid="{00000000-0005-0000-0000-0000A04B0000}"/>
    <cellStyle name="Normal - Style1 8 11 4" xfId="19620" xr:uid="{00000000-0005-0000-0000-0000A14B0000}"/>
    <cellStyle name="Normal - Style1 8 11 5" xfId="19621" xr:uid="{00000000-0005-0000-0000-0000A24B0000}"/>
    <cellStyle name="Normal - Style1 8 11 6" xfId="19622" xr:uid="{00000000-0005-0000-0000-0000A34B0000}"/>
    <cellStyle name="Normal - Style1 8 12" xfId="19623" xr:uid="{00000000-0005-0000-0000-0000A44B0000}"/>
    <cellStyle name="Normal - Style1 8 12 2" xfId="19624" xr:uid="{00000000-0005-0000-0000-0000A54B0000}"/>
    <cellStyle name="Normal - Style1 8 12 2 2" xfId="19625" xr:uid="{00000000-0005-0000-0000-0000A64B0000}"/>
    <cellStyle name="Normal - Style1 8 12 2 3" xfId="19626" xr:uid="{00000000-0005-0000-0000-0000A74B0000}"/>
    <cellStyle name="Normal - Style1 8 12 3" xfId="19627" xr:uid="{00000000-0005-0000-0000-0000A84B0000}"/>
    <cellStyle name="Normal - Style1 8 12 3 2" xfId="19628" xr:uid="{00000000-0005-0000-0000-0000A94B0000}"/>
    <cellStyle name="Normal - Style1 8 12 3 3" xfId="19629" xr:uid="{00000000-0005-0000-0000-0000AA4B0000}"/>
    <cellStyle name="Normal - Style1 8 12 4" xfId="19630" xr:uid="{00000000-0005-0000-0000-0000AB4B0000}"/>
    <cellStyle name="Normal - Style1 8 12 5" xfId="19631" xr:uid="{00000000-0005-0000-0000-0000AC4B0000}"/>
    <cellStyle name="Normal - Style1 8 12 6" xfId="19632" xr:uid="{00000000-0005-0000-0000-0000AD4B0000}"/>
    <cellStyle name="Normal - Style1 8 13" xfId="19633" xr:uid="{00000000-0005-0000-0000-0000AE4B0000}"/>
    <cellStyle name="Normal - Style1 8 13 2" xfId="19634" xr:uid="{00000000-0005-0000-0000-0000AF4B0000}"/>
    <cellStyle name="Normal - Style1 8 13 2 2" xfId="19635" xr:uid="{00000000-0005-0000-0000-0000B04B0000}"/>
    <cellStyle name="Normal - Style1 8 13 2 3" xfId="19636" xr:uid="{00000000-0005-0000-0000-0000B14B0000}"/>
    <cellStyle name="Normal - Style1 8 13 3" xfId="19637" xr:uid="{00000000-0005-0000-0000-0000B24B0000}"/>
    <cellStyle name="Normal - Style1 8 13 3 2" xfId="19638" xr:uid="{00000000-0005-0000-0000-0000B34B0000}"/>
    <cellStyle name="Normal - Style1 8 13 3 3" xfId="19639" xr:uid="{00000000-0005-0000-0000-0000B44B0000}"/>
    <cellStyle name="Normal - Style1 8 13 4" xfId="19640" xr:uid="{00000000-0005-0000-0000-0000B54B0000}"/>
    <cellStyle name="Normal - Style1 8 13 5" xfId="19641" xr:uid="{00000000-0005-0000-0000-0000B64B0000}"/>
    <cellStyle name="Normal - Style1 8 13 6" xfId="19642" xr:uid="{00000000-0005-0000-0000-0000B74B0000}"/>
    <cellStyle name="Normal - Style1 8 14" xfId="19643" xr:uid="{00000000-0005-0000-0000-0000B84B0000}"/>
    <cellStyle name="Normal - Style1 8 14 2" xfId="19644" xr:uid="{00000000-0005-0000-0000-0000B94B0000}"/>
    <cellStyle name="Normal - Style1 8 14 2 2" xfId="19645" xr:uid="{00000000-0005-0000-0000-0000BA4B0000}"/>
    <cellStyle name="Normal - Style1 8 14 2 3" xfId="19646" xr:uid="{00000000-0005-0000-0000-0000BB4B0000}"/>
    <cellStyle name="Normal - Style1 8 14 2 4" xfId="19647" xr:uid="{00000000-0005-0000-0000-0000BC4B0000}"/>
    <cellStyle name="Normal - Style1 8 14 3" xfId="19648" xr:uid="{00000000-0005-0000-0000-0000BD4B0000}"/>
    <cellStyle name="Normal - Style1 8 14 4" xfId="19649" xr:uid="{00000000-0005-0000-0000-0000BE4B0000}"/>
    <cellStyle name="Normal - Style1 8 14 5" xfId="19650" xr:uid="{00000000-0005-0000-0000-0000BF4B0000}"/>
    <cellStyle name="Normal - Style1 8 15" xfId="19651" xr:uid="{00000000-0005-0000-0000-0000C04B0000}"/>
    <cellStyle name="Normal - Style1 8 15 2" xfId="19652" xr:uid="{00000000-0005-0000-0000-0000C14B0000}"/>
    <cellStyle name="Normal - Style1 8 15 2 2" xfId="19653" xr:uid="{00000000-0005-0000-0000-0000C24B0000}"/>
    <cellStyle name="Normal - Style1 8 15 2 3" xfId="19654" xr:uid="{00000000-0005-0000-0000-0000C34B0000}"/>
    <cellStyle name="Normal - Style1 8 15 3" xfId="19655" xr:uid="{00000000-0005-0000-0000-0000C44B0000}"/>
    <cellStyle name="Normal - Style1 8 15 4" xfId="19656" xr:uid="{00000000-0005-0000-0000-0000C54B0000}"/>
    <cellStyle name="Normal - Style1 8 16" xfId="19657" xr:uid="{00000000-0005-0000-0000-0000C64B0000}"/>
    <cellStyle name="Normal - Style1 8 16 2" xfId="19658" xr:uid="{00000000-0005-0000-0000-0000C74B0000}"/>
    <cellStyle name="Normal - Style1 8 16 3" xfId="19659" xr:uid="{00000000-0005-0000-0000-0000C84B0000}"/>
    <cellStyle name="Normal - Style1 8 17" xfId="19660" xr:uid="{00000000-0005-0000-0000-0000C94B0000}"/>
    <cellStyle name="Normal - Style1 8 18" xfId="19661" xr:uid="{00000000-0005-0000-0000-0000CA4B0000}"/>
    <cellStyle name="Normal - Style1 8 19" xfId="19662" xr:uid="{00000000-0005-0000-0000-0000CB4B0000}"/>
    <cellStyle name="Normal - Style1 8 2" xfId="19663" xr:uid="{00000000-0005-0000-0000-0000CC4B0000}"/>
    <cellStyle name="Normal - Style1 8 2 10" xfId="19664" xr:uid="{00000000-0005-0000-0000-0000CD4B0000}"/>
    <cellStyle name="Normal - Style1 8 2 11" xfId="19665" xr:uid="{00000000-0005-0000-0000-0000CE4B0000}"/>
    <cellStyle name="Normal - Style1 8 2 2" xfId="19666" xr:uid="{00000000-0005-0000-0000-0000CF4B0000}"/>
    <cellStyle name="Normal - Style1 8 2 2 2" xfId="19667" xr:uid="{00000000-0005-0000-0000-0000D04B0000}"/>
    <cellStyle name="Normal - Style1 8 2 2 2 2" xfId="19668" xr:uid="{00000000-0005-0000-0000-0000D14B0000}"/>
    <cellStyle name="Normal - Style1 8 2 2 2 2 2" xfId="19669" xr:uid="{00000000-0005-0000-0000-0000D24B0000}"/>
    <cellStyle name="Normal - Style1 8 2 2 2 2 3" xfId="19670" xr:uid="{00000000-0005-0000-0000-0000D34B0000}"/>
    <cellStyle name="Normal - Style1 8 2 2 2 3" xfId="19671" xr:uid="{00000000-0005-0000-0000-0000D44B0000}"/>
    <cellStyle name="Normal - Style1 8 2 2 2 3 2" xfId="19672" xr:uid="{00000000-0005-0000-0000-0000D54B0000}"/>
    <cellStyle name="Normal - Style1 8 2 2 2 3 3" xfId="19673" xr:uid="{00000000-0005-0000-0000-0000D64B0000}"/>
    <cellStyle name="Normal - Style1 8 2 2 2 4" xfId="19674" xr:uid="{00000000-0005-0000-0000-0000D74B0000}"/>
    <cellStyle name="Normal - Style1 8 2 2 2 4 2" xfId="19675" xr:uid="{00000000-0005-0000-0000-0000D84B0000}"/>
    <cellStyle name="Normal - Style1 8 2 2 2 4 3" xfId="19676" xr:uid="{00000000-0005-0000-0000-0000D94B0000}"/>
    <cellStyle name="Normal - Style1 8 2 2 2 5" xfId="19677" xr:uid="{00000000-0005-0000-0000-0000DA4B0000}"/>
    <cellStyle name="Normal - Style1 8 2 2 2 6" xfId="19678" xr:uid="{00000000-0005-0000-0000-0000DB4B0000}"/>
    <cellStyle name="Normal - Style1 8 2 2 3" xfId="19679" xr:uid="{00000000-0005-0000-0000-0000DC4B0000}"/>
    <cellStyle name="Normal - Style1 8 2 2 3 2" xfId="19680" xr:uid="{00000000-0005-0000-0000-0000DD4B0000}"/>
    <cellStyle name="Normal - Style1 8 2 2 3 3" xfId="19681" xr:uid="{00000000-0005-0000-0000-0000DE4B0000}"/>
    <cellStyle name="Normal - Style1 8 2 2 4" xfId="19682" xr:uid="{00000000-0005-0000-0000-0000DF4B0000}"/>
    <cellStyle name="Normal - Style1 8 2 2 4 2" xfId="19683" xr:uid="{00000000-0005-0000-0000-0000E04B0000}"/>
    <cellStyle name="Normal - Style1 8 2 2 4 3" xfId="19684" xr:uid="{00000000-0005-0000-0000-0000E14B0000}"/>
    <cellStyle name="Normal - Style1 8 2 2 5" xfId="19685" xr:uid="{00000000-0005-0000-0000-0000E24B0000}"/>
    <cellStyle name="Normal - Style1 8 2 2 6" xfId="19686" xr:uid="{00000000-0005-0000-0000-0000E34B0000}"/>
    <cellStyle name="Normal - Style1 8 2 2 7" xfId="19687" xr:uid="{00000000-0005-0000-0000-0000E44B0000}"/>
    <cellStyle name="Normal - Style1 8 2 3" xfId="19688" xr:uid="{00000000-0005-0000-0000-0000E54B0000}"/>
    <cellStyle name="Normal - Style1 8 2 3 2" xfId="19689" xr:uid="{00000000-0005-0000-0000-0000E64B0000}"/>
    <cellStyle name="Normal - Style1 8 2 3 2 2" xfId="19690" xr:uid="{00000000-0005-0000-0000-0000E74B0000}"/>
    <cellStyle name="Normal - Style1 8 2 3 2 2 2" xfId="19691" xr:uid="{00000000-0005-0000-0000-0000E84B0000}"/>
    <cellStyle name="Normal - Style1 8 2 3 2 2 3" xfId="19692" xr:uid="{00000000-0005-0000-0000-0000E94B0000}"/>
    <cellStyle name="Normal - Style1 8 2 3 2 3" xfId="19693" xr:uid="{00000000-0005-0000-0000-0000EA4B0000}"/>
    <cellStyle name="Normal - Style1 8 2 3 2 3 2" xfId="19694" xr:uid="{00000000-0005-0000-0000-0000EB4B0000}"/>
    <cellStyle name="Normal - Style1 8 2 3 2 3 3" xfId="19695" xr:uid="{00000000-0005-0000-0000-0000EC4B0000}"/>
    <cellStyle name="Normal - Style1 8 2 3 2 4" xfId="19696" xr:uid="{00000000-0005-0000-0000-0000ED4B0000}"/>
    <cellStyle name="Normal - Style1 8 2 3 2 4 2" xfId="19697" xr:uid="{00000000-0005-0000-0000-0000EE4B0000}"/>
    <cellStyle name="Normal - Style1 8 2 3 2 4 3" xfId="19698" xr:uid="{00000000-0005-0000-0000-0000EF4B0000}"/>
    <cellStyle name="Normal - Style1 8 2 3 2 5" xfId="19699" xr:uid="{00000000-0005-0000-0000-0000F04B0000}"/>
    <cellStyle name="Normal - Style1 8 2 3 2 6" xfId="19700" xr:uid="{00000000-0005-0000-0000-0000F14B0000}"/>
    <cellStyle name="Normal - Style1 8 2 3 3" xfId="19701" xr:uid="{00000000-0005-0000-0000-0000F24B0000}"/>
    <cellStyle name="Normal - Style1 8 2 3 3 2" xfId="19702" xr:uid="{00000000-0005-0000-0000-0000F34B0000}"/>
    <cellStyle name="Normal - Style1 8 2 3 3 3" xfId="19703" xr:uid="{00000000-0005-0000-0000-0000F44B0000}"/>
    <cellStyle name="Normal - Style1 8 2 3 4" xfId="19704" xr:uid="{00000000-0005-0000-0000-0000F54B0000}"/>
    <cellStyle name="Normal - Style1 8 2 3 4 2" xfId="19705" xr:uid="{00000000-0005-0000-0000-0000F64B0000}"/>
    <cellStyle name="Normal - Style1 8 2 3 4 3" xfId="19706" xr:uid="{00000000-0005-0000-0000-0000F74B0000}"/>
    <cellStyle name="Normal - Style1 8 2 3 5" xfId="19707" xr:uid="{00000000-0005-0000-0000-0000F84B0000}"/>
    <cellStyle name="Normal - Style1 8 2 3 6" xfId="19708" xr:uid="{00000000-0005-0000-0000-0000F94B0000}"/>
    <cellStyle name="Normal - Style1 8 2 3 7" xfId="19709" xr:uid="{00000000-0005-0000-0000-0000FA4B0000}"/>
    <cellStyle name="Normal - Style1 8 2 4" xfId="19710" xr:uid="{00000000-0005-0000-0000-0000FB4B0000}"/>
    <cellStyle name="Normal - Style1 8 2 4 2" xfId="19711" xr:uid="{00000000-0005-0000-0000-0000FC4B0000}"/>
    <cellStyle name="Normal - Style1 8 2 4 2 2" xfId="19712" xr:uid="{00000000-0005-0000-0000-0000FD4B0000}"/>
    <cellStyle name="Normal - Style1 8 2 4 2 2 2" xfId="19713" xr:uid="{00000000-0005-0000-0000-0000FE4B0000}"/>
    <cellStyle name="Normal - Style1 8 2 4 2 2 3" xfId="19714" xr:uid="{00000000-0005-0000-0000-0000FF4B0000}"/>
    <cellStyle name="Normal - Style1 8 2 4 2 3" xfId="19715" xr:uid="{00000000-0005-0000-0000-0000004C0000}"/>
    <cellStyle name="Normal - Style1 8 2 4 2 3 2" xfId="19716" xr:uid="{00000000-0005-0000-0000-0000014C0000}"/>
    <cellStyle name="Normal - Style1 8 2 4 2 3 3" xfId="19717" xr:uid="{00000000-0005-0000-0000-0000024C0000}"/>
    <cellStyle name="Normal - Style1 8 2 4 2 4" xfId="19718" xr:uid="{00000000-0005-0000-0000-0000034C0000}"/>
    <cellStyle name="Normal - Style1 8 2 4 2 4 2" xfId="19719" xr:uid="{00000000-0005-0000-0000-0000044C0000}"/>
    <cellStyle name="Normal - Style1 8 2 4 2 4 3" xfId="19720" xr:uid="{00000000-0005-0000-0000-0000054C0000}"/>
    <cellStyle name="Normal - Style1 8 2 4 2 5" xfId="19721" xr:uid="{00000000-0005-0000-0000-0000064C0000}"/>
    <cellStyle name="Normal - Style1 8 2 4 2 6" xfId="19722" xr:uid="{00000000-0005-0000-0000-0000074C0000}"/>
    <cellStyle name="Normal - Style1 8 2 4 3" xfId="19723" xr:uid="{00000000-0005-0000-0000-0000084C0000}"/>
    <cellStyle name="Normal - Style1 8 2 4 3 2" xfId="19724" xr:uid="{00000000-0005-0000-0000-0000094C0000}"/>
    <cellStyle name="Normal - Style1 8 2 4 3 3" xfId="19725" xr:uid="{00000000-0005-0000-0000-00000A4C0000}"/>
    <cellStyle name="Normal - Style1 8 2 4 4" xfId="19726" xr:uid="{00000000-0005-0000-0000-00000B4C0000}"/>
    <cellStyle name="Normal - Style1 8 2 4 4 2" xfId="19727" xr:uid="{00000000-0005-0000-0000-00000C4C0000}"/>
    <cellStyle name="Normal - Style1 8 2 4 4 3" xfId="19728" xr:uid="{00000000-0005-0000-0000-00000D4C0000}"/>
    <cellStyle name="Normal - Style1 8 2 4 5" xfId="19729" xr:uid="{00000000-0005-0000-0000-00000E4C0000}"/>
    <cellStyle name="Normal - Style1 8 2 4 6" xfId="19730" xr:uid="{00000000-0005-0000-0000-00000F4C0000}"/>
    <cellStyle name="Normal - Style1 8 2 4 7" xfId="19731" xr:uid="{00000000-0005-0000-0000-0000104C0000}"/>
    <cellStyle name="Normal - Style1 8 2 5" xfId="19732" xr:uid="{00000000-0005-0000-0000-0000114C0000}"/>
    <cellStyle name="Normal - Style1 8 2 5 2" xfId="19733" xr:uid="{00000000-0005-0000-0000-0000124C0000}"/>
    <cellStyle name="Normal - Style1 8 2 5 2 2" xfId="19734" xr:uid="{00000000-0005-0000-0000-0000134C0000}"/>
    <cellStyle name="Normal - Style1 8 2 5 2 3" xfId="19735" xr:uid="{00000000-0005-0000-0000-0000144C0000}"/>
    <cellStyle name="Normal - Style1 8 2 5 2 4" xfId="19736" xr:uid="{00000000-0005-0000-0000-0000154C0000}"/>
    <cellStyle name="Normal - Style1 8 2 5 3" xfId="19737" xr:uid="{00000000-0005-0000-0000-0000164C0000}"/>
    <cellStyle name="Normal - Style1 8 2 5 4" xfId="19738" xr:uid="{00000000-0005-0000-0000-0000174C0000}"/>
    <cellStyle name="Normal - Style1 8 2 5 5" xfId="19739" xr:uid="{00000000-0005-0000-0000-0000184C0000}"/>
    <cellStyle name="Normal - Style1 8 2 6" xfId="19740" xr:uid="{00000000-0005-0000-0000-0000194C0000}"/>
    <cellStyle name="Normal - Style1 8 2 6 2" xfId="19741" xr:uid="{00000000-0005-0000-0000-00001A4C0000}"/>
    <cellStyle name="Normal - Style1 8 2 6 2 2" xfId="19742" xr:uid="{00000000-0005-0000-0000-00001B4C0000}"/>
    <cellStyle name="Normal - Style1 8 2 6 2 3" xfId="19743" xr:uid="{00000000-0005-0000-0000-00001C4C0000}"/>
    <cellStyle name="Normal - Style1 8 2 6 3" xfId="19744" xr:uid="{00000000-0005-0000-0000-00001D4C0000}"/>
    <cellStyle name="Normal - Style1 8 2 6 4" xfId="19745" xr:uid="{00000000-0005-0000-0000-00001E4C0000}"/>
    <cellStyle name="Normal - Style1 8 2 7" xfId="19746" xr:uid="{00000000-0005-0000-0000-00001F4C0000}"/>
    <cellStyle name="Normal - Style1 8 2 7 2" xfId="19747" xr:uid="{00000000-0005-0000-0000-0000204C0000}"/>
    <cellStyle name="Normal - Style1 8 2 7 3" xfId="19748" xr:uid="{00000000-0005-0000-0000-0000214C0000}"/>
    <cellStyle name="Normal - Style1 8 2 8" xfId="19749" xr:uid="{00000000-0005-0000-0000-0000224C0000}"/>
    <cellStyle name="Normal - Style1 8 2 9" xfId="19750" xr:uid="{00000000-0005-0000-0000-0000234C0000}"/>
    <cellStyle name="Normal - Style1 8 2_2101" xfId="19751" xr:uid="{00000000-0005-0000-0000-0000244C0000}"/>
    <cellStyle name="Normal - Style1 8 20" xfId="19752" xr:uid="{00000000-0005-0000-0000-0000254C0000}"/>
    <cellStyle name="Normal - Style1 8 21" xfId="19753" xr:uid="{00000000-0005-0000-0000-0000264C0000}"/>
    <cellStyle name="Normal - Style1 8 22" xfId="19754" xr:uid="{00000000-0005-0000-0000-0000274C0000}"/>
    <cellStyle name="Normal - Style1 8 23" xfId="19755" xr:uid="{00000000-0005-0000-0000-0000284C0000}"/>
    <cellStyle name="Normal - Style1 8 24" xfId="19756" xr:uid="{00000000-0005-0000-0000-0000294C0000}"/>
    <cellStyle name="Normal - Style1 8 3" xfId="19757" xr:uid="{00000000-0005-0000-0000-00002A4C0000}"/>
    <cellStyle name="Normal - Style1 8 3 10" xfId="19758" xr:uid="{00000000-0005-0000-0000-00002B4C0000}"/>
    <cellStyle name="Normal - Style1 8 3 2" xfId="19759" xr:uid="{00000000-0005-0000-0000-00002C4C0000}"/>
    <cellStyle name="Normal - Style1 8 3 2 2" xfId="19760" xr:uid="{00000000-0005-0000-0000-00002D4C0000}"/>
    <cellStyle name="Normal - Style1 8 3 2 2 2" xfId="19761" xr:uid="{00000000-0005-0000-0000-00002E4C0000}"/>
    <cellStyle name="Normal - Style1 8 3 2 2 3" xfId="19762" xr:uid="{00000000-0005-0000-0000-00002F4C0000}"/>
    <cellStyle name="Normal - Style1 8 3 2 3" xfId="19763" xr:uid="{00000000-0005-0000-0000-0000304C0000}"/>
    <cellStyle name="Normal - Style1 8 3 2 3 2" xfId="19764" xr:uid="{00000000-0005-0000-0000-0000314C0000}"/>
    <cellStyle name="Normal - Style1 8 3 2 3 3" xfId="19765" xr:uid="{00000000-0005-0000-0000-0000324C0000}"/>
    <cellStyle name="Normal - Style1 8 3 2 4" xfId="19766" xr:uid="{00000000-0005-0000-0000-0000334C0000}"/>
    <cellStyle name="Normal - Style1 8 3 2 5" xfId="19767" xr:uid="{00000000-0005-0000-0000-0000344C0000}"/>
    <cellStyle name="Normal - Style1 8 3 2 6" xfId="19768" xr:uid="{00000000-0005-0000-0000-0000354C0000}"/>
    <cellStyle name="Normal - Style1 8 3 3" xfId="19769" xr:uid="{00000000-0005-0000-0000-0000364C0000}"/>
    <cellStyle name="Normal - Style1 8 3 3 2" xfId="19770" xr:uid="{00000000-0005-0000-0000-0000374C0000}"/>
    <cellStyle name="Normal - Style1 8 3 3 2 2" xfId="19771" xr:uid="{00000000-0005-0000-0000-0000384C0000}"/>
    <cellStyle name="Normal - Style1 8 3 3 2 3" xfId="19772" xr:uid="{00000000-0005-0000-0000-0000394C0000}"/>
    <cellStyle name="Normal - Style1 8 3 3 3" xfId="19773" xr:uid="{00000000-0005-0000-0000-00003A4C0000}"/>
    <cellStyle name="Normal - Style1 8 3 3 3 2" xfId="19774" xr:uid="{00000000-0005-0000-0000-00003B4C0000}"/>
    <cellStyle name="Normal - Style1 8 3 3 3 3" xfId="19775" xr:uid="{00000000-0005-0000-0000-00003C4C0000}"/>
    <cellStyle name="Normal - Style1 8 3 3 4" xfId="19776" xr:uid="{00000000-0005-0000-0000-00003D4C0000}"/>
    <cellStyle name="Normal - Style1 8 3 3 5" xfId="19777" xr:uid="{00000000-0005-0000-0000-00003E4C0000}"/>
    <cellStyle name="Normal - Style1 8 3 3 6" xfId="19778" xr:uid="{00000000-0005-0000-0000-00003F4C0000}"/>
    <cellStyle name="Normal - Style1 8 3 4" xfId="19779" xr:uid="{00000000-0005-0000-0000-0000404C0000}"/>
    <cellStyle name="Normal - Style1 8 3 4 2" xfId="19780" xr:uid="{00000000-0005-0000-0000-0000414C0000}"/>
    <cellStyle name="Normal - Style1 8 3 4 2 2" xfId="19781" xr:uid="{00000000-0005-0000-0000-0000424C0000}"/>
    <cellStyle name="Normal - Style1 8 3 4 2 3" xfId="19782" xr:uid="{00000000-0005-0000-0000-0000434C0000}"/>
    <cellStyle name="Normal - Style1 8 3 4 3" xfId="19783" xr:uid="{00000000-0005-0000-0000-0000444C0000}"/>
    <cellStyle name="Normal - Style1 8 3 4 3 2" xfId="19784" xr:uid="{00000000-0005-0000-0000-0000454C0000}"/>
    <cellStyle name="Normal - Style1 8 3 4 3 3" xfId="19785" xr:uid="{00000000-0005-0000-0000-0000464C0000}"/>
    <cellStyle name="Normal - Style1 8 3 4 4" xfId="19786" xr:uid="{00000000-0005-0000-0000-0000474C0000}"/>
    <cellStyle name="Normal - Style1 8 3 4 5" xfId="19787" xr:uid="{00000000-0005-0000-0000-0000484C0000}"/>
    <cellStyle name="Normal - Style1 8 3 4 6" xfId="19788" xr:uid="{00000000-0005-0000-0000-0000494C0000}"/>
    <cellStyle name="Normal - Style1 8 3 5" xfId="19789" xr:uid="{00000000-0005-0000-0000-00004A4C0000}"/>
    <cellStyle name="Normal - Style1 8 3 5 2" xfId="19790" xr:uid="{00000000-0005-0000-0000-00004B4C0000}"/>
    <cellStyle name="Normal - Style1 8 3 5 2 2" xfId="19791" xr:uid="{00000000-0005-0000-0000-00004C4C0000}"/>
    <cellStyle name="Normal - Style1 8 3 5 2 3" xfId="19792" xr:uid="{00000000-0005-0000-0000-00004D4C0000}"/>
    <cellStyle name="Normal - Style1 8 3 5 3" xfId="19793" xr:uid="{00000000-0005-0000-0000-00004E4C0000}"/>
    <cellStyle name="Normal - Style1 8 3 5 3 2" xfId="19794" xr:uid="{00000000-0005-0000-0000-00004F4C0000}"/>
    <cellStyle name="Normal - Style1 8 3 5 3 3" xfId="19795" xr:uid="{00000000-0005-0000-0000-0000504C0000}"/>
    <cellStyle name="Normal - Style1 8 3 5 4" xfId="19796" xr:uid="{00000000-0005-0000-0000-0000514C0000}"/>
    <cellStyle name="Normal - Style1 8 3 5 4 2" xfId="19797" xr:uid="{00000000-0005-0000-0000-0000524C0000}"/>
    <cellStyle name="Normal - Style1 8 3 5 4 3" xfId="19798" xr:uid="{00000000-0005-0000-0000-0000534C0000}"/>
    <cellStyle name="Normal - Style1 8 3 5 5" xfId="19799" xr:uid="{00000000-0005-0000-0000-0000544C0000}"/>
    <cellStyle name="Normal - Style1 8 3 5 6" xfId="19800" xr:uid="{00000000-0005-0000-0000-0000554C0000}"/>
    <cellStyle name="Normal - Style1 8 3 6" xfId="19801" xr:uid="{00000000-0005-0000-0000-0000564C0000}"/>
    <cellStyle name="Normal - Style1 8 3 6 2" xfId="19802" xr:uid="{00000000-0005-0000-0000-0000574C0000}"/>
    <cellStyle name="Normal - Style1 8 3 6 3" xfId="19803" xr:uid="{00000000-0005-0000-0000-0000584C0000}"/>
    <cellStyle name="Normal - Style1 8 3 7" xfId="19804" xr:uid="{00000000-0005-0000-0000-0000594C0000}"/>
    <cellStyle name="Normal - Style1 8 3 7 2" xfId="19805" xr:uid="{00000000-0005-0000-0000-00005A4C0000}"/>
    <cellStyle name="Normal - Style1 8 3 7 3" xfId="19806" xr:uid="{00000000-0005-0000-0000-00005B4C0000}"/>
    <cellStyle name="Normal - Style1 8 3 8" xfId="19807" xr:uid="{00000000-0005-0000-0000-00005C4C0000}"/>
    <cellStyle name="Normal - Style1 8 3 9" xfId="19808" xr:uid="{00000000-0005-0000-0000-00005D4C0000}"/>
    <cellStyle name="Normal - Style1 8 3_2106 (6)" xfId="19809" xr:uid="{00000000-0005-0000-0000-00005E4C0000}"/>
    <cellStyle name="Normal - Style1 8 4" xfId="19810" xr:uid="{00000000-0005-0000-0000-00005F4C0000}"/>
    <cellStyle name="Normal - Style1 8 4 10" xfId="19811" xr:uid="{00000000-0005-0000-0000-0000604C0000}"/>
    <cellStyle name="Normal - Style1 8 4 2" xfId="19812" xr:uid="{00000000-0005-0000-0000-0000614C0000}"/>
    <cellStyle name="Normal - Style1 8 4 2 2" xfId="19813" xr:uid="{00000000-0005-0000-0000-0000624C0000}"/>
    <cellStyle name="Normal - Style1 8 4 2 2 2" xfId="19814" xr:uid="{00000000-0005-0000-0000-0000634C0000}"/>
    <cellStyle name="Normal - Style1 8 4 2 2 3" xfId="19815" xr:uid="{00000000-0005-0000-0000-0000644C0000}"/>
    <cellStyle name="Normal - Style1 8 4 2 3" xfId="19816" xr:uid="{00000000-0005-0000-0000-0000654C0000}"/>
    <cellStyle name="Normal - Style1 8 4 2 3 2" xfId="19817" xr:uid="{00000000-0005-0000-0000-0000664C0000}"/>
    <cellStyle name="Normal - Style1 8 4 2 3 3" xfId="19818" xr:uid="{00000000-0005-0000-0000-0000674C0000}"/>
    <cellStyle name="Normal - Style1 8 4 2 4" xfId="19819" xr:uid="{00000000-0005-0000-0000-0000684C0000}"/>
    <cellStyle name="Normal - Style1 8 4 2 5" xfId="19820" xr:uid="{00000000-0005-0000-0000-0000694C0000}"/>
    <cellStyle name="Normal - Style1 8 4 2 6" xfId="19821" xr:uid="{00000000-0005-0000-0000-00006A4C0000}"/>
    <cellStyle name="Normal - Style1 8 4 3" xfId="19822" xr:uid="{00000000-0005-0000-0000-00006B4C0000}"/>
    <cellStyle name="Normal - Style1 8 4 3 2" xfId="19823" xr:uid="{00000000-0005-0000-0000-00006C4C0000}"/>
    <cellStyle name="Normal - Style1 8 4 3 2 2" xfId="19824" xr:uid="{00000000-0005-0000-0000-00006D4C0000}"/>
    <cellStyle name="Normal - Style1 8 4 3 2 3" xfId="19825" xr:uid="{00000000-0005-0000-0000-00006E4C0000}"/>
    <cellStyle name="Normal - Style1 8 4 3 3" xfId="19826" xr:uid="{00000000-0005-0000-0000-00006F4C0000}"/>
    <cellStyle name="Normal - Style1 8 4 3 3 2" xfId="19827" xr:uid="{00000000-0005-0000-0000-0000704C0000}"/>
    <cellStyle name="Normal - Style1 8 4 3 3 3" xfId="19828" xr:uid="{00000000-0005-0000-0000-0000714C0000}"/>
    <cellStyle name="Normal - Style1 8 4 3 4" xfId="19829" xr:uid="{00000000-0005-0000-0000-0000724C0000}"/>
    <cellStyle name="Normal - Style1 8 4 3 5" xfId="19830" xr:uid="{00000000-0005-0000-0000-0000734C0000}"/>
    <cellStyle name="Normal - Style1 8 4 3 6" xfId="19831" xr:uid="{00000000-0005-0000-0000-0000744C0000}"/>
    <cellStyle name="Normal - Style1 8 4 4" xfId="19832" xr:uid="{00000000-0005-0000-0000-0000754C0000}"/>
    <cellStyle name="Normal - Style1 8 4 4 2" xfId="19833" xr:uid="{00000000-0005-0000-0000-0000764C0000}"/>
    <cellStyle name="Normal - Style1 8 4 4 2 2" xfId="19834" xr:uid="{00000000-0005-0000-0000-0000774C0000}"/>
    <cellStyle name="Normal - Style1 8 4 4 2 3" xfId="19835" xr:uid="{00000000-0005-0000-0000-0000784C0000}"/>
    <cellStyle name="Normal - Style1 8 4 4 3" xfId="19836" xr:uid="{00000000-0005-0000-0000-0000794C0000}"/>
    <cellStyle name="Normal - Style1 8 4 4 3 2" xfId="19837" xr:uid="{00000000-0005-0000-0000-00007A4C0000}"/>
    <cellStyle name="Normal - Style1 8 4 4 3 3" xfId="19838" xr:uid="{00000000-0005-0000-0000-00007B4C0000}"/>
    <cellStyle name="Normal - Style1 8 4 4 4" xfId="19839" xr:uid="{00000000-0005-0000-0000-00007C4C0000}"/>
    <cellStyle name="Normal - Style1 8 4 4 5" xfId="19840" xr:uid="{00000000-0005-0000-0000-00007D4C0000}"/>
    <cellStyle name="Normal - Style1 8 4 4 6" xfId="19841" xr:uid="{00000000-0005-0000-0000-00007E4C0000}"/>
    <cellStyle name="Normal - Style1 8 4 5" xfId="19842" xr:uid="{00000000-0005-0000-0000-00007F4C0000}"/>
    <cellStyle name="Normal - Style1 8 4 5 2" xfId="19843" xr:uid="{00000000-0005-0000-0000-0000804C0000}"/>
    <cellStyle name="Normal - Style1 8 4 5 2 2" xfId="19844" xr:uid="{00000000-0005-0000-0000-0000814C0000}"/>
    <cellStyle name="Normal - Style1 8 4 5 2 3" xfId="19845" xr:uid="{00000000-0005-0000-0000-0000824C0000}"/>
    <cellStyle name="Normal - Style1 8 4 5 3" xfId="19846" xr:uid="{00000000-0005-0000-0000-0000834C0000}"/>
    <cellStyle name="Normal - Style1 8 4 5 3 2" xfId="19847" xr:uid="{00000000-0005-0000-0000-0000844C0000}"/>
    <cellStyle name="Normal - Style1 8 4 5 3 3" xfId="19848" xr:uid="{00000000-0005-0000-0000-0000854C0000}"/>
    <cellStyle name="Normal - Style1 8 4 5 4" xfId="19849" xr:uid="{00000000-0005-0000-0000-0000864C0000}"/>
    <cellStyle name="Normal - Style1 8 4 5 4 2" xfId="19850" xr:uid="{00000000-0005-0000-0000-0000874C0000}"/>
    <cellStyle name="Normal - Style1 8 4 5 4 3" xfId="19851" xr:uid="{00000000-0005-0000-0000-0000884C0000}"/>
    <cellStyle name="Normal - Style1 8 4 5 5" xfId="19852" xr:uid="{00000000-0005-0000-0000-0000894C0000}"/>
    <cellStyle name="Normal - Style1 8 4 5 6" xfId="19853" xr:uid="{00000000-0005-0000-0000-00008A4C0000}"/>
    <cellStyle name="Normal - Style1 8 4 6" xfId="19854" xr:uid="{00000000-0005-0000-0000-00008B4C0000}"/>
    <cellStyle name="Normal - Style1 8 4 6 2" xfId="19855" xr:uid="{00000000-0005-0000-0000-00008C4C0000}"/>
    <cellStyle name="Normal - Style1 8 4 6 3" xfId="19856" xr:uid="{00000000-0005-0000-0000-00008D4C0000}"/>
    <cellStyle name="Normal - Style1 8 4 7" xfId="19857" xr:uid="{00000000-0005-0000-0000-00008E4C0000}"/>
    <cellStyle name="Normal - Style1 8 4 7 2" xfId="19858" xr:uid="{00000000-0005-0000-0000-00008F4C0000}"/>
    <cellStyle name="Normal - Style1 8 4 7 3" xfId="19859" xr:uid="{00000000-0005-0000-0000-0000904C0000}"/>
    <cellStyle name="Normal - Style1 8 4 8" xfId="19860" xr:uid="{00000000-0005-0000-0000-0000914C0000}"/>
    <cellStyle name="Normal - Style1 8 4 9" xfId="19861" xr:uid="{00000000-0005-0000-0000-0000924C0000}"/>
    <cellStyle name="Normal - Style1 8 4_2106 (6)" xfId="19862" xr:uid="{00000000-0005-0000-0000-0000934C0000}"/>
    <cellStyle name="Normal - Style1 8 5" xfId="19863" xr:uid="{00000000-0005-0000-0000-0000944C0000}"/>
    <cellStyle name="Normal - Style1 8 5 10" xfId="19864" xr:uid="{00000000-0005-0000-0000-0000954C0000}"/>
    <cellStyle name="Normal - Style1 8 5 2" xfId="19865" xr:uid="{00000000-0005-0000-0000-0000964C0000}"/>
    <cellStyle name="Normal - Style1 8 5 2 2" xfId="19866" xr:uid="{00000000-0005-0000-0000-0000974C0000}"/>
    <cellStyle name="Normal - Style1 8 5 2 2 2" xfId="19867" xr:uid="{00000000-0005-0000-0000-0000984C0000}"/>
    <cellStyle name="Normal - Style1 8 5 2 2 3" xfId="19868" xr:uid="{00000000-0005-0000-0000-0000994C0000}"/>
    <cellStyle name="Normal - Style1 8 5 2 3" xfId="19869" xr:uid="{00000000-0005-0000-0000-00009A4C0000}"/>
    <cellStyle name="Normal - Style1 8 5 2 3 2" xfId="19870" xr:uid="{00000000-0005-0000-0000-00009B4C0000}"/>
    <cellStyle name="Normal - Style1 8 5 2 3 3" xfId="19871" xr:uid="{00000000-0005-0000-0000-00009C4C0000}"/>
    <cellStyle name="Normal - Style1 8 5 2 4" xfId="19872" xr:uid="{00000000-0005-0000-0000-00009D4C0000}"/>
    <cellStyle name="Normal - Style1 8 5 2 5" xfId="19873" xr:uid="{00000000-0005-0000-0000-00009E4C0000}"/>
    <cellStyle name="Normal - Style1 8 5 2 6" xfId="19874" xr:uid="{00000000-0005-0000-0000-00009F4C0000}"/>
    <cellStyle name="Normal - Style1 8 5 3" xfId="19875" xr:uid="{00000000-0005-0000-0000-0000A04C0000}"/>
    <cellStyle name="Normal - Style1 8 5 3 2" xfId="19876" xr:uid="{00000000-0005-0000-0000-0000A14C0000}"/>
    <cellStyle name="Normal - Style1 8 5 3 2 2" xfId="19877" xr:uid="{00000000-0005-0000-0000-0000A24C0000}"/>
    <cellStyle name="Normal - Style1 8 5 3 2 3" xfId="19878" xr:uid="{00000000-0005-0000-0000-0000A34C0000}"/>
    <cellStyle name="Normal - Style1 8 5 3 3" xfId="19879" xr:uid="{00000000-0005-0000-0000-0000A44C0000}"/>
    <cellStyle name="Normal - Style1 8 5 3 3 2" xfId="19880" xr:uid="{00000000-0005-0000-0000-0000A54C0000}"/>
    <cellStyle name="Normal - Style1 8 5 3 3 3" xfId="19881" xr:uid="{00000000-0005-0000-0000-0000A64C0000}"/>
    <cellStyle name="Normal - Style1 8 5 3 4" xfId="19882" xr:uid="{00000000-0005-0000-0000-0000A74C0000}"/>
    <cellStyle name="Normal - Style1 8 5 3 5" xfId="19883" xr:uid="{00000000-0005-0000-0000-0000A84C0000}"/>
    <cellStyle name="Normal - Style1 8 5 3 6" xfId="19884" xr:uid="{00000000-0005-0000-0000-0000A94C0000}"/>
    <cellStyle name="Normal - Style1 8 5 4" xfId="19885" xr:uid="{00000000-0005-0000-0000-0000AA4C0000}"/>
    <cellStyle name="Normal - Style1 8 5 4 2" xfId="19886" xr:uid="{00000000-0005-0000-0000-0000AB4C0000}"/>
    <cellStyle name="Normal - Style1 8 5 4 2 2" xfId="19887" xr:uid="{00000000-0005-0000-0000-0000AC4C0000}"/>
    <cellStyle name="Normal - Style1 8 5 4 2 3" xfId="19888" xr:uid="{00000000-0005-0000-0000-0000AD4C0000}"/>
    <cellStyle name="Normal - Style1 8 5 4 3" xfId="19889" xr:uid="{00000000-0005-0000-0000-0000AE4C0000}"/>
    <cellStyle name="Normal - Style1 8 5 4 3 2" xfId="19890" xr:uid="{00000000-0005-0000-0000-0000AF4C0000}"/>
    <cellStyle name="Normal - Style1 8 5 4 3 3" xfId="19891" xr:uid="{00000000-0005-0000-0000-0000B04C0000}"/>
    <cellStyle name="Normal - Style1 8 5 4 4" xfId="19892" xr:uid="{00000000-0005-0000-0000-0000B14C0000}"/>
    <cellStyle name="Normal - Style1 8 5 4 5" xfId="19893" xr:uid="{00000000-0005-0000-0000-0000B24C0000}"/>
    <cellStyle name="Normal - Style1 8 5 4 6" xfId="19894" xr:uid="{00000000-0005-0000-0000-0000B34C0000}"/>
    <cellStyle name="Normal - Style1 8 5 5" xfId="19895" xr:uid="{00000000-0005-0000-0000-0000B44C0000}"/>
    <cellStyle name="Normal - Style1 8 5 5 2" xfId="19896" xr:uid="{00000000-0005-0000-0000-0000B54C0000}"/>
    <cellStyle name="Normal - Style1 8 5 5 2 2" xfId="19897" xr:uid="{00000000-0005-0000-0000-0000B64C0000}"/>
    <cellStyle name="Normal - Style1 8 5 5 2 3" xfId="19898" xr:uid="{00000000-0005-0000-0000-0000B74C0000}"/>
    <cellStyle name="Normal - Style1 8 5 5 3" xfId="19899" xr:uid="{00000000-0005-0000-0000-0000B84C0000}"/>
    <cellStyle name="Normal - Style1 8 5 5 3 2" xfId="19900" xr:uid="{00000000-0005-0000-0000-0000B94C0000}"/>
    <cellStyle name="Normal - Style1 8 5 5 3 3" xfId="19901" xr:uid="{00000000-0005-0000-0000-0000BA4C0000}"/>
    <cellStyle name="Normal - Style1 8 5 5 4" xfId="19902" xr:uid="{00000000-0005-0000-0000-0000BB4C0000}"/>
    <cellStyle name="Normal - Style1 8 5 5 4 2" xfId="19903" xr:uid="{00000000-0005-0000-0000-0000BC4C0000}"/>
    <cellStyle name="Normal - Style1 8 5 5 4 3" xfId="19904" xr:uid="{00000000-0005-0000-0000-0000BD4C0000}"/>
    <cellStyle name="Normal - Style1 8 5 5 5" xfId="19905" xr:uid="{00000000-0005-0000-0000-0000BE4C0000}"/>
    <cellStyle name="Normal - Style1 8 5 5 6" xfId="19906" xr:uid="{00000000-0005-0000-0000-0000BF4C0000}"/>
    <cellStyle name="Normal - Style1 8 5 6" xfId="19907" xr:uid="{00000000-0005-0000-0000-0000C04C0000}"/>
    <cellStyle name="Normal - Style1 8 5 6 2" xfId="19908" xr:uid="{00000000-0005-0000-0000-0000C14C0000}"/>
    <cellStyle name="Normal - Style1 8 5 6 3" xfId="19909" xr:uid="{00000000-0005-0000-0000-0000C24C0000}"/>
    <cellStyle name="Normal - Style1 8 5 7" xfId="19910" xr:uid="{00000000-0005-0000-0000-0000C34C0000}"/>
    <cellStyle name="Normal - Style1 8 5 7 2" xfId="19911" xr:uid="{00000000-0005-0000-0000-0000C44C0000}"/>
    <cellStyle name="Normal - Style1 8 5 7 3" xfId="19912" xr:uid="{00000000-0005-0000-0000-0000C54C0000}"/>
    <cellStyle name="Normal - Style1 8 5 8" xfId="19913" xr:uid="{00000000-0005-0000-0000-0000C64C0000}"/>
    <cellStyle name="Normal - Style1 8 5 9" xfId="19914" xr:uid="{00000000-0005-0000-0000-0000C74C0000}"/>
    <cellStyle name="Normal - Style1 8 5_2106 (6)" xfId="19915" xr:uid="{00000000-0005-0000-0000-0000C84C0000}"/>
    <cellStyle name="Normal - Style1 8 6" xfId="19916" xr:uid="{00000000-0005-0000-0000-0000C94C0000}"/>
    <cellStyle name="Normal - Style1 8 6 10" xfId="19917" xr:uid="{00000000-0005-0000-0000-0000CA4C0000}"/>
    <cellStyle name="Normal - Style1 8 6 2" xfId="19918" xr:uid="{00000000-0005-0000-0000-0000CB4C0000}"/>
    <cellStyle name="Normal - Style1 8 6 2 2" xfId="19919" xr:uid="{00000000-0005-0000-0000-0000CC4C0000}"/>
    <cellStyle name="Normal - Style1 8 6 2 2 2" xfId="19920" xr:uid="{00000000-0005-0000-0000-0000CD4C0000}"/>
    <cellStyle name="Normal - Style1 8 6 2 2 3" xfId="19921" xr:uid="{00000000-0005-0000-0000-0000CE4C0000}"/>
    <cellStyle name="Normal - Style1 8 6 2 3" xfId="19922" xr:uid="{00000000-0005-0000-0000-0000CF4C0000}"/>
    <cellStyle name="Normal - Style1 8 6 2 3 2" xfId="19923" xr:uid="{00000000-0005-0000-0000-0000D04C0000}"/>
    <cellStyle name="Normal - Style1 8 6 2 3 3" xfId="19924" xr:uid="{00000000-0005-0000-0000-0000D14C0000}"/>
    <cellStyle name="Normal - Style1 8 6 2 4" xfId="19925" xr:uid="{00000000-0005-0000-0000-0000D24C0000}"/>
    <cellStyle name="Normal - Style1 8 6 2 5" xfId="19926" xr:uid="{00000000-0005-0000-0000-0000D34C0000}"/>
    <cellStyle name="Normal - Style1 8 6 2 6" xfId="19927" xr:uid="{00000000-0005-0000-0000-0000D44C0000}"/>
    <cellStyle name="Normal - Style1 8 6 3" xfId="19928" xr:uid="{00000000-0005-0000-0000-0000D54C0000}"/>
    <cellStyle name="Normal - Style1 8 6 3 2" xfId="19929" xr:uid="{00000000-0005-0000-0000-0000D64C0000}"/>
    <cellStyle name="Normal - Style1 8 6 3 2 2" xfId="19930" xr:uid="{00000000-0005-0000-0000-0000D74C0000}"/>
    <cellStyle name="Normal - Style1 8 6 3 2 3" xfId="19931" xr:uid="{00000000-0005-0000-0000-0000D84C0000}"/>
    <cellStyle name="Normal - Style1 8 6 3 3" xfId="19932" xr:uid="{00000000-0005-0000-0000-0000D94C0000}"/>
    <cellStyle name="Normal - Style1 8 6 3 3 2" xfId="19933" xr:uid="{00000000-0005-0000-0000-0000DA4C0000}"/>
    <cellStyle name="Normal - Style1 8 6 3 3 3" xfId="19934" xr:uid="{00000000-0005-0000-0000-0000DB4C0000}"/>
    <cellStyle name="Normal - Style1 8 6 3 4" xfId="19935" xr:uid="{00000000-0005-0000-0000-0000DC4C0000}"/>
    <cellStyle name="Normal - Style1 8 6 3 5" xfId="19936" xr:uid="{00000000-0005-0000-0000-0000DD4C0000}"/>
    <cellStyle name="Normal - Style1 8 6 3 6" xfId="19937" xr:uid="{00000000-0005-0000-0000-0000DE4C0000}"/>
    <cellStyle name="Normal - Style1 8 6 4" xfId="19938" xr:uid="{00000000-0005-0000-0000-0000DF4C0000}"/>
    <cellStyle name="Normal - Style1 8 6 4 2" xfId="19939" xr:uid="{00000000-0005-0000-0000-0000E04C0000}"/>
    <cellStyle name="Normal - Style1 8 6 4 2 2" xfId="19940" xr:uid="{00000000-0005-0000-0000-0000E14C0000}"/>
    <cellStyle name="Normal - Style1 8 6 4 2 3" xfId="19941" xr:uid="{00000000-0005-0000-0000-0000E24C0000}"/>
    <cellStyle name="Normal - Style1 8 6 4 3" xfId="19942" xr:uid="{00000000-0005-0000-0000-0000E34C0000}"/>
    <cellStyle name="Normal - Style1 8 6 4 3 2" xfId="19943" xr:uid="{00000000-0005-0000-0000-0000E44C0000}"/>
    <cellStyle name="Normal - Style1 8 6 4 3 3" xfId="19944" xr:uid="{00000000-0005-0000-0000-0000E54C0000}"/>
    <cellStyle name="Normal - Style1 8 6 4 4" xfId="19945" xr:uid="{00000000-0005-0000-0000-0000E64C0000}"/>
    <cellStyle name="Normal - Style1 8 6 4 5" xfId="19946" xr:uid="{00000000-0005-0000-0000-0000E74C0000}"/>
    <cellStyle name="Normal - Style1 8 6 4 6" xfId="19947" xr:uid="{00000000-0005-0000-0000-0000E84C0000}"/>
    <cellStyle name="Normal - Style1 8 6 5" xfId="19948" xr:uid="{00000000-0005-0000-0000-0000E94C0000}"/>
    <cellStyle name="Normal - Style1 8 6 5 2" xfId="19949" xr:uid="{00000000-0005-0000-0000-0000EA4C0000}"/>
    <cellStyle name="Normal - Style1 8 6 5 2 2" xfId="19950" xr:uid="{00000000-0005-0000-0000-0000EB4C0000}"/>
    <cellStyle name="Normal - Style1 8 6 5 2 3" xfId="19951" xr:uid="{00000000-0005-0000-0000-0000EC4C0000}"/>
    <cellStyle name="Normal - Style1 8 6 5 3" xfId="19952" xr:uid="{00000000-0005-0000-0000-0000ED4C0000}"/>
    <cellStyle name="Normal - Style1 8 6 5 3 2" xfId="19953" xr:uid="{00000000-0005-0000-0000-0000EE4C0000}"/>
    <cellStyle name="Normal - Style1 8 6 5 3 3" xfId="19954" xr:uid="{00000000-0005-0000-0000-0000EF4C0000}"/>
    <cellStyle name="Normal - Style1 8 6 5 4" xfId="19955" xr:uid="{00000000-0005-0000-0000-0000F04C0000}"/>
    <cellStyle name="Normal - Style1 8 6 5 4 2" xfId="19956" xr:uid="{00000000-0005-0000-0000-0000F14C0000}"/>
    <cellStyle name="Normal - Style1 8 6 5 4 3" xfId="19957" xr:uid="{00000000-0005-0000-0000-0000F24C0000}"/>
    <cellStyle name="Normal - Style1 8 6 5 5" xfId="19958" xr:uid="{00000000-0005-0000-0000-0000F34C0000}"/>
    <cellStyle name="Normal - Style1 8 6 5 6" xfId="19959" xr:uid="{00000000-0005-0000-0000-0000F44C0000}"/>
    <cellStyle name="Normal - Style1 8 6 6" xfId="19960" xr:uid="{00000000-0005-0000-0000-0000F54C0000}"/>
    <cellStyle name="Normal - Style1 8 6 6 2" xfId="19961" xr:uid="{00000000-0005-0000-0000-0000F64C0000}"/>
    <cellStyle name="Normal - Style1 8 6 6 3" xfId="19962" xr:uid="{00000000-0005-0000-0000-0000F74C0000}"/>
    <cellStyle name="Normal - Style1 8 6 7" xfId="19963" xr:uid="{00000000-0005-0000-0000-0000F84C0000}"/>
    <cellStyle name="Normal - Style1 8 6 7 2" xfId="19964" xr:uid="{00000000-0005-0000-0000-0000F94C0000}"/>
    <cellStyle name="Normal - Style1 8 6 7 3" xfId="19965" xr:uid="{00000000-0005-0000-0000-0000FA4C0000}"/>
    <cellStyle name="Normal - Style1 8 6 8" xfId="19966" xr:uid="{00000000-0005-0000-0000-0000FB4C0000}"/>
    <cellStyle name="Normal - Style1 8 6 9" xfId="19967" xr:uid="{00000000-0005-0000-0000-0000FC4C0000}"/>
    <cellStyle name="Normal - Style1 8 6_2106 (6)" xfId="19968" xr:uid="{00000000-0005-0000-0000-0000FD4C0000}"/>
    <cellStyle name="Normal - Style1 8 7" xfId="19969" xr:uid="{00000000-0005-0000-0000-0000FE4C0000}"/>
    <cellStyle name="Normal - Style1 8 7 10" xfId="19970" xr:uid="{00000000-0005-0000-0000-0000FF4C0000}"/>
    <cellStyle name="Normal - Style1 8 7 2" xfId="19971" xr:uid="{00000000-0005-0000-0000-0000004D0000}"/>
    <cellStyle name="Normal - Style1 8 7 2 2" xfId="19972" xr:uid="{00000000-0005-0000-0000-0000014D0000}"/>
    <cellStyle name="Normal - Style1 8 7 2 2 2" xfId="19973" xr:uid="{00000000-0005-0000-0000-0000024D0000}"/>
    <cellStyle name="Normal - Style1 8 7 2 2 3" xfId="19974" xr:uid="{00000000-0005-0000-0000-0000034D0000}"/>
    <cellStyle name="Normal - Style1 8 7 2 3" xfId="19975" xr:uid="{00000000-0005-0000-0000-0000044D0000}"/>
    <cellStyle name="Normal - Style1 8 7 2 3 2" xfId="19976" xr:uid="{00000000-0005-0000-0000-0000054D0000}"/>
    <cellStyle name="Normal - Style1 8 7 2 3 3" xfId="19977" xr:uid="{00000000-0005-0000-0000-0000064D0000}"/>
    <cellStyle name="Normal - Style1 8 7 2 4" xfId="19978" xr:uid="{00000000-0005-0000-0000-0000074D0000}"/>
    <cellStyle name="Normal - Style1 8 7 2 5" xfId="19979" xr:uid="{00000000-0005-0000-0000-0000084D0000}"/>
    <cellStyle name="Normal - Style1 8 7 2 6" xfId="19980" xr:uid="{00000000-0005-0000-0000-0000094D0000}"/>
    <cellStyle name="Normal - Style1 8 7 3" xfId="19981" xr:uid="{00000000-0005-0000-0000-00000A4D0000}"/>
    <cellStyle name="Normal - Style1 8 7 3 2" xfId="19982" xr:uid="{00000000-0005-0000-0000-00000B4D0000}"/>
    <cellStyle name="Normal - Style1 8 7 3 2 2" xfId="19983" xr:uid="{00000000-0005-0000-0000-00000C4D0000}"/>
    <cellStyle name="Normal - Style1 8 7 3 2 3" xfId="19984" xr:uid="{00000000-0005-0000-0000-00000D4D0000}"/>
    <cellStyle name="Normal - Style1 8 7 3 3" xfId="19985" xr:uid="{00000000-0005-0000-0000-00000E4D0000}"/>
    <cellStyle name="Normal - Style1 8 7 3 3 2" xfId="19986" xr:uid="{00000000-0005-0000-0000-00000F4D0000}"/>
    <cellStyle name="Normal - Style1 8 7 3 3 3" xfId="19987" xr:uid="{00000000-0005-0000-0000-0000104D0000}"/>
    <cellStyle name="Normal - Style1 8 7 3 4" xfId="19988" xr:uid="{00000000-0005-0000-0000-0000114D0000}"/>
    <cellStyle name="Normal - Style1 8 7 3 5" xfId="19989" xr:uid="{00000000-0005-0000-0000-0000124D0000}"/>
    <cellStyle name="Normal - Style1 8 7 3 6" xfId="19990" xr:uid="{00000000-0005-0000-0000-0000134D0000}"/>
    <cellStyle name="Normal - Style1 8 7 4" xfId="19991" xr:uid="{00000000-0005-0000-0000-0000144D0000}"/>
    <cellStyle name="Normal - Style1 8 7 4 2" xfId="19992" xr:uid="{00000000-0005-0000-0000-0000154D0000}"/>
    <cellStyle name="Normal - Style1 8 7 4 2 2" xfId="19993" xr:uid="{00000000-0005-0000-0000-0000164D0000}"/>
    <cellStyle name="Normal - Style1 8 7 4 2 3" xfId="19994" xr:uid="{00000000-0005-0000-0000-0000174D0000}"/>
    <cellStyle name="Normal - Style1 8 7 4 3" xfId="19995" xr:uid="{00000000-0005-0000-0000-0000184D0000}"/>
    <cellStyle name="Normal - Style1 8 7 4 3 2" xfId="19996" xr:uid="{00000000-0005-0000-0000-0000194D0000}"/>
    <cellStyle name="Normal - Style1 8 7 4 3 3" xfId="19997" xr:uid="{00000000-0005-0000-0000-00001A4D0000}"/>
    <cellStyle name="Normal - Style1 8 7 4 4" xfId="19998" xr:uid="{00000000-0005-0000-0000-00001B4D0000}"/>
    <cellStyle name="Normal - Style1 8 7 4 5" xfId="19999" xr:uid="{00000000-0005-0000-0000-00001C4D0000}"/>
    <cellStyle name="Normal - Style1 8 7 4 6" xfId="20000" xr:uid="{00000000-0005-0000-0000-00001D4D0000}"/>
    <cellStyle name="Normal - Style1 8 7 5" xfId="20001" xr:uid="{00000000-0005-0000-0000-00001E4D0000}"/>
    <cellStyle name="Normal - Style1 8 7 5 2" xfId="20002" xr:uid="{00000000-0005-0000-0000-00001F4D0000}"/>
    <cellStyle name="Normal - Style1 8 7 5 2 2" xfId="20003" xr:uid="{00000000-0005-0000-0000-0000204D0000}"/>
    <cellStyle name="Normal - Style1 8 7 5 2 3" xfId="20004" xr:uid="{00000000-0005-0000-0000-0000214D0000}"/>
    <cellStyle name="Normal - Style1 8 7 5 3" xfId="20005" xr:uid="{00000000-0005-0000-0000-0000224D0000}"/>
    <cellStyle name="Normal - Style1 8 7 5 3 2" xfId="20006" xr:uid="{00000000-0005-0000-0000-0000234D0000}"/>
    <cellStyle name="Normal - Style1 8 7 5 3 3" xfId="20007" xr:uid="{00000000-0005-0000-0000-0000244D0000}"/>
    <cellStyle name="Normal - Style1 8 7 5 4" xfId="20008" xr:uid="{00000000-0005-0000-0000-0000254D0000}"/>
    <cellStyle name="Normal - Style1 8 7 5 4 2" xfId="20009" xr:uid="{00000000-0005-0000-0000-0000264D0000}"/>
    <cellStyle name="Normal - Style1 8 7 5 4 3" xfId="20010" xr:uid="{00000000-0005-0000-0000-0000274D0000}"/>
    <cellStyle name="Normal - Style1 8 7 5 5" xfId="20011" xr:uid="{00000000-0005-0000-0000-0000284D0000}"/>
    <cellStyle name="Normal - Style1 8 7 5 6" xfId="20012" xr:uid="{00000000-0005-0000-0000-0000294D0000}"/>
    <cellStyle name="Normal - Style1 8 7 6" xfId="20013" xr:uid="{00000000-0005-0000-0000-00002A4D0000}"/>
    <cellStyle name="Normal - Style1 8 7 6 2" xfId="20014" xr:uid="{00000000-0005-0000-0000-00002B4D0000}"/>
    <cellStyle name="Normal - Style1 8 7 6 3" xfId="20015" xr:uid="{00000000-0005-0000-0000-00002C4D0000}"/>
    <cellStyle name="Normal - Style1 8 7 7" xfId="20016" xr:uid="{00000000-0005-0000-0000-00002D4D0000}"/>
    <cellStyle name="Normal - Style1 8 7 7 2" xfId="20017" xr:uid="{00000000-0005-0000-0000-00002E4D0000}"/>
    <cellStyle name="Normal - Style1 8 7 7 3" xfId="20018" xr:uid="{00000000-0005-0000-0000-00002F4D0000}"/>
    <cellStyle name="Normal - Style1 8 7 8" xfId="20019" xr:uid="{00000000-0005-0000-0000-0000304D0000}"/>
    <cellStyle name="Normal - Style1 8 7 9" xfId="20020" xr:uid="{00000000-0005-0000-0000-0000314D0000}"/>
    <cellStyle name="Normal - Style1 8 7_2106 (6)" xfId="20021" xr:uid="{00000000-0005-0000-0000-0000324D0000}"/>
    <cellStyle name="Normal - Style1 8 8" xfId="20022" xr:uid="{00000000-0005-0000-0000-0000334D0000}"/>
    <cellStyle name="Normal - Style1 8 8 2" xfId="20023" xr:uid="{00000000-0005-0000-0000-0000344D0000}"/>
    <cellStyle name="Normal - Style1 8 8 2 2" xfId="20024" xr:uid="{00000000-0005-0000-0000-0000354D0000}"/>
    <cellStyle name="Normal - Style1 8 8 2 3" xfId="20025" xr:uid="{00000000-0005-0000-0000-0000364D0000}"/>
    <cellStyle name="Normal - Style1 8 8 3" xfId="20026" xr:uid="{00000000-0005-0000-0000-0000374D0000}"/>
    <cellStyle name="Normal - Style1 8 8 3 2" xfId="20027" xr:uid="{00000000-0005-0000-0000-0000384D0000}"/>
    <cellStyle name="Normal - Style1 8 8 3 3" xfId="20028" xr:uid="{00000000-0005-0000-0000-0000394D0000}"/>
    <cellStyle name="Normal - Style1 8 8 4" xfId="20029" xr:uid="{00000000-0005-0000-0000-00003A4D0000}"/>
    <cellStyle name="Normal - Style1 8 8 5" xfId="20030" xr:uid="{00000000-0005-0000-0000-00003B4D0000}"/>
    <cellStyle name="Normal - Style1 8 8 6" xfId="20031" xr:uid="{00000000-0005-0000-0000-00003C4D0000}"/>
    <cellStyle name="Normal - Style1 8 9" xfId="20032" xr:uid="{00000000-0005-0000-0000-00003D4D0000}"/>
    <cellStyle name="Normal - Style1 8 9 2" xfId="20033" xr:uid="{00000000-0005-0000-0000-00003E4D0000}"/>
    <cellStyle name="Normal - Style1 8 9 2 2" xfId="20034" xr:uid="{00000000-0005-0000-0000-00003F4D0000}"/>
    <cellStyle name="Normal - Style1 8 9 2 3" xfId="20035" xr:uid="{00000000-0005-0000-0000-0000404D0000}"/>
    <cellStyle name="Normal - Style1 8 9 3" xfId="20036" xr:uid="{00000000-0005-0000-0000-0000414D0000}"/>
    <cellStyle name="Normal - Style1 8 9 3 2" xfId="20037" xr:uid="{00000000-0005-0000-0000-0000424D0000}"/>
    <cellStyle name="Normal - Style1 8 9 3 3" xfId="20038" xr:uid="{00000000-0005-0000-0000-0000434D0000}"/>
    <cellStyle name="Normal - Style1 8 9 4" xfId="20039" xr:uid="{00000000-0005-0000-0000-0000444D0000}"/>
    <cellStyle name="Normal - Style1 8 9 5" xfId="20040" xr:uid="{00000000-0005-0000-0000-0000454D0000}"/>
    <cellStyle name="Normal - Style1 8 9 6" xfId="20041" xr:uid="{00000000-0005-0000-0000-0000464D0000}"/>
    <cellStyle name="Normal - Style1 8_2101" xfId="20042" xr:uid="{00000000-0005-0000-0000-0000474D0000}"/>
    <cellStyle name="Normal - Style1 80" xfId="20043" xr:uid="{00000000-0005-0000-0000-0000484D0000}"/>
    <cellStyle name="Normal - Style1 80 2" xfId="20044" xr:uid="{00000000-0005-0000-0000-0000494D0000}"/>
    <cellStyle name="Normal - Style1 80 3" xfId="20045" xr:uid="{00000000-0005-0000-0000-00004A4D0000}"/>
    <cellStyle name="Normal - Style1 81" xfId="20046" xr:uid="{00000000-0005-0000-0000-00004B4D0000}"/>
    <cellStyle name="Normal - Style1 81 2" xfId="20047" xr:uid="{00000000-0005-0000-0000-00004C4D0000}"/>
    <cellStyle name="Normal - Style1 81 3" xfId="20048" xr:uid="{00000000-0005-0000-0000-00004D4D0000}"/>
    <cellStyle name="Normal - Style1 82" xfId="20049" xr:uid="{00000000-0005-0000-0000-00004E4D0000}"/>
    <cellStyle name="Normal - Style1 82 2" xfId="20050" xr:uid="{00000000-0005-0000-0000-00004F4D0000}"/>
    <cellStyle name="Normal - Style1 82 3" xfId="20051" xr:uid="{00000000-0005-0000-0000-0000504D0000}"/>
    <cellStyle name="Normal - Style1 83" xfId="20052" xr:uid="{00000000-0005-0000-0000-0000514D0000}"/>
    <cellStyle name="Normal - Style1 83 2" xfId="20053" xr:uid="{00000000-0005-0000-0000-0000524D0000}"/>
    <cellStyle name="Normal - Style1 83 3" xfId="20054" xr:uid="{00000000-0005-0000-0000-0000534D0000}"/>
    <cellStyle name="Normal - Style1 84" xfId="20055" xr:uid="{00000000-0005-0000-0000-0000544D0000}"/>
    <cellStyle name="Normal - Style1 84 2" xfId="20056" xr:uid="{00000000-0005-0000-0000-0000554D0000}"/>
    <cellStyle name="Normal - Style1 84 3" xfId="20057" xr:uid="{00000000-0005-0000-0000-0000564D0000}"/>
    <cellStyle name="Normal - Style1 85" xfId="20058" xr:uid="{00000000-0005-0000-0000-0000574D0000}"/>
    <cellStyle name="Normal - Style1 85 2" xfId="20059" xr:uid="{00000000-0005-0000-0000-0000584D0000}"/>
    <cellStyle name="Normal - Style1 85 3" xfId="20060" xr:uid="{00000000-0005-0000-0000-0000594D0000}"/>
    <cellStyle name="Normal - Style1 86" xfId="20061" xr:uid="{00000000-0005-0000-0000-00005A4D0000}"/>
    <cellStyle name="Normal - Style1 86 2" xfId="20062" xr:uid="{00000000-0005-0000-0000-00005B4D0000}"/>
    <cellStyle name="Normal - Style1 86 3" xfId="20063" xr:uid="{00000000-0005-0000-0000-00005C4D0000}"/>
    <cellStyle name="Normal - Style1 87" xfId="20064" xr:uid="{00000000-0005-0000-0000-00005D4D0000}"/>
    <cellStyle name="Normal - Style1 87 2" xfId="20065" xr:uid="{00000000-0005-0000-0000-00005E4D0000}"/>
    <cellStyle name="Normal - Style1 87 3" xfId="20066" xr:uid="{00000000-0005-0000-0000-00005F4D0000}"/>
    <cellStyle name="Normal - Style1 88" xfId="20067" xr:uid="{00000000-0005-0000-0000-0000604D0000}"/>
    <cellStyle name="Normal - Style1 88 2" xfId="20068" xr:uid="{00000000-0005-0000-0000-0000614D0000}"/>
    <cellStyle name="Normal - Style1 88 3" xfId="20069" xr:uid="{00000000-0005-0000-0000-0000624D0000}"/>
    <cellStyle name="Normal - Style1 89" xfId="20070" xr:uid="{00000000-0005-0000-0000-0000634D0000}"/>
    <cellStyle name="Normal - Style1 89 2" xfId="20071" xr:uid="{00000000-0005-0000-0000-0000644D0000}"/>
    <cellStyle name="Normal - Style1 89 3" xfId="20072" xr:uid="{00000000-0005-0000-0000-0000654D0000}"/>
    <cellStyle name="Normal - Style1 9" xfId="20073" xr:uid="{00000000-0005-0000-0000-0000664D0000}"/>
    <cellStyle name="Normal - Style1 9 2" xfId="20074" xr:uid="{00000000-0005-0000-0000-0000674D0000}"/>
    <cellStyle name="Normal - Style1 9 2 2" xfId="20075" xr:uid="{00000000-0005-0000-0000-0000684D0000}"/>
    <cellStyle name="Normal - Style1 9 2 2 2" xfId="20076" xr:uid="{00000000-0005-0000-0000-0000694D0000}"/>
    <cellStyle name="Normal - Style1 9 2 2 3" xfId="20077" xr:uid="{00000000-0005-0000-0000-00006A4D0000}"/>
    <cellStyle name="Normal - Style1 9 2 3" xfId="20078" xr:uid="{00000000-0005-0000-0000-00006B4D0000}"/>
    <cellStyle name="Normal - Style1 9 2 3 2" xfId="20079" xr:uid="{00000000-0005-0000-0000-00006C4D0000}"/>
    <cellStyle name="Normal - Style1 9 2 3 3" xfId="20080" xr:uid="{00000000-0005-0000-0000-00006D4D0000}"/>
    <cellStyle name="Normal - Style1 9 2 4" xfId="20081" xr:uid="{00000000-0005-0000-0000-00006E4D0000}"/>
    <cellStyle name="Normal - Style1 9 2 5" xfId="20082" xr:uid="{00000000-0005-0000-0000-00006F4D0000}"/>
    <cellStyle name="Normal - Style1 9 2 6" xfId="20083" xr:uid="{00000000-0005-0000-0000-0000704D0000}"/>
    <cellStyle name="Normal - Style1 9 3" xfId="20084" xr:uid="{00000000-0005-0000-0000-0000714D0000}"/>
    <cellStyle name="Normal - Style1 9 3 2" xfId="20085" xr:uid="{00000000-0005-0000-0000-0000724D0000}"/>
    <cellStyle name="Normal - Style1 9 3 2 2" xfId="20086" xr:uid="{00000000-0005-0000-0000-0000734D0000}"/>
    <cellStyle name="Normal - Style1 9 3 2 3" xfId="20087" xr:uid="{00000000-0005-0000-0000-0000744D0000}"/>
    <cellStyle name="Normal - Style1 9 3 3" xfId="20088" xr:uid="{00000000-0005-0000-0000-0000754D0000}"/>
    <cellStyle name="Normal - Style1 9 3 3 2" xfId="20089" xr:uid="{00000000-0005-0000-0000-0000764D0000}"/>
    <cellStyle name="Normal - Style1 9 3 3 3" xfId="20090" xr:uid="{00000000-0005-0000-0000-0000774D0000}"/>
    <cellStyle name="Normal - Style1 9 3 4" xfId="20091" xr:uid="{00000000-0005-0000-0000-0000784D0000}"/>
    <cellStyle name="Normal - Style1 9 3 4 2" xfId="20092" xr:uid="{00000000-0005-0000-0000-0000794D0000}"/>
    <cellStyle name="Normal - Style1 9 3 4 3" xfId="20093" xr:uid="{00000000-0005-0000-0000-00007A4D0000}"/>
    <cellStyle name="Normal - Style1 9 3 5" xfId="20094" xr:uid="{00000000-0005-0000-0000-00007B4D0000}"/>
    <cellStyle name="Normal - Style1 9 3 5 2" xfId="20095" xr:uid="{00000000-0005-0000-0000-00007C4D0000}"/>
    <cellStyle name="Normal - Style1 9 3 5 3" xfId="20096" xr:uid="{00000000-0005-0000-0000-00007D4D0000}"/>
    <cellStyle name="Normal - Style1 9 3 6" xfId="20097" xr:uid="{00000000-0005-0000-0000-00007E4D0000}"/>
    <cellStyle name="Normal - Style1 9 3 6 2" xfId="20098" xr:uid="{00000000-0005-0000-0000-00007F4D0000}"/>
    <cellStyle name="Normal - Style1 9 3 6 3" xfId="20099" xr:uid="{00000000-0005-0000-0000-0000804D0000}"/>
    <cellStyle name="Normal - Style1 9 3 7" xfId="20100" xr:uid="{00000000-0005-0000-0000-0000814D0000}"/>
    <cellStyle name="Normal - Style1 9 3 8" xfId="20101" xr:uid="{00000000-0005-0000-0000-0000824D0000}"/>
    <cellStyle name="Normal - Style1 9 4" xfId="20102" xr:uid="{00000000-0005-0000-0000-0000834D0000}"/>
    <cellStyle name="Normal - Style1 9 4 2" xfId="20103" xr:uid="{00000000-0005-0000-0000-0000844D0000}"/>
    <cellStyle name="Normal - Style1 9 4 3" xfId="20104" xr:uid="{00000000-0005-0000-0000-0000854D0000}"/>
    <cellStyle name="Normal - Style1 9 5" xfId="20105" xr:uid="{00000000-0005-0000-0000-0000864D0000}"/>
    <cellStyle name="Normal - Style1 9 5 2" xfId="20106" xr:uid="{00000000-0005-0000-0000-0000874D0000}"/>
    <cellStyle name="Normal - Style1 9 5 3" xfId="20107" xr:uid="{00000000-0005-0000-0000-0000884D0000}"/>
    <cellStyle name="Normal - Style1 9 6" xfId="20108" xr:uid="{00000000-0005-0000-0000-0000894D0000}"/>
    <cellStyle name="Normal - Style1 9 7" xfId="20109" xr:uid="{00000000-0005-0000-0000-00008A4D0000}"/>
    <cellStyle name="Normal - Style1 9 8" xfId="20110" xr:uid="{00000000-0005-0000-0000-00008B4D0000}"/>
    <cellStyle name="Normal - Style1 9_2109" xfId="20111" xr:uid="{00000000-0005-0000-0000-00008C4D0000}"/>
    <cellStyle name="Normal - Style1 90" xfId="20112" xr:uid="{00000000-0005-0000-0000-00008D4D0000}"/>
    <cellStyle name="Normal - Style1 90 2" xfId="20113" xr:uid="{00000000-0005-0000-0000-00008E4D0000}"/>
    <cellStyle name="Normal - Style1 90 3" xfId="20114" xr:uid="{00000000-0005-0000-0000-00008F4D0000}"/>
    <cellStyle name="Normal - Style1 91" xfId="20115" xr:uid="{00000000-0005-0000-0000-0000904D0000}"/>
    <cellStyle name="Normal - Style1 91 2" xfId="20116" xr:uid="{00000000-0005-0000-0000-0000914D0000}"/>
    <cellStyle name="Normal - Style1 91 3" xfId="20117" xr:uid="{00000000-0005-0000-0000-0000924D0000}"/>
    <cellStyle name="Normal - Style1 92" xfId="20118" xr:uid="{00000000-0005-0000-0000-0000934D0000}"/>
    <cellStyle name="Normal - Style1 92 2" xfId="20119" xr:uid="{00000000-0005-0000-0000-0000944D0000}"/>
    <cellStyle name="Normal - Style1 92 3" xfId="20120" xr:uid="{00000000-0005-0000-0000-0000954D0000}"/>
    <cellStyle name="Normal - Style1 93" xfId="20121" xr:uid="{00000000-0005-0000-0000-0000964D0000}"/>
    <cellStyle name="Normal - Style1 93 2" xfId="20122" xr:uid="{00000000-0005-0000-0000-0000974D0000}"/>
    <cellStyle name="Normal - Style1 93 3" xfId="20123" xr:uid="{00000000-0005-0000-0000-0000984D0000}"/>
    <cellStyle name="Normal - Style1 94" xfId="20124" xr:uid="{00000000-0005-0000-0000-0000994D0000}"/>
    <cellStyle name="Normal - Style1 94 2" xfId="20125" xr:uid="{00000000-0005-0000-0000-00009A4D0000}"/>
    <cellStyle name="Normal - Style1 94 3" xfId="20126" xr:uid="{00000000-0005-0000-0000-00009B4D0000}"/>
    <cellStyle name="Normal - Style1 95" xfId="20127" xr:uid="{00000000-0005-0000-0000-00009C4D0000}"/>
    <cellStyle name="Normal - Style1 95 2" xfId="20128" xr:uid="{00000000-0005-0000-0000-00009D4D0000}"/>
    <cellStyle name="Normal - Style1 95 3" xfId="20129" xr:uid="{00000000-0005-0000-0000-00009E4D0000}"/>
    <cellStyle name="Normal - Style1 96" xfId="20130" xr:uid="{00000000-0005-0000-0000-00009F4D0000}"/>
    <cellStyle name="Normal - Style1 96 2" xfId="20131" xr:uid="{00000000-0005-0000-0000-0000A04D0000}"/>
    <cellStyle name="Normal - Style1 96 3" xfId="20132" xr:uid="{00000000-0005-0000-0000-0000A14D0000}"/>
    <cellStyle name="Normal - Style1 97" xfId="20133" xr:uid="{00000000-0005-0000-0000-0000A24D0000}"/>
    <cellStyle name="Normal - Style1 97 2" xfId="20134" xr:uid="{00000000-0005-0000-0000-0000A34D0000}"/>
    <cellStyle name="Normal - Style1 97 3" xfId="20135" xr:uid="{00000000-0005-0000-0000-0000A44D0000}"/>
    <cellStyle name="Normal - Style1 98" xfId="20136" xr:uid="{00000000-0005-0000-0000-0000A54D0000}"/>
    <cellStyle name="Normal - Style1 98 2" xfId="20137" xr:uid="{00000000-0005-0000-0000-0000A64D0000}"/>
    <cellStyle name="Normal - Style1 98 3" xfId="20138" xr:uid="{00000000-0005-0000-0000-0000A74D0000}"/>
    <cellStyle name="Normal - Style1 99" xfId="20139" xr:uid="{00000000-0005-0000-0000-0000A84D0000}"/>
    <cellStyle name="Normal - Style1 99 2" xfId="20140" xr:uid="{00000000-0005-0000-0000-0000A94D0000}"/>
    <cellStyle name="Normal - Style1 99 3" xfId="20141" xr:uid="{00000000-0005-0000-0000-0000AA4D0000}"/>
    <cellStyle name="Normal - Style1_2101" xfId="20142" xr:uid="{00000000-0005-0000-0000-0000AB4D0000}"/>
    <cellStyle name="Normal 10" xfId="79" xr:uid="{00000000-0005-0000-0000-0000AC4D0000}"/>
    <cellStyle name="Normal 10 10" xfId="20143" xr:uid="{00000000-0005-0000-0000-0000AD4D0000}"/>
    <cellStyle name="Normal 10 2" xfId="75" xr:uid="{00000000-0005-0000-0000-0000AE4D0000}"/>
    <cellStyle name="Normal 10 2 2" xfId="71" xr:uid="{00000000-0005-0000-0000-0000AF4D0000}"/>
    <cellStyle name="Normal 10 2 2 2" xfId="67" xr:uid="{00000000-0005-0000-0000-0000B04D0000}"/>
    <cellStyle name="Normal 10 2 2 2 2" xfId="20146" xr:uid="{00000000-0005-0000-0000-0000B14D0000}"/>
    <cellStyle name="Normal 10 2 2 3" xfId="20145" xr:uid="{00000000-0005-0000-0000-0000B24D0000}"/>
    <cellStyle name="Normal 10 2 3" xfId="63" xr:uid="{00000000-0005-0000-0000-0000B34D0000}"/>
    <cellStyle name="Normal 10 2 3 2" xfId="20148" xr:uid="{00000000-0005-0000-0000-0000B44D0000}"/>
    <cellStyle name="Normal 10 2 3 3" xfId="20147" xr:uid="{00000000-0005-0000-0000-0000B54D0000}"/>
    <cellStyle name="Normal 10 2 4" xfId="20149" xr:uid="{00000000-0005-0000-0000-0000B64D0000}"/>
    <cellStyle name="Normal 10 2 5" xfId="20150" xr:uid="{00000000-0005-0000-0000-0000B74D0000}"/>
    <cellStyle name="Normal 10 2 6" xfId="20151" xr:uid="{00000000-0005-0000-0000-0000B84D0000}"/>
    <cellStyle name="Normal 10 2 7" xfId="20144" xr:uid="{00000000-0005-0000-0000-0000B94D0000}"/>
    <cellStyle name="Normal 10 3" xfId="82" xr:uid="{00000000-0005-0000-0000-0000BA4D0000}"/>
    <cellStyle name="Normal 10 3 2" xfId="78" xr:uid="{00000000-0005-0000-0000-0000BB4D0000}"/>
    <cellStyle name="Normal 10 3 2 2" xfId="20154" xr:uid="{00000000-0005-0000-0000-0000BC4D0000}"/>
    <cellStyle name="Normal 10 3 2 3" xfId="20153" xr:uid="{00000000-0005-0000-0000-0000BD4D0000}"/>
    <cellStyle name="Normal 10 3 3" xfId="20155" xr:uid="{00000000-0005-0000-0000-0000BE4D0000}"/>
    <cellStyle name="Normal 10 3 3 2" xfId="20156" xr:uid="{00000000-0005-0000-0000-0000BF4D0000}"/>
    <cellStyle name="Normal 10 3 4" xfId="20152" xr:uid="{00000000-0005-0000-0000-0000C04D0000}"/>
    <cellStyle name="Normal 10 4" xfId="74" xr:uid="{00000000-0005-0000-0000-0000C14D0000}"/>
    <cellStyle name="Normal 10 4 2" xfId="20158" xr:uid="{00000000-0005-0000-0000-0000C24D0000}"/>
    <cellStyle name="Normal 10 4 3" xfId="20159" xr:uid="{00000000-0005-0000-0000-0000C34D0000}"/>
    <cellStyle name="Normal 10 4 4" xfId="20160" xr:uid="{00000000-0005-0000-0000-0000C44D0000}"/>
    <cellStyle name="Normal 10 4 5" xfId="20157" xr:uid="{00000000-0005-0000-0000-0000C54D0000}"/>
    <cellStyle name="Normal 10 5" xfId="20161" xr:uid="{00000000-0005-0000-0000-0000C64D0000}"/>
    <cellStyle name="Normal 10 5 10" xfId="20162" xr:uid="{00000000-0005-0000-0000-0000C74D0000}"/>
    <cellStyle name="Normal 10 5 11" xfId="20163" xr:uid="{00000000-0005-0000-0000-0000C84D0000}"/>
    <cellStyle name="Normal 10 5 12" xfId="20164" xr:uid="{00000000-0005-0000-0000-0000C94D0000}"/>
    <cellStyle name="Normal 10 5 13" xfId="20165" xr:uid="{00000000-0005-0000-0000-0000CA4D0000}"/>
    <cellStyle name="Normal 10 5 14" xfId="20166" xr:uid="{00000000-0005-0000-0000-0000CB4D0000}"/>
    <cellStyle name="Normal 10 5 2" xfId="20167" xr:uid="{00000000-0005-0000-0000-0000CC4D0000}"/>
    <cellStyle name="Normal 10 5 2 2" xfId="20168" xr:uid="{00000000-0005-0000-0000-0000CD4D0000}"/>
    <cellStyle name="Normal 10 5 2 2 2" xfId="20169" xr:uid="{00000000-0005-0000-0000-0000CE4D0000}"/>
    <cellStyle name="Normal 10 5 2 2 2 2" xfId="20170" xr:uid="{00000000-0005-0000-0000-0000CF4D0000}"/>
    <cellStyle name="Normal 10 5 2 2 3" xfId="20171" xr:uid="{00000000-0005-0000-0000-0000D04D0000}"/>
    <cellStyle name="Normal 10 5 2 2 4" xfId="20172" xr:uid="{00000000-0005-0000-0000-0000D14D0000}"/>
    <cellStyle name="Normal 10 5 2 2 5" xfId="20173" xr:uid="{00000000-0005-0000-0000-0000D24D0000}"/>
    <cellStyle name="Normal 10 5 2 2 6" xfId="20174" xr:uid="{00000000-0005-0000-0000-0000D34D0000}"/>
    <cellStyle name="Normal 10 5 2 3" xfId="20175" xr:uid="{00000000-0005-0000-0000-0000D44D0000}"/>
    <cellStyle name="Normal 10 5 2 3 2" xfId="20176" xr:uid="{00000000-0005-0000-0000-0000D54D0000}"/>
    <cellStyle name="Normal 10 5 2 4" xfId="20177" xr:uid="{00000000-0005-0000-0000-0000D64D0000}"/>
    <cellStyle name="Normal 10 5 2 5" xfId="20178" xr:uid="{00000000-0005-0000-0000-0000D74D0000}"/>
    <cellStyle name="Normal 10 5 2 6" xfId="20179" xr:uid="{00000000-0005-0000-0000-0000D84D0000}"/>
    <cellStyle name="Normal 10 5 2 7" xfId="20180" xr:uid="{00000000-0005-0000-0000-0000D94D0000}"/>
    <cellStyle name="Normal 10 5 3" xfId="20181" xr:uid="{00000000-0005-0000-0000-0000DA4D0000}"/>
    <cellStyle name="Normal 10 5 3 2" xfId="20182" xr:uid="{00000000-0005-0000-0000-0000DB4D0000}"/>
    <cellStyle name="Normal 10 5 3 2 2" xfId="20183" xr:uid="{00000000-0005-0000-0000-0000DC4D0000}"/>
    <cellStyle name="Normal 10 5 3 3" xfId="20184" xr:uid="{00000000-0005-0000-0000-0000DD4D0000}"/>
    <cellStyle name="Normal 10 5 3 4" xfId="20185" xr:uid="{00000000-0005-0000-0000-0000DE4D0000}"/>
    <cellStyle name="Normal 10 5 3 5" xfId="20186" xr:uid="{00000000-0005-0000-0000-0000DF4D0000}"/>
    <cellStyle name="Normal 10 5 3 6" xfId="20187" xr:uid="{00000000-0005-0000-0000-0000E04D0000}"/>
    <cellStyle name="Normal 10 5 4" xfId="20188" xr:uid="{00000000-0005-0000-0000-0000E14D0000}"/>
    <cellStyle name="Normal 10 5 4 2" xfId="20189" xr:uid="{00000000-0005-0000-0000-0000E24D0000}"/>
    <cellStyle name="Normal 10 5 4 3" xfId="20190" xr:uid="{00000000-0005-0000-0000-0000E34D0000}"/>
    <cellStyle name="Normal 10 5 4 4" xfId="20191" xr:uid="{00000000-0005-0000-0000-0000E44D0000}"/>
    <cellStyle name="Normal 10 5 4 5" xfId="20192" xr:uid="{00000000-0005-0000-0000-0000E54D0000}"/>
    <cellStyle name="Normal 10 5 5" xfId="20193" xr:uid="{00000000-0005-0000-0000-0000E64D0000}"/>
    <cellStyle name="Normal 10 5 5 2" xfId="20194" xr:uid="{00000000-0005-0000-0000-0000E74D0000}"/>
    <cellStyle name="Normal 10 5 6" xfId="20195" xr:uid="{00000000-0005-0000-0000-0000E84D0000}"/>
    <cellStyle name="Normal 10 5 6 2" xfId="20196" xr:uid="{00000000-0005-0000-0000-0000E94D0000}"/>
    <cellStyle name="Normal 10 5 7" xfId="20197" xr:uid="{00000000-0005-0000-0000-0000EA4D0000}"/>
    <cellStyle name="Normal 10 5 8" xfId="20198" xr:uid="{00000000-0005-0000-0000-0000EB4D0000}"/>
    <cellStyle name="Normal 10 5 9" xfId="20199" xr:uid="{00000000-0005-0000-0000-0000EC4D0000}"/>
    <cellStyle name="Normal 10 6" xfId="20200" xr:uid="{00000000-0005-0000-0000-0000ED4D0000}"/>
    <cellStyle name="Normal 10 6 2" xfId="20201" xr:uid="{00000000-0005-0000-0000-0000EE4D0000}"/>
    <cellStyle name="Normal 10 7" xfId="20202" xr:uid="{00000000-0005-0000-0000-0000EF4D0000}"/>
    <cellStyle name="Normal 10 7 2" xfId="20203" xr:uid="{00000000-0005-0000-0000-0000F04D0000}"/>
    <cellStyle name="Normal 10 8" xfId="20204" xr:uid="{00000000-0005-0000-0000-0000F14D0000}"/>
    <cellStyle name="Normal 10 9" xfId="20205" xr:uid="{00000000-0005-0000-0000-0000F24D0000}"/>
    <cellStyle name="Normal 100" xfId="20206" xr:uid="{00000000-0005-0000-0000-0000F34D0000}"/>
    <cellStyle name="Normal 100 10" xfId="20207" xr:uid="{00000000-0005-0000-0000-0000F44D0000}"/>
    <cellStyle name="Normal 100 11" xfId="20208" xr:uid="{00000000-0005-0000-0000-0000F54D0000}"/>
    <cellStyle name="Normal 100 12" xfId="20209" xr:uid="{00000000-0005-0000-0000-0000F64D0000}"/>
    <cellStyle name="Normal 100 13" xfId="20210" xr:uid="{00000000-0005-0000-0000-0000F74D0000}"/>
    <cellStyle name="Normal 100 2" xfId="20211" xr:uid="{00000000-0005-0000-0000-0000F84D0000}"/>
    <cellStyle name="Normal 100 2 2" xfId="20212" xr:uid="{00000000-0005-0000-0000-0000F94D0000}"/>
    <cellStyle name="Normal 100 2 2 2" xfId="20213" xr:uid="{00000000-0005-0000-0000-0000FA4D0000}"/>
    <cellStyle name="Normal 100 2 2 2 2" xfId="20214" xr:uid="{00000000-0005-0000-0000-0000FB4D0000}"/>
    <cellStyle name="Normal 100 2 2 3" xfId="20215" xr:uid="{00000000-0005-0000-0000-0000FC4D0000}"/>
    <cellStyle name="Normal 100 2 2 4" xfId="20216" xr:uid="{00000000-0005-0000-0000-0000FD4D0000}"/>
    <cellStyle name="Normal 100 2 2 5" xfId="20217" xr:uid="{00000000-0005-0000-0000-0000FE4D0000}"/>
    <cellStyle name="Normal 100 2 2 6" xfId="20218" xr:uid="{00000000-0005-0000-0000-0000FF4D0000}"/>
    <cellStyle name="Normal 100 2 3" xfId="20219" xr:uid="{00000000-0005-0000-0000-0000004E0000}"/>
    <cellStyle name="Normal 100 2 3 2" xfId="20220" xr:uid="{00000000-0005-0000-0000-0000014E0000}"/>
    <cellStyle name="Normal 100 2 4" xfId="20221" xr:uid="{00000000-0005-0000-0000-0000024E0000}"/>
    <cellStyle name="Normal 100 2 5" xfId="20222" xr:uid="{00000000-0005-0000-0000-0000034E0000}"/>
    <cellStyle name="Normal 100 2 6" xfId="20223" xr:uid="{00000000-0005-0000-0000-0000044E0000}"/>
    <cellStyle name="Normal 100 2 7" xfId="20224" xr:uid="{00000000-0005-0000-0000-0000054E0000}"/>
    <cellStyle name="Normal 100 2 8" xfId="20225" xr:uid="{00000000-0005-0000-0000-0000064E0000}"/>
    <cellStyle name="Normal 100 3" xfId="20226" xr:uid="{00000000-0005-0000-0000-0000074E0000}"/>
    <cellStyle name="Normal 100 3 2" xfId="20227" xr:uid="{00000000-0005-0000-0000-0000084E0000}"/>
    <cellStyle name="Normal 100 3 2 2" xfId="20228" xr:uid="{00000000-0005-0000-0000-0000094E0000}"/>
    <cellStyle name="Normal 100 3 3" xfId="20229" xr:uid="{00000000-0005-0000-0000-00000A4E0000}"/>
    <cellStyle name="Normal 100 3 4" xfId="20230" xr:uid="{00000000-0005-0000-0000-00000B4E0000}"/>
    <cellStyle name="Normal 100 3 5" xfId="20231" xr:uid="{00000000-0005-0000-0000-00000C4E0000}"/>
    <cellStyle name="Normal 100 3 6" xfId="20232" xr:uid="{00000000-0005-0000-0000-00000D4E0000}"/>
    <cellStyle name="Normal 100 3 7" xfId="20233" xr:uid="{00000000-0005-0000-0000-00000E4E0000}"/>
    <cellStyle name="Normal 100 4" xfId="20234" xr:uid="{00000000-0005-0000-0000-00000F4E0000}"/>
    <cellStyle name="Normal 100 4 2" xfId="20235" xr:uid="{00000000-0005-0000-0000-0000104E0000}"/>
    <cellStyle name="Normal 100 4 3" xfId="20236" xr:uid="{00000000-0005-0000-0000-0000114E0000}"/>
    <cellStyle name="Normal 100 4 4" xfId="20237" xr:uid="{00000000-0005-0000-0000-0000124E0000}"/>
    <cellStyle name="Normal 100 4 5" xfId="20238" xr:uid="{00000000-0005-0000-0000-0000134E0000}"/>
    <cellStyle name="Normal 100 5" xfId="20239" xr:uid="{00000000-0005-0000-0000-0000144E0000}"/>
    <cellStyle name="Normal 100 5 2" xfId="20240" xr:uid="{00000000-0005-0000-0000-0000154E0000}"/>
    <cellStyle name="Normal 100 6" xfId="20241" xr:uid="{00000000-0005-0000-0000-0000164E0000}"/>
    <cellStyle name="Normal 100 6 2" xfId="20242" xr:uid="{00000000-0005-0000-0000-0000174E0000}"/>
    <cellStyle name="Normal 100 7" xfId="20243" xr:uid="{00000000-0005-0000-0000-0000184E0000}"/>
    <cellStyle name="Normal 100 8" xfId="20244" xr:uid="{00000000-0005-0000-0000-0000194E0000}"/>
    <cellStyle name="Normal 100 9" xfId="20245" xr:uid="{00000000-0005-0000-0000-00001A4E0000}"/>
    <cellStyle name="Normal 101" xfId="20246" xr:uid="{00000000-0005-0000-0000-00001B4E0000}"/>
    <cellStyle name="Normal 101 10" xfId="20247" xr:uid="{00000000-0005-0000-0000-00001C4E0000}"/>
    <cellStyle name="Normal 101 11" xfId="20248" xr:uid="{00000000-0005-0000-0000-00001D4E0000}"/>
    <cellStyle name="Normal 101 12" xfId="20249" xr:uid="{00000000-0005-0000-0000-00001E4E0000}"/>
    <cellStyle name="Normal 101 13" xfId="20250" xr:uid="{00000000-0005-0000-0000-00001F4E0000}"/>
    <cellStyle name="Normal 101 2" xfId="20251" xr:uid="{00000000-0005-0000-0000-0000204E0000}"/>
    <cellStyle name="Normal 101 2 2" xfId="20252" xr:uid="{00000000-0005-0000-0000-0000214E0000}"/>
    <cellStyle name="Normal 101 2 2 2" xfId="20253" xr:uid="{00000000-0005-0000-0000-0000224E0000}"/>
    <cellStyle name="Normal 101 2 2 2 2" xfId="20254" xr:uid="{00000000-0005-0000-0000-0000234E0000}"/>
    <cellStyle name="Normal 101 2 2 2 3" xfId="20255" xr:uid="{00000000-0005-0000-0000-0000244E0000}"/>
    <cellStyle name="Normal 101 2 2 3" xfId="20256" xr:uid="{00000000-0005-0000-0000-0000254E0000}"/>
    <cellStyle name="Normal 101 2 2 4" xfId="20257" xr:uid="{00000000-0005-0000-0000-0000264E0000}"/>
    <cellStyle name="Normal 101 2 2 5" xfId="20258" xr:uid="{00000000-0005-0000-0000-0000274E0000}"/>
    <cellStyle name="Normal 101 2 2 6" xfId="20259" xr:uid="{00000000-0005-0000-0000-0000284E0000}"/>
    <cellStyle name="Normal 101 2 2 7" xfId="20260" xr:uid="{00000000-0005-0000-0000-0000294E0000}"/>
    <cellStyle name="Normal 101 2 3" xfId="20261" xr:uid="{00000000-0005-0000-0000-00002A4E0000}"/>
    <cellStyle name="Normal 101 2 3 2" xfId="20262" xr:uid="{00000000-0005-0000-0000-00002B4E0000}"/>
    <cellStyle name="Normal 101 2 3 3" xfId="20263" xr:uid="{00000000-0005-0000-0000-00002C4E0000}"/>
    <cellStyle name="Normal 101 2 4" xfId="20264" xr:uid="{00000000-0005-0000-0000-00002D4E0000}"/>
    <cellStyle name="Normal 101 2 5" xfId="20265" xr:uid="{00000000-0005-0000-0000-00002E4E0000}"/>
    <cellStyle name="Normal 101 2 6" xfId="20266" xr:uid="{00000000-0005-0000-0000-00002F4E0000}"/>
    <cellStyle name="Normal 101 2 7" xfId="20267" xr:uid="{00000000-0005-0000-0000-0000304E0000}"/>
    <cellStyle name="Normal 101 2 8" xfId="20268" xr:uid="{00000000-0005-0000-0000-0000314E0000}"/>
    <cellStyle name="Normal 101 3" xfId="20269" xr:uid="{00000000-0005-0000-0000-0000324E0000}"/>
    <cellStyle name="Normal 101 3 2" xfId="20270" xr:uid="{00000000-0005-0000-0000-0000334E0000}"/>
    <cellStyle name="Normal 101 3 2 2" xfId="20271" xr:uid="{00000000-0005-0000-0000-0000344E0000}"/>
    <cellStyle name="Normal 101 3 2 3" xfId="20272" xr:uid="{00000000-0005-0000-0000-0000354E0000}"/>
    <cellStyle name="Normal 101 3 3" xfId="20273" xr:uid="{00000000-0005-0000-0000-0000364E0000}"/>
    <cellStyle name="Normal 101 3 4" xfId="20274" xr:uid="{00000000-0005-0000-0000-0000374E0000}"/>
    <cellStyle name="Normal 101 3 5" xfId="20275" xr:uid="{00000000-0005-0000-0000-0000384E0000}"/>
    <cellStyle name="Normal 101 3 6" xfId="20276" xr:uid="{00000000-0005-0000-0000-0000394E0000}"/>
    <cellStyle name="Normal 101 3 7" xfId="20277" xr:uid="{00000000-0005-0000-0000-00003A4E0000}"/>
    <cellStyle name="Normal 101 3 8" xfId="20278" xr:uid="{00000000-0005-0000-0000-00003B4E0000}"/>
    <cellStyle name="Normal 101 4" xfId="20279" xr:uid="{00000000-0005-0000-0000-00003C4E0000}"/>
    <cellStyle name="Normal 101 4 2" xfId="20280" xr:uid="{00000000-0005-0000-0000-00003D4E0000}"/>
    <cellStyle name="Normal 101 4 3" xfId="20281" xr:uid="{00000000-0005-0000-0000-00003E4E0000}"/>
    <cellStyle name="Normal 101 4 4" xfId="20282" xr:uid="{00000000-0005-0000-0000-00003F4E0000}"/>
    <cellStyle name="Normal 101 4 5" xfId="20283" xr:uid="{00000000-0005-0000-0000-0000404E0000}"/>
    <cellStyle name="Normal 101 4 6" xfId="20284" xr:uid="{00000000-0005-0000-0000-0000414E0000}"/>
    <cellStyle name="Normal 101 5" xfId="20285" xr:uid="{00000000-0005-0000-0000-0000424E0000}"/>
    <cellStyle name="Normal 101 5 2" xfId="20286" xr:uid="{00000000-0005-0000-0000-0000434E0000}"/>
    <cellStyle name="Normal 101 6" xfId="20287" xr:uid="{00000000-0005-0000-0000-0000444E0000}"/>
    <cellStyle name="Normal 101 6 2" xfId="20288" xr:uid="{00000000-0005-0000-0000-0000454E0000}"/>
    <cellStyle name="Normal 101 7" xfId="20289" xr:uid="{00000000-0005-0000-0000-0000464E0000}"/>
    <cellStyle name="Normal 101 8" xfId="20290" xr:uid="{00000000-0005-0000-0000-0000474E0000}"/>
    <cellStyle name="Normal 101 9" xfId="20291" xr:uid="{00000000-0005-0000-0000-0000484E0000}"/>
    <cellStyle name="Normal 102" xfId="20292" xr:uid="{00000000-0005-0000-0000-0000494E0000}"/>
    <cellStyle name="Normal 102 10" xfId="20293" xr:uid="{00000000-0005-0000-0000-00004A4E0000}"/>
    <cellStyle name="Normal 102 11" xfId="20294" xr:uid="{00000000-0005-0000-0000-00004B4E0000}"/>
    <cellStyle name="Normal 102 12" xfId="20295" xr:uid="{00000000-0005-0000-0000-00004C4E0000}"/>
    <cellStyle name="Normal 102 13" xfId="20296" xr:uid="{00000000-0005-0000-0000-00004D4E0000}"/>
    <cellStyle name="Normal 102 2" xfId="20297" xr:uid="{00000000-0005-0000-0000-00004E4E0000}"/>
    <cellStyle name="Normal 102 2 2" xfId="20298" xr:uid="{00000000-0005-0000-0000-00004F4E0000}"/>
    <cellStyle name="Normal 102 2 2 2" xfId="20299" xr:uid="{00000000-0005-0000-0000-0000504E0000}"/>
    <cellStyle name="Normal 102 2 2 2 2" xfId="20300" xr:uid="{00000000-0005-0000-0000-0000514E0000}"/>
    <cellStyle name="Normal 102 2 2 3" xfId="20301" xr:uid="{00000000-0005-0000-0000-0000524E0000}"/>
    <cellStyle name="Normal 102 2 2 4" xfId="20302" xr:uid="{00000000-0005-0000-0000-0000534E0000}"/>
    <cellStyle name="Normal 102 2 2 5" xfId="20303" xr:uid="{00000000-0005-0000-0000-0000544E0000}"/>
    <cellStyle name="Normal 102 2 2 6" xfId="20304" xr:uid="{00000000-0005-0000-0000-0000554E0000}"/>
    <cellStyle name="Normal 102 2 3" xfId="20305" xr:uid="{00000000-0005-0000-0000-0000564E0000}"/>
    <cellStyle name="Normal 102 2 3 2" xfId="20306" xr:uid="{00000000-0005-0000-0000-0000574E0000}"/>
    <cellStyle name="Normal 102 2 4" xfId="20307" xr:uid="{00000000-0005-0000-0000-0000584E0000}"/>
    <cellStyle name="Normal 102 2 5" xfId="20308" xr:uid="{00000000-0005-0000-0000-0000594E0000}"/>
    <cellStyle name="Normal 102 2 6" xfId="20309" xr:uid="{00000000-0005-0000-0000-00005A4E0000}"/>
    <cellStyle name="Normal 102 2 7" xfId="20310" xr:uid="{00000000-0005-0000-0000-00005B4E0000}"/>
    <cellStyle name="Normal 102 2 8" xfId="20311" xr:uid="{00000000-0005-0000-0000-00005C4E0000}"/>
    <cellStyle name="Normal 102 3" xfId="20312" xr:uid="{00000000-0005-0000-0000-00005D4E0000}"/>
    <cellStyle name="Normal 102 3 2" xfId="20313" xr:uid="{00000000-0005-0000-0000-00005E4E0000}"/>
    <cellStyle name="Normal 102 3 2 2" xfId="20314" xr:uid="{00000000-0005-0000-0000-00005F4E0000}"/>
    <cellStyle name="Normal 102 3 3" xfId="20315" xr:uid="{00000000-0005-0000-0000-0000604E0000}"/>
    <cellStyle name="Normal 102 3 4" xfId="20316" xr:uid="{00000000-0005-0000-0000-0000614E0000}"/>
    <cellStyle name="Normal 102 3 5" xfId="20317" xr:uid="{00000000-0005-0000-0000-0000624E0000}"/>
    <cellStyle name="Normal 102 3 6" xfId="20318" xr:uid="{00000000-0005-0000-0000-0000634E0000}"/>
    <cellStyle name="Normal 102 3 7" xfId="20319" xr:uid="{00000000-0005-0000-0000-0000644E0000}"/>
    <cellStyle name="Normal 102 4" xfId="20320" xr:uid="{00000000-0005-0000-0000-0000654E0000}"/>
    <cellStyle name="Normal 102 4 2" xfId="20321" xr:uid="{00000000-0005-0000-0000-0000664E0000}"/>
    <cellStyle name="Normal 102 4 3" xfId="20322" xr:uid="{00000000-0005-0000-0000-0000674E0000}"/>
    <cellStyle name="Normal 102 4 4" xfId="20323" xr:uid="{00000000-0005-0000-0000-0000684E0000}"/>
    <cellStyle name="Normal 102 4 5" xfId="20324" xr:uid="{00000000-0005-0000-0000-0000694E0000}"/>
    <cellStyle name="Normal 102 5" xfId="20325" xr:uid="{00000000-0005-0000-0000-00006A4E0000}"/>
    <cellStyle name="Normal 102 5 2" xfId="20326" xr:uid="{00000000-0005-0000-0000-00006B4E0000}"/>
    <cellStyle name="Normal 102 6" xfId="20327" xr:uid="{00000000-0005-0000-0000-00006C4E0000}"/>
    <cellStyle name="Normal 102 6 2" xfId="20328" xr:uid="{00000000-0005-0000-0000-00006D4E0000}"/>
    <cellStyle name="Normal 102 7" xfId="20329" xr:uid="{00000000-0005-0000-0000-00006E4E0000}"/>
    <cellStyle name="Normal 102 8" xfId="20330" xr:uid="{00000000-0005-0000-0000-00006F4E0000}"/>
    <cellStyle name="Normal 102 9" xfId="20331" xr:uid="{00000000-0005-0000-0000-0000704E0000}"/>
    <cellStyle name="Normal 103" xfId="20332" xr:uid="{00000000-0005-0000-0000-0000714E0000}"/>
    <cellStyle name="Normal 103 10" xfId="20333" xr:uid="{00000000-0005-0000-0000-0000724E0000}"/>
    <cellStyle name="Normal 103 11" xfId="20334" xr:uid="{00000000-0005-0000-0000-0000734E0000}"/>
    <cellStyle name="Normal 103 12" xfId="20335" xr:uid="{00000000-0005-0000-0000-0000744E0000}"/>
    <cellStyle name="Normal 103 13" xfId="20336" xr:uid="{00000000-0005-0000-0000-0000754E0000}"/>
    <cellStyle name="Normal 103 2" xfId="20337" xr:uid="{00000000-0005-0000-0000-0000764E0000}"/>
    <cellStyle name="Normal 103 2 2" xfId="20338" xr:uid="{00000000-0005-0000-0000-0000774E0000}"/>
    <cellStyle name="Normal 103 2 2 2" xfId="20339" xr:uid="{00000000-0005-0000-0000-0000784E0000}"/>
    <cellStyle name="Normal 103 2 2 2 2" xfId="20340" xr:uid="{00000000-0005-0000-0000-0000794E0000}"/>
    <cellStyle name="Normal 103 2 2 3" xfId="20341" xr:uid="{00000000-0005-0000-0000-00007A4E0000}"/>
    <cellStyle name="Normal 103 2 2 4" xfId="20342" xr:uid="{00000000-0005-0000-0000-00007B4E0000}"/>
    <cellStyle name="Normal 103 2 2 5" xfId="20343" xr:uid="{00000000-0005-0000-0000-00007C4E0000}"/>
    <cellStyle name="Normal 103 2 2 6" xfId="20344" xr:uid="{00000000-0005-0000-0000-00007D4E0000}"/>
    <cellStyle name="Normal 103 2 3" xfId="20345" xr:uid="{00000000-0005-0000-0000-00007E4E0000}"/>
    <cellStyle name="Normal 103 2 3 2" xfId="20346" xr:uid="{00000000-0005-0000-0000-00007F4E0000}"/>
    <cellStyle name="Normal 103 2 4" xfId="20347" xr:uid="{00000000-0005-0000-0000-0000804E0000}"/>
    <cellStyle name="Normal 103 2 5" xfId="20348" xr:uid="{00000000-0005-0000-0000-0000814E0000}"/>
    <cellStyle name="Normal 103 2 6" xfId="20349" xr:uid="{00000000-0005-0000-0000-0000824E0000}"/>
    <cellStyle name="Normal 103 2 7" xfId="20350" xr:uid="{00000000-0005-0000-0000-0000834E0000}"/>
    <cellStyle name="Normal 103 2 8" xfId="20351" xr:uid="{00000000-0005-0000-0000-0000844E0000}"/>
    <cellStyle name="Normal 103 3" xfId="20352" xr:uid="{00000000-0005-0000-0000-0000854E0000}"/>
    <cellStyle name="Normal 103 3 2" xfId="20353" xr:uid="{00000000-0005-0000-0000-0000864E0000}"/>
    <cellStyle name="Normal 103 3 2 2" xfId="20354" xr:uid="{00000000-0005-0000-0000-0000874E0000}"/>
    <cellStyle name="Normal 103 3 3" xfId="20355" xr:uid="{00000000-0005-0000-0000-0000884E0000}"/>
    <cellStyle name="Normal 103 3 4" xfId="20356" xr:uid="{00000000-0005-0000-0000-0000894E0000}"/>
    <cellStyle name="Normal 103 3 5" xfId="20357" xr:uid="{00000000-0005-0000-0000-00008A4E0000}"/>
    <cellStyle name="Normal 103 3 6" xfId="20358" xr:uid="{00000000-0005-0000-0000-00008B4E0000}"/>
    <cellStyle name="Normal 103 3 7" xfId="20359" xr:uid="{00000000-0005-0000-0000-00008C4E0000}"/>
    <cellStyle name="Normal 103 4" xfId="20360" xr:uid="{00000000-0005-0000-0000-00008D4E0000}"/>
    <cellStyle name="Normal 103 4 2" xfId="20361" xr:uid="{00000000-0005-0000-0000-00008E4E0000}"/>
    <cellStyle name="Normal 103 4 3" xfId="20362" xr:uid="{00000000-0005-0000-0000-00008F4E0000}"/>
    <cellStyle name="Normal 103 4 4" xfId="20363" xr:uid="{00000000-0005-0000-0000-0000904E0000}"/>
    <cellStyle name="Normal 103 4 5" xfId="20364" xr:uid="{00000000-0005-0000-0000-0000914E0000}"/>
    <cellStyle name="Normal 103 5" xfId="20365" xr:uid="{00000000-0005-0000-0000-0000924E0000}"/>
    <cellStyle name="Normal 103 5 2" xfId="20366" xr:uid="{00000000-0005-0000-0000-0000934E0000}"/>
    <cellStyle name="Normal 103 6" xfId="20367" xr:uid="{00000000-0005-0000-0000-0000944E0000}"/>
    <cellStyle name="Normal 103 6 2" xfId="20368" xr:uid="{00000000-0005-0000-0000-0000954E0000}"/>
    <cellStyle name="Normal 103 7" xfId="20369" xr:uid="{00000000-0005-0000-0000-0000964E0000}"/>
    <cellStyle name="Normal 103 8" xfId="20370" xr:uid="{00000000-0005-0000-0000-0000974E0000}"/>
    <cellStyle name="Normal 103 9" xfId="20371" xr:uid="{00000000-0005-0000-0000-0000984E0000}"/>
    <cellStyle name="Normal 104" xfId="20372" xr:uid="{00000000-0005-0000-0000-0000994E0000}"/>
    <cellStyle name="Normal 104 10" xfId="20373" xr:uid="{00000000-0005-0000-0000-00009A4E0000}"/>
    <cellStyle name="Normal 104 11" xfId="20374" xr:uid="{00000000-0005-0000-0000-00009B4E0000}"/>
    <cellStyle name="Normal 104 12" xfId="20375" xr:uid="{00000000-0005-0000-0000-00009C4E0000}"/>
    <cellStyle name="Normal 104 13" xfId="20376" xr:uid="{00000000-0005-0000-0000-00009D4E0000}"/>
    <cellStyle name="Normal 104 2" xfId="20377" xr:uid="{00000000-0005-0000-0000-00009E4E0000}"/>
    <cellStyle name="Normal 104 2 2" xfId="20378" xr:uid="{00000000-0005-0000-0000-00009F4E0000}"/>
    <cellStyle name="Normal 104 2 2 2" xfId="20379" xr:uid="{00000000-0005-0000-0000-0000A04E0000}"/>
    <cellStyle name="Normal 104 2 2 2 2" xfId="20380" xr:uid="{00000000-0005-0000-0000-0000A14E0000}"/>
    <cellStyle name="Normal 104 2 2 3" xfId="20381" xr:uid="{00000000-0005-0000-0000-0000A24E0000}"/>
    <cellStyle name="Normal 104 2 2 4" xfId="20382" xr:uid="{00000000-0005-0000-0000-0000A34E0000}"/>
    <cellStyle name="Normal 104 2 2 5" xfId="20383" xr:uid="{00000000-0005-0000-0000-0000A44E0000}"/>
    <cellStyle name="Normal 104 2 2 6" xfId="20384" xr:uid="{00000000-0005-0000-0000-0000A54E0000}"/>
    <cellStyle name="Normal 104 2 3" xfId="20385" xr:uid="{00000000-0005-0000-0000-0000A64E0000}"/>
    <cellStyle name="Normal 104 2 3 2" xfId="20386" xr:uid="{00000000-0005-0000-0000-0000A74E0000}"/>
    <cellStyle name="Normal 104 2 4" xfId="20387" xr:uid="{00000000-0005-0000-0000-0000A84E0000}"/>
    <cellStyle name="Normal 104 2 5" xfId="20388" xr:uid="{00000000-0005-0000-0000-0000A94E0000}"/>
    <cellStyle name="Normal 104 2 6" xfId="20389" xr:uid="{00000000-0005-0000-0000-0000AA4E0000}"/>
    <cellStyle name="Normal 104 2 7" xfId="20390" xr:uid="{00000000-0005-0000-0000-0000AB4E0000}"/>
    <cellStyle name="Normal 104 2 8" xfId="20391" xr:uid="{00000000-0005-0000-0000-0000AC4E0000}"/>
    <cellStyle name="Normal 104 3" xfId="20392" xr:uid="{00000000-0005-0000-0000-0000AD4E0000}"/>
    <cellStyle name="Normal 104 3 2" xfId="20393" xr:uid="{00000000-0005-0000-0000-0000AE4E0000}"/>
    <cellStyle name="Normal 104 3 2 2" xfId="20394" xr:uid="{00000000-0005-0000-0000-0000AF4E0000}"/>
    <cellStyle name="Normal 104 3 3" xfId="20395" xr:uid="{00000000-0005-0000-0000-0000B04E0000}"/>
    <cellStyle name="Normal 104 3 4" xfId="20396" xr:uid="{00000000-0005-0000-0000-0000B14E0000}"/>
    <cellStyle name="Normal 104 3 5" xfId="20397" xr:uid="{00000000-0005-0000-0000-0000B24E0000}"/>
    <cellStyle name="Normal 104 3 6" xfId="20398" xr:uid="{00000000-0005-0000-0000-0000B34E0000}"/>
    <cellStyle name="Normal 104 3 7" xfId="20399" xr:uid="{00000000-0005-0000-0000-0000B44E0000}"/>
    <cellStyle name="Normal 104 4" xfId="20400" xr:uid="{00000000-0005-0000-0000-0000B54E0000}"/>
    <cellStyle name="Normal 104 4 2" xfId="20401" xr:uid="{00000000-0005-0000-0000-0000B64E0000}"/>
    <cellStyle name="Normal 104 4 3" xfId="20402" xr:uid="{00000000-0005-0000-0000-0000B74E0000}"/>
    <cellStyle name="Normal 104 4 4" xfId="20403" xr:uid="{00000000-0005-0000-0000-0000B84E0000}"/>
    <cellStyle name="Normal 104 4 5" xfId="20404" xr:uid="{00000000-0005-0000-0000-0000B94E0000}"/>
    <cellStyle name="Normal 104 5" xfId="20405" xr:uid="{00000000-0005-0000-0000-0000BA4E0000}"/>
    <cellStyle name="Normal 104 5 2" xfId="20406" xr:uid="{00000000-0005-0000-0000-0000BB4E0000}"/>
    <cellStyle name="Normal 104 6" xfId="20407" xr:uid="{00000000-0005-0000-0000-0000BC4E0000}"/>
    <cellStyle name="Normal 104 6 2" xfId="20408" xr:uid="{00000000-0005-0000-0000-0000BD4E0000}"/>
    <cellStyle name="Normal 104 7" xfId="20409" xr:uid="{00000000-0005-0000-0000-0000BE4E0000}"/>
    <cellStyle name="Normal 104 8" xfId="20410" xr:uid="{00000000-0005-0000-0000-0000BF4E0000}"/>
    <cellStyle name="Normal 104 9" xfId="20411" xr:uid="{00000000-0005-0000-0000-0000C04E0000}"/>
    <cellStyle name="Normal 105" xfId="20412" xr:uid="{00000000-0005-0000-0000-0000C14E0000}"/>
    <cellStyle name="Normal 105 10" xfId="20413" xr:uid="{00000000-0005-0000-0000-0000C24E0000}"/>
    <cellStyle name="Normal 105 11" xfId="20414" xr:uid="{00000000-0005-0000-0000-0000C34E0000}"/>
    <cellStyle name="Normal 105 12" xfId="20415" xr:uid="{00000000-0005-0000-0000-0000C44E0000}"/>
    <cellStyle name="Normal 105 13" xfId="20416" xr:uid="{00000000-0005-0000-0000-0000C54E0000}"/>
    <cellStyle name="Normal 105 2" xfId="20417" xr:uid="{00000000-0005-0000-0000-0000C64E0000}"/>
    <cellStyle name="Normal 105 2 2" xfId="20418" xr:uid="{00000000-0005-0000-0000-0000C74E0000}"/>
    <cellStyle name="Normal 105 2 2 2" xfId="20419" xr:uid="{00000000-0005-0000-0000-0000C84E0000}"/>
    <cellStyle name="Normal 105 2 2 2 2" xfId="20420" xr:uid="{00000000-0005-0000-0000-0000C94E0000}"/>
    <cellStyle name="Normal 105 2 2 3" xfId="20421" xr:uid="{00000000-0005-0000-0000-0000CA4E0000}"/>
    <cellStyle name="Normal 105 2 2 4" xfId="20422" xr:uid="{00000000-0005-0000-0000-0000CB4E0000}"/>
    <cellStyle name="Normal 105 2 2 5" xfId="20423" xr:uid="{00000000-0005-0000-0000-0000CC4E0000}"/>
    <cellStyle name="Normal 105 2 2 6" xfId="20424" xr:uid="{00000000-0005-0000-0000-0000CD4E0000}"/>
    <cellStyle name="Normal 105 2 3" xfId="20425" xr:uid="{00000000-0005-0000-0000-0000CE4E0000}"/>
    <cellStyle name="Normal 105 2 3 2" xfId="20426" xr:uid="{00000000-0005-0000-0000-0000CF4E0000}"/>
    <cellStyle name="Normal 105 2 4" xfId="20427" xr:uid="{00000000-0005-0000-0000-0000D04E0000}"/>
    <cellStyle name="Normal 105 2 5" xfId="20428" xr:uid="{00000000-0005-0000-0000-0000D14E0000}"/>
    <cellStyle name="Normal 105 2 6" xfId="20429" xr:uid="{00000000-0005-0000-0000-0000D24E0000}"/>
    <cellStyle name="Normal 105 2 7" xfId="20430" xr:uid="{00000000-0005-0000-0000-0000D34E0000}"/>
    <cellStyle name="Normal 105 2 8" xfId="20431" xr:uid="{00000000-0005-0000-0000-0000D44E0000}"/>
    <cellStyle name="Normal 105 3" xfId="20432" xr:uid="{00000000-0005-0000-0000-0000D54E0000}"/>
    <cellStyle name="Normal 105 3 2" xfId="20433" xr:uid="{00000000-0005-0000-0000-0000D64E0000}"/>
    <cellStyle name="Normal 105 3 2 2" xfId="20434" xr:uid="{00000000-0005-0000-0000-0000D74E0000}"/>
    <cellStyle name="Normal 105 3 3" xfId="20435" xr:uid="{00000000-0005-0000-0000-0000D84E0000}"/>
    <cellStyle name="Normal 105 3 4" xfId="20436" xr:uid="{00000000-0005-0000-0000-0000D94E0000}"/>
    <cellStyle name="Normal 105 3 5" xfId="20437" xr:uid="{00000000-0005-0000-0000-0000DA4E0000}"/>
    <cellStyle name="Normal 105 3 6" xfId="20438" xr:uid="{00000000-0005-0000-0000-0000DB4E0000}"/>
    <cellStyle name="Normal 105 3 7" xfId="20439" xr:uid="{00000000-0005-0000-0000-0000DC4E0000}"/>
    <cellStyle name="Normal 105 4" xfId="20440" xr:uid="{00000000-0005-0000-0000-0000DD4E0000}"/>
    <cellStyle name="Normal 105 4 2" xfId="20441" xr:uid="{00000000-0005-0000-0000-0000DE4E0000}"/>
    <cellStyle name="Normal 105 4 3" xfId="20442" xr:uid="{00000000-0005-0000-0000-0000DF4E0000}"/>
    <cellStyle name="Normal 105 4 4" xfId="20443" xr:uid="{00000000-0005-0000-0000-0000E04E0000}"/>
    <cellStyle name="Normal 105 4 5" xfId="20444" xr:uid="{00000000-0005-0000-0000-0000E14E0000}"/>
    <cellStyle name="Normal 105 5" xfId="20445" xr:uid="{00000000-0005-0000-0000-0000E24E0000}"/>
    <cellStyle name="Normal 105 5 2" xfId="20446" xr:uid="{00000000-0005-0000-0000-0000E34E0000}"/>
    <cellStyle name="Normal 105 6" xfId="20447" xr:uid="{00000000-0005-0000-0000-0000E44E0000}"/>
    <cellStyle name="Normal 105 6 2" xfId="20448" xr:uid="{00000000-0005-0000-0000-0000E54E0000}"/>
    <cellStyle name="Normal 105 7" xfId="20449" xr:uid="{00000000-0005-0000-0000-0000E64E0000}"/>
    <cellStyle name="Normal 105 8" xfId="20450" xr:uid="{00000000-0005-0000-0000-0000E74E0000}"/>
    <cellStyle name="Normal 105 9" xfId="20451" xr:uid="{00000000-0005-0000-0000-0000E84E0000}"/>
    <cellStyle name="Normal 106" xfId="20452" xr:uid="{00000000-0005-0000-0000-0000E94E0000}"/>
    <cellStyle name="Normal 106 10" xfId="20453" xr:uid="{00000000-0005-0000-0000-0000EA4E0000}"/>
    <cellStyle name="Normal 106 11" xfId="20454" xr:uid="{00000000-0005-0000-0000-0000EB4E0000}"/>
    <cellStyle name="Normal 106 12" xfId="20455" xr:uid="{00000000-0005-0000-0000-0000EC4E0000}"/>
    <cellStyle name="Normal 106 13" xfId="20456" xr:uid="{00000000-0005-0000-0000-0000ED4E0000}"/>
    <cellStyle name="Normal 106 2" xfId="20457" xr:uid="{00000000-0005-0000-0000-0000EE4E0000}"/>
    <cellStyle name="Normal 106 2 2" xfId="20458" xr:uid="{00000000-0005-0000-0000-0000EF4E0000}"/>
    <cellStyle name="Normal 106 2 2 2" xfId="20459" xr:uid="{00000000-0005-0000-0000-0000F04E0000}"/>
    <cellStyle name="Normal 106 2 2 2 2" xfId="20460" xr:uid="{00000000-0005-0000-0000-0000F14E0000}"/>
    <cellStyle name="Normal 106 2 2 3" xfId="20461" xr:uid="{00000000-0005-0000-0000-0000F24E0000}"/>
    <cellStyle name="Normal 106 2 2 4" xfId="20462" xr:uid="{00000000-0005-0000-0000-0000F34E0000}"/>
    <cellStyle name="Normal 106 2 2 5" xfId="20463" xr:uid="{00000000-0005-0000-0000-0000F44E0000}"/>
    <cellStyle name="Normal 106 2 2 6" xfId="20464" xr:uid="{00000000-0005-0000-0000-0000F54E0000}"/>
    <cellStyle name="Normal 106 2 3" xfId="20465" xr:uid="{00000000-0005-0000-0000-0000F64E0000}"/>
    <cellStyle name="Normal 106 2 3 2" xfId="20466" xr:uid="{00000000-0005-0000-0000-0000F74E0000}"/>
    <cellStyle name="Normal 106 2 4" xfId="20467" xr:uid="{00000000-0005-0000-0000-0000F84E0000}"/>
    <cellStyle name="Normal 106 2 5" xfId="20468" xr:uid="{00000000-0005-0000-0000-0000F94E0000}"/>
    <cellStyle name="Normal 106 2 6" xfId="20469" xr:uid="{00000000-0005-0000-0000-0000FA4E0000}"/>
    <cellStyle name="Normal 106 2 7" xfId="20470" xr:uid="{00000000-0005-0000-0000-0000FB4E0000}"/>
    <cellStyle name="Normal 106 2 8" xfId="20471" xr:uid="{00000000-0005-0000-0000-0000FC4E0000}"/>
    <cellStyle name="Normal 106 3" xfId="20472" xr:uid="{00000000-0005-0000-0000-0000FD4E0000}"/>
    <cellStyle name="Normal 106 3 2" xfId="20473" xr:uid="{00000000-0005-0000-0000-0000FE4E0000}"/>
    <cellStyle name="Normal 106 3 2 2" xfId="20474" xr:uid="{00000000-0005-0000-0000-0000FF4E0000}"/>
    <cellStyle name="Normal 106 3 3" xfId="20475" xr:uid="{00000000-0005-0000-0000-0000004F0000}"/>
    <cellStyle name="Normal 106 3 4" xfId="20476" xr:uid="{00000000-0005-0000-0000-0000014F0000}"/>
    <cellStyle name="Normal 106 3 5" xfId="20477" xr:uid="{00000000-0005-0000-0000-0000024F0000}"/>
    <cellStyle name="Normal 106 3 6" xfId="20478" xr:uid="{00000000-0005-0000-0000-0000034F0000}"/>
    <cellStyle name="Normal 106 3 7" xfId="20479" xr:uid="{00000000-0005-0000-0000-0000044F0000}"/>
    <cellStyle name="Normal 106 4" xfId="20480" xr:uid="{00000000-0005-0000-0000-0000054F0000}"/>
    <cellStyle name="Normal 106 4 2" xfId="20481" xr:uid="{00000000-0005-0000-0000-0000064F0000}"/>
    <cellStyle name="Normal 106 4 3" xfId="20482" xr:uid="{00000000-0005-0000-0000-0000074F0000}"/>
    <cellStyle name="Normal 106 4 4" xfId="20483" xr:uid="{00000000-0005-0000-0000-0000084F0000}"/>
    <cellStyle name="Normal 106 4 5" xfId="20484" xr:uid="{00000000-0005-0000-0000-0000094F0000}"/>
    <cellStyle name="Normal 106 5" xfId="20485" xr:uid="{00000000-0005-0000-0000-00000A4F0000}"/>
    <cellStyle name="Normal 106 5 2" xfId="20486" xr:uid="{00000000-0005-0000-0000-00000B4F0000}"/>
    <cellStyle name="Normal 106 6" xfId="20487" xr:uid="{00000000-0005-0000-0000-00000C4F0000}"/>
    <cellStyle name="Normal 106 6 2" xfId="20488" xr:uid="{00000000-0005-0000-0000-00000D4F0000}"/>
    <cellStyle name="Normal 106 7" xfId="20489" xr:uid="{00000000-0005-0000-0000-00000E4F0000}"/>
    <cellStyle name="Normal 106 8" xfId="20490" xr:uid="{00000000-0005-0000-0000-00000F4F0000}"/>
    <cellStyle name="Normal 106 9" xfId="20491" xr:uid="{00000000-0005-0000-0000-0000104F0000}"/>
    <cellStyle name="Normal 107" xfId="20492" xr:uid="{00000000-0005-0000-0000-0000114F0000}"/>
    <cellStyle name="Normal 107 10" xfId="20493" xr:uid="{00000000-0005-0000-0000-0000124F0000}"/>
    <cellStyle name="Normal 107 11" xfId="20494" xr:uid="{00000000-0005-0000-0000-0000134F0000}"/>
    <cellStyle name="Normal 107 12" xfId="20495" xr:uid="{00000000-0005-0000-0000-0000144F0000}"/>
    <cellStyle name="Normal 107 13" xfId="20496" xr:uid="{00000000-0005-0000-0000-0000154F0000}"/>
    <cellStyle name="Normal 107 2" xfId="20497" xr:uid="{00000000-0005-0000-0000-0000164F0000}"/>
    <cellStyle name="Normal 107 2 2" xfId="20498" xr:uid="{00000000-0005-0000-0000-0000174F0000}"/>
    <cellStyle name="Normal 107 2 2 2" xfId="20499" xr:uid="{00000000-0005-0000-0000-0000184F0000}"/>
    <cellStyle name="Normal 107 2 2 2 2" xfId="20500" xr:uid="{00000000-0005-0000-0000-0000194F0000}"/>
    <cellStyle name="Normal 107 2 2 3" xfId="20501" xr:uid="{00000000-0005-0000-0000-00001A4F0000}"/>
    <cellStyle name="Normal 107 2 2 4" xfId="20502" xr:uid="{00000000-0005-0000-0000-00001B4F0000}"/>
    <cellStyle name="Normal 107 2 2 5" xfId="20503" xr:uid="{00000000-0005-0000-0000-00001C4F0000}"/>
    <cellStyle name="Normal 107 2 2 6" xfId="20504" xr:uid="{00000000-0005-0000-0000-00001D4F0000}"/>
    <cellStyle name="Normal 107 2 3" xfId="20505" xr:uid="{00000000-0005-0000-0000-00001E4F0000}"/>
    <cellStyle name="Normal 107 2 3 2" xfId="20506" xr:uid="{00000000-0005-0000-0000-00001F4F0000}"/>
    <cellStyle name="Normal 107 2 4" xfId="20507" xr:uid="{00000000-0005-0000-0000-0000204F0000}"/>
    <cellStyle name="Normal 107 2 5" xfId="20508" xr:uid="{00000000-0005-0000-0000-0000214F0000}"/>
    <cellStyle name="Normal 107 2 6" xfId="20509" xr:uid="{00000000-0005-0000-0000-0000224F0000}"/>
    <cellStyle name="Normal 107 2 7" xfId="20510" xr:uid="{00000000-0005-0000-0000-0000234F0000}"/>
    <cellStyle name="Normal 107 2 8" xfId="20511" xr:uid="{00000000-0005-0000-0000-0000244F0000}"/>
    <cellStyle name="Normal 107 3" xfId="20512" xr:uid="{00000000-0005-0000-0000-0000254F0000}"/>
    <cellStyle name="Normal 107 3 2" xfId="20513" xr:uid="{00000000-0005-0000-0000-0000264F0000}"/>
    <cellStyle name="Normal 107 3 2 2" xfId="20514" xr:uid="{00000000-0005-0000-0000-0000274F0000}"/>
    <cellStyle name="Normal 107 3 3" xfId="20515" xr:uid="{00000000-0005-0000-0000-0000284F0000}"/>
    <cellStyle name="Normal 107 3 4" xfId="20516" xr:uid="{00000000-0005-0000-0000-0000294F0000}"/>
    <cellStyle name="Normal 107 3 5" xfId="20517" xr:uid="{00000000-0005-0000-0000-00002A4F0000}"/>
    <cellStyle name="Normal 107 3 6" xfId="20518" xr:uid="{00000000-0005-0000-0000-00002B4F0000}"/>
    <cellStyle name="Normal 107 3 7" xfId="20519" xr:uid="{00000000-0005-0000-0000-00002C4F0000}"/>
    <cellStyle name="Normal 107 4" xfId="20520" xr:uid="{00000000-0005-0000-0000-00002D4F0000}"/>
    <cellStyle name="Normal 107 4 2" xfId="20521" xr:uid="{00000000-0005-0000-0000-00002E4F0000}"/>
    <cellStyle name="Normal 107 4 3" xfId="20522" xr:uid="{00000000-0005-0000-0000-00002F4F0000}"/>
    <cellStyle name="Normal 107 4 4" xfId="20523" xr:uid="{00000000-0005-0000-0000-0000304F0000}"/>
    <cellStyle name="Normal 107 4 5" xfId="20524" xr:uid="{00000000-0005-0000-0000-0000314F0000}"/>
    <cellStyle name="Normal 107 5" xfId="20525" xr:uid="{00000000-0005-0000-0000-0000324F0000}"/>
    <cellStyle name="Normal 107 5 2" xfId="20526" xr:uid="{00000000-0005-0000-0000-0000334F0000}"/>
    <cellStyle name="Normal 107 6" xfId="20527" xr:uid="{00000000-0005-0000-0000-0000344F0000}"/>
    <cellStyle name="Normal 107 6 2" xfId="20528" xr:uid="{00000000-0005-0000-0000-0000354F0000}"/>
    <cellStyle name="Normal 107 7" xfId="20529" xr:uid="{00000000-0005-0000-0000-0000364F0000}"/>
    <cellStyle name="Normal 107 8" xfId="20530" xr:uid="{00000000-0005-0000-0000-0000374F0000}"/>
    <cellStyle name="Normal 107 9" xfId="20531" xr:uid="{00000000-0005-0000-0000-0000384F0000}"/>
    <cellStyle name="Normal 108" xfId="20532" xr:uid="{00000000-0005-0000-0000-0000394F0000}"/>
    <cellStyle name="Normal 108 10" xfId="20533" xr:uid="{00000000-0005-0000-0000-00003A4F0000}"/>
    <cellStyle name="Normal 108 11" xfId="20534" xr:uid="{00000000-0005-0000-0000-00003B4F0000}"/>
    <cellStyle name="Normal 108 12" xfId="20535" xr:uid="{00000000-0005-0000-0000-00003C4F0000}"/>
    <cellStyle name="Normal 108 13" xfId="20536" xr:uid="{00000000-0005-0000-0000-00003D4F0000}"/>
    <cellStyle name="Normal 108 2" xfId="20537" xr:uid="{00000000-0005-0000-0000-00003E4F0000}"/>
    <cellStyle name="Normal 108 2 2" xfId="20538" xr:uid="{00000000-0005-0000-0000-00003F4F0000}"/>
    <cellStyle name="Normal 108 2 2 2" xfId="20539" xr:uid="{00000000-0005-0000-0000-0000404F0000}"/>
    <cellStyle name="Normal 108 2 2 2 2" xfId="20540" xr:uid="{00000000-0005-0000-0000-0000414F0000}"/>
    <cellStyle name="Normal 108 2 2 3" xfId="20541" xr:uid="{00000000-0005-0000-0000-0000424F0000}"/>
    <cellStyle name="Normal 108 2 2 4" xfId="20542" xr:uid="{00000000-0005-0000-0000-0000434F0000}"/>
    <cellStyle name="Normal 108 2 2 5" xfId="20543" xr:uid="{00000000-0005-0000-0000-0000444F0000}"/>
    <cellStyle name="Normal 108 2 2 6" xfId="20544" xr:uid="{00000000-0005-0000-0000-0000454F0000}"/>
    <cellStyle name="Normal 108 2 2 7" xfId="20545" xr:uid="{00000000-0005-0000-0000-0000464F0000}"/>
    <cellStyle name="Normal 108 2 3" xfId="20546" xr:uid="{00000000-0005-0000-0000-0000474F0000}"/>
    <cellStyle name="Normal 108 2 3 2" xfId="20547" xr:uid="{00000000-0005-0000-0000-0000484F0000}"/>
    <cellStyle name="Normal 108 2 4" xfId="20548" xr:uid="{00000000-0005-0000-0000-0000494F0000}"/>
    <cellStyle name="Normal 108 2 5" xfId="20549" xr:uid="{00000000-0005-0000-0000-00004A4F0000}"/>
    <cellStyle name="Normal 108 2 6" xfId="20550" xr:uid="{00000000-0005-0000-0000-00004B4F0000}"/>
    <cellStyle name="Normal 108 2 7" xfId="20551" xr:uid="{00000000-0005-0000-0000-00004C4F0000}"/>
    <cellStyle name="Normal 108 2 8" xfId="20552" xr:uid="{00000000-0005-0000-0000-00004D4F0000}"/>
    <cellStyle name="Normal 108 2 9" xfId="20553" xr:uid="{00000000-0005-0000-0000-00004E4F0000}"/>
    <cellStyle name="Normal 108 3" xfId="20554" xr:uid="{00000000-0005-0000-0000-00004F4F0000}"/>
    <cellStyle name="Normal 108 3 2" xfId="20555" xr:uid="{00000000-0005-0000-0000-0000504F0000}"/>
    <cellStyle name="Normal 108 3 2 2" xfId="20556" xr:uid="{00000000-0005-0000-0000-0000514F0000}"/>
    <cellStyle name="Normal 108 3 3" xfId="20557" xr:uid="{00000000-0005-0000-0000-0000524F0000}"/>
    <cellStyle name="Normal 108 3 4" xfId="20558" xr:uid="{00000000-0005-0000-0000-0000534F0000}"/>
    <cellStyle name="Normal 108 3 5" xfId="20559" xr:uid="{00000000-0005-0000-0000-0000544F0000}"/>
    <cellStyle name="Normal 108 3 6" xfId="20560" xr:uid="{00000000-0005-0000-0000-0000554F0000}"/>
    <cellStyle name="Normal 108 3 7" xfId="20561" xr:uid="{00000000-0005-0000-0000-0000564F0000}"/>
    <cellStyle name="Normal 108 3 8" xfId="20562" xr:uid="{00000000-0005-0000-0000-0000574F0000}"/>
    <cellStyle name="Normal 108 4" xfId="20563" xr:uid="{00000000-0005-0000-0000-0000584F0000}"/>
    <cellStyle name="Normal 108 4 2" xfId="20564" xr:uid="{00000000-0005-0000-0000-0000594F0000}"/>
    <cellStyle name="Normal 108 4 3" xfId="20565" xr:uid="{00000000-0005-0000-0000-00005A4F0000}"/>
    <cellStyle name="Normal 108 4 4" xfId="20566" xr:uid="{00000000-0005-0000-0000-00005B4F0000}"/>
    <cellStyle name="Normal 108 4 5" xfId="20567" xr:uid="{00000000-0005-0000-0000-00005C4F0000}"/>
    <cellStyle name="Normal 108 5" xfId="20568" xr:uid="{00000000-0005-0000-0000-00005D4F0000}"/>
    <cellStyle name="Normal 108 5 2" xfId="20569" xr:uid="{00000000-0005-0000-0000-00005E4F0000}"/>
    <cellStyle name="Normal 108 6" xfId="20570" xr:uid="{00000000-0005-0000-0000-00005F4F0000}"/>
    <cellStyle name="Normal 108 6 2" xfId="20571" xr:uid="{00000000-0005-0000-0000-0000604F0000}"/>
    <cellStyle name="Normal 108 7" xfId="20572" xr:uid="{00000000-0005-0000-0000-0000614F0000}"/>
    <cellStyle name="Normal 108 8" xfId="20573" xr:uid="{00000000-0005-0000-0000-0000624F0000}"/>
    <cellStyle name="Normal 108 9" xfId="20574" xr:uid="{00000000-0005-0000-0000-0000634F0000}"/>
    <cellStyle name="Normal 109" xfId="20575" xr:uid="{00000000-0005-0000-0000-0000644F0000}"/>
    <cellStyle name="Normal 109 10" xfId="20576" xr:uid="{00000000-0005-0000-0000-0000654F0000}"/>
    <cellStyle name="Normal 109 11" xfId="20577" xr:uid="{00000000-0005-0000-0000-0000664F0000}"/>
    <cellStyle name="Normal 109 12" xfId="20578" xr:uid="{00000000-0005-0000-0000-0000674F0000}"/>
    <cellStyle name="Normal 109 13" xfId="20579" xr:uid="{00000000-0005-0000-0000-0000684F0000}"/>
    <cellStyle name="Normal 109 2" xfId="20580" xr:uid="{00000000-0005-0000-0000-0000694F0000}"/>
    <cellStyle name="Normal 109 2 2" xfId="20581" xr:uid="{00000000-0005-0000-0000-00006A4F0000}"/>
    <cellStyle name="Normal 109 2 2 2" xfId="20582" xr:uid="{00000000-0005-0000-0000-00006B4F0000}"/>
    <cellStyle name="Normal 109 2 2 2 2" xfId="20583" xr:uid="{00000000-0005-0000-0000-00006C4F0000}"/>
    <cellStyle name="Normal 109 2 2 3" xfId="20584" xr:uid="{00000000-0005-0000-0000-00006D4F0000}"/>
    <cellStyle name="Normal 109 2 2 4" xfId="20585" xr:uid="{00000000-0005-0000-0000-00006E4F0000}"/>
    <cellStyle name="Normal 109 2 2 5" xfId="20586" xr:uid="{00000000-0005-0000-0000-00006F4F0000}"/>
    <cellStyle name="Normal 109 2 2 6" xfId="20587" xr:uid="{00000000-0005-0000-0000-0000704F0000}"/>
    <cellStyle name="Normal 109 2 2 7" xfId="20588" xr:uid="{00000000-0005-0000-0000-0000714F0000}"/>
    <cellStyle name="Normal 109 2 3" xfId="20589" xr:uid="{00000000-0005-0000-0000-0000724F0000}"/>
    <cellStyle name="Normal 109 2 3 2" xfId="20590" xr:uid="{00000000-0005-0000-0000-0000734F0000}"/>
    <cellStyle name="Normal 109 2 4" xfId="20591" xr:uid="{00000000-0005-0000-0000-0000744F0000}"/>
    <cellStyle name="Normal 109 2 5" xfId="20592" xr:uid="{00000000-0005-0000-0000-0000754F0000}"/>
    <cellStyle name="Normal 109 2 6" xfId="20593" xr:uid="{00000000-0005-0000-0000-0000764F0000}"/>
    <cellStyle name="Normal 109 2 7" xfId="20594" xr:uid="{00000000-0005-0000-0000-0000774F0000}"/>
    <cellStyle name="Normal 109 2 8" xfId="20595" xr:uid="{00000000-0005-0000-0000-0000784F0000}"/>
    <cellStyle name="Normal 109 2 9" xfId="20596" xr:uid="{00000000-0005-0000-0000-0000794F0000}"/>
    <cellStyle name="Normal 109 3" xfId="20597" xr:uid="{00000000-0005-0000-0000-00007A4F0000}"/>
    <cellStyle name="Normal 109 3 2" xfId="20598" xr:uid="{00000000-0005-0000-0000-00007B4F0000}"/>
    <cellStyle name="Normal 109 3 2 2" xfId="20599" xr:uid="{00000000-0005-0000-0000-00007C4F0000}"/>
    <cellStyle name="Normal 109 3 3" xfId="20600" xr:uid="{00000000-0005-0000-0000-00007D4F0000}"/>
    <cellStyle name="Normal 109 3 4" xfId="20601" xr:uid="{00000000-0005-0000-0000-00007E4F0000}"/>
    <cellStyle name="Normal 109 3 5" xfId="20602" xr:uid="{00000000-0005-0000-0000-00007F4F0000}"/>
    <cellStyle name="Normal 109 3 6" xfId="20603" xr:uid="{00000000-0005-0000-0000-0000804F0000}"/>
    <cellStyle name="Normal 109 3 7" xfId="20604" xr:uid="{00000000-0005-0000-0000-0000814F0000}"/>
    <cellStyle name="Normal 109 3 8" xfId="20605" xr:uid="{00000000-0005-0000-0000-0000824F0000}"/>
    <cellStyle name="Normal 109 4" xfId="20606" xr:uid="{00000000-0005-0000-0000-0000834F0000}"/>
    <cellStyle name="Normal 109 4 2" xfId="20607" xr:uid="{00000000-0005-0000-0000-0000844F0000}"/>
    <cellStyle name="Normal 109 4 3" xfId="20608" xr:uid="{00000000-0005-0000-0000-0000854F0000}"/>
    <cellStyle name="Normal 109 4 4" xfId="20609" xr:uid="{00000000-0005-0000-0000-0000864F0000}"/>
    <cellStyle name="Normal 109 4 5" xfId="20610" xr:uid="{00000000-0005-0000-0000-0000874F0000}"/>
    <cellStyle name="Normal 109 5" xfId="20611" xr:uid="{00000000-0005-0000-0000-0000884F0000}"/>
    <cellStyle name="Normal 109 5 2" xfId="20612" xr:uid="{00000000-0005-0000-0000-0000894F0000}"/>
    <cellStyle name="Normal 109 6" xfId="20613" xr:uid="{00000000-0005-0000-0000-00008A4F0000}"/>
    <cellStyle name="Normal 109 6 2" xfId="20614" xr:uid="{00000000-0005-0000-0000-00008B4F0000}"/>
    <cellStyle name="Normal 109 7" xfId="20615" xr:uid="{00000000-0005-0000-0000-00008C4F0000}"/>
    <cellStyle name="Normal 109 8" xfId="20616" xr:uid="{00000000-0005-0000-0000-00008D4F0000}"/>
    <cellStyle name="Normal 109 9" xfId="20617" xr:uid="{00000000-0005-0000-0000-00008E4F0000}"/>
    <cellStyle name="Normal 11" xfId="70" xr:uid="{00000000-0005-0000-0000-00008F4F0000}"/>
    <cellStyle name="Normal 11 2" xfId="66" xr:uid="{00000000-0005-0000-0000-0000904F0000}"/>
    <cellStyle name="Normal 11 2 2" xfId="62" xr:uid="{00000000-0005-0000-0000-0000914F0000}"/>
    <cellStyle name="Normal 11 2 2 2" xfId="81" xr:uid="{00000000-0005-0000-0000-0000924F0000}"/>
    <cellStyle name="Normal 11 2 2 2 2" xfId="20620" xr:uid="{00000000-0005-0000-0000-0000934F0000}"/>
    <cellStyle name="Normal 11 2 2 3" xfId="20619" xr:uid="{00000000-0005-0000-0000-0000944F0000}"/>
    <cellStyle name="Normal 11 2 3" xfId="77" xr:uid="{00000000-0005-0000-0000-0000954F0000}"/>
    <cellStyle name="Normal 11 2 3 2" xfId="20622" xr:uid="{00000000-0005-0000-0000-0000964F0000}"/>
    <cellStyle name="Normal 11 2 3 3" xfId="20621" xr:uid="{00000000-0005-0000-0000-0000974F0000}"/>
    <cellStyle name="Normal 11 2 4" xfId="20623" xr:uid="{00000000-0005-0000-0000-0000984F0000}"/>
    <cellStyle name="Normal 11 2 5" xfId="20624" xr:uid="{00000000-0005-0000-0000-0000994F0000}"/>
    <cellStyle name="Normal 11 2 6" xfId="20618" xr:uid="{00000000-0005-0000-0000-00009A4F0000}"/>
    <cellStyle name="Normal 11 3" xfId="73" xr:uid="{00000000-0005-0000-0000-00009B4F0000}"/>
    <cellStyle name="Normal 11 3 2" xfId="69" xr:uid="{00000000-0005-0000-0000-00009C4F0000}"/>
    <cellStyle name="Normal 11 3 2 2" xfId="20627" xr:uid="{00000000-0005-0000-0000-00009D4F0000}"/>
    <cellStyle name="Normal 11 3 2 3" xfId="20626" xr:uid="{00000000-0005-0000-0000-00009E4F0000}"/>
    <cellStyle name="Normal 11 3 3" xfId="20628" xr:uid="{00000000-0005-0000-0000-00009F4F0000}"/>
    <cellStyle name="Normal 11 3 4" xfId="20625" xr:uid="{00000000-0005-0000-0000-0000A04F0000}"/>
    <cellStyle name="Normal 11 4" xfId="65" xr:uid="{00000000-0005-0000-0000-0000A14F0000}"/>
    <cellStyle name="Normal 11 4 2" xfId="20630" xr:uid="{00000000-0005-0000-0000-0000A24F0000}"/>
    <cellStyle name="Normal 11 4 3" xfId="20631" xr:uid="{00000000-0005-0000-0000-0000A34F0000}"/>
    <cellStyle name="Normal 11 4 4" xfId="20629" xr:uid="{00000000-0005-0000-0000-0000A44F0000}"/>
    <cellStyle name="Normal 11 5" xfId="61" xr:uid="{00000000-0005-0000-0000-0000A54F0000}"/>
    <cellStyle name="Normal 11 5 10" xfId="20632" xr:uid="{00000000-0005-0000-0000-0000A64F0000}"/>
    <cellStyle name="Normal 11 5 11" xfId="20633" xr:uid="{00000000-0005-0000-0000-0000A74F0000}"/>
    <cellStyle name="Normal 11 5 12" xfId="20634" xr:uid="{00000000-0005-0000-0000-0000A84F0000}"/>
    <cellStyle name="Normal 11 5 13" xfId="20635" xr:uid="{00000000-0005-0000-0000-0000A94F0000}"/>
    <cellStyle name="Normal 11 5 2" xfId="20636" xr:uid="{00000000-0005-0000-0000-0000AA4F0000}"/>
    <cellStyle name="Normal 11 5 2 2" xfId="20637" xr:uid="{00000000-0005-0000-0000-0000AB4F0000}"/>
    <cellStyle name="Normal 11 5 2 2 2" xfId="20638" xr:uid="{00000000-0005-0000-0000-0000AC4F0000}"/>
    <cellStyle name="Normal 11 5 2 2 2 2" xfId="20639" xr:uid="{00000000-0005-0000-0000-0000AD4F0000}"/>
    <cellStyle name="Normal 11 5 2 2 3" xfId="20640" xr:uid="{00000000-0005-0000-0000-0000AE4F0000}"/>
    <cellStyle name="Normal 11 5 2 2 4" xfId="20641" xr:uid="{00000000-0005-0000-0000-0000AF4F0000}"/>
    <cellStyle name="Normal 11 5 2 2 5" xfId="20642" xr:uid="{00000000-0005-0000-0000-0000B04F0000}"/>
    <cellStyle name="Normal 11 5 2 2 6" xfId="20643" xr:uid="{00000000-0005-0000-0000-0000B14F0000}"/>
    <cellStyle name="Normal 11 5 2 3" xfId="20644" xr:uid="{00000000-0005-0000-0000-0000B24F0000}"/>
    <cellStyle name="Normal 11 5 2 3 2" xfId="20645" xr:uid="{00000000-0005-0000-0000-0000B34F0000}"/>
    <cellStyle name="Normal 11 5 2 4" xfId="20646" xr:uid="{00000000-0005-0000-0000-0000B44F0000}"/>
    <cellStyle name="Normal 11 5 2 5" xfId="20647" xr:uid="{00000000-0005-0000-0000-0000B54F0000}"/>
    <cellStyle name="Normal 11 5 2 6" xfId="20648" xr:uid="{00000000-0005-0000-0000-0000B64F0000}"/>
    <cellStyle name="Normal 11 5 2 7" xfId="20649" xr:uid="{00000000-0005-0000-0000-0000B74F0000}"/>
    <cellStyle name="Normal 11 5 3" xfId="20650" xr:uid="{00000000-0005-0000-0000-0000B84F0000}"/>
    <cellStyle name="Normal 11 5 3 2" xfId="20651" xr:uid="{00000000-0005-0000-0000-0000B94F0000}"/>
    <cellStyle name="Normal 11 5 3 2 2" xfId="20652" xr:uid="{00000000-0005-0000-0000-0000BA4F0000}"/>
    <cellStyle name="Normal 11 5 3 3" xfId="20653" xr:uid="{00000000-0005-0000-0000-0000BB4F0000}"/>
    <cellStyle name="Normal 11 5 3 4" xfId="20654" xr:uid="{00000000-0005-0000-0000-0000BC4F0000}"/>
    <cellStyle name="Normal 11 5 3 5" xfId="20655" xr:uid="{00000000-0005-0000-0000-0000BD4F0000}"/>
    <cellStyle name="Normal 11 5 3 6" xfId="20656" xr:uid="{00000000-0005-0000-0000-0000BE4F0000}"/>
    <cellStyle name="Normal 11 5 4" xfId="20657" xr:uid="{00000000-0005-0000-0000-0000BF4F0000}"/>
    <cellStyle name="Normal 11 5 4 2" xfId="20658" xr:uid="{00000000-0005-0000-0000-0000C04F0000}"/>
    <cellStyle name="Normal 11 5 4 3" xfId="20659" xr:uid="{00000000-0005-0000-0000-0000C14F0000}"/>
    <cellStyle name="Normal 11 5 4 4" xfId="20660" xr:uid="{00000000-0005-0000-0000-0000C24F0000}"/>
    <cellStyle name="Normal 11 5 4 5" xfId="20661" xr:uid="{00000000-0005-0000-0000-0000C34F0000}"/>
    <cellStyle name="Normal 11 5 5" xfId="20662" xr:uid="{00000000-0005-0000-0000-0000C44F0000}"/>
    <cellStyle name="Normal 11 5 5 2" xfId="20663" xr:uid="{00000000-0005-0000-0000-0000C54F0000}"/>
    <cellStyle name="Normal 11 5 6" xfId="20664" xr:uid="{00000000-0005-0000-0000-0000C64F0000}"/>
    <cellStyle name="Normal 11 5 6 2" xfId="20665" xr:uid="{00000000-0005-0000-0000-0000C74F0000}"/>
    <cellStyle name="Normal 11 5 7" xfId="20666" xr:uid="{00000000-0005-0000-0000-0000C84F0000}"/>
    <cellStyle name="Normal 11 5 8" xfId="20667" xr:uid="{00000000-0005-0000-0000-0000C94F0000}"/>
    <cellStyle name="Normal 11 5 9" xfId="20668" xr:uid="{00000000-0005-0000-0000-0000CA4F0000}"/>
    <cellStyle name="Normal 11 6" xfId="20669" xr:uid="{00000000-0005-0000-0000-0000CB4F0000}"/>
    <cellStyle name="Normal 11 6 2" xfId="20670" xr:uid="{00000000-0005-0000-0000-0000CC4F0000}"/>
    <cellStyle name="Normal 11 7" xfId="20671" xr:uid="{00000000-0005-0000-0000-0000CD4F0000}"/>
    <cellStyle name="Normal 11 7 2" xfId="20672" xr:uid="{00000000-0005-0000-0000-0000CE4F0000}"/>
    <cellStyle name="Normal 11 8" xfId="20673" xr:uid="{00000000-0005-0000-0000-0000CF4F0000}"/>
    <cellStyle name="Normal 11 8 2" xfId="20674" xr:uid="{00000000-0005-0000-0000-0000D04F0000}"/>
    <cellStyle name="Normal 11 9" xfId="20675" xr:uid="{00000000-0005-0000-0000-0000D14F0000}"/>
    <cellStyle name="Normal 110" xfId="20676" xr:uid="{00000000-0005-0000-0000-0000D24F0000}"/>
    <cellStyle name="Normal 110 10" xfId="20677" xr:uid="{00000000-0005-0000-0000-0000D34F0000}"/>
    <cellStyle name="Normal 110 11" xfId="20678" xr:uid="{00000000-0005-0000-0000-0000D44F0000}"/>
    <cellStyle name="Normal 110 12" xfId="20679" xr:uid="{00000000-0005-0000-0000-0000D54F0000}"/>
    <cellStyle name="Normal 110 13" xfId="20680" xr:uid="{00000000-0005-0000-0000-0000D64F0000}"/>
    <cellStyle name="Normal 110 2" xfId="20681" xr:uid="{00000000-0005-0000-0000-0000D74F0000}"/>
    <cellStyle name="Normal 110 2 2" xfId="20682" xr:uid="{00000000-0005-0000-0000-0000D84F0000}"/>
    <cellStyle name="Normal 110 2 2 2" xfId="20683" xr:uid="{00000000-0005-0000-0000-0000D94F0000}"/>
    <cellStyle name="Normal 110 2 2 2 2" xfId="20684" xr:uid="{00000000-0005-0000-0000-0000DA4F0000}"/>
    <cellStyle name="Normal 110 2 2 3" xfId="20685" xr:uid="{00000000-0005-0000-0000-0000DB4F0000}"/>
    <cellStyle name="Normal 110 2 2 4" xfId="20686" xr:uid="{00000000-0005-0000-0000-0000DC4F0000}"/>
    <cellStyle name="Normal 110 2 2 5" xfId="20687" xr:uid="{00000000-0005-0000-0000-0000DD4F0000}"/>
    <cellStyle name="Normal 110 2 2 6" xfId="20688" xr:uid="{00000000-0005-0000-0000-0000DE4F0000}"/>
    <cellStyle name="Normal 110 2 3" xfId="20689" xr:uid="{00000000-0005-0000-0000-0000DF4F0000}"/>
    <cellStyle name="Normal 110 2 3 2" xfId="20690" xr:uid="{00000000-0005-0000-0000-0000E04F0000}"/>
    <cellStyle name="Normal 110 2 4" xfId="20691" xr:uid="{00000000-0005-0000-0000-0000E14F0000}"/>
    <cellStyle name="Normal 110 2 5" xfId="20692" xr:uid="{00000000-0005-0000-0000-0000E24F0000}"/>
    <cellStyle name="Normal 110 2 6" xfId="20693" xr:uid="{00000000-0005-0000-0000-0000E34F0000}"/>
    <cellStyle name="Normal 110 2 7" xfId="20694" xr:uid="{00000000-0005-0000-0000-0000E44F0000}"/>
    <cellStyle name="Normal 110 2 8" xfId="20695" xr:uid="{00000000-0005-0000-0000-0000E54F0000}"/>
    <cellStyle name="Normal 110 3" xfId="20696" xr:uid="{00000000-0005-0000-0000-0000E64F0000}"/>
    <cellStyle name="Normal 110 3 2" xfId="20697" xr:uid="{00000000-0005-0000-0000-0000E74F0000}"/>
    <cellStyle name="Normal 110 3 2 2" xfId="20698" xr:uid="{00000000-0005-0000-0000-0000E84F0000}"/>
    <cellStyle name="Normal 110 3 2 3" xfId="20699" xr:uid="{00000000-0005-0000-0000-0000E94F0000}"/>
    <cellStyle name="Normal 110 3 3" xfId="20700" xr:uid="{00000000-0005-0000-0000-0000EA4F0000}"/>
    <cellStyle name="Normal 110 3 4" xfId="20701" xr:uid="{00000000-0005-0000-0000-0000EB4F0000}"/>
    <cellStyle name="Normal 110 3 5" xfId="20702" xr:uid="{00000000-0005-0000-0000-0000EC4F0000}"/>
    <cellStyle name="Normal 110 3 6" xfId="20703" xr:uid="{00000000-0005-0000-0000-0000ED4F0000}"/>
    <cellStyle name="Normal 110 3 7" xfId="20704" xr:uid="{00000000-0005-0000-0000-0000EE4F0000}"/>
    <cellStyle name="Normal 110 3 8" xfId="20705" xr:uid="{00000000-0005-0000-0000-0000EF4F0000}"/>
    <cellStyle name="Normal 110 4" xfId="20706" xr:uid="{00000000-0005-0000-0000-0000F04F0000}"/>
    <cellStyle name="Normal 110 4 2" xfId="20707" xr:uid="{00000000-0005-0000-0000-0000F14F0000}"/>
    <cellStyle name="Normal 110 4 3" xfId="20708" xr:uid="{00000000-0005-0000-0000-0000F24F0000}"/>
    <cellStyle name="Normal 110 4 4" xfId="20709" xr:uid="{00000000-0005-0000-0000-0000F34F0000}"/>
    <cellStyle name="Normal 110 4 5" xfId="20710" xr:uid="{00000000-0005-0000-0000-0000F44F0000}"/>
    <cellStyle name="Normal 110 4 6" xfId="20711" xr:uid="{00000000-0005-0000-0000-0000F54F0000}"/>
    <cellStyle name="Normal 110 5" xfId="20712" xr:uid="{00000000-0005-0000-0000-0000F64F0000}"/>
    <cellStyle name="Normal 110 5 2" xfId="20713" xr:uid="{00000000-0005-0000-0000-0000F74F0000}"/>
    <cellStyle name="Normal 110 6" xfId="20714" xr:uid="{00000000-0005-0000-0000-0000F84F0000}"/>
    <cellStyle name="Normal 110 6 2" xfId="20715" xr:uid="{00000000-0005-0000-0000-0000F94F0000}"/>
    <cellStyle name="Normal 110 7" xfId="20716" xr:uid="{00000000-0005-0000-0000-0000FA4F0000}"/>
    <cellStyle name="Normal 110 8" xfId="20717" xr:uid="{00000000-0005-0000-0000-0000FB4F0000}"/>
    <cellStyle name="Normal 110 9" xfId="20718" xr:uid="{00000000-0005-0000-0000-0000FC4F0000}"/>
    <cellStyle name="Normal 111" xfId="20719" xr:uid="{00000000-0005-0000-0000-0000FD4F0000}"/>
    <cellStyle name="Normal 111 10" xfId="20720" xr:uid="{00000000-0005-0000-0000-0000FE4F0000}"/>
    <cellStyle name="Normal 111 11" xfId="20721" xr:uid="{00000000-0005-0000-0000-0000FF4F0000}"/>
    <cellStyle name="Normal 111 12" xfId="20722" xr:uid="{00000000-0005-0000-0000-000000500000}"/>
    <cellStyle name="Normal 111 13" xfId="20723" xr:uid="{00000000-0005-0000-0000-000001500000}"/>
    <cellStyle name="Normal 111 2" xfId="20724" xr:uid="{00000000-0005-0000-0000-000002500000}"/>
    <cellStyle name="Normal 111 2 2" xfId="20725" xr:uid="{00000000-0005-0000-0000-000003500000}"/>
    <cellStyle name="Normal 111 2 2 2" xfId="20726" xr:uid="{00000000-0005-0000-0000-000004500000}"/>
    <cellStyle name="Normal 111 2 2 2 2" xfId="20727" xr:uid="{00000000-0005-0000-0000-000005500000}"/>
    <cellStyle name="Normal 111 2 2 3" xfId="20728" xr:uid="{00000000-0005-0000-0000-000006500000}"/>
    <cellStyle name="Normal 111 2 2 4" xfId="20729" xr:uid="{00000000-0005-0000-0000-000007500000}"/>
    <cellStyle name="Normal 111 2 2 5" xfId="20730" xr:uid="{00000000-0005-0000-0000-000008500000}"/>
    <cellStyle name="Normal 111 2 2 6" xfId="20731" xr:uid="{00000000-0005-0000-0000-000009500000}"/>
    <cellStyle name="Normal 111 2 2 7" xfId="20732" xr:uid="{00000000-0005-0000-0000-00000A500000}"/>
    <cellStyle name="Normal 111 2 3" xfId="20733" xr:uid="{00000000-0005-0000-0000-00000B500000}"/>
    <cellStyle name="Normal 111 2 3 2" xfId="20734" xr:uid="{00000000-0005-0000-0000-00000C500000}"/>
    <cellStyle name="Normal 111 2 4" xfId="20735" xr:uid="{00000000-0005-0000-0000-00000D500000}"/>
    <cellStyle name="Normal 111 2 5" xfId="20736" xr:uid="{00000000-0005-0000-0000-00000E500000}"/>
    <cellStyle name="Normal 111 2 6" xfId="20737" xr:uid="{00000000-0005-0000-0000-00000F500000}"/>
    <cellStyle name="Normal 111 2 7" xfId="20738" xr:uid="{00000000-0005-0000-0000-000010500000}"/>
    <cellStyle name="Normal 111 2 8" xfId="20739" xr:uid="{00000000-0005-0000-0000-000011500000}"/>
    <cellStyle name="Normal 111 2 9" xfId="20740" xr:uid="{00000000-0005-0000-0000-000012500000}"/>
    <cellStyle name="Normal 111 3" xfId="20741" xr:uid="{00000000-0005-0000-0000-000013500000}"/>
    <cellStyle name="Normal 111 3 2" xfId="20742" xr:uid="{00000000-0005-0000-0000-000014500000}"/>
    <cellStyle name="Normal 111 3 2 2" xfId="20743" xr:uid="{00000000-0005-0000-0000-000015500000}"/>
    <cellStyle name="Normal 111 3 3" xfId="20744" xr:uid="{00000000-0005-0000-0000-000016500000}"/>
    <cellStyle name="Normal 111 3 4" xfId="20745" xr:uid="{00000000-0005-0000-0000-000017500000}"/>
    <cellStyle name="Normal 111 3 5" xfId="20746" xr:uid="{00000000-0005-0000-0000-000018500000}"/>
    <cellStyle name="Normal 111 3 6" xfId="20747" xr:uid="{00000000-0005-0000-0000-000019500000}"/>
    <cellStyle name="Normal 111 3 7" xfId="20748" xr:uid="{00000000-0005-0000-0000-00001A500000}"/>
    <cellStyle name="Normal 111 3 8" xfId="20749" xr:uid="{00000000-0005-0000-0000-00001B500000}"/>
    <cellStyle name="Normal 111 4" xfId="20750" xr:uid="{00000000-0005-0000-0000-00001C500000}"/>
    <cellStyle name="Normal 111 4 2" xfId="20751" xr:uid="{00000000-0005-0000-0000-00001D500000}"/>
    <cellStyle name="Normal 111 4 3" xfId="20752" xr:uid="{00000000-0005-0000-0000-00001E500000}"/>
    <cellStyle name="Normal 111 4 4" xfId="20753" xr:uid="{00000000-0005-0000-0000-00001F500000}"/>
    <cellStyle name="Normal 111 4 5" xfId="20754" xr:uid="{00000000-0005-0000-0000-000020500000}"/>
    <cellStyle name="Normal 111 5" xfId="20755" xr:uid="{00000000-0005-0000-0000-000021500000}"/>
    <cellStyle name="Normal 111 5 2" xfId="20756" xr:uid="{00000000-0005-0000-0000-000022500000}"/>
    <cellStyle name="Normal 111 6" xfId="20757" xr:uid="{00000000-0005-0000-0000-000023500000}"/>
    <cellStyle name="Normal 111 6 2" xfId="20758" xr:uid="{00000000-0005-0000-0000-000024500000}"/>
    <cellStyle name="Normal 111 7" xfId="20759" xr:uid="{00000000-0005-0000-0000-000025500000}"/>
    <cellStyle name="Normal 111 8" xfId="20760" xr:uid="{00000000-0005-0000-0000-000026500000}"/>
    <cellStyle name="Normal 111 9" xfId="20761" xr:uid="{00000000-0005-0000-0000-000027500000}"/>
    <cellStyle name="Normal 112" xfId="20762" xr:uid="{00000000-0005-0000-0000-000028500000}"/>
    <cellStyle name="Normal 112 10" xfId="20763" xr:uid="{00000000-0005-0000-0000-000029500000}"/>
    <cellStyle name="Normal 112 11" xfId="20764" xr:uid="{00000000-0005-0000-0000-00002A500000}"/>
    <cellStyle name="Normal 112 12" xfId="20765" xr:uid="{00000000-0005-0000-0000-00002B500000}"/>
    <cellStyle name="Normal 112 13" xfId="20766" xr:uid="{00000000-0005-0000-0000-00002C500000}"/>
    <cellStyle name="Normal 112 2" xfId="20767" xr:uid="{00000000-0005-0000-0000-00002D500000}"/>
    <cellStyle name="Normal 112 2 2" xfId="20768" xr:uid="{00000000-0005-0000-0000-00002E500000}"/>
    <cellStyle name="Normal 112 2 2 2" xfId="20769" xr:uid="{00000000-0005-0000-0000-00002F500000}"/>
    <cellStyle name="Normal 112 2 2 2 2" xfId="20770" xr:uid="{00000000-0005-0000-0000-000030500000}"/>
    <cellStyle name="Normal 112 2 2 3" xfId="20771" xr:uid="{00000000-0005-0000-0000-000031500000}"/>
    <cellStyle name="Normal 112 2 2 4" xfId="20772" xr:uid="{00000000-0005-0000-0000-000032500000}"/>
    <cellStyle name="Normal 112 2 2 5" xfId="20773" xr:uid="{00000000-0005-0000-0000-000033500000}"/>
    <cellStyle name="Normal 112 2 2 6" xfId="20774" xr:uid="{00000000-0005-0000-0000-000034500000}"/>
    <cellStyle name="Normal 112 2 2 7" xfId="20775" xr:uid="{00000000-0005-0000-0000-000035500000}"/>
    <cellStyle name="Normal 112 2 3" xfId="20776" xr:uid="{00000000-0005-0000-0000-000036500000}"/>
    <cellStyle name="Normal 112 2 3 2" xfId="20777" xr:uid="{00000000-0005-0000-0000-000037500000}"/>
    <cellStyle name="Normal 112 2 4" xfId="20778" xr:uid="{00000000-0005-0000-0000-000038500000}"/>
    <cellStyle name="Normal 112 2 5" xfId="20779" xr:uid="{00000000-0005-0000-0000-000039500000}"/>
    <cellStyle name="Normal 112 2 6" xfId="20780" xr:uid="{00000000-0005-0000-0000-00003A500000}"/>
    <cellStyle name="Normal 112 2 7" xfId="20781" xr:uid="{00000000-0005-0000-0000-00003B500000}"/>
    <cellStyle name="Normal 112 2 8" xfId="20782" xr:uid="{00000000-0005-0000-0000-00003C500000}"/>
    <cellStyle name="Normal 112 2 9" xfId="20783" xr:uid="{00000000-0005-0000-0000-00003D500000}"/>
    <cellStyle name="Normal 112 3" xfId="20784" xr:uid="{00000000-0005-0000-0000-00003E500000}"/>
    <cellStyle name="Normal 112 3 2" xfId="20785" xr:uid="{00000000-0005-0000-0000-00003F500000}"/>
    <cellStyle name="Normal 112 3 2 2" xfId="20786" xr:uid="{00000000-0005-0000-0000-000040500000}"/>
    <cellStyle name="Normal 112 3 3" xfId="20787" xr:uid="{00000000-0005-0000-0000-000041500000}"/>
    <cellStyle name="Normal 112 3 4" xfId="20788" xr:uid="{00000000-0005-0000-0000-000042500000}"/>
    <cellStyle name="Normal 112 3 5" xfId="20789" xr:uid="{00000000-0005-0000-0000-000043500000}"/>
    <cellStyle name="Normal 112 3 6" xfId="20790" xr:uid="{00000000-0005-0000-0000-000044500000}"/>
    <cellStyle name="Normal 112 3 7" xfId="20791" xr:uid="{00000000-0005-0000-0000-000045500000}"/>
    <cellStyle name="Normal 112 3 8" xfId="20792" xr:uid="{00000000-0005-0000-0000-000046500000}"/>
    <cellStyle name="Normal 112 4" xfId="20793" xr:uid="{00000000-0005-0000-0000-000047500000}"/>
    <cellStyle name="Normal 112 4 2" xfId="20794" xr:uid="{00000000-0005-0000-0000-000048500000}"/>
    <cellStyle name="Normal 112 4 3" xfId="20795" xr:uid="{00000000-0005-0000-0000-000049500000}"/>
    <cellStyle name="Normal 112 4 4" xfId="20796" xr:uid="{00000000-0005-0000-0000-00004A500000}"/>
    <cellStyle name="Normal 112 4 5" xfId="20797" xr:uid="{00000000-0005-0000-0000-00004B500000}"/>
    <cellStyle name="Normal 112 5" xfId="20798" xr:uid="{00000000-0005-0000-0000-00004C500000}"/>
    <cellStyle name="Normal 112 5 2" xfId="20799" xr:uid="{00000000-0005-0000-0000-00004D500000}"/>
    <cellStyle name="Normal 112 6" xfId="20800" xr:uid="{00000000-0005-0000-0000-00004E500000}"/>
    <cellStyle name="Normal 112 6 2" xfId="20801" xr:uid="{00000000-0005-0000-0000-00004F500000}"/>
    <cellStyle name="Normal 112 7" xfId="20802" xr:uid="{00000000-0005-0000-0000-000050500000}"/>
    <cellStyle name="Normal 112 8" xfId="20803" xr:uid="{00000000-0005-0000-0000-000051500000}"/>
    <cellStyle name="Normal 112 9" xfId="20804" xr:uid="{00000000-0005-0000-0000-000052500000}"/>
    <cellStyle name="Normal 113" xfId="20805" xr:uid="{00000000-0005-0000-0000-000053500000}"/>
    <cellStyle name="Normal 113 10" xfId="20806" xr:uid="{00000000-0005-0000-0000-000054500000}"/>
    <cellStyle name="Normal 113 11" xfId="20807" xr:uid="{00000000-0005-0000-0000-000055500000}"/>
    <cellStyle name="Normal 113 12" xfId="20808" xr:uid="{00000000-0005-0000-0000-000056500000}"/>
    <cellStyle name="Normal 113 13" xfId="20809" xr:uid="{00000000-0005-0000-0000-000057500000}"/>
    <cellStyle name="Normal 113 2" xfId="20810" xr:uid="{00000000-0005-0000-0000-000058500000}"/>
    <cellStyle name="Normal 113 2 2" xfId="20811" xr:uid="{00000000-0005-0000-0000-000059500000}"/>
    <cellStyle name="Normal 113 2 2 2" xfId="20812" xr:uid="{00000000-0005-0000-0000-00005A500000}"/>
    <cellStyle name="Normal 113 2 2 2 2" xfId="20813" xr:uid="{00000000-0005-0000-0000-00005B500000}"/>
    <cellStyle name="Normal 113 2 2 3" xfId="20814" xr:uid="{00000000-0005-0000-0000-00005C500000}"/>
    <cellStyle name="Normal 113 2 2 4" xfId="20815" xr:uid="{00000000-0005-0000-0000-00005D500000}"/>
    <cellStyle name="Normal 113 2 2 5" xfId="20816" xr:uid="{00000000-0005-0000-0000-00005E500000}"/>
    <cellStyle name="Normal 113 2 2 6" xfId="20817" xr:uid="{00000000-0005-0000-0000-00005F500000}"/>
    <cellStyle name="Normal 113 2 2 7" xfId="20818" xr:uid="{00000000-0005-0000-0000-000060500000}"/>
    <cellStyle name="Normal 113 2 3" xfId="20819" xr:uid="{00000000-0005-0000-0000-000061500000}"/>
    <cellStyle name="Normal 113 2 3 2" xfId="20820" xr:uid="{00000000-0005-0000-0000-000062500000}"/>
    <cellStyle name="Normal 113 2 4" xfId="20821" xr:uid="{00000000-0005-0000-0000-000063500000}"/>
    <cellStyle name="Normal 113 2 5" xfId="20822" xr:uid="{00000000-0005-0000-0000-000064500000}"/>
    <cellStyle name="Normal 113 2 6" xfId="20823" xr:uid="{00000000-0005-0000-0000-000065500000}"/>
    <cellStyle name="Normal 113 2 7" xfId="20824" xr:uid="{00000000-0005-0000-0000-000066500000}"/>
    <cellStyle name="Normal 113 2 8" xfId="20825" xr:uid="{00000000-0005-0000-0000-000067500000}"/>
    <cellStyle name="Normal 113 2 9" xfId="20826" xr:uid="{00000000-0005-0000-0000-000068500000}"/>
    <cellStyle name="Normal 113 3" xfId="20827" xr:uid="{00000000-0005-0000-0000-000069500000}"/>
    <cellStyle name="Normal 113 3 2" xfId="20828" xr:uid="{00000000-0005-0000-0000-00006A500000}"/>
    <cellStyle name="Normal 113 3 2 2" xfId="20829" xr:uid="{00000000-0005-0000-0000-00006B500000}"/>
    <cellStyle name="Normal 113 3 3" xfId="20830" xr:uid="{00000000-0005-0000-0000-00006C500000}"/>
    <cellStyle name="Normal 113 3 4" xfId="20831" xr:uid="{00000000-0005-0000-0000-00006D500000}"/>
    <cellStyle name="Normal 113 3 5" xfId="20832" xr:uid="{00000000-0005-0000-0000-00006E500000}"/>
    <cellStyle name="Normal 113 3 6" xfId="20833" xr:uid="{00000000-0005-0000-0000-00006F500000}"/>
    <cellStyle name="Normal 113 3 7" xfId="20834" xr:uid="{00000000-0005-0000-0000-000070500000}"/>
    <cellStyle name="Normal 113 3 8" xfId="20835" xr:uid="{00000000-0005-0000-0000-000071500000}"/>
    <cellStyle name="Normal 113 4" xfId="20836" xr:uid="{00000000-0005-0000-0000-000072500000}"/>
    <cellStyle name="Normal 113 4 2" xfId="20837" xr:uid="{00000000-0005-0000-0000-000073500000}"/>
    <cellStyle name="Normal 113 4 3" xfId="20838" xr:uid="{00000000-0005-0000-0000-000074500000}"/>
    <cellStyle name="Normal 113 4 4" xfId="20839" xr:uid="{00000000-0005-0000-0000-000075500000}"/>
    <cellStyle name="Normal 113 4 5" xfId="20840" xr:uid="{00000000-0005-0000-0000-000076500000}"/>
    <cellStyle name="Normal 113 5" xfId="20841" xr:uid="{00000000-0005-0000-0000-000077500000}"/>
    <cellStyle name="Normal 113 5 2" xfId="20842" xr:uid="{00000000-0005-0000-0000-000078500000}"/>
    <cellStyle name="Normal 113 6" xfId="20843" xr:uid="{00000000-0005-0000-0000-000079500000}"/>
    <cellStyle name="Normal 113 6 2" xfId="20844" xr:uid="{00000000-0005-0000-0000-00007A500000}"/>
    <cellStyle name="Normal 113 7" xfId="20845" xr:uid="{00000000-0005-0000-0000-00007B500000}"/>
    <cellStyle name="Normal 113 8" xfId="20846" xr:uid="{00000000-0005-0000-0000-00007C500000}"/>
    <cellStyle name="Normal 113 9" xfId="20847" xr:uid="{00000000-0005-0000-0000-00007D500000}"/>
    <cellStyle name="Normal 114" xfId="20848" xr:uid="{00000000-0005-0000-0000-00007E500000}"/>
    <cellStyle name="Normal 114 10" xfId="20849" xr:uid="{00000000-0005-0000-0000-00007F500000}"/>
    <cellStyle name="Normal 114 11" xfId="20850" xr:uid="{00000000-0005-0000-0000-000080500000}"/>
    <cellStyle name="Normal 114 12" xfId="20851" xr:uid="{00000000-0005-0000-0000-000081500000}"/>
    <cellStyle name="Normal 114 13" xfId="20852" xr:uid="{00000000-0005-0000-0000-000082500000}"/>
    <cellStyle name="Normal 114 2" xfId="20853" xr:uid="{00000000-0005-0000-0000-000083500000}"/>
    <cellStyle name="Normal 114 2 2" xfId="20854" xr:uid="{00000000-0005-0000-0000-000084500000}"/>
    <cellStyle name="Normal 114 2 2 2" xfId="20855" xr:uid="{00000000-0005-0000-0000-000085500000}"/>
    <cellStyle name="Normal 114 2 2 2 2" xfId="20856" xr:uid="{00000000-0005-0000-0000-000086500000}"/>
    <cellStyle name="Normal 114 2 2 3" xfId="20857" xr:uid="{00000000-0005-0000-0000-000087500000}"/>
    <cellStyle name="Normal 114 2 2 4" xfId="20858" xr:uid="{00000000-0005-0000-0000-000088500000}"/>
    <cellStyle name="Normal 114 2 2 5" xfId="20859" xr:uid="{00000000-0005-0000-0000-000089500000}"/>
    <cellStyle name="Normal 114 2 2 6" xfId="20860" xr:uid="{00000000-0005-0000-0000-00008A500000}"/>
    <cellStyle name="Normal 114 2 2 7" xfId="20861" xr:uid="{00000000-0005-0000-0000-00008B500000}"/>
    <cellStyle name="Normal 114 2 3" xfId="20862" xr:uid="{00000000-0005-0000-0000-00008C500000}"/>
    <cellStyle name="Normal 114 2 3 2" xfId="20863" xr:uid="{00000000-0005-0000-0000-00008D500000}"/>
    <cellStyle name="Normal 114 2 4" xfId="20864" xr:uid="{00000000-0005-0000-0000-00008E500000}"/>
    <cellStyle name="Normal 114 2 5" xfId="20865" xr:uid="{00000000-0005-0000-0000-00008F500000}"/>
    <cellStyle name="Normal 114 2 6" xfId="20866" xr:uid="{00000000-0005-0000-0000-000090500000}"/>
    <cellStyle name="Normal 114 2 7" xfId="20867" xr:uid="{00000000-0005-0000-0000-000091500000}"/>
    <cellStyle name="Normal 114 2 8" xfId="20868" xr:uid="{00000000-0005-0000-0000-000092500000}"/>
    <cellStyle name="Normal 114 2 9" xfId="20869" xr:uid="{00000000-0005-0000-0000-000093500000}"/>
    <cellStyle name="Normal 114 3" xfId="20870" xr:uid="{00000000-0005-0000-0000-000094500000}"/>
    <cellStyle name="Normal 114 3 2" xfId="20871" xr:uid="{00000000-0005-0000-0000-000095500000}"/>
    <cellStyle name="Normal 114 3 2 2" xfId="20872" xr:uid="{00000000-0005-0000-0000-000096500000}"/>
    <cellStyle name="Normal 114 3 3" xfId="20873" xr:uid="{00000000-0005-0000-0000-000097500000}"/>
    <cellStyle name="Normal 114 3 4" xfId="20874" xr:uid="{00000000-0005-0000-0000-000098500000}"/>
    <cellStyle name="Normal 114 3 5" xfId="20875" xr:uid="{00000000-0005-0000-0000-000099500000}"/>
    <cellStyle name="Normal 114 3 6" xfId="20876" xr:uid="{00000000-0005-0000-0000-00009A500000}"/>
    <cellStyle name="Normal 114 3 7" xfId="20877" xr:uid="{00000000-0005-0000-0000-00009B500000}"/>
    <cellStyle name="Normal 114 3 8" xfId="20878" xr:uid="{00000000-0005-0000-0000-00009C500000}"/>
    <cellStyle name="Normal 114 4" xfId="20879" xr:uid="{00000000-0005-0000-0000-00009D500000}"/>
    <cellStyle name="Normal 114 4 2" xfId="20880" xr:uid="{00000000-0005-0000-0000-00009E500000}"/>
    <cellStyle name="Normal 114 4 3" xfId="20881" xr:uid="{00000000-0005-0000-0000-00009F500000}"/>
    <cellStyle name="Normal 114 4 4" xfId="20882" xr:uid="{00000000-0005-0000-0000-0000A0500000}"/>
    <cellStyle name="Normal 114 4 5" xfId="20883" xr:uid="{00000000-0005-0000-0000-0000A1500000}"/>
    <cellStyle name="Normal 114 4 6" xfId="20884" xr:uid="{00000000-0005-0000-0000-0000A2500000}"/>
    <cellStyle name="Normal 114 5" xfId="20885" xr:uid="{00000000-0005-0000-0000-0000A3500000}"/>
    <cellStyle name="Normal 114 5 2" xfId="20886" xr:uid="{00000000-0005-0000-0000-0000A4500000}"/>
    <cellStyle name="Normal 114 5 3" xfId="20887" xr:uid="{00000000-0005-0000-0000-0000A5500000}"/>
    <cellStyle name="Normal 114 6" xfId="20888" xr:uid="{00000000-0005-0000-0000-0000A6500000}"/>
    <cellStyle name="Normal 114 6 2" xfId="20889" xr:uid="{00000000-0005-0000-0000-0000A7500000}"/>
    <cellStyle name="Normal 114 7" xfId="20890" xr:uid="{00000000-0005-0000-0000-0000A8500000}"/>
    <cellStyle name="Normal 114 8" xfId="20891" xr:uid="{00000000-0005-0000-0000-0000A9500000}"/>
    <cellStyle name="Normal 114 9" xfId="20892" xr:uid="{00000000-0005-0000-0000-0000AA500000}"/>
    <cellStyle name="Normal 115" xfId="20893" xr:uid="{00000000-0005-0000-0000-0000AB500000}"/>
    <cellStyle name="Normal 115 10" xfId="20894" xr:uid="{00000000-0005-0000-0000-0000AC500000}"/>
    <cellStyle name="Normal 115 11" xfId="20895" xr:uid="{00000000-0005-0000-0000-0000AD500000}"/>
    <cellStyle name="Normal 115 12" xfId="20896" xr:uid="{00000000-0005-0000-0000-0000AE500000}"/>
    <cellStyle name="Normal 115 13" xfId="20897" xr:uid="{00000000-0005-0000-0000-0000AF500000}"/>
    <cellStyle name="Normal 115 2" xfId="20898" xr:uid="{00000000-0005-0000-0000-0000B0500000}"/>
    <cellStyle name="Normal 115 2 2" xfId="20899" xr:uid="{00000000-0005-0000-0000-0000B1500000}"/>
    <cellStyle name="Normal 115 2 2 2" xfId="20900" xr:uid="{00000000-0005-0000-0000-0000B2500000}"/>
    <cellStyle name="Normal 115 2 2 2 2" xfId="20901" xr:uid="{00000000-0005-0000-0000-0000B3500000}"/>
    <cellStyle name="Normal 115 2 2 3" xfId="20902" xr:uid="{00000000-0005-0000-0000-0000B4500000}"/>
    <cellStyle name="Normal 115 2 2 4" xfId="20903" xr:uid="{00000000-0005-0000-0000-0000B5500000}"/>
    <cellStyle name="Normal 115 2 2 5" xfId="20904" xr:uid="{00000000-0005-0000-0000-0000B6500000}"/>
    <cellStyle name="Normal 115 2 2 6" xfId="20905" xr:uid="{00000000-0005-0000-0000-0000B7500000}"/>
    <cellStyle name="Normal 115 2 2 7" xfId="20906" xr:uid="{00000000-0005-0000-0000-0000B8500000}"/>
    <cellStyle name="Normal 115 2 3" xfId="20907" xr:uid="{00000000-0005-0000-0000-0000B9500000}"/>
    <cellStyle name="Normal 115 2 3 2" xfId="20908" xr:uid="{00000000-0005-0000-0000-0000BA500000}"/>
    <cellStyle name="Normal 115 2 4" xfId="20909" xr:uid="{00000000-0005-0000-0000-0000BB500000}"/>
    <cellStyle name="Normal 115 2 5" xfId="20910" xr:uid="{00000000-0005-0000-0000-0000BC500000}"/>
    <cellStyle name="Normal 115 2 6" xfId="20911" xr:uid="{00000000-0005-0000-0000-0000BD500000}"/>
    <cellStyle name="Normal 115 2 7" xfId="20912" xr:uid="{00000000-0005-0000-0000-0000BE500000}"/>
    <cellStyle name="Normal 115 2 8" xfId="20913" xr:uid="{00000000-0005-0000-0000-0000BF500000}"/>
    <cellStyle name="Normal 115 2 9" xfId="20914" xr:uid="{00000000-0005-0000-0000-0000C0500000}"/>
    <cellStyle name="Normal 115 3" xfId="20915" xr:uid="{00000000-0005-0000-0000-0000C1500000}"/>
    <cellStyle name="Normal 115 3 2" xfId="20916" xr:uid="{00000000-0005-0000-0000-0000C2500000}"/>
    <cellStyle name="Normal 115 3 2 2" xfId="20917" xr:uid="{00000000-0005-0000-0000-0000C3500000}"/>
    <cellStyle name="Normal 115 3 3" xfId="20918" xr:uid="{00000000-0005-0000-0000-0000C4500000}"/>
    <cellStyle name="Normal 115 3 4" xfId="20919" xr:uid="{00000000-0005-0000-0000-0000C5500000}"/>
    <cellStyle name="Normal 115 3 5" xfId="20920" xr:uid="{00000000-0005-0000-0000-0000C6500000}"/>
    <cellStyle name="Normal 115 3 6" xfId="20921" xr:uid="{00000000-0005-0000-0000-0000C7500000}"/>
    <cellStyle name="Normal 115 3 7" xfId="20922" xr:uid="{00000000-0005-0000-0000-0000C8500000}"/>
    <cellStyle name="Normal 115 3 8" xfId="20923" xr:uid="{00000000-0005-0000-0000-0000C9500000}"/>
    <cellStyle name="Normal 115 4" xfId="20924" xr:uid="{00000000-0005-0000-0000-0000CA500000}"/>
    <cellStyle name="Normal 115 4 2" xfId="20925" xr:uid="{00000000-0005-0000-0000-0000CB500000}"/>
    <cellStyle name="Normal 115 4 3" xfId="20926" xr:uid="{00000000-0005-0000-0000-0000CC500000}"/>
    <cellStyle name="Normal 115 4 4" xfId="20927" xr:uid="{00000000-0005-0000-0000-0000CD500000}"/>
    <cellStyle name="Normal 115 4 5" xfId="20928" xr:uid="{00000000-0005-0000-0000-0000CE500000}"/>
    <cellStyle name="Normal 115 5" xfId="20929" xr:uid="{00000000-0005-0000-0000-0000CF500000}"/>
    <cellStyle name="Normal 115 5 2" xfId="20930" xr:uid="{00000000-0005-0000-0000-0000D0500000}"/>
    <cellStyle name="Normal 115 6" xfId="20931" xr:uid="{00000000-0005-0000-0000-0000D1500000}"/>
    <cellStyle name="Normal 115 6 2" xfId="20932" xr:uid="{00000000-0005-0000-0000-0000D2500000}"/>
    <cellStyle name="Normal 115 7" xfId="20933" xr:uid="{00000000-0005-0000-0000-0000D3500000}"/>
    <cellStyle name="Normal 115 8" xfId="20934" xr:uid="{00000000-0005-0000-0000-0000D4500000}"/>
    <cellStyle name="Normal 115 9" xfId="20935" xr:uid="{00000000-0005-0000-0000-0000D5500000}"/>
    <cellStyle name="Normal 116" xfId="20936" xr:uid="{00000000-0005-0000-0000-0000D6500000}"/>
    <cellStyle name="Normal 116 10" xfId="20937" xr:uid="{00000000-0005-0000-0000-0000D7500000}"/>
    <cellStyle name="Normal 116 11" xfId="20938" xr:uid="{00000000-0005-0000-0000-0000D8500000}"/>
    <cellStyle name="Normal 116 12" xfId="20939" xr:uid="{00000000-0005-0000-0000-0000D9500000}"/>
    <cellStyle name="Normal 116 13" xfId="20940" xr:uid="{00000000-0005-0000-0000-0000DA500000}"/>
    <cellStyle name="Normal 116 14" xfId="20941" xr:uid="{00000000-0005-0000-0000-0000DB500000}"/>
    <cellStyle name="Normal 116 2" xfId="20942" xr:uid="{00000000-0005-0000-0000-0000DC500000}"/>
    <cellStyle name="Normal 116 2 2" xfId="20943" xr:uid="{00000000-0005-0000-0000-0000DD500000}"/>
    <cellStyle name="Normal 116 2 2 2" xfId="20944" xr:uid="{00000000-0005-0000-0000-0000DE500000}"/>
    <cellStyle name="Normal 116 2 2 2 2" xfId="20945" xr:uid="{00000000-0005-0000-0000-0000DF500000}"/>
    <cellStyle name="Normal 116 2 2 3" xfId="20946" xr:uid="{00000000-0005-0000-0000-0000E0500000}"/>
    <cellStyle name="Normal 116 2 2 4" xfId="20947" xr:uid="{00000000-0005-0000-0000-0000E1500000}"/>
    <cellStyle name="Normal 116 2 2 5" xfId="20948" xr:uid="{00000000-0005-0000-0000-0000E2500000}"/>
    <cellStyle name="Normal 116 2 2 6" xfId="20949" xr:uid="{00000000-0005-0000-0000-0000E3500000}"/>
    <cellStyle name="Normal 116 2 3" xfId="20950" xr:uid="{00000000-0005-0000-0000-0000E4500000}"/>
    <cellStyle name="Normal 116 2 3 2" xfId="20951" xr:uid="{00000000-0005-0000-0000-0000E5500000}"/>
    <cellStyle name="Normal 116 2 4" xfId="20952" xr:uid="{00000000-0005-0000-0000-0000E6500000}"/>
    <cellStyle name="Normal 116 2 5" xfId="20953" xr:uid="{00000000-0005-0000-0000-0000E7500000}"/>
    <cellStyle name="Normal 116 2 6" xfId="20954" xr:uid="{00000000-0005-0000-0000-0000E8500000}"/>
    <cellStyle name="Normal 116 2 7" xfId="20955" xr:uid="{00000000-0005-0000-0000-0000E9500000}"/>
    <cellStyle name="Normal 116 2 8" xfId="20956" xr:uid="{00000000-0005-0000-0000-0000EA500000}"/>
    <cellStyle name="Normal 116 2 9" xfId="20957" xr:uid="{00000000-0005-0000-0000-0000EB500000}"/>
    <cellStyle name="Normal 116 3" xfId="20958" xr:uid="{00000000-0005-0000-0000-0000EC500000}"/>
    <cellStyle name="Normal 116 3 2" xfId="20959" xr:uid="{00000000-0005-0000-0000-0000ED500000}"/>
    <cellStyle name="Normal 116 3 2 2" xfId="20960" xr:uid="{00000000-0005-0000-0000-0000EE500000}"/>
    <cellStyle name="Normal 116 3 3" xfId="20961" xr:uid="{00000000-0005-0000-0000-0000EF500000}"/>
    <cellStyle name="Normal 116 3 4" xfId="20962" xr:uid="{00000000-0005-0000-0000-0000F0500000}"/>
    <cellStyle name="Normal 116 3 5" xfId="20963" xr:uid="{00000000-0005-0000-0000-0000F1500000}"/>
    <cellStyle name="Normal 116 3 6" xfId="20964" xr:uid="{00000000-0005-0000-0000-0000F2500000}"/>
    <cellStyle name="Normal 116 3 7" xfId="20965" xr:uid="{00000000-0005-0000-0000-0000F3500000}"/>
    <cellStyle name="Normal 116 4" xfId="20966" xr:uid="{00000000-0005-0000-0000-0000F4500000}"/>
    <cellStyle name="Normal 116 4 2" xfId="20967" xr:uid="{00000000-0005-0000-0000-0000F5500000}"/>
    <cellStyle name="Normal 116 4 3" xfId="20968" xr:uid="{00000000-0005-0000-0000-0000F6500000}"/>
    <cellStyle name="Normal 116 4 4" xfId="20969" xr:uid="{00000000-0005-0000-0000-0000F7500000}"/>
    <cellStyle name="Normal 116 4 5" xfId="20970" xr:uid="{00000000-0005-0000-0000-0000F8500000}"/>
    <cellStyle name="Normal 116 5" xfId="20971" xr:uid="{00000000-0005-0000-0000-0000F9500000}"/>
    <cellStyle name="Normal 116 5 2" xfId="20972" xr:uid="{00000000-0005-0000-0000-0000FA500000}"/>
    <cellStyle name="Normal 116 6" xfId="20973" xr:uid="{00000000-0005-0000-0000-0000FB500000}"/>
    <cellStyle name="Normal 116 6 2" xfId="20974" xr:uid="{00000000-0005-0000-0000-0000FC500000}"/>
    <cellStyle name="Normal 116 7" xfId="20975" xr:uid="{00000000-0005-0000-0000-0000FD500000}"/>
    <cellStyle name="Normal 116 8" xfId="20976" xr:uid="{00000000-0005-0000-0000-0000FE500000}"/>
    <cellStyle name="Normal 116 9" xfId="20977" xr:uid="{00000000-0005-0000-0000-0000FF500000}"/>
    <cellStyle name="Normal 117" xfId="20978" xr:uid="{00000000-0005-0000-0000-000000510000}"/>
    <cellStyle name="Normal 117 10" xfId="20979" xr:uid="{00000000-0005-0000-0000-000001510000}"/>
    <cellStyle name="Normal 117 11" xfId="20980" xr:uid="{00000000-0005-0000-0000-000002510000}"/>
    <cellStyle name="Normal 117 12" xfId="20981" xr:uid="{00000000-0005-0000-0000-000003510000}"/>
    <cellStyle name="Normal 117 13" xfId="20982" xr:uid="{00000000-0005-0000-0000-000004510000}"/>
    <cellStyle name="Normal 117 14" xfId="20983" xr:uid="{00000000-0005-0000-0000-000005510000}"/>
    <cellStyle name="Normal 117 2" xfId="20984" xr:uid="{00000000-0005-0000-0000-000006510000}"/>
    <cellStyle name="Normal 117 2 2" xfId="20985" xr:uid="{00000000-0005-0000-0000-000007510000}"/>
    <cellStyle name="Normal 117 2 2 2" xfId="20986" xr:uid="{00000000-0005-0000-0000-000008510000}"/>
    <cellStyle name="Normal 117 2 2 2 2" xfId="20987" xr:uid="{00000000-0005-0000-0000-000009510000}"/>
    <cellStyle name="Normal 117 2 2 3" xfId="20988" xr:uid="{00000000-0005-0000-0000-00000A510000}"/>
    <cellStyle name="Normal 117 2 2 4" xfId="20989" xr:uid="{00000000-0005-0000-0000-00000B510000}"/>
    <cellStyle name="Normal 117 2 2 5" xfId="20990" xr:uid="{00000000-0005-0000-0000-00000C510000}"/>
    <cellStyle name="Normal 117 2 2 6" xfId="20991" xr:uid="{00000000-0005-0000-0000-00000D510000}"/>
    <cellStyle name="Normal 117 2 3" xfId="20992" xr:uid="{00000000-0005-0000-0000-00000E510000}"/>
    <cellStyle name="Normal 117 2 3 2" xfId="20993" xr:uid="{00000000-0005-0000-0000-00000F510000}"/>
    <cellStyle name="Normal 117 2 4" xfId="20994" xr:uid="{00000000-0005-0000-0000-000010510000}"/>
    <cellStyle name="Normal 117 2 5" xfId="20995" xr:uid="{00000000-0005-0000-0000-000011510000}"/>
    <cellStyle name="Normal 117 2 6" xfId="20996" xr:uid="{00000000-0005-0000-0000-000012510000}"/>
    <cellStyle name="Normal 117 2 7" xfId="20997" xr:uid="{00000000-0005-0000-0000-000013510000}"/>
    <cellStyle name="Normal 117 2 8" xfId="20998" xr:uid="{00000000-0005-0000-0000-000014510000}"/>
    <cellStyle name="Normal 117 2 9" xfId="20999" xr:uid="{00000000-0005-0000-0000-000015510000}"/>
    <cellStyle name="Normal 117 3" xfId="21000" xr:uid="{00000000-0005-0000-0000-000016510000}"/>
    <cellStyle name="Normal 117 3 2" xfId="21001" xr:uid="{00000000-0005-0000-0000-000017510000}"/>
    <cellStyle name="Normal 117 3 2 2" xfId="21002" xr:uid="{00000000-0005-0000-0000-000018510000}"/>
    <cellStyle name="Normal 117 3 3" xfId="21003" xr:uid="{00000000-0005-0000-0000-000019510000}"/>
    <cellStyle name="Normal 117 3 4" xfId="21004" xr:uid="{00000000-0005-0000-0000-00001A510000}"/>
    <cellStyle name="Normal 117 3 5" xfId="21005" xr:uid="{00000000-0005-0000-0000-00001B510000}"/>
    <cellStyle name="Normal 117 3 6" xfId="21006" xr:uid="{00000000-0005-0000-0000-00001C510000}"/>
    <cellStyle name="Normal 117 3 7" xfId="21007" xr:uid="{00000000-0005-0000-0000-00001D510000}"/>
    <cellStyle name="Normal 117 4" xfId="21008" xr:uid="{00000000-0005-0000-0000-00001E510000}"/>
    <cellStyle name="Normal 117 4 2" xfId="21009" xr:uid="{00000000-0005-0000-0000-00001F510000}"/>
    <cellStyle name="Normal 117 4 3" xfId="21010" xr:uid="{00000000-0005-0000-0000-000020510000}"/>
    <cellStyle name="Normal 117 4 4" xfId="21011" xr:uid="{00000000-0005-0000-0000-000021510000}"/>
    <cellStyle name="Normal 117 4 5" xfId="21012" xr:uid="{00000000-0005-0000-0000-000022510000}"/>
    <cellStyle name="Normal 117 5" xfId="21013" xr:uid="{00000000-0005-0000-0000-000023510000}"/>
    <cellStyle name="Normal 117 5 2" xfId="21014" xr:uid="{00000000-0005-0000-0000-000024510000}"/>
    <cellStyle name="Normal 117 6" xfId="21015" xr:uid="{00000000-0005-0000-0000-000025510000}"/>
    <cellStyle name="Normal 117 6 2" xfId="21016" xr:uid="{00000000-0005-0000-0000-000026510000}"/>
    <cellStyle name="Normal 117 7" xfId="21017" xr:uid="{00000000-0005-0000-0000-000027510000}"/>
    <cellStyle name="Normal 117 8" xfId="21018" xr:uid="{00000000-0005-0000-0000-000028510000}"/>
    <cellStyle name="Normal 117 9" xfId="21019" xr:uid="{00000000-0005-0000-0000-000029510000}"/>
    <cellStyle name="Normal 118" xfId="21020" xr:uid="{00000000-0005-0000-0000-00002A510000}"/>
    <cellStyle name="Normal 118 10" xfId="21021" xr:uid="{00000000-0005-0000-0000-00002B510000}"/>
    <cellStyle name="Normal 118 11" xfId="21022" xr:uid="{00000000-0005-0000-0000-00002C510000}"/>
    <cellStyle name="Normal 118 12" xfId="21023" xr:uid="{00000000-0005-0000-0000-00002D510000}"/>
    <cellStyle name="Normal 118 13" xfId="21024" xr:uid="{00000000-0005-0000-0000-00002E510000}"/>
    <cellStyle name="Normal 118 14" xfId="21025" xr:uid="{00000000-0005-0000-0000-00002F510000}"/>
    <cellStyle name="Normal 118 2" xfId="21026" xr:uid="{00000000-0005-0000-0000-000030510000}"/>
    <cellStyle name="Normal 118 2 2" xfId="21027" xr:uid="{00000000-0005-0000-0000-000031510000}"/>
    <cellStyle name="Normal 118 2 2 2" xfId="21028" xr:uid="{00000000-0005-0000-0000-000032510000}"/>
    <cellStyle name="Normal 118 2 2 2 2" xfId="21029" xr:uid="{00000000-0005-0000-0000-000033510000}"/>
    <cellStyle name="Normal 118 2 2 3" xfId="21030" xr:uid="{00000000-0005-0000-0000-000034510000}"/>
    <cellStyle name="Normal 118 2 2 4" xfId="21031" xr:uid="{00000000-0005-0000-0000-000035510000}"/>
    <cellStyle name="Normal 118 2 2 5" xfId="21032" xr:uid="{00000000-0005-0000-0000-000036510000}"/>
    <cellStyle name="Normal 118 2 2 6" xfId="21033" xr:uid="{00000000-0005-0000-0000-000037510000}"/>
    <cellStyle name="Normal 118 2 3" xfId="21034" xr:uid="{00000000-0005-0000-0000-000038510000}"/>
    <cellStyle name="Normal 118 2 3 2" xfId="21035" xr:uid="{00000000-0005-0000-0000-000039510000}"/>
    <cellStyle name="Normal 118 2 4" xfId="21036" xr:uid="{00000000-0005-0000-0000-00003A510000}"/>
    <cellStyle name="Normal 118 2 5" xfId="21037" xr:uid="{00000000-0005-0000-0000-00003B510000}"/>
    <cellStyle name="Normal 118 2 6" xfId="21038" xr:uid="{00000000-0005-0000-0000-00003C510000}"/>
    <cellStyle name="Normal 118 2 7" xfId="21039" xr:uid="{00000000-0005-0000-0000-00003D510000}"/>
    <cellStyle name="Normal 118 2 8" xfId="21040" xr:uid="{00000000-0005-0000-0000-00003E510000}"/>
    <cellStyle name="Normal 118 2 9" xfId="21041" xr:uid="{00000000-0005-0000-0000-00003F510000}"/>
    <cellStyle name="Normal 118 3" xfId="21042" xr:uid="{00000000-0005-0000-0000-000040510000}"/>
    <cellStyle name="Normal 118 3 2" xfId="21043" xr:uid="{00000000-0005-0000-0000-000041510000}"/>
    <cellStyle name="Normal 118 3 2 2" xfId="21044" xr:uid="{00000000-0005-0000-0000-000042510000}"/>
    <cellStyle name="Normal 118 3 3" xfId="21045" xr:uid="{00000000-0005-0000-0000-000043510000}"/>
    <cellStyle name="Normal 118 3 4" xfId="21046" xr:uid="{00000000-0005-0000-0000-000044510000}"/>
    <cellStyle name="Normal 118 3 5" xfId="21047" xr:uid="{00000000-0005-0000-0000-000045510000}"/>
    <cellStyle name="Normal 118 3 6" xfId="21048" xr:uid="{00000000-0005-0000-0000-000046510000}"/>
    <cellStyle name="Normal 118 3 7" xfId="21049" xr:uid="{00000000-0005-0000-0000-000047510000}"/>
    <cellStyle name="Normal 118 4" xfId="21050" xr:uid="{00000000-0005-0000-0000-000048510000}"/>
    <cellStyle name="Normal 118 4 2" xfId="21051" xr:uid="{00000000-0005-0000-0000-000049510000}"/>
    <cellStyle name="Normal 118 4 3" xfId="21052" xr:uid="{00000000-0005-0000-0000-00004A510000}"/>
    <cellStyle name="Normal 118 4 4" xfId="21053" xr:uid="{00000000-0005-0000-0000-00004B510000}"/>
    <cellStyle name="Normal 118 4 5" xfId="21054" xr:uid="{00000000-0005-0000-0000-00004C510000}"/>
    <cellStyle name="Normal 118 5" xfId="21055" xr:uid="{00000000-0005-0000-0000-00004D510000}"/>
    <cellStyle name="Normal 118 5 2" xfId="21056" xr:uid="{00000000-0005-0000-0000-00004E510000}"/>
    <cellStyle name="Normal 118 6" xfId="21057" xr:uid="{00000000-0005-0000-0000-00004F510000}"/>
    <cellStyle name="Normal 118 6 2" xfId="21058" xr:uid="{00000000-0005-0000-0000-000050510000}"/>
    <cellStyle name="Normal 118 7" xfId="21059" xr:uid="{00000000-0005-0000-0000-000051510000}"/>
    <cellStyle name="Normal 118 8" xfId="21060" xr:uid="{00000000-0005-0000-0000-000052510000}"/>
    <cellStyle name="Normal 118 9" xfId="21061" xr:uid="{00000000-0005-0000-0000-000053510000}"/>
    <cellStyle name="Normal 119" xfId="21062" xr:uid="{00000000-0005-0000-0000-000054510000}"/>
    <cellStyle name="Normal 119 10" xfId="21063" xr:uid="{00000000-0005-0000-0000-000055510000}"/>
    <cellStyle name="Normal 119 11" xfId="21064" xr:uid="{00000000-0005-0000-0000-000056510000}"/>
    <cellStyle name="Normal 119 12" xfId="21065" xr:uid="{00000000-0005-0000-0000-000057510000}"/>
    <cellStyle name="Normal 119 13" xfId="21066" xr:uid="{00000000-0005-0000-0000-000058510000}"/>
    <cellStyle name="Normal 119 14" xfId="21067" xr:uid="{00000000-0005-0000-0000-000059510000}"/>
    <cellStyle name="Normal 119 2" xfId="21068" xr:uid="{00000000-0005-0000-0000-00005A510000}"/>
    <cellStyle name="Normal 119 2 2" xfId="21069" xr:uid="{00000000-0005-0000-0000-00005B510000}"/>
    <cellStyle name="Normal 119 2 2 2" xfId="21070" xr:uid="{00000000-0005-0000-0000-00005C510000}"/>
    <cellStyle name="Normal 119 2 2 2 2" xfId="21071" xr:uid="{00000000-0005-0000-0000-00005D510000}"/>
    <cellStyle name="Normal 119 2 2 3" xfId="21072" xr:uid="{00000000-0005-0000-0000-00005E510000}"/>
    <cellStyle name="Normal 119 2 2 4" xfId="21073" xr:uid="{00000000-0005-0000-0000-00005F510000}"/>
    <cellStyle name="Normal 119 2 2 5" xfId="21074" xr:uid="{00000000-0005-0000-0000-000060510000}"/>
    <cellStyle name="Normal 119 2 2 6" xfId="21075" xr:uid="{00000000-0005-0000-0000-000061510000}"/>
    <cellStyle name="Normal 119 2 3" xfId="21076" xr:uid="{00000000-0005-0000-0000-000062510000}"/>
    <cellStyle name="Normal 119 2 3 2" xfId="21077" xr:uid="{00000000-0005-0000-0000-000063510000}"/>
    <cellStyle name="Normal 119 2 4" xfId="21078" xr:uid="{00000000-0005-0000-0000-000064510000}"/>
    <cellStyle name="Normal 119 2 5" xfId="21079" xr:uid="{00000000-0005-0000-0000-000065510000}"/>
    <cellStyle name="Normal 119 2 6" xfId="21080" xr:uid="{00000000-0005-0000-0000-000066510000}"/>
    <cellStyle name="Normal 119 2 7" xfId="21081" xr:uid="{00000000-0005-0000-0000-000067510000}"/>
    <cellStyle name="Normal 119 2 8" xfId="21082" xr:uid="{00000000-0005-0000-0000-000068510000}"/>
    <cellStyle name="Normal 119 3" xfId="21083" xr:uid="{00000000-0005-0000-0000-000069510000}"/>
    <cellStyle name="Normal 119 3 2" xfId="21084" xr:uid="{00000000-0005-0000-0000-00006A510000}"/>
    <cellStyle name="Normal 119 3 2 2" xfId="21085" xr:uid="{00000000-0005-0000-0000-00006B510000}"/>
    <cellStyle name="Normal 119 3 3" xfId="21086" xr:uid="{00000000-0005-0000-0000-00006C510000}"/>
    <cellStyle name="Normal 119 3 4" xfId="21087" xr:uid="{00000000-0005-0000-0000-00006D510000}"/>
    <cellStyle name="Normal 119 3 5" xfId="21088" xr:uid="{00000000-0005-0000-0000-00006E510000}"/>
    <cellStyle name="Normal 119 3 6" xfId="21089" xr:uid="{00000000-0005-0000-0000-00006F510000}"/>
    <cellStyle name="Normal 119 3 7" xfId="21090" xr:uid="{00000000-0005-0000-0000-000070510000}"/>
    <cellStyle name="Normal 119 4" xfId="21091" xr:uid="{00000000-0005-0000-0000-000071510000}"/>
    <cellStyle name="Normal 119 4 2" xfId="21092" xr:uid="{00000000-0005-0000-0000-000072510000}"/>
    <cellStyle name="Normal 119 4 3" xfId="21093" xr:uid="{00000000-0005-0000-0000-000073510000}"/>
    <cellStyle name="Normal 119 4 4" xfId="21094" xr:uid="{00000000-0005-0000-0000-000074510000}"/>
    <cellStyle name="Normal 119 4 5" xfId="21095" xr:uid="{00000000-0005-0000-0000-000075510000}"/>
    <cellStyle name="Normal 119 5" xfId="21096" xr:uid="{00000000-0005-0000-0000-000076510000}"/>
    <cellStyle name="Normal 119 5 2" xfId="21097" xr:uid="{00000000-0005-0000-0000-000077510000}"/>
    <cellStyle name="Normal 119 6" xfId="21098" xr:uid="{00000000-0005-0000-0000-000078510000}"/>
    <cellStyle name="Normal 119 6 2" xfId="21099" xr:uid="{00000000-0005-0000-0000-000079510000}"/>
    <cellStyle name="Normal 119 7" xfId="21100" xr:uid="{00000000-0005-0000-0000-00007A510000}"/>
    <cellStyle name="Normal 119 8" xfId="21101" xr:uid="{00000000-0005-0000-0000-00007B510000}"/>
    <cellStyle name="Normal 119 9" xfId="21102" xr:uid="{00000000-0005-0000-0000-00007C510000}"/>
    <cellStyle name="Normal 12" xfId="84" xr:uid="{00000000-0005-0000-0000-00007D510000}"/>
    <cellStyle name="Normal 12 2" xfId="85" xr:uid="{00000000-0005-0000-0000-00007E510000}"/>
    <cellStyle name="Normal 12 2 2" xfId="86" xr:uid="{00000000-0005-0000-0000-00007F510000}"/>
    <cellStyle name="Normal 12 2 2 2" xfId="87" xr:uid="{00000000-0005-0000-0000-000080510000}"/>
    <cellStyle name="Normal 12 2 2 2 2" xfId="21105" xr:uid="{00000000-0005-0000-0000-000081510000}"/>
    <cellStyle name="Normal 12 2 2 3" xfId="21104" xr:uid="{00000000-0005-0000-0000-000082510000}"/>
    <cellStyle name="Normal 12 2 3" xfId="88" xr:uid="{00000000-0005-0000-0000-000083510000}"/>
    <cellStyle name="Normal 12 2 3 2" xfId="21107" xr:uid="{00000000-0005-0000-0000-000084510000}"/>
    <cellStyle name="Normal 12 2 3 3" xfId="21106" xr:uid="{00000000-0005-0000-0000-000085510000}"/>
    <cellStyle name="Normal 12 2 4" xfId="21108" xr:uid="{00000000-0005-0000-0000-000086510000}"/>
    <cellStyle name="Normal 12 2 5" xfId="21109" xr:uid="{00000000-0005-0000-0000-000087510000}"/>
    <cellStyle name="Normal 12 2 6" xfId="21103" xr:uid="{00000000-0005-0000-0000-000088510000}"/>
    <cellStyle name="Normal 12 3" xfId="89" xr:uid="{00000000-0005-0000-0000-000089510000}"/>
    <cellStyle name="Normal 12 3 2" xfId="90" xr:uid="{00000000-0005-0000-0000-00008A510000}"/>
    <cellStyle name="Normal 12 3 2 2" xfId="21112" xr:uid="{00000000-0005-0000-0000-00008B510000}"/>
    <cellStyle name="Normal 12 3 2 3" xfId="21111" xr:uid="{00000000-0005-0000-0000-00008C510000}"/>
    <cellStyle name="Normal 12 3 3" xfId="21113" xr:uid="{00000000-0005-0000-0000-00008D510000}"/>
    <cellStyle name="Normal 12 3 4" xfId="21110" xr:uid="{00000000-0005-0000-0000-00008E510000}"/>
    <cellStyle name="Normal 12 4" xfId="91" xr:uid="{00000000-0005-0000-0000-00008F510000}"/>
    <cellStyle name="Normal 12 4 2" xfId="21115" xr:uid="{00000000-0005-0000-0000-000090510000}"/>
    <cellStyle name="Normal 12 4 3" xfId="21116" xr:uid="{00000000-0005-0000-0000-000091510000}"/>
    <cellStyle name="Normal 12 4 4" xfId="21114" xr:uid="{00000000-0005-0000-0000-000092510000}"/>
    <cellStyle name="Normal 12 5" xfId="92" xr:uid="{00000000-0005-0000-0000-000093510000}"/>
    <cellStyle name="Normal 12 5 10" xfId="21117" xr:uid="{00000000-0005-0000-0000-000094510000}"/>
    <cellStyle name="Normal 12 5 11" xfId="21118" xr:uid="{00000000-0005-0000-0000-000095510000}"/>
    <cellStyle name="Normal 12 5 12" xfId="21119" xr:uid="{00000000-0005-0000-0000-000096510000}"/>
    <cellStyle name="Normal 12 5 13" xfId="21120" xr:uid="{00000000-0005-0000-0000-000097510000}"/>
    <cellStyle name="Normal 12 5 2" xfId="21121" xr:uid="{00000000-0005-0000-0000-000098510000}"/>
    <cellStyle name="Normal 12 5 2 2" xfId="21122" xr:uid="{00000000-0005-0000-0000-000099510000}"/>
    <cellStyle name="Normal 12 5 2 2 2" xfId="21123" xr:uid="{00000000-0005-0000-0000-00009A510000}"/>
    <cellStyle name="Normal 12 5 2 2 2 2" xfId="21124" xr:uid="{00000000-0005-0000-0000-00009B510000}"/>
    <cellStyle name="Normal 12 5 2 2 3" xfId="21125" xr:uid="{00000000-0005-0000-0000-00009C510000}"/>
    <cellStyle name="Normal 12 5 2 2 4" xfId="21126" xr:uid="{00000000-0005-0000-0000-00009D510000}"/>
    <cellStyle name="Normal 12 5 2 2 5" xfId="21127" xr:uid="{00000000-0005-0000-0000-00009E510000}"/>
    <cellStyle name="Normal 12 5 2 2 6" xfId="21128" xr:uid="{00000000-0005-0000-0000-00009F510000}"/>
    <cellStyle name="Normal 12 5 2 3" xfId="21129" xr:uid="{00000000-0005-0000-0000-0000A0510000}"/>
    <cellStyle name="Normal 12 5 2 3 2" xfId="21130" xr:uid="{00000000-0005-0000-0000-0000A1510000}"/>
    <cellStyle name="Normal 12 5 2 4" xfId="21131" xr:uid="{00000000-0005-0000-0000-0000A2510000}"/>
    <cellStyle name="Normal 12 5 2 5" xfId="21132" xr:uid="{00000000-0005-0000-0000-0000A3510000}"/>
    <cellStyle name="Normal 12 5 2 6" xfId="21133" xr:uid="{00000000-0005-0000-0000-0000A4510000}"/>
    <cellStyle name="Normal 12 5 2 7" xfId="21134" xr:uid="{00000000-0005-0000-0000-0000A5510000}"/>
    <cellStyle name="Normal 12 5 3" xfId="21135" xr:uid="{00000000-0005-0000-0000-0000A6510000}"/>
    <cellStyle name="Normal 12 5 3 2" xfId="21136" xr:uid="{00000000-0005-0000-0000-0000A7510000}"/>
    <cellStyle name="Normal 12 5 3 2 2" xfId="21137" xr:uid="{00000000-0005-0000-0000-0000A8510000}"/>
    <cellStyle name="Normal 12 5 3 3" xfId="21138" xr:uid="{00000000-0005-0000-0000-0000A9510000}"/>
    <cellStyle name="Normal 12 5 3 4" xfId="21139" xr:uid="{00000000-0005-0000-0000-0000AA510000}"/>
    <cellStyle name="Normal 12 5 3 5" xfId="21140" xr:uid="{00000000-0005-0000-0000-0000AB510000}"/>
    <cellStyle name="Normal 12 5 3 6" xfId="21141" xr:uid="{00000000-0005-0000-0000-0000AC510000}"/>
    <cellStyle name="Normal 12 5 4" xfId="21142" xr:uid="{00000000-0005-0000-0000-0000AD510000}"/>
    <cellStyle name="Normal 12 5 4 2" xfId="21143" xr:uid="{00000000-0005-0000-0000-0000AE510000}"/>
    <cellStyle name="Normal 12 5 4 3" xfId="21144" xr:uid="{00000000-0005-0000-0000-0000AF510000}"/>
    <cellStyle name="Normal 12 5 4 4" xfId="21145" xr:uid="{00000000-0005-0000-0000-0000B0510000}"/>
    <cellStyle name="Normal 12 5 4 5" xfId="21146" xr:uid="{00000000-0005-0000-0000-0000B1510000}"/>
    <cellStyle name="Normal 12 5 5" xfId="21147" xr:uid="{00000000-0005-0000-0000-0000B2510000}"/>
    <cellStyle name="Normal 12 5 5 2" xfId="21148" xr:uid="{00000000-0005-0000-0000-0000B3510000}"/>
    <cellStyle name="Normal 12 5 6" xfId="21149" xr:uid="{00000000-0005-0000-0000-0000B4510000}"/>
    <cellStyle name="Normal 12 5 6 2" xfId="21150" xr:uid="{00000000-0005-0000-0000-0000B5510000}"/>
    <cellStyle name="Normal 12 5 7" xfId="21151" xr:uid="{00000000-0005-0000-0000-0000B6510000}"/>
    <cellStyle name="Normal 12 5 8" xfId="21152" xr:uid="{00000000-0005-0000-0000-0000B7510000}"/>
    <cellStyle name="Normal 12 5 9" xfId="21153" xr:uid="{00000000-0005-0000-0000-0000B8510000}"/>
    <cellStyle name="Normal 12 6" xfId="21154" xr:uid="{00000000-0005-0000-0000-0000B9510000}"/>
    <cellStyle name="Normal 12 6 2" xfId="21155" xr:uid="{00000000-0005-0000-0000-0000BA510000}"/>
    <cellStyle name="Normal 12 7" xfId="21156" xr:uid="{00000000-0005-0000-0000-0000BB510000}"/>
    <cellStyle name="Normal 12 7 2" xfId="21157" xr:uid="{00000000-0005-0000-0000-0000BC510000}"/>
    <cellStyle name="Normal 12 8" xfId="21158" xr:uid="{00000000-0005-0000-0000-0000BD510000}"/>
    <cellStyle name="Normal 12 8 2" xfId="21159" xr:uid="{00000000-0005-0000-0000-0000BE510000}"/>
    <cellStyle name="Normal 12 9" xfId="21160" xr:uid="{00000000-0005-0000-0000-0000BF510000}"/>
    <cellStyle name="Normal 120" xfId="21161" xr:uid="{00000000-0005-0000-0000-0000C0510000}"/>
    <cellStyle name="Normal 120 10" xfId="21162" xr:uid="{00000000-0005-0000-0000-0000C1510000}"/>
    <cellStyle name="Normal 120 11" xfId="21163" xr:uid="{00000000-0005-0000-0000-0000C2510000}"/>
    <cellStyle name="Normal 120 12" xfId="21164" xr:uid="{00000000-0005-0000-0000-0000C3510000}"/>
    <cellStyle name="Normal 120 13" xfId="21165" xr:uid="{00000000-0005-0000-0000-0000C4510000}"/>
    <cellStyle name="Normal 120 14" xfId="21166" xr:uid="{00000000-0005-0000-0000-0000C5510000}"/>
    <cellStyle name="Normal 120 2" xfId="21167" xr:uid="{00000000-0005-0000-0000-0000C6510000}"/>
    <cellStyle name="Normal 120 2 2" xfId="21168" xr:uid="{00000000-0005-0000-0000-0000C7510000}"/>
    <cellStyle name="Normal 120 2 2 2" xfId="21169" xr:uid="{00000000-0005-0000-0000-0000C8510000}"/>
    <cellStyle name="Normal 120 2 2 2 2" xfId="21170" xr:uid="{00000000-0005-0000-0000-0000C9510000}"/>
    <cellStyle name="Normal 120 2 2 3" xfId="21171" xr:uid="{00000000-0005-0000-0000-0000CA510000}"/>
    <cellStyle name="Normal 120 2 2 4" xfId="21172" xr:uid="{00000000-0005-0000-0000-0000CB510000}"/>
    <cellStyle name="Normal 120 2 2 5" xfId="21173" xr:uid="{00000000-0005-0000-0000-0000CC510000}"/>
    <cellStyle name="Normal 120 2 2 6" xfId="21174" xr:uid="{00000000-0005-0000-0000-0000CD510000}"/>
    <cellStyle name="Normal 120 2 3" xfId="21175" xr:uid="{00000000-0005-0000-0000-0000CE510000}"/>
    <cellStyle name="Normal 120 2 3 2" xfId="21176" xr:uid="{00000000-0005-0000-0000-0000CF510000}"/>
    <cellStyle name="Normal 120 2 4" xfId="21177" xr:uid="{00000000-0005-0000-0000-0000D0510000}"/>
    <cellStyle name="Normal 120 2 5" xfId="21178" xr:uid="{00000000-0005-0000-0000-0000D1510000}"/>
    <cellStyle name="Normal 120 2 6" xfId="21179" xr:uid="{00000000-0005-0000-0000-0000D2510000}"/>
    <cellStyle name="Normal 120 2 7" xfId="21180" xr:uid="{00000000-0005-0000-0000-0000D3510000}"/>
    <cellStyle name="Normal 120 2 8" xfId="21181" xr:uid="{00000000-0005-0000-0000-0000D4510000}"/>
    <cellStyle name="Normal 120 3" xfId="21182" xr:uid="{00000000-0005-0000-0000-0000D5510000}"/>
    <cellStyle name="Normal 120 3 2" xfId="21183" xr:uid="{00000000-0005-0000-0000-0000D6510000}"/>
    <cellStyle name="Normal 120 3 2 2" xfId="21184" xr:uid="{00000000-0005-0000-0000-0000D7510000}"/>
    <cellStyle name="Normal 120 3 3" xfId="21185" xr:uid="{00000000-0005-0000-0000-0000D8510000}"/>
    <cellStyle name="Normal 120 3 4" xfId="21186" xr:uid="{00000000-0005-0000-0000-0000D9510000}"/>
    <cellStyle name="Normal 120 3 5" xfId="21187" xr:uid="{00000000-0005-0000-0000-0000DA510000}"/>
    <cellStyle name="Normal 120 3 6" xfId="21188" xr:uid="{00000000-0005-0000-0000-0000DB510000}"/>
    <cellStyle name="Normal 120 3 7" xfId="21189" xr:uid="{00000000-0005-0000-0000-0000DC510000}"/>
    <cellStyle name="Normal 120 4" xfId="21190" xr:uid="{00000000-0005-0000-0000-0000DD510000}"/>
    <cellStyle name="Normal 120 4 2" xfId="21191" xr:uid="{00000000-0005-0000-0000-0000DE510000}"/>
    <cellStyle name="Normal 120 4 3" xfId="21192" xr:uid="{00000000-0005-0000-0000-0000DF510000}"/>
    <cellStyle name="Normal 120 4 4" xfId="21193" xr:uid="{00000000-0005-0000-0000-0000E0510000}"/>
    <cellStyle name="Normal 120 4 5" xfId="21194" xr:uid="{00000000-0005-0000-0000-0000E1510000}"/>
    <cellStyle name="Normal 120 5" xfId="21195" xr:uid="{00000000-0005-0000-0000-0000E2510000}"/>
    <cellStyle name="Normal 120 5 2" xfId="21196" xr:uid="{00000000-0005-0000-0000-0000E3510000}"/>
    <cellStyle name="Normal 120 6" xfId="21197" xr:uid="{00000000-0005-0000-0000-0000E4510000}"/>
    <cellStyle name="Normal 120 6 2" xfId="21198" xr:uid="{00000000-0005-0000-0000-0000E5510000}"/>
    <cellStyle name="Normal 120 7" xfId="21199" xr:uid="{00000000-0005-0000-0000-0000E6510000}"/>
    <cellStyle name="Normal 120 8" xfId="21200" xr:uid="{00000000-0005-0000-0000-0000E7510000}"/>
    <cellStyle name="Normal 120 9" xfId="21201" xr:uid="{00000000-0005-0000-0000-0000E8510000}"/>
    <cellStyle name="Normal 121" xfId="21202" xr:uid="{00000000-0005-0000-0000-0000E9510000}"/>
    <cellStyle name="Normal 121 10" xfId="21203" xr:uid="{00000000-0005-0000-0000-0000EA510000}"/>
    <cellStyle name="Normal 121 11" xfId="21204" xr:uid="{00000000-0005-0000-0000-0000EB510000}"/>
    <cellStyle name="Normal 121 12" xfId="21205" xr:uid="{00000000-0005-0000-0000-0000EC510000}"/>
    <cellStyle name="Normal 121 13" xfId="21206" xr:uid="{00000000-0005-0000-0000-0000ED510000}"/>
    <cellStyle name="Normal 121 14" xfId="21207" xr:uid="{00000000-0005-0000-0000-0000EE510000}"/>
    <cellStyle name="Normal 121 2" xfId="21208" xr:uid="{00000000-0005-0000-0000-0000EF510000}"/>
    <cellStyle name="Normal 121 2 2" xfId="21209" xr:uid="{00000000-0005-0000-0000-0000F0510000}"/>
    <cellStyle name="Normal 121 2 2 2" xfId="21210" xr:uid="{00000000-0005-0000-0000-0000F1510000}"/>
    <cellStyle name="Normal 121 2 2 2 2" xfId="21211" xr:uid="{00000000-0005-0000-0000-0000F2510000}"/>
    <cellStyle name="Normal 121 2 2 3" xfId="21212" xr:uid="{00000000-0005-0000-0000-0000F3510000}"/>
    <cellStyle name="Normal 121 2 2 4" xfId="21213" xr:uid="{00000000-0005-0000-0000-0000F4510000}"/>
    <cellStyle name="Normal 121 2 2 5" xfId="21214" xr:uid="{00000000-0005-0000-0000-0000F5510000}"/>
    <cellStyle name="Normal 121 2 2 6" xfId="21215" xr:uid="{00000000-0005-0000-0000-0000F6510000}"/>
    <cellStyle name="Normal 121 2 3" xfId="21216" xr:uid="{00000000-0005-0000-0000-0000F7510000}"/>
    <cellStyle name="Normal 121 2 3 2" xfId="21217" xr:uid="{00000000-0005-0000-0000-0000F8510000}"/>
    <cellStyle name="Normal 121 2 4" xfId="21218" xr:uid="{00000000-0005-0000-0000-0000F9510000}"/>
    <cellStyle name="Normal 121 2 5" xfId="21219" xr:uid="{00000000-0005-0000-0000-0000FA510000}"/>
    <cellStyle name="Normal 121 2 6" xfId="21220" xr:uid="{00000000-0005-0000-0000-0000FB510000}"/>
    <cellStyle name="Normal 121 2 7" xfId="21221" xr:uid="{00000000-0005-0000-0000-0000FC510000}"/>
    <cellStyle name="Normal 121 2 8" xfId="21222" xr:uid="{00000000-0005-0000-0000-0000FD510000}"/>
    <cellStyle name="Normal 121 3" xfId="21223" xr:uid="{00000000-0005-0000-0000-0000FE510000}"/>
    <cellStyle name="Normal 121 3 2" xfId="21224" xr:uid="{00000000-0005-0000-0000-0000FF510000}"/>
    <cellStyle name="Normal 121 3 2 2" xfId="21225" xr:uid="{00000000-0005-0000-0000-000000520000}"/>
    <cellStyle name="Normal 121 3 3" xfId="21226" xr:uid="{00000000-0005-0000-0000-000001520000}"/>
    <cellStyle name="Normal 121 3 4" xfId="21227" xr:uid="{00000000-0005-0000-0000-000002520000}"/>
    <cellStyle name="Normal 121 3 5" xfId="21228" xr:uid="{00000000-0005-0000-0000-000003520000}"/>
    <cellStyle name="Normal 121 3 6" xfId="21229" xr:uid="{00000000-0005-0000-0000-000004520000}"/>
    <cellStyle name="Normal 121 3 7" xfId="21230" xr:uid="{00000000-0005-0000-0000-000005520000}"/>
    <cellStyle name="Normal 121 4" xfId="21231" xr:uid="{00000000-0005-0000-0000-000006520000}"/>
    <cellStyle name="Normal 121 4 2" xfId="21232" xr:uid="{00000000-0005-0000-0000-000007520000}"/>
    <cellStyle name="Normal 121 4 3" xfId="21233" xr:uid="{00000000-0005-0000-0000-000008520000}"/>
    <cellStyle name="Normal 121 4 4" xfId="21234" xr:uid="{00000000-0005-0000-0000-000009520000}"/>
    <cellStyle name="Normal 121 4 5" xfId="21235" xr:uid="{00000000-0005-0000-0000-00000A520000}"/>
    <cellStyle name="Normal 121 5" xfId="21236" xr:uid="{00000000-0005-0000-0000-00000B520000}"/>
    <cellStyle name="Normal 121 5 2" xfId="21237" xr:uid="{00000000-0005-0000-0000-00000C520000}"/>
    <cellStyle name="Normal 121 6" xfId="21238" xr:uid="{00000000-0005-0000-0000-00000D520000}"/>
    <cellStyle name="Normal 121 6 2" xfId="21239" xr:uid="{00000000-0005-0000-0000-00000E520000}"/>
    <cellStyle name="Normal 121 7" xfId="21240" xr:uid="{00000000-0005-0000-0000-00000F520000}"/>
    <cellStyle name="Normal 121 8" xfId="21241" xr:uid="{00000000-0005-0000-0000-000010520000}"/>
    <cellStyle name="Normal 121 9" xfId="21242" xr:uid="{00000000-0005-0000-0000-000011520000}"/>
    <cellStyle name="Normal 122" xfId="21243" xr:uid="{00000000-0005-0000-0000-000012520000}"/>
    <cellStyle name="Normal 122 10" xfId="21244" xr:uid="{00000000-0005-0000-0000-000013520000}"/>
    <cellStyle name="Normal 122 11" xfId="21245" xr:uid="{00000000-0005-0000-0000-000014520000}"/>
    <cellStyle name="Normal 122 12" xfId="21246" xr:uid="{00000000-0005-0000-0000-000015520000}"/>
    <cellStyle name="Normal 122 13" xfId="21247" xr:uid="{00000000-0005-0000-0000-000016520000}"/>
    <cellStyle name="Normal 122 14" xfId="21248" xr:uid="{00000000-0005-0000-0000-000017520000}"/>
    <cellStyle name="Normal 122 2" xfId="21249" xr:uid="{00000000-0005-0000-0000-000018520000}"/>
    <cellStyle name="Normal 122 2 2" xfId="21250" xr:uid="{00000000-0005-0000-0000-000019520000}"/>
    <cellStyle name="Normal 122 2 2 2" xfId="21251" xr:uid="{00000000-0005-0000-0000-00001A520000}"/>
    <cellStyle name="Normal 122 2 2 2 2" xfId="21252" xr:uid="{00000000-0005-0000-0000-00001B520000}"/>
    <cellStyle name="Normal 122 2 2 3" xfId="21253" xr:uid="{00000000-0005-0000-0000-00001C520000}"/>
    <cellStyle name="Normal 122 2 2 4" xfId="21254" xr:uid="{00000000-0005-0000-0000-00001D520000}"/>
    <cellStyle name="Normal 122 2 2 5" xfId="21255" xr:uid="{00000000-0005-0000-0000-00001E520000}"/>
    <cellStyle name="Normal 122 2 2 6" xfId="21256" xr:uid="{00000000-0005-0000-0000-00001F520000}"/>
    <cellStyle name="Normal 122 2 3" xfId="21257" xr:uid="{00000000-0005-0000-0000-000020520000}"/>
    <cellStyle name="Normal 122 2 3 2" xfId="21258" xr:uid="{00000000-0005-0000-0000-000021520000}"/>
    <cellStyle name="Normal 122 2 4" xfId="21259" xr:uid="{00000000-0005-0000-0000-000022520000}"/>
    <cellStyle name="Normal 122 2 5" xfId="21260" xr:uid="{00000000-0005-0000-0000-000023520000}"/>
    <cellStyle name="Normal 122 2 6" xfId="21261" xr:uid="{00000000-0005-0000-0000-000024520000}"/>
    <cellStyle name="Normal 122 2 7" xfId="21262" xr:uid="{00000000-0005-0000-0000-000025520000}"/>
    <cellStyle name="Normal 122 2 8" xfId="21263" xr:uid="{00000000-0005-0000-0000-000026520000}"/>
    <cellStyle name="Normal 122 3" xfId="21264" xr:uid="{00000000-0005-0000-0000-000027520000}"/>
    <cellStyle name="Normal 122 3 2" xfId="21265" xr:uid="{00000000-0005-0000-0000-000028520000}"/>
    <cellStyle name="Normal 122 3 2 2" xfId="21266" xr:uid="{00000000-0005-0000-0000-000029520000}"/>
    <cellStyle name="Normal 122 3 3" xfId="21267" xr:uid="{00000000-0005-0000-0000-00002A520000}"/>
    <cellStyle name="Normal 122 3 4" xfId="21268" xr:uid="{00000000-0005-0000-0000-00002B520000}"/>
    <cellStyle name="Normal 122 3 5" xfId="21269" xr:uid="{00000000-0005-0000-0000-00002C520000}"/>
    <cellStyle name="Normal 122 3 6" xfId="21270" xr:uid="{00000000-0005-0000-0000-00002D520000}"/>
    <cellStyle name="Normal 122 3 7" xfId="21271" xr:uid="{00000000-0005-0000-0000-00002E520000}"/>
    <cellStyle name="Normal 122 4" xfId="21272" xr:uid="{00000000-0005-0000-0000-00002F520000}"/>
    <cellStyle name="Normal 122 4 2" xfId="21273" xr:uid="{00000000-0005-0000-0000-000030520000}"/>
    <cellStyle name="Normal 122 4 3" xfId="21274" xr:uid="{00000000-0005-0000-0000-000031520000}"/>
    <cellStyle name="Normal 122 4 4" xfId="21275" xr:uid="{00000000-0005-0000-0000-000032520000}"/>
    <cellStyle name="Normal 122 4 5" xfId="21276" xr:uid="{00000000-0005-0000-0000-000033520000}"/>
    <cellStyle name="Normal 122 5" xfId="21277" xr:uid="{00000000-0005-0000-0000-000034520000}"/>
    <cellStyle name="Normal 122 5 2" xfId="21278" xr:uid="{00000000-0005-0000-0000-000035520000}"/>
    <cellStyle name="Normal 122 6" xfId="21279" xr:uid="{00000000-0005-0000-0000-000036520000}"/>
    <cellStyle name="Normal 122 6 2" xfId="21280" xr:uid="{00000000-0005-0000-0000-000037520000}"/>
    <cellStyle name="Normal 122 7" xfId="21281" xr:uid="{00000000-0005-0000-0000-000038520000}"/>
    <cellStyle name="Normal 122 8" xfId="21282" xr:uid="{00000000-0005-0000-0000-000039520000}"/>
    <cellStyle name="Normal 122 9" xfId="21283" xr:uid="{00000000-0005-0000-0000-00003A520000}"/>
    <cellStyle name="Normal 123" xfId="21284" xr:uid="{00000000-0005-0000-0000-00003B520000}"/>
    <cellStyle name="Normal 123 10" xfId="21285" xr:uid="{00000000-0005-0000-0000-00003C520000}"/>
    <cellStyle name="Normal 123 11" xfId="21286" xr:uid="{00000000-0005-0000-0000-00003D520000}"/>
    <cellStyle name="Normal 123 12" xfId="21287" xr:uid="{00000000-0005-0000-0000-00003E520000}"/>
    <cellStyle name="Normal 123 13" xfId="21288" xr:uid="{00000000-0005-0000-0000-00003F520000}"/>
    <cellStyle name="Normal 123 14" xfId="21289" xr:uid="{00000000-0005-0000-0000-000040520000}"/>
    <cellStyle name="Normal 123 2" xfId="21290" xr:uid="{00000000-0005-0000-0000-000041520000}"/>
    <cellStyle name="Normal 123 2 2" xfId="21291" xr:uid="{00000000-0005-0000-0000-000042520000}"/>
    <cellStyle name="Normal 123 2 2 2" xfId="21292" xr:uid="{00000000-0005-0000-0000-000043520000}"/>
    <cellStyle name="Normal 123 2 2 2 2" xfId="21293" xr:uid="{00000000-0005-0000-0000-000044520000}"/>
    <cellStyle name="Normal 123 2 2 3" xfId="21294" xr:uid="{00000000-0005-0000-0000-000045520000}"/>
    <cellStyle name="Normal 123 2 2 4" xfId="21295" xr:uid="{00000000-0005-0000-0000-000046520000}"/>
    <cellStyle name="Normal 123 2 2 5" xfId="21296" xr:uid="{00000000-0005-0000-0000-000047520000}"/>
    <cellStyle name="Normal 123 2 2 6" xfId="21297" xr:uid="{00000000-0005-0000-0000-000048520000}"/>
    <cellStyle name="Normal 123 2 3" xfId="21298" xr:uid="{00000000-0005-0000-0000-000049520000}"/>
    <cellStyle name="Normal 123 2 3 2" xfId="21299" xr:uid="{00000000-0005-0000-0000-00004A520000}"/>
    <cellStyle name="Normal 123 2 4" xfId="21300" xr:uid="{00000000-0005-0000-0000-00004B520000}"/>
    <cellStyle name="Normal 123 2 5" xfId="21301" xr:uid="{00000000-0005-0000-0000-00004C520000}"/>
    <cellStyle name="Normal 123 2 6" xfId="21302" xr:uid="{00000000-0005-0000-0000-00004D520000}"/>
    <cellStyle name="Normal 123 2 7" xfId="21303" xr:uid="{00000000-0005-0000-0000-00004E520000}"/>
    <cellStyle name="Normal 123 2 8" xfId="21304" xr:uid="{00000000-0005-0000-0000-00004F520000}"/>
    <cellStyle name="Normal 123 3" xfId="21305" xr:uid="{00000000-0005-0000-0000-000050520000}"/>
    <cellStyle name="Normal 123 3 2" xfId="21306" xr:uid="{00000000-0005-0000-0000-000051520000}"/>
    <cellStyle name="Normal 123 3 2 2" xfId="21307" xr:uid="{00000000-0005-0000-0000-000052520000}"/>
    <cellStyle name="Normal 123 3 3" xfId="21308" xr:uid="{00000000-0005-0000-0000-000053520000}"/>
    <cellStyle name="Normal 123 3 4" xfId="21309" xr:uid="{00000000-0005-0000-0000-000054520000}"/>
    <cellStyle name="Normal 123 3 5" xfId="21310" xr:uid="{00000000-0005-0000-0000-000055520000}"/>
    <cellStyle name="Normal 123 3 6" xfId="21311" xr:uid="{00000000-0005-0000-0000-000056520000}"/>
    <cellStyle name="Normal 123 3 7" xfId="21312" xr:uid="{00000000-0005-0000-0000-000057520000}"/>
    <cellStyle name="Normal 123 4" xfId="21313" xr:uid="{00000000-0005-0000-0000-000058520000}"/>
    <cellStyle name="Normal 123 4 2" xfId="21314" xr:uid="{00000000-0005-0000-0000-000059520000}"/>
    <cellStyle name="Normal 123 4 3" xfId="21315" xr:uid="{00000000-0005-0000-0000-00005A520000}"/>
    <cellStyle name="Normal 123 4 4" xfId="21316" xr:uid="{00000000-0005-0000-0000-00005B520000}"/>
    <cellStyle name="Normal 123 4 5" xfId="21317" xr:uid="{00000000-0005-0000-0000-00005C520000}"/>
    <cellStyle name="Normal 123 5" xfId="21318" xr:uid="{00000000-0005-0000-0000-00005D520000}"/>
    <cellStyle name="Normal 123 5 2" xfId="21319" xr:uid="{00000000-0005-0000-0000-00005E520000}"/>
    <cellStyle name="Normal 123 6" xfId="21320" xr:uid="{00000000-0005-0000-0000-00005F520000}"/>
    <cellStyle name="Normal 123 6 2" xfId="21321" xr:uid="{00000000-0005-0000-0000-000060520000}"/>
    <cellStyle name="Normal 123 7" xfId="21322" xr:uid="{00000000-0005-0000-0000-000061520000}"/>
    <cellStyle name="Normal 123 8" xfId="21323" xr:uid="{00000000-0005-0000-0000-000062520000}"/>
    <cellStyle name="Normal 123 9" xfId="21324" xr:uid="{00000000-0005-0000-0000-000063520000}"/>
    <cellStyle name="Normal 124" xfId="21325" xr:uid="{00000000-0005-0000-0000-000064520000}"/>
    <cellStyle name="Normal 124 10" xfId="21326" xr:uid="{00000000-0005-0000-0000-000065520000}"/>
    <cellStyle name="Normal 124 11" xfId="21327" xr:uid="{00000000-0005-0000-0000-000066520000}"/>
    <cellStyle name="Normal 124 12" xfId="21328" xr:uid="{00000000-0005-0000-0000-000067520000}"/>
    <cellStyle name="Normal 124 13" xfId="21329" xr:uid="{00000000-0005-0000-0000-000068520000}"/>
    <cellStyle name="Normal 124 14" xfId="21330" xr:uid="{00000000-0005-0000-0000-000069520000}"/>
    <cellStyle name="Normal 124 2" xfId="21331" xr:uid="{00000000-0005-0000-0000-00006A520000}"/>
    <cellStyle name="Normal 124 2 2" xfId="21332" xr:uid="{00000000-0005-0000-0000-00006B520000}"/>
    <cellStyle name="Normal 124 2 2 2" xfId="21333" xr:uid="{00000000-0005-0000-0000-00006C520000}"/>
    <cellStyle name="Normal 124 2 2 2 2" xfId="21334" xr:uid="{00000000-0005-0000-0000-00006D520000}"/>
    <cellStyle name="Normal 124 2 2 3" xfId="21335" xr:uid="{00000000-0005-0000-0000-00006E520000}"/>
    <cellStyle name="Normal 124 2 2 4" xfId="21336" xr:uid="{00000000-0005-0000-0000-00006F520000}"/>
    <cellStyle name="Normal 124 2 2 5" xfId="21337" xr:uid="{00000000-0005-0000-0000-000070520000}"/>
    <cellStyle name="Normal 124 2 2 6" xfId="21338" xr:uid="{00000000-0005-0000-0000-000071520000}"/>
    <cellStyle name="Normal 124 2 3" xfId="21339" xr:uid="{00000000-0005-0000-0000-000072520000}"/>
    <cellStyle name="Normal 124 2 3 2" xfId="21340" xr:uid="{00000000-0005-0000-0000-000073520000}"/>
    <cellStyle name="Normal 124 2 4" xfId="21341" xr:uid="{00000000-0005-0000-0000-000074520000}"/>
    <cellStyle name="Normal 124 2 5" xfId="21342" xr:uid="{00000000-0005-0000-0000-000075520000}"/>
    <cellStyle name="Normal 124 2 6" xfId="21343" xr:uid="{00000000-0005-0000-0000-000076520000}"/>
    <cellStyle name="Normal 124 2 7" xfId="21344" xr:uid="{00000000-0005-0000-0000-000077520000}"/>
    <cellStyle name="Normal 124 2 8" xfId="21345" xr:uid="{00000000-0005-0000-0000-000078520000}"/>
    <cellStyle name="Normal 124 3" xfId="21346" xr:uid="{00000000-0005-0000-0000-000079520000}"/>
    <cellStyle name="Normal 124 3 2" xfId="21347" xr:uid="{00000000-0005-0000-0000-00007A520000}"/>
    <cellStyle name="Normal 124 3 2 2" xfId="21348" xr:uid="{00000000-0005-0000-0000-00007B520000}"/>
    <cellStyle name="Normal 124 3 3" xfId="21349" xr:uid="{00000000-0005-0000-0000-00007C520000}"/>
    <cellStyle name="Normal 124 3 4" xfId="21350" xr:uid="{00000000-0005-0000-0000-00007D520000}"/>
    <cellStyle name="Normal 124 3 5" xfId="21351" xr:uid="{00000000-0005-0000-0000-00007E520000}"/>
    <cellStyle name="Normal 124 3 6" xfId="21352" xr:uid="{00000000-0005-0000-0000-00007F520000}"/>
    <cellStyle name="Normal 124 3 7" xfId="21353" xr:uid="{00000000-0005-0000-0000-000080520000}"/>
    <cellStyle name="Normal 124 4" xfId="21354" xr:uid="{00000000-0005-0000-0000-000081520000}"/>
    <cellStyle name="Normal 124 4 2" xfId="21355" xr:uid="{00000000-0005-0000-0000-000082520000}"/>
    <cellStyle name="Normal 124 4 3" xfId="21356" xr:uid="{00000000-0005-0000-0000-000083520000}"/>
    <cellStyle name="Normal 124 4 4" xfId="21357" xr:uid="{00000000-0005-0000-0000-000084520000}"/>
    <cellStyle name="Normal 124 4 5" xfId="21358" xr:uid="{00000000-0005-0000-0000-000085520000}"/>
    <cellStyle name="Normal 124 5" xfId="21359" xr:uid="{00000000-0005-0000-0000-000086520000}"/>
    <cellStyle name="Normal 124 5 2" xfId="21360" xr:uid="{00000000-0005-0000-0000-000087520000}"/>
    <cellStyle name="Normal 124 6" xfId="21361" xr:uid="{00000000-0005-0000-0000-000088520000}"/>
    <cellStyle name="Normal 124 6 2" xfId="21362" xr:uid="{00000000-0005-0000-0000-000089520000}"/>
    <cellStyle name="Normal 124 7" xfId="21363" xr:uid="{00000000-0005-0000-0000-00008A520000}"/>
    <cellStyle name="Normal 124 8" xfId="21364" xr:uid="{00000000-0005-0000-0000-00008B520000}"/>
    <cellStyle name="Normal 124 9" xfId="21365" xr:uid="{00000000-0005-0000-0000-00008C520000}"/>
    <cellStyle name="Normal 125" xfId="21366" xr:uid="{00000000-0005-0000-0000-00008D520000}"/>
    <cellStyle name="Normal 125 10" xfId="21367" xr:uid="{00000000-0005-0000-0000-00008E520000}"/>
    <cellStyle name="Normal 125 11" xfId="21368" xr:uid="{00000000-0005-0000-0000-00008F520000}"/>
    <cellStyle name="Normal 125 12" xfId="21369" xr:uid="{00000000-0005-0000-0000-000090520000}"/>
    <cellStyle name="Normal 125 13" xfId="21370" xr:uid="{00000000-0005-0000-0000-000091520000}"/>
    <cellStyle name="Normal 125 14" xfId="21371" xr:uid="{00000000-0005-0000-0000-000092520000}"/>
    <cellStyle name="Normal 125 2" xfId="21372" xr:uid="{00000000-0005-0000-0000-000093520000}"/>
    <cellStyle name="Normal 125 2 2" xfId="21373" xr:uid="{00000000-0005-0000-0000-000094520000}"/>
    <cellStyle name="Normal 125 2 2 2" xfId="21374" xr:uid="{00000000-0005-0000-0000-000095520000}"/>
    <cellStyle name="Normal 125 2 2 2 2" xfId="21375" xr:uid="{00000000-0005-0000-0000-000096520000}"/>
    <cellStyle name="Normal 125 2 2 3" xfId="21376" xr:uid="{00000000-0005-0000-0000-000097520000}"/>
    <cellStyle name="Normal 125 2 2 4" xfId="21377" xr:uid="{00000000-0005-0000-0000-000098520000}"/>
    <cellStyle name="Normal 125 2 2 5" xfId="21378" xr:uid="{00000000-0005-0000-0000-000099520000}"/>
    <cellStyle name="Normal 125 2 2 6" xfId="21379" xr:uid="{00000000-0005-0000-0000-00009A520000}"/>
    <cellStyle name="Normal 125 2 3" xfId="21380" xr:uid="{00000000-0005-0000-0000-00009B520000}"/>
    <cellStyle name="Normal 125 2 3 2" xfId="21381" xr:uid="{00000000-0005-0000-0000-00009C520000}"/>
    <cellStyle name="Normal 125 2 4" xfId="21382" xr:uid="{00000000-0005-0000-0000-00009D520000}"/>
    <cellStyle name="Normal 125 2 5" xfId="21383" xr:uid="{00000000-0005-0000-0000-00009E520000}"/>
    <cellStyle name="Normal 125 2 6" xfId="21384" xr:uid="{00000000-0005-0000-0000-00009F520000}"/>
    <cellStyle name="Normal 125 2 7" xfId="21385" xr:uid="{00000000-0005-0000-0000-0000A0520000}"/>
    <cellStyle name="Normal 125 2 8" xfId="21386" xr:uid="{00000000-0005-0000-0000-0000A1520000}"/>
    <cellStyle name="Normal 125 3" xfId="21387" xr:uid="{00000000-0005-0000-0000-0000A2520000}"/>
    <cellStyle name="Normal 125 3 2" xfId="21388" xr:uid="{00000000-0005-0000-0000-0000A3520000}"/>
    <cellStyle name="Normal 125 3 2 2" xfId="21389" xr:uid="{00000000-0005-0000-0000-0000A4520000}"/>
    <cellStyle name="Normal 125 3 3" xfId="21390" xr:uid="{00000000-0005-0000-0000-0000A5520000}"/>
    <cellStyle name="Normal 125 3 4" xfId="21391" xr:uid="{00000000-0005-0000-0000-0000A6520000}"/>
    <cellStyle name="Normal 125 3 5" xfId="21392" xr:uid="{00000000-0005-0000-0000-0000A7520000}"/>
    <cellStyle name="Normal 125 3 6" xfId="21393" xr:uid="{00000000-0005-0000-0000-0000A8520000}"/>
    <cellStyle name="Normal 125 3 7" xfId="21394" xr:uid="{00000000-0005-0000-0000-0000A9520000}"/>
    <cellStyle name="Normal 125 4" xfId="21395" xr:uid="{00000000-0005-0000-0000-0000AA520000}"/>
    <cellStyle name="Normal 125 4 2" xfId="21396" xr:uid="{00000000-0005-0000-0000-0000AB520000}"/>
    <cellStyle name="Normal 125 4 3" xfId="21397" xr:uid="{00000000-0005-0000-0000-0000AC520000}"/>
    <cellStyle name="Normal 125 4 4" xfId="21398" xr:uid="{00000000-0005-0000-0000-0000AD520000}"/>
    <cellStyle name="Normal 125 4 5" xfId="21399" xr:uid="{00000000-0005-0000-0000-0000AE520000}"/>
    <cellStyle name="Normal 125 5" xfId="21400" xr:uid="{00000000-0005-0000-0000-0000AF520000}"/>
    <cellStyle name="Normal 125 5 2" xfId="21401" xr:uid="{00000000-0005-0000-0000-0000B0520000}"/>
    <cellStyle name="Normal 125 6" xfId="21402" xr:uid="{00000000-0005-0000-0000-0000B1520000}"/>
    <cellStyle name="Normal 125 6 2" xfId="21403" xr:uid="{00000000-0005-0000-0000-0000B2520000}"/>
    <cellStyle name="Normal 125 7" xfId="21404" xr:uid="{00000000-0005-0000-0000-0000B3520000}"/>
    <cellStyle name="Normal 125 8" xfId="21405" xr:uid="{00000000-0005-0000-0000-0000B4520000}"/>
    <cellStyle name="Normal 125 9" xfId="21406" xr:uid="{00000000-0005-0000-0000-0000B5520000}"/>
    <cellStyle name="Normal 126" xfId="21407" xr:uid="{00000000-0005-0000-0000-0000B6520000}"/>
    <cellStyle name="Normal 126 10" xfId="21408" xr:uid="{00000000-0005-0000-0000-0000B7520000}"/>
    <cellStyle name="Normal 126 11" xfId="21409" xr:uid="{00000000-0005-0000-0000-0000B8520000}"/>
    <cellStyle name="Normal 126 12" xfId="21410" xr:uid="{00000000-0005-0000-0000-0000B9520000}"/>
    <cellStyle name="Normal 126 13" xfId="21411" xr:uid="{00000000-0005-0000-0000-0000BA520000}"/>
    <cellStyle name="Normal 126 14" xfId="21412" xr:uid="{00000000-0005-0000-0000-0000BB520000}"/>
    <cellStyle name="Normal 126 2" xfId="21413" xr:uid="{00000000-0005-0000-0000-0000BC520000}"/>
    <cellStyle name="Normal 126 2 2" xfId="21414" xr:uid="{00000000-0005-0000-0000-0000BD520000}"/>
    <cellStyle name="Normal 126 2 2 2" xfId="21415" xr:uid="{00000000-0005-0000-0000-0000BE520000}"/>
    <cellStyle name="Normal 126 2 2 2 2" xfId="21416" xr:uid="{00000000-0005-0000-0000-0000BF520000}"/>
    <cellStyle name="Normal 126 2 2 3" xfId="21417" xr:uid="{00000000-0005-0000-0000-0000C0520000}"/>
    <cellStyle name="Normal 126 2 2 4" xfId="21418" xr:uid="{00000000-0005-0000-0000-0000C1520000}"/>
    <cellStyle name="Normal 126 2 2 5" xfId="21419" xr:uid="{00000000-0005-0000-0000-0000C2520000}"/>
    <cellStyle name="Normal 126 2 2 6" xfId="21420" xr:uid="{00000000-0005-0000-0000-0000C3520000}"/>
    <cellStyle name="Normal 126 2 3" xfId="21421" xr:uid="{00000000-0005-0000-0000-0000C4520000}"/>
    <cellStyle name="Normal 126 2 3 2" xfId="21422" xr:uid="{00000000-0005-0000-0000-0000C5520000}"/>
    <cellStyle name="Normal 126 2 4" xfId="21423" xr:uid="{00000000-0005-0000-0000-0000C6520000}"/>
    <cellStyle name="Normal 126 2 5" xfId="21424" xr:uid="{00000000-0005-0000-0000-0000C7520000}"/>
    <cellStyle name="Normal 126 2 6" xfId="21425" xr:uid="{00000000-0005-0000-0000-0000C8520000}"/>
    <cellStyle name="Normal 126 2 7" xfId="21426" xr:uid="{00000000-0005-0000-0000-0000C9520000}"/>
    <cellStyle name="Normal 126 2 8" xfId="21427" xr:uid="{00000000-0005-0000-0000-0000CA520000}"/>
    <cellStyle name="Normal 126 3" xfId="21428" xr:uid="{00000000-0005-0000-0000-0000CB520000}"/>
    <cellStyle name="Normal 126 3 2" xfId="21429" xr:uid="{00000000-0005-0000-0000-0000CC520000}"/>
    <cellStyle name="Normal 126 3 2 2" xfId="21430" xr:uid="{00000000-0005-0000-0000-0000CD520000}"/>
    <cellStyle name="Normal 126 3 3" xfId="21431" xr:uid="{00000000-0005-0000-0000-0000CE520000}"/>
    <cellStyle name="Normal 126 3 4" xfId="21432" xr:uid="{00000000-0005-0000-0000-0000CF520000}"/>
    <cellStyle name="Normal 126 3 5" xfId="21433" xr:uid="{00000000-0005-0000-0000-0000D0520000}"/>
    <cellStyle name="Normal 126 3 6" xfId="21434" xr:uid="{00000000-0005-0000-0000-0000D1520000}"/>
    <cellStyle name="Normal 126 3 7" xfId="21435" xr:uid="{00000000-0005-0000-0000-0000D2520000}"/>
    <cellStyle name="Normal 126 4" xfId="21436" xr:uid="{00000000-0005-0000-0000-0000D3520000}"/>
    <cellStyle name="Normal 126 4 2" xfId="21437" xr:uid="{00000000-0005-0000-0000-0000D4520000}"/>
    <cellStyle name="Normal 126 4 3" xfId="21438" xr:uid="{00000000-0005-0000-0000-0000D5520000}"/>
    <cellStyle name="Normal 126 4 4" xfId="21439" xr:uid="{00000000-0005-0000-0000-0000D6520000}"/>
    <cellStyle name="Normal 126 4 5" xfId="21440" xr:uid="{00000000-0005-0000-0000-0000D7520000}"/>
    <cellStyle name="Normal 126 5" xfId="21441" xr:uid="{00000000-0005-0000-0000-0000D8520000}"/>
    <cellStyle name="Normal 126 5 2" xfId="21442" xr:uid="{00000000-0005-0000-0000-0000D9520000}"/>
    <cellStyle name="Normal 126 6" xfId="21443" xr:uid="{00000000-0005-0000-0000-0000DA520000}"/>
    <cellStyle name="Normal 126 6 2" xfId="21444" xr:uid="{00000000-0005-0000-0000-0000DB520000}"/>
    <cellStyle name="Normal 126 7" xfId="21445" xr:uid="{00000000-0005-0000-0000-0000DC520000}"/>
    <cellStyle name="Normal 126 8" xfId="21446" xr:uid="{00000000-0005-0000-0000-0000DD520000}"/>
    <cellStyle name="Normal 126 9" xfId="21447" xr:uid="{00000000-0005-0000-0000-0000DE520000}"/>
    <cellStyle name="Normal 127" xfId="21448" xr:uid="{00000000-0005-0000-0000-0000DF520000}"/>
    <cellStyle name="Normal 127 10" xfId="21449" xr:uid="{00000000-0005-0000-0000-0000E0520000}"/>
    <cellStyle name="Normal 127 11" xfId="21450" xr:uid="{00000000-0005-0000-0000-0000E1520000}"/>
    <cellStyle name="Normal 127 12" xfId="21451" xr:uid="{00000000-0005-0000-0000-0000E2520000}"/>
    <cellStyle name="Normal 127 13" xfId="21452" xr:uid="{00000000-0005-0000-0000-0000E3520000}"/>
    <cellStyle name="Normal 127 14" xfId="21453" xr:uid="{00000000-0005-0000-0000-0000E4520000}"/>
    <cellStyle name="Normal 127 2" xfId="21454" xr:uid="{00000000-0005-0000-0000-0000E5520000}"/>
    <cellStyle name="Normal 127 2 2" xfId="21455" xr:uid="{00000000-0005-0000-0000-0000E6520000}"/>
    <cellStyle name="Normal 127 2 2 2" xfId="21456" xr:uid="{00000000-0005-0000-0000-0000E7520000}"/>
    <cellStyle name="Normal 127 2 2 2 2" xfId="21457" xr:uid="{00000000-0005-0000-0000-0000E8520000}"/>
    <cellStyle name="Normal 127 2 2 3" xfId="21458" xr:uid="{00000000-0005-0000-0000-0000E9520000}"/>
    <cellStyle name="Normal 127 2 2 4" xfId="21459" xr:uid="{00000000-0005-0000-0000-0000EA520000}"/>
    <cellStyle name="Normal 127 2 2 5" xfId="21460" xr:uid="{00000000-0005-0000-0000-0000EB520000}"/>
    <cellStyle name="Normal 127 2 2 6" xfId="21461" xr:uid="{00000000-0005-0000-0000-0000EC520000}"/>
    <cellStyle name="Normal 127 2 3" xfId="21462" xr:uid="{00000000-0005-0000-0000-0000ED520000}"/>
    <cellStyle name="Normal 127 2 3 2" xfId="21463" xr:uid="{00000000-0005-0000-0000-0000EE520000}"/>
    <cellStyle name="Normal 127 2 4" xfId="21464" xr:uid="{00000000-0005-0000-0000-0000EF520000}"/>
    <cellStyle name="Normal 127 2 5" xfId="21465" xr:uid="{00000000-0005-0000-0000-0000F0520000}"/>
    <cellStyle name="Normal 127 2 6" xfId="21466" xr:uid="{00000000-0005-0000-0000-0000F1520000}"/>
    <cellStyle name="Normal 127 2 7" xfId="21467" xr:uid="{00000000-0005-0000-0000-0000F2520000}"/>
    <cellStyle name="Normal 127 2 8" xfId="21468" xr:uid="{00000000-0005-0000-0000-0000F3520000}"/>
    <cellStyle name="Normal 127 3" xfId="21469" xr:uid="{00000000-0005-0000-0000-0000F4520000}"/>
    <cellStyle name="Normal 127 3 2" xfId="21470" xr:uid="{00000000-0005-0000-0000-0000F5520000}"/>
    <cellStyle name="Normal 127 3 2 2" xfId="21471" xr:uid="{00000000-0005-0000-0000-0000F6520000}"/>
    <cellStyle name="Normal 127 3 3" xfId="21472" xr:uid="{00000000-0005-0000-0000-0000F7520000}"/>
    <cellStyle name="Normal 127 3 4" xfId="21473" xr:uid="{00000000-0005-0000-0000-0000F8520000}"/>
    <cellStyle name="Normal 127 3 5" xfId="21474" xr:uid="{00000000-0005-0000-0000-0000F9520000}"/>
    <cellStyle name="Normal 127 3 6" xfId="21475" xr:uid="{00000000-0005-0000-0000-0000FA520000}"/>
    <cellStyle name="Normal 127 3 7" xfId="21476" xr:uid="{00000000-0005-0000-0000-0000FB520000}"/>
    <cellStyle name="Normal 127 4" xfId="21477" xr:uid="{00000000-0005-0000-0000-0000FC520000}"/>
    <cellStyle name="Normal 127 4 2" xfId="21478" xr:uid="{00000000-0005-0000-0000-0000FD520000}"/>
    <cellStyle name="Normal 127 4 3" xfId="21479" xr:uid="{00000000-0005-0000-0000-0000FE520000}"/>
    <cellStyle name="Normal 127 4 4" xfId="21480" xr:uid="{00000000-0005-0000-0000-0000FF520000}"/>
    <cellStyle name="Normal 127 4 5" xfId="21481" xr:uid="{00000000-0005-0000-0000-000000530000}"/>
    <cellStyle name="Normal 127 5" xfId="21482" xr:uid="{00000000-0005-0000-0000-000001530000}"/>
    <cellStyle name="Normal 127 5 2" xfId="21483" xr:uid="{00000000-0005-0000-0000-000002530000}"/>
    <cellStyle name="Normal 127 6" xfId="21484" xr:uid="{00000000-0005-0000-0000-000003530000}"/>
    <cellStyle name="Normal 127 6 2" xfId="21485" xr:uid="{00000000-0005-0000-0000-000004530000}"/>
    <cellStyle name="Normal 127 7" xfId="21486" xr:uid="{00000000-0005-0000-0000-000005530000}"/>
    <cellStyle name="Normal 127 8" xfId="21487" xr:uid="{00000000-0005-0000-0000-000006530000}"/>
    <cellStyle name="Normal 127 9" xfId="21488" xr:uid="{00000000-0005-0000-0000-000007530000}"/>
    <cellStyle name="Normal 128" xfId="21489" xr:uid="{00000000-0005-0000-0000-000008530000}"/>
    <cellStyle name="Normal 128 10" xfId="21490" xr:uid="{00000000-0005-0000-0000-000009530000}"/>
    <cellStyle name="Normal 128 11" xfId="21491" xr:uid="{00000000-0005-0000-0000-00000A530000}"/>
    <cellStyle name="Normal 128 12" xfId="21492" xr:uid="{00000000-0005-0000-0000-00000B530000}"/>
    <cellStyle name="Normal 128 13" xfId="21493" xr:uid="{00000000-0005-0000-0000-00000C530000}"/>
    <cellStyle name="Normal 128 14" xfId="21494" xr:uid="{00000000-0005-0000-0000-00000D530000}"/>
    <cellStyle name="Normal 128 2" xfId="21495" xr:uid="{00000000-0005-0000-0000-00000E530000}"/>
    <cellStyle name="Normal 128 2 2" xfId="21496" xr:uid="{00000000-0005-0000-0000-00000F530000}"/>
    <cellStyle name="Normal 128 2 2 2" xfId="21497" xr:uid="{00000000-0005-0000-0000-000010530000}"/>
    <cellStyle name="Normal 128 2 2 2 2" xfId="21498" xr:uid="{00000000-0005-0000-0000-000011530000}"/>
    <cellStyle name="Normal 128 2 2 3" xfId="21499" xr:uid="{00000000-0005-0000-0000-000012530000}"/>
    <cellStyle name="Normal 128 2 2 4" xfId="21500" xr:uid="{00000000-0005-0000-0000-000013530000}"/>
    <cellStyle name="Normal 128 2 2 5" xfId="21501" xr:uid="{00000000-0005-0000-0000-000014530000}"/>
    <cellStyle name="Normal 128 2 2 6" xfId="21502" xr:uid="{00000000-0005-0000-0000-000015530000}"/>
    <cellStyle name="Normal 128 2 3" xfId="21503" xr:uid="{00000000-0005-0000-0000-000016530000}"/>
    <cellStyle name="Normal 128 2 3 2" xfId="21504" xr:uid="{00000000-0005-0000-0000-000017530000}"/>
    <cellStyle name="Normal 128 2 4" xfId="21505" xr:uid="{00000000-0005-0000-0000-000018530000}"/>
    <cellStyle name="Normal 128 2 5" xfId="21506" xr:uid="{00000000-0005-0000-0000-000019530000}"/>
    <cellStyle name="Normal 128 2 6" xfId="21507" xr:uid="{00000000-0005-0000-0000-00001A530000}"/>
    <cellStyle name="Normal 128 2 7" xfId="21508" xr:uid="{00000000-0005-0000-0000-00001B530000}"/>
    <cellStyle name="Normal 128 2 8" xfId="21509" xr:uid="{00000000-0005-0000-0000-00001C530000}"/>
    <cellStyle name="Normal 128 3" xfId="21510" xr:uid="{00000000-0005-0000-0000-00001D530000}"/>
    <cellStyle name="Normal 128 3 2" xfId="21511" xr:uid="{00000000-0005-0000-0000-00001E530000}"/>
    <cellStyle name="Normal 128 3 2 2" xfId="21512" xr:uid="{00000000-0005-0000-0000-00001F530000}"/>
    <cellStyle name="Normal 128 3 3" xfId="21513" xr:uid="{00000000-0005-0000-0000-000020530000}"/>
    <cellStyle name="Normal 128 3 4" xfId="21514" xr:uid="{00000000-0005-0000-0000-000021530000}"/>
    <cellStyle name="Normal 128 3 5" xfId="21515" xr:uid="{00000000-0005-0000-0000-000022530000}"/>
    <cellStyle name="Normal 128 3 6" xfId="21516" xr:uid="{00000000-0005-0000-0000-000023530000}"/>
    <cellStyle name="Normal 128 3 7" xfId="21517" xr:uid="{00000000-0005-0000-0000-000024530000}"/>
    <cellStyle name="Normal 128 4" xfId="21518" xr:uid="{00000000-0005-0000-0000-000025530000}"/>
    <cellStyle name="Normal 128 4 2" xfId="21519" xr:uid="{00000000-0005-0000-0000-000026530000}"/>
    <cellStyle name="Normal 128 4 3" xfId="21520" xr:uid="{00000000-0005-0000-0000-000027530000}"/>
    <cellStyle name="Normal 128 4 4" xfId="21521" xr:uid="{00000000-0005-0000-0000-000028530000}"/>
    <cellStyle name="Normal 128 4 5" xfId="21522" xr:uid="{00000000-0005-0000-0000-000029530000}"/>
    <cellStyle name="Normal 128 5" xfId="21523" xr:uid="{00000000-0005-0000-0000-00002A530000}"/>
    <cellStyle name="Normal 128 5 2" xfId="21524" xr:uid="{00000000-0005-0000-0000-00002B530000}"/>
    <cellStyle name="Normal 128 6" xfId="21525" xr:uid="{00000000-0005-0000-0000-00002C530000}"/>
    <cellStyle name="Normal 128 6 2" xfId="21526" xr:uid="{00000000-0005-0000-0000-00002D530000}"/>
    <cellStyle name="Normal 128 7" xfId="21527" xr:uid="{00000000-0005-0000-0000-00002E530000}"/>
    <cellStyle name="Normal 128 8" xfId="21528" xr:uid="{00000000-0005-0000-0000-00002F530000}"/>
    <cellStyle name="Normal 128 9" xfId="21529" xr:uid="{00000000-0005-0000-0000-000030530000}"/>
    <cellStyle name="Normal 129" xfId="21530" xr:uid="{00000000-0005-0000-0000-000031530000}"/>
    <cellStyle name="Normal 129 10" xfId="21531" xr:uid="{00000000-0005-0000-0000-000032530000}"/>
    <cellStyle name="Normal 129 11" xfId="21532" xr:uid="{00000000-0005-0000-0000-000033530000}"/>
    <cellStyle name="Normal 129 12" xfId="21533" xr:uid="{00000000-0005-0000-0000-000034530000}"/>
    <cellStyle name="Normal 129 13" xfId="21534" xr:uid="{00000000-0005-0000-0000-000035530000}"/>
    <cellStyle name="Normal 129 2" xfId="21535" xr:uid="{00000000-0005-0000-0000-000036530000}"/>
    <cellStyle name="Normal 129 2 2" xfId="21536" xr:uid="{00000000-0005-0000-0000-000037530000}"/>
    <cellStyle name="Normal 129 2 2 2" xfId="21537" xr:uid="{00000000-0005-0000-0000-000038530000}"/>
    <cellStyle name="Normal 129 2 2 2 2" xfId="21538" xr:uid="{00000000-0005-0000-0000-000039530000}"/>
    <cellStyle name="Normal 129 2 2 3" xfId="21539" xr:uid="{00000000-0005-0000-0000-00003A530000}"/>
    <cellStyle name="Normal 129 2 2 4" xfId="21540" xr:uid="{00000000-0005-0000-0000-00003B530000}"/>
    <cellStyle name="Normal 129 2 2 5" xfId="21541" xr:uid="{00000000-0005-0000-0000-00003C530000}"/>
    <cellStyle name="Normal 129 2 2 6" xfId="21542" xr:uid="{00000000-0005-0000-0000-00003D530000}"/>
    <cellStyle name="Normal 129 2 3" xfId="21543" xr:uid="{00000000-0005-0000-0000-00003E530000}"/>
    <cellStyle name="Normal 129 2 3 2" xfId="21544" xr:uid="{00000000-0005-0000-0000-00003F530000}"/>
    <cellStyle name="Normal 129 2 4" xfId="21545" xr:uid="{00000000-0005-0000-0000-000040530000}"/>
    <cellStyle name="Normal 129 2 5" xfId="21546" xr:uid="{00000000-0005-0000-0000-000041530000}"/>
    <cellStyle name="Normal 129 2 6" xfId="21547" xr:uid="{00000000-0005-0000-0000-000042530000}"/>
    <cellStyle name="Normal 129 2 7" xfId="21548" xr:uid="{00000000-0005-0000-0000-000043530000}"/>
    <cellStyle name="Normal 129 2 8" xfId="21549" xr:uid="{00000000-0005-0000-0000-000044530000}"/>
    <cellStyle name="Normal 129 3" xfId="21550" xr:uid="{00000000-0005-0000-0000-000045530000}"/>
    <cellStyle name="Normal 129 3 2" xfId="21551" xr:uid="{00000000-0005-0000-0000-000046530000}"/>
    <cellStyle name="Normal 129 3 2 2" xfId="21552" xr:uid="{00000000-0005-0000-0000-000047530000}"/>
    <cellStyle name="Normal 129 3 3" xfId="21553" xr:uid="{00000000-0005-0000-0000-000048530000}"/>
    <cellStyle name="Normal 129 3 4" xfId="21554" xr:uid="{00000000-0005-0000-0000-000049530000}"/>
    <cellStyle name="Normal 129 3 5" xfId="21555" xr:uid="{00000000-0005-0000-0000-00004A530000}"/>
    <cellStyle name="Normal 129 3 6" xfId="21556" xr:uid="{00000000-0005-0000-0000-00004B530000}"/>
    <cellStyle name="Normal 129 3 7" xfId="21557" xr:uid="{00000000-0005-0000-0000-00004C530000}"/>
    <cellStyle name="Normal 129 4" xfId="21558" xr:uid="{00000000-0005-0000-0000-00004D530000}"/>
    <cellStyle name="Normal 129 4 2" xfId="21559" xr:uid="{00000000-0005-0000-0000-00004E530000}"/>
    <cellStyle name="Normal 129 4 3" xfId="21560" xr:uid="{00000000-0005-0000-0000-00004F530000}"/>
    <cellStyle name="Normal 129 4 4" xfId="21561" xr:uid="{00000000-0005-0000-0000-000050530000}"/>
    <cellStyle name="Normal 129 4 5" xfId="21562" xr:uid="{00000000-0005-0000-0000-000051530000}"/>
    <cellStyle name="Normal 129 5" xfId="21563" xr:uid="{00000000-0005-0000-0000-000052530000}"/>
    <cellStyle name="Normal 129 5 2" xfId="21564" xr:uid="{00000000-0005-0000-0000-000053530000}"/>
    <cellStyle name="Normal 129 6" xfId="21565" xr:uid="{00000000-0005-0000-0000-000054530000}"/>
    <cellStyle name="Normal 129 6 2" xfId="21566" xr:uid="{00000000-0005-0000-0000-000055530000}"/>
    <cellStyle name="Normal 129 7" xfId="21567" xr:uid="{00000000-0005-0000-0000-000056530000}"/>
    <cellStyle name="Normal 129 8" xfId="21568" xr:uid="{00000000-0005-0000-0000-000057530000}"/>
    <cellStyle name="Normal 129 9" xfId="21569" xr:uid="{00000000-0005-0000-0000-000058530000}"/>
    <cellStyle name="Normal 13" xfId="93" xr:uid="{00000000-0005-0000-0000-000059530000}"/>
    <cellStyle name="Normal 13 2" xfId="94" xr:uid="{00000000-0005-0000-0000-00005A530000}"/>
    <cellStyle name="Normal 13 2 2" xfId="21570" xr:uid="{00000000-0005-0000-0000-00005B530000}"/>
    <cellStyle name="Normal 13 2 2 2" xfId="21571" xr:uid="{00000000-0005-0000-0000-00005C530000}"/>
    <cellStyle name="Normal 13 2 3" xfId="21572" xr:uid="{00000000-0005-0000-0000-00005D530000}"/>
    <cellStyle name="Normal 13 2 3 2" xfId="21573" xr:uid="{00000000-0005-0000-0000-00005E530000}"/>
    <cellStyle name="Normal 13 2 4" xfId="21574" xr:uid="{00000000-0005-0000-0000-00005F530000}"/>
    <cellStyle name="Normal 13 2 5" xfId="21575" xr:uid="{00000000-0005-0000-0000-000060530000}"/>
    <cellStyle name="Normal 13 3" xfId="95" xr:uid="{00000000-0005-0000-0000-000061530000}"/>
    <cellStyle name="Normal 13 3 2" xfId="21576" xr:uid="{00000000-0005-0000-0000-000062530000}"/>
    <cellStyle name="Normal 13 3 3" xfId="21577" xr:uid="{00000000-0005-0000-0000-000063530000}"/>
    <cellStyle name="Normal 13 4" xfId="21578" xr:uid="{00000000-0005-0000-0000-000064530000}"/>
    <cellStyle name="Normal 13 4 2" xfId="21579" xr:uid="{00000000-0005-0000-0000-000065530000}"/>
    <cellStyle name="Normal 13 4 3" xfId="21580" xr:uid="{00000000-0005-0000-0000-000066530000}"/>
    <cellStyle name="Normal 13 5" xfId="21581" xr:uid="{00000000-0005-0000-0000-000067530000}"/>
    <cellStyle name="Normal 13 5 10" xfId="21582" xr:uid="{00000000-0005-0000-0000-000068530000}"/>
    <cellStyle name="Normal 13 5 11" xfId="21583" xr:uid="{00000000-0005-0000-0000-000069530000}"/>
    <cellStyle name="Normal 13 5 12" xfId="21584" xr:uid="{00000000-0005-0000-0000-00006A530000}"/>
    <cellStyle name="Normal 13 5 2" xfId="21585" xr:uid="{00000000-0005-0000-0000-00006B530000}"/>
    <cellStyle name="Normal 13 5 2 2" xfId="21586" xr:uid="{00000000-0005-0000-0000-00006C530000}"/>
    <cellStyle name="Normal 13 5 2 2 2" xfId="21587" xr:uid="{00000000-0005-0000-0000-00006D530000}"/>
    <cellStyle name="Normal 13 5 2 2 2 2" xfId="21588" xr:uid="{00000000-0005-0000-0000-00006E530000}"/>
    <cellStyle name="Normal 13 5 2 2 3" xfId="21589" xr:uid="{00000000-0005-0000-0000-00006F530000}"/>
    <cellStyle name="Normal 13 5 2 2 4" xfId="21590" xr:uid="{00000000-0005-0000-0000-000070530000}"/>
    <cellStyle name="Normal 13 5 2 2 5" xfId="21591" xr:uid="{00000000-0005-0000-0000-000071530000}"/>
    <cellStyle name="Normal 13 5 2 2 6" xfId="21592" xr:uid="{00000000-0005-0000-0000-000072530000}"/>
    <cellStyle name="Normal 13 5 2 3" xfId="21593" xr:uid="{00000000-0005-0000-0000-000073530000}"/>
    <cellStyle name="Normal 13 5 2 3 2" xfId="21594" xr:uid="{00000000-0005-0000-0000-000074530000}"/>
    <cellStyle name="Normal 13 5 2 4" xfId="21595" xr:uid="{00000000-0005-0000-0000-000075530000}"/>
    <cellStyle name="Normal 13 5 2 5" xfId="21596" xr:uid="{00000000-0005-0000-0000-000076530000}"/>
    <cellStyle name="Normal 13 5 2 6" xfId="21597" xr:uid="{00000000-0005-0000-0000-000077530000}"/>
    <cellStyle name="Normal 13 5 2 7" xfId="21598" xr:uid="{00000000-0005-0000-0000-000078530000}"/>
    <cellStyle name="Normal 13 5 3" xfId="21599" xr:uid="{00000000-0005-0000-0000-000079530000}"/>
    <cellStyle name="Normal 13 5 3 2" xfId="21600" xr:uid="{00000000-0005-0000-0000-00007A530000}"/>
    <cellStyle name="Normal 13 5 3 2 2" xfId="21601" xr:uid="{00000000-0005-0000-0000-00007B530000}"/>
    <cellStyle name="Normal 13 5 3 3" xfId="21602" xr:uid="{00000000-0005-0000-0000-00007C530000}"/>
    <cellStyle name="Normal 13 5 3 4" xfId="21603" xr:uid="{00000000-0005-0000-0000-00007D530000}"/>
    <cellStyle name="Normal 13 5 3 5" xfId="21604" xr:uid="{00000000-0005-0000-0000-00007E530000}"/>
    <cellStyle name="Normal 13 5 3 6" xfId="21605" xr:uid="{00000000-0005-0000-0000-00007F530000}"/>
    <cellStyle name="Normal 13 5 4" xfId="21606" xr:uid="{00000000-0005-0000-0000-000080530000}"/>
    <cellStyle name="Normal 13 5 4 2" xfId="21607" xr:uid="{00000000-0005-0000-0000-000081530000}"/>
    <cellStyle name="Normal 13 5 4 3" xfId="21608" xr:uid="{00000000-0005-0000-0000-000082530000}"/>
    <cellStyle name="Normal 13 5 4 4" xfId="21609" xr:uid="{00000000-0005-0000-0000-000083530000}"/>
    <cellStyle name="Normal 13 5 4 5" xfId="21610" xr:uid="{00000000-0005-0000-0000-000084530000}"/>
    <cellStyle name="Normal 13 5 5" xfId="21611" xr:uid="{00000000-0005-0000-0000-000085530000}"/>
    <cellStyle name="Normal 13 5 5 2" xfId="21612" xr:uid="{00000000-0005-0000-0000-000086530000}"/>
    <cellStyle name="Normal 13 5 6" xfId="21613" xr:uid="{00000000-0005-0000-0000-000087530000}"/>
    <cellStyle name="Normal 13 5 6 2" xfId="21614" xr:uid="{00000000-0005-0000-0000-000088530000}"/>
    <cellStyle name="Normal 13 5 7" xfId="21615" xr:uid="{00000000-0005-0000-0000-000089530000}"/>
    <cellStyle name="Normal 13 5 8" xfId="21616" xr:uid="{00000000-0005-0000-0000-00008A530000}"/>
    <cellStyle name="Normal 13 5 9" xfId="21617" xr:uid="{00000000-0005-0000-0000-00008B530000}"/>
    <cellStyle name="Normal 13 6" xfId="21618" xr:uid="{00000000-0005-0000-0000-00008C530000}"/>
    <cellStyle name="Normal 13 7" xfId="21619" xr:uid="{00000000-0005-0000-0000-00008D530000}"/>
    <cellStyle name="Normal 13 8" xfId="21620" xr:uid="{00000000-0005-0000-0000-00008E530000}"/>
    <cellStyle name="Normal 13 9" xfId="21621" xr:uid="{00000000-0005-0000-0000-00008F530000}"/>
    <cellStyle name="Normal 130" xfId="21622" xr:uid="{00000000-0005-0000-0000-000090530000}"/>
    <cellStyle name="Normal 130 10" xfId="21623" xr:uid="{00000000-0005-0000-0000-000091530000}"/>
    <cellStyle name="Normal 130 11" xfId="21624" xr:uid="{00000000-0005-0000-0000-000092530000}"/>
    <cellStyle name="Normal 130 12" xfId="21625" xr:uid="{00000000-0005-0000-0000-000093530000}"/>
    <cellStyle name="Normal 130 13" xfId="21626" xr:uid="{00000000-0005-0000-0000-000094530000}"/>
    <cellStyle name="Normal 130 2" xfId="21627" xr:uid="{00000000-0005-0000-0000-000095530000}"/>
    <cellStyle name="Normal 130 2 2" xfId="21628" xr:uid="{00000000-0005-0000-0000-000096530000}"/>
    <cellStyle name="Normal 130 2 2 2" xfId="21629" xr:uid="{00000000-0005-0000-0000-000097530000}"/>
    <cellStyle name="Normal 130 2 2 2 2" xfId="21630" xr:uid="{00000000-0005-0000-0000-000098530000}"/>
    <cellStyle name="Normal 130 2 2 3" xfId="21631" xr:uid="{00000000-0005-0000-0000-000099530000}"/>
    <cellStyle name="Normal 130 2 2 4" xfId="21632" xr:uid="{00000000-0005-0000-0000-00009A530000}"/>
    <cellStyle name="Normal 130 2 2 5" xfId="21633" xr:uid="{00000000-0005-0000-0000-00009B530000}"/>
    <cellStyle name="Normal 130 2 2 6" xfId="21634" xr:uid="{00000000-0005-0000-0000-00009C530000}"/>
    <cellStyle name="Normal 130 2 3" xfId="21635" xr:uid="{00000000-0005-0000-0000-00009D530000}"/>
    <cellStyle name="Normal 130 2 3 2" xfId="21636" xr:uid="{00000000-0005-0000-0000-00009E530000}"/>
    <cellStyle name="Normal 130 2 4" xfId="21637" xr:uid="{00000000-0005-0000-0000-00009F530000}"/>
    <cellStyle name="Normal 130 2 5" xfId="21638" xr:uid="{00000000-0005-0000-0000-0000A0530000}"/>
    <cellStyle name="Normal 130 2 6" xfId="21639" xr:uid="{00000000-0005-0000-0000-0000A1530000}"/>
    <cellStyle name="Normal 130 2 7" xfId="21640" xr:uid="{00000000-0005-0000-0000-0000A2530000}"/>
    <cellStyle name="Normal 130 2 8" xfId="21641" xr:uid="{00000000-0005-0000-0000-0000A3530000}"/>
    <cellStyle name="Normal 130 3" xfId="21642" xr:uid="{00000000-0005-0000-0000-0000A4530000}"/>
    <cellStyle name="Normal 130 3 2" xfId="21643" xr:uid="{00000000-0005-0000-0000-0000A5530000}"/>
    <cellStyle name="Normal 130 3 2 2" xfId="21644" xr:uid="{00000000-0005-0000-0000-0000A6530000}"/>
    <cellStyle name="Normal 130 3 3" xfId="21645" xr:uid="{00000000-0005-0000-0000-0000A7530000}"/>
    <cellStyle name="Normal 130 3 4" xfId="21646" xr:uid="{00000000-0005-0000-0000-0000A8530000}"/>
    <cellStyle name="Normal 130 3 5" xfId="21647" xr:uid="{00000000-0005-0000-0000-0000A9530000}"/>
    <cellStyle name="Normal 130 3 6" xfId="21648" xr:uid="{00000000-0005-0000-0000-0000AA530000}"/>
    <cellStyle name="Normal 130 3 7" xfId="21649" xr:uid="{00000000-0005-0000-0000-0000AB530000}"/>
    <cellStyle name="Normal 130 4" xfId="21650" xr:uid="{00000000-0005-0000-0000-0000AC530000}"/>
    <cellStyle name="Normal 130 4 2" xfId="21651" xr:uid="{00000000-0005-0000-0000-0000AD530000}"/>
    <cellStyle name="Normal 130 4 3" xfId="21652" xr:uid="{00000000-0005-0000-0000-0000AE530000}"/>
    <cellStyle name="Normal 130 4 4" xfId="21653" xr:uid="{00000000-0005-0000-0000-0000AF530000}"/>
    <cellStyle name="Normal 130 4 5" xfId="21654" xr:uid="{00000000-0005-0000-0000-0000B0530000}"/>
    <cellStyle name="Normal 130 5" xfId="21655" xr:uid="{00000000-0005-0000-0000-0000B1530000}"/>
    <cellStyle name="Normal 130 5 2" xfId="21656" xr:uid="{00000000-0005-0000-0000-0000B2530000}"/>
    <cellStyle name="Normal 130 6" xfId="21657" xr:uid="{00000000-0005-0000-0000-0000B3530000}"/>
    <cellStyle name="Normal 130 6 2" xfId="21658" xr:uid="{00000000-0005-0000-0000-0000B4530000}"/>
    <cellStyle name="Normal 130 7" xfId="21659" xr:uid="{00000000-0005-0000-0000-0000B5530000}"/>
    <cellStyle name="Normal 130 8" xfId="21660" xr:uid="{00000000-0005-0000-0000-0000B6530000}"/>
    <cellStyle name="Normal 130 9" xfId="21661" xr:uid="{00000000-0005-0000-0000-0000B7530000}"/>
    <cellStyle name="Normal 131" xfId="21662" xr:uid="{00000000-0005-0000-0000-0000B8530000}"/>
    <cellStyle name="Normal 131 10" xfId="21663" xr:uid="{00000000-0005-0000-0000-0000B9530000}"/>
    <cellStyle name="Normal 131 11" xfId="21664" xr:uid="{00000000-0005-0000-0000-0000BA530000}"/>
    <cellStyle name="Normal 131 12" xfId="21665" xr:uid="{00000000-0005-0000-0000-0000BB530000}"/>
    <cellStyle name="Normal 131 13" xfId="21666" xr:uid="{00000000-0005-0000-0000-0000BC530000}"/>
    <cellStyle name="Normal 131 2" xfId="21667" xr:uid="{00000000-0005-0000-0000-0000BD530000}"/>
    <cellStyle name="Normal 131 2 2" xfId="21668" xr:uid="{00000000-0005-0000-0000-0000BE530000}"/>
    <cellStyle name="Normal 131 2 2 2" xfId="21669" xr:uid="{00000000-0005-0000-0000-0000BF530000}"/>
    <cellStyle name="Normal 131 2 2 2 2" xfId="21670" xr:uid="{00000000-0005-0000-0000-0000C0530000}"/>
    <cellStyle name="Normal 131 2 2 3" xfId="21671" xr:uid="{00000000-0005-0000-0000-0000C1530000}"/>
    <cellStyle name="Normal 131 2 2 4" xfId="21672" xr:uid="{00000000-0005-0000-0000-0000C2530000}"/>
    <cellStyle name="Normal 131 2 2 5" xfId="21673" xr:uid="{00000000-0005-0000-0000-0000C3530000}"/>
    <cellStyle name="Normal 131 2 2 6" xfId="21674" xr:uid="{00000000-0005-0000-0000-0000C4530000}"/>
    <cellStyle name="Normal 131 2 3" xfId="21675" xr:uid="{00000000-0005-0000-0000-0000C5530000}"/>
    <cellStyle name="Normal 131 2 3 2" xfId="21676" xr:uid="{00000000-0005-0000-0000-0000C6530000}"/>
    <cellStyle name="Normal 131 2 4" xfId="21677" xr:uid="{00000000-0005-0000-0000-0000C7530000}"/>
    <cellStyle name="Normal 131 2 5" xfId="21678" xr:uid="{00000000-0005-0000-0000-0000C8530000}"/>
    <cellStyle name="Normal 131 2 6" xfId="21679" xr:uid="{00000000-0005-0000-0000-0000C9530000}"/>
    <cellStyle name="Normal 131 2 7" xfId="21680" xr:uid="{00000000-0005-0000-0000-0000CA530000}"/>
    <cellStyle name="Normal 131 2 8" xfId="21681" xr:uid="{00000000-0005-0000-0000-0000CB530000}"/>
    <cellStyle name="Normal 131 3" xfId="21682" xr:uid="{00000000-0005-0000-0000-0000CC530000}"/>
    <cellStyle name="Normal 131 3 2" xfId="21683" xr:uid="{00000000-0005-0000-0000-0000CD530000}"/>
    <cellStyle name="Normal 131 3 2 2" xfId="21684" xr:uid="{00000000-0005-0000-0000-0000CE530000}"/>
    <cellStyle name="Normal 131 3 3" xfId="21685" xr:uid="{00000000-0005-0000-0000-0000CF530000}"/>
    <cellStyle name="Normal 131 3 4" xfId="21686" xr:uid="{00000000-0005-0000-0000-0000D0530000}"/>
    <cellStyle name="Normal 131 3 5" xfId="21687" xr:uid="{00000000-0005-0000-0000-0000D1530000}"/>
    <cellStyle name="Normal 131 3 6" xfId="21688" xr:uid="{00000000-0005-0000-0000-0000D2530000}"/>
    <cellStyle name="Normal 131 3 7" xfId="21689" xr:uid="{00000000-0005-0000-0000-0000D3530000}"/>
    <cellStyle name="Normal 131 4" xfId="21690" xr:uid="{00000000-0005-0000-0000-0000D4530000}"/>
    <cellStyle name="Normal 131 4 2" xfId="21691" xr:uid="{00000000-0005-0000-0000-0000D5530000}"/>
    <cellStyle name="Normal 131 4 3" xfId="21692" xr:uid="{00000000-0005-0000-0000-0000D6530000}"/>
    <cellStyle name="Normal 131 4 4" xfId="21693" xr:uid="{00000000-0005-0000-0000-0000D7530000}"/>
    <cellStyle name="Normal 131 4 5" xfId="21694" xr:uid="{00000000-0005-0000-0000-0000D8530000}"/>
    <cellStyle name="Normal 131 5" xfId="21695" xr:uid="{00000000-0005-0000-0000-0000D9530000}"/>
    <cellStyle name="Normal 131 5 2" xfId="21696" xr:uid="{00000000-0005-0000-0000-0000DA530000}"/>
    <cellStyle name="Normal 131 6" xfId="21697" xr:uid="{00000000-0005-0000-0000-0000DB530000}"/>
    <cellStyle name="Normal 131 6 2" xfId="21698" xr:uid="{00000000-0005-0000-0000-0000DC530000}"/>
    <cellStyle name="Normal 131 7" xfId="21699" xr:uid="{00000000-0005-0000-0000-0000DD530000}"/>
    <cellStyle name="Normal 131 8" xfId="21700" xr:uid="{00000000-0005-0000-0000-0000DE530000}"/>
    <cellStyle name="Normal 131 9" xfId="21701" xr:uid="{00000000-0005-0000-0000-0000DF530000}"/>
    <cellStyle name="Normal 132" xfId="21702" xr:uid="{00000000-0005-0000-0000-0000E0530000}"/>
    <cellStyle name="Normal 132 10" xfId="21703" xr:uid="{00000000-0005-0000-0000-0000E1530000}"/>
    <cellStyle name="Normal 132 11" xfId="21704" xr:uid="{00000000-0005-0000-0000-0000E2530000}"/>
    <cellStyle name="Normal 132 12" xfId="21705" xr:uid="{00000000-0005-0000-0000-0000E3530000}"/>
    <cellStyle name="Normal 132 13" xfId="21706" xr:uid="{00000000-0005-0000-0000-0000E4530000}"/>
    <cellStyle name="Normal 132 2" xfId="21707" xr:uid="{00000000-0005-0000-0000-0000E5530000}"/>
    <cellStyle name="Normal 132 2 2" xfId="21708" xr:uid="{00000000-0005-0000-0000-0000E6530000}"/>
    <cellStyle name="Normal 132 2 2 2" xfId="21709" xr:uid="{00000000-0005-0000-0000-0000E7530000}"/>
    <cellStyle name="Normal 132 2 2 2 2" xfId="21710" xr:uid="{00000000-0005-0000-0000-0000E8530000}"/>
    <cellStyle name="Normal 132 2 2 3" xfId="21711" xr:uid="{00000000-0005-0000-0000-0000E9530000}"/>
    <cellStyle name="Normal 132 2 2 4" xfId="21712" xr:uid="{00000000-0005-0000-0000-0000EA530000}"/>
    <cellStyle name="Normal 132 2 2 5" xfId="21713" xr:uid="{00000000-0005-0000-0000-0000EB530000}"/>
    <cellStyle name="Normal 132 2 2 6" xfId="21714" xr:uid="{00000000-0005-0000-0000-0000EC530000}"/>
    <cellStyle name="Normal 132 2 3" xfId="21715" xr:uid="{00000000-0005-0000-0000-0000ED530000}"/>
    <cellStyle name="Normal 132 2 3 2" xfId="21716" xr:uid="{00000000-0005-0000-0000-0000EE530000}"/>
    <cellStyle name="Normal 132 2 4" xfId="21717" xr:uid="{00000000-0005-0000-0000-0000EF530000}"/>
    <cellStyle name="Normal 132 2 5" xfId="21718" xr:uid="{00000000-0005-0000-0000-0000F0530000}"/>
    <cellStyle name="Normal 132 2 6" xfId="21719" xr:uid="{00000000-0005-0000-0000-0000F1530000}"/>
    <cellStyle name="Normal 132 2 7" xfId="21720" xr:uid="{00000000-0005-0000-0000-0000F2530000}"/>
    <cellStyle name="Normal 132 2 8" xfId="21721" xr:uid="{00000000-0005-0000-0000-0000F3530000}"/>
    <cellStyle name="Normal 132 3" xfId="21722" xr:uid="{00000000-0005-0000-0000-0000F4530000}"/>
    <cellStyle name="Normal 132 3 2" xfId="21723" xr:uid="{00000000-0005-0000-0000-0000F5530000}"/>
    <cellStyle name="Normal 132 3 2 2" xfId="21724" xr:uid="{00000000-0005-0000-0000-0000F6530000}"/>
    <cellStyle name="Normal 132 3 3" xfId="21725" xr:uid="{00000000-0005-0000-0000-0000F7530000}"/>
    <cellStyle name="Normal 132 3 4" xfId="21726" xr:uid="{00000000-0005-0000-0000-0000F8530000}"/>
    <cellStyle name="Normal 132 3 5" xfId="21727" xr:uid="{00000000-0005-0000-0000-0000F9530000}"/>
    <cellStyle name="Normal 132 3 6" xfId="21728" xr:uid="{00000000-0005-0000-0000-0000FA530000}"/>
    <cellStyle name="Normal 132 3 7" xfId="21729" xr:uid="{00000000-0005-0000-0000-0000FB530000}"/>
    <cellStyle name="Normal 132 4" xfId="21730" xr:uid="{00000000-0005-0000-0000-0000FC530000}"/>
    <cellStyle name="Normal 132 4 2" xfId="21731" xr:uid="{00000000-0005-0000-0000-0000FD530000}"/>
    <cellStyle name="Normal 132 4 3" xfId="21732" xr:uid="{00000000-0005-0000-0000-0000FE530000}"/>
    <cellStyle name="Normal 132 4 4" xfId="21733" xr:uid="{00000000-0005-0000-0000-0000FF530000}"/>
    <cellStyle name="Normal 132 4 5" xfId="21734" xr:uid="{00000000-0005-0000-0000-000000540000}"/>
    <cellStyle name="Normal 132 5" xfId="21735" xr:uid="{00000000-0005-0000-0000-000001540000}"/>
    <cellStyle name="Normal 132 5 2" xfId="21736" xr:uid="{00000000-0005-0000-0000-000002540000}"/>
    <cellStyle name="Normal 132 6" xfId="21737" xr:uid="{00000000-0005-0000-0000-000003540000}"/>
    <cellStyle name="Normal 132 6 2" xfId="21738" xr:uid="{00000000-0005-0000-0000-000004540000}"/>
    <cellStyle name="Normal 132 7" xfId="21739" xr:uid="{00000000-0005-0000-0000-000005540000}"/>
    <cellStyle name="Normal 132 8" xfId="21740" xr:uid="{00000000-0005-0000-0000-000006540000}"/>
    <cellStyle name="Normal 132 9" xfId="21741" xr:uid="{00000000-0005-0000-0000-000007540000}"/>
    <cellStyle name="Normal 133" xfId="21742" xr:uid="{00000000-0005-0000-0000-000008540000}"/>
    <cellStyle name="Normal 133 10" xfId="21743" xr:uid="{00000000-0005-0000-0000-000009540000}"/>
    <cellStyle name="Normal 133 11" xfId="21744" xr:uid="{00000000-0005-0000-0000-00000A540000}"/>
    <cellStyle name="Normal 133 12" xfId="21745" xr:uid="{00000000-0005-0000-0000-00000B540000}"/>
    <cellStyle name="Normal 133 13" xfId="21746" xr:uid="{00000000-0005-0000-0000-00000C540000}"/>
    <cellStyle name="Normal 133 2" xfId="21747" xr:uid="{00000000-0005-0000-0000-00000D540000}"/>
    <cellStyle name="Normal 133 2 2" xfId="21748" xr:uid="{00000000-0005-0000-0000-00000E540000}"/>
    <cellStyle name="Normal 133 2 2 2" xfId="21749" xr:uid="{00000000-0005-0000-0000-00000F540000}"/>
    <cellStyle name="Normal 133 2 2 2 2" xfId="21750" xr:uid="{00000000-0005-0000-0000-000010540000}"/>
    <cellStyle name="Normal 133 2 2 3" xfId="21751" xr:uid="{00000000-0005-0000-0000-000011540000}"/>
    <cellStyle name="Normal 133 2 2 4" xfId="21752" xr:uid="{00000000-0005-0000-0000-000012540000}"/>
    <cellStyle name="Normal 133 2 2 5" xfId="21753" xr:uid="{00000000-0005-0000-0000-000013540000}"/>
    <cellStyle name="Normal 133 2 2 6" xfId="21754" xr:uid="{00000000-0005-0000-0000-000014540000}"/>
    <cellStyle name="Normal 133 2 3" xfId="21755" xr:uid="{00000000-0005-0000-0000-000015540000}"/>
    <cellStyle name="Normal 133 2 3 2" xfId="21756" xr:uid="{00000000-0005-0000-0000-000016540000}"/>
    <cellStyle name="Normal 133 2 4" xfId="21757" xr:uid="{00000000-0005-0000-0000-000017540000}"/>
    <cellStyle name="Normal 133 2 5" xfId="21758" xr:uid="{00000000-0005-0000-0000-000018540000}"/>
    <cellStyle name="Normal 133 2 6" xfId="21759" xr:uid="{00000000-0005-0000-0000-000019540000}"/>
    <cellStyle name="Normal 133 2 7" xfId="21760" xr:uid="{00000000-0005-0000-0000-00001A540000}"/>
    <cellStyle name="Normal 133 2 8" xfId="21761" xr:uid="{00000000-0005-0000-0000-00001B540000}"/>
    <cellStyle name="Normal 133 3" xfId="21762" xr:uid="{00000000-0005-0000-0000-00001C540000}"/>
    <cellStyle name="Normal 133 3 2" xfId="21763" xr:uid="{00000000-0005-0000-0000-00001D540000}"/>
    <cellStyle name="Normal 133 3 2 2" xfId="21764" xr:uid="{00000000-0005-0000-0000-00001E540000}"/>
    <cellStyle name="Normal 133 3 3" xfId="21765" xr:uid="{00000000-0005-0000-0000-00001F540000}"/>
    <cellStyle name="Normal 133 3 4" xfId="21766" xr:uid="{00000000-0005-0000-0000-000020540000}"/>
    <cellStyle name="Normal 133 3 5" xfId="21767" xr:uid="{00000000-0005-0000-0000-000021540000}"/>
    <cellStyle name="Normal 133 3 6" xfId="21768" xr:uid="{00000000-0005-0000-0000-000022540000}"/>
    <cellStyle name="Normal 133 3 7" xfId="21769" xr:uid="{00000000-0005-0000-0000-000023540000}"/>
    <cellStyle name="Normal 133 4" xfId="21770" xr:uid="{00000000-0005-0000-0000-000024540000}"/>
    <cellStyle name="Normal 133 4 2" xfId="21771" xr:uid="{00000000-0005-0000-0000-000025540000}"/>
    <cellStyle name="Normal 133 4 3" xfId="21772" xr:uid="{00000000-0005-0000-0000-000026540000}"/>
    <cellStyle name="Normal 133 4 4" xfId="21773" xr:uid="{00000000-0005-0000-0000-000027540000}"/>
    <cellStyle name="Normal 133 4 5" xfId="21774" xr:uid="{00000000-0005-0000-0000-000028540000}"/>
    <cellStyle name="Normal 133 5" xfId="21775" xr:uid="{00000000-0005-0000-0000-000029540000}"/>
    <cellStyle name="Normal 133 5 2" xfId="21776" xr:uid="{00000000-0005-0000-0000-00002A540000}"/>
    <cellStyle name="Normal 133 6" xfId="21777" xr:uid="{00000000-0005-0000-0000-00002B540000}"/>
    <cellStyle name="Normal 133 6 2" xfId="21778" xr:uid="{00000000-0005-0000-0000-00002C540000}"/>
    <cellStyle name="Normal 133 7" xfId="21779" xr:uid="{00000000-0005-0000-0000-00002D540000}"/>
    <cellStyle name="Normal 133 8" xfId="21780" xr:uid="{00000000-0005-0000-0000-00002E540000}"/>
    <cellStyle name="Normal 133 9" xfId="21781" xr:uid="{00000000-0005-0000-0000-00002F540000}"/>
    <cellStyle name="Normal 134" xfId="21782" xr:uid="{00000000-0005-0000-0000-000030540000}"/>
    <cellStyle name="Normal 134 10" xfId="21783" xr:uid="{00000000-0005-0000-0000-000031540000}"/>
    <cellStyle name="Normal 134 11" xfId="21784" xr:uid="{00000000-0005-0000-0000-000032540000}"/>
    <cellStyle name="Normal 134 12" xfId="21785" xr:uid="{00000000-0005-0000-0000-000033540000}"/>
    <cellStyle name="Normal 134 13" xfId="21786" xr:uid="{00000000-0005-0000-0000-000034540000}"/>
    <cellStyle name="Normal 134 2" xfId="21787" xr:uid="{00000000-0005-0000-0000-000035540000}"/>
    <cellStyle name="Normal 134 2 2" xfId="21788" xr:uid="{00000000-0005-0000-0000-000036540000}"/>
    <cellStyle name="Normal 134 2 2 2" xfId="21789" xr:uid="{00000000-0005-0000-0000-000037540000}"/>
    <cellStyle name="Normal 134 2 2 2 2" xfId="21790" xr:uid="{00000000-0005-0000-0000-000038540000}"/>
    <cellStyle name="Normal 134 2 2 3" xfId="21791" xr:uid="{00000000-0005-0000-0000-000039540000}"/>
    <cellStyle name="Normal 134 2 2 4" xfId="21792" xr:uid="{00000000-0005-0000-0000-00003A540000}"/>
    <cellStyle name="Normal 134 2 2 5" xfId="21793" xr:uid="{00000000-0005-0000-0000-00003B540000}"/>
    <cellStyle name="Normal 134 2 2 6" xfId="21794" xr:uid="{00000000-0005-0000-0000-00003C540000}"/>
    <cellStyle name="Normal 134 2 3" xfId="21795" xr:uid="{00000000-0005-0000-0000-00003D540000}"/>
    <cellStyle name="Normal 134 2 3 2" xfId="21796" xr:uid="{00000000-0005-0000-0000-00003E540000}"/>
    <cellStyle name="Normal 134 2 4" xfId="21797" xr:uid="{00000000-0005-0000-0000-00003F540000}"/>
    <cellStyle name="Normal 134 2 5" xfId="21798" xr:uid="{00000000-0005-0000-0000-000040540000}"/>
    <cellStyle name="Normal 134 2 6" xfId="21799" xr:uid="{00000000-0005-0000-0000-000041540000}"/>
    <cellStyle name="Normal 134 2 7" xfId="21800" xr:uid="{00000000-0005-0000-0000-000042540000}"/>
    <cellStyle name="Normal 134 2 8" xfId="21801" xr:uid="{00000000-0005-0000-0000-000043540000}"/>
    <cellStyle name="Normal 134 3" xfId="21802" xr:uid="{00000000-0005-0000-0000-000044540000}"/>
    <cellStyle name="Normal 134 3 2" xfId="21803" xr:uid="{00000000-0005-0000-0000-000045540000}"/>
    <cellStyle name="Normal 134 3 2 2" xfId="21804" xr:uid="{00000000-0005-0000-0000-000046540000}"/>
    <cellStyle name="Normal 134 3 3" xfId="21805" xr:uid="{00000000-0005-0000-0000-000047540000}"/>
    <cellStyle name="Normal 134 3 4" xfId="21806" xr:uid="{00000000-0005-0000-0000-000048540000}"/>
    <cellStyle name="Normal 134 3 5" xfId="21807" xr:uid="{00000000-0005-0000-0000-000049540000}"/>
    <cellStyle name="Normal 134 3 6" xfId="21808" xr:uid="{00000000-0005-0000-0000-00004A540000}"/>
    <cellStyle name="Normal 134 3 7" xfId="21809" xr:uid="{00000000-0005-0000-0000-00004B540000}"/>
    <cellStyle name="Normal 134 4" xfId="21810" xr:uid="{00000000-0005-0000-0000-00004C540000}"/>
    <cellStyle name="Normal 134 4 2" xfId="21811" xr:uid="{00000000-0005-0000-0000-00004D540000}"/>
    <cellStyle name="Normal 134 4 3" xfId="21812" xr:uid="{00000000-0005-0000-0000-00004E540000}"/>
    <cellStyle name="Normal 134 4 4" xfId="21813" xr:uid="{00000000-0005-0000-0000-00004F540000}"/>
    <cellStyle name="Normal 134 4 5" xfId="21814" xr:uid="{00000000-0005-0000-0000-000050540000}"/>
    <cellStyle name="Normal 134 5" xfId="21815" xr:uid="{00000000-0005-0000-0000-000051540000}"/>
    <cellStyle name="Normal 134 5 2" xfId="21816" xr:uid="{00000000-0005-0000-0000-000052540000}"/>
    <cellStyle name="Normal 134 6" xfId="21817" xr:uid="{00000000-0005-0000-0000-000053540000}"/>
    <cellStyle name="Normal 134 6 2" xfId="21818" xr:uid="{00000000-0005-0000-0000-000054540000}"/>
    <cellStyle name="Normal 134 7" xfId="21819" xr:uid="{00000000-0005-0000-0000-000055540000}"/>
    <cellStyle name="Normal 134 8" xfId="21820" xr:uid="{00000000-0005-0000-0000-000056540000}"/>
    <cellStyle name="Normal 134 9" xfId="21821" xr:uid="{00000000-0005-0000-0000-000057540000}"/>
    <cellStyle name="Normal 135" xfId="21822" xr:uid="{00000000-0005-0000-0000-000058540000}"/>
    <cellStyle name="Normal 135 10" xfId="21823" xr:uid="{00000000-0005-0000-0000-000059540000}"/>
    <cellStyle name="Normal 135 11" xfId="21824" xr:uid="{00000000-0005-0000-0000-00005A540000}"/>
    <cellStyle name="Normal 135 12" xfId="21825" xr:uid="{00000000-0005-0000-0000-00005B540000}"/>
    <cellStyle name="Normal 135 13" xfId="21826" xr:uid="{00000000-0005-0000-0000-00005C540000}"/>
    <cellStyle name="Normal 135 2" xfId="21827" xr:uid="{00000000-0005-0000-0000-00005D540000}"/>
    <cellStyle name="Normal 135 2 2" xfId="21828" xr:uid="{00000000-0005-0000-0000-00005E540000}"/>
    <cellStyle name="Normal 135 2 2 2" xfId="21829" xr:uid="{00000000-0005-0000-0000-00005F540000}"/>
    <cellStyle name="Normal 135 2 2 2 2" xfId="21830" xr:uid="{00000000-0005-0000-0000-000060540000}"/>
    <cellStyle name="Normal 135 2 2 3" xfId="21831" xr:uid="{00000000-0005-0000-0000-000061540000}"/>
    <cellStyle name="Normal 135 2 2 4" xfId="21832" xr:uid="{00000000-0005-0000-0000-000062540000}"/>
    <cellStyle name="Normal 135 2 2 5" xfId="21833" xr:uid="{00000000-0005-0000-0000-000063540000}"/>
    <cellStyle name="Normal 135 2 2 6" xfId="21834" xr:uid="{00000000-0005-0000-0000-000064540000}"/>
    <cellStyle name="Normal 135 2 3" xfId="21835" xr:uid="{00000000-0005-0000-0000-000065540000}"/>
    <cellStyle name="Normal 135 2 3 2" xfId="21836" xr:uid="{00000000-0005-0000-0000-000066540000}"/>
    <cellStyle name="Normal 135 2 4" xfId="21837" xr:uid="{00000000-0005-0000-0000-000067540000}"/>
    <cellStyle name="Normal 135 2 5" xfId="21838" xr:uid="{00000000-0005-0000-0000-000068540000}"/>
    <cellStyle name="Normal 135 2 6" xfId="21839" xr:uid="{00000000-0005-0000-0000-000069540000}"/>
    <cellStyle name="Normal 135 2 7" xfId="21840" xr:uid="{00000000-0005-0000-0000-00006A540000}"/>
    <cellStyle name="Normal 135 2 8" xfId="21841" xr:uid="{00000000-0005-0000-0000-00006B540000}"/>
    <cellStyle name="Normal 135 3" xfId="21842" xr:uid="{00000000-0005-0000-0000-00006C540000}"/>
    <cellStyle name="Normal 135 3 2" xfId="21843" xr:uid="{00000000-0005-0000-0000-00006D540000}"/>
    <cellStyle name="Normal 135 3 2 2" xfId="21844" xr:uid="{00000000-0005-0000-0000-00006E540000}"/>
    <cellStyle name="Normal 135 3 3" xfId="21845" xr:uid="{00000000-0005-0000-0000-00006F540000}"/>
    <cellStyle name="Normal 135 3 4" xfId="21846" xr:uid="{00000000-0005-0000-0000-000070540000}"/>
    <cellStyle name="Normal 135 3 5" xfId="21847" xr:uid="{00000000-0005-0000-0000-000071540000}"/>
    <cellStyle name="Normal 135 3 6" xfId="21848" xr:uid="{00000000-0005-0000-0000-000072540000}"/>
    <cellStyle name="Normal 135 3 7" xfId="21849" xr:uid="{00000000-0005-0000-0000-000073540000}"/>
    <cellStyle name="Normal 135 4" xfId="21850" xr:uid="{00000000-0005-0000-0000-000074540000}"/>
    <cellStyle name="Normal 135 4 2" xfId="21851" xr:uid="{00000000-0005-0000-0000-000075540000}"/>
    <cellStyle name="Normal 135 4 3" xfId="21852" xr:uid="{00000000-0005-0000-0000-000076540000}"/>
    <cellStyle name="Normal 135 4 4" xfId="21853" xr:uid="{00000000-0005-0000-0000-000077540000}"/>
    <cellStyle name="Normal 135 4 5" xfId="21854" xr:uid="{00000000-0005-0000-0000-000078540000}"/>
    <cellStyle name="Normal 135 5" xfId="21855" xr:uid="{00000000-0005-0000-0000-000079540000}"/>
    <cellStyle name="Normal 135 5 2" xfId="21856" xr:uid="{00000000-0005-0000-0000-00007A540000}"/>
    <cellStyle name="Normal 135 6" xfId="21857" xr:uid="{00000000-0005-0000-0000-00007B540000}"/>
    <cellStyle name="Normal 135 6 2" xfId="21858" xr:uid="{00000000-0005-0000-0000-00007C540000}"/>
    <cellStyle name="Normal 135 7" xfId="21859" xr:uid="{00000000-0005-0000-0000-00007D540000}"/>
    <cellStyle name="Normal 135 8" xfId="21860" xr:uid="{00000000-0005-0000-0000-00007E540000}"/>
    <cellStyle name="Normal 135 9" xfId="21861" xr:uid="{00000000-0005-0000-0000-00007F540000}"/>
    <cellStyle name="Normal 136" xfId="21862" xr:uid="{00000000-0005-0000-0000-000080540000}"/>
    <cellStyle name="Normal 136 10" xfId="21863" xr:uid="{00000000-0005-0000-0000-000081540000}"/>
    <cellStyle name="Normal 136 11" xfId="21864" xr:uid="{00000000-0005-0000-0000-000082540000}"/>
    <cellStyle name="Normal 136 12" xfId="21865" xr:uid="{00000000-0005-0000-0000-000083540000}"/>
    <cellStyle name="Normal 136 13" xfId="21866" xr:uid="{00000000-0005-0000-0000-000084540000}"/>
    <cellStyle name="Normal 136 2" xfId="21867" xr:uid="{00000000-0005-0000-0000-000085540000}"/>
    <cellStyle name="Normal 136 2 2" xfId="21868" xr:uid="{00000000-0005-0000-0000-000086540000}"/>
    <cellStyle name="Normal 136 2 2 2" xfId="21869" xr:uid="{00000000-0005-0000-0000-000087540000}"/>
    <cellStyle name="Normal 136 2 2 2 2" xfId="21870" xr:uid="{00000000-0005-0000-0000-000088540000}"/>
    <cellStyle name="Normal 136 2 2 3" xfId="21871" xr:uid="{00000000-0005-0000-0000-000089540000}"/>
    <cellStyle name="Normal 136 2 2 4" xfId="21872" xr:uid="{00000000-0005-0000-0000-00008A540000}"/>
    <cellStyle name="Normal 136 2 2 5" xfId="21873" xr:uid="{00000000-0005-0000-0000-00008B540000}"/>
    <cellStyle name="Normal 136 2 2 6" xfId="21874" xr:uid="{00000000-0005-0000-0000-00008C540000}"/>
    <cellStyle name="Normal 136 2 3" xfId="21875" xr:uid="{00000000-0005-0000-0000-00008D540000}"/>
    <cellStyle name="Normal 136 2 3 2" xfId="21876" xr:uid="{00000000-0005-0000-0000-00008E540000}"/>
    <cellStyle name="Normal 136 2 4" xfId="21877" xr:uid="{00000000-0005-0000-0000-00008F540000}"/>
    <cellStyle name="Normal 136 2 5" xfId="21878" xr:uid="{00000000-0005-0000-0000-000090540000}"/>
    <cellStyle name="Normal 136 2 6" xfId="21879" xr:uid="{00000000-0005-0000-0000-000091540000}"/>
    <cellStyle name="Normal 136 2 7" xfId="21880" xr:uid="{00000000-0005-0000-0000-000092540000}"/>
    <cellStyle name="Normal 136 2 8" xfId="21881" xr:uid="{00000000-0005-0000-0000-000093540000}"/>
    <cellStyle name="Normal 136 3" xfId="21882" xr:uid="{00000000-0005-0000-0000-000094540000}"/>
    <cellStyle name="Normal 136 3 2" xfId="21883" xr:uid="{00000000-0005-0000-0000-000095540000}"/>
    <cellStyle name="Normal 136 3 2 2" xfId="21884" xr:uid="{00000000-0005-0000-0000-000096540000}"/>
    <cellStyle name="Normal 136 3 3" xfId="21885" xr:uid="{00000000-0005-0000-0000-000097540000}"/>
    <cellStyle name="Normal 136 3 4" xfId="21886" xr:uid="{00000000-0005-0000-0000-000098540000}"/>
    <cellStyle name="Normal 136 3 5" xfId="21887" xr:uid="{00000000-0005-0000-0000-000099540000}"/>
    <cellStyle name="Normal 136 3 6" xfId="21888" xr:uid="{00000000-0005-0000-0000-00009A540000}"/>
    <cellStyle name="Normal 136 3 7" xfId="21889" xr:uid="{00000000-0005-0000-0000-00009B540000}"/>
    <cellStyle name="Normal 136 4" xfId="21890" xr:uid="{00000000-0005-0000-0000-00009C540000}"/>
    <cellStyle name="Normal 136 4 2" xfId="21891" xr:uid="{00000000-0005-0000-0000-00009D540000}"/>
    <cellStyle name="Normal 136 4 3" xfId="21892" xr:uid="{00000000-0005-0000-0000-00009E540000}"/>
    <cellStyle name="Normal 136 4 4" xfId="21893" xr:uid="{00000000-0005-0000-0000-00009F540000}"/>
    <cellStyle name="Normal 136 4 5" xfId="21894" xr:uid="{00000000-0005-0000-0000-0000A0540000}"/>
    <cellStyle name="Normal 136 5" xfId="21895" xr:uid="{00000000-0005-0000-0000-0000A1540000}"/>
    <cellStyle name="Normal 136 5 2" xfId="21896" xr:uid="{00000000-0005-0000-0000-0000A2540000}"/>
    <cellStyle name="Normal 136 6" xfId="21897" xr:uid="{00000000-0005-0000-0000-0000A3540000}"/>
    <cellStyle name="Normal 136 6 2" xfId="21898" xr:uid="{00000000-0005-0000-0000-0000A4540000}"/>
    <cellStyle name="Normal 136 7" xfId="21899" xr:uid="{00000000-0005-0000-0000-0000A5540000}"/>
    <cellStyle name="Normal 136 8" xfId="21900" xr:uid="{00000000-0005-0000-0000-0000A6540000}"/>
    <cellStyle name="Normal 136 9" xfId="21901" xr:uid="{00000000-0005-0000-0000-0000A7540000}"/>
    <cellStyle name="Normal 137" xfId="21902" xr:uid="{00000000-0005-0000-0000-0000A8540000}"/>
    <cellStyle name="Normal 137 10" xfId="21903" xr:uid="{00000000-0005-0000-0000-0000A9540000}"/>
    <cellStyle name="Normal 137 11" xfId="21904" xr:uid="{00000000-0005-0000-0000-0000AA540000}"/>
    <cellStyle name="Normal 137 12" xfId="21905" xr:uid="{00000000-0005-0000-0000-0000AB540000}"/>
    <cellStyle name="Normal 137 13" xfId="21906" xr:uid="{00000000-0005-0000-0000-0000AC540000}"/>
    <cellStyle name="Normal 137 2" xfId="21907" xr:uid="{00000000-0005-0000-0000-0000AD540000}"/>
    <cellStyle name="Normal 137 2 2" xfId="21908" xr:uid="{00000000-0005-0000-0000-0000AE540000}"/>
    <cellStyle name="Normal 137 2 2 2" xfId="21909" xr:uid="{00000000-0005-0000-0000-0000AF540000}"/>
    <cellStyle name="Normal 137 2 2 2 2" xfId="21910" xr:uid="{00000000-0005-0000-0000-0000B0540000}"/>
    <cellStyle name="Normal 137 2 2 3" xfId="21911" xr:uid="{00000000-0005-0000-0000-0000B1540000}"/>
    <cellStyle name="Normal 137 2 2 4" xfId="21912" xr:uid="{00000000-0005-0000-0000-0000B2540000}"/>
    <cellStyle name="Normal 137 2 2 5" xfId="21913" xr:uid="{00000000-0005-0000-0000-0000B3540000}"/>
    <cellStyle name="Normal 137 2 2 6" xfId="21914" xr:uid="{00000000-0005-0000-0000-0000B4540000}"/>
    <cellStyle name="Normal 137 2 3" xfId="21915" xr:uid="{00000000-0005-0000-0000-0000B5540000}"/>
    <cellStyle name="Normal 137 2 3 2" xfId="21916" xr:uid="{00000000-0005-0000-0000-0000B6540000}"/>
    <cellStyle name="Normal 137 2 4" xfId="21917" xr:uid="{00000000-0005-0000-0000-0000B7540000}"/>
    <cellStyle name="Normal 137 2 5" xfId="21918" xr:uid="{00000000-0005-0000-0000-0000B8540000}"/>
    <cellStyle name="Normal 137 2 6" xfId="21919" xr:uid="{00000000-0005-0000-0000-0000B9540000}"/>
    <cellStyle name="Normal 137 2 7" xfId="21920" xr:uid="{00000000-0005-0000-0000-0000BA540000}"/>
    <cellStyle name="Normal 137 2 8" xfId="21921" xr:uid="{00000000-0005-0000-0000-0000BB540000}"/>
    <cellStyle name="Normal 137 3" xfId="21922" xr:uid="{00000000-0005-0000-0000-0000BC540000}"/>
    <cellStyle name="Normal 137 3 2" xfId="21923" xr:uid="{00000000-0005-0000-0000-0000BD540000}"/>
    <cellStyle name="Normal 137 3 2 2" xfId="21924" xr:uid="{00000000-0005-0000-0000-0000BE540000}"/>
    <cellStyle name="Normal 137 3 3" xfId="21925" xr:uid="{00000000-0005-0000-0000-0000BF540000}"/>
    <cellStyle name="Normal 137 3 4" xfId="21926" xr:uid="{00000000-0005-0000-0000-0000C0540000}"/>
    <cellStyle name="Normal 137 3 5" xfId="21927" xr:uid="{00000000-0005-0000-0000-0000C1540000}"/>
    <cellStyle name="Normal 137 3 6" xfId="21928" xr:uid="{00000000-0005-0000-0000-0000C2540000}"/>
    <cellStyle name="Normal 137 3 7" xfId="21929" xr:uid="{00000000-0005-0000-0000-0000C3540000}"/>
    <cellStyle name="Normal 137 4" xfId="21930" xr:uid="{00000000-0005-0000-0000-0000C4540000}"/>
    <cellStyle name="Normal 137 4 2" xfId="21931" xr:uid="{00000000-0005-0000-0000-0000C5540000}"/>
    <cellStyle name="Normal 137 4 3" xfId="21932" xr:uid="{00000000-0005-0000-0000-0000C6540000}"/>
    <cellStyle name="Normal 137 4 4" xfId="21933" xr:uid="{00000000-0005-0000-0000-0000C7540000}"/>
    <cellStyle name="Normal 137 4 5" xfId="21934" xr:uid="{00000000-0005-0000-0000-0000C8540000}"/>
    <cellStyle name="Normal 137 5" xfId="21935" xr:uid="{00000000-0005-0000-0000-0000C9540000}"/>
    <cellStyle name="Normal 137 5 2" xfId="21936" xr:uid="{00000000-0005-0000-0000-0000CA540000}"/>
    <cellStyle name="Normal 137 6" xfId="21937" xr:uid="{00000000-0005-0000-0000-0000CB540000}"/>
    <cellStyle name="Normal 137 6 2" xfId="21938" xr:uid="{00000000-0005-0000-0000-0000CC540000}"/>
    <cellStyle name="Normal 137 7" xfId="21939" xr:uid="{00000000-0005-0000-0000-0000CD540000}"/>
    <cellStyle name="Normal 137 8" xfId="21940" xr:uid="{00000000-0005-0000-0000-0000CE540000}"/>
    <cellStyle name="Normal 137 9" xfId="21941" xr:uid="{00000000-0005-0000-0000-0000CF540000}"/>
    <cellStyle name="Normal 138" xfId="21942" xr:uid="{00000000-0005-0000-0000-0000D0540000}"/>
    <cellStyle name="Normal 138 10" xfId="21943" xr:uid="{00000000-0005-0000-0000-0000D1540000}"/>
    <cellStyle name="Normal 138 11" xfId="21944" xr:uid="{00000000-0005-0000-0000-0000D2540000}"/>
    <cellStyle name="Normal 138 12" xfId="21945" xr:uid="{00000000-0005-0000-0000-0000D3540000}"/>
    <cellStyle name="Normal 138 13" xfId="21946" xr:uid="{00000000-0005-0000-0000-0000D4540000}"/>
    <cellStyle name="Normal 138 2" xfId="21947" xr:uid="{00000000-0005-0000-0000-0000D5540000}"/>
    <cellStyle name="Normal 138 2 2" xfId="21948" xr:uid="{00000000-0005-0000-0000-0000D6540000}"/>
    <cellStyle name="Normal 138 2 2 2" xfId="21949" xr:uid="{00000000-0005-0000-0000-0000D7540000}"/>
    <cellStyle name="Normal 138 2 2 2 2" xfId="21950" xr:uid="{00000000-0005-0000-0000-0000D8540000}"/>
    <cellStyle name="Normal 138 2 2 3" xfId="21951" xr:uid="{00000000-0005-0000-0000-0000D9540000}"/>
    <cellStyle name="Normal 138 2 2 4" xfId="21952" xr:uid="{00000000-0005-0000-0000-0000DA540000}"/>
    <cellStyle name="Normal 138 2 2 5" xfId="21953" xr:uid="{00000000-0005-0000-0000-0000DB540000}"/>
    <cellStyle name="Normal 138 2 2 6" xfId="21954" xr:uid="{00000000-0005-0000-0000-0000DC540000}"/>
    <cellStyle name="Normal 138 2 3" xfId="21955" xr:uid="{00000000-0005-0000-0000-0000DD540000}"/>
    <cellStyle name="Normal 138 2 3 2" xfId="21956" xr:uid="{00000000-0005-0000-0000-0000DE540000}"/>
    <cellStyle name="Normal 138 2 4" xfId="21957" xr:uid="{00000000-0005-0000-0000-0000DF540000}"/>
    <cellStyle name="Normal 138 2 5" xfId="21958" xr:uid="{00000000-0005-0000-0000-0000E0540000}"/>
    <cellStyle name="Normal 138 2 6" xfId="21959" xr:uid="{00000000-0005-0000-0000-0000E1540000}"/>
    <cellStyle name="Normal 138 2 7" xfId="21960" xr:uid="{00000000-0005-0000-0000-0000E2540000}"/>
    <cellStyle name="Normal 138 2 8" xfId="21961" xr:uid="{00000000-0005-0000-0000-0000E3540000}"/>
    <cellStyle name="Normal 138 3" xfId="21962" xr:uid="{00000000-0005-0000-0000-0000E4540000}"/>
    <cellStyle name="Normal 138 3 2" xfId="21963" xr:uid="{00000000-0005-0000-0000-0000E5540000}"/>
    <cellStyle name="Normal 138 3 2 2" xfId="21964" xr:uid="{00000000-0005-0000-0000-0000E6540000}"/>
    <cellStyle name="Normal 138 3 3" xfId="21965" xr:uid="{00000000-0005-0000-0000-0000E7540000}"/>
    <cellStyle name="Normal 138 3 4" xfId="21966" xr:uid="{00000000-0005-0000-0000-0000E8540000}"/>
    <cellStyle name="Normal 138 3 5" xfId="21967" xr:uid="{00000000-0005-0000-0000-0000E9540000}"/>
    <cellStyle name="Normal 138 3 6" xfId="21968" xr:uid="{00000000-0005-0000-0000-0000EA540000}"/>
    <cellStyle name="Normal 138 3 7" xfId="21969" xr:uid="{00000000-0005-0000-0000-0000EB540000}"/>
    <cellStyle name="Normal 138 4" xfId="21970" xr:uid="{00000000-0005-0000-0000-0000EC540000}"/>
    <cellStyle name="Normal 138 4 2" xfId="21971" xr:uid="{00000000-0005-0000-0000-0000ED540000}"/>
    <cellStyle name="Normal 138 4 3" xfId="21972" xr:uid="{00000000-0005-0000-0000-0000EE540000}"/>
    <cellStyle name="Normal 138 4 4" xfId="21973" xr:uid="{00000000-0005-0000-0000-0000EF540000}"/>
    <cellStyle name="Normal 138 4 5" xfId="21974" xr:uid="{00000000-0005-0000-0000-0000F0540000}"/>
    <cellStyle name="Normal 138 5" xfId="21975" xr:uid="{00000000-0005-0000-0000-0000F1540000}"/>
    <cellStyle name="Normal 138 5 2" xfId="21976" xr:uid="{00000000-0005-0000-0000-0000F2540000}"/>
    <cellStyle name="Normal 138 6" xfId="21977" xr:uid="{00000000-0005-0000-0000-0000F3540000}"/>
    <cellStyle name="Normal 138 6 2" xfId="21978" xr:uid="{00000000-0005-0000-0000-0000F4540000}"/>
    <cellStyle name="Normal 138 7" xfId="21979" xr:uid="{00000000-0005-0000-0000-0000F5540000}"/>
    <cellStyle name="Normal 138 8" xfId="21980" xr:uid="{00000000-0005-0000-0000-0000F6540000}"/>
    <cellStyle name="Normal 138 9" xfId="21981" xr:uid="{00000000-0005-0000-0000-0000F7540000}"/>
    <cellStyle name="Normal 139" xfId="21982" xr:uid="{00000000-0005-0000-0000-0000F8540000}"/>
    <cellStyle name="Normal 139 10" xfId="21983" xr:uid="{00000000-0005-0000-0000-0000F9540000}"/>
    <cellStyle name="Normal 139 11" xfId="21984" xr:uid="{00000000-0005-0000-0000-0000FA540000}"/>
    <cellStyle name="Normal 139 12" xfId="21985" xr:uid="{00000000-0005-0000-0000-0000FB540000}"/>
    <cellStyle name="Normal 139 13" xfId="21986" xr:uid="{00000000-0005-0000-0000-0000FC540000}"/>
    <cellStyle name="Normal 139 2" xfId="21987" xr:uid="{00000000-0005-0000-0000-0000FD540000}"/>
    <cellStyle name="Normal 139 2 2" xfId="21988" xr:uid="{00000000-0005-0000-0000-0000FE540000}"/>
    <cellStyle name="Normal 139 2 2 2" xfId="21989" xr:uid="{00000000-0005-0000-0000-0000FF540000}"/>
    <cellStyle name="Normal 139 2 2 2 2" xfId="21990" xr:uid="{00000000-0005-0000-0000-000000550000}"/>
    <cellStyle name="Normal 139 2 2 3" xfId="21991" xr:uid="{00000000-0005-0000-0000-000001550000}"/>
    <cellStyle name="Normal 139 2 2 4" xfId="21992" xr:uid="{00000000-0005-0000-0000-000002550000}"/>
    <cellStyle name="Normal 139 2 2 5" xfId="21993" xr:uid="{00000000-0005-0000-0000-000003550000}"/>
    <cellStyle name="Normal 139 2 2 6" xfId="21994" xr:uid="{00000000-0005-0000-0000-000004550000}"/>
    <cellStyle name="Normal 139 2 3" xfId="21995" xr:uid="{00000000-0005-0000-0000-000005550000}"/>
    <cellStyle name="Normal 139 2 3 2" xfId="21996" xr:uid="{00000000-0005-0000-0000-000006550000}"/>
    <cellStyle name="Normal 139 2 4" xfId="21997" xr:uid="{00000000-0005-0000-0000-000007550000}"/>
    <cellStyle name="Normal 139 2 5" xfId="21998" xr:uid="{00000000-0005-0000-0000-000008550000}"/>
    <cellStyle name="Normal 139 2 6" xfId="21999" xr:uid="{00000000-0005-0000-0000-000009550000}"/>
    <cellStyle name="Normal 139 2 7" xfId="22000" xr:uid="{00000000-0005-0000-0000-00000A550000}"/>
    <cellStyle name="Normal 139 2 8" xfId="22001" xr:uid="{00000000-0005-0000-0000-00000B550000}"/>
    <cellStyle name="Normal 139 3" xfId="22002" xr:uid="{00000000-0005-0000-0000-00000C550000}"/>
    <cellStyle name="Normal 139 3 2" xfId="22003" xr:uid="{00000000-0005-0000-0000-00000D550000}"/>
    <cellStyle name="Normal 139 3 2 2" xfId="22004" xr:uid="{00000000-0005-0000-0000-00000E550000}"/>
    <cellStyle name="Normal 139 3 3" xfId="22005" xr:uid="{00000000-0005-0000-0000-00000F550000}"/>
    <cellStyle name="Normal 139 3 4" xfId="22006" xr:uid="{00000000-0005-0000-0000-000010550000}"/>
    <cellStyle name="Normal 139 3 5" xfId="22007" xr:uid="{00000000-0005-0000-0000-000011550000}"/>
    <cellStyle name="Normal 139 3 6" xfId="22008" xr:uid="{00000000-0005-0000-0000-000012550000}"/>
    <cellStyle name="Normal 139 3 7" xfId="22009" xr:uid="{00000000-0005-0000-0000-000013550000}"/>
    <cellStyle name="Normal 139 4" xfId="22010" xr:uid="{00000000-0005-0000-0000-000014550000}"/>
    <cellStyle name="Normal 139 4 2" xfId="22011" xr:uid="{00000000-0005-0000-0000-000015550000}"/>
    <cellStyle name="Normal 139 4 3" xfId="22012" xr:uid="{00000000-0005-0000-0000-000016550000}"/>
    <cellStyle name="Normal 139 4 4" xfId="22013" xr:uid="{00000000-0005-0000-0000-000017550000}"/>
    <cellStyle name="Normal 139 4 5" xfId="22014" xr:uid="{00000000-0005-0000-0000-000018550000}"/>
    <cellStyle name="Normal 139 5" xfId="22015" xr:uid="{00000000-0005-0000-0000-000019550000}"/>
    <cellStyle name="Normal 139 5 2" xfId="22016" xr:uid="{00000000-0005-0000-0000-00001A550000}"/>
    <cellStyle name="Normal 139 6" xfId="22017" xr:uid="{00000000-0005-0000-0000-00001B550000}"/>
    <cellStyle name="Normal 139 6 2" xfId="22018" xr:uid="{00000000-0005-0000-0000-00001C550000}"/>
    <cellStyle name="Normal 139 7" xfId="22019" xr:uid="{00000000-0005-0000-0000-00001D550000}"/>
    <cellStyle name="Normal 139 8" xfId="22020" xr:uid="{00000000-0005-0000-0000-00001E550000}"/>
    <cellStyle name="Normal 139 9" xfId="22021" xr:uid="{00000000-0005-0000-0000-00001F550000}"/>
    <cellStyle name="Normal 14" xfId="96" xr:uid="{00000000-0005-0000-0000-000020550000}"/>
    <cellStyle name="Normal 14 2" xfId="97" xr:uid="{00000000-0005-0000-0000-000021550000}"/>
    <cellStyle name="Normal 14 2 2" xfId="22022" xr:uid="{00000000-0005-0000-0000-000022550000}"/>
    <cellStyle name="Normal 14 2 2 2" xfId="22023" xr:uid="{00000000-0005-0000-0000-000023550000}"/>
    <cellStyle name="Normal 14 2 3" xfId="22024" xr:uid="{00000000-0005-0000-0000-000024550000}"/>
    <cellStyle name="Normal 14 2 3 2" xfId="22025" xr:uid="{00000000-0005-0000-0000-000025550000}"/>
    <cellStyle name="Normal 14 2 4" xfId="22026" xr:uid="{00000000-0005-0000-0000-000026550000}"/>
    <cellStyle name="Normal 14 2 5" xfId="22027" xr:uid="{00000000-0005-0000-0000-000027550000}"/>
    <cellStyle name="Normal 14 3" xfId="98" xr:uid="{00000000-0005-0000-0000-000028550000}"/>
    <cellStyle name="Normal 14 3 2" xfId="22028" xr:uid="{00000000-0005-0000-0000-000029550000}"/>
    <cellStyle name="Normal 14 3 3" xfId="22029" xr:uid="{00000000-0005-0000-0000-00002A550000}"/>
    <cellStyle name="Normal 14 4" xfId="22030" xr:uid="{00000000-0005-0000-0000-00002B550000}"/>
    <cellStyle name="Normal 14 4 2" xfId="22031" xr:uid="{00000000-0005-0000-0000-00002C550000}"/>
    <cellStyle name="Normal 14 4 3" xfId="22032" xr:uid="{00000000-0005-0000-0000-00002D550000}"/>
    <cellStyle name="Normal 14 5" xfId="22033" xr:uid="{00000000-0005-0000-0000-00002E550000}"/>
    <cellStyle name="Normal 14 5 10" xfId="22034" xr:uid="{00000000-0005-0000-0000-00002F550000}"/>
    <cellStyle name="Normal 14 5 11" xfId="22035" xr:uid="{00000000-0005-0000-0000-000030550000}"/>
    <cellStyle name="Normal 14 5 12" xfId="22036" xr:uid="{00000000-0005-0000-0000-000031550000}"/>
    <cellStyle name="Normal 14 5 2" xfId="22037" xr:uid="{00000000-0005-0000-0000-000032550000}"/>
    <cellStyle name="Normal 14 5 2 2" xfId="22038" xr:uid="{00000000-0005-0000-0000-000033550000}"/>
    <cellStyle name="Normal 14 5 2 2 2" xfId="22039" xr:uid="{00000000-0005-0000-0000-000034550000}"/>
    <cellStyle name="Normal 14 5 2 2 2 2" xfId="22040" xr:uid="{00000000-0005-0000-0000-000035550000}"/>
    <cellStyle name="Normal 14 5 2 2 3" xfId="22041" xr:uid="{00000000-0005-0000-0000-000036550000}"/>
    <cellStyle name="Normal 14 5 2 2 4" xfId="22042" xr:uid="{00000000-0005-0000-0000-000037550000}"/>
    <cellStyle name="Normal 14 5 2 2 5" xfId="22043" xr:uid="{00000000-0005-0000-0000-000038550000}"/>
    <cellStyle name="Normal 14 5 2 2 6" xfId="22044" xr:uid="{00000000-0005-0000-0000-000039550000}"/>
    <cellStyle name="Normal 14 5 2 3" xfId="22045" xr:uid="{00000000-0005-0000-0000-00003A550000}"/>
    <cellStyle name="Normal 14 5 2 3 2" xfId="22046" xr:uid="{00000000-0005-0000-0000-00003B550000}"/>
    <cellStyle name="Normal 14 5 2 4" xfId="22047" xr:uid="{00000000-0005-0000-0000-00003C550000}"/>
    <cellStyle name="Normal 14 5 2 5" xfId="22048" xr:uid="{00000000-0005-0000-0000-00003D550000}"/>
    <cellStyle name="Normal 14 5 2 6" xfId="22049" xr:uid="{00000000-0005-0000-0000-00003E550000}"/>
    <cellStyle name="Normal 14 5 2 7" xfId="22050" xr:uid="{00000000-0005-0000-0000-00003F550000}"/>
    <cellStyle name="Normal 14 5 3" xfId="22051" xr:uid="{00000000-0005-0000-0000-000040550000}"/>
    <cellStyle name="Normal 14 5 3 2" xfId="22052" xr:uid="{00000000-0005-0000-0000-000041550000}"/>
    <cellStyle name="Normal 14 5 3 2 2" xfId="22053" xr:uid="{00000000-0005-0000-0000-000042550000}"/>
    <cellStyle name="Normal 14 5 3 3" xfId="22054" xr:uid="{00000000-0005-0000-0000-000043550000}"/>
    <cellStyle name="Normal 14 5 3 4" xfId="22055" xr:uid="{00000000-0005-0000-0000-000044550000}"/>
    <cellStyle name="Normal 14 5 3 5" xfId="22056" xr:uid="{00000000-0005-0000-0000-000045550000}"/>
    <cellStyle name="Normal 14 5 3 6" xfId="22057" xr:uid="{00000000-0005-0000-0000-000046550000}"/>
    <cellStyle name="Normal 14 5 4" xfId="22058" xr:uid="{00000000-0005-0000-0000-000047550000}"/>
    <cellStyle name="Normal 14 5 4 2" xfId="22059" xr:uid="{00000000-0005-0000-0000-000048550000}"/>
    <cellStyle name="Normal 14 5 4 3" xfId="22060" xr:uid="{00000000-0005-0000-0000-000049550000}"/>
    <cellStyle name="Normal 14 5 4 4" xfId="22061" xr:uid="{00000000-0005-0000-0000-00004A550000}"/>
    <cellStyle name="Normal 14 5 4 5" xfId="22062" xr:uid="{00000000-0005-0000-0000-00004B550000}"/>
    <cellStyle name="Normal 14 5 5" xfId="22063" xr:uid="{00000000-0005-0000-0000-00004C550000}"/>
    <cellStyle name="Normal 14 5 5 2" xfId="22064" xr:uid="{00000000-0005-0000-0000-00004D550000}"/>
    <cellStyle name="Normal 14 5 6" xfId="22065" xr:uid="{00000000-0005-0000-0000-00004E550000}"/>
    <cellStyle name="Normal 14 5 6 2" xfId="22066" xr:uid="{00000000-0005-0000-0000-00004F550000}"/>
    <cellStyle name="Normal 14 5 7" xfId="22067" xr:uid="{00000000-0005-0000-0000-000050550000}"/>
    <cellStyle name="Normal 14 5 8" xfId="22068" xr:uid="{00000000-0005-0000-0000-000051550000}"/>
    <cellStyle name="Normal 14 5 9" xfId="22069" xr:uid="{00000000-0005-0000-0000-000052550000}"/>
    <cellStyle name="Normal 14 6" xfId="22070" xr:uid="{00000000-0005-0000-0000-000053550000}"/>
    <cellStyle name="Normal 14 7" xfId="22071" xr:uid="{00000000-0005-0000-0000-000054550000}"/>
    <cellStyle name="Normal 14 8" xfId="22072" xr:uid="{00000000-0005-0000-0000-000055550000}"/>
    <cellStyle name="Normal 14 9" xfId="22073" xr:uid="{00000000-0005-0000-0000-000056550000}"/>
    <cellStyle name="Normal 140" xfId="22074" xr:uid="{00000000-0005-0000-0000-000057550000}"/>
    <cellStyle name="Normal 140 10" xfId="22075" xr:uid="{00000000-0005-0000-0000-000058550000}"/>
    <cellStyle name="Normal 140 11" xfId="22076" xr:uid="{00000000-0005-0000-0000-000059550000}"/>
    <cellStyle name="Normal 140 12" xfId="22077" xr:uid="{00000000-0005-0000-0000-00005A550000}"/>
    <cellStyle name="Normal 140 13" xfId="22078" xr:uid="{00000000-0005-0000-0000-00005B550000}"/>
    <cellStyle name="Normal 140 2" xfId="22079" xr:uid="{00000000-0005-0000-0000-00005C550000}"/>
    <cellStyle name="Normal 140 2 2" xfId="22080" xr:uid="{00000000-0005-0000-0000-00005D550000}"/>
    <cellStyle name="Normal 140 2 2 2" xfId="22081" xr:uid="{00000000-0005-0000-0000-00005E550000}"/>
    <cellStyle name="Normal 140 2 2 2 2" xfId="22082" xr:uid="{00000000-0005-0000-0000-00005F550000}"/>
    <cellStyle name="Normal 140 2 2 3" xfId="22083" xr:uid="{00000000-0005-0000-0000-000060550000}"/>
    <cellStyle name="Normal 140 2 2 4" xfId="22084" xr:uid="{00000000-0005-0000-0000-000061550000}"/>
    <cellStyle name="Normal 140 2 2 5" xfId="22085" xr:uid="{00000000-0005-0000-0000-000062550000}"/>
    <cellStyle name="Normal 140 2 2 6" xfId="22086" xr:uid="{00000000-0005-0000-0000-000063550000}"/>
    <cellStyle name="Normal 140 2 3" xfId="22087" xr:uid="{00000000-0005-0000-0000-000064550000}"/>
    <cellStyle name="Normal 140 2 3 2" xfId="22088" xr:uid="{00000000-0005-0000-0000-000065550000}"/>
    <cellStyle name="Normal 140 2 4" xfId="22089" xr:uid="{00000000-0005-0000-0000-000066550000}"/>
    <cellStyle name="Normal 140 2 5" xfId="22090" xr:uid="{00000000-0005-0000-0000-000067550000}"/>
    <cellStyle name="Normal 140 2 6" xfId="22091" xr:uid="{00000000-0005-0000-0000-000068550000}"/>
    <cellStyle name="Normal 140 2 7" xfId="22092" xr:uid="{00000000-0005-0000-0000-000069550000}"/>
    <cellStyle name="Normal 140 2 8" xfId="22093" xr:uid="{00000000-0005-0000-0000-00006A550000}"/>
    <cellStyle name="Normal 140 3" xfId="22094" xr:uid="{00000000-0005-0000-0000-00006B550000}"/>
    <cellStyle name="Normal 140 3 2" xfId="22095" xr:uid="{00000000-0005-0000-0000-00006C550000}"/>
    <cellStyle name="Normal 140 3 2 2" xfId="22096" xr:uid="{00000000-0005-0000-0000-00006D550000}"/>
    <cellStyle name="Normal 140 3 3" xfId="22097" xr:uid="{00000000-0005-0000-0000-00006E550000}"/>
    <cellStyle name="Normal 140 3 4" xfId="22098" xr:uid="{00000000-0005-0000-0000-00006F550000}"/>
    <cellStyle name="Normal 140 3 5" xfId="22099" xr:uid="{00000000-0005-0000-0000-000070550000}"/>
    <cellStyle name="Normal 140 3 6" xfId="22100" xr:uid="{00000000-0005-0000-0000-000071550000}"/>
    <cellStyle name="Normal 140 3 7" xfId="22101" xr:uid="{00000000-0005-0000-0000-000072550000}"/>
    <cellStyle name="Normal 140 4" xfId="22102" xr:uid="{00000000-0005-0000-0000-000073550000}"/>
    <cellStyle name="Normal 140 4 2" xfId="22103" xr:uid="{00000000-0005-0000-0000-000074550000}"/>
    <cellStyle name="Normal 140 4 3" xfId="22104" xr:uid="{00000000-0005-0000-0000-000075550000}"/>
    <cellStyle name="Normal 140 4 4" xfId="22105" xr:uid="{00000000-0005-0000-0000-000076550000}"/>
    <cellStyle name="Normal 140 4 5" xfId="22106" xr:uid="{00000000-0005-0000-0000-000077550000}"/>
    <cellStyle name="Normal 140 5" xfId="22107" xr:uid="{00000000-0005-0000-0000-000078550000}"/>
    <cellStyle name="Normal 140 5 2" xfId="22108" xr:uid="{00000000-0005-0000-0000-000079550000}"/>
    <cellStyle name="Normal 140 6" xfId="22109" xr:uid="{00000000-0005-0000-0000-00007A550000}"/>
    <cellStyle name="Normal 140 6 2" xfId="22110" xr:uid="{00000000-0005-0000-0000-00007B550000}"/>
    <cellStyle name="Normal 140 7" xfId="22111" xr:uid="{00000000-0005-0000-0000-00007C550000}"/>
    <cellStyle name="Normal 140 8" xfId="22112" xr:uid="{00000000-0005-0000-0000-00007D550000}"/>
    <cellStyle name="Normal 140 9" xfId="22113" xr:uid="{00000000-0005-0000-0000-00007E550000}"/>
    <cellStyle name="Normal 141" xfId="22114" xr:uid="{00000000-0005-0000-0000-00007F550000}"/>
    <cellStyle name="Normal 141 10" xfId="22115" xr:uid="{00000000-0005-0000-0000-000080550000}"/>
    <cellStyle name="Normal 141 11" xfId="22116" xr:uid="{00000000-0005-0000-0000-000081550000}"/>
    <cellStyle name="Normal 141 12" xfId="22117" xr:uid="{00000000-0005-0000-0000-000082550000}"/>
    <cellStyle name="Normal 141 13" xfId="22118" xr:uid="{00000000-0005-0000-0000-000083550000}"/>
    <cellStyle name="Normal 141 2" xfId="22119" xr:uid="{00000000-0005-0000-0000-000084550000}"/>
    <cellStyle name="Normal 141 2 2" xfId="22120" xr:uid="{00000000-0005-0000-0000-000085550000}"/>
    <cellStyle name="Normal 141 2 2 2" xfId="22121" xr:uid="{00000000-0005-0000-0000-000086550000}"/>
    <cellStyle name="Normal 141 2 2 2 2" xfId="22122" xr:uid="{00000000-0005-0000-0000-000087550000}"/>
    <cellStyle name="Normal 141 2 2 3" xfId="22123" xr:uid="{00000000-0005-0000-0000-000088550000}"/>
    <cellStyle name="Normal 141 2 2 4" xfId="22124" xr:uid="{00000000-0005-0000-0000-000089550000}"/>
    <cellStyle name="Normal 141 2 2 5" xfId="22125" xr:uid="{00000000-0005-0000-0000-00008A550000}"/>
    <cellStyle name="Normal 141 2 2 6" xfId="22126" xr:uid="{00000000-0005-0000-0000-00008B550000}"/>
    <cellStyle name="Normal 141 2 3" xfId="22127" xr:uid="{00000000-0005-0000-0000-00008C550000}"/>
    <cellStyle name="Normal 141 2 3 2" xfId="22128" xr:uid="{00000000-0005-0000-0000-00008D550000}"/>
    <cellStyle name="Normal 141 2 4" xfId="22129" xr:uid="{00000000-0005-0000-0000-00008E550000}"/>
    <cellStyle name="Normal 141 2 5" xfId="22130" xr:uid="{00000000-0005-0000-0000-00008F550000}"/>
    <cellStyle name="Normal 141 2 6" xfId="22131" xr:uid="{00000000-0005-0000-0000-000090550000}"/>
    <cellStyle name="Normal 141 2 7" xfId="22132" xr:uid="{00000000-0005-0000-0000-000091550000}"/>
    <cellStyle name="Normal 141 2 8" xfId="22133" xr:uid="{00000000-0005-0000-0000-000092550000}"/>
    <cellStyle name="Normal 141 3" xfId="22134" xr:uid="{00000000-0005-0000-0000-000093550000}"/>
    <cellStyle name="Normal 141 3 2" xfId="22135" xr:uid="{00000000-0005-0000-0000-000094550000}"/>
    <cellStyle name="Normal 141 3 2 2" xfId="22136" xr:uid="{00000000-0005-0000-0000-000095550000}"/>
    <cellStyle name="Normal 141 3 3" xfId="22137" xr:uid="{00000000-0005-0000-0000-000096550000}"/>
    <cellStyle name="Normal 141 3 4" xfId="22138" xr:uid="{00000000-0005-0000-0000-000097550000}"/>
    <cellStyle name="Normal 141 3 5" xfId="22139" xr:uid="{00000000-0005-0000-0000-000098550000}"/>
    <cellStyle name="Normal 141 3 6" xfId="22140" xr:uid="{00000000-0005-0000-0000-000099550000}"/>
    <cellStyle name="Normal 141 3 7" xfId="22141" xr:uid="{00000000-0005-0000-0000-00009A550000}"/>
    <cellStyle name="Normal 141 4" xfId="22142" xr:uid="{00000000-0005-0000-0000-00009B550000}"/>
    <cellStyle name="Normal 141 4 2" xfId="22143" xr:uid="{00000000-0005-0000-0000-00009C550000}"/>
    <cellStyle name="Normal 141 4 3" xfId="22144" xr:uid="{00000000-0005-0000-0000-00009D550000}"/>
    <cellStyle name="Normal 141 4 4" xfId="22145" xr:uid="{00000000-0005-0000-0000-00009E550000}"/>
    <cellStyle name="Normal 141 4 5" xfId="22146" xr:uid="{00000000-0005-0000-0000-00009F550000}"/>
    <cellStyle name="Normal 141 5" xfId="22147" xr:uid="{00000000-0005-0000-0000-0000A0550000}"/>
    <cellStyle name="Normal 141 5 2" xfId="22148" xr:uid="{00000000-0005-0000-0000-0000A1550000}"/>
    <cellStyle name="Normal 141 6" xfId="22149" xr:uid="{00000000-0005-0000-0000-0000A2550000}"/>
    <cellStyle name="Normal 141 6 2" xfId="22150" xr:uid="{00000000-0005-0000-0000-0000A3550000}"/>
    <cellStyle name="Normal 141 7" xfId="22151" xr:uid="{00000000-0005-0000-0000-0000A4550000}"/>
    <cellStyle name="Normal 141 8" xfId="22152" xr:uid="{00000000-0005-0000-0000-0000A5550000}"/>
    <cellStyle name="Normal 141 9" xfId="22153" xr:uid="{00000000-0005-0000-0000-0000A6550000}"/>
    <cellStyle name="Normal 142" xfId="22154" xr:uid="{00000000-0005-0000-0000-0000A7550000}"/>
    <cellStyle name="Normal 142 10" xfId="22155" xr:uid="{00000000-0005-0000-0000-0000A8550000}"/>
    <cellStyle name="Normal 142 11" xfId="22156" xr:uid="{00000000-0005-0000-0000-0000A9550000}"/>
    <cellStyle name="Normal 142 12" xfId="22157" xr:uid="{00000000-0005-0000-0000-0000AA550000}"/>
    <cellStyle name="Normal 142 13" xfId="22158" xr:uid="{00000000-0005-0000-0000-0000AB550000}"/>
    <cellStyle name="Normal 142 2" xfId="22159" xr:uid="{00000000-0005-0000-0000-0000AC550000}"/>
    <cellStyle name="Normal 142 2 2" xfId="22160" xr:uid="{00000000-0005-0000-0000-0000AD550000}"/>
    <cellStyle name="Normal 142 2 2 2" xfId="22161" xr:uid="{00000000-0005-0000-0000-0000AE550000}"/>
    <cellStyle name="Normal 142 2 2 2 2" xfId="22162" xr:uid="{00000000-0005-0000-0000-0000AF550000}"/>
    <cellStyle name="Normal 142 2 2 3" xfId="22163" xr:uid="{00000000-0005-0000-0000-0000B0550000}"/>
    <cellStyle name="Normal 142 2 2 4" xfId="22164" xr:uid="{00000000-0005-0000-0000-0000B1550000}"/>
    <cellStyle name="Normal 142 2 2 5" xfId="22165" xr:uid="{00000000-0005-0000-0000-0000B2550000}"/>
    <cellStyle name="Normal 142 2 2 6" xfId="22166" xr:uid="{00000000-0005-0000-0000-0000B3550000}"/>
    <cellStyle name="Normal 142 2 3" xfId="22167" xr:uid="{00000000-0005-0000-0000-0000B4550000}"/>
    <cellStyle name="Normal 142 2 3 2" xfId="22168" xr:uid="{00000000-0005-0000-0000-0000B5550000}"/>
    <cellStyle name="Normal 142 2 4" xfId="22169" xr:uid="{00000000-0005-0000-0000-0000B6550000}"/>
    <cellStyle name="Normal 142 2 5" xfId="22170" xr:uid="{00000000-0005-0000-0000-0000B7550000}"/>
    <cellStyle name="Normal 142 2 6" xfId="22171" xr:uid="{00000000-0005-0000-0000-0000B8550000}"/>
    <cellStyle name="Normal 142 2 7" xfId="22172" xr:uid="{00000000-0005-0000-0000-0000B9550000}"/>
    <cellStyle name="Normal 142 2 8" xfId="22173" xr:uid="{00000000-0005-0000-0000-0000BA550000}"/>
    <cellStyle name="Normal 142 3" xfId="22174" xr:uid="{00000000-0005-0000-0000-0000BB550000}"/>
    <cellStyle name="Normal 142 3 2" xfId="22175" xr:uid="{00000000-0005-0000-0000-0000BC550000}"/>
    <cellStyle name="Normal 142 3 2 2" xfId="22176" xr:uid="{00000000-0005-0000-0000-0000BD550000}"/>
    <cellStyle name="Normal 142 3 3" xfId="22177" xr:uid="{00000000-0005-0000-0000-0000BE550000}"/>
    <cellStyle name="Normal 142 3 4" xfId="22178" xr:uid="{00000000-0005-0000-0000-0000BF550000}"/>
    <cellStyle name="Normal 142 3 5" xfId="22179" xr:uid="{00000000-0005-0000-0000-0000C0550000}"/>
    <cellStyle name="Normal 142 3 6" xfId="22180" xr:uid="{00000000-0005-0000-0000-0000C1550000}"/>
    <cellStyle name="Normal 142 3 7" xfId="22181" xr:uid="{00000000-0005-0000-0000-0000C2550000}"/>
    <cellStyle name="Normal 142 4" xfId="22182" xr:uid="{00000000-0005-0000-0000-0000C3550000}"/>
    <cellStyle name="Normal 142 4 2" xfId="22183" xr:uid="{00000000-0005-0000-0000-0000C4550000}"/>
    <cellStyle name="Normal 142 4 3" xfId="22184" xr:uid="{00000000-0005-0000-0000-0000C5550000}"/>
    <cellStyle name="Normal 142 4 4" xfId="22185" xr:uid="{00000000-0005-0000-0000-0000C6550000}"/>
    <cellStyle name="Normal 142 4 5" xfId="22186" xr:uid="{00000000-0005-0000-0000-0000C7550000}"/>
    <cellStyle name="Normal 142 5" xfId="22187" xr:uid="{00000000-0005-0000-0000-0000C8550000}"/>
    <cellStyle name="Normal 142 5 2" xfId="22188" xr:uid="{00000000-0005-0000-0000-0000C9550000}"/>
    <cellStyle name="Normal 142 6" xfId="22189" xr:uid="{00000000-0005-0000-0000-0000CA550000}"/>
    <cellStyle name="Normal 142 6 2" xfId="22190" xr:uid="{00000000-0005-0000-0000-0000CB550000}"/>
    <cellStyle name="Normal 142 7" xfId="22191" xr:uid="{00000000-0005-0000-0000-0000CC550000}"/>
    <cellStyle name="Normal 142 8" xfId="22192" xr:uid="{00000000-0005-0000-0000-0000CD550000}"/>
    <cellStyle name="Normal 142 9" xfId="22193" xr:uid="{00000000-0005-0000-0000-0000CE550000}"/>
    <cellStyle name="Normal 143" xfId="22194" xr:uid="{00000000-0005-0000-0000-0000CF550000}"/>
    <cellStyle name="Normal 143 10" xfId="22195" xr:uid="{00000000-0005-0000-0000-0000D0550000}"/>
    <cellStyle name="Normal 143 11" xfId="22196" xr:uid="{00000000-0005-0000-0000-0000D1550000}"/>
    <cellStyle name="Normal 143 12" xfId="22197" xr:uid="{00000000-0005-0000-0000-0000D2550000}"/>
    <cellStyle name="Normal 143 13" xfId="22198" xr:uid="{00000000-0005-0000-0000-0000D3550000}"/>
    <cellStyle name="Normal 143 2" xfId="22199" xr:uid="{00000000-0005-0000-0000-0000D4550000}"/>
    <cellStyle name="Normal 143 2 2" xfId="22200" xr:uid="{00000000-0005-0000-0000-0000D5550000}"/>
    <cellStyle name="Normal 143 2 2 2" xfId="22201" xr:uid="{00000000-0005-0000-0000-0000D6550000}"/>
    <cellStyle name="Normal 143 2 2 2 2" xfId="22202" xr:uid="{00000000-0005-0000-0000-0000D7550000}"/>
    <cellStyle name="Normal 143 2 2 3" xfId="22203" xr:uid="{00000000-0005-0000-0000-0000D8550000}"/>
    <cellStyle name="Normal 143 2 2 4" xfId="22204" xr:uid="{00000000-0005-0000-0000-0000D9550000}"/>
    <cellStyle name="Normal 143 2 2 5" xfId="22205" xr:uid="{00000000-0005-0000-0000-0000DA550000}"/>
    <cellStyle name="Normal 143 2 2 6" xfId="22206" xr:uid="{00000000-0005-0000-0000-0000DB550000}"/>
    <cellStyle name="Normal 143 2 3" xfId="22207" xr:uid="{00000000-0005-0000-0000-0000DC550000}"/>
    <cellStyle name="Normal 143 2 3 2" xfId="22208" xr:uid="{00000000-0005-0000-0000-0000DD550000}"/>
    <cellStyle name="Normal 143 2 4" xfId="22209" xr:uid="{00000000-0005-0000-0000-0000DE550000}"/>
    <cellStyle name="Normal 143 2 5" xfId="22210" xr:uid="{00000000-0005-0000-0000-0000DF550000}"/>
    <cellStyle name="Normal 143 2 6" xfId="22211" xr:uid="{00000000-0005-0000-0000-0000E0550000}"/>
    <cellStyle name="Normal 143 2 7" xfId="22212" xr:uid="{00000000-0005-0000-0000-0000E1550000}"/>
    <cellStyle name="Normal 143 2 8" xfId="22213" xr:uid="{00000000-0005-0000-0000-0000E2550000}"/>
    <cellStyle name="Normal 143 3" xfId="22214" xr:uid="{00000000-0005-0000-0000-0000E3550000}"/>
    <cellStyle name="Normal 143 3 2" xfId="22215" xr:uid="{00000000-0005-0000-0000-0000E4550000}"/>
    <cellStyle name="Normal 143 3 2 2" xfId="22216" xr:uid="{00000000-0005-0000-0000-0000E5550000}"/>
    <cellStyle name="Normal 143 3 3" xfId="22217" xr:uid="{00000000-0005-0000-0000-0000E6550000}"/>
    <cellStyle name="Normal 143 3 4" xfId="22218" xr:uid="{00000000-0005-0000-0000-0000E7550000}"/>
    <cellStyle name="Normal 143 3 5" xfId="22219" xr:uid="{00000000-0005-0000-0000-0000E8550000}"/>
    <cellStyle name="Normal 143 3 6" xfId="22220" xr:uid="{00000000-0005-0000-0000-0000E9550000}"/>
    <cellStyle name="Normal 143 3 7" xfId="22221" xr:uid="{00000000-0005-0000-0000-0000EA550000}"/>
    <cellStyle name="Normal 143 4" xfId="22222" xr:uid="{00000000-0005-0000-0000-0000EB550000}"/>
    <cellStyle name="Normal 143 4 2" xfId="22223" xr:uid="{00000000-0005-0000-0000-0000EC550000}"/>
    <cellStyle name="Normal 143 4 3" xfId="22224" xr:uid="{00000000-0005-0000-0000-0000ED550000}"/>
    <cellStyle name="Normal 143 4 4" xfId="22225" xr:uid="{00000000-0005-0000-0000-0000EE550000}"/>
    <cellStyle name="Normal 143 4 5" xfId="22226" xr:uid="{00000000-0005-0000-0000-0000EF550000}"/>
    <cellStyle name="Normal 143 5" xfId="22227" xr:uid="{00000000-0005-0000-0000-0000F0550000}"/>
    <cellStyle name="Normal 143 5 2" xfId="22228" xr:uid="{00000000-0005-0000-0000-0000F1550000}"/>
    <cellStyle name="Normal 143 6" xfId="22229" xr:uid="{00000000-0005-0000-0000-0000F2550000}"/>
    <cellStyle name="Normal 143 6 2" xfId="22230" xr:uid="{00000000-0005-0000-0000-0000F3550000}"/>
    <cellStyle name="Normal 143 7" xfId="22231" xr:uid="{00000000-0005-0000-0000-0000F4550000}"/>
    <cellStyle name="Normal 143 8" xfId="22232" xr:uid="{00000000-0005-0000-0000-0000F5550000}"/>
    <cellStyle name="Normal 143 9" xfId="22233" xr:uid="{00000000-0005-0000-0000-0000F6550000}"/>
    <cellStyle name="Normal 144" xfId="22234" xr:uid="{00000000-0005-0000-0000-0000F7550000}"/>
    <cellStyle name="Normal 144 10" xfId="22235" xr:uid="{00000000-0005-0000-0000-0000F8550000}"/>
    <cellStyle name="Normal 144 11" xfId="22236" xr:uid="{00000000-0005-0000-0000-0000F9550000}"/>
    <cellStyle name="Normal 144 12" xfId="22237" xr:uid="{00000000-0005-0000-0000-0000FA550000}"/>
    <cellStyle name="Normal 144 13" xfId="22238" xr:uid="{00000000-0005-0000-0000-0000FB550000}"/>
    <cellStyle name="Normal 144 2" xfId="22239" xr:uid="{00000000-0005-0000-0000-0000FC550000}"/>
    <cellStyle name="Normal 144 2 2" xfId="22240" xr:uid="{00000000-0005-0000-0000-0000FD550000}"/>
    <cellStyle name="Normal 144 2 2 2" xfId="22241" xr:uid="{00000000-0005-0000-0000-0000FE550000}"/>
    <cellStyle name="Normal 144 2 2 2 2" xfId="22242" xr:uid="{00000000-0005-0000-0000-0000FF550000}"/>
    <cellStyle name="Normal 144 2 2 3" xfId="22243" xr:uid="{00000000-0005-0000-0000-000000560000}"/>
    <cellStyle name="Normal 144 2 2 4" xfId="22244" xr:uid="{00000000-0005-0000-0000-000001560000}"/>
    <cellStyle name="Normal 144 2 2 5" xfId="22245" xr:uid="{00000000-0005-0000-0000-000002560000}"/>
    <cellStyle name="Normal 144 2 2 6" xfId="22246" xr:uid="{00000000-0005-0000-0000-000003560000}"/>
    <cellStyle name="Normal 144 2 3" xfId="22247" xr:uid="{00000000-0005-0000-0000-000004560000}"/>
    <cellStyle name="Normal 144 2 3 2" xfId="22248" xr:uid="{00000000-0005-0000-0000-000005560000}"/>
    <cellStyle name="Normal 144 2 4" xfId="22249" xr:uid="{00000000-0005-0000-0000-000006560000}"/>
    <cellStyle name="Normal 144 2 5" xfId="22250" xr:uid="{00000000-0005-0000-0000-000007560000}"/>
    <cellStyle name="Normal 144 2 6" xfId="22251" xr:uid="{00000000-0005-0000-0000-000008560000}"/>
    <cellStyle name="Normal 144 2 7" xfId="22252" xr:uid="{00000000-0005-0000-0000-000009560000}"/>
    <cellStyle name="Normal 144 2 8" xfId="22253" xr:uid="{00000000-0005-0000-0000-00000A560000}"/>
    <cellStyle name="Normal 144 3" xfId="22254" xr:uid="{00000000-0005-0000-0000-00000B560000}"/>
    <cellStyle name="Normal 144 3 2" xfId="22255" xr:uid="{00000000-0005-0000-0000-00000C560000}"/>
    <cellStyle name="Normal 144 3 2 2" xfId="22256" xr:uid="{00000000-0005-0000-0000-00000D560000}"/>
    <cellStyle name="Normal 144 3 3" xfId="22257" xr:uid="{00000000-0005-0000-0000-00000E560000}"/>
    <cellStyle name="Normal 144 3 4" xfId="22258" xr:uid="{00000000-0005-0000-0000-00000F560000}"/>
    <cellStyle name="Normal 144 3 5" xfId="22259" xr:uid="{00000000-0005-0000-0000-000010560000}"/>
    <cellStyle name="Normal 144 3 6" xfId="22260" xr:uid="{00000000-0005-0000-0000-000011560000}"/>
    <cellStyle name="Normal 144 3 7" xfId="22261" xr:uid="{00000000-0005-0000-0000-000012560000}"/>
    <cellStyle name="Normal 144 4" xfId="22262" xr:uid="{00000000-0005-0000-0000-000013560000}"/>
    <cellStyle name="Normal 144 4 2" xfId="22263" xr:uid="{00000000-0005-0000-0000-000014560000}"/>
    <cellStyle name="Normal 144 4 3" xfId="22264" xr:uid="{00000000-0005-0000-0000-000015560000}"/>
    <cellStyle name="Normal 144 4 4" xfId="22265" xr:uid="{00000000-0005-0000-0000-000016560000}"/>
    <cellStyle name="Normal 144 4 5" xfId="22266" xr:uid="{00000000-0005-0000-0000-000017560000}"/>
    <cellStyle name="Normal 144 5" xfId="22267" xr:uid="{00000000-0005-0000-0000-000018560000}"/>
    <cellStyle name="Normal 144 5 2" xfId="22268" xr:uid="{00000000-0005-0000-0000-000019560000}"/>
    <cellStyle name="Normal 144 6" xfId="22269" xr:uid="{00000000-0005-0000-0000-00001A560000}"/>
    <cellStyle name="Normal 144 6 2" xfId="22270" xr:uid="{00000000-0005-0000-0000-00001B560000}"/>
    <cellStyle name="Normal 144 7" xfId="22271" xr:uid="{00000000-0005-0000-0000-00001C560000}"/>
    <cellStyle name="Normal 144 8" xfId="22272" xr:uid="{00000000-0005-0000-0000-00001D560000}"/>
    <cellStyle name="Normal 144 9" xfId="22273" xr:uid="{00000000-0005-0000-0000-00001E560000}"/>
    <cellStyle name="Normal 145" xfId="22274" xr:uid="{00000000-0005-0000-0000-00001F560000}"/>
    <cellStyle name="Normal 145 10" xfId="22275" xr:uid="{00000000-0005-0000-0000-000020560000}"/>
    <cellStyle name="Normal 145 11" xfId="22276" xr:uid="{00000000-0005-0000-0000-000021560000}"/>
    <cellStyle name="Normal 145 12" xfId="22277" xr:uid="{00000000-0005-0000-0000-000022560000}"/>
    <cellStyle name="Normal 145 13" xfId="22278" xr:uid="{00000000-0005-0000-0000-000023560000}"/>
    <cellStyle name="Normal 145 2" xfId="22279" xr:uid="{00000000-0005-0000-0000-000024560000}"/>
    <cellStyle name="Normal 145 2 2" xfId="22280" xr:uid="{00000000-0005-0000-0000-000025560000}"/>
    <cellStyle name="Normal 145 2 2 2" xfId="22281" xr:uid="{00000000-0005-0000-0000-000026560000}"/>
    <cellStyle name="Normal 145 2 2 2 2" xfId="22282" xr:uid="{00000000-0005-0000-0000-000027560000}"/>
    <cellStyle name="Normal 145 2 2 3" xfId="22283" xr:uid="{00000000-0005-0000-0000-000028560000}"/>
    <cellStyle name="Normal 145 2 2 4" xfId="22284" xr:uid="{00000000-0005-0000-0000-000029560000}"/>
    <cellStyle name="Normal 145 2 2 5" xfId="22285" xr:uid="{00000000-0005-0000-0000-00002A560000}"/>
    <cellStyle name="Normal 145 2 2 6" xfId="22286" xr:uid="{00000000-0005-0000-0000-00002B560000}"/>
    <cellStyle name="Normal 145 2 3" xfId="22287" xr:uid="{00000000-0005-0000-0000-00002C560000}"/>
    <cellStyle name="Normal 145 2 3 2" xfId="22288" xr:uid="{00000000-0005-0000-0000-00002D560000}"/>
    <cellStyle name="Normal 145 2 4" xfId="22289" xr:uid="{00000000-0005-0000-0000-00002E560000}"/>
    <cellStyle name="Normal 145 2 5" xfId="22290" xr:uid="{00000000-0005-0000-0000-00002F560000}"/>
    <cellStyle name="Normal 145 2 6" xfId="22291" xr:uid="{00000000-0005-0000-0000-000030560000}"/>
    <cellStyle name="Normal 145 2 7" xfId="22292" xr:uid="{00000000-0005-0000-0000-000031560000}"/>
    <cellStyle name="Normal 145 2 8" xfId="22293" xr:uid="{00000000-0005-0000-0000-000032560000}"/>
    <cellStyle name="Normal 145 3" xfId="22294" xr:uid="{00000000-0005-0000-0000-000033560000}"/>
    <cellStyle name="Normal 145 3 2" xfId="22295" xr:uid="{00000000-0005-0000-0000-000034560000}"/>
    <cellStyle name="Normal 145 3 2 2" xfId="22296" xr:uid="{00000000-0005-0000-0000-000035560000}"/>
    <cellStyle name="Normal 145 3 3" xfId="22297" xr:uid="{00000000-0005-0000-0000-000036560000}"/>
    <cellStyle name="Normal 145 3 4" xfId="22298" xr:uid="{00000000-0005-0000-0000-000037560000}"/>
    <cellStyle name="Normal 145 3 5" xfId="22299" xr:uid="{00000000-0005-0000-0000-000038560000}"/>
    <cellStyle name="Normal 145 3 6" xfId="22300" xr:uid="{00000000-0005-0000-0000-000039560000}"/>
    <cellStyle name="Normal 145 3 7" xfId="22301" xr:uid="{00000000-0005-0000-0000-00003A560000}"/>
    <cellStyle name="Normal 145 4" xfId="22302" xr:uid="{00000000-0005-0000-0000-00003B560000}"/>
    <cellStyle name="Normal 145 4 2" xfId="22303" xr:uid="{00000000-0005-0000-0000-00003C560000}"/>
    <cellStyle name="Normal 145 4 3" xfId="22304" xr:uid="{00000000-0005-0000-0000-00003D560000}"/>
    <cellStyle name="Normal 145 4 4" xfId="22305" xr:uid="{00000000-0005-0000-0000-00003E560000}"/>
    <cellStyle name="Normal 145 4 5" xfId="22306" xr:uid="{00000000-0005-0000-0000-00003F560000}"/>
    <cellStyle name="Normal 145 5" xfId="22307" xr:uid="{00000000-0005-0000-0000-000040560000}"/>
    <cellStyle name="Normal 145 5 2" xfId="22308" xr:uid="{00000000-0005-0000-0000-000041560000}"/>
    <cellStyle name="Normal 145 6" xfId="22309" xr:uid="{00000000-0005-0000-0000-000042560000}"/>
    <cellStyle name="Normal 145 6 2" xfId="22310" xr:uid="{00000000-0005-0000-0000-000043560000}"/>
    <cellStyle name="Normal 145 7" xfId="22311" xr:uid="{00000000-0005-0000-0000-000044560000}"/>
    <cellStyle name="Normal 145 8" xfId="22312" xr:uid="{00000000-0005-0000-0000-000045560000}"/>
    <cellStyle name="Normal 145 9" xfId="22313" xr:uid="{00000000-0005-0000-0000-000046560000}"/>
    <cellStyle name="Normal 146" xfId="22314" xr:uid="{00000000-0005-0000-0000-000047560000}"/>
    <cellStyle name="Normal 146 10" xfId="22315" xr:uid="{00000000-0005-0000-0000-000048560000}"/>
    <cellStyle name="Normal 146 11" xfId="22316" xr:uid="{00000000-0005-0000-0000-000049560000}"/>
    <cellStyle name="Normal 146 12" xfId="22317" xr:uid="{00000000-0005-0000-0000-00004A560000}"/>
    <cellStyle name="Normal 146 13" xfId="22318" xr:uid="{00000000-0005-0000-0000-00004B560000}"/>
    <cellStyle name="Normal 146 2" xfId="22319" xr:uid="{00000000-0005-0000-0000-00004C560000}"/>
    <cellStyle name="Normal 146 2 2" xfId="22320" xr:uid="{00000000-0005-0000-0000-00004D560000}"/>
    <cellStyle name="Normal 146 2 2 2" xfId="22321" xr:uid="{00000000-0005-0000-0000-00004E560000}"/>
    <cellStyle name="Normal 146 2 2 2 2" xfId="22322" xr:uid="{00000000-0005-0000-0000-00004F560000}"/>
    <cellStyle name="Normal 146 2 2 3" xfId="22323" xr:uid="{00000000-0005-0000-0000-000050560000}"/>
    <cellStyle name="Normal 146 2 2 4" xfId="22324" xr:uid="{00000000-0005-0000-0000-000051560000}"/>
    <cellStyle name="Normal 146 2 2 5" xfId="22325" xr:uid="{00000000-0005-0000-0000-000052560000}"/>
    <cellStyle name="Normal 146 2 2 6" xfId="22326" xr:uid="{00000000-0005-0000-0000-000053560000}"/>
    <cellStyle name="Normal 146 2 3" xfId="22327" xr:uid="{00000000-0005-0000-0000-000054560000}"/>
    <cellStyle name="Normal 146 2 3 2" xfId="22328" xr:uid="{00000000-0005-0000-0000-000055560000}"/>
    <cellStyle name="Normal 146 2 4" xfId="22329" xr:uid="{00000000-0005-0000-0000-000056560000}"/>
    <cellStyle name="Normal 146 2 5" xfId="22330" xr:uid="{00000000-0005-0000-0000-000057560000}"/>
    <cellStyle name="Normal 146 2 6" xfId="22331" xr:uid="{00000000-0005-0000-0000-000058560000}"/>
    <cellStyle name="Normal 146 2 7" xfId="22332" xr:uid="{00000000-0005-0000-0000-000059560000}"/>
    <cellStyle name="Normal 146 2 8" xfId="22333" xr:uid="{00000000-0005-0000-0000-00005A560000}"/>
    <cellStyle name="Normal 146 3" xfId="22334" xr:uid="{00000000-0005-0000-0000-00005B560000}"/>
    <cellStyle name="Normal 146 3 2" xfId="22335" xr:uid="{00000000-0005-0000-0000-00005C560000}"/>
    <cellStyle name="Normal 146 3 2 2" xfId="22336" xr:uid="{00000000-0005-0000-0000-00005D560000}"/>
    <cellStyle name="Normal 146 3 3" xfId="22337" xr:uid="{00000000-0005-0000-0000-00005E560000}"/>
    <cellStyle name="Normal 146 3 4" xfId="22338" xr:uid="{00000000-0005-0000-0000-00005F560000}"/>
    <cellStyle name="Normal 146 3 5" xfId="22339" xr:uid="{00000000-0005-0000-0000-000060560000}"/>
    <cellStyle name="Normal 146 3 6" xfId="22340" xr:uid="{00000000-0005-0000-0000-000061560000}"/>
    <cellStyle name="Normal 146 3 7" xfId="22341" xr:uid="{00000000-0005-0000-0000-000062560000}"/>
    <cellStyle name="Normal 146 4" xfId="22342" xr:uid="{00000000-0005-0000-0000-000063560000}"/>
    <cellStyle name="Normal 146 4 2" xfId="22343" xr:uid="{00000000-0005-0000-0000-000064560000}"/>
    <cellStyle name="Normal 146 4 3" xfId="22344" xr:uid="{00000000-0005-0000-0000-000065560000}"/>
    <cellStyle name="Normal 146 4 4" xfId="22345" xr:uid="{00000000-0005-0000-0000-000066560000}"/>
    <cellStyle name="Normal 146 4 5" xfId="22346" xr:uid="{00000000-0005-0000-0000-000067560000}"/>
    <cellStyle name="Normal 146 5" xfId="22347" xr:uid="{00000000-0005-0000-0000-000068560000}"/>
    <cellStyle name="Normal 146 5 2" xfId="22348" xr:uid="{00000000-0005-0000-0000-000069560000}"/>
    <cellStyle name="Normal 146 6" xfId="22349" xr:uid="{00000000-0005-0000-0000-00006A560000}"/>
    <cellStyle name="Normal 146 6 2" xfId="22350" xr:uid="{00000000-0005-0000-0000-00006B560000}"/>
    <cellStyle name="Normal 146 7" xfId="22351" xr:uid="{00000000-0005-0000-0000-00006C560000}"/>
    <cellStyle name="Normal 146 8" xfId="22352" xr:uid="{00000000-0005-0000-0000-00006D560000}"/>
    <cellStyle name="Normal 146 9" xfId="22353" xr:uid="{00000000-0005-0000-0000-00006E560000}"/>
    <cellStyle name="Normal 147" xfId="22354" xr:uid="{00000000-0005-0000-0000-00006F560000}"/>
    <cellStyle name="Normal 147 10" xfId="22355" xr:uid="{00000000-0005-0000-0000-000070560000}"/>
    <cellStyle name="Normal 147 11" xfId="22356" xr:uid="{00000000-0005-0000-0000-000071560000}"/>
    <cellStyle name="Normal 147 12" xfId="22357" xr:uid="{00000000-0005-0000-0000-000072560000}"/>
    <cellStyle name="Normal 147 13" xfId="22358" xr:uid="{00000000-0005-0000-0000-000073560000}"/>
    <cellStyle name="Normal 147 2" xfId="22359" xr:uid="{00000000-0005-0000-0000-000074560000}"/>
    <cellStyle name="Normal 147 2 2" xfId="22360" xr:uid="{00000000-0005-0000-0000-000075560000}"/>
    <cellStyle name="Normal 147 2 2 2" xfId="22361" xr:uid="{00000000-0005-0000-0000-000076560000}"/>
    <cellStyle name="Normal 147 2 2 2 2" xfId="22362" xr:uid="{00000000-0005-0000-0000-000077560000}"/>
    <cellStyle name="Normal 147 2 2 3" xfId="22363" xr:uid="{00000000-0005-0000-0000-000078560000}"/>
    <cellStyle name="Normal 147 2 2 4" xfId="22364" xr:uid="{00000000-0005-0000-0000-000079560000}"/>
    <cellStyle name="Normal 147 2 2 5" xfId="22365" xr:uid="{00000000-0005-0000-0000-00007A560000}"/>
    <cellStyle name="Normal 147 2 2 6" xfId="22366" xr:uid="{00000000-0005-0000-0000-00007B560000}"/>
    <cellStyle name="Normal 147 2 3" xfId="22367" xr:uid="{00000000-0005-0000-0000-00007C560000}"/>
    <cellStyle name="Normal 147 2 3 2" xfId="22368" xr:uid="{00000000-0005-0000-0000-00007D560000}"/>
    <cellStyle name="Normal 147 2 4" xfId="22369" xr:uid="{00000000-0005-0000-0000-00007E560000}"/>
    <cellStyle name="Normal 147 2 5" xfId="22370" xr:uid="{00000000-0005-0000-0000-00007F560000}"/>
    <cellStyle name="Normal 147 2 6" xfId="22371" xr:uid="{00000000-0005-0000-0000-000080560000}"/>
    <cellStyle name="Normal 147 2 7" xfId="22372" xr:uid="{00000000-0005-0000-0000-000081560000}"/>
    <cellStyle name="Normal 147 2 8" xfId="22373" xr:uid="{00000000-0005-0000-0000-000082560000}"/>
    <cellStyle name="Normal 147 3" xfId="22374" xr:uid="{00000000-0005-0000-0000-000083560000}"/>
    <cellStyle name="Normal 147 3 2" xfId="22375" xr:uid="{00000000-0005-0000-0000-000084560000}"/>
    <cellStyle name="Normal 147 3 2 2" xfId="22376" xr:uid="{00000000-0005-0000-0000-000085560000}"/>
    <cellStyle name="Normal 147 3 3" xfId="22377" xr:uid="{00000000-0005-0000-0000-000086560000}"/>
    <cellStyle name="Normal 147 3 4" xfId="22378" xr:uid="{00000000-0005-0000-0000-000087560000}"/>
    <cellStyle name="Normal 147 3 5" xfId="22379" xr:uid="{00000000-0005-0000-0000-000088560000}"/>
    <cellStyle name="Normal 147 3 6" xfId="22380" xr:uid="{00000000-0005-0000-0000-000089560000}"/>
    <cellStyle name="Normal 147 3 7" xfId="22381" xr:uid="{00000000-0005-0000-0000-00008A560000}"/>
    <cellStyle name="Normal 147 4" xfId="22382" xr:uid="{00000000-0005-0000-0000-00008B560000}"/>
    <cellStyle name="Normal 147 4 2" xfId="22383" xr:uid="{00000000-0005-0000-0000-00008C560000}"/>
    <cellStyle name="Normal 147 4 3" xfId="22384" xr:uid="{00000000-0005-0000-0000-00008D560000}"/>
    <cellStyle name="Normal 147 4 4" xfId="22385" xr:uid="{00000000-0005-0000-0000-00008E560000}"/>
    <cellStyle name="Normal 147 4 5" xfId="22386" xr:uid="{00000000-0005-0000-0000-00008F560000}"/>
    <cellStyle name="Normal 147 5" xfId="22387" xr:uid="{00000000-0005-0000-0000-000090560000}"/>
    <cellStyle name="Normal 147 5 2" xfId="22388" xr:uid="{00000000-0005-0000-0000-000091560000}"/>
    <cellStyle name="Normal 147 6" xfId="22389" xr:uid="{00000000-0005-0000-0000-000092560000}"/>
    <cellStyle name="Normal 147 6 2" xfId="22390" xr:uid="{00000000-0005-0000-0000-000093560000}"/>
    <cellStyle name="Normal 147 7" xfId="22391" xr:uid="{00000000-0005-0000-0000-000094560000}"/>
    <cellStyle name="Normal 147 8" xfId="22392" xr:uid="{00000000-0005-0000-0000-000095560000}"/>
    <cellStyle name="Normal 147 9" xfId="22393" xr:uid="{00000000-0005-0000-0000-000096560000}"/>
    <cellStyle name="Normal 148" xfId="22394" xr:uid="{00000000-0005-0000-0000-000097560000}"/>
    <cellStyle name="Normal 148 10" xfId="22395" xr:uid="{00000000-0005-0000-0000-000098560000}"/>
    <cellStyle name="Normal 148 11" xfId="22396" xr:uid="{00000000-0005-0000-0000-000099560000}"/>
    <cellStyle name="Normal 148 12" xfId="22397" xr:uid="{00000000-0005-0000-0000-00009A560000}"/>
    <cellStyle name="Normal 148 13" xfId="22398" xr:uid="{00000000-0005-0000-0000-00009B560000}"/>
    <cellStyle name="Normal 148 2" xfId="22399" xr:uid="{00000000-0005-0000-0000-00009C560000}"/>
    <cellStyle name="Normal 148 2 2" xfId="22400" xr:uid="{00000000-0005-0000-0000-00009D560000}"/>
    <cellStyle name="Normal 148 2 2 2" xfId="22401" xr:uid="{00000000-0005-0000-0000-00009E560000}"/>
    <cellStyle name="Normal 148 2 2 2 2" xfId="22402" xr:uid="{00000000-0005-0000-0000-00009F560000}"/>
    <cellStyle name="Normal 148 2 2 3" xfId="22403" xr:uid="{00000000-0005-0000-0000-0000A0560000}"/>
    <cellStyle name="Normal 148 2 2 4" xfId="22404" xr:uid="{00000000-0005-0000-0000-0000A1560000}"/>
    <cellStyle name="Normal 148 2 2 5" xfId="22405" xr:uid="{00000000-0005-0000-0000-0000A2560000}"/>
    <cellStyle name="Normal 148 2 2 6" xfId="22406" xr:uid="{00000000-0005-0000-0000-0000A3560000}"/>
    <cellStyle name="Normal 148 2 3" xfId="22407" xr:uid="{00000000-0005-0000-0000-0000A4560000}"/>
    <cellStyle name="Normal 148 2 3 2" xfId="22408" xr:uid="{00000000-0005-0000-0000-0000A5560000}"/>
    <cellStyle name="Normal 148 2 4" xfId="22409" xr:uid="{00000000-0005-0000-0000-0000A6560000}"/>
    <cellStyle name="Normal 148 2 5" xfId="22410" xr:uid="{00000000-0005-0000-0000-0000A7560000}"/>
    <cellStyle name="Normal 148 2 6" xfId="22411" xr:uid="{00000000-0005-0000-0000-0000A8560000}"/>
    <cellStyle name="Normal 148 2 7" xfId="22412" xr:uid="{00000000-0005-0000-0000-0000A9560000}"/>
    <cellStyle name="Normal 148 2 8" xfId="22413" xr:uid="{00000000-0005-0000-0000-0000AA560000}"/>
    <cellStyle name="Normal 148 3" xfId="22414" xr:uid="{00000000-0005-0000-0000-0000AB560000}"/>
    <cellStyle name="Normal 148 3 2" xfId="22415" xr:uid="{00000000-0005-0000-0000-0000AC560000}"/>
    <cellStyle name="Normal 148 3 2 2" xfId="22416" xr:uid="{00000000-0005-0000-0000-0000AD560000}"/>
    <cellStyle name="Normal 148 3 3" xfId="22417" xr:uid="{00000000-0005-0000-0000-0000AE560000}"/>
    <cellStyle name="Normal 148 3 4" xfId="22418" xr:uid="{00000000-0005-0000-0000-0000AF560000}"/>
    <cellStyle name="Normal 148 3 5" xfId="22419" xr:uid="{00000000-0005-0000-0000-0000B0560000}"/>
    <cellStyle name="Normal 148 3 6" xfId="22420" xr:uid="{00000000-0005-0000-0000-0000B1560000}"/>
    <cellStyle name="Normal 148 3 7" xfId="22421" xr:uid="{00000000-0005-0000-0000-0000B2560000}"/>
    <cellStyle name="Normal 148 4" xfId="22422" xr:uid="{00000000-0005-0000-0000-0000B3560000}"/>
    <cellStyle name="Normal 148 4 2" xfId="22423" xr:uid="{00000000-0005-0000-0000-0000B4560000}"/>
    <cellStyle name="Normal 148 4 3" xfId="22424" xr:uid="{00000000-0005-0000-0000-0000B5560000}"/>
    <cellStyle name="Normal 148 4 4" xfId="22425" xr:uid="{00000000-0005-0000-0000-0000B6560000}"/>
    <cellStyle name="Normal 148 4 5" xfId="22426" xr:uid="{00000000-0005-0000-0000-0000B7560000}"/>
    <cellStyle name="Normal 148 5" xfId="22427" xr:uid="{00000000-0005-0000-0000-0000B8560000}"/>
    <cellStyle name="Normal 148 5 2" xfId="22428" xr:uid="{00000000-0005-0000-0000-0000B9560000}"/>
    <cellStyle name="Normal 148 6" xfId="22429" xr:uid="{00000000-0005-0000-0000-0000BA560000}"/>
    <cellStyle name="Normal 148 6 2" xfId="22430" xr:uid="{00000000-0005-0000-0000-0000BB560000}"/>
    <cellStyle name="Normal 148 7" xfId="22431" xr:uid="{00000000-0005-0000-0000-0000BC560000}"/>
    <cellStyle name="Normal 148 8" xfId="22432" xr:uid="{00000000-0005-0000-0000-0000BD560000}"/>
    <cellStyle name="Normal 148 9" xfId="22433" xr:uid="{00000000-0005-0000-0000-0000BE560000}"/>
    <cellStyle name="Normal 149" xfId="22434" xr:uid="{00000000-0005-0000-0000-0000BF560000}"/>
    <cellStyle name="Normal 149 10" xfId="22435" xr:uid="{00000000-0005-0000-0000-0000C0560000}"/>
    <cellStyle name="Normal 149 11" xfId="22436" xr:uid="{00000000-0005-0000-0000-0000C1560000}"/>
    <cellStyle name="Normal 149 12" xfId="22437" xr:uid="{00000000-0005-0000-0000-0000C2560000}"/>
    <cellStyle name="Normal 149 13" xfId="22438" xr:uid="{00000000-0005-0000-0000-0000C3560000}"/>
    <cellStyle name="Normal 149 2" xfId="22439" xr:uid="{00000000-0005-0000-0000-0000C4560000}"/>
    <cellStyle name="Normal 149 2 2" xfId="22440" xr:uid="{00000000-0005-0000-0000-0000C5560000}"/>
    <cellStyle name="Normal 149 2 2 2" xfId="22441" xr:uid="{00000000-0005-0000-0000-0000C6560000}"/>
    <cellStyle name="Normal 149 2 2 2 2" xfId="22442" xr:uid="{00000000-0005-0000-0000-0000C7560000}"/>
    <cellStyle name="Normal 149 2 2 3" xfId="22443" xr:uid="{00000000-0005-0000-0000-0000C8560000}"/>
    <cellStyle name="Normal 149 2 2 4" xfId="22444" xr:uid="{00000000-0005-0000-0000-0000C9560000}"/>
    <cellStyle name="Normal 149 2 2 5" xfId="22445" xr:uid="{00000000-0005-0000-0000-0000CA560000}"/>
    <cellStyle name="Normal 149 2 2 6" xfId="22446" xr:uid="{00000000-0005-0000-0000-0000CB560000}"/>
    <cellStyle name="Normal 149 2 3" xfId="22447" xr:uid="{00000000-0005-0000-0000-0000CC560000}"/>
    <cellStyle name="Normal 149 2 3 2" xfId="22448" xr:uid="{00000000-0005-0000-0000-0000CD560000}"/>
    <cellStyle name="Normal 149 2 4" xfId="22449" xr:uid="{00000000-0005-0000-0000-0000CE560000}"/>
    <cellStyle name="Normal 149 2 5" xfId="22450" xr:uid="{00000000-0005-0000-0000-0000CF560000}"/>
    <cellStyle name="Normal 149 2 6" xfId="22451" xr:uid="{00000000-0005-0000-0000-0000D0560000}"/>
    <cellStyle name="Normal 149 2 7" xfId="22452" xr:uid="{00000000-0005-0000-0000-0000D1560000}"/>
    <cellStyle name="Normal 149 2 8" xfId="22453" xr:uid="{00000000-0005-0000-0000-0000D2560000}"/>
    <cellStyle name="Normal 149 3" xfId="22454" xr:uid="{00000000-0005-0000-0000-0000D3560000}"/>
    <cellStyle name="Normal 149 3 2" xfId="22455" xr:uid="{00000000-0005-0000-0000-0000D4560000}"/>
    <cellStyle name="Normal 149 3 2 2" xfId="22456" xr:uid="{00000000-0005-0000-0000-0000D5560000}"/>
    <cellStyle name="Normal 149 3 3" xfId="22457" xr:uid="{00000000-0005-0000-0000-0000D6560000}"/>
    <cellStyle name="Normal 149 3 4" xfId="22458" xr:uid="{00000000-0005-0000-0000-0000D7560000}"/>
    <cellStyle name="Normal 149 3 5" xfId="22459" xr:uid="{00000000-0005-0000-0000-0000D8560000}"/>
    <cellStyle name="Normal 149 3 6" xfId="22460" xr:uid="{00000000-0005-0000-0000-0000D9560000}"/>
    <cellStyle name="Normal 149 3 7" xfId="22461" xr:uid="{00000000-0005-0000-0000-0000DA560000}"/>
    <cellStyle name="Normal 149 4" xfId="22462" xr:uid="{00000000-0005-0000-0000-0000DB560000}"/>
    <cellStyle name="Normal 149 4 2" xfId="22463" xr:uid="{00000000-0005-0000-0000-0000DC560000}"/>
    <cellStyle name="Normal 149 4 3" xfId="22464" xr:uid="{00000000-0005-0000-0000-0000DD560000}"/>
    <cellStyle name="Normal 149 4 4" xfId="22465" xr:uid="{00000000-0005-0000-0000-0000DE560000}"/>
    <cellStyle name="Normal 149 4 5" xfId="22466" xr:uid="{00000000-0005-0000-0000-0000DF560000}"/>
    <cellStyle name="Normal 149 5" xfId="22467" xr:uid="{00000000-0005-0000-0000-0000E0560000}"/>
    <cellStyle name="Normal 149 5 2" xfId="22468" xr:uid="{00000000-0005-0000-0000-0000E1560000}"/>
    <cellStyle name="Normal 149 6" xfId="22469" xr:uid="{00000000-0005-0000-0000-0000E2560000}"/>
    <cellStyle name="Normal 149 6 2" xfId="22470" xr:uid="{00000000-0005-0000-0000-0000E3560000}"/>
    <cellStyle name="Normal 149 7" xfId="22471" xr:uid="{00000000-0005-0000-0000-0000E4560000}"/>
    <cellStyle name="Normal 149 8" xfId="22472" xr:uid="{00000000-0005-0000-0000-0000E5560000}"/>
    <cellStyle name="Normal 149 9" xfId="22473" xr:uid="{00000000-0005-0000-0000-0000E6560000}"/>
    <cellStyle name="Normal 15" xfId="99" xr:uid="{00000000-0005-0000-0000-0000E7560000}"/>
    <cellStyle name="Normal 15 2" xfId="100" xr:uid="{00000000-0005-0000-0000-0000E8560000}"/>
    <cellStyle name="Normal 15 2 2" xfId="101" xr:uid="{00000000-0005-0000-0000-0000E9560000}"/>
    <cellStyle name="Normal 15 2 2 2" xfId="102" xr:uid="{00000000-0005-0000-0000-0000EA560000}"/>
    <cellStyle name="Normal 15 2 2 2 2" xfId="22476" xr:uid="{00000000-0005-0000-0000-0000EB560000}"/>
    <cellStyle name="Normal 15 2 2 3" xfId="22475" xr:uid="{00000000-0005-0000-0000-0000EC560000}"/>
    <cellStyle name="Normal 15 2 3" xfId="103" xr:uid="{00000000-0005-0000-0000-0000ED560000}"/>
    <cellStyle name="Normal 15 2 3 2" xfId="22478" xr:uid="{00000000-0005-0000-0000-0000EE560000}"/>
    <cellStyle name="Normal 15 2 3 3" xfId="22477" xr:uid="{00000000-0005-0000-0000-0000EF560000}"/>
    <cellStyle name="Normal 15 2 4" xfId="22479" xr:uid="{00000000-0005-0000-0000-0000F0560000}"/>
    <cellStyle name="Normal 15 2 5" xfId="22480" xr:uid="{00000000-0005-0000-0000-0000F1560000}"/>
    <cellStyle name="Normal 15 2 6" xfId="22474" xr:uid="{00000000-0005-0000-0000-0000F2560000}"/>
    <cellStyle name="Normal 15 3" xfId="104" xr:uid="{00000000-0005-0000-0000-0000F3560000}"/>
    <cellStyle name="Normal 15 3 2" xfId="105" xr:uid="{00000000-0005-0000-0000-0000F4560000}"/>
    <cellStyle name="Normal 15 3 2 2" xfId="22482" xr:uid="{00000000-0005-0000-0000-0000F5560000}"/>
    <cellStyle name="Normal 15 3 3" xfId="22483" xr:uid="{00000000-0005-0000-0000-0000F6560000}"/>
    <cellStyle name="Normal 15 3 4" xfId="22481" xr:uid="{00000000-0005-0000-0000-0000F7560000}"/>
    <cellStyle name="Normal 15 4" xfId="106" xr:uid="{00000000-0005-0000-0000-0000F8560000}"/>
    <cellStyle name="Normal 15 4 2" xfId="22485" xr:uid="{00000000-0005-0000-0000-0000F9560000}"/>
    <cellStyle name="Normal 15 4 3" xfId="22486" xr:uid="{00000000-0005-0000-0000-0000FA560000}"/>
    <cellStyle name="Normal 15 4 4" xfId="22484" xr:uid="{00000000-0005-0000-0000-0000FB560000}"/>
    <cellStyle name="Normal 15 5" xfId="107" xr:uid="{00000000-0005-0000-0000-0000FC560000}"/>
    <cellStyle name="Normal 15 5 10" xfId="22487" xr:uid="{00000000-0005-0000-0000-0000FD560000}"/>
    <cellStyle name="Normal 15 5 11" xfId="22488" xr:uid="{00000000-0005-0000-0000-0000FE560000}"/>
    <cellStyle name="Normal 15 5 12" xfId="22489" xr:uid="{00000000-0005-0000-0000-0000FF560000}"/>
    <cellStyle name="Normal 15 5 2" xfId="22490" xr:uid="{00000000-0005-0000-0000-000000570000}"/>
    <cellStyle name="Normal 15 5 2 2" xfId="22491" xr:uid="{00000000-0005-0000-0000-000001570000}"/>
    <cellStyle name="Normal 15 5 2 2 2" xfId="22492" xr:uid="{00000000-0005-0000-0000-000002570000}"/>
    <cellStyle name="Normal 15 5 2 2 2 2" xfId="22493" xr:uid="{00000000-0005-0000-0000-000003570000}"/>
    <cellStyle name="Normal 15 5 2 2 3" xfId="22494" xr:uid="{00000000-0005-0000-0000-000004570000}"/>
    <cellStyle name="Normal 15 5 2 2 4" xfId="22495" xr:uid="{00000000-0005-0000-0000-000005570000}"/>
    <cellStyle name="Normal 15 5 2 2 5" xfId="22496" xr:uid="{00000000-0005-0000-0000-000006570000}"/>
    <cellStyle name="Normal 15 5 2 2 6" xfId="22497" xr:uid="{00000000-0005-0000-0000-000007570000}"/>
    <cellStyle name="Normal 15 5 2 3" xfId="22498" xr:uid="{00000000-0005-0000-0000-000008570000}"/>
    <cellStyle name="Normal 15 5 2 3 2" xfId="22499" xr:uid="{00000000-0005-0000-0000-000009570000}"/>
    <cellStyle name="Normal 15 5 2 4" xfId="22500" xr:uid="{00000000-0005-0000-0000-00000A570000}"/>
    <cellStyle name="Normal 15 5 2 5" xfId="22501" xr:uid="{00000000-0005-0000-0000-00000B570000}"/>
    <cellStyle name="Normal 15 5 2 6" xfId="22502" xr:uid="{00000000-0005-0000-0000-00000C570000}"/>
    <cellStyle name="Normal 15 5 2 7" xfId="22503" xr:uid="{00000000-0005-0000-0000-00000D570000}"/>
    <cellStyle name="Normal 15 5 3" xfId="22504" xr:uid="{00000000-0005-0000-0000-00000E570000}"/>
    <cellStyle name="Normal 15 5 3 2" xfId="22505" xr:uid="{00000000-0005-0000-0000-00000F570000}"/>
    <cellStyle name="Normal 15 5 3 2 2" xfId="22506" xr:uid="{00000000-0005-0000-0000-000010570000}"/>
    <cellStyle name="Normal 15 5 3 3" xfId="22507" xr:uid="{00000000-0005-0000-0000-000011570000}"/>
    <cellStyle name="Normal 15 5 3 4" xfId="22508" xr:uid="{00000000-0005-0000-0000-000012570000}"/>
    <cellStyle name="Normal 15 5 3 5" xfId="22509" xr:uid="{00000000-0005-0000-0000-000013570000}"/>
    <cellStyle name="Normal 15 5 3 6" xfId="22510" xr:uid="{00000000-0005-0000-0000-000014570000}"/>
    <cellStyle name="Normal 15 5 4" xfId="22511" xr:uid="{00000000-0005-0000-0000-000015570000}"/>
    <cellStyle name="Normal 15 5 4 2" xfId="22512" xr:uid="{00000000-0005-0000-0000-000016570000}"/>
    <cellStyle name="Normal 15 5 4 3" xfId="22513" xr:uid="{00000000-0005-0000-0000-000017570000}"/>
    <cellStyle name="Normal 15 5 4 4" xfId="22514" xr:uid="{00000000-0005-0000-0000-000018570000}"/>
    <cellStyle name="Normal 15 5 4 5" xfId="22515" xr:uid="{00000000-0005-0000-0000-000019570000}"/>
    <cellStyle name="Normal 15 5 5" xfId="22516" xr:uid="{00000000-0005-0000-0000-00001A570000}"/>
    <cellStyle name="Normal 15 5 5 2" xfId="22517" xr:uid="{00000000-0005-0000-0000-00001B570000}"/>
    <cellStyle name="Normal 15 5 6" xfId="22518" xr:uid="{00000000-0005-0000-0000-00001C570000}"/>
    <cellStyle name="Normal 15 5 6 2" xfId="22519" xr:uid="{00000000-0005-0000-0000-00001D570000}"/>
    <cellStyle name="Normal 15 5 7" xfId="22520" xr:uid="{00000000-0005-0000-0000-00001E570000}"/>
    <cellStyle name="Normal 15 5 8" xfId="22521" xr:uid="{00000000-0005-0000-0000-00001F570000}"/>
    <cellStyle name="Normal 15 5 9" xfId="22522" xr:uid="{00000000-0005-0000-0000-000020570000}"/>
    <cellStyle name="Normal 15 6" xfId="22523" xr:uid="{00000000-0005-0000-0000-000021570000}"/>
    <cellStyle name="Normal 15 7" xfId="22524" xr:uid="{00000000-0005-0000-0000-000022570000}"/>
    <cellStyle name="Normal 15 8" xfId="22525" xr:uid="{00000000-0005-0000-0000-000023570000}"/>
    <cellStyle name="Normal 15 9" xfId="22526" xr:uid="{00000000-0005-0000-0000-000024570000}"/>
    <cellStyle name="Normal 150" xfId="22527" xr:uid="{00000000-0005-0000-0000-000025570000}"/>
    <cellStyle name="Normal 150 10" xfId="22528" xr:uid="{00000000-0005-0000-0000-000026570000}"/>
    <cellStyle name="Normal 150 11" xfId="22529" xr:uid="{00000000-0005-0000-0000-000027570000}"/>
    <cellStyle name="Normal 150 12" xfId="22530" xr:uid="{00000000-0005-0000-0000-000028570000}"/>
    <cellStyle name="Normal 150 13" xfId="22531" xr:uid="{00000000-0005-0000-0000-000029570000}"/>
    <cellStyle name="Normal 150 2" xfId="22532" xr:uid="{00000000-0005-0000-0000-00002A570000}"/>
    <cellStyle name="Normal 150 2 2" xfId="22533" xr:uid="{00000000-0005-0000-0000-00002B570000}"/>
    <cellStyle name="Normal 150 2 2 2" xfId="22534" xr:uid="{00000000-0005-0000-0000-00002C570000}"/>
    <cellStyle name="Normal 150 2 2 2 2" xfId="22535" xr:uid="{00000000-0005-0000-0000-00002D570000}"/>
    <cellStyle name="Normal 150 2 2 3" xfId="22536" xr:uid="{00000000-0005-0000-0000-00002E570000}"/>
    <cellStyle name="Normal 150 2 2 4" xfId="22537" xr:uid="{00000000-0005-0000-0000-00002F570000}"/>
    <cellStyle name="Normal 150 2 2 5" xfId="22538" xr:uid="{00000000-0005-0000-0000-000030570000}"/>
    <cellStyle name="Normal 150 2 2 6" xfId="22539" xr:uid="{00000000-0005-0000-0000-000031570000}"/>
    <cellStyle name="Normal 150 2 3" xfId="22540" xr:uid="{00000000-0005-0000-0000-000032570000}"/>
    <cellStyle name="Normal 150 2 3 2" xfId="22541" xr:uid="{00000000-0005-0000-0000-000033570000}"/>
    <cellStyle name="Normal 150 2 4" xfId="22542" xr:uid="{00000000-0005-0000-0000-000034570000}"/>
    <cellStyle name="Normal 150 2 5" xfId="22543" xr:uid="{00000000-0005-0000-0000-000035570000}"/>
    <cellStyle name="Normal 150 2 6" xfId="22544" xr:uid="{00000000-0005-0000-0000-000036570000}"/>
    <cellStyle name="Normal 150 2 7" xfId="22545" xr:uid="{00000000-0005-0000-0000-000037570000}"/>
    <cellStyle name="Normal 150 2 8" xfId="22546" xr:uid="{00000000-0005-0000-0000-000038570000}"/>
    <cellStyle name="Normal 150 3" xfId="22547" xr:uid="{00000000-0005-0000-0000-000039570000}"/>
    <cellStyle name="Normal 150 3 2" xfId="22548" xr:uid="{00000000-0005-0000-0000-00003A570000}"/>
    <cellStyle name="Normal 150 3 2 2" xfId="22549" xr:uid="{00000000-0005-0000-0000-00003B570000}"/>
    <cellStyle name="Normal 150 3 3" xfId="22550" xr:uid="{00000000-0005-0000-0000-00003C570000}"/>
    <cellStyle name="Normal 150 3 4" xfId="22551" xr:uid="{00000000-0005-0000-0000-00003D570000}"/>
    <cellStyle name="Normal 150 3 5" xfId="22552" xr:uid="{00000000-0005-0000-0000-00003E570000}"/>
    <cellStyle name="Normal 150 3 6" xfId="22553" xr:uid="{00000000-0005-0000-0000-00003F570000}"/>
    <cellStyle name="Normal 150 3 7" xfId="22554" xr:uid="{00000000-0005-0000-0000-000040570000}"/>
    <cellStyle name="Normal 150 4" xfId="22555" xr:uid="{00000000-0005-0000-0000-000041570000}"/>
    <cellStyle name="Normal 150 4 2" xfId="22556" xr:uid="{00000000-0005-0000-0000-000042570000}"/>
    <cellStyle name="Normal 150 4 3" xfId="22557" xr:uid="{00000000-0005-0000-0000-000043570000}"/>
    <cellStyle name="Normal 150 4 4" xfId="22558" xr:uid="{00000000-0005-0000-0000-000044570000}"/>
    <cellStyle name="Normal 150 4 5" xfId="22559" xr:uid="{00000000-0005-0000-0000-000045570000}"/>
    <cellStyle name="Normal 150 5" xfId="22560" xr:uid="{00000000-0005-0000-0000-000046570000}"/>
    <cellStyle name="Normal 150 5 2" xfId="22561" xr:uid="{00000000-0005-0000-0000-000047570000}"/>
    <cellStyle name="Normal 150 6" xfId="22562" xr:uid="{00000000-0005-0000-0000-000048570000}"/>
    <cellStyle name="Normal 150 6 2" xfId="22563" xr:uid="{00000000-0005-0000-0000-000049570000}"/>
    <cellStyle name="Normal 150 7" xfId="22564" xr:uid="{00000000-0005-0000-0000-00004A570000}"/>
    <cellStyle name="Normal 150 8" xfId="22565" xr:uid="{00000000-0005-0000-0000-00004B570000}"/>
    <cellStyle name="Normal 150 9" xfId="22566" xr:uid="{00000000-0005-0000-0000-00004C570000}"/>
    <cellStyle name="Normal 151" xfId="22567" xr:uid="{00000000-0005-0000-0000-00004D570000}"/>
    <cellStyle name="Normal 151 10" xfId="22568" xr:uid="{00000000-0005-0000-0000-00004E570000}"/>
    <cellStyle name="Normal 151 11" xfId="22569" xr:uid="{00000000-0005-0000-0000-00004F570000}"/>
    <cellStyle name="Normal 151 12" xfId="22570" xr:uid="{00000000-0005-0000-0000-000050570000}"/>
    <cellStyle name="Normal 151 13" xfId="22571" xr:uid="{00000000-0005-0000-0000-000051570000}"/>
    <cellStyle name="Normal 151 2" xfId="22572" xr:uid="{00000000-0005-0000-0000-000052570000}"/>
    <cellStyle name="Normal 151 2 2" xfId="22573" xr:uid="{00000000-0005-0000-0000-000053570000}"/>
    <cellStyle name="Normal 151 2 2 2" xfId="22574" xr:uid="{00000000-0005-0000-0000-000054570000}"/>
    <cellStyle name="Normal 151 2 2 2 2" xfId="22575" xr:uid="{00000000-0005-0000-0000-000055570000}"/>
    <cellStyle name="Normal 151 2 2 3" xfId="22576" xr:uid="{00000000-0005-0000-0000-000056570000}"/>
    <cellStyle name="Normal 151 2 2 4" xfId="22577" xr:uid="{00000000-0005-0000-0000-000057570000}"/>
    <cellStyle name="Normal 151 2 2 5" xfId="22578" xr:uid="{00000000-0005-0000-0000-000058570000}"/>
    <cellStyle name="Normal 151 2 2 6" xfId="22579" xr:uid="{00000000-0005-0000-0000-000059570000}"/>
    <cellStyle name="Normal 151 2 3" xfId="22580" xr:uid="{00000000-0005-0000-0000-00005A570000}"/>
    <cellStyle name="Normal 151 2 3 2" xfId="22581" xr:uid="{00000000-0005-0000-0000-00005B570000}"/>
    <cellStyle name="Normal 151 2 4" xfId="22582" xr:uid="{00000000-0005-0000-0000-00005C570000}"/>
    <cellStyle name="Normal 151 2 5" xfId="22583" xr:uid="{00000000-0005-0000-0000-00005D570000}"/>
    <cellStyle name="Normal 151 2 6" xfId="22584" xr:uid="{00000000-0005-0000-0000-00005E570000}"/>
    <cellStyle name="Normal 151 2 7" xfId="22585" xr:uid="{00000000-0005-0000-0000-00005F570000}"/>
    <cellStyle name="Normal 151 2 8" xfId="22586" xr:uid="{00000000-0005-0000-0000-000060570000}"/>
    <cellStyle name="Normal 151 3" xfId="22587" xr:uid="{00000000-0005-0000-0000-000061570000}"/>
    <cellStyle name="Normal 151 3 2" xfId="22588" xr:uid="{00000000-0005-0000-0000-000062570000}"/>
    <cellStyle name="Normal 151 3 2 2" xfId="22589" xr:uid="{00000000-0005-0000-0000-000063570000}"/>
    <cellStyle name="Normal 151 3 3" xfId="22590" xr:uid="{00000000-0005-0000-0000-000064570000}"/>
    <cellStyle name="Normal 151 3 4" xfId="22591" xr:uid="{00000000-0005-0000-0000-000065570000}"/>
    <cellStyle name="Normal 151 3 5" xfId="22592" xr:uid="{00000000-0005-0000-0000-000066570000}"/>
    <cellStyle name="Normal 151 3 6" xfId="22593" xr:uid="{00000000-0005-0000-0000-000067570000}"/>
    <cellStyle name="Normal 151 3 7" xfId="22594" xr:uid="{00000000-0005-0000-0000-000068570000}"/>
    <cellStyle name="Normal 151 4" xfId="22595" xr:uid="{00000000-0005-0000-0000-000069570000}"/>
    <cellStyle name="Normal 151 4 2" xfId="22596" xr:uid="{00000000-0005-0000-0000-00006A570000}"/>
    <cellStyle name="Normal 151 4 3" xfId="22597" xr:uid="{00000000-0005-0000-0000-00006B570000}"/>
    <cellStyle name="Normal 151 4 4" xfId="22598" xr:uid="{00000000-0005-0000-0000-00006C570000}"/>
    <cellStyle name="Normal 151 4 5" xfId="22599" xr:uid="{00000000-0005-0000-0000-00006D570000}"/>
    <cellStyle name="Normal 151 5" xfId="22600" xr:uid="{00000000-0005-0000-0000-00006E570000}"/>
    <cellStyle name="Normal 151 5 2" xfId="22601" xr:uid="{00000000-0005-0000-0000-00006F570000}"/>
    <cellStyle name="Normal 151 6" xfId="22602" xr:uid="{00000000-0005-0000-0000-000070570000}"/>
    <cellStyle name="Normal 151 6 2" xfId="22603" xr:uid="{00000000-0005-0000-0000-000071570000}"/>
    <cellStyle name="Normal 151 7" xfId="22604" xr:uid="{00000000-0005-0000-0000-000072570000}"/>
    <cellStyle name="Normal 151 8" xfId="22605" xr:uid="{00000000-0005-0000-0000-000073570000}"/>
    <cellStyle name="Normal 151 9" xfId="22606" xr:uid="{00000000-0005-0000-0000-000074570000}"/>
    <cellStyle name="Normal 152" xfId="22607" xr:uid="{00000000-0005-0000-0000-000075570000}"/>
    <cellStyle name="Normal 152 10" xfId="22608" xr:uid="{00000000-0005-0000-0000-000076570000}"/>
    <cellStyle name="Normal 152 11" xfId="22609" xr:uid="{00000000-0005-0000-0000-000077570000}"/>
    <cellStyle name="Normal 152 12" xfId="22610" xr:uid="{00000000-0005-0000-0000-000078570000}"/>
    <cellStyle name="Normal 152 13" xfId="22611" xr:uid="{00000000-0005-0000-0000-000079570000}"/>
    <cellStyle name="Normal 152 2" xfId="22612" xr:uid="{00000000-0005-0000-0000-00007A570000}"/>
    <cellStyle name="Normal 152 2 2" xfId="22613" xr:uid="{00000000-0005-0000-0000-00007B570000}"/>
    <cellStyle name="Normal 152 2 2 2" xfId="22614" xr:uid="{00000000-0005-0000-0000-00007C570000}"/>
    <cellStyle name="Normal 152 2 2 2 2" xfId="22615" xr:uid="{00000000-0005-0000-0000-00007D570000}"/>
    <cellStyle name="Normal 152 2 2 3" xfId="22616" xr:uid="{00000000-0005-0000-0000-00007E570000}"/>
    <cellStyle name="Normal 152 2 2 4" xfId="22617" xr:uid="{00000000-0005-0000-0000-00007F570000}"/>
    <cellStyle name="Normal 152 2 2 5" xfId="22618" xr:uid="{00000000-0005-0000-0000-000080570000}"/>
    <cellStyle name="Normal 152 2 2 6" xfId="22619" xr:uid="{00000000-0005-0000-0000-000081570000}"/>
    <cellStyle name="Normal 152 2 3" xfId="22620" xr:uid="{00000000-0005-0000-0000-000082570000}"/>
    <cellStyle name="Normal 152 2 3 2" xfId="22621" xr:uid="{00000000-0005-0000-0000-000083570000}"/>
    <cellStyle name="Normal 152 2 4" xfId="22622" xr:uid="{00000000-0005-0000-0000-000084570000}"/>
    <cellStyle name="Normal 152 2 5" xfId="22623" xr:uid="{00000000-0005-0000-0000-000085570000}"/>
    <cellStyle name="Normal 152 2 6" xfId="22624" xr:uid="{00000000-0005-0000-0000-000086570000}"/>
    <cellStyle name="Normal 152 2 7" xfId="22625" xr:uid="{00000000-0005-0000-0000-000087570000}"/>
    <cellStyle name="Normal 152 2 8" xfId="22626" xr:uid="{00000000-0005-0000-0000-000088570000}"/>
    <cellStyle name="Normal 152 3" xfId="22627" xr:uid="{00000000-0005-0000-0000-000089570000}"/>
    <cellStyle name="Normal 152 3 2" xfId="22628" xr:uid="{00000000-0005-0000-0000-00008A570000}"/>
    <cellStyle name="Normal 152 3 2 2" xfId="22629" xr:uid="{00000000-0005-0000-0000-00008B570000}"/>
    <cellStyle name="Normal 152 3 3" xfId="22630" xr:uid="{00000000-0005-0000-0000-00008C570000}"/>
    <cellStyle name="Normal 152 3 4" xfId="22631" xr:uid="{00000000-0005-0000-0000-00008D570000}"/>
    <cellStyle name="Normal 152 3 5" xfId="22632" xr:uid="{00000000-0005-0000-0000-00008E570000}"/>
    <cellStyle name="Normal 152 3 6" xfId="22633" xr:uid="{00000000-0005-0000-0000-00008F570000}"/>
    <cellStyle name="Normal 152 3 7" xfId="22634" xr:uid="{00000000-0005-0000-0000-000090570000}"/>
    <cellStyle name="Normal 152 4" xfId="22635" xr:uid="{00000000-0005-0000-0000-000091570000}"/>
    <cellStyle name="Normal 152 4 2" xfId="22636" xr:uid="{00000000-0005-0000-0000-000092570000}"/>
    <cellStyle name="Normal 152 4 3" xfId="22637" xr:uid="{00000000-0005-0000-0000-000093570000}"/>
    <cellStyle name="Normal 152 4 4" xfId="22638" xr:uid="{00000000-0005-0000-0000-000094570000}"/>
    <cellStyle name="Normal 152 4 5" xfId="22639" xr:uid="{00000000-0005-0000-0000-000095570000}"/>
    <cellStyle name="Normal 152 5" xfId="22640" xr:uid="{00000000-0005-0000-0000-000096570000}"/>
    <cellStyle name="Normal 152 5 2" xfId="22641" xr:uid="{00000000-0005-0000-0000-000097570000}"/>
    <cellStyle name="Normal 152 6" xfId="22642" xr:uid="{00000000-0005-0000-0000-000098570000}"/>
    <cellStyle name="Normal 152 6 2" xfId="22643" xr:uid="{00000000-0005-0000-0000-000099570000}"/>
    <cellStyle name="Normal 152 7" xfId="22644" xr:uid="{00000000-0005-0000-0000-00009A570000}"/>
    <cellStyle name="Normal 152 8" xfId="22645" xr:uid="{00000000-0005-0000-0000-00009B570000}"/>
    <cellStyle name="Normal 152 9" xfId="22646" xr:uid="{00000000-0005-0000-0000-00009C570000}"/>
    <cellStyle name="Normal 153" xfId="22647" xr:uid="{00000000-0005-0000-0000-00009D570000}"/>
    <cellStyle name="Normal 153 2" xfId="22648" xr:uid="{00000000-0005-0000-0000-00009E570000}"/>
    <cellStyle name="Normal 153 2 2" xfId="22649" xr:uid="{00000000-0005-0000-0000-00009F570000}"/>
    <cellStyle name="Normal 153 3" xfId="22650" xr:uid="{00000000-0005-0000-0000-0000A0570000}"/>
    <cellStyle name="Normal 154" xfId="22651" xr:uid="{00000000-0005-0000-0000-0000A1570000}"/>
    <cellStyle name="Normal 154 2" xfId="22652" xr:uid="{00000000-0005-0000-0000-0000A2570000}"/>
    <cellStyle name="Normal 154 2 2" xfId="22653" xr:uid="{00000000-0005-0000-0000-0000A3570000}"/>
    <cellStyle name="Normal 154 3" xfId="22654" xr:uid="{00000000-0005-0000-0000-0000A4570000}"/>
    <cellStyle name="Normal 155" xfId="22655" xr:uid="{00000000-0005-0000-0000-0000A5570000}"/>
    <cellStyle name="Normal 155 2" xfId="22656" xr:uid="{00000000-0005-0000-0000-0000A6570000}"/>
    <cellStyle name="Normal 155 2 2" xfId="22657" xr:uid="{00000000-0005-0000-0000-0000A7570000}"/>
    <cellStyle name="Normal 155 3" xfId="22658" xr:uid="{00000000-0005-0000-0000-0000A8570000}"/>
    <cellStyle name="Normal 156" xfId="22659" xr:uid="{00000000-0005-0000-0000-0000A9570000}"/>
    <cellStyle name="Normal 156 2" xfId="22660" xr:uid="{00000000-0005-0000-0000-0000AA570000}"/>
    <cellStyle name="Normal 156 2 2" xfId="22661" xr:uid="{00000000-0005-0000-0000-0000AB570000}"/>
    <cellStyle name="Normal 156 3" xfId="22662" xr:uid="{00000000-0005-0000-0000-0000AC570000}"/>
    <cellStyle name="Normal 157" xfId="22663" xr:uid="{00000000-0005-0000-0000-0000AD570000}"/>
    <cellStyle name="Normal 157 2" xfId="22664" xr:uid="{00000000-0005-0000-0000-0000AE570000}"/>
    <cellStyle name="Normal 157 2 2" xfId="22665" xr:uid="{00000000-0005-0000-0000-0000AF570000}"/>
    <cellStyle name="Normal 157 3" xfId="22666" xr:uid="{00000000-0005-0000-0000-0000B0570000}"/>
    <cellStyle name="Normal 158" xfId="22667" xr:uid="{00000000-0005-0000-0000-0000B1570000}"/>
    <cellStyle name="Normal 158 2" xfId="22668" xr:uid="{00000000-0005-0000-0000-0000B2570000}"/>
    <cellStyle name="Normal 158 2 2" xfId="22669" xr:uid="{00000000-0005-0000-0000-0000B3570000}"/>
    <cellStyle name="Normal 158 3" xfId="22670" xr:uid="{00000000-0005-0000-0000-0000B4570000}"/>
    <cellStyle name="Normal 159" xfId="22671" xr:uid="{00000000-0005-0000-0000-0000B5570000}"/>
    <cellStyle name="Normal 159 2" xfId="22672" xr:uid="{00000000-0005-0000-0000-0000B6570000}"/>
    <cellStyle name="Normal 159 2 2" xfId="22673" xr:uid="{00000000-0005-0000-0000-0000B7570000}"/>
    <cellStyle name="Normal 159 3" xfId="22674" xr:uid="{00000000-0005-0000-0000-0000B8570000}"/>
    <cellStyle name="Normal 16" xfId="108" xr:uid="{00000000-0005-0000-0000-0000B9570000}"/>
    <cellStyle name="Normal 16 10" xfId="22675" xr:uid="{00000000-0005-0000-0000-0000BA570000}"/>
    <cellStyle name="Normal 16 2" xfId="109" xr:uid="{00000000-0005-0000-0000-0000BB570000}"/>
    <cellStyle name="Normal 16 2 2" xfId="110" xr:uid="{00000000-0005-0000-0000-0000BC570000}"/>
    <cellStyle name="Normal 16 2 2 2" xfId="111" xr:uid="{00000000-0005-0000-0000-0000BD570000}"/>
    <cellStyle name="Normal 16 2 2 2 2" xfId="22678" xr:uid="{00000000-0005-0000-0000-0000BE570000}"/>
    <cellStyle name="Normal 16 2 2 3" xfId="22677" xr:uid="{00000000-0005-0000-0000-0000BF570000}"/>
    <cellStyle name="Normal 16 2 3" xfId="112" xr:uid="{00000000-0005-0000-0000-0000C0570000}"/>
    <cellStyle name="Normal 16 2 3 2" xfId="22680" xr:uid="{00000000-0005-0000-0000-0000C1570000}"/>
    <cellStyle name="Normal 16 2 3 3" xfId="22679" xr:uid="{00000000-0005-0000-0000-0000C2570000}"/>
    <cellStyle name="Normal 16 2 4" xfId="22681" xr:uid="{00000000-0005-0000-0000-0000C3570000}"/>
    <cellStyle name="Normal 16 2 5" xfId="22682" xr:uid="{00000000-0005-0000-0000-0000C4570000}"/>
    <cellStyle name="Normal 16 2 6" xfId="22683" xr:uid="{00000000-0005-0000-0000-0000C5570000}"/>
    <cellStyle name="Normal 16 2 7" xfId="22676" xr:uid="{00000000-0005-0000-0000-0000C6570000}"/>
    <cellStyle name="Normal 16 3" xfId="113" xr:uid="{00000000-0005-0000-0000-0000C7570000}"/>
    <cellStyle name="Normal 16 3 2" xfId="114" xr:uid="{00000000-0005-0000-0000-0000C8570000}"/>
    <cellStyle name="Normal 16 3 2 2" xfId="22685" xr:uid="{00000000-0005-0000-0000-0000C9570000}"/>
    <cellStyle name="Normal 16 3 3" xfId="22686" xr:uid="{00000000-0005-0000-0000-0000CA570000}"/>
    <cellStyle name="Normal 16 3 4" xfId="22687" xr:uid="{00000000-0005-0000-0000-0000CB570000}"/>
    <cellStyle name="Normal 16 3 5" xfId="22684" xr:uid="{00000000-0005-0000-0000-0000CC570000}"/>
    <cellStyle name="Normal 16 4" xfId="115" xr:uid="{00000000-0005-0000-0000-0000CD570000}"/>
    <cellStyle name="Normal 16 4 2" xfId="22689" xr:uid="{00000000-0005-0000-0000-0000CE570000}"/>
    <cellStyle name="Normal 16 4 3" xfId="22690" xr:uid="{00000000-0005-0000-0000-0000CF570000}"/>
    <cellStyle name="Normal 16 4 4" xfId="22688" xr:uid="{00000000-0005-0000-0000-0000D0570000}"/>
    <cellStyle name="Normal 16 5" xfId="22691" xr:uid="{00000000-0005-0000-0000-0000D1570000}"/>
    <cellStyle name="Normal 16 5 10" xfId="22692" xr:uid="{00000000-0005-0000-0000-0000D2570000}"/>
    <cellStyle name="Normal 16 5 11" xfId="22693" xr:uid="{00000000-0005-0000-0000-0000D3570000}"/>
    <cellStyle name="Normal 16 5 12" xfId="22694" xr:uid="{00000000-0005-0000-0000-0000D4570000}"/>
    <cellStyle name="Normal 16 5 13" xfId="22695" xr:uid="{00000000-0005-0000-0000-0000D5570000}"/>
    <cellStyle name="Normal 16 5 2" xfId="22696" xr:uid="{00000000-0005-0000-0000-0000D6570000}"/>
    <cellStyle name="Normal 16 5 2 2" xfId="22697" xr:uid="{00000000-0005-0000-0000-0000D7570000}"/>
    <cellStyle name="Normal 16 5 2 2 2" xfId="22698" xr:uid="{00000000-0005-0000-0000-0000D8570000}"/>
    <cellStyle name="Normal 16 5 2 2 2 2" xfId="22699" xr:uid="{00000000-0005-0000-0000-0000D9570000}"/>
    <cellStyle name="Normal 16 5 2 2 3" xfId="22700" xr:uid="{00000000-0005-0000-0000-0000DA570000}"/>
    <cellStyle name="Normal 16 5 2 2 4" xfId="22701" xr:uid="{00000000-0005-0000-0000-0000DB570000}"/>
    <cellStyle name="Normal 16 5 2 2 5" xfId="22702" xr:uid="{00000000-0005-0000-0000-0000DC570000}"/>
    <cellStyle name="Normal 16 5 2 2 6" xfId="22703" xr:uid="{00000000-0005-0000-0000-0000DD570000}"/>
    <cellStyle name="Normal 16 5 2 3" xfId="22704" xr:uid="{00000000-0005-0000-0000-0000DE570000}"/>
    <cellStyle name="Normal 16 5 2 3 2" xfId="22705" xr:uid="{00000000-0005-0000-0000-0000DF570000}"/>
    <cellStyle name="Normal 16 5 2 4" xfId="22706" xr:uid="{00000000-0005-0000-0000-0000E0570000}"/>
    <cellStyle name="Normal 16 5 2 5" xfId="22707" xr:uid="{00000000-0005-0000-0000-0000E1570000}"/>
    <cellStyle name="Normal 16 5 2 6" xfId="22708" xr:uid="{00000000-0005-0000-0000-0000E2570000}"/>
    <cellStyle name="Normal 16 5 2 7" xfId="22709" xr:uid="{00000000-0005-0000-0000-0000E3570000}"/>
    <cellStyle name="Normal 16 5 3" xfId="22710" xr:uid="{00000000-0005-0000-0000-0000E4570000}"/>
    <cellStyle name="Normal 16 5 3 2" xfId="22711" xr:uid="{00000000-0005-0000-0000-0000E5570000}"/>
    <cellStyle name="Normal 16 5 3 2 2" xfId="22712" xr:uid="{00000000-0005-0000-0000-0000E6570000}"/>
    <cellStyle name="Normal 16 5 3 3" xfId="22713" xr:uid="{00000000-0005-0000-0000-0000E7570000}"/>
    <cellStyle name="Normal 16 5 3 4" xfId="22714" xr:uid="{00000000-0005-0000-0000-0000E8570000}"/>
    <cellStyle name="Normal 16 5 3 5" xfId="22715" xr:uid="{00000000-0005-0000-0000-0000E9570000}"/>
    <cellStyle name="Normal 16 5 3 6" xfId="22716" xr:uid="{00000000-0005-0000-0000-0000EA570000}"/>
    <cellStyle name="Normal 16 5 4" xfId="22717" xr:uid="{00000000-0005-0000-0000-0000EB570000}"/>
    <cellStyle name="Normal 16 5 4 2" xfId="22718" xr:uid="{00000000-0005-0000-0000-0000EC570000}"/>
    <cellStyle name="Normal 16 5 4 3" xfId="22719" xr:uid="{00000000-0005-0000-0000-0000ED570000}"/>
    <cellStyle name="Normal 16 5 4 4" xfId="22720" xr:uid="{00000000-0005-0000-0000-0000EE570000}"/>
    <cellStyle name="Normal 16 5 4 5" xfId="22721" xr:uid="{00000000-0005-0000-0000-0000EF570000}"/>
    <cellStyle name="Normal 16 5 5" xfId="22722" xr:uid="{00000000-0005-0000-0000-0000F0570000}"/>
    <cellStyle name="Normal 16 5 5 2" xfId="22723" xr:uid="{00000000-0005-0000-0000-0000F1570000}"/>
    <cellStyle name="Normal 16 5 6" xfId="22724" xr:uid="{00000000-0005-0000-0000-0000F2570000}"/>
    <cellStyle name="Normal 16 5 6 2" xfId="22725" xr:uid="{00000000-0005-0000-0000-0000F3570000}"/>
    <cellStyle name="Normal 16 5 7" xfId="22726" xr:uid="{00000000-0005-0000-0000-0000F4570000}"/>
    <cellStyle name="Normal 16 5 8" xfId="22727" xr:uid="{00000000-0005-0000-0000-0000F5570000}"/>
    <cellStyle name="Normal 16 5 9" xfId="22728" xr:uid="{00000000-0005-0000-0000-0000F6570000}"/>
    <cellStyle name="Normal 16 6" xfId="22729" xr:uid="{00000000-0005-0000-0000-0000F7570000}"/>
    <cellStyle name="Normal 16 7" xfId="22730" xr:uid="{00000000-0005-0000-0000-0000F8570000}"/>
    <cellStyle name="Normal 16 8" xfId="22731" xr:uid="{00000000-0005-0000-0000-0000F9570000}"/>
    <cellStyle name="Normal 16 9" xfId="22732" xr:uid="{00000000-0005-0000-0000-0000FA570000}"/>
    <cellStyle name="Normal 160" xfId="22733" xr:uid="{00000000-0005-0000-0000-0000FB570000}"/>
    <cellStyle name="Normal 160 2" xfId="22734" xr:uid="{00000000-0005-0000-0000-0000FC570000}"/>
    <cellStyle name="Normal 160 2 2" xfId="22735" xr:uid="{00000000-0005-0000-0000-0000FD570000}"/>
    <cellStyle name="Normal 160 3" xfId="22736" xr:uid="{00000000-0005-0000-0000-0000FE570000}"/>
    <cellStyle name="Normal 161" xfId="22737" xr:uid="{00000000-0005-0000-0000-0000FF570000}"/>
    <cellStyle name="Normal 161 2" xfId="22738" xr:uid="{00000000-0005-0000-0000-000000580000}"/>
    <cellStyle name="Normal 161 2 2" xfId="22739" xr:uid="{00000000-0005-0000-0000-000001580000}"/>
    <cellStyle name="Normal 161 3" xfId="22740" xr:uid="{00000000-0005-0000-0000-000002580000}"/>
    <cellStyle name="Normal 162" xfId="22741" xr:uid="{00000000-0005-0000-0000-000003580000}"/>
    <cellStyle name="Normal 162 2" xfId="22742" xr:uid="{00000000-0005-0000-0000-000004580000}"/>
    <cellStyle name="Normal 162 2 2" xfId="22743" xr:uid="{00000000-0005-0000-0000-000005580000}"/>
    <cellStyle name="Normal 162 3" xfId="22744" xr:uid="{00000000-0005-0000-0000-000006580000}"/>
    <cellStyle name="Normal 163" xfId="22745" xr:uid="{00000000-0005-0000-0000-000007580000}"/>
    <cellStyle name="Normal 163 2" xfId="22746" xr:uid="{00000000-0005-0000-0000-000008580000}"/>
    <cellStyle name="Normal 163 2 2" xfId="22747" xr:uid="{00000000-0005-0000-0000-000009580000}"/>
    <cellStyle name="Normal 163 3" xfId="22748" xr:uid="{00000000-0005-0000-0000-00000A580000}"/>
    <cellStyle name="Normal 164" xfId="22749" xr:uid="{00000000-0005-0000-0000-00000B580000}"/>
    <cellStyle name="Normal 164 2" xfId="22750" xr:uid="{00000000-0005-0000-0000-00000C580000}"/>
    <cellStyle name="Normal 164 2 2" xfId="22751" xr:uid="{00000000-0005-0000-0000-00000D580000}"/>
    <cellStyle name="Normal 164 3" xfId="22752" xr:uid="{00000000-0005-0000-0000-00000E580000}"/>
    <cellStyle name="Normal 165" xfId="22753" xr:uid="{00000000-0005-0000-0000-00000F580000}"/>
    <cellStyle name="Normal 165 2" xfId="22754" xr:uid="{00000000-0005-0000-0000-000010580000}"/>
    <cellStyle name="Normal 165 2 2" xfId="22755" xr:uid="{00000000-0005-0000-0000-000011580000}"/>
    <cellStyle name="Normal 165 3" xfId="22756" xr:uid="{00000000-0005-0000-0000-000012580000}"/>
    <cellStyle name="Normal 166" xfId="22757" xr:uid="{00000000-0005-0000-0000-000013580000}"/>
    <cellStyle name="Normal 166 2" xfId="22758" xr:uid="{00000000-0005-0000-0000-000014580000}"/>
    <cellStyle name="Normal 166 2 2" xfId="22759" xr:uid="{00000000-0005-0000-0000-000015580000}"/>
    <cellStyle name="Normal 166 3" xfId="22760" xr:uid="{00000000-0005-0000-0000-000016580000}"/>
    <cellStyle name="Normal 167" xfId="22761" xr:uid="{00000000-0005-0000-0000-000017580000}"/>
    <cellStyle name="Normal 167 2" xfId="22762" xr:uid="{00000000-0005-0000-0000-000018580000}"/>
    <cellStyle name="Normal 167 2 2" xfId="22763" xr:uid="{00000000-0005-0000-0000-000019580000}"/>
    <cellStyle name="Normal 167 3" xfId="22764" xr:uid="{00000000-0005-0000-0000-00001A580000}"/>
    <cellStyle name="Normal 168" xfId="22765" xr:uid="{00000000-0005-0000-0000-00001B580000}"/>
    <cellStyle name="Normal 168 2" xfId="22766" xr:uid="{00000000-0005-0000-0000-00001C580000}"/>
    <cellStyle name="Normal 168 2 2" xfId="22767" xr:uid="{00000000-0005-0000-0000-00001D580000}"/>
    <cellStyle name="Normal 168 3" xfId="22768" xr:uid="{00000000-0005-0000-0000-00001E580000}"/>
    <cellStyle name="Normal 169" xfId="22769" xr:uid="{00000000-0005-0000-0000-00001F580000}"/>
    <cellStyle name="Normal 169 2" xfId="22770" xr:uid="{00000000-0005-0000-0000-000020580000}"/>
    <cellStyle name="Normal 169 2 2" xfId="22771" xr:uid="{00000000-0005-0000-0000-000021580000}"/>
    <cellStyle name="Normal 169 3" xfId="22772" xr:uid="{00000000-0005-0000-0000-000022580000}"/>
    <cellStyle name="Normal 17" xfId="116" xr:uid="{00000000-0005-0000-0000-000023580000}"/>
    <cellStyle name="Normal 17 10" xfId="22773" xr:uid="{00000000-0005-0000-0000-000024580000}"/>
    <cellStyle name="Normal 17 2" xfId="117" xr:uid="{00000000-0005-0000-0000-000025580000}"/>
    <cellStyle name="Normal 17 2 2" xfId="118" xr:uid="{00000000-0005-0000-0000-000026580000}"/>
    <cellStyle name="Normal 17 2 2 2" xfId="119" xr:uid="{00000000-0005-0000-0000-000027580000}"/>
    <cellStyle name="Normal 17 2 2 2 2" xfId="22776" xr:uid="{00000000-0005-0000-0000-000028580000}"/>
    <cellStyle name="Normal 17 2 2 3" xfId="22777" xr:uid="{00000000-0005-0000-0000-000029580000}"/>
    <cellStyle name="Normal 17 2 2 4" xfId="22775" xr:uid="{00000000-0005-0000-0000-00002A580000}"/>
    <cellStyle name="Normal 17 2 3" xfId="120" xr:uid="{00000000-0005-0000-0000-00002B580000}"/>
    <cellStyle name="Normal 17 2 3 2" xfId="22779" xr:uid="{00000000-0005-0000-0000-00002C580000}"/>
    <cellStyle name="Normal 17 2 3 3" xfId="22780" xr:uid="{00000000-0005-0000-0000-00002D580000}"/>
    <cellStyle name="Normal 17 2 3 4" xfId="22778" xr:uid="{00000000-0005-0000-0000-00002E580000}"/>
    <cellStyle name="Normal 17 2 4" xfId="22781" xr:uid="{00000000-0005-0000-0000-00002F580000}"/>
    <cellStyle name="Normal 17 2 4 2" xfId="22782" xr:uid="{00000000-0005-0000-0000-000030580000}"/>
    <cellStyle name="Normal 17 2 4 3" xfId="22783" xr:uid="{00000000-0005-0000-0000-000031580000}"/>
    <cellStyle name="Normal 17 2 5" xfId="22784" xr:uid="{00000000-0005-0000-0000-000032580000}"/>
    <cellStyle name="Normal 17 2 6" xfId="22785" xr:uid="{00000000-0005-0000-0000-000033580000}"/>
    <cellStyle name="Normal 17 2 7" xfId="22774" xr:uid="{00000000-0005-0000-0000-000034580000}"/>
    <cellStyle name="Normal 17 3" xfId="121" xr:uid="{00000000-0005-0000-0000-000035580000}"/>
    <cellStyle name="Normal 17 3 2" xfId="122" xr:uid="{00000000-0005-0000-0000-000036580000}"/>
    <cellStyle name="Normal 17 3 2 2" xfId="22787" xr:uid="{00000000-0005-0000-0000-000037580000}"/>
    <cellStyle name="Normal 17 3 3" xfId="22788" xr:uid="{00000000-0005-0000-0000-000038580000}"/>
    <cellStyle name="Normal 17 3 4" xfId="22786" xr:uid="{00000000-0005-0000-0000-000039580000}"/>
    <cellStyle name="Normal 17 4" xfId="123" xr:uid="{00000000-0005-0000-0000-00003A580000}"/>
    <cellStyle name="Normal 17 4 2" xfId="22790" xr:uid="{00000000-0005-0000-0000-00003B580000}"/>
    <cellStyle name="Normal 17 4 3" xfId="22791" xr:uid="{00000000-0005-0000-0000-00003C580000}"/>
    <cellStyle name="Normal 17 4 4" xfId="22792" xr:uid="{00000000-0005-0000-0000-00003D580000}"/>
    <cellStyle name="Normal 17 4 5" xfId="22789" xr:uid="{00000000-0005-0000-0000-00003E580000}"/>
    <cellStyle name="Normal 17 5" xfId="124" xr:uid="{00000000-0005-0000-0000-00003F580000}"/>
    <cellStyle name="Normal 17 5 2" xfId="22793" xr:uid="{00000000-0005-0000-0000-000040580000}"/>
    <cellStyle name="Normal 17 6" xfId="22794" xr:uid="{00000000-0005-0000-0000-000041580000}"/>
    <cellStyle name="Normal 17 7" xfId="22795" xr:uid="{00000000-0005-0000-0000-000042580000}"/>
    <cellStyle name="Normal 17 8" xfId="22796" xr:uid="{00000000-0005-0000-0000-000043580000}"/>
    <cellStyle name="Normal 17 9" xfId="22797" xr:uid="{00000000-0005-0000-0000-000044580000}"/>
    <cellStyle name="Normal 170" xfId="22798" xr:uid="{00000000-0005-0000-0000-000045580000}"/>
    <cellStyle name="Normal 170 2" xfId="22799" xr:uid="{00000000-0005-0000-0000-000046580000}"/>
    <cellStyle name="Normal 170 2 2" xfId="22800" xr:uid="{00000000-0005-0000-0000-000047580000}"/>
    <cellStyle name="Normal 170 3" xfId="22801" xr:uid="{00000000-0005-0000-0000-000048580000}"/>
    <cellStyle name="Normal 171" xfId="22802" xr:uid="{00000000-0005-0000-0000-000049580000}"/>
    <cellStyle name="Normal 171 2" xfId="22803" xr:uid="{00000000-0005-0000-0000-00004A580000}"/>
    <cellStyle name="Normal 171 2 2" xfId="22804" xr:uid="{00000000-0005-0000-0000-00004B580000}"/>
    <cellStyle name="Normal 171 3" xfId="22805" xr:uid="{00000000-0005-0000-0000-00004C580000}"/>
    <cellStyle name="Normal 172" xfId="22806" xr:uid="{00000000-0005-0000-0000-00004D580000}"/>
    <cellStyle name="Normal 172 2" xfId="22807" xr:uid="{00000000-0005-0000-0000-00004E580000}"/>
    <cellStyle name="Normal 172 2 2" xfId="22808" xr:uid="{00000000-0005-0000-0000-00004F580000}"/>
    <cellStyle name="Normal 172 3" xfId="22809" xr:uid="{00000000-0005-0000-0000-000050580000}"/>
    <cellStyle name="Normal 173" xfId="22810" xr:uid="{00000000-0005-0000-0000-000051580000}"/>
    <cellStyle name="Normal 173 2" xfId="22811" xr:uid="{00000000-0005-0000-0000-000052580000}"/>
    <cellStyle name="Normal 173 2 2" xfId="22812" xr:uid="{00000000-0005-0000-0000-000053580000}"/>
    <cellStyle name="Normal 173 3" xfId="22813" xr:uid="{00000000-0005-0000-0000-000054580000}"/>
    <cellStyle name="Normal 174" xfId="22814" xr:uid="{00000000-0005-0000-0000-000055580000}"/>
    <cellStyle name="Normal 174 2" xfId="22815" xr:uid="{00000000-0005-0000-0000-000056580000}"/>
    <cellStyle name="Normal 174 2 2" xfId="22816" xr:uid="{00000000-0005-0000-0000-000057580000}"/>
    <cellStyle name="Normal 174 2 3" xfId="22817" xr:uid="{00000000-0005-0000-0000-000058580000}"/>
    <cellStyle name="Normal 174 2 4" xfId="22818" xr:uid="{00000000-0005-0000-0000-000059580000}"/>
    <cellStyle name="Normal 174 3" xfId="22819" xr:uid="{00000000-0005-0000-0000-00005A580000}"/>
    <cellStyle name="Normal 174 3 2" xfId="22820" xr:uid="{00000000-0005-0000-0000-00005B580000}"/>
    <cellStyle name="Normal 174 4" xfId="22821" xr:uid="{00000000-0005-0000-0000-00005C580000}"/>
    <cellStyle name="Normal 174 5" xfId="22822" xr:uid="{00000000-0005-0000-0000-00005D580000}"/>
    <cellStyle name="Normal 175" xfId="22823" xr:uid="{00000000-0005-0000-0000-00005E580000}"/>
    <cellStyle name="Normal 175 2" xfId="22824" xr:uid="{00000000-0005-0000-0000-00005F580000}"/>
    <cellStyle name="Normal 175 2 2" xfId="22825" xr:uid="{00000000-0005-0000-0000-000060580000}"/>
    <cellStyle name="Normal 175 3" xfId="22826" xr:uid="{00000000-0005-0000-0000-000061580000}"/>
    <cellStyle name="Normal 176" xfId="22827" xr:uid="{00000000-0005-0000-0000-000062580000}"/>
    <cellStyle name="Normal 176 2" xfId="22828" xr:uid="{00000000-0005-0000-0000-000063580000}"/>
    <cellStyle name="Normal 176 2 2" xfId="22829" xr:uid="{00000000-0005-0000-0000-000064580000}"/>
    <cellStyle name="Normal 176 3" xfId="22830" xr:uid="{00000000-0005-0000-0000-000065580000}"/>
    <cellStyle name="Normal 177" xfId="22831" xr:uid="{00000000-0005-0000-0000-000066580000}"/>
    <cellStyle name="Normal 177 2" xfId="22832" xr:uid="{00000000-0005-0000-0000-000067580000}"/>
    <cellStyle name="Normal 177 2 2" xfId="22833" xr:uid="{00000000-0005-0000-0000-000068580000}"/>
    <cellStyle name="Normal 177 3" xfId="22834" xr:uid="{00000000-0005-0000-0000-000069580000}"/>
    <cellStyle name="Normal 178" xfId="22835" xr:uid="{00000000-0005-0000-0000-00006A580000}"/>
    <cellStyle name="Normal 178 2" xfId="22836" xr:uid="{00000000-0005-0000-0000-00006B580000}"/>
    <cellStyle name="Normal 178 2 2" xfId="22837" xr:uid="{00000000-0005-0000-0000-00006C580000}"/>
    <cellStyle name="Normal 178 3" xfId="22838" xr:uid="{00000000-0005-0000-0000-00006D580000}"/>
    <cellStyle name="Normal 179" xfId="22839" xr:uid="{00000000-0005-0000-0000-00006E580000}"/>
    <cellStyle name="Normal 179 2" xfId="22840" xr:uid="{00000000-0005-0000-0000-00006F580000}"/>
    <cellStyle name="Normal 179 2 2" xfId="22841" xr:uid="{00000000-0005-0000-0000-000070580000}"/>
    <cellStyle name="Normal 179 3" xfId="22842" xr:uid="{00000000-0005-0000-0000-000071580000}"/>
    <cellStyle name="Normal 18" xfId="125" xr:uid="{00000000-0005-0000-0000-000072580000}"/>
    <cellStyle name="Normal 18 10" xfId="22843" xr:uid="{00000000-0005-0000-0000-000073580000}"/>
    <cellStyle name="Normal 18 2" xfId="126" xr:uid="{00000000-0005-0000-0000-000074580000}"/>
    <cellStyle name="Normal 18 2 2" xfId="127" xr:uid="{00000000-0005-0000-0000-000075580000}"/>
    <cellStyle name="Normal 18 2 2 2" xfId="128" xr:uid="{00000000-0005-0000-0000-000076580000}"/>
    <cellStyle name="Normal 18 2 2 2 2" xfId="22846" xr:uid="{00000000-0005-0000-0000-000077580000}"/>
    <cellStyle name="Normal 18 2 2 3" xfId="22847" xr:uid="{00000000-0005-0000-0000-000078580000}"/>
    <cellStyle name="Normal 18 2 2 4" xfId="22845" xr:uid="{00000000-0005-0000-0000-000079580000}"/>
    <cellStyle name="Normal 18 2 3" xfId="129" xr:uid="{00000000-0005-0000-0000-00007A580000}"/>
    <cellStyle name="Normal 18 2 3 2" xfId="22849" xr:uid="{00000000-0005-0000-0000-00007B580000}"/>
    <cellStyle name="Normal 18 2 3 3" xfId="22850" xr:uid="{00000000-0005-0000-0000-00007C580000}"/>
    <cellStyle name="Normal 18 2 3 4" xfId="22848" xr:uid="{00000000-0005-0000-0000-00007D580000}"/>
    <cellStyle name="Normal 18 2 4" xfId="22851" xr:uid="{00000000-0005-0000-0000-00007E580000}"/>
    <cellStyle name="Normal 18 2 4 2" xfId="22852" xr:uid="{00000000-0005-0000-0000-00007F580000}"/>
    <cellStyle name="Normal 18 2 4 3" xfId="22853" xr:uid="{00000000-0005-0000-0000-000080580000}"/>
    <cellStyle name="Normal 18 2 5" xfId="22854" xr:uid="{00000000-0005-0000-0000-000081580000}"/>
    <cellStyle name="Normal 18 2 6" xfId="22855" xr:uid="{00000000-0005-0000-0000-000082580000}"/>
    <cellStyle name="Normal 18 2 7" xfId="22844" xr:uid="{00000000-0005-0000-0000-000083580000}"/>
    <cellStyle name="Normal 18 3" xfId="130" xr:uid="{00000000-0005-0000-0000-000084580000}"/>
    <cellStyle name="Normal 18 3 2" xfId="131" xr:uid="{00000000-0005-0000-0000-000085580000}"/>
    <cellStyle name="Normal 18 3 2 2" xfId="22857" xr:uid="{00000000-0005-0000-0000-000086580000}"/>
    <cellStyle name="Normal 18 3 3" xfId="22858" xr:uid="{00000000-0005-0000-0000-000087580000}"/>
    <cellStyle name="Normal 18 3 4" xfId="22856" xr:uid="{00000000-0005-0000-0000-000088580000}"/>
    <cellStyle name="Normal 18 4" xfId="132" xr:uid="{00000000-0005-0000-0000-000089580000}"/>
    <cellStyle name="Normal 18 4 2" xfId="22860" xr:uid="{00000000-0005-0000-0000-00008A580000}"/>
    <cellStyle name="Normal 18 4 3" xfId="22861" xr:uid="{00000000-0005-0000-0000-00008B580000}"/>
    <cellStyle name="Normal 18 4 4" xfId="22862" xr:uid="{00000000-0005-0000-0000-00008C580000}"/>
    <cellStyle name="Normal 18 4 5" xfId="22859" xr:uid="{00000000-0005-0000-0000-00008D580000}"/>
    <cellStyle name="Normal 18 5" xfId="133" xr:uid="{00000000-0005-0000-0000-00008E580000}"/>
    <cellStyle name="Normal 18 5 2" xfId="22863" xr:uid="{00000000-0005-0000-0000-00008F580000}"/>
    <cellStyle name="Normal 18 5 3" xfId="22864" xr:uid="{00000000-0005-0000-0000-000090580000}"/>
    <cellStyle name="Normal 18 6" xfId="22865" xr:uid="{00000000-0005-0000-0000-000091580000}"/>
    <cellStyle name="Normal 18 7" xfId="22866" xr:uid="{00000000-0005-0000-0000-000092580000}"/>
    <cellStyle name="Normal 18 8" xfId="22867" xr:uid="{00000000-0005-0000-0000-000093580000}"/>
    <cellStyle name="Normal 18 9" xfId="22868" xr:uid="{00000000-0005-0000-0000-000094580000}"/>
    <cellStyle name="Normal 180" xfId="22869" xr:uid="{00000000-0005-0000-0000-000095580000}"/>
    <cellStyle name="Normal 180 2" xfId="22870" xr:uid="{00000000-0005-0000-0000-000096580000}"/>
    <cellStyle name="Normal 180 2 2" xfId="22871" xr:uid="{00000000-0005-0000-0000-000097580000}"/>
    <cellStyle name="Normal 180 3" xfId="22872" xr:uid="{00000000-0005-0000-0000-000098580000}"/>
    <cellStyle name="Normal 181" xfId="22873" xr:uid="{00000000-0005-0000-0000-000099580000}"/>
    <cellStyle name="Normal 181 2" xfId="22874" xr:uid="{00000000-0005-0000-0000-00009A580000}"/>
    <cellStyle name="Normal 181 2 2" xfId="22875" xr:uid="{00000000-0005-0000-0000-00009B580000}"/>
    <cellStyle name="Normal 181 3" xfId="22876" xr:uid="{00000000-0005-0000-0000-00009C580000}"/>
    <cellStyle name="Normal 182" xfId="22877" xr:uid="{00000000-0005-0000-0000-00009D580000}"/>
    <cellStyle name="Normal 182 2" xfId="22878" xr:uid="{00000000-0005-0000-0000-00009E580000}"/>
    <cellStyle name="Normal 182 2 2" xfId="22879" xr:uid="{00000000-0005-0000-0000-00009F580000}"/>
    <cellStyle name="Normal 182 3" xfId="22880" xr:uid="{00000000-0005-0000-0000-0000A0580000}"/>
    <cellStyle name="Normal 183" xfId="22881" xr:uid="{00000000-0005-0000-0000-0000A1580000}"/>
    <cellStyle name="Normal 183 2" xfId="22882" xr:uid="{00000000-0005-0000-0000-0000A2580000}"/>
    <cellStyle name="Normal 183 2 2" xfId="22883" xr:uid="{00000000-0005-0000-0000-0000A3580000}"/>
    <cellStyle name="Normal 183 3" xfId="22884" xr:uid="{00000000-0005-0000-0000-0000A4580000}"/>
    <cellStyle name="Normal 184" xfId="22885" xr:uid="{00000000-0005-0000-0000-0000A5580000}"/>
    <cellStyle name="Normal 184 2" xfId="22886" xr:uid="{00000000-0005-0000-0000-0000A6580000}"/>
    <cellStyle name="Normal 184 2 2" xfId="22887" xr:uid="{00000000-0005-0000-0000-0000A7580000}"/>
    <cellStyle name="Normal 184 3" xfId="22888" xr:uid="{00000000-0005-0000-0000-0000A8580000}"/>
    <cellStyle name="Normal 185" xfId="22889" xr:uid="{00000000-0005-0000-0000-0000A9580000}"/>
    <cellStyle name="Normal 185 2" xfId="22890" xr:uid="{00000000-0005-0000-0000-0000AA580000}"/>
    <cellStyle name="Normal 185 2 2" xfId="22891" xr:uid="{00000000-0005-0000-0000-0000AB580000}"/>
    <cellStyle name="Normal 185 3" xfId="22892" xr:uid="{00000000-0005-0000-0000-0000AC580000}"/>
    <cellStyle name="Normal 186" xfId="22893" xr:uid="{00000000-0005-0000-0000-0000AD580000}"/>
    <cellStyle name="Normal 186 2" xfId="22894" xr:uid="{00000000-0005-0000-0000-0000AE580000}"/>
    <cellStyle name="Normal 186 2 2" xfId="22895" xr:uid="{00000000-0005-0000-0000-0000AF580000}"/>
    <cellStyle name="Normal 186 3" xfId="22896" xr:uid="{00000000-0005-0000-0000-0000B0580000}"/>
    <cellStyle name="Normal 187" xfId="22897" xr:uid="{00000000-0005-0000-0000-0000B1580000}"/>
    <cellStyle name="Normal 187 2" xfId="22898" xr:uid="{00000000-0005-0000-0000-0000B2580000}"/>
    <cellStyle name="Normal 187 2 2" xfId="22899" xr:uid="{00000000-0005-0000-0000-0000B3580000}"/>
    <cellStyle name="Normal 187 3" xfId="22900" xr:uid="{00000000-0005-0000-0000-0000B4580000}"/>
    <cellStyle name="Normal 188" xfId="22901" xr:uid="{00000000-0005-0000-0000-0000B5580000}"/>
    <cellStyle name="Normal 188 2" xfId="22902" xr:uid="{00000000-0005-0000-0000-0000B6580000}"/>
    <cellStyle name="Normal 188 2 2" xfId="22903" xr:uid="{00000000-0005-0000-0000-0000B7580000}"/>
    <cellStyle name="Normal 188 3" xfId="22904" xr:uid="{00000000-0005-0000-0000-0000B8580000}"/>
    <cellStyle name="Normal 189" xfId="22905" xr:uid="{00000000-0005-0000-0000-0000B9580000}"/>
    <cellStyle name="Normal 189 2" xfId="22906" xr:uid="{00000000-0005-0000-0000-0000BA580000}"/>
    <cellStyle name="Normal 189 2 2" xfId="22907" xr:uid="{00000000-0005-0000-0000-0000BB580000}"/>
    <cellStyle name="Normal 189 3" xfId="22908" xr:uid="{00000000-0005-0000-0000-0000BC580000}"/>
    <cellStyle name="Normal 19" xfId="134" xr:uid="{00000000-0005-0000-0000-0000BD580000}"/>
    <cellStyle name="Normal 19 10" xfId="22909" xr:uid="{00000000-0005-0000-0000-0000BE580000}"/>
    <cellStyle name="Normal 19 2" xfId="135" xr:uid="{00000000-0005-0000-0000-0000BF580000}"/>
    <cellStyle name="Normal 19 2 2" xfId="22910" xr:uid="{00000000-0005-0000-0000-0000C0580000}"/>
    <cellStyle name="Normal 19 2 2 2" xfId="22911" xr:uid="{00000000-0005-0000-0000-0000C1580000}"/>
    <cellStyle name="Normal 19 2 2 3" xfId="22912" xr:uid="{00000000-0005-0000-0000-0000C2580000}"/>
    <cellStyle name="Normal 19 2 3" xfId="22913" xr:uid="{00000000-0005-0000-0000-0000C3580000}"/>
    <cellStyle name="Normal 19 2 3 2" xfId="22914" xr:uid="{00000000-0005-0000-0000-0000C4580000}"/>
    <cellStyle name="Normal 19 2 3 3" xfId="22915" xr:uid="{00000000-0005-0000-0000-0000C5580000}"/>
    <cellStyle name="Normal 19 2 4" xfId="22916" xr:uid="{00000000-0005-0000-0000-0000C6580000}"/>
    <cellStyle name="Normal 19 2 5" xfId="22917" xr:uid="{00000000-0005-0000-0000-0000C7580000}"/>
    <cellStyle name="Normal 19 3" xfId="136" xr:uid="{00000000-0005-0000-0000-0000C8580000}"/>
    <cellStyle name="Normal 19 3 2" xfId="22918" xr:uid="{00000000-0005-0000-0000-0000C9580000}"/>
    <cellStyle name="Normal 19 3 3" xfId="22919" xr:uid="{00000000-0005-0000-0000-0000CA580000}"/>
    <cellStyle name="Normal 19 4" xfId="22920" xr:uid="{00000000-0005-0000-0000-0000CB580000}"/>
    <cellStyle name="Normal 19 4 2" xfId="22921" xr:uid="{00000000-0005-0000-0000-0000CC580000}"/>
    <cellStyle name="Normal 19 4 3" xfId="22922" xr:uid="{00000000-0005-0000-0000-0000CD580000}"/>
    <cellStyle name="Normal 19 4 4" xfId="22923" xr:uid="{00000000-0005-0000-0000-0000CE580000}"/>
    <cellStyle name="Normal 19 5" xfId="22924" xr:uid="{00000000-0005-0000-0000-0000CF580000}"/>
    <cellStyle name="Normal 19 5 2" xfId="22925" xr:uid="{00000000-0005-0000-0000-0000D0580000}"/>
    <cellStyle name="Normal 19 5 3" xfId="22926" xr:uid="{00000000-0005-0000-0000-0000D1580000}"/>
    <cellStyle name="Normal 19 6" xfId="22927" xr:uid="{00000000-0005-0000-0000-0000D2580000}"/>
    <cellStyle name="Normal 19 7" xfId="22928" xr:uid="{00000000-0005-0000-0000-0000D3580000}"/>
    <cellStyle name="Normal 19 8" xfId="22929" xr:uid="{00000000-0005-0000-0000-0000D4580000}"/>
    <cellStyle name="Normal 19 9" xfId="22930" xr:uid="{00000000-0005-0000-0000-0000D5580000}"/>
    <cellStyle name="Normal 190" xfId="22931" xr:uid="{00000000-0005-0000-0000-0000D6580000}"/>
    <cellStyle name="Normal 190 2" xfId="22932" xr:uid="{00000000-0005-0000-0000-0000D7580000}"/>
    <cellStyle name="Normal 190 2 2" xfId="22933" xr:uid="{00000000-0005-0000-0000-0000D8580000}"/>
    <cellStyle name="Normal 190 3" xfId="22934" xr:uid="{00000000-0005-0000-0000-0000D9580000}"/>
    <cellStyle name="Normal 191" xfId="22935" xr:uid="{00000000-0005-0000-0000-0000DA580000}"/>
    <cellStyle name="Normal 191 2" xfId="22936" xr:uid="{00000000-0005-0000-0000-0000DB580000}"/>
    <cellStyle name="Normal 191 2 2" xfId="22937" xr:uid="{00000000-0005-0000-0000-0000DC580000}"/>
    <cellStyle name="Normal 191 3" xfId="22938" xr:uid="{00000000-0005-0000-0000-0000DD580000}"/>
    <cellStyle name="Normal 192" xfId="22939" xr:uid="{00000000-0005-0000-0000-0000DE580000}"/>
    <cellStyle name="Normal 192 2" xfId="22940" xr:uid="{00000000-0005-0000-0000-0000DF580000}"/>
    <cellStyle name="Normal 192 2 2" xfId="22941" xr:uid="{00000000-0005-0000-0000-0000E0580000}"/>
    <cellStyle name="Normal 192 3" xfId="22942" xr:uid="{00000000-0005-0000-0000-0000E1580000}"/>
    <cellStyle name="Normal 193" xfId="22943" xr:uid="{00000000-0005-0000-0000-0000E2580000}"/>
    <cellStyle name="Normal 193 2" xfId="22944" xr:uid="{00000000-0005-0000-0000-0000E3580000}"/>
    <cellStyle name="Normal 193 2 2" xfId="22945" xr:uid="{00000000-0005-0000-0000-0000E4580000}"/>
    <cellStyle name="Normal 193 3" xfId="22946" xr:uid="{00000000-0005-0000-0000-0000E5580000}"/>
    <cellStyle name="Normal 194" xfId="22947" xr:uid="{00000000-0005-0000-0000-0000E6580000}"/>
    <cellStyle name="Normal 194 2" xfId="22948" xr:uid="{00000000-0005-0000-0000-0000E7580000}"/>
    <cellStyle name="Normal 194 2 2" xfId="22949" xr:uid="{00000000-0005-0000-0000-0000E8580000}"/>
    <cellStyle name="Normal 194 3" xfId="22950" xr:uid="{00000000-0005-0000-0000-0000E9580000}"/>
    <cellStyle name="Normal 195" xfId="22951" xr:uid="{00000000-0005-0000-0000-0000EA580000}"/>
    <cellStyle name="Normal 195 2" xfId="22952" xr:uid="{00000000-0005-0000-0000-0000EB580000}"/>
    <cellStyle name="Normal 195 2 2" xfId="22953" xr:uid="{00000000-0005-0000-0000-0000EC580000}"/>
    <cellStyle name="Normal 195 3" xfId="22954" xr:uid="{00000000-0005-0000-0000-0000ED580000}"/>
    <cellStyle name="Normal 196" xfId="22955" xr:uid="{00000000-0005-0000-0000-0000EE580000}"/>
    <cellStyle name="Normal 196 2" xfId="22956" xr:uid="{00000000-0005-0000-0000-0000EF580000}"/>
    <cellStyle name="Normal 196 3" xfId="22957" xr:uid="{00000000-0005-0000-0000-0000F0580000}"/>
    <cellStyle name="Normal 197" xfId="22958" xr:uid="{00000000-0005-0000-0000-0000F1580000}"/>
    <cellStyle name="Normal 197 2" xfId="22959" xr:uid="{00000000-0005-0000-0000-0000F2580000}"/>
    <cellStyle name="Normal 197 3" xfId="22960" xr:uid="{00000000-0005-0000-0000-0000F3580000}"/>
    <cellStyle name="Normal 198" xfId="22961" xr:uid="{00000000-0005-0000-0000-0000F4580000}"/>
    <cellStyle name="Normal 198 2" xfId="22962" xr:uid="{00000000-0005-0000-0000-0000F5580000}"/>
    <cellStyle name="Normal 198 3" xfId="22963" xr:uid="{00000000-0005-0000-0000-0000F6580000}"/>
    <cellStyle name="Normal 199" xfId="22964" xr:uid="{00000000-0005-0000-0000-0000F7580000}"/>
    <cellStyle name="Normal 199 2" xfId="22965" xr:uid="{00000000-0005-0000-0000-0000F8580000}"/>
    <cellStyle name="Normal 199 3" xfId="22966" xr:uid="{00000000-0005-0000-0000-0000F9580000}"/>
    <cellStyle name="Normal 2" xfId="47" xr:uid="{00000000-0005-0000-0000-0000FA580000}"/>
    <cellStyle name="Normal 2 10" xfId="22968" xr:uid="{00000000-0005-0000-0000-0000FB580000}"/>
    <cellStyle name="Normal 2 10 2" xfId="44" xr:uid="{00000000-0005-0000-0000-0000FC580000}"/>
    <cellStyle name="Normal 2 10 2 2" xfId="22969" xr:uid="{00000000-0005-0000-0000-0000FD580000}"/>
    <cellStyle name="Normal 2 10 2 2 2" xfId="22970" xr:uid="{00000000-0005-0000-0000-0000FE580000}"/>
    <cellStyle name="Normal 2 10 2 3" xfId="22971" xr:uid="{00000000-0005-0000-0000-0000FF580000}"/>
    <cellStyle name="Normal 2 10 2 3 2" xfId="22972" xr:uid="{00000000-0005-0000-0000-000000590000}"/>
    <cellStyle name="Normal 2 10 2 4" xfId="22973" xr:uid="{00000000-0005-0000-0000-000001590000}"/>
    <cellStyle name="Normal 2 10 3" xfId="22974" xr:uid="{00000000-0005-0000-0000-000002590000}"/>
    <cellStyle name="Normal 2 10 3 2" xfId="22975" xr:uid="{00000000-0005-0000-0000-000003590000}"/>
    <cellStyle name="Normal 2 10 4" xfId="22976" xr:uid="{00000000-0005-0000-0000-000004590000}"/>
    <cellStyle name="Normal 2 10 4 2" xfId="22977" xr:uid="{00000000-0005-0000-0000-000005590000}"/>
    <cellStyle name="Normal 2 10 5" xfId="22978" xr:uid="{00000000-0005-0000-0000-000006590000}"/>
    <cellStyle name="Normal 2 10 6" xfId="22979" xr:uid="{00000000-0005-0000-0000-000007590000}"/>
    <cellStyle name="Normal 2 10 7" xfId="22980" xr:uid="{00000000-0005-0000-0000-000008590000}"/>
    <cellStyle name="Normal 2 11" xfId="22981" xr:uid="{00000000-0005-0000-0000-000009590000}"/>
    <cellStyle name="Normal 2 11 2" xfId="22982" xr:uid="{00000000-0005-0000-0000-00000A590000}"/>
    <cellStyle name="Normal 2 11 2 2" xfId="22983" xr:uid="{00000000-0005-0000-0000-00000B590000}"/>
    <cellStyle name="Normal 2 11 2 2 2" xfId="22984" xr:uid="{00000000-0005-0000-0000-00000C590000}"/>
    <cellStyle name="Normal 2 11 2 3" xfId="22985" xr:uid="{00000000-0005-0000-0000-00000D590000}"/>
    <cellStyle name="Normal 2 11 2 3 2" xfId="22986" xr:uid="{00000000-0005-0000-0000-00000E590000}"/>
    <cellStyle name="Normal 2 11 2 4" xfId="22987" xr:uid="{00000000-0005-0000-0000-00000F590000}"/>
    <cellStyle name="Normal 2 11 3" xfId="22988" xr:uid="{00000000-0005-0000-0000-000010590000}"/>
    <cellStyle name="Normal 2 11 3 2" xfId="22989" xr:uid="{00000000-0005-0000-0000-000011590000}"/>
    <cellStyle name="Normal 2 11 4" xfId="22990" xr:uid="{00000000-0005-0000-0000-000012590000}"/>
    <cellStyle name="Normal 2 11 4 2" xfId="22991" xr:uid="{00000000-0005-0000-0000-000013590000}"/>
    <cellStyle name="Normal 2 11 5" xfId="22992" xr:uid="{00000000-0005-0000-0000-000014590000}"/>
    <cellStyle name="Normal 2 11 6" xfId="22993" xr:uid="{00000000-0005-0000-0000-000015590000}"/>
    <cellStyle name="Normal 2 12" xfId="22994" xr:uid="{00000000-0005-0000-0000-000016590000}"/>
    <cellStyle name="Normal 2 12 2" xfId="22995" xr:uid="{00000000-0005-0000-0000-000017590000}"/>
    <cellStyle name="Normal 2 12 2 2" xfId="22996" xr:uid="{00000000-0005-0000-0000-000018590000}"/>
    <cellStyle name="Normal 2 12 2 2 2" xfId="22997" xr:uid="{00000000-0005-0000-0000-000019590000}"/>
    <cellStyle name="Normal 2 12 2 3" xfId="22998" xr:uid="{00000000-0005-0000-0000-00001A590000}"/>
    <cellStyle name="Normal 2 12 2 3 2" xfId="22999" xr:uid="{00000000-0005-0000-0000-00001B590000}"/>
    <cellStyle name="Normal 2 12 2 4" xfId="23000" xr:uid="{00000000-0005-0000-0000-00001C590000}"/>
    <cellStyle name="Normal 2 12 3" xfId="23001" xr:uid="{00000000-0005-0000-0000-00001D590000}"/>
    <cellStyle name="Normal 2 12 3 2" xfId="23002" xr:uid="{00000000-0005-0000-0000-00001E590000}"/>
    <cellStyle name="Normal 2 12 4" xfId="23003" xr:uid="{00000000-0005-0000-0000-00001F590000}"/>
    <cellStyle name="Normal 2 12 4 2" xfId="23004" xr:uid="{00000000-0005-0000-0000-000020590000}"/>
    <cellStyle name="Normal 2 12 5" xfId="23005" xr:uid="{00000000-0005-0000-0000-000021590000}"/>
    <cellStyle name="Normal 2 12 6" xfId="23006" xr:uid="{00000000-0005-0000-0000-000022590000}"/>
    <cellStyle name="Normal 2 13" xfId="23007" xr:uid="{00000000-0005-0000-0000-000023590000}"/>
    <cellStyle name="Normal 2 13 2" xfId="23008" xr:uid="{00000000-0005-0000-0000-000024590000}"/>
    <cellStyle name="Normal 2 13 2 2" xfId="23009" xr:uid="{00000000-0005-0000-0000-000025590000}"/>
    <cellStyle name="Normal 2 13 2 2 2" xfId="23010" xr:uid="{00000000-0005-0000-0000-000026590000}"/>
    <cellStyle name="Normal 2 13 2 3" xfId="23011" xr:uid="{00000000-0005-0000-0000-000027590000}"/>
    <cellStyle name="Normal 2 13 2 3 2" xfId="23012" xr:uid="{00000000-0005-0000-0000-000028590000}"/>
    <cellStyle name="Normal 2 13 2 4" xfId="23013" xr:uid="{00000000-0005-0000-0000-000029590000}"/>
    <cellStyle name="Normal 2 13 2 5" xfId="23014" xr:uid="{00000000-0005-0000-0000-00002A590000}"/>
    <cellStyle name="Normal 2 13 3" xfId="23015" xr:uid="{00000000-0005-0000-0000-00002B590000}"/>
    <cellStyle name="Normal 2 13 3 2" xfId="23016" xr:uid="{00000000-0005-0000-0000-00002C590000}"/>
    <cellStyle name="Normal 2 13 3 2 2" xfId="23017" xr:uid="{00000000-0005-0000-0000-00002D590000}"/>
    <cellStyle name="Normal 2 13 3 3" xfId="23018" xr:uid="{00000000-0005-0000-0000-00002E590000}"/>
    <cellStyle name="Normal 2 13 3 3 2" xfId="23019" xr:uid="{00000000-0005-0000-0000-00002F590000}"/>
    <cellStyle name="Normal 2 13 3 4" xfId="23020" xr:uid="{00000000-0005-0000-0000-000030590000}"/>
    <cellStyle name="Normal 2 13 4" xfId="23021" xr:uid="{00000000-0005-0000-0000-000031590000}"/>
    <cellStyle name="Normal 2 13 4 2" xfId="23022" xr:uid="{00000000-0005-0000-0000-000032590000}"/>
    <cellStyle name="Normal 2 13 4 2 2" xfId="23023" xr:uid="{00000000-0005-0000-0000-000033590000}"/>
    <cellStyle name="Normal 2 13 4 2 3" xfId="23024" xr:uid="{00000000-0005-0000-0000-000034590000}"/>
    <cellStyle name="Normal 2 13 4 3" xfId="23025" xr:uid="{00000000-0005-0000-0000-000035590000}"/>
    <cellStyle name="Normal 2 13 5" xfId="23026" xr:uid="{00000000-0005-0000-0000-000036590000}"/>
    <cellStyle name="Normal 2 13 5 2" xfId="23027" xr:uid="{00000000-0005-0000-0000-000037590000}"/>
    <cellStyle name="Normal 2 13 5 3" xfId="23028" xr:uid="{00000000-0005-0000-0000-000038590000}"/>
    <cellStyle name="Normal 2 13 6" xfId="23029" xr:uid="{00000000-0005-0000-0000-000039590000}"/>
    <cellStyle name="Normal 2 13 6 2" xfId="23030" xr:uid="{00000000-0005-0000-0000-00003A590000}"/>
    <cellStyle name="Normal 2 13 7" xfId="23031" xr:uid="{00000000-0005-0000-0000-00003B590000}"/>
    <cellStyle name="Normal 2 13 8" xfId="23032" xr:uid="{00000000-0005-0000-0000-00003C590000}"/>
    <cellStyle name="Normal 2 13_FTE List" xfId="23033" xr:uid="{00000000-0005-0000-0000-00003D590000}"/>
    <cellStyle name="Normal 2 14" xfId="23034" xr:uid="{00000000-0005-0000-0000-00003E590000}"/>
    <cellStyle name="Normal 2 14 2" xfId="23035" xr:uid="{00000000-0005-0000-0000-00003F590000}"/>
    <cellStyle name="Normal 2 14 3" xfId="23036" xr:uid="{00000000-0005-0000-0000-000040590000}"/>
    <cellStyle name="Normal 2 15" xfId="23037" xr:uid="{00000000-0005-0000-0000-000041590000}"/>
    <cellStyle name="Normal 2 16" xfId="23038" xr:uid="{00000000-0005-0000-0000-000042590000}"/>
    <cellStyle name="Normal 2 17" xfId="23039" xr:uid="{00000000-0005-0000-0000-000043590000}"/>
    <cellStyle name="Normal 2 18" xfId="23040" xr:uid="{00000000-0005-0000-0000-000044590000}"/>
    <cellStyle name="Normal 2 19" xfId="23041" xr:uid="{00000000-0005-0000-0000-000045590000}"/>
    <cellStyle name="Normal 2 2" xfId="138" xr:uid="{00000000-0005-0000-0000-000046590000}"/>
    <cellStyle name="Normal 2 2 2" xfId="23042" xr:uid="{00000000-0005-0000-0000-000047590000}"/>
    <cellStyle name="Normal 2 2 2 2" xfId="23043" xr:uid="{00000000-0005-0000-0000-000048590000}"/>
    <cellStyle name="Normal 2 2 2 2 2" xfId="23044" xr:uid="{00000000-0005-0000-0000-000049590000}"/>
    <cellStyle name="Normal 2 2 2 2 3" xfId="23045" xr:uid="{00000000-0005-0000-0000-00004A590000}"/>
    <cellStyle name="Normal 2 2 2 3" xfId="23046" xr:uid="{00000000-0005-0000-0000-00004B590000}"/>
    <cellStyle name="Normal 2 2 2 3 2" xfId="23047" xr:uid="{00000000-0005-0000-0000-00004C590000}"/>
    <cellStyle name="Normal 2 2 2 3 3" xfId="23048" xr:uid="{00000000-0005-0000-0000-00004D590000}"/>
    <cellStyle name="Normal 2 2 2 4" xfId="23049" xr:uid="{00000000-0005-0000-0000-00004E590000}"/>
    <cellStyle name="Normal 2 2 2 5" xfId="23050" xr:uid="{00000000-0005-0000-0000-00004F590000}"/>
    <cellStyle name="Normal 2 2 2 6" xfId="23051" xr:uid="{00000000-0005-0000-0000-000050590000}"/>
    <cellStyle name="Normal 2 2 2 7" xfId="23052" xr:uid="{00000000-0005-0000-0000-000051590000}"/>
    <cellStyle name="Normal 2 2 3" xfId="23053" xr:uid="{00000000-0005-0000-0000-000052590000}"/>
    <cellStyle name="Normal 2 2 3 2" xfId="23054" xr:uid="{00000000-0005-0000-0000-000053590000}"/>
    <cellStyle name="Normal 2 2 3 2 2" xfId="23055" xr:uid="{00000000-0005-0000-0000-000054590000}"/>
    <cellStyle name="Normal 2 2 3 3" xfId="51" xr:uid="{00000000-0005-0000-0000-000055590000}"/>
    <cellStyle name="Normal 2 2 3 3 2" xfId="23057" xr:uid="{00000000-0005-0000-0000-000056590000}"/>
    <cellStyle name="Normal 2 2 3 3 3" xfId="23058" xr:uid="{00000000-0005-0000-0000-000057590000}"/>
    <cellStyle name="Normal 2 2 3 3 4" xfId="23056" xr:uid="{00000000-0005-0000-0000-000058590000}"/>
    <cellStyle name="Normal 2 2 3 4" xfId="23059" xr:uid="{00000000-0005-0000-0000-000059590000}"/>
    <cellStyle name="Normal 2 2 3 5" xfId="23060" xr:uid="{00000000-0005-0000-0000-00005A590000}"/>
    <cellStyle name="Normal 2 2 4" xfId="23061" xr:uid="{00000000-0005-0000-0000-00005B590000}"/>
    <cellStyle name="Normal 2 2 4 2" xfId="23062" xr:uid="{00000000-0005-0000-0000-00005C590000}"/>
    <cellStyle name="Normal 2 2 4 3" xfId="23063" xr:uid="{00000000-0005-0000-0000-00005D590000}"/>
    <cellStyle name="Normal 2 2 5" xfId="23064" xr:uid="{00000000-0005-0000-0000-00005E590000}"/>
    <cellStyle name="Normal 2 2 6" xfId="52" xr:uid="{00000000-0005-0000-0000-00005F590000}"/>
    <cellStyle name="Normal 2 2 6 2" xfId="23065" xr:uid="{00000000-0005-0000-0000-000060590000}"/>
    <cellStyle name="Normal 2 2 7" xfId="23066" xr:uid="{00000000-0005-0000-0000-000061590000}"/>
    <cellStyle name="Normal 2 2 8" xfId="23067" xr:uid="{00000000-0005-0000-0000-000062590000}"/>
    <cellStyle name="Normal 2 2 9" xfId="23068" xr:uid="{00000000-0005-0000-0000-000063590000}"/>
    <cellStyle name="Normal 2 2_Brandon" xfId="23069" xr:uid="{00000000-0005-0000-0000-000064590000}"/>
    <cellStyle name="Normal 2 20" xfId="23070" xr:uid="{00000000-0005-0000-0000-000065590000}"/>
    <cellStyle name="Normal 2 21" xfId="23071" xr:uid="{00000000-0005-0000-0000-000066590000}"/>
    <cellStyle name="Normal 2 22" xfId="23072" xr:uid="{00000000-0005-0000-0000-000067590000}"/>
    <cellStyle name="Normal 2 23" xfId="23073" xr:uid="{00000000-0005-0000-0000-000068590000}"/>
    <cellStyle name="Normal 2 24" xfId="23074" xr:uid="{00000000-0005-0000-0000-000069590000}"/>
    <cellStyle name="Normal 2 25" xfId="23075" xr:uid="{00000000-0005-0000-0000-00006A590000}"/>
    <cellStyle name="Normal 2 26" xfId="23076" xr:uid="{00000000-0005-0000-0000-00006B590000}"/>
    <cellStyle name="Normal 2 27" xfId="23077" xr:uid="{00000000-0005-0000-0000-00006C590000}"/>
    <cellStyle name="Normal 2 28" xfId="22967" xr:uid="{00000000-0005-0000-0000-00006D590000}"/>
    <cellStyle name="Normal 2 29" xfId="37582" xr:uid="{00000000-0005-0000-0000-00006E590000}"/>
    <cellStyle name="Normal 2 3" xfId="137" xr:uid="{00000000-0005-0000-0000-00006F590000}"/>
    <cellStyle name="Normal 2 3 2" xfId="23079" xr:uid="{00000000-0005-0000-0000-000070590000}"/>
    <cellStyle name="Normal 2 3 3" xfId="23080" xr:uid="{00000000-0005-0000-0000-000071590000}"/>
    <cellStyle name="Normal 2 3 3 2" xfId="23081" xr:uid="{00000000-0005-0000-0000-000072590000}"/>
    <cellStyle name="Normal 2 3 4" xfId="23082" xr:uid="{00000000-0005-0000-0000-000073590000}"/>
    <cellStyle name="Normal 2 3 5" xfId="23083" xr:uid="{00000000-0005-0000-0000-000074590000}"/>
    <cellStyle name="Normal 2 3 5 2" xfId="23084" xr:uid="{00000000-0005-0000-0000-000075590000}"/>
    <cellStyle name="Normal 2 3 6" xfId="23085" xr:uid="{00000000-0005-0000-0000-000076590000}"/>
    <cellStyle name="Normal 2 3 7" xfId="23078" xr:uid="{00000000-0005-0000-0000-000077590000}"/>
    <cellStyle name="Normal 2 4" xfId="23086" xr:uid="{00000000-0005-0000-0000-000078590000}"/>
    <cellStyle name="Normal 2 4 2" xfId="23087" xr:uid="{00000000-0005-0000-0000-000079590000}"/>
    <cellStyle name="Normal 2 4 3" xfId="23088" xr:uid="{00000000-0005-0000-0000-00007A590000}"/>
    <cellStyle name="Normal 2 4 3 2" xfId="23089" xr:uid="{00000000-0005-0000-0000-00007B590000}"/>
    <cellStyle name="Normal 2 4 4" xfId="23090" xr:uid="{00000000-0005-0000-0000-00007C590000}"/>
    <cellStyle name="Normal 2 4 5" xfId="23091" xr:uid="{00000000-0005-0000-0000-00007D590000}"/>
    <cellStyle name="Normal 2 4 5 2" xfId="23092" xr:uid="{00000000-0005-0000-0000-00007E590000}"/>
    <cellStyle name="Normal 2 4 6" xfId="23093" xr:uid="{00000000-0005-0000-0000-00007F590000}"/>
    <cellStyle name="Normal 2 5" xfId="23094" xr:uid="{00000000-0005-0000-0000-000080590000}"/>
    <cellStyle name="Normal 2 5 2" xfId="23095" xr:uid="{00000000-0005-0000-0000-000081590000}"/>
    <cellStyle name="Normal 2 5 3" xfId="23096" xr:uid="{00000000-0005-0000-0000-000082590000}"/>
    <cellStyle name="Normal 2 5 3 2" xfId="23097" xr:uid="{00000000-0005-0000-0000-000083590000}"/>
    <cellStyle name="Normal 2 5 4" xfId="23098" xr:uid="{00000000-0005-0000-0000-000084590000}"/>
    <cellStyle name="Normal 2 5 5" xfId="23099" xr:uid="{00000000-0005-0000-0000-000085590000}"/>
    <cellStyle name="Normal 2 5 6" xfId="23100" xr:uid="{00000000-0005-0000-0000-000086590000}"/>
    <cellStyle name="Normal 2 6" xfId="23101" xr:uid="{00000000-0005-0000-0000-000087590000}"/>
    <cellStyle name="Normal 2 6 2" xfId="23102" xr:uid="{00000000-0005-0000-0000-000088590000}"/>
    <cellStyle name="Normal 2 6 3" xfId="23103" xr:uid="{00000000-0005-0000-0000-000089590000}"/>
    <cellStyle name="Normal 2 6 3 2" xfId="23104" xr:uid="{00000000-0005-0000-0000-00008A590000}"/>
    <cellStyle name="Normal 2 6 4" xfId="23105" xr:uid="{00000000-0005-0000-0000-00008B590000}"/>
    <cellStyle name="Normal 2 6 5" xfId="23106" xr:uid="{00000000-0005-0000-0000-00008C590000}"/>
    <cellStyle name="Normal 2 6 6" xfId="23107" xr:uid="{00000000-0005-0000-0000-00008D590000}"/>
    <cellStyle name="Normal 2 7" xfId="23108" xr:uid="{00000000-0005-0000-0000-00008E590000}"/>
    <cellStyle name="Normal 2 7 2" xfId="23109" xr:uid="{00000000-0005-0000-0000-00008F590000}"/>
    <cellStyle name="Normal 2 7 3" xfId="23110" xr:uid="{00000000-0005-0000-0000-000090590000}"/>
    <cellStyle name="Normal 2 7 4" xfId="23111" xr:uid="{00000000-0005-0000-0000-000091590000}"/>
    <cellStyle name="Normal 2 7 5" xfId="23112" xr:uid="{00000000-0005-0000-0000-000092590000}"/>
    <cellStyle name="Normal 2 8" xfId="23113" xr:uid="{00000000-0005-0000-0000-000093590000}"/>
    <cellStyle name="Normal 2 8 2" xfId="23114" xr:uid="{00000000-0005-0000-0000-000094590000}"/>
    <cellStyle name="Normal 2 8 3" xfId="23115" xr:uid="{00000000-0005-0000-0000-000095590000}"/>
    <cellStyle name="Normal 2 8 4" xfId="23116" xr:uid="{00000000-0005-0000-0000-000096590000}"/>
    <cellStyle name="Normal 2 8 5" xfId="23117" xr:uid="{00000000-0005-0000-0000-000097590000}"/>
    <cellStyle name="Normal 2 9" xfId="23118" xr:uid="{00000000-0005-0000-0000-000098590000}"/>
    <cellStyle name="Normal 2 9 2" xfId="23119" xr:uid="{00000000-0005-0000-0000-000099590000}"/>
    <cellStyle name="Normal 2 9 2 2" xfId="23120" xr:uid="{00000000-0005-0000-0000-00009A590000}"/>
    <cellStyle name="Normal 2 9 2 2 2" xfId="23121" xr:uid="{00000000-0005-0000-0000-00009B590000}"/>
    <cellStyle name="Normal 2 9 2 3" xfId="23122" xr:uid="{00000000-0005-0000-0000-00009C590000}"/>
    <cellStyle name="Normal 2 9 2 3 2" xfId="23123" xr:uid="{00000000-0005-0000-0000-00009D590000}"/>
    <cellStyle name="Normal 2 9 2 4" xfId="23124" xr:uid="{00000000-0005-0000-0000-00009E590000}"/>
    <cellStyle name="Normal 2 9 3" xfId="23125" xr:uid="{00000000-0005-0000-0000-00009F590000}"/>
    <cellStyle name="Normal 2 9 3 2" xfId="23126" xr:uid="{00000000-0005-0000-0000-0000A0590000}"/>
    <cellStyle name="Normal 2 9 4" xfId="23127" xr:uid="{00000000-0005-0000-0000-0000A1590000}"/>
    <cellStyle name="Normal 2 9 4 2" xfId="23128" xr:uid="{00000000-0005-0000-0000-0000A2590000}"/>
    <cellStyle name="Normal 2 9 5" xfId="23129" xr:uid="{00000000-0005-0000-0000-0000A3590000}"/>
    <cellStyle name="Normal 2 9 6" xfId="23130" xr:uid="{00000000-0005-0000-0000-0000A4590000}"/>
    <cellStyle name="Normal 2 9 7" xfId="23131" xr:uid="{00000000-0005-0000-0000-0000A5590000}"/>
    <cellStyle name="Normal 2 9 8" xfId="23132" xr:uid="{00000000-0005-0000-0000-0000A6590000}"/>
    <cellStyle name="Normal 2_2321 Met1" xfId="23133" xr:uid="{00000000-0005-0000-0000-0000A7590000}"/>
    <cellStyle name="Normal 20" xfId="139" xr:uid="{00000000-0005-0000-0000-0000A8590000}"/>
    <cellStyle name="Normal 20 10" xfId="23135" xr:uid="{00000000-0005-0000-0000-0000A9590000}"/>
    <cellStyle name="Normal 20 11" xfId="23136" xr:uid="{00000000-0005-0000-0000-0000AA590000}"/>
    <cellStyle name="Normal 20 12" xfId="23134" xr:uid="{00000000-0005-0000-0000-0000AB590000}"/>
    <cellStyle name="Normal 20 2" xfId="140" xr:uid="{00000000-0005-0000-0000-0000AC590000}"/>
    <cellStyle name="Normal 20 2 2" xfId="23137" xr:uid="{00000000-0005-0000-0000-0000AD590000}"/>
    <cellStyle name="Normal 20 2 3" xfId="23138" xr:uid="{00000000-0005-0000-0000-0000AE590000}"/>
    <cellStyle name="Normal 20 3" xfId="23139" xr:uid="{00000000-0005-0000-0000-0000AF590000}"/>
    <cellStyle name="Normal 20 3 2" xfId="23140" xr:uid="{00000000-0005-0000-0000-0000B0590000}"/>
    <cellStyle name="Normal 20 3 3" xfId="23141" xr:uid="{00000000-0005-0000-0000-0000B1590000}"/>
    <cellStyle name="Normal 20 4" xfId="23142" xr:uid="{00000000-0005-0000-0000-0000B2590000}"/>
    <cellStyle name="Normal 20 4 2" xfId="23143" xr:uid="{00000000-0005-0000-0000-0000B3590000}"/>
    <cellStyle name="Normal 20 4 3" xfId="23144" xr:uid="{00000000-0005-0000-0000-0000B4590000}"/>
    <cellStyle name="Normal 20 5" xfId="23145" xr:uid="{00000000-0005-0000-0000-0000B5590000}"/>
    <cellStyle name="Normal 20 5 2" xfId="23146" xr:uid="{00000000-0005-0000-0000-0000B6590000}"/>
    <cellStyle name="Normal 20 5 3" xfId="23147" xr:uid="{00000000-0005-0000-0000-0000B7590000}"/>
    <cellStyle name="Normal 20 6" xfId="23148" xr:uid="{00000000-0005-0000-0000-0000B8590000}"/>
    <cellStyle name="Normal 20 7" xfId="23149" xr:uid="{00000000-0005-0000-0000-0000B9590000}"/>
    <cellStyle name="Normal 20 8" xfId="23150" xr:uid="{00000000-0005-0000-0000-0000BA590000}"/>
    <cellStyle name="Normal 20 9" xfId="23151" xr:uid="{00000000-0005-0000-0000-0000BB590000}"/>
    <cellStyle name="Normal 200" xfId="23152" xr:uid="{00000000-0005-0000-0000-0000BC590000}"/>
    <cellStyle name="Normal 200 2" xfId="23153" xr:uid="{00000000-0005-0000-0000-0000BD590000}"/>
    <cellStyle name="Normal 200 3" xfId="23154" xr:uid="{00000000-0005-0000-0000-0000BE590000}"/>
    <cellStyle name="Normal 201" xfId="23155" xr:uid="{00000000-0005-0000-0000-0000BF590000}"/>
    <cellStyle name="Normal 201 2" xfId="23156" xr:uid="{00000000-0005-0000-0000-0000C0590000}"/>
    <cellStyle name="Normal 201 3" xfId="23157" xr:uid="{00000000-0005-0000-0000-0000C1590000}"/>
    <cellStyle name="Normal 202" xfId="23158" xr:uid="{00000000-0005-0000-0000-0000C2590000}"/>
    <cellStyle name="Normal 202 2" xfId="23159" xr:uid="{00000000-0005-0000-0000-0000C3590000}"/>
    <cellStyle name="Normal 202 3" xfId="23160" xr:uid="{00000000-0005-0000-0000-0000C4590000}"/>
    <cellStyle name="Normal 203" xfId="23161" xr:uid="{00000000-0005-0000-0000-0000C5590000}"/>
    <cellStyle name="Normal 203 2" xfId="23162" xr:uid="{00000000-0005-0000-0000-0000C6590000}"/>
    <cellStyle name="Normal 203 3" xfId="23163" xr:uid="{00000000-0005-0000-0000-0000C7590000}"/>
    <cellStyle name="Normal 204" xfId="23164" xr:uid="{00000000-0005-0000-0000-0000C8590000}"/>
    <cellStyle name="Normal 204 2" xfId="23165" xr:uid="{00000000-0005-0000-0000-0000C9590000}"/>
    <cellStyle name="Normal 204 3" xfId="23166" xr:uid="{00000000-0005-0000-0000-0000CA590000}"/>
    <cellStyle name="Normal 205" xfId="23167" xr:uid="{00000000-0005-0000-0000-0000CB590000}"/>
    <cellStyle name="Normal 205 2" xfId="23168" xr:uid="{00000000-0005-0000-0000-0000CC590000}"/>
    <cellStyle name="Normal 205 3" xfId="23169" xr:uid="{00000000-0005-0000-0000-0000CD590000}"/>
    <cellStyle name="Normal 206" xfId="23170" xr:uid="{00000000-0005-0000-0000-0000CE590000}"/>
    <cellStyle name="Normal 206 2" xfId="23171" xr:uid="{00000000-0005-0000-0000-0000CF590000}"/>
    <cellStyle name="Normal 206 3" xfId="23172" xr:uid="{00000000-0005-0000-0000-0000D0590000}"/>
    <cellStyle name="Normal 207" xfId="23173" xr:uid="{00000000-0005-0000-0000-0000D1590000}"/>
    <cellStyle name="Normal 207 2" xfId="23174" xr:uid="{00000000-0005-0000-0000-0000D2590000}"/>
    <cellStyle name="Normal 207 3" xfId="23175" xr:uid="{00000000-0005-0000-0000-0000D3590000}"/>
    <cellStyle name="Normal 208" xfId="23176" xr:uid="{00000000-0005-0000-0000-0000D4590000}"/>
    <cellStyle name="Normal 208 2" xfId="23177" xr:uid="{00000000-0005-0000-0000-0000D5590000}"/>
    <cellStyle name="Normal 208 3" xfId="23178" xr:uid="{00000000-0005-0000-0000-0000D6590000}"/>
    <cellStyle name="Normal 209" xfId="23179" xr:uid="{00000000-0005-0000-0000-0000D7590000}"/>
    <cellStyle name="Normal 209 2" xfId="23180" xr:uid="{00000000-0005-0000-0000-0000D8590000}"/>
    <cellStyle name="Normal 209 3" xfId="23181" xr:uid="{00000000-0005-0000-0000-0000D9590000}"/>
    <cellStyle name="Normal 21" xfId="141" xr:uid="{00000000-0005-0000-0000-0000DA590000}"/>
    <cellStyle name="Normal 21 10" xfId="23182" xr:uid="{00000000-0005-0000-0000-0000DB590000}"/>
    <cellStyle name="Normal 21 11" xfId="23183" xr:uid="{00000000-0005-0000-0000-0000DC590000}"/>
    <cellStyle name="Normal 21 12" xfId="23184" xr:uid="{00000000-0005-0000-0000-0000DD590000}"/>
    <cellStyle name="Normal 21 2" xfId="142" xr:uid="{00000000-0005-0000-0000-0000DE590000}"/>
    <cellStyle name="Normal 21 2 2" xfId="143" xr:uid="{00000000-0005-0000-0000-0000DF590000}"/>
    <cellStyle name="Normal 21 2 2 2" xfId="144" xr:uid="{00000000-0005-0000-0000-0000E0590000}"/>
    <cellStyle name="Normal 21 2 2 3" xfId="23186" xr:uid="{00000000-0005-0000-0000-0000E1590000}"/>
    <cellStyle name="Normal 21 2 3" xfId="145" xr:uid="{00000000-0005-0000-0000-0000E2590000}"/>
    <cellStyle name="Normal 21 2 3 2" xfId="23187" xr:uid="{00000000-0005-0000-0000-0000E3590000}"/>
    <cellStyle name="Normal 21 2 4" xfId="23185" xr:uid="{00000000-0005-0000-0000-0000E4590000}"/>
    <cellStyle name="Normal 21 3" xfId="146" xr:uid="{00000000-0005-0000-0000-0000E5590000}"/>
    <cellStyle name="Normal 21 3 2" xfId="147" xr:uid="{00000000-0005-0000-0000-0000E6590000}"/>
    <cellStyle name="Normal 21 3 2 2" xfId="23189" xr:uid="{00000000-0005-0000-0000-0000E7590000}"/>
    <cellStyle name="Normal 21 3 3" xfId="23190" xr:uid="{00000000-0005-0000-0000-0000E8590000}"/>
    <cellStyle name="Normal 21 3 4" xfId="23188" xr:uid="{00000000-0005-0000-0000-0000E9590000}"/>
    <cellStyle name="Normal 21 4" xfId="148" xr:uid="{00000000-0005-0000-0000-0000EA590000}"/>
    <cellStyle name="Normal 21 4 10" xfId="23192" xr:uid="{00000000-0005-0000-0000-0000EB590000}"/>
    <cellStyle name="Normal 21 4 11" xfId="23193" xr:uid="{00000000-0005-0000-0000-0000EC590000}"/>
    <cellStyle name="Normal 21 4 12" xfId="23194" xr:uid="{00000000-0005-0000-0000-0000ED590000}"/>
    <cellStyle name="Normal 21 4 13" xfId="23195" xr:uid="{00000000-0005-0000-0000-0000EE590000}"/>
    <cellStyle name="Normal 21 4 14" xfId="23191" xr:uid="{00000000-0005-0000-0000-0000EF590000}"/>
    <cellStyle name="Normal 21 4 2" xfId="23196" xr:uid="{00000000-0005-0000-0000-0000F0590000}"/>
    <cellStyle name="Normal 21 4 2 2" xfId="23197" xr:uid="{00000000-0005-0000-0000-0000F1590000}"/>
    <cellStyle name="Normal 21 4 2 2 2" xfId="23198" xr:uid="{00000000-0005-0000-0000-0000F2590000}"/>
    <cellStyle name="Normal 21 4 2 2 2 2" xfId="23199" xr:uid="{00000000-0005-0000-0000-0000F3590000}"/>
    <cellStyle name="Normal 21 4 2 2 3" xfId="23200" xr:uid="{00000000-0005-0000-0000-0000F4590000}"/>
    <cellStyle name="Normal 21 4 2 2 4" xfId="23201" xr:uid="{00000000-0005-0000-0000-0000F5590000}"/>
    <cellStyle name="Normal 21 4 2 2 5" xfId="23202" xr:uid="{00000000-0005-0000-0000-0000F6590000}"/>
    <cellStyle name="Normal 21 4 2 2 6" xfId="23203" xr:uid="{00000000-0005-0000-0000-0000F7590000}"/>
    <cellStyle name="Normal 21 4 2 3" xfId="23204" xr:uid="{00000000-0005-0000-0000-0000F8590000}"/>
    <cellStyle name="Normal 21 4 2 3 2" xfId="23205" xr:uid="{00000000-0005-0000-0000-0000F9590000}"/>
    <cellStyle name="Normal 21 4 2 4" xfId="23206" xr:uid="{00000000-0005-0000-0000-0000FA590000}"/>
    <cellStyle name="Normal 21 4 2 5" xfId="23207" xr:uid="{00000000-0005-0000-0000-0000FB590000}"/>
    <cellStyle name="Normal 21 4 2 6" xfId="23208" xr:uid="{00000000-0005-0000-0000-0000FC590000}"/>
    <cellStyle name="Normal 21 4 2 7" xfId="23209" xr:uid="{00000000-0005-0000-0000-0000FD590000}"/>
    <cellStyle name="Normal 21 4 3" xfId="23210" xr:uid="{00000000-0005-0000-0000-0000FE590000}"/>
    <cellStyle name="Normal 21 4 3 2" xfId="23211" xr:uid="{00000000-0005-0000-0000-0000FF590000}"/>
    <cellStyle name="Normal 21 4 3 2 2" xfId="23212" xr:uid="{00000000-0005-0000-0000-0000005A0000}"/>
    <cellStyle name="Normal 21 4 3 3" xfId="23213" xr:uid="{00000000-0005-0000-0000-0000015A0000}"/>
    <cellStyle name="Normal 21 4 3 4" xfId="23214" xr:uid="{00000000-0005-0000-0000-0000025A0000}"/>
    <cellStyle name="Normal 21 4 3 5" xfId="23215" xr:uid="{00000000-0005-0000-0000-0000035A0000}"/>
    <cellStyle name="Normal 21 4 3 6" xfId="23216" xr:uid="{00000000-0005-0000-0000-0000045A0000}"/>
    <cellStyle name="Normal 21 4 4" xfId="23217" xr:uid="{00000000-0005-0000-0000-0000055A0000}"/>
    <cellStyle name="Normal 21 4 4 2" xfId="23218" xr:uid="{00000000-0005-0000-0000-0000065A0000}"/>
    <cellStyle name="Normal 21 4 4 3" xfId="23219" xr:uid="{00000000-0005-0000-0000-0000075A0000}"/>
    <cellStyle name="Normal 21 4 4 4" xfId="23220" xr:uid="{00000000-0005-0000-0000-0000085A0000}"/>
    <cellStyle name="Normal 21 4 4 5" xfId="23221" xr:uid="{00000000-0005-0000-0000-0000095A0000}"/>
    <cellStyle name="Normal 21 4 5" xfId="23222" xr:uid="{00000000-0005-0000-0000-00000A5A0000}"/>
    <cellStyle name="Normal 21 4 5 2" xfId="23223" xr:uid="{00000000-0005-0000-0000-00000B5A0000}"/>
    <cellStyle name="Normal 21 4 6" xfId="23224" xr:uid="{00000000-0005-0000-0000-00000C5A0000}"/>
    <cellStyle name="Normal 21 4 6 2" xfId="23225" xr:uid="{00000000-0005-0000-0000-00000D5A0000}"/>
    <cellStyle name="Normal 21 4 7" xfId="23226" xr:uid="{00000000-0005-0000-0000-00000E5A0000}"/>
    <cellStyle name="Normal 21 4 8" xfId="23227" xr:uid="{00000000-0005-0000-0000-00000F5A0000}"/>
    <cellStyle name="Normal 21 4 9" xfId="23228" xr:uid="{00000000-0005-0000-0000-0000105A0000}"/>
    <cellStyle name="Normal 21 5" xfId="149" xr:uid="{00000000-0005-0000-0000-0000115A0000}"/>
    <cellStyle name="Normal 21 5 2" xfId="23229" xr:uid="{00000000-0005-0000-0000-0000125A0000}"/>
    <cellStyle name="Normal 21 5 3" xfId="23230" xr:uid="{00000000-0005-0000-0000-0000135A0000}"/>
    <cellStyle name="Normal 21 6" xfId="23231" xr:uid="{00000000-0005-0000-0000-0000145A0000}"/>
    <cellStyle name="Normal 21 6 2" xfId="23232" xr:uid="{00000000-0005-0000-0000-0000155A0000}"/>
    <cellStyle name="Normal 21 6 3" xfId="23233" xr:uid="{00000000-0005-0000-0000-0000165A0000}"/>
    <cellStyle name="Normal 21 7" xfId="23234" xr:uid="{00000000-0005-0000-0000-0000175A0000}"/>
    <cellStyle name="Normal 21 8" xfId="23235" xr:uid="{00000000-0005-0000-0000-0000185A0000}"/>
    <cellStyle name="Normal 21 9" xfId="23236" xr:uid="{00000000-0005-0000-0000-0000195A0000}"/>
    <cellStyle name="Normal 210" xfId="23237" xr:uid="{00000000-0005-0000-0000-00001A5A0000}"/>
    <cellStyle name="Normal 210 2" xfId="23238" xr:uid="{00000000-0005-0000-0000-00001B5A0000}"/>
    <cellStyle name="Normal 210 3" xfId="23239" xr:uid="{00000000-0005-0000-0000-00001C5A0000}"/>
    <cellStyle name="Normal 211" xfId="23240" xr:uid="{00000000-0005-0000-0000-00001D5A0000}"/>
    <cellStyle name="Normal 211 2" xfId="23241" xr:uid="{00000000-0005-0000-0000-00001E5A0000}"/>
    <cellStyle name="Normal 211 3" xfId="23242" xr:uid="{00000000-0005-0000-0000-00001F5A0000}"/>
    <cellStyle name="Normal 212" xfId="23243" xr:uid="{00000000-0005-0000-0000-0000205A0000}"/>
    <cellStyle name="Normal 212 2" xfId="23244" xr:uid="{00000000-0005-0000-0000-0000215A0000}"/>
    <cellStyle name="Normal 212 3" xfId="23245" xr:uid="{00000000-0005-0000-0000-0000225A0000}"/>
    <cellStyle name="Normal 213" xfId="23246" xr:uid="{00000000-0005-0000-0000-0000235A0000}"/>
    <cellStyle name="Normal 213 2" xfId="23247" xr:uid="{00000000-0005-0000-0000-0000245A0000}"/>
    <cellStyle name="Normal 213 3" xfId="23248" xr:uid="{00000000-0005-0000-0000-0000255A0000}"/>
    <cellStyle name="Normal 214" xfId="23249" xr:uid="{00000000-0005-0000-0000-0000265A0000}"/>
    <cellStyle name="Normal 214 2" xfId="23250" xr:uid="{00000000-0005-0000-0000-0000275A0000}"/>
    <cellStyle name="Normal 214 2 2" xfId="23251" xr:uid="{00000000-0005-0000-0000-0000285A0000}"/>
    <cellStyle name="Normal 214 2 2 2" xfId="23252" xr:uid="{00000000-0005-0000-0000-0000295A0000}"/>
    <cellStyle name="Normal 214 2 3" xfId="23253" xr:uid="{00000000-0005-0000-0000-00002A5A0000}"/>
    <cellStyle name="Normal 214 2 4" xfId="23254" xr:uid="{00000000-0005-0000-0000-00002B5A0000}"/>
    <cellStyle name="Normal 214 2 5" xfId="23255" xr:uid="{00000000-0005-0000-0000-00002C5A0000}"/>
    <cellStyle name="Normal 214 2 6" xfId="23256" xr:uid="{00000000-0005-0000-0000-00002D5A0000}"/>
    <cellStyle name="Normal 214 3" xfId="23257" xr:uid="{00000000-0005-0000-0000-00002E5A0000}"/>
    <cellStyle name="Normal 214 3 2" xfId="23258" xr:uid="{00000000-0005-0000-0000-00002F5A0000}"/>
    <cellStyle name="Normal 214 3 3" xfId="23259" xr:uid="{00000000-0005-0000-0000-0000305A0000}"/>
    <cellStyle name="Normal 214 3 4" xfId="23260" xr:uid="{00000000-0005-0000-0000-0000315A0000}"/>
    <cellStyle name="Normal 214 3 5" xfId="23261" xr:uid="{00000000-0005-0000-0000-0000325A0000}"/>
    <cellStyle name="Normal 214 4" xfId="23262" xr:uid="{00000000-0005-0000-0000-0000335A0000}"/>
    <cellStyle name="Normal 214 4 2" xfId="23263" xr:uid="{00000000-0005-0000-0000-0000345A0000}"/>
    <cellStyle name="Normal 214 5" xfId="23264" xr:uid="{00000000-0005-0000-0000-0000355A0000}"/>
    <cellStyle name="Normal 214 6" xfId="23265" xr:uid="{00000000-0005-0000-0000-0000365A0000}"/>
    <cellStyle name="Normal 215" xfId="23266" xr:uid="{00000000-0005-0000-0000-0000375A0000}"/>
    <cellStyle name="Normal 215 2" xfId="23267" xr:uid="{00000000-0005-0000-0000-0000385A0000}"/>
    <cellStyle name="Normal 215 2 2" xfId="23268" xr:uid="{00000000-0005-0000-0000-0000395A0000}"/>
    <cellStyle name="Normal 215 2 2 2" xfId="23269" xr:uid="{00000000-0005-0000-0000-00003A5A0000}"/>
    <cellStyle name="Normal 215 2 3" xfId="23270" xr:uid="{00000000-0005-0000-0000-00003B5A0000}"/>
    <cellStyle name="Normal 215 2 4" xfId="23271" xr:uid="{00000000-0005-0000-0000-00003C5A0000}"/>
    <cellStyle name="Normal 215 2 5" xfId="23272" xr:uid="{00000000-0005-0000-0000-00003D5A0000}"/>
    <cellStyle name="Normal 215 2 6" xfId="23273" xr:uid="{00000000-0005-0000-0000-00003E5A0000}"/>
    <cellStyle name="Normal 215 3" xfId="23274" xr:uid="{00000000-0005-0000-0000-00003F5A0000}"/>
    <cellStyle name="Normal 215 3 2" xfId="23275" xr:uid="{00000000-0005-0000-0000-0000405A0000}"/>
    <cellStyle name="Normal 215 3 3" xfId="23276" xr:uid="{00000000-0005-0000-0000-0000415A0000}"/>
    <cellStyle name="Normal 215 3 4" xfId="23277" xr:uid="{00000000-0005-0000-0000-0000425A0000}"/>
    <cellStyle name="Normal 215 3 5" xfId="23278" xr:uid="{00000000-0005-0000-0000-0000435A0000}"/>
    <cellStyle name="Normal 215 4" xfId="23279" xr:uid="{00000000-0005-0000-0000-0000445A0000}"/>
    <cellStyle name="Normal 215 4 2" xfId="23280" xr:uid="{00000000-0005-0000-0000-0000455A0000}"/>
    <cellStyle name="Normal 215 5" xfId="23281" xr:uid="{00000000-0005-0000-0000-0000465A0000}"/>
    <cellStyle name="Normal 215 6" xfId="23282" xr:uid="{00000000-0005-0000-0000-0000475A0000}"/>
    <cellStyle name="Normal 216" xfId="23283" xr:uid="{00000000-0005-0000-0000-0000485A0000}"/>
    <cellStyle name="Normal 216 2" xfId="23284" xr:uid="{00000000-0005-0000-0000-0000495A0000}"/>
    <cellStyle name="Normal 216 2 2" xfId="23285" xr:uid="{00000000-0005-0000-0000-00004A5A0000}"/>
    <cellStyle name="Normal 216 2 3" xfId="23286" xr:uid="{00000000-0005-0000-0000-00004B5A0000}"/>
    <cellStyle name="Normal 216 3" xfId="23287" xr:uid="{00000000-0005-0000-0000-00004C5A0000}"/>
    <cellStyle name="Normal 216 4" xfId="23288" xr:uid="{00000000-0005-0000-0000-00004D5A0000}"/>
    <cellStyle name="Normal 217" xfId="23289" xr:uid="{00000000-0005-0000-0000-00004E5A0000}"/>
    <cellStyle name="Normal 217 2" xfId="23290" xr:uid="{00000000-0005-0000-0000-00004F5A0000}"/>
    <cellStyle name="Normal 217 2 2" xfId="23291" xr:uid="{00000000-0005-0000-0000-0000505A0000}"/>
    <cellStyle name="Normal 217 2 3" xfId="23292" xr:uid="{00000000-0005-0000-0000-0000515A0000}"/>
    <cellStyle name="Normal 217 3" xfId="23293" xr:uid="{00000000-0005-0000-0000-0000525A0000}"/>
    <cellStyle name="Normal 217 4" xfId="23294" xr:uid="{00000000-0005-0000-0000-0000535A0000}"/>
    <cellStyle name="Normal 218" xfId="23295" xr:uid="{00000000-0005-0000-0000-0000545A0000}"/>
    <cellStyle name="Normal 218 2" xfId="23296" xr:uid="{00000000-0005-0000-0000-0000555A0000}"/>
    <cellStyle name="Normal 218 2 2" xfId="23297" xr:uid="{00000000-0005-0000-0000-0000565A0000}"/>
    <cellStyle name="Normal 218 2 3" xfId="23298" xr:uid="{00000000-0005-0000-0000-0000575A0000}"/>
    <cellStyle name="Normal 218 3" xfId="23299" xr:uid="{00000000-0005-0000-0000-0000585A0000}"/>
    <cellStyle name="Normal 218 4" xfId="23300" xr:uid="{00000000-0005-0000-0000-0000595A0000}"/>
    <cellStyle name="Normal 219" xfId="23301" xr:uid="{00000000-0005-0000-0000-00005A5A0000}"/>
    <cellStyle name="Normal 219 2" xfId="23302" xr:uid="{00000000-0005-0000-0000-00005B5A0000}"/>
    <cellStyle name="Normal 219 2 2" xfId="23303" xr:uid="{00000000-0005-0000-0000-00005C5A0000}"/>
    <cellStyle name="Normal 219 2 3" xfId="23304" xr:uid="{00000000-0005-0000-0000-00005D5A0000}"/>
    <cellStyle name="Normal 219 2 4" xfId="23305" xr:uid="{00000000-0005-0000-0000-00005E5A0000}"/>
    <cellStyle name="Normal 219 2 5" xfId="23306" xr:uid="{00000000-0005-0000-0000-00005F5A0000}"/>
    <cellStyle name="Normal 219 3" xfId="23307" xr:uid="{00000000-0005-0000-0000-0000605A0000}"/>
    <cellStyle name="Normal 219 3 2" xfId="23308" xr:uid="{00000000-0005-0000-0000-0000615A0000}"/>
    <cellStyle name="Normal 219 4" xfId="23309" xr:uid="{00000000-0005-0000-0000-0000625A0000}"/>
    <cellStyle name="Normal 219 5" xfId="23310" xr:uid="{00000000-0005-0000-0000-0000635A0000}"/>
    <cellStyle name="Normal 22" xfId="150" xr:uid="{00000000-0005-0000-0000-0000645A0000}"/>
    <cellStyle name="Normal 22 10" xfId="23311" xr:uid="{00000000-0005-0000-0000-0000655A0000}"/>
    <cellStyle name="Normal 22 11" xfId="23312" xr:uid="{00000000-0005-0000-0000-0000665A0000}"/>
    <cellStyle name="Normal 22 12" xfId="23313" xr:uid="{00000000-0005-0000-0000-0000675A0000}"/>
    <cellStyle name="Normal 22 2" xfId="151" xr:uid="{00000000-0005-0000-0000-0000685A0000}"/>
    <cellStyle name="Normal 22 2 2" xfId="152" xr:uid="{00000000-0005-0000-0000-0000695A0000}"/>
    <cellStyle name="Normal 22 2 2 2" xfId="153" xr:uid="{00000000-0005-0000-0000-00006A5A0000}"/>
    <cellStyle name="Normal 22 2 2 3" xfId="23315" xr:uid="{00000000-0005-0000-0000-00006B5A0000}"/>
    <cellStyle name="Normal 22 2 3" xfId="154" xr:uid="{00000000-0005-0000-0000-00006C5A0000}"/>
    <cellStyle name="Normal 22 2 3 2" xfId="23316" xr:uid="{00000000-0005-0000-0000-00006D5A0000}"/>
    <cellStyle name="Normal 22 2 4" xfId="23314" xr:uid="{00000000-0005-0000-0000-00006E5A0000}"/>
    <cellStyle name="Normal 22 3" xfId="155" xr:uid="{00000000-0005-0000-0000-00006F5A0000}"/>
    <cellStyle name="Normal 22 3 2" xfId="156" xr:uid="{00000000-0005-0000-0000-0000705A0000}"/>
    <cellStyle name="Normal 22 3 2 2" xfId="23318" xr:uid="{00000000-0005-0000-0000-0000715A0000}"/>
    <cellStyle name="Normal 22 3 3" xfId="23319" xr:uid="{00000000-0005-0000-0000-0000725A0000}"/>
    <cellStyle name="Normal 22 3 4" xfId="23317" xr:uid="{00000000-0005-0000-0000-0000735A0000}"/>
    <cellStyle name="Normal 22 4" xfId="157" xr:uid="{00000000-0005-0000-0000-0000745A0000}"/>
    <cellStyle name="Normal 22 4 2" xfId="23321" xr:uid="{00000000-0005-0000-0000-0000755A0000}"/>
    <cellStyle name="Normal 22 4 3" xfId="23322" xr:uid="{00000000-0005-0000-0000-0000765A0000}"/>
    <cellStyle name="Normal 22 4 4" xfId="23320" xr:uid="{00000000-0005-0000-0000-0000775A0000}"/>
    <cellStyle name="Normal 22 5" xfId="158" xr:uid="{00000000-0005-0000-0000-0000785A0000}"/>
    <cellStyle name="Normal 22 5 10" xfId="23323" xr:uid="{00000000-0005-0000-0000-0000795A0000}"/>
    <cellStyle name="Normal 22 5 2" xfId="23324" xr:uid="{00000000-0005-0000-0000-00007A5A0000}"/>
    <cellStyle name="Normal 22 5 2 10" xfId="23325" xr:uid="{00000000-0005-0000-0000-00007B5A0000}"/>
    <cellStyle name="Normal 22 5 2 11" xfId="23326" xr:uid="{00000000-0005-0000-0000-00007C5A0000}"/>
    <cellStyle name="Normal 22 5 2 12" xfId="23327" xr:uid="{00000000-0005-0000-0000-00007D5A0000}"/>
    <cellStyle name="Normal 22 5 2 2" xfId="23328" xr:uid="{00000000-0005-0000-0000-00007E5A0000}"/>
    <cellStyle name="Normal 22 5 2 2 2" xfId="23329" xr:uid="{00000000-0005-0000-0000-00007F5A0000}"/>
    <cellStyle name="Normal 22 5 2 2 2 2" xfId="23330" xr:uid="{00000000-0005-0000-0000-0000805A0000}"/>
    <cellStyle name="Normal 22 5 2 2 2 2 2" xfId="23331" xr:uid="{00000000-0005-0000-0000-0000815A0000}"/>
    <cellStyle name="Normal 22 5 2 2 2 3" xfId="23332" xr:uid="{00000000-0005-0000-0000-0000825A0000}"/>
    <cellStyle name="Normal 22 5 2 2 2 4" xfId="23333" xr:uid="{00000000-0005-0000-0000-0000835A0000}"/>
    <cellStyle name="Normal 22 5 2 2 2 5" xfId="23334" xr:uid="{00000000-0005-0000-0000-0000845A0000}"/>
    <cellStyle name="Normal 22 5 2 2 2 6" xfId="23335" xr:uid="{00000000-0005-0000-0000-0000855A0000}"/>
    <cellStyle name="Normal 22 5 2 2 3" xfId="23336" xr:uid="{00000000-0005-0000-0000-0000865A0000}"/>
    <cellStyle name="Normal 22 5 2 2 3 2" xfId="23337" xr:uid="{00000000-0005-0000-0000-0000875A0000}"/>
    <cellStyle name="Normal 22 5 2 2 4" xfId="23338" xr:uid="{00000000-0005-0000-0000-0000885A0000}"/>
    <cellStyle name="Normal 22 5 2 2 5" xfId="23339" xr:uid="{00000000-0005-0000-0000-0000895A0000}"/>
    <cellStyle name="Normal 22 5 2 2 6" xfId="23340" xr:uid="{00000000-0005-0000-0000-00008A5A0000}"/>
    <cellStyle name="Normal 22 5 2 2 7" xfId="23341" xr:uid="{00000000-0005-0000-0000-00008B5A0000}"/>
    <cellStyle name="Normal 22 5 2 3" xfId="23342" xr:uid="{00000000-0005-0000-0000-00008C5A0000}"/>
    <cellStyle name="Normal 22 5 2 3 2" xfId="23343" xr:uid="{00000000-0005-0000-0000-00008D5A0000}"/>
    <cellStyle name="Normal 22 5 2 3 2 2" xfId="23344" xr:uid="{00000000-0005-0000-0000-00008E5A0000}"/>
    <cellStyle name="Normal 22 5 2 3 3" xfId="23345" xr:uid="{00000000-0005-0000-0000-00008F5A0000}"/>
    <cellStyle name="Normal 22 5 2 3 4" xfId="23346" xr:uid="{00000000-0005-0000-0000-0000905A0000}"/>
    <cellStyle name="Normal 22 5 2 3 5" xfId="23347" xr:uid="{00000000-0005-0000-0000-0000915A0000}"/>
    <cellStyle name="Normal 22 5 2 3 6" xfId="23348" xr:uid="{00000000-0005-0000-0000-0000925A0000}"/>
    <cellStyle name="Normal 22 5 2 4" xfId="23349" xr:uid="{00000000-0005-0000-0000-0000935A0000}"/>
    <cellStyle name="Normal 22 5 2 4 2" xfId="23350" xr:uid="{00000000-0005-0000-0000-0000945A0000}"/>
    <cellStyle name="Normal 22 5 2 4 3" xfId="23351" xr:uid="{00000000-0005-0000-0000-0000955A0000}"/>
    <cellStyle name="Normal 22 5 2 4 4" xfId="23352" xr:uid="{00000000-0005-0000-0000-0000965A0000}"/>
    <cellStyle name="Normal 22 5 2 4 5" xfId="23353" xr:uid="{00000000-0005-0000-0000-0000975A0000}"/>
    <cellStyle name="Normal 22 5 2 5" xfId="23354" xr:uid="{00000000-0005-0000-0000-0000985A0000}"/>
    <cellStyle name="Normal 22 5 2 5 2" xfId="23355" xr:uid="{00000000-0005-0000-0000-0000995A0000}"/>
    <cellStyle name="Normal 22 5 2 6" xfId="23356" xr:uid="{00000000-0005-0000-0000-00009A5A0000}"/>
    <cellStyle name="Normal 22 5 2 6 2" xfId="23357" xr:uid="{00000000-0005-0000-0000-00009B5A0000}"/>
    <cellStyle name="Normal 22 5 2 7" xfId="23358" xr:uid="{00000000-0005-0000-0000-00009C5A0000}"/>
    <cellStyle name="Normal 22 5 2 8" xfId="23359" xr:uid="{00000000-0005-0000-0000-00009D5A0000}"/>
    <cellStyle name="Normal 22 5 2 9" xfId="23360" xr:uid="{00000000-0005-0000-0000-00009E5A0000}"/>
    <cellStyle name="Normal 22 5 3" xfId="23361" xr:uid="{00000000-0005-0000-0000-00009F5A0000}"/>
    <cellStyle name="Normal 22 5 3 2" xfId="23362" xr:uid="{00000000-0005-0000-0000-0000A05A0000}"/>
    <cellStyle name="Normal 22 5 3 3" xfId="23363" xr:uid="{00000000-0005-0000-0000-0000A15A0000}"/>
    <cellStyle name="Normal 22 5 4" xfId="23364" xr:uid="{00000000-0005-0000-0000-0000A25A0000}"/>
    <cellStyle name="Normal 22 5 4 2" xfId="23365" xr:uid="{00000000-0005-0000-0000-0000A35A0000}"/>
    <cellStyle name="Normal 22 5 4 3" xfId="23366" xr:uid="{00000000-0005-0000-0000-0000A45A0000}"/>
    <cellStyle name="Normal 22 5 5" xfId="23367" xr:uid="{00000000-0005-0000-0000-0000A55A0000}"/>
    <cellStyle name="Normal 22 5 6" xfId="23368" xr:uid="{00000000-0005-0000-0000-0000A65A0000}"/>
    <cellStyle name="Normal 22 5 7" xfId="23369" xr:uid="{00000000-0005-0000-0000-0000A75A0000}"/>
    <cellStyle name="Normal 22 5 8" xfId="23370" xr:uid="{00000000-0005-0000-0000-0000A85A0000}"/>
    <cellStyle name="Normal 22 5 9" xfId="23371" xr:uid="{00000000-0005-0000-0000-0000A95A0000}"/>
    <cellStyle name="Normal 22 6" xfId="23372" xr:uid="{00000000-0005-0000-0000-0000AA5A0000}"/>
    <cellStyle name="Normal 22 6 2" xfId="23373" xr:uid="{00000000-0005-0000-0000-0000AB5A0000}"/>
    <cellStyle name="Normal 22 6 3" xfId="23374" xr:uid="{00000000-0005-0000-0000-0000AC5A0000}"/>
    <cellStyle name="Normal 22 7" xfId="23375" xr:uid="{00000000-0005-0000-0000-0000AD5A0000}"/>
    <cellStyle name="Normal 22 7 2" xfId="23376" xr:uid="{00000000-0005-0000-0000-0000AE5A0000}"/>
    <cellStyle name="Normal 22 7 3" xfId="23377" xr:uid="{00000000-0005-0000-0000-0000AF5A0000}"/>
    <cellStyle name="Normal 22 8" xfId="23378" xr:uid="{00000000-0005-0000-0000-0000B05A0000}"/>
    <cellStyle name="Normal 22 8 2" xfId="23379" xr:uid="{00000000-0005-0000-0000-0000B15A0000}"/>
    <cellStyle name="Normal 22 8 3" xfId="23380" xr:uid="{00000000-0005-0000-0000-0000B25A0000}"/>
    <cellStyle name="Normal 22 9" xfId="23381" xr:uid="{00000000-0005-0000-0000-0000B35A0000}"/>
    <cellStyle name="Normal 220" xfId="23382" xr:uid="{00000000-0005-0000-0000-0000B45A0000}"/>
    <cellStyle name="Normal 220 2" xfId="23383" xr:uid="{00000000-0005-0000-0000-0000B55A0000}"/>
    <cellStyle name="Normal 220 2 2" xfId="23384" xr:uid="{00000000-0005-0000-0000-0000B65A0000}"/>
    <cellStyle name="Normal 220 2 3" xfId="23385" xr:uid="{00000000-0005-0000-0000-0000B75A0000}"/>
    <cellStyle name="Normal 220 2 4" xfId="23386" xr:uid="{00000000-0005-0000-0000-0000B85A0000}"/>
    <cellStyle name="Normal 220 2 5" xfId="23387" xr:uid="{00000000-0005-0000-0000-0000B95A0000}"/>
    <cellStyle name="Normal 220 3" xfId="23388" xr:uid="{00000000-0005-0000-0000-0000BA5A0000}"/>
    <cellStyle name="Normal 220 3 2" xfId="23389" xr:uid="{00000000-0005-0000-0000-0000BB5A0000}"/>
    <cellStyle name="Normal 220 4" xfId="23390" xr:uid="{00000000-0005-0000-0000-0000BC5A0000}"/>
    <cellStyle name="Normal 220 5" xfId="23391" xr:uid="{00000000-0005-0000-0000-0000BD5A0000}"/>
    <cellStyle name="Normal 221" xfId="23392" xr:uid="{00000000-0005-0000-0000-0000BE5A0000}"/>
    <cellStyle name="Normal 221 2" xfId="23393" xr:uid="{00000000-0005-0000-0000-0000BF5A0000}"/>
    <cellStyle name="Normal 221 2 2" xfId="23394" xr:uid="{00000000-0005-0000-0000-0000C05A0000}"/>
    <cellStyle name="Normal 221 2 3" xfId="23395" xr:uid="{00000000-0005-0000-0000-0000C15A0000}"/>
    <cellStyle name="Normal 221 2 4" xfId="23396" xr:uid="{00000000-0005-0000-0000-0000C25A0000}"/>
    <cellStyle name="Normal 221 2 5" xfId="23397" xr:uid="{00000000-0005-0000-0000-0000C35A0000}"/>
    <cellStyle name="Normal 221 3" xfId="23398" xr:uid="{00000000-0005-0000-0000-0000C45A0000}"/>
    <cellStyle name="Normal 221 3 2" xfId="23399" xr:uid="{00000000-0005-0000-0000-0000C55A0000}"/>
    <cellStyle name="Normal 221 4" xfId="23400" xr:uid="{00000000-0005-0000-0000-0000C65A0000}"/>
    <cellStyle name="Normal 221 5" xfId="23401" xr:uid="{00000000-0005-0000-0000-0000C75A0000}"/>
    <cellStyle name="Normal 222" xfId="23402" xr:uid="{00000000-0005-0000-0000-0000C85A0000}"/>
    <cellStyle name="Normal 222 2" xfId="23403" xr:uid="{00000000-0005-0000-0000-0000C95A0000}"/>
    <cellStyle name="Normal 222 2 2" xfId="23404" xr:uid="{00000000-0005-0000-0000-0000CA5A0000}"/>
    <cellStyle name="Normal 222 2 3" xfId="23405" xr:uid="{00000000-0005-0000-0000-0000CB5A0000}"/>
    <cellStyle name="Normal 222 2 4" xfId="23406" xr:uid="{00000000-0005-0000-0000-0000CC5A0000}"/>
    <cellStyle name="Normal 222 2 5" xfId="23407" xr:uid="{00000000-0005-0000-0000-0000CD5A0000}"/>
    <cellStyle name="Normal 222 3" xfId="23408" xr:uid="{00000000-0005-0000-0000-0000CE5A0000}"/>
    <cellStyle name="Normal 222 3 2" xfId="23409" xr:uid="{00000000-0005-0000-0000-0000CF5A0000}"/>
    <cellStyle name="Normal 222 4" xfId="23410" xr:uid="{00000000-0005-0000-0000-0000D05A0000}"/>
    <cellStyle name="Normal 222 5" xfId="23411" xr:uid="{00000000-0005-0000-0000-0000D15A0000}"/>
    <cellStyle name="Normal 223" xfId="23412" xr:uid="{00000000-0005-0000-0000-0000D25A0000}"/>
    <cellStyle name="Normal 223 2" xfId="23413" xr:uid="{00000000-0005-0000-0000-0000D35A0000}"/>
    <cellStyle name="Normal 223 2 2" xfId="23414" xr:uid="{00000000-0005-0000-0000-0000D45A0000}"/>
    <cellStyle name="Normal 223 2 3" xfId="23415" xr:uid="{00000000-0005-0000-0000-0000D55A0000}"/>
    <cellStyle name="Normal 223 2 4" xfId="23416" xr:uid="{00000000-0005-0000-0000-0000D65A0000}"/>
    <cellStyle name="Normal 223 2 5" xfId="23417" xr:uid="{00000000-0005-0000-0000-0000D75A0000}"/>
    <cellStyle name="Normal 223 3" xfId="23418" xr:uid="{00000000-0005-0000-0000-0000D85A0000}"/>
    <cellStyle name="Normal 223 3 2" xfId="23419" xr:uid="{00000000-0005-0000-0000-0000D95A0000}"/>
    <cellStyle name="Normal 223 4" xfId="23420" xr:uid="{00000000-0005-0000-0000-0000DA5A0000}"/>
    <cellStyle name="Normal 223 5" xfId="23421" xr:uid="{00000000-0005-0000-0000-0000DB5A0000}"/>
    <cellStyle name="Normal 224" xfId="23422" xr:uid="{00000000-0005-0000-0000-0000DC5A0000}"/>
    <cellStyle name="Normal 224 2" xfId="23423" xr:uid="{00000000-0005-0000-0000-0000DD5A0000}"/>
    <cellStyle name="Normal 224 2 2" xfId="23424" xr:uid="{00000000-0005-0000-0000-0000DE5A0000}"/>
    <cellStyle name="Normal 224 2 3" xfId="23425" xr:uid="{00000000-0005-0000-0000-0000DF5A0000}"/>
    <cellStyle name="Normal 224 2 4" xfId="23426" xr:uid="{00000000-0005-0000-0000-0000E05A0000}"/>
    <cellStyle name="Normal 224 2 5" xfId="23427" xr:uid="{00000000-0005-0000-0000-0000E15A0000}"/>
    <cellStyle name="Normal 224 3" xfId="23428" xr:uid="{00000000-0005-0000-0000-0000E25A0000}"/>
    <cellStyle name="Normal 224 4" xfId="23429" xr:uid="{00000000-0005-0000-0000-0000E35A0000}"/>
    <cellStyle name="Normal 224 5" xfId="23430" xr:uid="{00000000-0005-0000-0000-0000E45A0000}"/>
    <cellStyle name="Normal 224 6" xfId="23431" xr:uid="{00000000-0005-0000-0000-0000E55A0000}"/>
    <cellStyle name="Normal 225" xfId="23432" xr:uid="{00000000-0005-0000-0000-0000E65A0000}"/>
    <cellStyle name="Normal 225 2" xfId="23433" xr:uid="{00000000-0005-0000-0000-0000E75A0000}"/>
    <cellStyle name="Normal 225 2 2" xfId="23434" xr:uid="{00000000-0005-0000-0000-0000E85A0000}"/>
    <cellStyle name="Normal 225 2 3" xfId="23435" xr:uid="{00000000-0005-0000-0000-0000E95A0000}"/>
    <cellStyle name="Normal 225 2 4" xfId="23436" xr:uid="{00000000-0005-0000-0000-0000EA5A0000}"/>
    <cellStyle name="Normal 225 2 5" xfId="23437" xr:uid="{00000000-0005-0000-0000-0000EB5A0000}"/>
    <cellStyle name="Normal 225 3" xfId="23438" xr:uid="{00000000-0005-0000-0000-0000EC5A0000}"/>
    <cellStyle name="Normal 225 4" xfId="23439" xr:uid="{00000000-0005-0000-0000-0000ED5A0000}"/>
    <cellStyle name="Normal 225 5" xfId="23440" xr:uid="{00000000-0005-0000-0000-0000EE5A0000}"/>
    <cellStyle name="Normal 225 6" xfId="23441" xr:uid="{00000000-0005-0000-0000-0000EF5A0000}"/>
    <cellStyle name="Normal 226" xfId="23442" xr:uid="{00000000-0005-0000-0000-0000F05A0000}"/>
    <cellStyle name="Normal 226 2" xfId="23443" xr:uid="{00000000-0005-0000-0000-0000F15A0000}"/>
    <cellStyle name="Normal 226 2 2" xfId="23444" xr:uid="{00000000-0005-0000-0000-0000F25A0000}"/>
    <cellStyle name="Normal 226 2 3" xfId="23445" xr:uid="{00000000-0005-0000-0000-0000F35A0000}"/>
    <cellStyle name="Normal 226 2 4" xfId="23446" xr:uid="{00000000-0005-0000-0000-0000F45A0000}"/>
    <cellStyle name="Normal 226 2 5" xfId="23447" xr:uid="{00000000-0005-0000-0000-0000F55A0000}"/>
    <cellStyle name="Normal 226 3" xfId="23448" xr:uid="{00000000-0005-0000-0000-0000F65A0000}"/>
    <cellStyle name="Normal 226 4" xfId="23449" xr:uid="{00000000-0005-0000-0000-0000F75A0000}"/>
    <cellStyle name="Normal 226 5" xfId="23450" xr:uid="{00000000-0005-0000-0000-0000F85A0000}"/>
    <cellStyle name="Normal 226 6" xfId="23451" xr:uid="{00000000-0005-0000-0000-0000F95A0000}"/>
    <cellStyle name="Normal 227" xfId="23452" xr:uid="{00000000-0005-0000-0000-0000FA5A0000}"/>
    <cellStyle name="Normal 227 2" xfId="23453" xr:uid="{00000000-0005-0000-0000-0000FB5A0000}"/>
    <cellStyle name="Normal 227 2 2" xfId="23454" xr:uid="{00000000-0005-0000-0000-0000FC5A0000}"/>
    <cellStyle name="Normal 227 2 3" xfId="23455" xr:uid="{00000000-0005-0000-0000-0000FD5A0000}"/>
    <cellStyle name="Normal 227 2 4" xfId="23456" xr:uid="{00000000-0005-0000-0000-0000FE5A0000}"/>
    <cellStyle name="Normal 227 2 5" xfId="23457" xr:uid="{00000000-0005-0000-0000-0000FF5A0000}"/>
    <cellStyle name="Normal 227 3" xfId="23458" xr:uid="{00000000-0005-0000-0000-0000005B0000}"/>
    <cellStyle name="Normal 227 4" xfId="23459" xr:uid="{00000000-0005-0000-0000-0000015B0000}"/>
    <cellStyle name="Normal 227 5" xfId="23460" xr:uid="{00000000-0005-0000-0000-0000025B0000}"/>
    <cellStyle name="Normal 227 6" xfId="23461" xr:uid="{00000000-0005-0000-0000-0000035B0000}"/>
    <cellStyle name="Normal 228" xfId="23462" xr:uid="{00000000-0005-0000-0000-0000045B0000}"/>
    <cellStyle name="Normal 228 2" xfId="23463" xr:uid="{00000000-0005-0000-0000-0000055B0000}"/>
    <cellStyle name="Normal 228 2 2" xfId="23464" xr:uid="{00000000-0005-0000-0000-0000065B0000}"/>
    <cellStyle name="Normal 228 3" xfId="23465" xr:uid="{00000000-0005-0000-0000-0000075B0000}"/>
    <cellStyle name="Normal 228 4" xfId="23466" xr:uid="{00000000-0005-0000-0000-0000085B0000}"/>
    <cellStyle name="Normal 228 5" xfId="23467" xr:uid="{00000000-0005-0000-0000-0000095B0000}"/>
    <cellStyle name="Normal 228 6" xfId="23468" xr:uid="{00000000-0005-0000-0000-00000A5B0000}"/>
    <cellStyle name="Normal 228 7" xfId="23469" xr:uid="{00000000-0005-0000-0000-00000B5B0000}"/>
    <cellStyle name="Normal 229" xfId="23470" xr:uid="{00000000-0005-0000-0000-00000C5B0000}"/>
    <cellStyle name="Normal 229 2" xfId="23471" xr:uid="{00000000-0005-0000-0000-00000D5B0000}"/>
    <cellStyle name="Normal 229 2 2" xfId="23472" xr:uid="{00000000-0005-0000-0000-00000E5B0000}"/>
    <cellStyle name="Normal 229 3" xfId="23473" xr:uid="{00000000-0005-0000-0000-00000F5B0000}"/>
    <cellStyle name="Normal 229 4" xfId="23474" xr:uid="{00000000-0005-0000-0000-0000105B0000}"/>
    <cellStyle name="Normal 229 5" xfId="23475" xr:uid="{00000000-0005-0000-0000-0000115B0000}"/>
    <cellStyle name="Normal 229 6" xfId="23476" xr:uid="{00000000-0005-0000-0000-0000125B0000}"/>
    <cellStyle name="Normal 229 7" xfId="23477" xr:uid="{00000000-0005-0000-0000-0000135B0000}"/>
    <cellStyle name="Normal 23" xfId="159" xr:uid="{00000000-0005-0000-0000-0000145B0000}"/>
    <cellStyle name="Normal 23 10" xfId="23478" xr:uid="{00000000-0005-0000-0000-0000155B0000}"/>
    <cellStyle name="Normal 23 11" xfId="23479" xr:uid="{00000000-0005-0000-0000-0000165B0000}"/>
    <cellStyle name="Normal 23 12" xfId="23480" xr:uid="{00000000-0005-0000-0000-0000175B0000}"/>
    <cellStyle name="Normal 23 2" xfId="160" xr:uid="{00000000-0005-0000-0000-0000185B0000}"/>
    <cellStyle name="Normal 23 2 2" xfId="161" xr:uid="{00000000-0005-0000-0000-0000195B0000}"/>
    <cellStyle name="Normal 23 2 2 2" xfId="162" xr:uid="{00000000-0005-0000-0000-00001A5B0000}"/>
    <cellStyle name="Normal 23 2 2 3" xfId="23482" xr:uid="{00000000-0005-0000-0000-00001B5B0000}"/>
    <cellStyle name="Normal 23 2 3" xfId="163" xr:uid="{00000000-0005-0000-0000-00001C5B0000}"/>
    <cellStyle name="Normal 23 2 3 2" xfId="23483" xr:uid="{00000000-0005-0000-0000-00001D5B0000}"/>
    <cellStyle name="Normal 23 2 4" xfId="23481" xr:uid="{00000000-0005-0000-0000-00001E5B0000}"/>
    <cellStyle name="Normal 23 3" xfId="164" xr:uid="{00000000-0005-0000-0000-00001F5B0000}"/>
    <cellStyle name="Normal 23 3 2" xfId="165" xr:uid="{00000000-0005-0000-0000-0000205B0000}"/>
    <cellStyle name="Normal 23 3 2 2" xfId="23485" xr:uid="{00000000-0005-0000-0000-0000215B0000}"/>
    <cellStyle name="Normal 23 3 3" xfId="23486" xr:uid="{00000000-0005-0000-0000-0000225B0000}"/>
    <cellStyle name="Normal 23 3 4" xfId="23484" xr:uid="{00000000-0005-0000-0000-0000235B0000}"/>
    <cellStyle name="Normal 23 4" xfId="166" xr:uid="{00000000-0005-0000-0000-0000245B0000}"/>
    <cellStyle name="Normal 23 4 2" xfId="23488" xr:uid="{00000000-0005-0000-0000-0000255B0000}"/>
    <cellStyle name="Normal 23 4 3" xfId="23489" xr:uid="{00000000-0005-0000-0000-0000265B0000}"/>
    <cellStyle name="Normal 23 4 4" xfId="23487" xr:uid="{00000000-0005-0000-0000-0000275B0000}"/>
    <cellStyle name="Normal 23 5" xfId="167" xr:uid="{00000000-0005-0000-0000-0000285B0000}"/>
    <cellStyle name="Normal 23 5 10" xfId="23490" xr:uid="{00000000-0005-0000-0000-0000295B0000}"/>
    <cellStyle name="Normal 23 5 2" xfId="23491" xr:uid="{00000000-0005-0000-0000-00002A5B0000}"/>
    <cellStyle name="Normal 23 5 2 10" xfId="23492" xr:uid="{00000000-0005-0000-0000-00002B5B0000}"/>
    <cellStyle name="Normal 23 5 2 11" xfId="23493" xr:uid="{00000000-0005-0000-0000-00002C5B0000}"/>
    <cellStyle name="Normal 23 5 2 12" xfId="23494" xr:uid="{00000000-0005-0000-0000-00002D5B0000}"/>
    <cellStyle name="Normal 23 5 2 2" xfId="23495" xr:uid="{00000000-0005-0000-0000-00002E5B0000}"/>
    <cellStyle name="Normal 23 5 2 2 2" xfId="23496" xr:uid="{00000000-0005-0000-0000-00002F5B0000}"/>
    <cellStyle name="Normal 23 5 2 2 2 2" xfId="23497" xr:uid="{00000000-0005-0000-0000-0000305B0000}"/>
    <cellStyle name="Normal 23 5 2 2 2 2 2" xfId="23498" xr:uid="{00000000-0005-0000-0000-0000315B0000}"/>
    <cellStyle name="Normal 23 5 2 2 2 3" xfId="23499" xr:uid="{00000000-0005-0000-0000-0000325B0000}"/>
    <cellStyle name="Normal 23 5 2 2 2 4" xfId="23500" xr:uid="{00000000-0005-0000-0000-0000335B0000}"/>
    <cellStyle name="Normal 23 5 2 2 2 5" xfId="23501" xr:uid="{00000000-0005-0000-0000-0000345B0000}"/>
    <cellStyle name="Normal 23 5 2 2 2 6" xfId="23502" xr:uid="{00000000-0005-0000-0000-0000355B0000}"/>
    <cellStyle name="Normal 23 5 2 2 3" xfId="23503" xr:uid="{00000000-0005-0000-0000-0000365B0000}"/>
    <cellStyle name="Normal 23 5 2 2 3 2" xfId="23504" xr:uid="{00000000-0005-0000-0000-0000375B0000}"/>
    <cellStyle name="Normal 23 5 2 2 4" xfId="23505" xr:uid="{00000000-0005-0000-0000-0000385B0000}"/>
    <cellStyle name="Normal 23 5 2 2 5" xfId="23506" xr:uid="{00000000-0005-0000-0000-0000395B0000}"/>
    <cellStyle name="Normal 23 5 2 2 6" xfId="23507" xr:uid="{00000000-0005-0000-0000-00003A5B0000}"/>
    <cellStyle name="Normal 23 5 2 2 7" xfId="23508" xr:uid="{00000000-0005-0000-0000-00003B5B0000}"/>
    <cellStyle name="Normal 23 5 2 3" xfId="23509" xr:uid="{00000000-0005-0000-0000-00003C5B0000}"/>
    <cellStyle name="Normal 23 5 2 3 2" xfId="23510" xr:uid="{00000000-0005-0000-0000-00003D5B0000}"/>
    <cellStyle name="Normal 23 5 2 3 2 2" xfId="23511" xr:uid="{00000000-0005-0000-0000-00003E5B0000}"/>
    <cellStyle name="Normal 23 5 2 3 3" xfId="23512" xr:uid="{00000000-0005-0000-0000-00003F5B0000}"/>
    <cellStyle name="Normal 23 5 2 3 4" xfId="23513" xr:uid="{00000000-0005-0000-0000-0000405B0000}"/>
    <cellStyle name="Normal 23 5 2 3 5" xfId="23514" xr:uid="{00000000-0005-0000-0000-0000415B0000}"/>
    <cellStyle name="Normal 23 5 2 3 6" xfId="23515" xr:uid="{00000000-0005-0000-0000-0000425B0000}"/>
    <cellStyle name="Normal 23 5 2 4" xfId="23516" xr:uid="{00000000-0005-0000-0000-0000435B0000}"/>
    <cellStyle name="Normal 23 5 2 4 2" xfId="23517" xr:uid="{00000000-0005-0000-0000-0000445B0000}"/>
    <cellStyle name="Normal 23 5 2 4 3" xfId="23518" xr:uid="{00000000-0005-0000-0000-0000455B0000}"/>
    <cellStyle name="Normal 23 5 2 4 4" xfId="23519" xr:uid="{00000000-0005-0000-0000-0000465B0000}"/>
    <cellStyle name="Normal 23 5 2 4 5" xfId="23520" xr:uid="{00000000-0005-0000-0000-0000475B0000}"/>
    <cellStyle name="Normal 23 5 2 5" xfId="23521" xr:uid="{00000000-0005-0000-0000-0000485B0000}"/>
    <cellStyle name="Normal 23 5 2 5 2" xfId="23522" xr:uid="{00000000-0005-0000-0000-0000495B0000}"/>
    <cellStyle name="Normal 23 5 2 6" xfId="23523" xr:uid="{00000000-0005-0000-0000-00004A5B0000}"/>
    <cellStyle name="Normal 23 5 2 6 2" xfId="23524" xr:uid="{00000000-0005-0000-0000-00004B5B0000}"/>
    <cellStyle name="Normal 23 5 2 7" xfId="23525" xr:uid="{00000000-0005-0000-0000-00004C5B0000}"/>
    <cellStyle name="Normal 23 5 2 8" xfId="23526" xr:uid="{00000000-0005-0000-0000-00004D5B0000}"/>
    <cellStyle name="Normal 23 5 2 9" xfId="23527" xr:uid="{00000000-0005-0000-0000-00004E5B0000}"/>
    <cellStyle name="Normal 23 5 3" xfId="23528" xr:uid="{00000000-0005-0000-0000-00004F5B0000}"/>
    <cellStyle name="Normal 23 5 3 2" xfId="23529" xr:uid="{00000000-0005-0000-0000-0000505B0000}"/>
    <cellStyle name="Normal 23 5 3 3" xfId="23530" xr:uid="{00000000-0005-0000-0000-0000515B0000}"/>
    <cellStyle name="Normal 23 5 4" xfId="23531" xr:uid="{00000000-0005-0000-0000-0000525B0000}"/>
    <cellStyle name="Normal 23 5 4 2" xfId="23532" xr:uid="{00000000-0005-0000-0000-0000535B0000}"/>
    <cellStyle name="Normal 23 5 4 3" xfId="23533" xr:uid="{00000000-0005-0000-0000-0000545B0000}"/>
    <cellStyle name="Normal 23 5 5" xfId="23534" xr:uid="{00000000-0005-0000-0000-0000555B0000}"/>
    <cellStyle name="Normal 23 5 6" xfId="23535" xr:uid="{00000000-0005-0000-0000-0000565B0000}"/>
    <cellStyle name="Normal 23 5 7" xfId="23536" xr:uid="{00000000-0005-0000-0000-0000575B0000}"/>
    <cellStyle name="Normal 23 5 8" xfId="23537" xr:uid="{00000000-0005-0000-0000-0000585B0000}"/>
    <cellStyle name="Normal 23 5 9" xfId="23538" xr:uid="{00000000-0005-0000-0000-0000595B0000}"/>
    <cellStyle name="Normal 23 6" xfId="23539" xr:uid="{00000000-0005-0000-0000-00005A5B0000}"/>
    <cellStyle name="Normal 23 6 2" xfId="23540" xr:uid="{00000000-0005-0000-0000-00005B5B0000}"/>
    <cellStyle name="Normal 23 6 3" xfId="23541" xr:uid="{00000000-0005-0000-0000-00005C5B0000}"/>
    <cellStyle name="Normal 23 7" xfId="23542" xr:uid="{00000000-0005-0000-0000-00005D5B0000}"/>
    <cellStyle name="Normal 23 7 2" xfId="23543" xr:uid="{00000000-0005-0000-0000-00005E5B0000}"/>
    <cellStyle name="Normal 23 7 3" xfId="23544" xr:uid="{00000000-0005-0000-0000-00005F5B0000}"/>
    <cellStyle name="Normal 23 8" xfId="23545" xr:uid="{00000000-0005-0000-0000-0000605B0000}"/>
    <cellStyle name="Normal 23 8 2" xfId="23546" xr:uid="{00000000-0005-0000-0000-0000615B0000}"/>
    <cellStyle name="Normal 23 8 3" xfId="23547" xr:uid="{00000000-0005-0000-0000-0000625B0000}"/>
    <cellStyle name="Normal 23 9" xfId="23548" xr:uid="{00000000-0005-0000-0000-0000635B0000}"/>
    <cellStyle name="Normal 230" xfId="23549" xr:uid="{00000000-0005-0000-0000-0000645B0000}"/>
    <cellStyle name="Normal 230 2" xfId="23550" xr:uid="{00000000-0005-0000-0000-0000655B0000}"/>
    <cellStyle name="Normal 230 2 2" xfId="23551" xr:uid="{00000000-0005-0000-0000-0000665B0000}"/>
    <cellStyle name="Normal 230 2 3" xfId="23552" xr:uid="{00000000-0005-0000-0000-0000675B0000}"/>
    <cellStyle name="Normal 230 3" xfId="23553" xr:uid="{00000000-0005-0000-0000-0000685B0000}"/>
    <cellStyle name="Normal 230 3 2" xfId="23554" xr:uid="{00000000-0005-0000-0000-0000695B0000}"/>
    <cellStyle name="Normal 230 4" xfId="23555" xr:uid="{00000000-0005-0000-0000-00006A5B0000}"/>
    <cellStyle name="Normal 230 5" xfId="23556" xr:uid="{00000000-0005-0000-0000-00006B5B0000}"/>
    <cellStyle name="Normal 230 6" xfId="23557" xr:uid="{00000000-0005-0000-0000-00006C5B0000}"/>
    <cellStyle name="Normal 230 7" xfId="23558" xr:uid="{00000000-0005-0000-0000-00006D5B0000}"/>
    <cellStyle name="Normal 231" xfId="23559" xr:uid="{00000000-0005-0000-0000-00006E5B0000}"/>
    <cellStyle name="Normal 231 2" xfId="23560" xr:uid="{00000000-0005-0000-0000-00006F5B0000}"/>
    <cellStyle name="Normal 231 2 2" xfId="23561" xr:uid="{00000000-0005-0000-0000-0000705B0000}"/>
    <cellStyle name="Normal 231 2 3" xfId="23562" xr:uid="{00000000-0005-0000-0000-0000715B0000}"/>
    <cellStyle name="Normal 231 3" xfId="23563" xr:uid="{00000000-0005-0000-0000-0000725B0000}"/>
    <cellStyle name="Normal 231 3 2" xfId="23564" xr:uid="{00000000-0005-0000-0000-0000735B0000}"/>
    <cellStyle name="Normal 231 4" xfId="23565" xr:uid="{00000000-0005-0000-0000-0000745B0000}"/>
    <cellStyle name="Normal 231 5" xfId="23566" xr:uid="{00000000-0005-0000-0000-0000755B0000}"/>
    <cellStyle name="Normal 231 6" xfId="23567" xr:uid="{00000000-0005-0000-0000-0000765B0000}"/>
    <cellStyle name="Normal 231 7" xfId="23568" xr:uid="{00000000-0005-0000-0000-0000775B0000}"/>
    <cellStyle name="Normal 232" xfId="23569" xr:uid="{00000000-0005-0000-0000-0000785B0000}"/>
    <cellStyle name="Normal 232 2" xfId="23570" xr:uid="{00000000-0005-0000-0000-0000795B0000}"/>
    <cellStyle name="Normal 232 2 2" xfId="23571" xr:uid="{00000000-0005-0000-0000-00007A5B0000}"/>
    <cellStyle name="Normal 232 3" xfId="23572" xr:uid="{00000000-0005-0000-0000-00007B5B0000}"/>
    <cellStyle name="Normal 233" xfId="23573" xr:uid="{00000000-0005-0000-0000-00007C5B0000}"/>
    <cellStyle name="Normal 233 2" xfId="23574" xr:uid="{00000000-0005-0000-0000-00007D5B0000}"/>
    <cellStyle name="Normal 233 2 2" xfId="23575" xr:uid="{00000000-0005-0000-0000-00007E5B0000}"/>
    <cellStyle name="Normal 233 3" xfId="23576" xr:uid="{00000000-0005-0000-0000-00007F5B0000}"/>
    <cellStyle name="Normal 234" xfId="23577" xr:uid="{00000000-0005-0000-0000-0000805B0000}"/>
    <cellStyle name="Normal 234 2" xfId="23578" xr:uid="{00000000-0005-0000-0000-0000815B0000}"/>
    <cellStyle name="Normal 234 2 2" xfId="23579" xr:uid="{00000000-0005-0000-0000-0000825B0000}"/>
    <cellStyle name="Normal 234 3" xfId="23580" xr:uid="{00000000-0005-0000-0000-0000835B0000}"/>
    <cellStyle name="Normal 235" xfId="23581" xr:uid="{00000000-0005-0000-0000-0000845B0000}"/>
    <cellStyle name="Normal 235 2" xfId="23582" xr:uid="{00000000-0005-0000-0000-0000855B0000}"/>
    <cellStyle name="Normal 235 2 2" xfId="23583" xr:uid="{00000000-0005-0000-0000-0000865B0000}"/>
    <cellStyle name="Normal 235 3" xfId="23584" xr:uid="{00000000-0005-0000-0000-0000875B0000}"/>
    <cellStyle name="Normal 236" xfId="23585" xr:uid="{00000000-0005-0000-0000-0000885B0000}"/>
    <cellStyle name="Normal 236 2" xfId="23586" xr:uid="{00000000-0005-0000-0000-0000895B0000}"/>
    <cellStyle name="Normal 236 2 2" xfId="23587" xr:uid="{00000000-0005-0000-0000-00008A5B0000}"/>
    <cellStyle name="Normal 236 3" xfId="23588" xr:uid="{00000000-0005-0000-0000-00008B5B0000}"/>
    <cellStyle name="Normal 237" xfId="23589" xr:uid="{00000000-0005-0000-0000-00008C5B0000}"/>
    <cellStyle name="Normal 237 2" xfId="23590" xr:uid="{00000000-0005-0000-0000-00008D5B0000}"/>
    <cellStyle name="Normal 237 2 2" xfId="23591" xr:uid="{00000000-0005-0000-0000-00008E5B0000}"/>
    <cellStyle name="Normal 237 3" xfId="23592" xr:uid="{00000000-0005-0000-0000-00008F5B0000}"/>
    <cellStyle name="Normal 238" xfId="23593" xr:uid="{00000000-0005-0000-0000-0000905B0000}"/>
    <cellStyle name="Normal 238 2" xfId="23594" xr:uid="{00000000-0005-0000-0000-0000915B0000}"/>
    <cellStyle name="Normal 238 2 2" xfId="23595" xr:uid="{00000000-0005-0000-0000-0000925B0000}"/>
    <cellStyle name="Normal 238 3" xfId="23596" xr:uid="{00000000-0005-0000-0000-0000935B0000}"/>
    <cellStyle name="Normal 239" xfId="23597" xr:uid="{00000000-0005-0000-0000-0000945B0000}"/>
    <cellStyle name="Normal 239 2" xfId="23598" xr:uid="{00000000-0005-0000-0000-0000955B0000}"/>
    <cellStyle name="Normal 239 2 2" xfId="23599" xr:uid="{00000000-0005-0000-0000-0000965B0000}"/>
    <cellStyle name="Normal 239 3" xfId="23600" xr:uid="{00000000-0005-0000-0000-0000975B0000}"/>
    <cellStyle name="Normal 24" xfId="168" xr:uid="{00000000-0005-0000-0000-0000985B0000}"/>
    <cellStyle name="Normal 24 10" xfId="23602" xr:uid="{00000000-0005-0000-0000-0000995B0000}"/>
    <cellStyle name="Normal 24 11" xfId="23603" xr:uid="{00000000-0005-0000-0000-00009A5B0000}"/>
    <cellStyle name="Normal 24 12" xfId="23604" xr:uid="{00000000-0005-0000-0000-00009B5B0000}"/>
    <cellStyle name="Normal 24 13" xfId="23601" xr:uid="{00000000-0005-0000-0000-00009C5B0000}"/>
    <cellStyle name="Normal 24 2" xfId="169" xr:uid="{00000000-0005-0000-0000-00009D5B0000}"/>
    <cellStyle name="Normal 24 2 2" xfId="170" xr:uid="{00000000-0005-0000-0000-00009E5B0000}"/>
    <cellStyle name="Normal 24 2 2 2" xfId="171" xr:uid="{00000000-0005-0000-0000-00009F5B0000}"/>
    <cellStyle name="Normal 24 2 2 3" xfId="23606" xr:uid="{00000000-0005-0000-0000-0000A05B0000}"/>
    <cellStyle name="Normal 24 2 3" xfId="172" xr:uid="{00000000-0005-0000-0000-0000A15B0000}"/>
    <cellStyle name="Normal 24 2 3 2" xfId="23607" xr:uid="{00000000-0005-0000-0000-0000A25B0000}"/>
    <cellStyle name="Normal 24 2 4" xfId="23605" xr:uid="{00000000-0005-0000-0000-0000A35B0000}"/>
    <cellStyle name="Normal 24 3" xfId="173" xr:uid="{00000000-0005-0000-0000-0000A45B0000}"/>
    <cellStyle name="Normal 24 3 2" xfId="174" xr:uid="{00000000-0005-0000-0000-0000A55B0000}"/>
    <cellStyle name="Normal 24 3 2 2" xfId="23609" xr:uid="{00000000-0005-0000-0000-0000A65B0000}"/>
    <cellStyle name="Normal 24 3 3" xfId="23610" xr:uid="{00000000-0005-0000-0000-0000A75B0000}"/>
    <cellStyle name="Normal 24 3 4" xfId="23608" xr:uid="{00000000-0005-0000-0000-0000A85B0000}"/>
    <cellStyle name="Normal 24 4" xfId="175" xr:uid="{00000000-0005-0000-0000-0000A95B0000}"/>
    <cellStyle name="Normal 24 4 2" xfId="23612" xr:uid="{00000000-0005-0000-0000-0000AA5B0000}"/>
    <cellStyle name="Normal 24 4 3" xfId="23611" xr:uid="{00000000-0005-0000-0000-0000AB5B0000}"/>
    <cellStyle name="Normal 24 5" xfId="23613" xr:uid="{00000000-0005-0000-0000-0000AC5B0000}"/>
    <cellStyle name="Normal 24 5 10" xfId="23614" xr:uid="{00000000-0005-0000-0000-0000AD5B0000}"/>
    <cellStyle name="Normal 24 5 2" xfId="23615" xr:uid="{00000000-0005-0000-0000-0000AE5B0000}"/>
    <cellStyle name="Normal 24 5 2 10" xfId="23616" xr:uid="{00000000-0005-0000-0000-0000AF5B0000}"/>
    <cellStyle name="Normal 24 5 2 11" xfId="23617" xr:uid="{00000000-0005-0000-0000-0000B05B0000}"/>
    <cellStyle name="Normal 24 5 2 12" xfId="23618" xr:uid="{00000000-0005-0000-0000-0000B15B0000}"/>
    <cellStyle name="Normal 24 5 2 2" xfId="23619" xr:uid="{00000000-0005-0000-0000-0000B25B0000}"/>
    <cellStyle name="Normal 24 5 2 2 2" xfId="23620" xr:uid="{00000000-0005-0000-0000-0000B35B0000}"/>
    <cellStyle name="Normal 24 5 2 2 2 2" xfId="23621" xr:uid="{00000000-0005-0000-0000-0000B45B0000}"/>
    <cellStyle name="Normal 24 5 2 2 2 2 2" xfId="23622" xr:uid="{00000000-0005-0000-0000-0000B55B0000}"/>
    <cellStyle name="Normal 24 5 2 2 2 3" xfId="23623" xr:uid="{00000000-0005-0000-0000-0000B65B0000}"/>
    <cellStyle name="Normal 24 5 2 2 2 4" xfId="23624" xr:uid="{00000000-0005-0000-0000-0000B75B0000}"/>
    <cellStyle name="Normal 24 5 2 2 2 5" xfId="23625" xr:uid="{00000000-0005-0000-0000-0000B85B0000}"/>
    <cellStyle name="Normal 24 5 2 2 2 6" xfId="23626" xr:uid="{00000000-0005-0000-0000-0000B95B0000}"/>
    <cellStyle name="Normal 24 5 2 2 3" xfId="23627" xr:uid="{00000000-0005-0000-0000-0000BA5B0000}"/>
    <cellStyle name="Normal 24 5 2 2 3 2" xfId="23628" xr:uid="{00000000-0005-0000-0000-0000BB5B0000}"/>
    <cellStyle name="Normal 24 5 2 2 4" xfId="23629" xr:uid="{00000000-0005-0000-0000-0000BC5B0000}"/>
    <cellStyle name="Normal 24 5 2 2 5" xfId="23630" xr:uid="{00000000-0005-0000-0000-0000BD5B0000}"/>
    <cellStyle name="Normal 24 5 2 2 6" xfId="23631" xr:uid="{00000000-0005-0000-0000-0000BE5B0000}"/>
    <cellStyle name="Normal 24 5 2 2 7" xfId="23632" xr:uid="{00000000-0005-0000-0000-0000BF5B0000}"/>
    <cellStyle name="Normal 24 5 2 3" xfId="23633" xr:uid="{00000000-0005-0000-0000-0000C05B0000}"/>
    <cellStyle name="Normal 24 5 2 3 2" xfId="23634" xr:uid="{00000000-0005-0000-0000-0000C15B0000}"/>
    <cellStyle name="Normal 24 5 2 3 2 2" xfId="23635" xr:uid="{00000000-0005-0000-0000-0000C25B0000}"/>
    <cellStyle name="Normal 24 5 2 3 3" xfId="23636" xr:uid="{00000000-0005-0000-0000-0000C35B0000}"/>
    <cellStyle name="Normal 24 5 2 3 4" xfId="23637" xr:uid="{00000000-0005-0000-0000-0000C45B0000}"/>
    <cellStyle name="Normal 24 5 2 3 5" xfId="23638" xr:uid="{00000000-0005-0000-0000-0000C55B0000}"/>
    <cellStyle name="Normal 24 5 2 3 6" xfId="23639" xr:uid="{00000000-0005-0000-0000-0000C65B0000}"/>
    <cellStyle name="Normal 24 5 2 4" xfId="23640" xr:uid="{00000000-0005-0000-0000-0000C75B0000}"/>
    <cellStyle name="Normal 24 5 2 4 2" xfId="23641" xr:uid="{00000000-0005-0000-0000-0000C85B0000}"/>
    <cellStyle name="Normal 24 5 2 4 3" xfId="23642" xr:uid="{00000000-0005-0000-0000-0000C95B0000}"/>
    <cellStyle name="Normal 24 5 2 4 4" xfId="23643" xr:uid="{00000000-0005-0000-0000-0000CA5B0000}"/>
    <cellStyle name="Normal 24 5 2 4 5" xfId="23644" xr:uid="{00000000-0005-0000-0000-0000CB5B0000}"/>
    <cellStyle name="Normal 24 5 2 5" xfId="23645" xr:uid="{00000000-0005-0000-0000-0000CC5B0000}"/>
    <cellStyle name="Normal 24 5 2 5 2" xfId="23646" xr:uid="{00000000-0005-0000-0000-0000CD5B0000}"/>
    <cellStyle name="Normal 24 5 2 6" xfId="23647" xr:uid="{00000000-0005-0000-0000-0000CE5B0000}"/>
    <cellStyle name="Normal 24 5 2 6 2" xfId="23648" xr:uid="{00000000-0005-0000-0000-0000CF5B0000}"/>
    <cellStyle name="Normal 24 5 2 7" xfId="23649" xr:uid="{00000000-0005-0000-0000-0000D05B0000}"/>
    <cellStyle name="Normal 24 5 2 8" xfId="23650" xr:uid="{00000000-0005-0000-0000-0000D15B0000}"/>
    <cellStyle name="Normal 24 5 2 9" xfId="23651" xr:uid="{00000000-0005-0000-0000-0000D25B0000}"/>
    <cellStyle name="Normal 24 5 3" xfId="23652" xr:uid="{00000000-0005-0000-0000-0000D35B0000}"/>
    <cellStyle name="Normal 24 5 3 2" xfId="23653" xr:uid="{00000000-0005-0000-0000-0000D45B0000}"/>
    <cellStyle name="Normal 24 5 3 3" xfId="23654" xr:uid="{00000000-0005-0000-0000-0000D55B0000}"/>
    <cellStyle name="Normal 24 5 4" xfId="23655" xr:uid="{00000000-0005-0000-0000-0000D65B0000}"/>
    <cellStyle name="Normal 24 5 4 2" xfId="23656" xr:uid="{00000000-0005-0000-0000-0000D75B0000}"/>
    <cellStyle name="Normal 24 5 4 3" xfId="23657" xr:uid="{00000000-0005-0000-0000-0000D85B0000}"/>
    <cellStyle name="Normal 24 5 5" xfId="23658" xr:uid="{00000000-0005-0000-0000-0000D95B0000}"/>
    <cellStyle name="Normal 24 5 6" xfId="23659" xr:uid="{00000000-0005-0000-0000-0000DA5B0000}"/>
    <cellStyle name="Normal 24 5 7" xfId="23660" xr:uid="{00000000-0005-0000-0000-0000DB5B0000}"/>
    <cellStyle name="Normal 24 5 8" xfId="23661" xr:uid="{00000000-0005-0000-0000-0000DC5B0000}"/>
    <cellStyle name="Normal 24 5 9" xfId="23662" xr:uid="{00000000-0005-0000-0000-0000DD5B0000}"/>
    <cellStyle name="Normal 24 6" xfId="23663" xr:uid="{00000000-0005-0000-0000-0000DE5B0000}"/>
    <cellStyle name="Normal 24 6 2" xfId="23664" xr:uid="{00000000-0005-0000-0000-0000DF5B0000}"/>
    <cellStyle name="Normal 24 6 3" xfId="23665" xr:uid="{00000000-0005-0000-0000-0000E05B0000}"/>
    <cellStyle name="Normal 24 7" xfId="23666" xr:uid="{00000000-0005-0000-0000-0000E15B0000}"/>
    <cellStyle name="Normal 24 7 2" xfId="23667" xr:uid="{00000000-0005-0000-0000-0000E25B0000}"/>
    <cellStyle name="Normal 24 7 3" xfId="23668" xr:uid="{00000000-0005-0000-0000-0000E35B0000}"/>
    <cellStyle name="Normal 24 8" xfId="23669" xr:uid="{00000000-0005-0000-0000-0000E45B0000}"/>
    <cellStyle name="Normal 24 8 2" xfId="23670" xr:uid="{00000000-0005-0000-0000-0000E55B0000}"/>
    <cellStyle name="Normal 24 8 3" xfId="23671" xr:uid="{00000000-0005-0000-0000-0000E65B0000}"/>
    <cellStyle name="Normal 24 9" xfId="23672" xr:uid="{00000000-0005-0000-0000-0000E75B0000}"/>
    <cellStyle name="Normal 240" xfId="23673" xr:uid="{00000000-0005-0000-0000-0000E85B0000}"/>
    <cellStyle name="Normal 240 2" xfId="23674" xr:uid="{00000000-0005-0000-0000-0000E95B0000}"/>
    <cellStyle name="Normal 240 2 2" xfId="23675" xr:uid="{00000000-0005-0000-0000-0000EA5B0000}"/>
    <cellStyle name="Normal 240 3" xfId="23676" xr:uid="{00000000-0005-0000-0000-0000EB5B0000}"/>
    <cellStyle name="Normal 241" xfId="23677" xr:uid="{00000000-0005-0000-0000-0000EC5B0000}"/>
    <cellStyle name="Normal 241 2" xfId="23678" xr:uid="{00000000-0005-0000-0000-0000ED5B0000}"/>
    <cellStyle name="Normal 241 2 2" xfId="23679" xr:uid="{00000000-0005-0000-0000-0000EE5B0000}"/>
    <cellStyle name="Normal 241 3" xfId="23680" xr:uid="{00000000-0005-0000-0000-0000EF5B0000}"/>
    <cellStyle name="Normal 242" xfId="23681" xr:uid="{00000000-0005-0000-0000-0000F05B0000}"/>
    <cellStyle name="Normal 242 2" xfId="23682" xr:uid="{00000000-0005-0000-0000-0000F15B0000}"/>
    <cellStyle name="Normal 242 2 2" xfId="23683" xr:uid="{00000000-0005-0000-0000-0000F25B0000}"/>
    <cellStyle name="Normal 242 3" xfId="23684" xr:uid="{00000000-0005-0000-0000-0000F35B0000}"/>
    <cellStyle name="Normal 243" xfId="23685" xr:uid="{00000000-0005-0000-0000-0000F45B0000}"/>
    <cellStyle name="Normal 243 2" xfId="23686" xr:uid="{00000000-0005-0000-0000-0000F55B0000}"/>
    <cellStyle name="Normal 243 2 2" xfId="23687" xr:uid="{00000000-0005-0000-0000-0000F65B0000}"/>
    <cellStyle name="Normal 243 3" xfId="23688" xr:uid="{00000000-0005-0000-0000-0000F75B0000}"/>
    <cellStyle name="Normal 244" xfId="23689" xr:uid="{00000000-0005-0000-0000-0000F85B0000}"/>
    <cellStyle name="Normal 244 2" xfId="23690" xr:uid="{00000000-0005-0000-0000-0000F95B0000}"/>
    <cellStyle name="Normal 244 2 2" xfId="23691" xr:uid="{00000000-0005-0000-0000-0000FA5B0000}"/>
    <cellStyle name="Normal 244 3" xfId="23692" xr:uid="{00000000-0005-0000-0000-0000FB5B0000}"/>
    <cellStyle name="Normal 245" xfId="23693" xr:uid="{00000000-0005-0000-0000-0000FC5B0000}"/>
    <cellStyle name="Normal 245 2" xfId="23694" xr:uid="{00000000-0005-0000-0000-0000FD5B0000}"/>
    <cellStyle name="Normal 245 2 2" xfId="23695" xr:uid="{00000000-0005-0000-0000-0000FE5B0000}"/>
    <cellStyle name="Normal 245 3" xfId="23696" xr:uid="{00000000-0005-0000-0000-0000FF5B0000}"/>
    <cellStyle name="Normal 246" xfId="23697" xr:uid="{00000000-0005-0000-0000-0000005C0000}"/>
    <cellStyle name="Normal 246 2" xfId="23698" xr:uid="{00000000-0005-0000-0000-0000015C0000}"/>
    <cellStyle name="Normal 246 2 2" xfId="23699" xr:uid="{00000000-0005-0000-0000-0000025C0000}"/>
    <cellStyle name="Normal 246 3" xfId="23700" xr:uid="{00000000-0005-0000-0000-0000035C0000}"/>
    <cellStyle name="Normal 247" xfId="23701" xr:uid="{00000000-0005-0000-0000-0000045C0000}"/>
    <cellStyle name="Normal 247 2" xfId="23702" xr:uid="{00000000-0005-0000-0000-0000055C0000}"/>
    <cellStyle name="Normal 247 2 2" xfId="23703" xr:uid="{00000000-0005-0000-0000-0000065C0000}"/>
    <cellStyle name="Normal 247 3" xfId="23704" xr:uid="{00000000-0005-0000-0000-0000075C0000}"/>
    <cellStyle name="Normal 248" xfId="23705" xr:uid="{00000000-0005-0000-0000-0000085C0000}"/>
    <cellStyle name="Normal 248 2" xfId="23706" xr:uid="{00000000-0005-0000-0000-0000095C0000}"/>
    <cellStyle name="Normal 248 2 2" xfId="23707" xr:uid="{00000000-0005-0000-0000-00000A5C0000}"/>
    <cellStyle name="Normal 248 3" xfId="23708" xr:uid="{00000000-0005-0000-0000-00000B5C0000}"/>
    <cellStyle name="Normal 249" xfId="23709" xr:uid="{00000000-0005-0000-0000-00000C5C0000}"/>
    <cellStyle name="Normal 249 2" xfId="23710" xr:uid="{00000000-0005-0000-0000-00000D5C0000}"/>
    <cellStyle name="Normal 249 2 2" xfId="23711" xr:uid="{00000000-0005-0000-0000-00000E5C0000}"/>
    <cellStyle name="Normal 249 3" xfId="23712" xr:uid="{00000000-0005-0000-0000-00000F5C0000}"/>
    <cellStyle name="Normal 25" xfId="176" xr:uid="{00000000-0005-0000-0000-0000105C0000}"/>
    <cellStyle name="Normal 25 10" xfId="23714" xr:uid="{00000000-0005-0000-0000-0000115C0000}"/>
    <cellStyle name="Normal 25 11" xfId="23713" xr:uid="{00000000-0005-0000-0000-0000125C0000}"/>
    <cellStyle name="Normal 25 2" xfId="177" xr:uid="{00000000-0005-0000-0000-0000135C0000}"/>
    <cellStyle name="Normal 25 2 2" xfId="23715" xr:uid="{00000000-0005-0000-0000-0000145C0000}"/>
    <cellStyle name="Normal 25 2 3" xfId="23716" xr:uid="{00000000-0005-0000-0000-0000155C0000}"/>
    <cellStyle name="Normal 25 3" xfId="23717" xr:uid="{00000000-0005-0000-0000-0000165C0000}"/>
    <cellStyle name="Normal 25 3 2" xfId="23718" xr:uid="{00000000-0005-0000-0000-0000175C0000}"/>
    <cellStyle name="Normal 25 3 3" xfId="23719" xr:uid="{00000000-0005-0000-0000-0000185C0000}"/>
    <cellStyle name="Normal 25 4" xfId="23720" xr:uid="{00000000-0005-0000-0000-0000195C0000}"/>
    <cellStyle name="Normal 25 4 2" xfId="23721" xr:uid="{00000000-0005-0000-0000-00001A5C0000}"/>
    <cellStyle name="Normal 25 5" xfId="23722" xr:uid="{00000000-0005-0000-0000-00001B5C0000}"/>
    <cellStyle name="Normal 25 5 10" xfId="23723" xr:uid="{00000000-0005-0000-0000-00001C5C0000}"/>
    <cellStyle name="Normal 25 5 2" xfId="23724" xr:uid="{00000000-0005-0000-0000-00001D5C0000}"/>
    <cellStyle name="Normal 25 5 2 10" xfId="23725" xr:uid="{00000000-0005-0000-0000-00001E5C0000}"/>
    <cellStyle name="Normal 25 5 2 11" xfId="23726" xr:uid="{00000000-0005-0000-0000-00001F5C0000}"/>
    <cellStyle name="Normal 25 5 2 12" xfId="23727" xr:uid="{00000000-0005-0000-0000-0000205C0000}"/>
    <cellStyle name="Normal 25 5 2 2" xfId="23728" xr:uid="{00000000-0005-0000-0000-0000215C0000}"/>
    <cellStyle name="Normal 25 5 2 2 2" xfId="23729" xr:uid="{00000000-0005-0000-0000-0000225C0000}"/>
    <cellStyle name="Normal 25 5 2 2 2 2" xfId="23730" xr:uid="{00000000-0005-0000-0000-0000235C0000}"/>
    <cellStyle name="Normal 25 5 2 2 2 2 2" xfId="23731" xr:uid="{00000000-0005-0000-0000-0000245C0000}"/>
    <cellStyle name="Normal 25 5 2 2 2 3" xfId="23732" xr:uid="{00000000-0005-0000-0000-0000255C0000}"/>
    <cellStyle name="Normal 25 5 2 2 2 4" xfId="23733" xr:uid="{00000000-0005-0000-0000-0000265C0000}"/>
    <cellStyle name="Normal 25 5 2 2 2 5" xfId="23734" xr:uid="{00000000-0005-0000-0000-0000275C0000}"/>
    <cellStyle name="Normal 25 5 2 2 2 6" xfId="23735" xr:uid="{00000000-0005-0000-0000-0000285C0000}"/>
    <cellStyle name="Normal 25 5 2 2 3" xfId="23736" xr:uid="{00000000-0005-0000-0000-0000295C0000}"/>
    <cellStyle name="Normal 25 5 2 2 3 2" xfId="23737" xr:uid="{00000000-0005-0000-0000-00002A5C0000}"/>
    <cellStyle name="Normal 25 5 2 2 4" xfId="23738" xr:uid="{00000000-0005-0000-0000-00002B5C0000}"/>
    <cellStyle name="Normal 25 5 2 2 5" xfId="23739" xr:uid="{00000000-0005-0000-0000-00002C5C0000}"/>
    <cellStyle name="Normal 25 5 2 2 6" xfId="23740" xr:uid="{00000000-0005-0000-0000-00002D5C0000}"/>
    <cellStyle name="Normal 25 5 2 2 7" xfId="23741" xr:uid="{00000000-0005-0000-0000-00002E5C0000}"/>
    <cellStyle name="Normal 25 5 2 3" xfId="23742" xr:uid="{00000000-0005-0000-0000-00002F5C0000}"/>
    <cellStyle name="Normal 25 5 2 3 2" xfId="23743" xr:uid="{00000000-0005-0000-0000-0000305C0000}"/>
    <cellStyle name="Normal 25 5 2 3 2 2" xfId="23744" xr:uid="{00000000-0005-0000-0000-0000315C0000}"/>
    <cellStyle name="Normal 25 5 2 3 3" xfId="23745" xr:uid="{00000000-0005-0000-0000-0000325C0000}"/>
    <cellStyle name="Normal 25 5 2 3 4" xfId="23746" xr:uid="{00000000-0005-0000-0000-0000335C0000}"/>
    <cellStyle name="Normal 25 5 2 3 5" xfId="23747" xr:uid="{00000000-0005-0000-0000-0000345C0000}"/>
    <cellStyle name="Normal 25 5 2 3 6" xfId="23748" xr:uid="{00000000-0005-0000-0000-0000355C0000}"/>
    <cellStyle name="Normal 25 5 2 4" xfId="23749" xr:uid="{00000000-0005-0000-0000-0000365C0000}"/>
    <cellStyle name="Normal 25 5 2 4 2" xfId="23750" xr:uid="{00000000-0005-0000-0000-0000375C0000}"/>
    <cellStyle name="Normal 25 5 2 4 3" xfId="23751" xr:uid="{00000000-0005-0000-0000-0000385C0000}"/>
    <cellStyle name="Normal 25 5 2 4 4" xfId="23752" xr:uid="{00000000-0005-0000-0000-0000395C0000}"/>
    <cellStyle name="Normal 25 5 2 4 5" xfId="23753" xr:uid="{00000000-0005-0000-0000-00003A5C0000}"/>
    <cellStyle name="Normal 25 5 2 5" xfId="23754" xr:uid="{00000000-0005-0000-0000-00003B5C0000}"/>
    <cellStyle name="Normal 25 5 2 5 2" xfId="23755" xr:uid="{00000000-0005-0000-0000-00003C5C0000}"/>
    <cellStyle name="Normal 25 5 2 6" xfId="23756" xr:uid="{00000000-0005-0000-0000-00003D5C0000}"/>
    <cellStyle name="Normal 25 5 2 6 2" xfId="23757" xr:uid="{00000000-0005-0000-0000-00003E5C0000}"/>
    <cellStyle name="Normal 25 5 2 7" xfId="23758" xr:uid="{00000000-0005-0000-0000-00003F5C0000}"/>
    <cellStyle name="Normal 25 5 2 8" xfId="23759" xr:uid="{00000000-0005-0000-0000-0000405C0000}"/>
    <cellStyle name="Normal 25 5 2 9" xfId="23760" xr:uid="{00000000-0005-0000-0000-0000415C0000}"/>
    <cellStyle name="Normal 25 5 3" xfId="23761" xr:uid="{00000000-0005-0000-0000-0000425C0000}"/>
    <cellStyle name="Normal 25 5 3 2" xfId="23762" xr:uid="{00000000-0005-0000-0000-0000435C0000}"/>
    <cellStyle name="Normal 25 5 3 3" xfId="23763" xr:uid="{00000000-0005-0000-0000-0000445C0000}"/>
    <cellStyle name="Normal 25 5 4" xfId="23764" xr:uid="{00000000-0005-0000-0000-0000455C0000}"/>
    <cellStyle name="Normal 25 5 4 2" xfId="23765" xr:uid="{00000000-0005-0000-0000-0000465C0000}"/>
    <cellStyle name="Normal 25 5 4 3" xfId="23766" xr:uid="{00000000-0005-0000-0000-0000475C0000}"/>
    <cellStyle name="Normal 25 5 5" xfId="23767" xr:uid="{00000000-0005-0000-0000-0000485C0000}"/>
    <cellStyle name="Normal 25 5 6" xfId="23768" xr:uid="{00000000-0005-0000-0000-0000495C0000}"/>
    <cellStyle name="Normal 25 5 7" xfId="23769" xr:uid="{00000000-0005-0000-0000-00004A5C0000}"/>
    <cellStyle name="Normal 25 5 8" xfId="23770" xr:uid="{00000000-0005-0000-0000-00004B5C0000}"/>
    <cellStyle name="Normal 25 5 9" xfId="23771" xr:uid="{00000000-0005-0000-0000-00004C5C0000}"/>
    <cellStyle name="Normal 25 6" xfId="23772" xr:uid="{00000000-0005-0000-0000-00004D5C0000}"/>
    <cellStyle name="Normal 25 6 2" xfId="23773" xr:uid="{00000000-0005-0000-0000-00004E5C0000}"/>
    <cellStyle name="Normal 25 6 3" xfId="23774" xr:uid="{00000000-0005-0000-0000-00004F5C0000}"/>
    <cellStyle name="Normal 25 7" xfId="23775" xr:uid="{00000000-0005-0000-0000-0000505C0000}"/>
    <cellStyle name="Normal 25 8" xfId="23776" xr:uid="{00000000-0005-0000-0000-0000515C0000}"/>
    <cellStyle name="Normal 25 9" xfId="23777" xr:uid="{00000000-0005-0000-0000-0000525C0000}"/>
    <cellStyle name="Normal 250" xfId="23778" xr:uid="{00000000-0005-0000-0000-0000535C0000}"/>
    <cellStyle name="Normal 250 2" xfId="23779" xr:uid="{00000000-0005-0000-0000-0000545C0000}"/>
    <cellStyle name="Normal 250 2 2" xfId="23780" xr:uid="{00000000-0005-0000-0000-0000555C0000}"/>
    <cellStyle name="Normal 250 3" xfId="23781" xr:uid="{00000000-0005-0000-0000-0000565C0000}"/>
    <cellStyle name="Normal 251" xfId="23782" xr:uid="{00000000-0005-0000-0000-0000575C0000}"/>
    <cellStyle name="Normal 251 2" xfId="23783" xr:uid="{00000000-0005-0000-0000-0000585C0000}"/>
    <cellStyle name="Normal 251 2 2" xfId="23784" xr:uid="{00000000-0005-0000-0000-0000595C0000}"/>
    <cellStyle name="Normal 251 3" xfId="23785" xr:uid="{00000000-0005-0000-0000-00005A5C0000}"/>
    <cellStyle name="Normal 252" xfId="23786" xr:uid="{00000000-0005-0000-0000-00005B5C0000}"/>
    <cellStyle name="Normal 252 2" xfId="23787" xr:uid="{00000000-0005-0000-0000-00005C5C0000}"/>
    <cellStyle name="Normal 252 3" xfId="23788" xr:uid="{00000000-0005-0000-0000-00005D5C0000}"/>
    <cellStyle name="Normal 253" xfId="23789" xr:uid="{00000000-0005-0000-0000-00005E5C0000}"/>
    <cellStyle name="Normal 253 2" xfId="23790" xr:uid="{00000000-0005-0000-0000-00005F5C0000}"/>
    <cellStyle name="Normal 253 3" xfId="23791" xr:uid="{00000000-0005-0000-0000-0000605C0000}"/>
    <cellStyle name="Normal 254" xfId="23792" xr:uid="{00000000-0005-0000-0000-0000615C0000}"/>
    <cellStyle name="Normal 254 2" xfId="23793" xr:uid="{00000000-0005-0000-0000-0000625C0000}"/>
    <cellStyle name="Normal 254 3" xfId="23794" xr:uid="{00000000-0005-0000-0000-0000635C0000}"/>
    <cellStyle name="Normal 255" xfId="23795" xr:uid="{00000000-0005-0000-0000-0000645C0000}"/>
    <cellStyle name="Normal 255 2" xfId="23796" xr:uid="{00000000-0005-0000-0000-0000655C0000}"/>
    <cellStyle name="Normal 255 3" xfId="23797" xr:uid="{00000000-0005-0000-0000-0000665C0000}"/>
    <cellStyle name="Normal 256" xfId="23798" xr:uid="{00000000-0005-0000-0000-0000675C0000}"/>
    <cellStyle name="Normal 256 2" xfId="23799" xr:uid="{00000000-0005-0000-0000-0000685C0000}"/>
    <cellStyle name="Normal 256 3" xfId="23800" xr:uid="{00000000-0005-0000-0000-0000695C0000}"/>
    <cellStyle name="Normal 257" xfId="23801" xr:uid="{00000000-0005-0000-0000-00006A5C0000}"/>
    <cellStyle name="Normal 257 2" xfId="23802" xr:uid="{00000000-0005-0000-0000-00006B5C0000}"/>
    <cellStyle name="Normal 257 3" xfId="23803" xr:uid="{00000000-0005-0000-0000-00006C5C0000}"/>
    <cellStyle name="Normal 258" xfId="23804" xr:uid="{00000000-0005-0000-0000-00006D5C0000}"/>
    <cellStyle name="Normal 258 2" xfId="23805" xr:uid="{00000000-0005-0000-0000-00006E5C0000}"/>
    <cellStyle name="Normal 258 3" xfId="23806" xr:uid="{00000000-0005-0000-0000-00006F5C0000}"/>
    <cellStyle name="Normal 259" xfId="23807" xr:uid="{00000000-0005-0000-0000-0000705C0000}"/>
    <cellStyle name="Normal 259 2" xfId="23808" xr:uid="{00000000-0005-0000-0000-0000715C0000}"/>
    <cellStyle name="Normal 259 3" xfId="23809" xr:uid="{00000000-0005-0000-0000-0000725C0000}"/>
    <cellStyle name="Normal 26" xfId="178" xr:uid="{00000000-0005-0000-0000-0000735C0000}"/>
    <cellStyle name="Normal 26 10" xfId="23811" xr:uid="{00000000-0005-0000-0000-0000745C0000}"/>
    <cellStyle name="Normal 26 11" xfId="23812" xr:uid="{00000000-0005-0000-0000-0000755C0000}"/>
    <cellStyle name="Normal 26 12" xfId="23813" xr:uid="{00000000-0005-0000-0000-0000765C0000}"/>
    <cellStyle name="Normal 26 13" xfId="23814" xr:uid="{00000000-0005-0000-0000-0000775C0000}"/>
    <cellStyle name="Normal 26 14" xfId="23815" xr:uid="{00000000-0005-0000-0000-0000785C0000}"/>
    <cellStyle name="Normal 26 15" xfId="23816" xr:uid="{00000000-0005-0000-0000-0000795C0000}"/>
    <cellStyle name="Normal 26 16" xfId="23817" xr:uid="{00000000-0005-0000-0000-00007A5C0000}"/>
    <cellStyle name="Normal 26 17" xfId="23818" xr:uid="{00000000-0005-0000-0000-00007B5C0000}"/>
    <cellStyle name="Normal 26 18" xfId="23819" xr:uid="{00000000-0005-0000-0000-00007C5C0000}"/>
    <cellStyle name="Normal 26 19" xfId="23820" xr:uid="{00000000-0005-0000-0000-00007D5C0000}"/>
    <cellStyle name="Normal 26 2" xfId="179" xr:uid="{00000000-0005-0000-0000-00007E5C0000}"/>
    <cellStyle name="Normal 26 2 2" xfId="23822" xr:uid="{00000000-0005-0000-0000-00007F5C0000}"/>
    <cellStyle name="Normal 26 2 3" xfId="23823" xr:uid="{00000000-0005-0000-0000-0000805C0000}"/>
    <cellStyle name="Normal 26 2 4" xfId="23824" xr:uid="{00000000-0005-0000-0000-0000815C0000}"/>
    <cellStyle name="Normal 26 2 5" xfId="23821" xr:uid="{00000000-0005-0000-0000-0000825C0000}"/>
    <cellStyle name="Normal 26 20" xfId="23825" xr:uid="{00000000-0005-0000-0000-0000835C0000}"/>
    <cellStyle name="Normal 26 21" xfId="23826" xr:uid="{00000000-0005-0000-0000-0000845C0000}"/>
    <cellStyle name="Normal 26 22" xfId="23827" xr:uid="{00000000-0005-0000-0000-0000855C0000}"/>
    <cellStyle name="Normal 26 23" xfId="23828" xr:uid="{00000000-0005-0000-0000-0000865C0000}"/>
    <cellStyle name="Normal 26 24" xfId="23829" xr:uid="{00000000-0005-0000-0000-0000875C0000}"/>
    <cellStyle name="Normal 26 25" xfId="23830" xr:uid="{00000000-0005-0000-0000-0000885C0000}"/>
    <cellStyle name="Normal 26 26" xfId="23831" xr:uid="{00000000-0005-0000-0000-0000895C0000}"/>
    <cellStyle name="Normal 26 27" xfId="23832" xr:uid="{00000000-0005-0000-0000-00008A5C0000}"/>
    <cellStyle name="Normal 26 28" xfId="23810" xr:uid="{00000000-0005-0000-0000-00008B5C0000}"/>
    <cellStyle name="Normal 26 3" xfId="23833" xr:uid="{00000000-0005-0000-0000-00008C5C0000}"/>
    <cellStyle name="Normal 26 3 2" xfId="23834" xr:uid="{00000000-0005-0000-0000-00008D5C0000}"/>
    <cellStyle name="Normal 26 3 3" xfId="23835" xr:uid="{00000000-0005-0000-0000-00008E5C0000}"/>
    <cellStyle name="Normal 26 3 4" xfId="23836" xr:uid="{00000000-0005-0000-0000-00008F5C0000}"/>
    <cellStyle name="Normal 26 4" xfId="23837" xr:uid="{00000000-0005-0000-0000-0000905C0000}"/>
    <cellStyle name="Normal 26 4 2" xfId="23838" xr:uid="{00000000-0005-0000-0000-0000915C0000}"/>
    <cellStyle name="Normal 26 4 3" xfId="23839" xr:uid="{00000000-0005-0000-0000-0000925C0000}"/>
    <cellStyle name="Normal 26 5" xfId="23840" xr:uid="{00000000-0005-0000-0000-0000935C0000}"/>
    <cellStyle name="Normal 26 5 10" xfId="23841" xr:uid="{00000000-0005-0000-0000-0000945C0000}"/>
    <cellStyle name="Normal 26 5 11" xfId="23842" xr:uid="{00000000-0005-0000-0000-0000955C0000}"/>
    <cellStyle name="Normal 26 5 2" xfId="23843" xr:uid="{00000000-0005-0000-0000-0000965C0000}"/>
    <cellStyle name="Normal 26 5 2 10" xfId="23844" xr:uid="{00000000-0005-0000-0000-0000975C0000}"/>
    <cellStyle name="Normal 26 5 2 11" xfId="23845" xr:uid="{00000000-0005-0000-0000-0000985C0000}"/>
    <cellStyle name="Normal 26 5 2 12" xfId="23846" xr:uid="{00000000-0005-0000-0000-0000995C0000}"/>
    <cellStyle name="Normal 26 5 2 2" xfId="23847" xr:uid="{00000000-0005-0000-0000-00009A5C0000}"/>
    <cellStyle name="Normal 26 5 2 2 2" xfId="23848" xr:uid="{00000000-0005-0000-0000-00009B5C0000}"/>
    <cellStyle name="Normal 26 5 2 2 2 2" xfId="23849" xr:uid="{00000000-0005-0000-0000-00009C5C0000}"/>
    <cellStyle name="Normal 26 5 2 2 2 2 2" xfId="23850" xr:uid="{00000000-0005-0000-0000-00009D5C0000}"/>
    <cellStyle name="Normal 26 5 2 2 2 3" xfId="23851" xr:uid="{00000000-0005-0000-0000-00009E5C0000}"/>
    <cellStyle name="Normal 26 5 2 2 2 4" xfId="23852" xr:uid="{00000000-0005-0000-0000-00009F5C0000}"/>
    <cellStyle name="Normal 26 5 2 2 2 5" xfId="23853" xr:uid="{00000000-0005-0000-0000-0000A05C0000}"/>
    <cellStyle name="Normal 26 5 2 2 2 6" xfId="23854" xr:uid="{00000000-0005-0000-0000-0000A15C0000}"/>
    <cellStyle name="Normal 26 5 2 2 3" xfId="23855" xr:uid="{00000000-0005-0000-0000-0000A25C0000}"/>
    <cellStyle name="Normal 26 5 2 2 3 2" xfId="23856" xr:uid="{00000000-0005-0000-0000-0000A35C0000}"/>
    <cellStyle name="Normal 26 5 2 2 4" xfId="23857" xr:uid="{00000000-0005-0000-0000-0000A45C0000}"/>
    <cellStyle name="Normal 26 5 2 2 5" xfId="23858" xr:uid="{00000000-0005-0000-0000-0000A55C0000}"/>
    <cellStyle name="Normal 26 5 2 2 6" xfId="23859" xr:uid="{00000000-0005-0000-0000-0000A65C0000}"/>
    <cellStyle name="Normal 26 5 2 2 7" xfId="23860" xr:uid="{00000000-0005-0000-0000-0000A75C0000}"/>
    <cellStyle name="Normal 26 5 2 3" xfId="23861" xr:uid="{00000000-0005-0000-0000-0000A85C0000}"/>
    <cellStyle name="Normal 26 5 2 3 2" xfId="23862" xr:uid="{00000000-0005-0000-0000-0000A95C0000}"/>
    <cellStyle name="Normal 26 5 2 3 2 2" xfId="23863" xr:uid="{00000000-0005-0000-0000-0000AA5C0000}"/>
    <cellStyle name="Normal 26 5 2 3 3" xfId="23864" xr:uid="{00000000-0005-0000-0000-0000AB5C0000}"/>
    <cellStyle name="Normal 26 5 2 3 4" xfId="23865" xr:uid="{00000000-0005-0000-0000-0000AC5C0000}"/>
    <cellStyle name="Normal 26 5 2 3 5" xfId="23866" xr:uid="{00000000-0005-0000-0000-0000AD5C0000}"/>
    <cellStyle name="Normal 26 5 2 3 6" xfId="23867" xr:uid="{00000000-0005-0000-0000-0000AE5C0000}"/>
    <cellStyle name="Normal 26 5 2 4" xfId="23868" xr:uid="{00000000-0005-0000-0000-0000AF5C0000}"/>
    <cellStyle name="Normal 26 5 2 4 2" xfId="23869" xr:uid="{00000000-0005-0000-0000-0000B05C0000}"/>
    <cellStyle name="Normal 26 5 2 4 3" xfId="23870" xr:uid="{00000000-0005-0000-0000-0000B15C0000}"/>
    <cellStyle name="Normal 26 5 2 4 4" xfId="23871" xr:uid="{00000000-0005-0000-0000-0000B25C0000}"/>
    <cellStyle name="Normal 26 5 2 4 5" xfId="23872" xr:uid="{00000000-0005-0000-0000-0000B35C0000}"/>
    <cellStyle name="Normal 26 5 2 5" xfId="23873" xr:uid="{00000000-0005-0000-0000-0000B45C0000}"/>
    <cellStyle name="Normal 26 5 2 5 2" xfId="23874" xr:uid="{00000000-0005-0000-0000-0000B55C0000}"/>
    <cellStyle name="Normal 26 5 2 6" xfId="23875" xr:uid="{00000000-0005-0000-0000-0000B65C0000}"/>
    <cellStyle name="Normal 26 5 2 6 2" xfId="23876" xr:uid="{00000000-0005-0000-0000-0000B75C0000}"/>
    <cellStyle name="Normal 26 5 2 7" xfId="23877" xr:uid="{00000000-0005-0000-0000-0000B85C0000}"/>
    <cellStyle name="Normal 26 5 2 8" xfId="23878" xr:uid="{00000000-0005-0000-0000-0000B95C0000}"/>
    <cellStyle name="Normal 26 5 2 9" xfId="23879" xr:uid="{00000000-0005-0000-0000-0000BA5C0000}"/>
    <cellStyle name="Normal 26 5 3" xfId="23880" xr:uid="{00000000-0005-0000-0000-0000BB5C0000}"/>
    <cellStyle name="Normal 26 5 3 2" xfId="23881" xr:uid="{00000000-0005-0000-0000-0000BC5C0000}"/>
    <cellStyle name="Normal 26 5 3 3" xfId="23882" xr:uid="{00000000-0005-0000-0000-0000BD5C0000}"/>
    <cellStyle name="Normal 26 5 4" xfId="23883" xr:uid="{00000000-0005-0000-0000-0000BE5C0000}"/>
    <cellStyle name="Normal 26 5 4 2" xfId="23884" xr:uid="{00000000-0005-0000-0000-0000BF5C0000}"/>
    <cellStyle name="Normal 26 5 4 3" xfId="23885" xr:uid="{00000000-0005-0000-0000-0000C05C0000}"/>
    <cellStyle name="Normal 26 5 5" xfId="23886" xr:uid="{00000000-0005-0000-0000-0000C15C0000}"/>
    <cellStyle name="Normal 26 5 6" xfId="23887" xr:uid="{00000000-0005-0000-0000-0000C25C0000}"/>
    <cellStyle name="Normal 26 5 7" xfId="23888" xr:uid="{00000000-0005-0000-0000-0000C35C0000}"/>
    <cellStyle name="Normal 26 5 8" xfId="23889" xr:uid="{00000000-0005-0000-0000-0000C45C0000}"/>
    <cellStyle name="Normal 26 5 9" xfId="23890" xr:uid="{00000000-0005-0000-0000-0000C55C0000}"/>
    <cellStyle name="Normal 26 6" xfId="23891" xr:uid="{00000000-0005-0000-0000-0000C65C0000}"/>
    <cellStyle name="Normal 26 6 2" xfId="23892" xr:uid="{00000000-0005-0000-0000-0000C75C0000}"/>
    <cellStyle name="Normal 26 6 3" xfId="23893" xr:uid="{00000000-0005-0000-0000-0000C85C0000}"/>
    <cellStyle name="Normal 26 6 4" xfId="23894" xr:uid="{00000000-0005-0000-0000-0000C95C0000}"/>
    <cellStyle name="Normal 26 7" xfId="23895" xr:uid="{00000000-0005-0000-0000-0000CA5C0000}"/>
    <cellStyle name="Normal 26 7 2" xfId="23896" xr:uid="{00000000-0005-0000-0000-0000CB5C0000}"/>
    <cellStyle name="Normal 26 8" xfId="23897" xr:uid="{00000000-0005-0000-0000-0000CC5C0000}"/>
    <cellStyle name="Normal 26 8 2" xfId="23898" xr:uid="{00000000-0005-0000-0000-0000CD5C0000}"/>
    <cellStyle name="Normal 26 9" xfId="23899" xr:uid="{00000000-0005-0000-0000-0000CE5C0000}"/>
    <cellStyle name="Normal 26 9 2" xfId="23900" xr:uid="{00000000-0005-0000-0000-0000CF5C0000}"/>
    <cellStyle name="Normal 260" xfId="23901" xr:uid="{00000000-0005-0000-0000-0000D05C0000}"/>
    <cellStyle name="Normal 260 2" xfId="23902" xr:uid="{00000000-0005-0000-0000-0000D15C0000}"/>
    <cellStyle name="Normal 260 3" xfId="23903" xr:uid="{00000000-0005-0000-0000-0000D25C0000}"/>
    <cellStyle name="Normal 261" xfId="23904" xr:uid="{00000000-0005-0000-0000-0000D35C0000}"/>
    <cellStyle name="Normal 261 2" xfId="23905" xr:uid="{00000000-0005-0000-0000-0000D45C0000}"/>
    <cellStyle name="Normal 261 3" xfId="23906" xr:uid="{00000000-0005-0000-0000-0000D55C0000}"/>
    <cellStyle name="Normal 262" xfId="23907" xr:uid="{00000000-0005-0000-0000-0000D65C0000}"/>
    <cellStyle name="Normal 262 2" xfId="23908" xr:uid="{00000000-0005-0000-0000-0000D75C0000}"/>
    <cellStyle name="Normal 262 3" xfId="23909" xr:uid="{00000000-0005-0000-0000-0000D85C0000}"/>
    <cellStyle name="Normal 263" xfId="23910" xr:uid="{00000000-0005-0000-0000-0000D95C0000}"/>
    <cellStyle name="Normal 263 2" xfId="23911" xr:uid="{00000000-0005-0000-0000-0000DA5C0000}"/>
    <cellStyle name="Normal 263 3" xfId="23912" xr:uid="{00000000-0005-0000-0000-0000DB5C0000}"/>
    <cellStyle name="Normal 264" xfId="23913" xr:uid="{00000000-0005-0000-0000-0000DC5C0000}"/>
    <cellStyle name="Normal 264 2" xfId="23914" xr:uid="{00000000-0005-0000-0000-0000DD5C0000}"/>
    <cellStyle name="Normal 264 3" xfId="23915" xr:uid="{00000000-0005-0000-0000-0000DE5C0000}"/>
    <cellStyle name="Normal 265" xfId="23916" xr:uid="{00000000-0005-0000-0000-0000DF5C0000}"/>
    <cellStyle name="Normal 265 2" xfId="23917" xr:uid="{00000000-0005-0000-0000-0000E05C0000}"/>
    <cellStyle name="Normal 265 3" xfId="23918" xr:uid="{00000000-0005-0000-0000-0000E15C0000}"/>
    <cellStyle name="Normal 266" xfId="23919" xr:uid="{00000000-0005-0000-0000-0000E25C0000}"/>
    <cellStyle name="Normal 266 2" xfId="23920" xr:uid="{00000000-0005-0000-0000-0000E35C0000}"/>
    <cellStyle name="Normal 266 3" xfId="23921" xr:uid="{00000000-0005-0000-0000-0000E45C0000}"/>
    <cellStyle name="Normal 267" xfId="23922" xr:uid="{00000000-0005-0000-0000-0000E55C0000}"/>
    <cellStyle name="Normal 267 2" xfId="23923" xr:uid="{00000000-0005-0000-0000-0000E65C0000}"/>
    <cellStyle name="Normal 267 3" xfId="23924" xr:uid="{00000000-0005-0000-0000-0000E75C0000}"/>
    <cellStyle name="Normal 268" xfId="23925" xr:uid="{00000000-0005-0000-0000-0000E85C0000}"/>
    <cellStyle name="Normal 268 2" xfId="23926" xr:uid="{00000000-0005-0000-0000-0000E95C0000}"/>
    <cellStyle name="Normal 268 3" xfId="23927" xr:uid="{00000000-0005-0000-0000-0000EA5C0000}"/>
    <cellStyle name="Normal 269" xfId="23928" xr:uid="{00000000-0005-0000-0000-0000EB5C0000}"/>
    <cellStyle name="Normal 269 2" xfId="23929" xr:uid="{00000000-0005-0000-0000-0000EC5C0000}"/>
    <cellStyle name="Normal 269 3" xfId="23930" xr:uid="{00000000-0005-0000-0000-0000ED5C0000}"/>
    <cellStyle name="Normal 27" xfId="180" xr:uid="{00000000-0005-0000-0000-0000EE5C0000}"/>
    <cellStyle name="Normal 27 10" xfId="23931" xr:uid="{00000000-0005-0000-0000-0000EF5C0000}"/>
    <cellStyle name="Normal 27 2" xfId="181" xr:uid="{00000000-0005-0000-0000-0000F05C0000}"/>
    <cellStyle name="Normal 27 2 2" xfId="23933" xr:uid="{00000000-0005-0000-0000-0000F15C0000}"/>
    <cellStyle name="Normal 27 2 3" xfId="23934" xr:uid="{00000000-0005-0000-0000-0000F25C0000}"/>
    <cellStyle name="Normal 27 2 4" xfId="23932" xr:uid="{00000000-0005-0000-0000-0000F35C0000}"/>
    <cellStyle name="Normal 27 3" xfId="23935" xr:uid="{00000000-0005-0000-0000-0000F45C0000}"/>
    <cellStyle name="Normal 27 3 2" xfId="23936" xr:uid="{00000000-0005-0000-0000-0000F55C0000}"/>
    <cellStyle name="Normal 27 3 3" xfId="23937" xr:uid="{00000000-0005-0000-0000-0000F65C0000}"/>
    <cellStyle name="Normal 27 4" xfId="23938" xr:uid="{00000000-0005-0000-0000-0000F75C0000}"/>
    <cellStyle name="Normal 27 4 2" xfId="23939" xr:uid="{00000000-0005-0000-0000-0000F85C0000}"/>
    <cellStyle name="Normal 27 5" xfId="23940" xr:uid="{00000000-0005-0000-0000-0000F95C0000}"/>
    <cellStyle name="Normal 27 5 2" xfId="23941" xr:uid="{00000000-0005-0000-0000-0000FA5C0000}"/>
    <cellStyle name="Normal 27 5 2 2" xfId="23942" xr:uid="{00000000-0005-0000-0000-0000FB5C0000}"/>
    <cellStyle name="Normal 27 5 2 3" xfId="23943" xr:uid="{00000000-0005-0000-0000-0000FC5C0000}"/>
    <cellStyle name="Normal 27 5 3" xfId="23944" xr:uid="{00000000-0005-0000-0000-0000FD5C0000}"/>
    <cellStyle name="Normal 27 5 3 2" xfId="23945" xr:uid="{00000000-0005-0000-0000-0000FE5C0000}"/>
    <cellStyle name="Normal 27 5 3 3" xfId="23946" xr:uid="{00000000-0005-0000-0000-0000FF5C0000}"/>
    <cellStyle name="Normal 27 5 4" xfId="23947" xr:uid="{00000000-0005-0000-0000-0000005D0000}"/>
    <cellStyle name="Normal 27 5 5" xfId="23948" xr:uid="{00000000-0005-0000-0000-0000015D0000}"/>
    <cellStyle name="Normal 27 6" xfId="23949" xr:uid="{00000000-0005-0000-0000-0000025D0000}"/>
    <cellStyle name="Normal 27 6 2" xfId="23950" xr:uid="{00000000-0005-0000-0000-0000035D0000}"/>
    <cellStyle name="Normal 27 6 3" xfId="23951" xr:uid="{00000000-0005-0000-0000-0000045D0000}"/>
    <cellStyle name="Normal 27 7" xfId="23952" xr:uid="{00000000-0005-0000-0000-0000055D0000}"/>
    <cellStyle name="Normal 27 8" xfId="23953" xr:uid="{00000000-0005-0000-0000-0000065D0000}"/>
    <cellStyle name="Normal 27 9" xfId="23954" xr:uid="{00000000-0005-0000-0000-0000075D0000}"/>
    <cellStyle name="Normal 270" xfId="23955" xr:uid="{00000000-0005-0000-0000-0000085D0000}"/>
    <cellStyle name="Normal 270 2" xfId="23956" xr:uid="{00000000-0005-0000-0000-0000095D0000}"/>
    <cellStyle name="Normal 270 3" xfId="23957" xr:uid="{00000000-0005-0000-0000-00000A5D0000}"/>
    <cellStyle name="Normal 271" xfId="23958" xr:uid="{00000000-0005-0000-0000-00000B5D0000}"/>
    <cellStyle name="Normal 271 2" xfId="23959" xr:uid="{00000000-0005-0000-0000-00000C5D0000}"/>
    <cellStyle name="Normal 271 3" xfId="23960" xr:uid="{00000000-0005-0000-0000-00000D5D0000}"/>
    <cellStyle name="Normal 272" xfId="23961" xr:uid="{00000000-0005-0000-0000-00000E5D0000}"/>
    <cellStyle name="Normal 272 2" xfId="23962" xr:uid="{00000000-0005-0000-0000-00000F5D0000}"/>
    <cellStyle name="Normal 272 3" xfId="23963" xr:uid="{00000000-0005-0000-0000-0000105D0000}"/>
    <cellStyle name="Normal 273" xfId="23964" xr:uid="{00000000-0005-0000-0000-0000115D0000}"/>
    <cellStyle name="Normal 273 2" xfId="23965" xr:uid="{00000000-0005-0000-0000-0000125D0000}"/>
    <cellStyle name="Normal 273 3" xfId="23966" xr:uid="{00000000-0005-0000-0000-0000135D0000}"/>
    <cellStyle name="Normal 274" xfId="23967" xr:uid="{00000000-0005-0000-0000-0000145D0000}"/>
    <cellStyle name="Normal 274 2" xfId="23968" xr:uid="{00000000-0005-0000-0000-0000155D0000}"/>
    <cellStyle name="Normal 274 3" xfId="23969" xr:uid="{00000000-0005-0000-0000-0000165D0000}"/>
    <cellStyle name="Normal 275" xfId="23970" xr:uid="{00000000-0005-0000-0000-0000175D0000}"/>
    <cellStyle name="Normal 275 2" xfId="23971" xr:uid="{00000000-0005-0000-0000-0000185D0000}"/>
    <cellStyle name="Normal 275 3" xfId="23972" xr:uid="{00000000-0005-0000-0000-0000195D0000}"/>
    <cellStyle name="Normal 276" xfId="23973" xr:uid="{00000000-0005-0000-0000-00001A5D0000}"/>
    <cellStyle name="Normal 276 2" xfId="23974" xr:uid="{00000000-0005-0000-0000-00001B5D0000}"/>
    <cellStyle name="Normal 276 3" xfId="23975" xr:uid="{00000000-0005-0000-0000-00001C5D0000}"/>
    <cellStyle name="Normal 277" xfId="23976" xr:uid="{00000000-0005-0000-0000-00001D5D0000}"/>
    <cellStyle name="Normal 277 2" xfId="23977" xr:uid="{00000000-0005-0000-0000-00001E5D0000}"/>
    <cellStyle name="Normal 277 3" xfId="23978" xr:uid="{00000000-0005-0000-0000-00001F5D0000}"/>
    <cellStyle name="Normal 278" xfId="23979" xr:uid="{00000000-0005-0000-0000-0000205D0000}"/>
    <cellStyle name="Normal 278 2" xfId="23980" xr:uid="{00000000-0005-0000-0000-0000215D0000}"/>
    <cellStyle name="Normal 278 3" xfId="23981" xr:uid="{00000000-0005-0000-0000-0000225D0000}"/>
    <cellStyle name="Normal 279" xfId="23982" xr:uid="{00000000-0005-0000-0000-0000235D0000}"/>
    <cellStyle name="Normal 279 2" xfId="23983" xr:uid="{00000000-0005-0000-0000-0000245D0000}"/>
    <cellStyle name="Normal 279 3" xfId="23984" xr:uid="{00000000-0005-0000-0000-0000255D0000}"/>
    <cellStyle name="Normal 28" xfId="182" xr:uid="{00000000-0005-0000-0000-0000265D0000}"/>
    <cellStyle name="Normal 28 10" xfId="23986" xr:uid="{00000000-0005-0000-0000-0000275D0000}"/>
    <cellStyle name="Normal 28 11" xfId="23985" xr:uid="{00000000-0005-0000-0000-0000285D0000}"/>
    <cellStyle name="Normal 28 2" xfId="183" xr:uid="{00000000-0005-0000-0000-0000295D0000}"/>
    <cellStyle name="Normal 28 2 2" xfId="184" xr:uid="{00000000-0005-0000-0000-00002A5D0000}"/>
    <cellStyle name="Normal 28 2 2 2" xfId="23988" xr:uid="{00000000-0005-0000-0000-00002B5D0000}"/>
    <cellStyle name="Normal 28 2 3" xfId="23989" xr:uid="{00000000-0005-0000-0000-00002C5D0000}"/>
    <cellStyle name="Normal 28 2 4" xfId="23987" xr:uid="{00000000-0005-0000-0000-00002D5D0000}"/>
    <cellStyle name="Normal 28 3" xfId="185" xr:uid="{00000000-0005-0000-0000-00002E5D0000}"/>
    <cellStyle name="Normal 28 3 2" xfId="23991" xr:uid="{00000000-0005-0000-0000-00002F5D0000}"/>
    <cellStyle name="Normal 28 3 3" xfId="23992" xr:uid="{00000000-0005-0000-0000-0000305D0000}"/>
    <cellStyle name="Normal 28 3 4" xfId="23990" xr:uid="{00000000-0005-0000-0000-0000315D0000}"/>
    <cellStyle name="Normal 28 4" xfId="23993" xr:uid="{00000000-0005-0000-0000-0000325D0000}"/>
    <cellStyle name="Normal 28 4 2" xfId="23994" xr:uid="{00000000-0005-0000-0000-0000335D0000}"/>
    <cellStyle name="Normal 28 5" xfId="23995" xr:uid="{00000000-0005-0000-0000-0000345D0000}"/>
    <cellStyle name="Normal 28 5 10" xfId="23996" xr:uid="{00000000-0005-0000-0000-0000355D0000}"/>
    <cellStyle name="Normal 28 5 2" xfId="23997" xr:uid="{00000000-0005-0000-0000-0000365D0000}"/>
    <cellStyle name="Normal 28 5 2 10" xfId="23998" xr:uid="{00000000-0005-0000-0000-0000375D0000}"/>
    <cellStyle name="Normal 28 5 2 11" xfId="23999" xr:uid="{00000000-0005-0000-0000-0000385D0000}"/>
    <cellStyle name="Normal 28 5 2 12" xfId="24000" xr:uid="{00000000-0005-0000-0000-0000395D0000}"/>
    <cellStyle name="Normal 28 5 2 2" xfId="24001" xr:uid="{00000000-0005-0000-0000-00003A5D0000}"/>
    <cellStyle name="Normal 28 5 2 2 2" xfId="24002" xr:uid="{00000000-0005-0000-0000-00003B5D0000}"/>
    <cellStyle name="Normal 28 5 2 2 2 2" xfId="24003" xr:uid="{00000000-0005-0000-0000-00003C5D0000}"/>
    <cellStyle name="Normal 28 5 2 2 2 2 2" xfId="24004" xr:uid="{00000000-0005-0000-0000-00003D5D0000}"/>
    <cellStyle name="Normal 28 5 2 2 2 3" xfId="24005" xr:uid="{00000000-0005-0000-0000-00003E5D0000}"/>
    <cellStyle name="Normal 28 5 2 2 2 4" xfId="24006" xr:uid="{00000000-0005-0000-0000-00003F5D0000}"/>
    <cellStyle name="Normal 28 5 2 2 2 5" xfId="24007" xr:uid="{00000000-0005-0000-0000-0000405D0000}"/>
    <cellStyle name="Normal 28 5 2 2 2 6" xfId="24008" xr:uid="{00000000-0005-0000-0000-0000415D0000}"/>
    <cellStyle name="Normal 28 5 2 2 3" xfId="24009" xr:uid="{00000000-0005-0000-0000-0000425D0000}"/>
    <cellStyle name="Normal 28 5 2 2 3 2" xfId="24010" xr:uid="{00000000-0005-0000-0000-0000435D0000}"/>
    <cellStyle name="Normal 28 5 2 2 4" xfId="24011" xr:uid="{00000000-0005-0000-0000-0000445D0000}"/>
    <cellStyle name="Normal 28 5 2 2 5" xfId="24012" xr:uid="{00000000-0005-0000-0000-0000455D0000}"/>
    <cellStyle name="Normal 28 5 2 2 6" xfId="24013" xr:uid="{00000000-0005-0000-0000-0000465D0000}"/>
    <cellStyle name="Normal 28 5 2 2 7" xfId="24014" xr:uid="{00000000-0005-0000-0000-0000475D0000}"/>
    <cellStyle name="Normal 28 5 2 3" xfId="24015" xr:uid="{00000000-0005-0000-0000-0000485D0000}"/>
    <cellStyle name="Normal 28 5 2 3 2" xfId="24016" xr:uid="{00000000-0005-0000-0000-0000495D0000}"/>
    <cellStyle name="Normal 28 5 2 3 2 2" xfId="24017" xr:uid="{00000000-0005-0000-0000-00004A5D0000}"/>
    <cellStyle name="Normal 28 5 2 3 3" xfId="24018" xr:uid="{00000000-0005-0000-0000-00004B5D0000}"/>
    <cellStyle name="Normal 28 5 2 3 4" xfId="24019" xr:uid="{00000000-0005-0000-0000-00004C5D0000}"/>
    <cellStyle name="Normal 28 5 2 3 5" xfId="24020" xr:uid="{00000000-0005-0000-0000-00004D5D0000}"/>
    <cellStyle name="Normal 28 5 2 3 6" xfId="24021" xr:uid="{00000000-0005-0000-0000-00004E5D0000}"/>
    <cellStyle name="Normal 28 5 2 4" xfId="24022" xr:uid="{00000000-0005-0000-0000-00004F5D0000}"/>
    <cellStyle name="Normal 28 5 2 4 2" xfId="24023" xr:uid="{00000000-0005-0000-0000-0000505D0000}"/>
    <cellStyle name="Normal 28 5 2 4 3" xfId="24024" xr:uid="{00000000-0005-0000-0000-0000515D0000}"/>
    <cellStyle name="Normal 28 5 2 4 4" xfId="24025" xr:uid="{00000000-0005-0000-0000-0000525D0000}"/>
    <cellStyle name="Normal 28 5 2 4 5" xfId="24026" xr:uid="{00000000-0005-0000-0000-0000535D0000}"/>
    <cellStyle name="Normal 28 5 2 5" xfId="24027" xr:uid="{00000000-0005-0000-0000-0000545D0000}"/>
    <cellStyle name="Normal 28 5 2 5 2" xfId="24028" xr:uid="{00000000-0005-0000-0000-0000555D0000}"/>
    <cellStyle name="Normal 28 5 2 6" xfId="24029" xr:uid="{00000000-0005-0000-0000-0000565D0000}"/>
    <cellStyle name="Normal 28 5 2 6 2" xfId="24030" xr:uid="{00000000-0005-0000-0000-0000575D0000}"/>
    <cellStyle name="Normal 28 5 2 7" xfId="24031" xr:uid="{00000000-0005-0000-0000-0000585D0000}"/>
    <cellStyle name="Normal 28 5 2 8" xfId="24032" xr:uid="{00000000-0005-0000-0000-0000595D0000}"/>
    <cellStyle name="Normal 28 5 2 9" xfId="24033" xr:uid="{00000000-0005-0000-0000-00005A5D0000}"/>
    <cellStyle name="Normal 28 5 3" xfId="24034" xr:uid="{00000000-0005-0000-0000-00005B5D0000}"/>
    <cellStyle name="Normal 28 5 3 2" xfId="24035" xr:uid="{00000000-0005-0000-0000-00005C5D0000}"/>
    <cellStyle name="Normal 28 5 3 3" xfId="24036" xr:uid="{00000000-0005-0000-0000-00005D5D0000}"/>
    <cellStyle name="Normal 28 5 4" xfId="24037" xr:uid="{00000000-0005-0000-0000-00005E5D0000}"/>
    <cellStyle name="Normal 28 5 4 2" xfId="24038" xr:uid="{00000000-0005-0000-0000-00005F5D0000}"/>
    <cellStyle name="Normal 28 5 4 3" xfId="24039" xr:uid="{00000000-0005-0000-0000-0000605D0000}"/>
    <cellStyle name="Normal 28 5 5" xfId="24040" xr:uid="{00000000-0005-0000-0000-0000615D0000}"/>
    <cellStyle name="Normal 28 5 6" xfId="24041" xr:uid="{00000000-0005-0000-0000-0000625D0000}"/>
    <cellStyle name="Normal 28 5 7" xfId="24042" xr:uid="{00000000-0005-0000-0000-0000635D0000}"/>
    <cellStyle name="Normal 28 5 8" xfId="24043" xr:uid="{00000000-0005-0000-0000-0000645D0000}"/>
    <cellStyle name="Normal 28 5 9" xfId="24044" xr:uid="{00000000-0005-0000-0000-0000655D0000}"/>
    <cellStyle name="Normal 28 6" xfId="24045" xr:uid="{00000000-0005-0000-0000-0000665D0000}"/>
    <cellStyle name="Normal 28 7" xfId="24046" xr:uid="{00000000-0005-0000-0000-0000675D0000}"/>
    <cellStyle name="Normal 28 8" xfId="24047" xr:uid="{00000000-0005-0000-0000-0000685D0000}"/>
    <cellStyle name="Normal 28 9" xfId="24048" xr:uid="{00000000-0005-0000-0000-0000695D0000}"/>
    <cellStyle name="Normal 280" xfId="24049" xr:uid="{00000000-0005-0000-0000-00006A5D0000}"/>
    <cellStyle name="Normal 280 2" xfId="24050" xr:uid="{00000000-0005-0000-0000-00006B5D0000}"/>
    <cellStyle name="Normal 280 3" xfId="24051" xr:uid="{00000000-0005-0000-0000-00006C5D0000}"/>
    <cellStyle name="Normal 281" xfId="24052" xr:uid="{00000000-0005-0000-0000-00006D5D0000}"/>
    <cellStyle name="Normal 281 2" xfId="24053" xr:uid="{00000000-0005-0000-0000-00006E5D0000}"/>
    <cellStyle name="Normal 281 3" xfId="24054" xr:uid="{00000000-0005-0000-0000-00006F5D0000}"/>
    <cellStyle name="Normal 282" xfId="24055" xr:uid="{00000000-0005-0000-0000-0000705D0000}"/>
    <cellStyle name="Normal 282 2" xfId="24056" xr:uid="{00000000-0005-0000-0000-0000715D0000}"/>
    <cellStyle name="Normal 282 3" xfId="24057" xr:uid="{00000000-0005-0000-0000-0000725D0000}"/>
    <cellStyle name="Normal 283" xfId="24058" xr:uid="{00000000-0005-0000-0000-0000735D0000}"/>
    <cellStyle name="Normal 283 2" xfId="24059" xr:uid="{00000000-0005-0000-0000-0000745D0000}"/>
    <cellStyle name="Normal 283 3" xfId="24060" xr:uid="{00000000-0005-0000-0000-0000755D0000}"/>
    <cellStyle name="Normal 284" xfId="24061" xr:uid="{00000000-0005-0000-0000-0000765D0000}"/>
    <cellStyle name="Normal 284 2" xfId="24062" xr:uid="{00000000-0005-0000-0000-0000775D0000}"/>
    <cellStyle name="Normal 284 3" xfId="24063" xr:uid="{00000000-0005-0000-0000-0000785D0000}"/>
    <cellStyle name="Normal 285" xfId="24064" xr:uid="{00000000-0005-0000-0000-0000795D0000}"/>
    <cellStyle name="Normal 285 2" xfId="24065" xr:uid="{00000000-0005-0000-0000-00007A5D0000}"/>
    <cellStyle name="Normal 285 3" xfId="24066" xr:uid="{00000000-0005-0000-0000-00007B5D0000}"/>
    <cellStyle name="Normal 286" xfId="24067" xr:uid="{00000000-0005-0000-0000-00007C5D0000}"/>
    <cellStyle name="Normal 286 2" xfId="24068" xr:uid="{00000000-0005-0000-0000-00007D5D0000}"/>
    <cellStyle name="Normal 286 3" xfId="24069" xr:uid="{00000000-0005-0000-0000-00007E5D0000}"/>
    <cellStyle name="Normal 287" xfId="24070" xr:uid="{00000000-0005-0000-0000-00007F5D0000}"/>
    <cellStyle name="Normal 287 2" xfId="24071" xr:uid="{00000000-0005-0000-0000-0000805D0000}"/>
    <cellStyle name="Normal 287 3" xfId="24072" xr:uid="{00000000-0005-0000-0000-0000815D0000}"/>
    <cellStyle name="Normal 288" xfId="24073" xr:uid="{00000000-0005-0000-0000-0000825D0000}"/>
    <cellStyle name="Normal 288 2" xfId="24074" xr:uid="{00000000-0005-0000-0000-0000835D0000}"/>
    <cellStyle name="Normal 288 3" xfId="24075" xr:uid="{00000000-0005-0000-0000-0000845D0000}"/>
    <cellStyle name="Normal 289" xfId="24076" xr:uid="{00000000-0005-0000-0000-0000855D0000}"/>
    <cellStyle name="Normal 289 2" xfId="24077" xr:uid="{00000000-0005-0000-0000-0000865D0000}"/>
    <cellStyle name="Normal 289 3" xfId="24078" xr:uid="{00000000-0005-0000-0000-0000875D0000}"/>
    <cellStyle name="Normal 29" xfId="186" xr:uid="{00000000-0005-0000-0000-0000885D0000}"/>
    <cellStyle name="Normal 29 10" xfId="24080" xr:uid="{00000000-0005-0000-0000-0000895D0000}"/>
    <cellStyle name="Normal 29 11" xfId="24079" xr:uid="{00000000-0005-0000-0000-00008A5D0000}"/>
    <cellStyle name="Normal 29 2" xfId="187" xr:uid="{00000000-0005-0000-0000-00008B5D0000}"/>
    <cellStyle name="Normal 29 2 2" xfId="188" xr:uid="{00000000-0005-0000-0000-00008C5D0000}"/>
    <cellStyle name="Normal 29 2 2 2" xfId="24082" xr:uid="{00000000-0005-0000-0000-00008D5D0000}"/>
    <cellStyle name="Normal 29 2 3" xfId="24083" xr:uid="{00000000-0005-0000-0000-00008E5D0000}"/>
    <cellStyle name="Normal 29 2 4" xfId="24081" xr:uid="{00000000-0005-0000-0000-00008F5D0000}"/>
    <cellStyle name="Normal 29 3" xfId="189" xr:uid="{00000000-0005-0000-0000-0000905D0000}"/>
    <cellStyle name="Normal 29 3 2" xfId="24085" xr:uid="{00000000-0005-0000-0000-0000915D0000}"/>
    <cellStyle name="Normal 29 3 3" xfId="24086" xr:uid="{00000000-0005-0000-0000-0000925D0000}"/>
    <cellStyle name="Normal 29 3 4" xfId="24084" xr:uid="{00000000-0005-0000-0000-0000935D0000}"/>
    <cellStyle name="Normal 29 4" xfId="24087" xr:uid="{00000000-0005-0000-0000-0000945D0000}"/>
    <cellStyle name="Normal 29 4 2" xfId="24088" xr:uid="{00000000-0005-0000-0000-0000955D0000}"/>
    <cellStyle name="Normal 29 5" xfId="24089" xr:uid="{00000000-0005-0000-0000-0000965D0000}"/>
    <cellStyle name="Normal 29 5 10" xfId="24090" xr:uid="{00000000-0005-0000-0000-0000975D0000}"/>
    <cellStyle name="Normal 29 5 2" xfId="24091" xr:uid="{00000000-0005-0000-0000-0000985D0000}"/>
    <cellStyle name="Normal 29 5 2 10" xfId="24092" xr:uid="{00000000-0005-0000-0000-0000995D0000}"/>
    <cellStyle name="Normal 29 5 2 11" xfId="24093" xr:uid="{00000000-0005-0000-0000-00009A5D0000}"/>
    <cellStyle name="Normal 29 5 2 12" xfId="24094" xr:uid="{00000000-0005-0000-0000-00009B5D0000}"/>
    <cellStyle name="Normal 29 5 2 2" xfId="24095" xr:uid="{00000000-0005-0000-0000-00009C5D0000}"/>
    <cellStyle name="Normal 29 5 2 2 2" xfId="24096" xr:uid="{00000000-0005-0000-0000-00009D5D0000}"/>
    <cellStyle name="Normal 29 5 2 2 2 2" xfId="24097" xr:uid="{00000000-0005-0000-0000-00009E5D0000}"/>
    <cellStyle name="Normal 29 5 2 2 2 2 2" xfId="24098" xr:uid="{00000000-0005-0000-0000-00009F5D0000}"/>
    <cellStyle name="Normal 29 5 2 2 2 3" xfId="24099" xr:uid="{00000000-0005-0000-0000-0000A05D0000}"/>
    <cellStyle name="Normal 29 5 2 2 2 4" xfId="24100" xr:uid="{00000000-0005-0000-0000-0000A15D0000}"/>
    <cellStyle name="Normal 29 5 2 2 2 5" xfId="24101" xr:uid="{00000000-0005-0000-0000-0000A25D0000}"/>
    <cellStyle name="Normal 29 5 2 2 2 6" xfId="24102" xr:uid="{00000000-0005-0000-0000-0000A35D0000}"/>
    <cellStyle name="Normal 29 5 2 2 3" xfId="24103" xr:uid="{00000000-0005-0000-0000-0000A45D0000}"/>
    <cellStyle name="Normal 29 5 2 2 3 2" xfId="24104" xr:uid="{00000000-0005-0000-0000-0000A55D0000}"/>
    <cellStyle name="Normal 29 5 2 2 4" xfId="24105" xr:uid="{00000000-0005-0000-0000-0000A65D0000}"/>
    <cellStyle name="Normal 29 5 2 2 5" xfId="24106" xr:uid="{00000000-0005-0000-0000-0000A75D0000}"/>
    <cellStyle name="Normal 29 5 2 2 6" xfId="24107" xr:uid="{00000000-0005-0000-0000-0000A85D0000}"/>
    <cellStyle name="Normal 29 5 2 2 7" xfId="24108" xr:uid="{00000000-0005-0000-0000-0000A95D0000}"/>
    <cellStyle name="Normal 29 5 2 3" xfId="24109" xr:uid="{00000000-0005-0000-0000-0000AA5D0000}"/>
    <cellStyle name="Normal 29 5 2 3 2" xfId="24110" xr:uid="{00000000-0005-0000-0000-0000AB5D0000}"/>
    <cellStyle name="Normal 29 5 2 3 2 2" xfId="24111" xr:uid="{00000000-0005-0000-0000-0000AC5D0000}"/>
    <cellStyle name="Normal 29 5 2 3 3" xfId="24112" xr:uid="{00000000-0005-0000-0000-0000AD5D0000}"/>
    <cellStyle name="Normal 29 5 2 3 4" xfId="24113" xr:uid="{00000000-0005-0000-0000-0000AE5D0000}"/>
    <cellStyle name="Normal 29 5 2 3 5" xfId="24114" xr:uid="{00000000-0005-0000-0000-0000AF5D0000}"/>
    <cellStyle name="Normal 29 5 2 3 6" xfId="24115" xr:uid="{00000000-0005-0000-0000-0000B05D0000}"/>
    <cellStyle name="Normal 29 5 2 4" xfId="24116" xr:uid="{00000000-0005-0000-0000-0000B15D0000}"/>
    <cellStyle name="Normal 29 5 2 4 2" xfId="24117" xr:uid="{00000000-0005-0000-0000-0000B25D0000}"/>
    <cellStyle name="Normal 29 5 2 4 3" xfId="24118" xr:uid="{00000000-0005-0000-0000-0000B35D0000}"/>
    <cellStyle name="Normal 29 5 2 4 4" xfId="24119" xr:uid="{00000000-0005-0000-0000-0000B45D0000}"/>
    <cellStyle name="Normal 29 5 2 4 5" xfId="24120" xr:uid="{00000000-0005-0000-0000-0000B55D0000}"/>
    <cellStyle name="Normal 29 5 2 5" xfId="24121" xr:uid="{00000000-0005-0000-0000-0000B65D0000}"/>
    <cellStyle name="Normal 29 5 2 5 2" xfId="24122" xr:uid="{00000000-0005-0000-0000-0000B75D0000}"/>
    <cellStyle name="Normal 29 5 2 6" xfId="24123" xr:uid="{00000000-0005-0000-0000-0000B85D0000}"/>
    <cellStyle name="Normal 29 5 2 6 2" xfId="24124" xr:uid="{00000000-0005-0000-0000-0000B95D0000}"/>
    <cellStyle name="Normal 29 5 2 7" xfId="24125" xr:uid="{00000000-0005-0000-0000-0000BA5D0000}"/>
    <cellStyle name="Normal 29 5 2 8" xfId="24126" xr:uid="{00000000-0005-0000-0000-0000BB5D0000}"/>
    <cellStyle name="Normal 29 5 2 9" xfId="24127" xr:uid="{00000000-0005-0000-0000-0000BC5D0000}"/>
    <cellStyle name="Normal 29 5 3" xfId="24128" xr:uid="{00000000-0005-0000-0000-0000BD5D0000}"/>
    <cellStyle name="Normal 29 5 3 2" xfId="24129" xr:uid="{00000000-0005-0000-0000-0000BE5D0000}"/>
    <cellStyle name="Normal 29 5 3 3" xfId="24130" xr:uid="{00000000-0005-0000-0000-0000BF5D0000}"/>
    <cellStyle name="Normal 29 5 4" xfId="24131" xr:uid="{00000000-0005-0000-0000-0000C05D0000}"/>
    <cellStyle name="Normal 29 5 4 2" xfId="24132" xr:uid="{00000000-0005-0000-0000-0000C15D0000}"/>
    <cellStyle name="Normal 29 5 4 3" xfId="24133" xr:uid="{00000000-0005-0000-0000-0000C25D0000}"/>
    <cellStyle name="Normal 29 5 5" xfId="24134" xr:uid="{00000000-0005-0000-0000-0000C35D0000}"/>
    <cellStyle name="Normal 29 5 6" xfId="24135" xr:uid="{00000000-0005-0000-0000-0000C45D0000}"/>
    <cellStyle name="Normal 29 5 7" xfId="24136" xr:uid="{00000000-0005-0000-0000-0000C55D0000}"/>
    <cellStyle name="Normal 29 5 8" xfId="24137" xr:uid="{00000000-0005-0000-0000-0000C65D0000}"/>
    <cellStyle name="Normal 29 5 9" xfId="24138" xr:uid="{00000000-0005-0000-0000-0000C75D0000}"/>
    <cellStyle name="Normal 29 6" xfId="24139" xr:uid="{00000000-0005-0000-0000-0000C85D0000}"/>
    <cellStyle name="Normal 29 7" xfId="24140" xr:uid="{00000000-0005-0000-0000-0000C95D0000}"/>
    <cellStyle name="Normal 29 8" xfId="24141" xr:uid="{00000000-0005-0000-0000-0000CA5D0000}"/>
    <cellStyle name="Normal 29 9" xfId="24142" xr:uid="{00000000-0005-0000-0000-0000CB5D0000}"/>
    <cellStyle name="Normal 290" xfId="24143" xr:uid="{00000000-0005-0000-0000-0000CC5D0000}"/>
    <cellStyle name="Normal 290 2" xfId="24144" xr:uid="{00000000-0005-0000-0000-0000CD5D0000}"/>
    <cellStyle name="Normal 290 3" xfId="24145" xr:uid="{00000000-0005-0000-0000-0000CE5D0000}"/>
    <cellStyle name="Normal 291" xfId="24146" xr:uid="{00000000-0005-0000-0000-0000CF5D0000}"/>
    <cellStyle name="Normal 291 2" xfId="24147" xr:uid="{00000000-0005-0000-0000-0000D05D0000}"/>
    <cellStyle name="Normal 291 3" xfId="24148" xr:uid="{00000000-0005-0000-0000-0000D15D0000}"/>
    <cellStyle name="Normal 292" xfId="24149" xr:uid="{00000000-0005-0000-0000-0000D25D0000}"/>
    <cellStyle name="Normal 292 2" xfId="24150" xr:uid="{00000000-0005-0000-0000-0000D35D0000}"/>
    <cellStyle name="Normal 292 3" xfId="24151" xr:uid="{00000000-0005-0000-0000-0000D45D0000}"/>
    <cellStyle name="Normal 293" xfId="24152" xr:uid="{00000000-0005-0000-0000-0000D55D0000}"/>
    <cellStyle name="Normal 293 2" xfId="24153" xr:uid="{00000000-0005-0000-0000-0000D65D0000}"/>
    <cellStyle name="Normal 293 3" xfId="24154" xr:uid="{00000000-0005-0000-0000-0000D75D0000}"/>
    <cellStyle name="Normal 294" xfId="24155" xr:uid="{00000000-0005-0000-0000-0000D85D0000}"/>
    <cellStyle name="Normal 294 2" xfId="24156" xr:uid="{00000000-0005-0000-0000-0000D95D0000}"/>
    <cellStyle name="Normal 294 3" xfId="24157" xr:uid="{00000000-0005-0000-0000-0000DA5D0000}"/>
    <cellStyle name="Normal 295" xfId="24158" xr:uid="{00000000-0005-0000-0000-0000DB5D0000}"/>
    <cellStyle name="Normal 295 2" xfId="24159" xr:uid="{00000000-0005-0000-0000-0000DC5D0000}"/>
    <cellStyle name="Normal 295 3" xfId="24160" xr:uid="{00000000-0005-0000-0000-0000DD5D0000}"/>
    <cellStyle name="Normal 296" xfId="24161" xr:uid="{00000000-0005-0000-0000-0000DE5D0000}"/>
    <cellStyle name="Normal 296 2" xfId="24162" xr:uid="{00000000-0005-0000-0000-0000DF5D0000}"/>
    <cellStyle name="Normal 296 3" xfId="24163" xr:uid="{00000000-0005-0000-0000-0000E05D0000}"/>
    <cellStyle name="Normal 297" xfId="24164" xr:uid="{00000000-0005-0000-0000-0000E15D0000}"/>
    <cellStyle name="Normal 297 2" xfId="24165" xr:uid="{00000000-0005-0000-0000-0000E25D0000}"/>
    <cellStyle name="Normal 297 3" xfId="24166" xr:uid="{00000000-0005-0000-0000-0000E35D0000}"/>
    <cellStyle name="Normal 298" xfId="24167" xr:uid="{00000000-0005-0000-0000-0000E45D0000}"/>
    <cellStyle name="Normal 298 2" xfId="24168" xr:uid="{00000000-0005-0000-0000-0000E55D0000}"/>
    <cellStyle name="Normal 298 3" xfId="24169" xr:uid="{00000000-0005-0000-0000-0000E65D0000}"/>
    <cellStyle name="Normal 299" xfId="24170" xr:uid="{00000000-0005-0000-0000-0000E75D0000}"/>
    <cellStyle name="Normal 299 2" xfId="24171" xr:uid="{00000000-0005-0000-0000-0000E85D0000}"/>
    <cellStyle name="Normal 299 3" xfId="24172" xr:uid="{00000000-0005-0000-0000-0000E95D0000}"/>
    <cellStyle name="Normal 3" xfId="48" xr:uid="{00000000-0005-0000-0000-0000EA5D0000}"/>
    <cellStyle name="Normal 3 10" xfId="24174" xr:uid="{00000000-0005-0000-0000-0000EB5D0000}"/>
    <cellStyle name="Normal 3 11" xfId="24175" xr:uid="{00000000-0005-0000-0000-0000EC5D0000}"/>
    <cellStyle name="Normal 3 12" xfId="24173" xr:uid="{00000000-0005-0000-0000-0000ED5D0000}"/>
    <cellStyle name="Normal 3 2" xfId="190" xr:uid="{00000000-0005-0000-0000-0000EE5D0000}"/>
    <cellStyle name="Normal 3 2 2" xfId="24177" xr:uid="{00000000-0005-0000-0000-0000EF5D0000}"/>
    <cellStyle name="Normal 3 2 2 2" xfId="24178" xr:uid="{00000000-0005-0000-0000-0000F05D0000}"/>
    <cellStyle name="Normal 3 2 3" xfId="24179" xr:uid="{00000000-0005-0000-0000-0000F15D0000}"/>
    <cellStyle name="Normal 3 2 3 2" xfId="24180" xr:uid="{00000000-0005-0000-0000-0000F25D0000}"/>
    <cellStyle name="Normal 3 2 4" xfId="24181" xr:uid="{00000000-0005-0000-0000-0000F35D0000}"/>
    <cellStyle name="Normal 3 2 4 2" xfId="24182" xr:uid="{00000000-0005-0000-0000-0000F45D0000}"/>
    <cellStyle name="Normal 3 2 5" xfId="24183" xr:uid="{00000000-0005-0000-0000-0000F55D0000}"/>
    <cellStyle name="Normal 3 2 6" xfId="24184" xr:uid="{00000000-0005-0000-0000-0000F65D0000}"/>
    <cellStyle name="Normal 3 2 7" xfId="24185" xr:uid="{00000000-0005-0000-0000-0000F75D0000}"/>
    <cellStyle name="Normal 3 2 8" xfId="24186" xr:uid="{00000000-0005-0000-0000-0000F85D0000}"/>
    <cellStyle name="Normal 3 2 9" xfId="24176" xr:uid="{00000000-0005-0000-0000-0000F95D0000}"/>
    <cellStyle name="Normal 3 3" xfId="24187" xr:uid="{00000000-0005-0000-0000-0000FA5D0000}"/>
    <cellStyle name="Normal 3 3 2" xfId="24188" xr:uid="{00000000-0005-0000-0000-0000FB5D0000}"/>
    <cellStyle name="Normal 3 3 3" xfId="24189" xr:uid="{00000000-0005-0000-0000-0000FC5D0000}"/>
    <cellStyle name="Normal 3 3 4" xfId="24190" xr:uid="{00000000-0005-0000-0000-0000FD5D0000}"/>
    <cellStyle name="Normal 3 3 5" xfId="24191" xr:uid="{00000000-0005-0000-0000-0000FE5D0000}"/>
    <cellStyle name="Normal 3 4" xfId="24192" xr:uid="{00000000-0005-0000-0000-0000FF5D0000}"/>
    <cellStyle name="Normal 3 4 2" xfId="24193" xr:uid="{00000000-0005-0000-0000-0000005E0000}"/>
    <cellStyle name="Normal 3 4 2 2" xfId="24194" xr:uid="{00000000-0005-0000-0000-0000015E0000}"/>
    <cellStyle name="Normal 3 4 3" xfId="24195" xr:uid="{00000000-0005-0000-0000-0000025E0000}"/>
    <cellStyle name="Normal 3 4 3 2" xfId="24196" xr:uid="{00000000-0005-0000-0000-0000035E0000}"/>
    <cellStyle name="Normal 3 4 3 3" xfId="24197" xr:uid="{00000000-0005-0000-0000-0000045E0000}"/>
    <cellStyle name="Normal 3 4 4" xfId="24198" xr:uid="{00000000-0005-0000-0000-0000055E0000}"/>
    <cellStyle name="Normal 3 4 4 2" xfId="24199" xr:uid="{00000000-0005-0000-0000-0000065E0000}"/>
    <cellStyle name="Normal 3 4 5" xfId="24200" xr:uid="{00000000-0005-0000-0000-0000075E0000}"/>
    <cellStyle name="Normal 3 5" xfId="24201" xr:uid="{00000000-0005-0000-0000-0000085E0000}"/>
    <cellStyle name="Normal 3 5 10" xfId="24202" xr:uid="{00000000-0005-0000-0000-0000095E0000}"/>
    <cellStyle name="Normal 3 5 11" xfId="24203" xr:uid="{00000000-0005-0000-0000-00000A5E0000}"/>
    <cellStyle name="Normal 3 5 12" xfId="24204" xr:uid="{00000000-0005-0000-0000-00000B5E0000}"/>
    <cellStyle name="Normal 3 5 2" xfId="24205" xr:uid="{00000000-0005-0000-0000-00000C5E0000}"/>
    <cellStyle name="Normal 3 5 2 2" xfId="24206" xr:uid="{00000000-0005-0000-0000-00000D5E0000}"/>
    <cellStyle name="Normal 3 5 2 2 2" xfId="24207" xr:uid="{00000000-0005-0000-0000-00000E5E0000}"/>
    <cellStyle name="Normal 3 5 2 2 2 2" xfId="24208" xr:uid="{00000000-0005-0000-0000-00000F5E0000}"/>
    <cellStyle name="Normal 3 5 2 2 3" xfId="24209" xr:uid="{00000000-0005-0000-0000-0000105E0000}"/>
    <cellStyle name="Normal 3 5 2 2 4" xfId="24210" xr:uid="{00000000-0005-0000-0000-0000115E0000}"/>
    <cellStyle name="Normal 3 5 2 2 5" xfId="24211" xr:uid="{00000000-0005-0000-0000-0000125E0000}"/>
    <cellStyle name="Normal 3 5 2 2 6" xfId="24212" xr:uid="{00000000-0005-0000-0000-0000135E0000}"/>
    <cellStyle name="Normal 3 5 2 3" xfId="24213" xr:uid="{00000000-0005-0000-0000-0000145E0000}"/>
    <cellStyle name="Normal 3 5 2 3 2" xfId="24214" xr:uid="{00000000-0005-0000-0000-0000155E0000}"/>
    <cellStyle name="Normal 3 5 2 4" xfId="24215" xr:uid="{00000000-0005-0000-0000-0000165E0000}"/>
    <cellStyle name="Normal 3 5 2 5" xfId="24216" xr:uid="{00000000-0005-0000-0000-0000175E0000}"/>
    <cellStyle name="Normal 3 5 2 6" xfId="24217" xr:uid="{00000000-0005-0000-0000-0000185E0000}"/>
    <cellStyle name="Normal 3 5 2 7" xfId="24218" xr:uid="{00000000-0005-0000-0000-0000195E0000}"/>
    <cellStyle name="Normal 3 5 3" xfId="24219" xr:uid="{00000000-0005-0000-0000-00001A5E0000}"/>
    <cellStyle name="Normal 3 5 3 2" xfId="24220" xr:uid="{00000000-0005-0000-0000-00001B5E0000}"/>
    <cellStyle name="Normal 3 5 3 2 2" xfId="24221" xr:uid="{00000000-0005-0000-0000-00001C5E0000}"/>
    <cellStyle name="Normal 3 5 3 3" xfId="24222" xr:uid="{00000000-0005-0000-0000-00001D5E0000}"/>
    <cellStyle name="Normal 3 5 3 4" xfId="24223" xr:uid="{00000000-0005-0000-0000-00001E5E0000}"/>
    <cellStyle name="Normal 3 5 3 5" xfId="24224" xr:uid="{00000000-0005-0000-0000-00001F5E0000}"/>
    <cellStyle name="Normal 3 5 3 6" xfId="24225" xr:uid="{00000000-0005-0000-0000-0000205E0000}"/>
    <cellStyle name="Normal 3 5 4" xfId="24226" xr:uid="{00000000-0005-0000-0000-0000215E0000}"/>
    <cellStyle name="Normal 3 5 4 2" xfId="24227" xr:uid="{00000000-0005-0000-0000-0000225E0000}"/>
    <cellStyle name="Normal 3 5 4 3" xfId="24228" xr:uid="{00000000-0005-0000-0000-0000235E0000}"/>
    <cellStyle name="Normal 3 5 4 4" xfId="24229" xr:uid="{00000000-0005-0000-0000-0000245E0000}"/>
    <cellStyle name="Normal 3 5 4 5" xfId="24230" xr:uid="{00000000-0005-0000-0000-0000255E0000}"/>
    <cellStyle name="Normal 3 5 5" xfId="24231" xr:uid="{00000000-0005-0000-0000-0000265E0000}"/>
    <cellStyle name="Normal 3 5 5 2" xfId="24232" xr:uid="{00000000-0005-0000-0000-0000275E0000}"/>
    <cellStyle name="Normal 3 5 5 3" xfId="24233" xr:uid="{00000000-0005-0000-0000-0000285E0000}"/>
    <cellStyle name="Normal 3 5 6" xfId="24234" xr:uid="{00000000-0005-0000-0000-0000295E0000}"/>
    <cellStyle name="Normal 3 5 6 2" xfId="24235" xr:uid="{00000000-0005-0000-0000-00002A5E0000}"/>
    <cellStyle name="Normal 3 5 7" xfId="24236" xr:uid="{00000000-0005-0000-0000-00002B5E0000}"/>
    <cellStyle name="Normal 3 5 8" xfId="24237" xr:uid="{00000000-0005-0000-0000-00002C5E0000}"/>
    <cellStyle name="Normal 3 5 9" xfId="24238" xr:uid="{00000000-0005-0000-0000-00002D5E0000}"/>
    <cellStyle name="Normal 3 6" xfId="24239" xr:uid="{00000000-0005-0000-0000-00002E5E0000}"/>
    <cellStyle name="Normal 3 6 2" xfId="24240" xr:uid="{00000000-0005-0000-0000-00002F5E0000}"/>
    <cellStyle name="Normal 3 6 3" xfId="24241" xr:uid="{00000000-0005-0000-0000-0000305E0000}"/>
    <cellStyle name="Normal 3 6 4" xfId="24242" xr:uid="{00000000-0005-0000-0000-0000315E0000}"/>
    <cellStyle name="Normal 3 6 5" xfId="24243" xr:uid="{00000000-0005-0000-0000-0000325E0000}"/>
    <cellStyle name="Normal 3 7" xfId="24244" xr:uid="{00000000-0005-0000-0000-0000335E0000}"/>
    <cellStyle name="Normal 3 7 2" xfId="24245" xr:uid="{00000000-0005-0000-0000-0000345E0000}"/>
    <cellStyle name="Normal 3 8" xfId="24246" xr:uid="{00000000-0005-0000-0000-0000355E0000}"/>
    <cellStyle name="Normal 3 9" xfId="24247" xr:uid="{00000000-0005-0000-0000-0000365E0000}"/>
    <cellStyle name="Normal 3_6500" xfId="24248" xr:uid="{00000000-0005-0000-0000-0000375E0000}"/>
    <cellStyle name="Normal 30" xfId="191" xr:uid="{00000000-0005-0000-0000-0000385E0000}"/>
    <cellStyle name="Normal 30 10" xfId="24249" xr:uid="{00000000-0005-0000-0000-0000395E0000}"/>
    <cellStyle name="Normal 30 2" xfId="24250" xr:uid="{00000000-0005-0000-0000-00003A5E0000}"/>
    <cellStyle name="Normal 30 2 2" xfId="24251" xr:uid="{00000000-0005-0000-0000-00003B5E0000}"/>
    <cellStyle name="Normal 30 2 3" xfId="24252" xr:uid="{00000000-0005-0000-0000-00003C5E0000}"/>
    <cellStyle name="Normal 30 3" xfId="24253" xr:uid="{00000000-0005-0000-0000-00003D5E0000}"/>
    <cellStyle name="Normal 30 3 2" xfId="24254" xr:uid="{00000000-0005-0000-0000-00003E5E0000}"/>
    <cellStyle name="Normal 30 3 3" xfId="24255" xr:uid="{00000000-0005-0000-0000-00003F5E0000}"/>
    <cellStyle name="Normal 30 4" xfId="24256" xr:uid="{00000000-0005-0000-0000-0000405E0000}"/>
    <cellStyle name="Normal 30 4 2" xfId="24257" xr:uid="{00000000-0005-0000-0000-0000415E0000}"/>
    <cellStyle name="Normal 30 5" xfId="24258" xr:uid="{00000000-0005-0000-0000-0000425E0000}"/>
    <cellStyle name="Normal 30 5 10" xfId="24259" xr:uid="{00000000-0005-0000-0000-0000435E0000}"/>
    <cellStyle name="Normal 30 5 2" xfId="24260" xr:uid="{00000000-0005-0000-0000-0000445E0000}"/>
    <cellStyle name="Normal 30 5 2 10" xfId="24261" xr:uid="{00000000-0005-0000-0000-0000455E0000}"/>
    <cellStyle name="Normal 30 5 2 11" xfId="24262" xr:uid="{00000000-0005-0000-0000-0000465E0000}"/>
    <cellStyle name="Normal 30 5 2 12" xfId="24263" xr:uid="{00000000-0005-0000-0000-0000475E0000}"/>
    <cellStyle name="Normal 30 5 2 2" xfId="24264" xr:uid="{00000000-0005-0000-0000-0000485E0000}"/>
    <cellStyle name="Normal 30 5 2 2 2" xfId="24265" xr:uid="{00000000-0005-0000-0000-0000495E0000}"/>
    <cellStyle name="Normal 30 5 2 2 2 2" xfId="24266" xr:uid="{00000000-0005-0000-0000-00004A5E0000}"/>
    <cellStyle name="Normal 30 5 2 2 2 2 2" xfId="24267" xr:uid="{00000000-0005-0000-0000-00004B5E0000}"/>
    <cellStyle name="Normal 30 5 2 2 2 3" xfId="24268" xr:uid="{00000000-0005-0000-0000-00004C5E0000}"/>
    <cellStyle name="Normal 30 5 2 2 2 4" xfId="24269" xr:uid="{00000000-0005-0000-0000-00004D5E0000}"/>
    <cellStyle name="Normal 30 5 2 2 2 5" xfId="24270" xr:uid="{00000000-0005-0000-0000-00004E5E0000}"/>
    <cellStyle name="Normal 30 5 2 2 2 6" xfId="24271" xr:uid="{00000000-0005-0000-0000-00004F5E0000}"/>
    <cellStyle name="Normal 30 5 2 2 3" xfId="24272" xr:uid="{00000000-0005-0000-0000-0000505E0000}"/>
    <cellStyle name="Normal 30 5 2 2 3 2" xfId="24273" xr:uid="{00000000-0005-0000-0000-0000515E0000}"/>
    <cellStyle name="Normal 30 5 2 2 4" xfId="24274" xr:uid="{00000000-0005-0000-0000-0000525E0000}"/>
    <cellStyle name="Normal 30 5 2 2 5" xfId="24275" xr:uid="{00000000-0005-0000-0000-0000535E0000}"/>
    <cellStyle name="Normal 30 5 2 2 6" xfId="24276" xr:uid="{00000000-0005-0000-0000-0000545E0000}"/>
    <cellStyle name="Normal 30 5 2 2 7" xfId="24277" xr:uid="{00000000-0005-0000-0000-0000555E0000}"/>
    <cellStyle name="Normal 30 5 2 3" xfId="24278" xr:uid="{00000000-0005-0000-0000-0000565E0000}"/>
    <cellStyle name="Normal 30 5 2 3 2" xfId="24279" xr:uid="{00000000-0005-0000-0000-0000575E0000}"/>
    <cellStyle name="Normal 30 5 2 3 2 2" xfId="24280" xr:uid="{00000000-0005-0000-0000-0000585E0000}"/>
    <cellStyle name="Normal 30 5 2 3 3" xfId="24281" xr:uid="{00000000-0005-0000-0000-0000595E0000}"/>
    <cellStyle name="Normal 30 5 2 3 4" xfId="24282" xr:uid="{00000000-0005-0000-0000-00005A5E0000}"/>
    <cellStyle name="Normal 30 5 2 3 5" xfId="24283" xr:uid="{00000000-0005-0000-0000-00005B5E0000}"/>
    <cellStyle name="Normal 30 5 2 3 6" xfId="24284" xr:uid="{00000000-0005-0000-0000-00005C5E0000}"/>
    <cellStyle name="Normal 30 5 2 4" xfId="24285" xr:uid="{00000000-0005-0000-0000-00005D5E0000}"/>
    <cellStyle name="Normal 30 5 2 4 2" xfId="24286" xr:uid="{00000000-0005-0000-0000-00005E5E0000}"/>
    <cellStyle name="Normal 30 5 2 4 3" xfId="24287" xr:uid="{00000000-0005-0000-0000-00005F5E0000}"/>
    <cellStyle name="Normal 30 5 2 4 4" xfId="24288" xr:uid="{00000000-0005-0000-0000-0000605E0000}"/>
    <cellStyle name="Normal 30 5 2 4 5" xfId="24289" xr:uid="{00000000-0005-0000-0000-0000615E0000}"/>
    <cellStyle name="Normal 30 5 2 5" xfId="24290" xr:uid="{00000000-0005-0000-0000-0000625E0000}"/>
    <cellStyle name="Normal 30 5 2 5 2" xfId="24291" xr:uid="{00000000-0005-0000-0000-0000635E0000}"/>
    <cellStyle name="Normal 30 5 2 6" xfId="24292" xr:uid="{00000000-0005-0000-0000-0000645E0000}"/>
    <cellStyle name="Normal 30 5 2 6 2" xfId="24293" xr:uid="{00000000-0005-0000-0000-0000655E0000}"/>
    <cellStyle name="Normal 30 5 2 7" xfId="24294" xr:uid="{00000000-0005-0000-0000-0000665E0000}"/>
    <cellStyle name="Normal 30 5 2 8" xfId="24295" xr:uid="{00000000-0005-0000-0000-0000675E0000}"/>
    <cellStyle name="Normal 30 5 2 9" xfId="24296" xr:uid="{00000000-0005-0000-0000-0000685E0000}"/>
    <cellStyle name="Normal 30 5 3" xfId="24297" xr:uid="{00000000-0005-0000-0000-0000695E0000}"/>
    <cellStyle name="Normal 30 5 3 2" xfId="24298" xr:uid="{00000000-0005-0000-0000-00006A5E0000}"/>
    <cellStyle name="Normal 30 5 3 3" xfId="24299" xr:uid="{00000000-0005-0000-0000-00006B5E0000}"/>
    <cellStyle name="Normal 30 5 4" xfId="24300" xr:uid="{00000000-0005-0000-0000-00006C5E0000}"/>
    <cellStyle name="Normal 30 5 4 2" xfId="24301" xr:uid="{00000000-0005-0000-0000-00006D5E0000}"/>
    <cellStyle name="Normal 30 5 4 3" xfId="24302" xr:uid="{00000000-0005-0000-0000-00006E5E0000}"/>
    <cellStyle name="Normal 30 5 5" xfId="24303" xr:uid="{00000000-0005-0000-0000-00006F5E0000}"/>
    <cellStyle name="Normal 30 5 6" xfId="24304" xr:uid="{00000000-0005-0000-0000-0000705E0000}"/>
    <cellStyle name="Normal 30 5 7" xfId="24305" xr:uid="{00000000-0005-0000-0000-0000715E0000}"/>
    <cellStyle name="Normal 30 5 8" xfId="24306" xr:uid="{00000000-0005-0000-0000-0000725E0000}"/>
    <cellStyle name="Normal 30 5 9" xfId="24307" xr:uid="{00000000-0005-0000-0000-0000735E0000}"/>
    <cellStyle name="Normal 30 6" xfId="24308" xr:uid="{00000000-0005-0000-0000-0000745E0000}"/>
    <cellStyle name="Normal 30 7" xfId="24309" xr:uid="{00000000-0005-0000-0000-0000755E0000}"/>
    <cellStyle name="Normal 30 8" xfId="24310" xr:uid="{00000000-0005-0000-0000-0000765E0000}"/>
    <cellStyle name="Normal 30 9" xfId="24311" xr:uid="{00000000-0005-0000-0000-0000775E0000}"/>
    <cellStyle name="Normal 300" xfId="24312" xr:uid="{00000000-0005-0000-0000-0000785E0000}"/>
    <cellStyle name="Normal 300 2" xfId="24313" xr:uid="{00000000-0005-0000-0000-0000795E0000}"/>
    <cellStyle name="Normal 300 3" xfId="24314" xr:uid="{00000000-0005-0000-0000-00007A5E0000}"/>
    <cellStyle name="Normal 301" xfId="24315" xr:uid="{00000000-0005-0000-0000-00007B5E0000}"/>
    <cellStyle name="Normal 301 2" xfId="24316" xr:uid="{00000000-0005-0000-0000-00007C5E0000}"/>
    <cellStyle name="Normal 301 3" xfId="24317" xr:uid="{00000000-0005-0000-0000-00007D5E0000}"/>
    <cellStyle name="Normal 302" xfId="24318" xr:uid="{00000000-0005-0000-0000-00007E5E0000}"/>
    <cellStyle name="Normal 302 2" xfId="24319" xr:uid="{00000000-0005-0000-0000-00007F5E0000}"/>
    <cellStyle name="Normal 302 3" xfId="24320" xr:uid="{00000000-0005-0000-0000-0000805E0000}"/>
    <cellStyle name="Normal 303" xfId="24321" xr:uid="{00000000-0005-0000-0000-0000815E0000}"/>
    <cellStyle name="Normal 303 2" xfId="24322" xr:uid="{00000000-0005-0000-0000-0000825E0000}"/>
    <cellStyle name="Normal 303 3" xfId="24323" xr:uid="{00000000-0005-0000-0000-0000835E0000}"/>
    <cellStyle name="Normal 304" xfId="24324" xr:uid="{00000000-0005-0000-0000-0000845E0000}"/>
    <cellStyle name="Normal 304 2" xfId="24325" xr:uid="{00000000-0005-0000-0000-0000855E0000}"/>
    <cellStyle name="Normal 304 3" xfId="24326" xr:uid="{00000000-0005-0000-0000-0000865E0000}"/>
    <cellStyle name="Normal 305" xfId="24327" xr:uid="{00000000-0005-0000-0000-0000875E0000}"/>
    <cellStyle name="Normal 305 2" xfId="24328" xr:uid="{00000000-0005-0000-0000-0000885E0000}"/>
    <cellStyle name="Normal 305 3" xfId="24329" xr:uid="{00000000-0005-0000-0000-0000895E0000}"/>
    <cellStyle name="Normal 306" xfId="24330" xr:uid="{00000000-0005-0000-0000-00008A5E0000}"/>
    <cellStyle name="Normal 306 2" xfId="24331" xr:uid="{00000000-0005-0000-0000-00008B5E0000}"/>
    <cellStyle name="Normal 306 3" xfId="24332" xr:uid="{00000000-0005-0000-0000-00008C5E0000}"/>
    <cellStyle name="Normal 307" xfId="24333" xr:uid="{00000000-0005-0000-0000-00008D5E0000}"/>
    <cellStyle name="Normal 307 2" xfId="24334" xr:uid="{00000000-0005-0000-0000-00008E5E0000}"/>
    <cellStyle name="Normal 307 3" xfId="24335" xr:uid="{00000000-0005-0000-0000-00008F5E0000}"/>
    <cellStyle name="Normal 308" xfId="24336" xr:uid="{00000000-0005-0000-0000-0000905E0000}"/>
    <cellStyle name="Normal 308 2" xfId="24337" xr:uid="{00000000-0005-0000-0000-0000915E0000}"/>
    <cellStyle name="Normal 308 3" xfId="24338" xr:uid="{00000000-0005-0000-0000-0000925E0000}"/>
    <cellStyle name="Normal 309" xfId="24339" xr:uid="{00000000-0005-0000-0000-0000935E0000}"/>
    <cellStyle name="Normal 309 2" xfId="24340" xr:uid="{00000000-0005-0000-0000-0000945E0000}"/>
    <cellStyle name="Normal 309 3" xfId="24341" xr:uid="{00000000-0005-0000-0000-0000955E0000}"/>
    <cellStyle name="Normal 31" xfId="192" xr:uid="{00000000-0005-0000-0000-0000965E0000}"/>
    <cellStyle name="Normal 31 2" xfId="24342" xr:uid="{00000000-0005-0000-0000-0000975E0000}"/>
    <cellStyle name="Normal 31 2 2" xfId="24343" xr:uid="{00000000-0005-0000-0000-0000985E0000}"/>
    <cellStyle name="Normal 31 2 3" xfId="24344" xr:uid="{00000000-0005-0000-0000-0000995E0000}"/>
    <cellStyle name="Normal 31 3" xfId="24345" xr:uid="{00000000-0005-0000-0000-00009A5E0000}"/>
    <cellStyle name="Normal 31 3 2" xfId="24346" xr:uid="{00000000-0005-0000-0000-00009B5E0000}"/>
    <cellStyle name="Normal 31 3 3" xfId="24347" xr:uid="{00000000-0005-0000-0000-00009C5E0000}"/>
    <cellStyle name="Normal 31 4" xfId="24348" xr:uid="{00000000-0005-0000-0000-00009D5E0000}"/>
    <cellStyle name="Normal 31 4 10" xfId="24349" xr:uid="{00000000-0005-0000-0000-00009E5E0000}"/>
    <cellStyle name="Normal 31 4 2" xfId="24350" xr:uid="{00000000-0005-0000-0000-00009F5E0000}"/>
    <cellStyle name="Normal 31 4 2 10" xfId="24351" xr:uid="{00000000-0005-0000-0000-0000A05E0000}"/>
    <cellStyle name="Normal 31 4 2 11" xfId="24352" xr:uid="{00000000-0005-0000-0000-0000A15E0000}"/>
    <cellStyle name="Normal 31 4 2 12" xfId="24353" xr:uid="{00000000-0005-0000-0000-0000A25E0000}"/>
    <cellStyle name="Normal 31 4 2 2" xfId="24354" xr:uid="{00000000-0005-0000-0000-0000A35E0000}"/>
    <cellStyle name="Normal 31 4 2 2 2" xfId="24355" xr:uid="{00000000-0005-0000-0000-0000A45E0000}"/>
    <cellStyle name="Normal 31 4 2 2 2 2" xfId="24356" xr:uid="{00000000-0005-0000-0000-0000A55E0000}"/>
    <cellStyle name="Normal 31 4 2 2 2 2 2" xfId="24357" xr:uid="{00000000-0005-0000-0000-0000A65E0000}"/>
    <cellStyle name="Normal 31 4 2 2 2 3" xfId="24358" xr:uid="{00000000-0005-0000-0000-0000A75E0000}"/>
    <cellStyle name="Normal 31 4 2 2 2 4" xfId="24359" xr:uid="{00000000-0005-0000-0000-0000A85E0000}"/>
    <cellStyle name="Normal 31 4 2 2 2 5" xfId="24360" xr:uid="{00000000-0005-0000-0000-0000A95E0000}"/>
    <cellStyle name="Normal 31 4 2 2 2 6" xfId="24361" xr:uid="{00000000-0005-0000-0000-0000AA5E0000}"/>
    <cellStyle name="Normal 31 4 2 2 3" xfId="24362" xr:uid="{00000000-0005-0000-0000-0000AB5E0000}"/>
    <cellStyle name="Normal 31 4 2 2 3 2" xfId="24363" xr:uid="{00000000-0005-0000-0000-0000AC5E0000}"/>
    <cellStyle name="Normal 31 4 2 2 4" xfId="24364" xr:uid="{00000000-0005-0000-0000-0000AD5E0000}"/>
    <cellStyle name="Normal 31 4 2 2 5" xfId="24365" xr:uid="{00000000-0005-0000-0000-0000AE5E0000}"/>
    <cellStyle name="Normal 31 4 2 2 6" xfId="24366" xr:uid="{00000000-0005-0000-0000-0000AF5E0000}"/>
    <cellStyle name="Normal 31 4 2 2 7" xfId="24367" xr:uid="{00000000-0005-0000-0000-0000B05E0000}"/>
    <cellStyle name="Normal 31 4 2 3" xfId="24368" xr:uid="{00000000-0005-0000-0000-0000B15E0000}"/>
    <cellStyle name="Normal 31 4 2 3 2" xfId="24369" xr:uid="{00000000-0005-0000-0000-0000B25E0000}"/>
    <cellStyle name="Normal 31 4 2 3 2 2" xfId="24370" xr:uid="{00000000-0005-0000-0000-0000B35E0000}"/>
    <cellStyle name="Normal 31 4 2 3 3" xfId="24371" xr:uid="{00000000-0005-0000-0000-0000B45E0000}"/>
    <cellStyle name="Normal 31 4 2 3 4" xfId="24372" xr:uid="{00000000-0005-0000-0000-0000B55E0000}"/>
    <cellStyle name="Normal 31 4 2 3 5" xfId="24373" xr:uid="{00000000-0005-0000-0000-0000B65E0000}"/>
    <cellStyle name="Normal 31 4 2 3 6" xfId="24374" xr:uid="{00000000-0005-0000-0000-0000B75E0000}"/>
    <cellStyle name="Normal 31 4 2 4" xfId="24375" xr:uid="{00000000-0005-0000-0000-0000B85E0000}"/>
    <cellStyle name="Normal 31 4 2 4 2" xfId="24376" xr:uid="{00000000-0005-0000-0000-0000B95E0000}"/>
    <cellStyle name="Normal 31 4 2 4 3" xfId="24377" xr:uid="{00000000-0005-0000-0000-0000BA5E0000}"/>
    <cellStyle name="Normal 31 4 2 4 4" xfId="24378" xr:uid="{00000000-0005-0000-0000-0000BB5E0000}"/>
    <cellStyle name="Normal 31 4 2 4 5" xfId="24379" xr:uid="{00000000-0005-0000-0000-0000BC5E0000}"/>
    <cellStyle name="Normal 31 4 2 5" xfId="24380" xr:uid="{00000000-0005-0000-0000-0000BD5E0000}"/>
    <cellStyle name="Normal 31 4 2 5 2" xfId="24381" xr:uid="{00000000-0005-0000-0000-0000BE5E0000}"/>
    <cellStyle name="Normal 31 4 2 6" xfId="24382" xr:uid="{00000000-0005-0000-0000-0000BF5E0000}"/>
    <cellStyle name="Normal 31 4 2 6 2" xfId="24383" xr:uid="{00000000-0005-0000-0000-0000C05E0000}"/>
    <cellStyle name="Normal 31 4 2 7" xfId="24384" xr:uid="{00000000-0005-0000-0000-0000C15E0000}"/>
    <cellStyle name="Normal 31 4 2 8" xfId="24385" xr:uid="{00000000-0005-0000-0000-0000C25E0000}"/>
    <cellStyle name="Normal 31 4 2 9" xfId="24386" xr:uid="{00000000-0005-0000-0000-0000C35E0000}"/>
    <cellStyle name="Normal 31 4 3" xfId="24387" xr:uid="{00000000-0005-0000-0000-0000C45E0000}"/>
    <cellStyle name="Normal 31 4 3 2" xfId="24388" xr:uid="{00000000-0005-0000-0000-0000C55E0000}"/>
    <cellStyle name="Normal 31 4 3 3" xfId="24389" xr:uid="{00000000-0005-0000-0000-0000C65E0000}"/>
    <cellStyle name="Normal 31 4 4" xfId="24390" xr:uid="{00000000-0005-0000-0000-0000C75E0000}"/>
    <cellStyle name="Normal 31 4 4 2" xfId="24391" xr:uid="{00000000-0005-0000-0000-0000C85E0000}"/>
    <cellStyle name="Normal 31 4 4 3" xfId="24392" xr:uid="{00000000-0005-0000-0000-0000C95E0000}"/>
    <cellStyle name="Normal 31 4 5" xfId="24393" xr:uid="{00000000-0005-0000-0000-0000CA5E0000}"/>
    <cellStyle name="Normal 31 4 6" xfId="24394" xr:uid="{00000000-0005-0000-0000-0000CB5E0000}"/>
    <cellStyle name="Normal 31 4 7" xfId="24395" xr:uid="{00000000-0005-0000-0000-0000CC5E0000}"/>
    <cellStyle name="Normal 31 4 8" xfId="24396" xr:uid="{00000000-0005-0000-0000-0000CD5E0000}"/>
    <cellStyle name="Normal 31 4 9" xfId="24397" xr:uid="{00000000-0005-0000-0000-0000CE5E0000}"/>
    <cellStyle name="Normal 31 5" xfId="24398" xr:uid="{00000000-0005-0000-0000-0000CF5E0000}"/>
    <cellStyle name="Normal 31 6" xfId="24399" xr:uid="{00000000-0005-0000-0000-0000D05E0000}"/>
    <cellStyle name="Normal 31 7" xfId="24400" xr:uid="{00000000-0005-0000-0000-0000D15E0000}"/>
    <cellStyle name="Normal 31 8" xfId="24401" xr:uid="{00000000-0005-0000-0000-0000D25E0000}"/>
    <cellStyle name="Normal 31 9" xfId="24402" xr:uid="{00000000-0005-0000-0000-0000D35E0000}"/>
    <cellStyle name="Normal 310" xfId="24403" xr:uid="{00000000-0005-0000-0000-0000D45E0000}"/>
    <cellStyle name="Normal 310 2" xfId="24404" xr:uid="{00000000-0005-0000-0000-0000D55E0000}"/>
    <cellStyle name="Normal 310 3" xfId="24405" xr:uid="{00000000-0005-0000-0000-0000D65E0000}"/>
    <cellStyle name="Normal 311" xfId="24406" xr:uid="{00000000-0005-0000-0000-0000D75E0000}"/>
    <cellStyle name="Normal 311 2" xfId="24407" xr:uid="{00000000-0005-0000-0000-0000D85E0000}"/>
    <cellStyle name="Normal 311 3" xfId="24408" xr:uid="{00000000-0005-0000-0000-0000D95E0000}"/>
    <cellStyle name="Normal 312" xfId="24409" xr:uid="{00000000-0005-0000-0000-0000DA5E0000}"/>
    <cellStyle name="Normal 312 2" xfId="24410" xr:uid="{00000000-0005-0000-0000-0000DB5E0000}"/>
    <cellStyle name="Normal 312 3" xfId="24411" xr:uid="{00000000-0005-0000-0000-0000DC5E0000}"/>
    <cellStyle name="Normal 313" xfId="24412" xr:uid="{00000000-0005-0000-0000-0000DD5E0000}"/>
    <cellStyle name="Normal 313 2" xfId="24413" xr:uid="{00000000-0005-0000-0000-0000DE5E0000}"/>
    <cellStyle name="Normal 313 3" xfId="24414" xr:uid="{00000000-0005-0000-0000-0000DF5E0000}"/>
    <cellStyle name="Normal 314" xfId="24415" xr:uid="{00000000-0005-0000-0000-0000E05E0000}"/>
    <cellStyle name="Normal 314 2" xfId="24416" xr:uid="{00000000-0005-0000-0000-0000E15E0000}"/>
    <cellStyle name="Normal 314 3" xfId="24417" xr:uid="{00000000-0005-0000-0000-0000E25E0000}"/>
    <cellStyle name="Normal 315" xfId="24418" xr:uid="{00000000-0005-0000-0000-0000E35E0000}"/>
    <cellStyle name="Normal 315 2" xfId="24419" xr:uid="{00000000-0005-0000-0000-0000E45E0000}"/>
    <cellStyle name="Normal 315 3" xfId="24420" xr:uid="{00000000-0005-0000-0000-0000E55E0000}"/>
    <cellStyle name="Normal 316" xfId="24421" xr:uid="{00000000-0005-0000-0000-0000E65E0000}"/>
    <cellStyle name="Normal 316 2" xfId="24422" xr:uid="{00000000-0005-0000-0000-0000E75E0000}"/>
    <cellStyle name="Normal 316 3" xfId="24423" xr:uid="{00000000-0005-0000-0000-0000E85E0000}"/>
    <cellStyle name="Normal 317" xfId="24424" xr:uid="{00000000-0005-0000-0000-0000E95E0000}"/>
    <cellStyle name="Normal 317 2" xfId="24425" xr:uid="{00000000-0005-0000-0000-0000EA5E0000}"/>
    <cellStyle name="Normal 317 3" xfId="24426" xr:uid="{00000000-0005-0000-0000-0000EB5E0000}"/>
    <cellStyle name="Normal 318" xfId="24427" xr:uid="{00000000-0005-0000-0000-0000EC5E0000}"/>
    <cellStyle name="Normal 318 2" xfId="24428" xr:uid="{00000000-0005-0000-0000-0000ED5E0000}"/>
    <cellStyle name="Normal 318 3" xfId="24429" xr:uid="{00000000-0005-0000-0000-0000EE5E0000}"/>
    <cellStyle name="Normal 319" xfId="24430" xr:uid="{00000000-0005-0000-0000-0000EF5E0000}"/>
    <cellStyle name="Normal 319 2" xfId="24431" xr:uid="{00000000-0005-0000-0000-0000F05E0000}"/>
    <cellStyle name="Normal 319 3" xfId="24432" xr:uid="{00000000-0005-0000-0000-0000F15E0000}"/>
    <cellStyle name="Normal 32" xfId="193" xr:uid="{00000000-0005-0000-0000-0000F25E0000}"/>
    <cellStyle name="Normal 32 2" xfId="194" xr:uid="{00000000-0005-0000-0000-0000F35E0000}"/>
    <cellStyle name="Normal 32 2 2" xfId="24435" xr:uid="{00000000-0005-0000-0000-0000F45E0000}"/>
    <cellStyle name="Normal 32 2 3" xfId="24436" xr:uid="{00000000-0005-0000-0000-0000F55E0000}"/>
    <cellStyle name="Normal 32 2 4" xfId="24434" xr:uid="{00000000-0005-0000-0000-0000F65E0000}"/>
    <cellStyle name="Normal 32 3" xfId="24437" xr:uid="{00000000-0005-0000-0000-0000F75E0000}"/>
    <cellStyle name="Normal 32 3 10" xfId="24438" xr:uid="{00000000-0005-0000-0000-0000F85E0000}"/>
    <cellStyle name="Normal 32 3 2" xfId="24439" xr:uid="{00000000-0005-0000-0000-0000F95E0000}"/>
    <cellStyle name="Normal 32 3 2 10" xfId="24440" xr:uid="{00000000-0005-0000-0000-0000FA5E0000}"/>
    <cellStyle name="Normal 32 3 2 11" xfId="24441" xr:uid="{00000000-0005-0000-0000-0000FB5E0000}"/>
    <cellStyle name="Normal 32 3 2 12" xfId="24442" xr:uid="{00000000-0005-0000-0000-0000FC5E0000}"/>
    <cellStyle name="Normal 32 3 2 2" xfId="24443" xr:uid="{00000000-0005-0000-0000-0000FD5E0000}"/>
    <cellStyle name="Normal 32 3 2 2 2" xfId="24444" xr:uid="{00000000-0005-0000-0000-0000FE5E0000}"/>
    <cellStyle name="Normal 32 3 2 2 2 2" xfId="24445" xr:uid="{00000000-0005-0000-0000-0000FF5E0000}"/>
    <cellStyle name="Normal 32 3 2 2 2 2 2" xfId="24446" xr:uid="{00000000-0005-0000-0000-0000005F0000}"/>
    <cellStyle name="Normal 32 3 2 2 2 3" xfId="24447" xr:uid="{00000000-0005-0000-0000-0000015F0000}"/>
    <cellStyle name="Normal 32 3 2 2 2 4" xfId="24448" xr:uid="{00000000-0005-0000-0000-0000025F0000}"/>
    <cellStyle name="Normal 32 3 2 2 2 5" xfId="24449" xr:uid="{00000000-0005-0000-0000-0000035F0000}"/>
    <cellStyle name="Normal 32 3 2 2 2 6" xfId="24450" xr:uid="{00000000-0005-0000-0000-0000045F0000}"/>
    <cellStyle name="Normal 32 3 2 2 3" xfId="24451" xr:uid="{00000000-0005-0000-0000-0000055F0000}"/>
    <cellStyle name="Normal 32 3 2 2 3 2" xfId="24452" xr:uid="{00000000-0005-0000-0000-0000065F0000}"/>
    <cellStyle name="Normal 32 3 2 2 4" xfId="24453" xr:uid="{00000000-0005-0000-0000-0000075F0000}"/>
    <cellStyle name="Normal 32 3 2 2 5" xfId="24454" xr:uid="{00000000-0005-0000-0000-0000085F0000}"/>
    <cellStyle name="Normal 32 3 2 2 6" xfId="24455" xr:uid="{00000000-0005-0000-0000-0000095F0000}"/>
    <cellStyle name="Normal 32 3 2 2 7" xfId="24456" xr:uid="{00000000-0005-0000-0000-00000A5F0000}"/>
    <cellStyle name="Normal 32 3 2 3" xfId="24457" xr:uid="{00000000-0005-0000-0000-00000B5F0000}"/>
    <cellStyle name="Normal 32 3 2 3 2" xfId="24458" xr:uid="{00000000-0005-0000-0000-00000C5F0000}"/>
    <cellStyle name="Normal 32 3 2 3 2 2" xfId="24459" xr:uid="{00000000-0005-0000-0000-00000D5F0000}"/>
    <cellStyle name="Normal 32 3 2 3 3" xfId="24460" xr:uid="{00000000-0005-0000-0000-00000E5F0000}"/>
    <cellStyle name="Normal 32 3 2 3 4" xfId="24461" xr:uid="{00000000-0005-0000-0000-00000F5F0000}"/>
    <cellStyle name="Normal 32 3 2 3 5" xfId="24462" xr:uid="{00000000-0005-0000-0000-0000105F0000}"/>
    <cellStyle name="Normal 32 3 2 3 6" xfId="24463" xr:uid="{00000000-0005-0000-0000-0000115F0000}"/>
    <cellStyle name="Normal 32 3 2 4" xfId="24464" xr:uid="{00000000-0005-0000-0000-0000125F0000}"/>
    <cellStyle name="Normal 32 3 2 4 2" xfId="24465" xr:uid="{00000000-0005-0000-0000-0000135F0000}"/>
    <cellStyle name="Normal 32 3 2 4 3" xfId="24466" xr:uid="{00000000-0005-0000-0000-0000145F0000}"/>
    <cellStyle name="Normal 32 3 2 4 4" xfId="24467" xr:uid="{00000000-0005-0000-0000-0000155F0000}"/>
    <cellStyle name="Normal 32 3 2 4 5" xfId="24468" xr:uid="{00000000-0005-0000-0000-0000165F0000}"/>
    <cellStyle name="Normal 32 3 2 5" xfId="24469" xr:uid="{00000000-0005-0000-0000-0000175F0000}"/>
    <cellStyle name="Normal 32 3 2 5 2" xfId="24470" xr:uid="{00000000-0005-0000-0000-0000185F0000}"/>
    <cellStyle name="Normal 32 3 2 6" xfId="24471" xr:uid="{00000000-0005-0000-0000-0000195F0000}"/>
    <cellStyle name="Normal 32 3 2 6 2" xfId="24472" xr:uid="{00000000-0005-0000-0000-00001A5F0000}"/>
    <cellStyle name="Normal 32 3 2 7" xfId="24473" xr:uid="{00000000-0005-0000-0000-00001B5F0000}"/>
    <cellStyle name="Normal 32 3 2 8" xfId="24474" xr:uid="{00000000-0005-0000-0000-00001C5F0000}"/>
    <cellStyle name="Normal 32 3 2 9" xfId="24475" xr:uid="{00000000-0005-0000-0000-00001D5F0000}"/>
    <cellStyle name="Normal 32 3 3" xfId="24476" xr:uid="{00000000-0005-0000-0000-00001E5F0000}"/>
    <cellStyle name="Normal 32 3 3 2" xfId="24477" xr:uid="{00000000-0005-0000-0000-00001F5F0000}"/>
    <cellStyle name="Normal 32 3 3 3" xfId="24478" xr:uid="{00000000-0005-0000-0000-0000205F0000}"/>
    <cellStyle name="Normal 32 3 4" xfId="24479" xr:uid="{00000000-0005-0000-0000-0000215F0000}"/>
    <cellStyle name="Normal 32 3 4 2" xfId="24480" xr:uid="{00000000-0005-0000-0000-0000225F0000}"/>
    <cellStyle name="Normal 32 3 4 3" xfId="24481" xr:uid="{00000000-0005-0000-0000-0000235F0000}"/>
    <cellStyle name="Normal 32 3 5" xfId="24482" xr:uid="{00000000-0005-0000-0000-0000245F0000}"/>
    <cellStyle name="Normal 32 3 6" xfId="24483" xr:uid="{00000000-0005-0000-0000-0000255F0000}"/>
    <cellStyle name="Normal 32 3 7" xfId="24484" xr:uid="{00000000-0005-0000-0000-0000265F0000}"/>
    <cellStyle name="Normal 32 3 8" xfId="24485" xr:uid="{00000000-0005-0000-0000-0000275F0000}"/>
    <cellStyle name="Normal 32 3 9" xfId="24486" xr:uid="{00000000-0005-0000-0000-0000285F0000}"/>
    <cellStyle name="Normal 32 4" xfId="24487" xr:uid="{00000000-0005-0000-0000-0000295F0000}"/>
    <cellStyle name="Normal 32 5" xfId="24488" xr:uid="{00000000-0005-0000-0000-00002A5F0000}"/>
    <cellStyle name="Normal 32 6" xfId="24489" xr:uid="{00000000-0005-0000-0000-00002B5F0000}"/>
    <cellStyle name="Normal 32 7" xfId="24490" xr:uid="{00000000-0005-0000-0000-00002C5F0000}"/>
    <cellStyle name="Normal 32 8" xfId="24491" xr:uid="{00000000-0005-0000-0000-00002D5F0000}"/>
    <cellStyle name="Normal 32 9" xfId="24433" xr:uid="{00000000-0005-0000-0000-00002E5F0000}"/>
    <cellStyle name="Normal 320" xfId="24492" xr:uid="{00000000-0005-0000-0000-00002F5F0000}"/>
    <cellStyle name="Normal 320 2" xfId="24493" xr:uid="{00000000-0005-0000-0000-0000305F0000}"/>
    <cellStyle name="Normal 320 3" xfId="24494" xr:uid="{00000000-0005-0000-0000-0000315F0000}"/>
    <cellStyle name="Normal 321" xfId="24495" xr:uid="{00000000-0005-0000-0000-0000325F0000}"/>
    <cellStyle name="Normal 321 2" xfId="24496" xr:uid="{00000000-0005-0000-0000-0000335F0000}"/>
    <cellStyle name="Normal 321 3" xfId="24497" xr:uid="{00000000-0005-0000-0000-0000345F0000}"/>
    <cellStyle name="Normal 322" xfId="24498" xr:uid="{00000000-0005-0000-0000-0000355F0000}"/>
    <cellStyle name="Normal 322 2" xfId="24499" xr:uid="{00000000-0005-0000-0000-0000365F0000}"/>
    <cellStyle name="Normal 322 3" xfId="24500" xr:uid="{00000000-0005-0000-0000-0000375F0000}"/>
    <cellStyle name="Normal 323" xfId="24501" xr:uid="{00000000-0005-0000-0000-0000385F0000}"/>
    <cellStyle name="Normal 323 2" xfId="24502" xr:uid="{00000000-0005-0000-0000-0000395F0000}"/>
    <cellStyle name="Normal 323 3" xfId="24503" xr:uid="{00000000-0005-0000-0000-00003A5F0000}"/>
    <cellStyle name="Normal 324" xfId="24504" xr:uid="{00000000-0005-0000-0000-00003B5F0000}"/>
    <cellStyle name="Normal 324 2" xfId="24505" xr:uid="{00000000-0005-0000-0000-00003C5F0000}"/>
    <cellStyle name="Normal 324 3" xfId="24506" xr:uid="{00000000-0005-0000-0000-00003D5F0000}"/>
    <cellStyle name="Normal 325" xfId="24507" xr:uid="{00000000-0005-0000-0000-00003E5F0000}"/>
    <cellStyle name="Normal 325 2" xfId="24508" xr:uid="{00000000-0005-0000-0000-00003F5F0000}"/>
    <cellStyle name="Normal 325 3" xfId="24509" xr:uid="{00000000-0005-0000-0000-0000405F0000}"/>
    <cellStyle name="Normal 326" xfId="24510" xr:uid="{00000000-0005-0000-0000-0000415F0000}"/>
    <cellStyle name="Normal 326 2" xfId="24511" xr:uid="{00000000-0005-0000-0000-0000425F0000}"/>
    <cellStyle name="Normal 326 3" xfId="24512" xr:uid="{00000000-0005-0000-0000-0000435F0000}"/>
    <cellStyle name="Normal 327" xfId="24513" xr:uid="{00000000-0005-0000-0000-0000445F0000}"/>
    <cellStyle name="Normal 327 2" xfId="24514" xr:uid="{00000000-0005-0000-0000-0000455F0000}"/>
    <cellStyle name="Normal 327 3" xfId="24515" xr:uid="{00000000-0005-0000-0000-0000465F0000}"/>
    <cellStyle name="Normal 328" xfId="24516" xr:uid="{00000000-0005-0000-0000-0000475F0000}"/>
    <cellStyle name="Normal 328 2" xfId="24517" xr:uid="{00000000-0005-0000-0000-0000485F0000}"/>
    <cellStyle name="Normal 328 3" xfId="24518" xr:uid="{00000000-0005-0000-0000-0000495F0000}"/>
    <cellStyle name="Normal 329" xfId="24519" xr:uid="{00000000-0005-0000-0000-00004A5F0000}"/>
    <cellStyle name="Normal 329 2" xfId="24520" xr:uid="{00000000-0005-0000-0000-00004B5F0000}"/>
    <cellStyle name="Normal 329 3" xfId="24521" xr:uid="{00000000-0005-0000-0000-00004C5F0000}"/>
    <cellStyle name="Normal 33" xfId="195" xr:uid="{00000000-0005-0000-0000-00004D5F0000}"/>
    <cellStyle name="Normal 33 2" xfId="196" xr:uid="{00000000-0005-0000-0000-00004E5F0000}"/>
    <cellStyle name="Normal 33 2 10" xfId="24524" xr:uid="{00000000-0005-0000-0000-00004F5F0000}"/>
    <cellStyle name="Normal 33 2 11" xfId="24525" xr:uid="{00000000-0005-0000-0000-0000505F0000}"/>
    <cellStyle name="Normal 33 2 12" xfId="24526" xr:uid="{00000000-0005-0000-0000-0000515F0000}"/>
    <cellStyle name="Normal 33 2 13" xfId="24527" xr:uid="{00000000-0005-0000-0000-0000525F0000}"/>
    <cellStyle name="Normal 33 2 14" xfId="24523" xr:uid="{00000000-0005-0000-0000-0000535F0000}"/>
    <cellStyle name="Normal 33 2 2" xfId="24528" xr:uid="{00000000-0005-0000-0000-0000545F0000}"/>
    <cellStyle name="Normal 33 2 2 2" xfId="24529" xr:uid="{00000000-0005-0000-0000-0000555F0000}"/>
    <cellStyle name="Normal 33 2 2 2 2" xfId="24530" xr:uid="{00000000-0005-0000-0000-0000565F0000}"/>
    <cellStyle name="Normal 33 2 2 2 2 2" xfId="24531" xr:uid="{00000000-0005-0000-0000-0000575F0000}"/>
    <cellStyle name="Normal 33 2 2 2 3" xfId="24532" xr:uid="{00000000-0005-0000-0000-0000585F0000}"/>
    <cellStyle name="Normal 33 2 2 2 4" xfId="24533" xr:uid="{00000000-0005-0000-0000-0000595F0000}"/>
    <cellStyle name="Normal 33 2 2 2 5" xfId="24534" xr:uid="{00000000-0005-0000-0000-00005A5F0000}"/>
    <cellStyle name="Normal 33 2 2 2 6" xfId="24535" xr:uid="{00000000-0005-0000-0000-00005B5F0000}"/>
    <cellStyle name="Normal 33 2 2 3" xfId="24536" xr:uid="{00000000-0005-0000-0000-00005C5F0000}"/>
    <cellStyle name="Normal 33 2 2 3 2" xfId="24537" xr:uid="{00000000-0005-0000-0000-00005D5F0000}"/>
    <cellStyle name="Normal 33 2 2 4" xfId="24538" xr:uid="{00000000-0005-0000-0000-00005E5F0000}"/>
    <cellStyle name="Normal 33 2 2 5" xfId="24539" xr:uid="{00000000-0005-0000-0000-00005F5F0000}"/>
    <cellStyle name="Normal 33 2 2 6" xfId="24540" xr:uid="{00000000-0005-0000-0000-0000605F0000}"/>
    <cellStyle name="Normal 33 2 2 7" xfId="24541" xr:uid="{00000000-0005-0000-0000-0000615F0000}"/>
    <cellStyle name="Normal 33 2 3" xfId="24542" xr:uid="{00000000-0005-0000-0000-0000625F0000}"/>
    <cellStyle name="Normal 33 2 3 2" xfId="24543" xr:uid="{00000000-0005-0000-0000-0000635F0000}"/>
    <cellStyle name="Normal 33 2 3 2 2" xfId="24544" xr:uid="{00000000-0005-0000-0000-0000645F0000}"/>
    <cellStyle name="Normal 33 2 3 3" xfId="24545" xr:uid="{00000000-0005-0000-0000-0000655F0000}"/>
    <cellStyle name="Normal 33 2 3 4" xfId="24546" xr:uid="{00000000-0005-0000-0000-0000665F0000}"/>
    <cellStyle name="Normal 33 2 3 5" xfId="24547" xr:uid="{00000000-0005-0000-0000-0000675F0000}"/>
    <cellStyle name="Normal 33 2 3 6" xfId="24548" xr:uid="{00000000-0005-0000-0000-0000685F0000}"/>
    <cellStyle name="Normal 33 2 4" xfId="24549" xr:uid="{00000000-0005-0000-0000-0000695F0000}"/>
    <cellStyle name="Normal 33 2 4 2" xfId="24550" xr:uid="{00000000-0005-0000-0000-00006A5F0000}"/>
    <cellStyle name="Normal 33 2 4 3" xfId="24551" xr:uid="{00000000-0005-0000-0000-00006B5F0000}"/>
    <cellStyle name="Normal 33 2 4 4" xfId="24552" xr:uid="{00000000-0005-0000-0000-00006C5F0000}"/>
    <cellStyle name="Normal 33 2 4 5" xfId="24553" xr:uid="{00000000-0005-0000-0000-00006D5F0000}"/>
    <cellStyle name="Normal 33 2 5" xfId="24554" xr:uid="{00000000-0005-0000-0000-00006E5F0000}"/>
    <cellStyle name="Normal 33 2 5 2" xfId="24555" xr:uid="{00000000-0005-0000-0000-00006F5F0000}"/>
    <cellStyle name="Normal 33 2 6" xfId="24556" xr:uid="{00000000-0005-0000-0000-0000705F0000}"/>
    <cellStyle name="Normal 33 2 6 2" xfId="24557" xr:uid="{00000000-0005-0000-0000-0000715F0000}"/>
    <cellStyle name="Normal 33 2 7" xfId="24558" xr:uid="{00000000-0005-0000-0000-0000725F0000}"/>
    <cellStyle name="Normal 33 2 8" xfId="24559" xr:uid="{00000000-0005-0000-0000-0000735F0000}"/>
    <cellStyle name="Normal 33 2 9" xfId="24560" xr:uid="{00000000-0005-0000-0000-0000745F0000}"/>
    <cellStyle name="Normal 33 3" xfId="24561" xr:uid="{00000000-0005-0000-0000-0000755F0000}"/>
    <cellStyle name="Normal 33 3 2" xfId="24562" xr:uid="{00000000-0005-0000-0000-0000765F0000}"/>
    <cellStyle name="Normal 33 3 3" xfId="24563" xr:uid="{00000000-0005-0000-0000-0000775F0000}"/>
    <cellStyle name="Normal 33 3 4" xfId="24564" xr:uid="{00000000-0005-0000-0000-0000785F0000}"/>
    <cellStyle name="Normal 33 4" xfId="24565" xr:uid="{00000000-0005-0000-0000-0000795F0000}"/>
    <cellStyle name="Normal 33 5" xfId="24566" xr:uid="{00000000-0005-0000-0000-00007A5F0000}"/>
    <cellStyle name="Normal 33 6" xfId="24567" xr:uid="{00000000-0005-0000-0000-00007B5F0000}"/>
    <cellStyle name="Normal 33 7" xfId="24522" xr:uid="{00000000-0005-0000-0000-00007C5F0000}"/>
    <cellStyle name="Normal 330" xfId="24568" xr:uid="{00000000-0005-0000-0000-00007D5F0000}"/>
    <cellStyle name="Normal 330 2" xfId="24569" xr:uid="{00000000-0005-0000-0000-00007E5F0000}"/>
    <cellStyle name="Normal 330 3" xfId="24570" xr:uid="{00000000-0005-0000-0000-00007F5F0000}"/>
    <cellStyle name="Normal 331" xfId="24571" xr:uid="{00000000-0005-0000-0000-0000805F0000}"/>
    <cellStyle name="Normal 331 2" xfId="24572" xr:uid="{00000000-0005-0000-0000-0000815F0000}"/>
    <cellStyle name="Normal 331 3" xfId="24573" xr:uid="{00000000-0005-0000-0000-0000825F0000}"/>
    <cellStyle name="Normal 332" xfId="24574" xr:uid="{00000000-0005-0000-0000-0000835F0000}"/>
    <cellStyle name="Normal 332 2" xfId="24575" xr:uid="{00000000-0005-0000-0000-0000845F0000}"/>
    <cellStyle name="Normal 332 3" xfId="24576" xr:uid="{00000000-0005-0000-0000-0000855F0000}"/>
    <cellStyle name="Normal 333" xfId="24577" xr:uid="{00000000-0005-0000-0000-0000865F0000}"/>
    <cellStyle name="Normal 333 2" xfId="24578" xr:uid="{00000000-0005-0000-0000-0000875F0000}"/>
    <cellStyle name="Normal 333 3" xfId="24579" xr:uid="{00000000-0005-0000-0000-0000885F0000}"/>
    <cellStyle name="Normal 334" xfId="24580" xr:uid="{00000000-0005-0000-0000-0000895F0000}"/>
    <cellStyle name="Normal 334 2" xfId="24581" xr:uid="{00000000-0005-0000-0000-00008A5F0000}"/>
    <cellStyle name="Normal 334 3" xfId="24582" xr:uid="{00000000-0005-0000-0000-00008B5F0000}"/>
    <cellStyle name="Normal 335" xfId="24583" xr:uid="{00000000-0005-0000-0000-00008C5F0000}"/>
    <cellStyle name="Normal 335 2" xfId="24584" xr:uid="{00000000-0005-0000-0000-00008D5F0000}"/>
    <cellStyle name="Normal 335 3" xfId="24585" xr:uid="{00000000-0005-0000-0000-00008E5F0000}"/>
    <cellStyle name="Normal 336" xfId="24586" xr:uid="{00000000-0005-0000-0000-00008F5F0000}"/>
    <cellStyle name="Normal 336 2" xfId="24587" xr:uid="{00000000-0005-0000-0000-0000905F0000}"/>
    <cellStyle name="Normal 336 3" xfId="24588" xr:uid="{00000000-0005-0000-0000-0000915F0000}"/>
    <cellStyle name="Normal 337" xfId="24589" xr:uid="{00000000-0005-0000-0000-0000925F0000}"/>
    <cellStyle name="Normal 337 2" xfId="24590" xr:uid="{00000000-0005-0000-0000-0000935F0000}"/>
    <cellStyle name="Normal 337 3" xfId="24591" xr:uid="{00000000-0005-0000-0000-0000945F0000}"/>
    <cellStyle name="Normal 338" xfId="24592" xr:uid="{00000000-0005-0000-0000-0000955F0000}"/>
    <cellStyle name="Normal 338 2" xfId="24593" xr:uid="{00000000-0005-0000-0000-0000965F0000}"/>
    <cellStyle name="Normal 338 3" xfId="24594" xr:uid="{00000000-0005-0000-0000-0000975F0000}"/>
    <cellStyle name="Normal 339" xfId="24595" xr:uid="{00000000-0005-0000-0000-0000985F0000}"/>
    <cellStyle name="Normal 339 2" xfId="24596" xr:uid="{00000000-0005-0000-0000-0000995F0000}"/>
    <cellStyle name="Normal 339 3" xfId="24597" xr:uid="{00000000-0005-0000-0000-00009A5F0000}"/>
    <cellStyle name="Normal 34" xfId="197" xr:uid="{00000000-0005-0000-0000-00009B5F0000}"/>
    <cellStyle name="Normal 34 2" xfId="198" xr:uid="{00000000-0005-0000-0000-00009C5F0000}"/>
    <cellStyle name="Normal 34 2 10" xfId="24600" xr:uid="{00000000-0005-0000-0000-00009D5F0000}"/>
    <cellStyle name="Normal 34 2 11" xfId="24601" xr:uid="{00000000-0005-0000-0000-00009E5F0000}"/>
    <cellStyle name="Normal 34 2 12" xfId="24602" xr:uid="{00000000-0005-0000-0000-00009F5F0000}"/>
    <cellStyle name="Normal 34 2 13" xfId="24603" xr:uid="{00000000-0005-0000-0000-0000A05F0000}"/>
    <cellStyle name="Normal 34 2 14" xfId="24599" xr:uid="{00000000-0005-0000-0000-0000A15F0000}"/>
    <cellStyle name="Normal 34 2 2" xfId="24604" xr:uid="{00000000-0005-0000-0000-0000A25F0000}"/>
    <cellStyle name="Normal 34 2 2 2" xfId="24605" xr:uid="{00000000-0005-0000-0000-0000A35F0000}"/>
    <cellStyle name="Normal 34 2 2 2 2" xfId="24606" xr:uid="{00000000-0005-0000-0000-0000A45F0000}"/>
    <cellStyle name="Normal 34 2 2 2 2 2" xfId="24607" xr:uid="{00000000-0005-0000-0000-0000A55F0000}"/>
    <cellStyle name="Normal 34 2 2 2 3" xfId="24608" xr:uid="{00000000-0005-0000-0000-0000A65F0000}"/>
    <cellStyle name="Normal 34 2 2 2 4" xfId="24609" xr:uid="{00000000-0005-0000-0000-0000A75F0000}"/>
    <cellStyle name="Normal 34 2 2 2 5" xfId="24610" xr:uid="{00000000-0005-0000-0000-0000A85F0000}"/>
    <cellStyle name="Normal 34 2 2 2 6" xfId="24611" xr:uid="{00000000-0005-0000-0000-0000A95F0000}"/>
    <cellStyle name="Normal 34 2 2 3" xfId="24612" xr:uid="{00000000-0005-0000-0000-0000AA5F0000}"/>
    <cellStyle name="Normal 34 2 2 3 2" xfId="24613" xr:uid="{00000000-0005-0000-0000-0000AB5F0000}"/>
    <cellStyle name="Normal 34 2 2 4" xfId="24614" xr:uid="{00000000-0005-0000-0000-0000AC5F0000}"/>
    <cellStyle name="Normal 34 2 2 5" xfId="24615" xr:uid="{00000000-0005-0000-0000-0000AD5F0000}"/>
    <cellStyle name="Normal 34 2 2 6" xfId="24616" xr:uid="{00000000-0005-0000-0000-0000AE5F0000}"/>
    <cellStyle name="Normal 34 2 2 7" xfId="24617" xr:uid="{00000000-0005-0000-0000-0000AF5F0000}"/>
    <cellStyle name="Normal 34 2 3" xfId="24618" xr:uid="{00000000-0005-0000-0000-0000B05F0000}"/>
    <cellStyle name="Normal 34 2 3 2" xfId="24619" xr:uid="{00000000-0005-0000-0000-0000B15F0000}"/>
    <cellStyle name="Normal 34 2 3 2 2" xfId="24620" xr:uid="{00000000-0005-0000-0000-0000B25F0000}"/>
    <cellStyle name="Normal 34 2 3 3" xfId="24621" xr:uid="{00000000-0005-0000-0000-0000B35F0000}"/>
    <cellStyle name="Normal 34 2 3 4" xfId="24622" xr:uid="{00000000-0005-0000-0000-0000B45F0000}"/>
    <cellStyle name="Normal 34 2 3 5" xfId="24623" xr:uid="{00000000-0005-0000-0000-0000B55F0000}"/>
    <cellStyle name="Normal 34 2 3 6" xfId="24624" xr:uid="{00000000-0005-0000-0000-0000B65F0000}"/>
    <cellStyle name="Normal 34 2 4" xfId="24625" xr:uid="{00000000-0005-0000-0000-0000B75F0000}"/>
    <cellStyle name="Normal 34 2 4 2" xfId="24626" xr:uid="{00000000-0005-0000-0000-0000B85F0000}"/>
    <cellStyle name="Normal 34 2 4 3" xfId="24627" xr:uid="{00000000-0005-0000-0000-0000B95F0000}"/>
    <cellStyle name="Normal 34 2 4 4" xfId="24628" xr:uid="{00000000-0005-0000-0000-0000BA5F0000}"/>
    <cellStyle name="Normal 34 2 4 5" xfId="24629" xr:uid="{00000000-0005-0000-0000-0000BB5F0000}"/>
    <cellStyle name="Normal 34 2 5" xfId="24630" xr:uid="{00000000-0005-0000-0000-0000BC5F0000}"/>
    <cellStyle name="Normal 34 2 5 2" xfId="24631" xr:uid="{00000000-0005-0000-0000-0000BD5F0000}"/>
    <cellStyle name="Normal 34 2 6" xfId="24632" xr:uid="{00000000-0005-0000-0000-0000BE5F0000}"/>
    <cellStyle name="Normal 34 2 6 2" xfId="24633" xr:uid="{00000000-0005-0000-0000-0000BF5F0000}"/>
    <cellStyle name="Normal 34 2 7" xfId="24634" xr:uid="{00000000-0005-0000-0000-0000C05F0000}"/>
    <cellStyle name="Normal 34 2 8" xfId="24635" xr:uid="{00000000-0005-0000-0000-0000C15F0000}"/>
    <cellStyle name="Normal 34 2 9" xfId="24636" xr:uid="{00000000-0005-0000-0000-0000C25F0000}"/>
    <cellStyle name="Normal 34 3" xfId="24637" xr:uid="{00000000-0005-0000-0000-0000C35F0000}"/>
    <cellStyle name="Normal 34 3 2" xfId="24638" xr:uid="{00000000-0005-0000-0000-0000C45F0000}"/>
    <cellStyle name="Normal 34 3 3" xfId="24639" xr:uid="{00000000-0005-0000-0000-0000C55F0000}"/>
    <cellStyle name="Normal 34 3 4" xfId="24640" xr:uid="{00000000-0005-0000-0000-0000C65F0000}"/>
    <cellStyle name="Normal 34 4" xfId="24641" xr:uid="{00000000-0005-0000-0000-0000C75F0000}"/>
    <cellStyle name="Normal 34 5" xfId="24642" xr:uid="{00000000-0005-0000-0000-0000C85F0000}"/>
    <cellStyle name="Normal 34 6" xfId="24643" xr:uid="{00000000-0005-0000-0000-0000C95F0000}"/>
    <cellStyle name="Normal 34 7" xfId="24598" xr:uid="{00000000-0005-0000-0000-0000CA5F0000}"/>
    <cellStyle name="Normal 340" xfId="24644" xr:uid="{00000000-0005-0000-0000-0000CB5F0000}"/>
    <cellStyle name="Normal 340 2" xfId="24645" xr:uid="{00000000-0005-0000-0000-0000CC5F0000}"/>
    <cellStyle name="Normal 340 3" xfId="24646" xr:uid="{00000000-0005-0000-0000-0000CD5F0000}"/>
    <cellStyle name="Normal 341" xfId="24647" xr:uid="{00000000-0005-0000-0000-0000CE5F0000}"/>
    <cellStyle name="Normal 341 2" xfId="24648" xr:uid="{00000000-0005-0000-0000-0000CF5F0000}"/>
    <cellStyle name="Normal 341 3" xfId="24649" xr:uid="{00000000-0005-0000-0000-0000D05F0000}"/>
    <cellStyle name="Normal 342" xfId="24650" xr:uid="{00000000-0005-0000-0000-0000D15F0000}"/>
    <cellStyle name="Normal 342 2" xfId="24651" xr:uid="{00000000-0005-0000-0000-0000D25F0000}"/>
    <cellStyle name="Normal 342 3" xfId="24652" xr:uid="{00000000-0005-0000-0000-0000D35F0000}"/>
    <cellStyle name="Normal 343" xfId="24653" xr:uid="{00000000-0005-0000-0000-0000D45F0000}"/>
    <cellStyle name="Normal 343 2" xfId="24654" xr:uid="{00000000-0005-0000-0000-0000D55F0000}"/>
    <cellStyle name="Normal 343 3" xfId="24655" xr:uid="{00000000-0005-0000-0000-0000D65F0000}"/>
    <cellStyle name="Normal 344" xfId="24656" xr:uid="{00000000-0005-0000-0000-0000D75F0000}"/>
    <cellStyle name="Normal 344 2" xfId="24657" xr:uid="{00000000-0005-0000-0000-0000D85F0000}"/>
    <cellStyle name="Normal 344 3" xfId="24658" xr:uid="{00000000-0005-0000-0000-0000D95F0000}"/>
    <cellStyle name="Normal 345" xfId="24659" xr:uid="{00000000-0005-0000-0000-0000DA5F0000}"/>
    <cellStyle name="Normal 345 2" xfId="24660" xr:uid="{00000000-0005-0000-0000-0000DB5F0000}"/>
    <cellStyle name="Normal 345 3" xfId="24661" xr:uid="{00000000-0005-0000-0000-0000DC5F0000}"/>
    <cellStyle name="Normal 346" xfId="24662" xr:uid="{00000000-0005-0000-0000-0000DD5F0000}"/>
    <cellStyle name="Normal 346 2" xfId="24663" xr:uid="{00000000-0005-0000-0000-0000DE5F0000}"/>
    <cellStyle name="Normal 346 3" xfId="24664" xr:uid="{00000000-0005-0000-0000-0000DF5F0000}"/>
    <cellStyle name="Normal 347" xfId="24665" xr:uid="{00000000-0005-0000-0000-0000E05F0000}"/>
    <cellStyle name="Normal 347 2" xfId="24666" xr:uid="{00000000-0005-0000-0000-0000E15F0000}"/>
    <cellStyle name="Normal 347 3" xfId="24667" xr:uid="{00000000-0005-0000-0000-0000E25F0000}"/>
    <cellStyle name="Normal 348" xfId="24668" xr:uid="{00000000-0005-0000-0000-0000E35F0000}"/>
    <cellStyle name="Normal 348 2" xfId="24669" xr:uid="{00000000-0005-0000-0000-0000E45F0000}"/>
    <cellStyle name="Normal 348 3" xfId="24670" xr:uid="{00000000-0005-0000-0000-0000E55F0000}"/>
    <cellStyle name="Normal 349" xfId="24671" xr:uid="{00000000-0005-0000-0000-0000E65F0000}"/>
    <cellStyle name="Normal 349 2" xfId="24672" xr:uid="{00000000-0005-0000-0000-0000E75F0000}"/>
    <cellStyle name="Normal 349 3" xfId="24673" xr:uid="{00000000-0005-0000-0000-0000E85F0000}"/>
    <cellStyle name="Normal 35" xfId="199" xr:uid="{00000000-0005-0000-0000-0000E95F0000}"/>
    <cellStyle name="Normal 35 2" xfId="200" xr:uid="{00000000-0005-0000-0000-0000EA5F0000}"/>
    <cellStyle name="Normal 35 2 10" xfId="24676" xr:uid="{00000000-0005-0000-0000-0000EB5F0000}"/>
    <cellStyle name="Normal 35 2 11" xfId="24677" xr:uid="{00000000-0005-0000-0000-0000EC5F0000}"/>
    <cellStyle name="Normal 35 2 12" xfId="24678" xr:uid="{00000000-0005-0000-0000-0000ED5F0000}"/>
    <cellStyle name="Normal 35 2 13" xfId="24679" xr:uid="{00000000-0005-0000-0000-0000EE5F0000}"/>
    <cellStyle name="Normal 35 2 14" xfId="24675" xr:uid="{00000000-0005-0000-0000-0000EF5F0000}"/>
    <cellStyle name="Normal 35 2 2" xfId="24680" xr:uid="{00000000-0005-0000-0000-0000F05F0000}"/>
    <cellStyle name="Normal 35 2 2 2" xfId="24681" xr:uid="{00000000-0005-0000-0000-0000F15F0000}"/>
    <cellStyle name="Normal 35 2 2 2 2" xfId="24682" xr:uid="{00000000-0005-0000-0000-0000F25F0000}"/>
    <cellStyle name="Normal 35 2 2 2 2 2" xfId="24683" xr:uid="{00000000-0005-0000-0000-0000F35F0000}"/>
    <cellStyle name="Normal 35 2 2 2 3" xfId="24684" xr:uid="{00000000-0005-0000-0000-0000F45F0000}"/>
    <cellStyle name="Normal 35 2 2 2 4" xfId="24685" xr:uid="{00000000-0005-0000-0000-0000F55F0000}"/>
    <cellStyle name="Normal 35 2 2 2 5" xfId="24686" xr:uid="{00000000-0005-0000-0000-0000F65F0000}"/>
    <cellStyle name="Normal 35 2 2 2 6" xfId="24687" xr:uid="{00000000-0005-0000-0000-0000F75F0000}"/>
    <cellStyle name="Normal 35 2 2 3" xfId="24688" xr:uid="{00000000-0005-0000-0000-0000F85F0000}"/>
    <cellStyle name="Normal 35 2 2 3 2" xfId="24689" xr:uid="{00000000-0005-0000-0000-0000F95F0000}"/>
    <cellStyle name="Normal 35 2 2 4" xfId="24690" xr:uid="{00000000-0005-0000-0000-0000FA5F0000}"/>
    <cellStyle name="Normal 35 2 2 5" xfId="24691" xr:uid="{00000000-0005-0000-0000-0000FB5F0000}"/>
    <cellStyle name="Normal 35 2 2 6" xfId="24692" xr:uid="{00000000-0005-0000-0000-0000FC5F0000}"/>
    <cellStyle name="Normal 35 2 2 7" xfId="24693" xr:uid="{00000000-0005-0000-0000-0000FD5F0000}"/>
    <cellStyle name="Normal 35 2 3" xfId="24694" xr:uid="{00000000-0005-0000-0000-0000FE5F0000}"/>
    <cellStyle name="Normal 35 2 3 2" xfId="24695" xr:uid="{00000000-0005-0000-0000-0000FF5F0000}"/>
    <cellStyle name="Normal 35 2 3 2 2" xfId="24696" xr:uid="{00000000-0005-0000-0000-000000600000}"/>
    <cellStyle name="Normal 35 2 3 3" xfId="24697" xr:uid="{00000000-0005-0000-0000-000001600000}"/>
    <cellStyle name="Normal 35 2 3 4" xfId="24698" xr:uid="{00000000-0005-0000-0000-000002600000}"/>
    <cellStyle name="Normal 35 2 3 5" xfId="24699" xr:uid="{00000000-0005-0000-0000-000003600000}"/>
    <cellStyle name="Normal 35 2 3 6" xfId="24700" xr:uid="{00000000-0005-0000-0000-000004600000}"/>
    <cellStyle name="Normal 35 2 4" xfId="24701" xr:uid="{00000000-0005-0000-0000-000005600000}"/>
    <cellStyle name="Normal 35 2 4 2" xfId="24702" xr:uid="{00000000-0005-0000-0000-000006600000}"/>
    <cellStyle name="Normal 35 2 4 3" xfId="24703" xr:uid="{00000000-0005-0000-0000-000007600000}"/>
    <cellStyle name="Normal 35 2 4 4" xfId="24704" xr:uid="{00000000-0005-0000-0000-000008600000}"/>
    <cellStyle name="Normal 35 2 4 5" xfId="24705" xr:uid="{00000000-0005-0000-0000-000009600000}"/>
    <cellStyle name="Normal 35 2 5" xfId="24706" xr:uid="{00000000-0005-0000-0000-00000A600000}"/>
    <cellStyle name="Normal 35 2 5 2" xfId="24707" xr:uid="{00000000-0005-0000-0000-00000B600000}"/>
    <cellStyle name="Normal 35 2 6" xfId="24708" xr:uid="{00000000-0005-0000-0000-00000C600000}"/>
    <cellStyle name="Normal 35 2 6 2" xfId="24709" xr:uid="{00000000-0005-0000-0000-00000D600000}"/>
    <cellStyle name="Normal 35 2 7" xfId="24710" xr:uid="{00000000-0005-0000-0000-00000E600000}"/>
    <cellStyle name="Normal 35 2 8" xfId="24711" xr:uid="{00000000-0005-0000-0000-00000F600000}"/>
    <cellStyle name="Normal 35 2 9" xfId="24712" xr:uid="{00000000-0005-0000-0000-000010600000}"/>
    <cellStyle name="Normal 35 3" xfId="24713" xr:uid="{00000000-0005-0000-0000-000011600000}"/>
    <cellStyle name="Normal 35 3 2" xfId="24714" xr:uid="{00000000-0005-0000-0000-000012600000}"/>
    <cellStyle name="Normal 35 3 3" xfId="24715" xr:uid="{00000000-0005-0000-0000-000013600000}"/>
    <cellStyle name="Normal 35 3 4" xfId="24716" xr:uid="{00000000-0005-0000-0000-000014600000}"/>
    <cellStyle name="Normal 35 4" xfId="24717" xr:uid="{00000000-0005-0000-0000-000015600000}"/>
    <cellStyle name="Normal 35 5" xfId="24718" xr:uid="{00000000-0005-0000-0000-000016600000}"/>
    <cellStyle name="Normal 35 6" xfId="24719" xr:uid="{00000000-0005-0000-0000-000017600000}"/>
    <cellStyle name="Normal 35 7" xfId="24674" xr:uid="{00000000-0005-0000-0000-000018600000}"/>
    <cellStyle name="Normal 350" xfId="24720" xr:uid="{00000000-0005-0000-0000-000019600000}"/>
    <cellStyle name="Normal 350 2" xfId="24721" xr:uid="{00000000-0005-0000-0000-00001A600000}"/>
    <cellStyle name="Normal 350 3" xfId="24722" xr:uid="{00000000-0005-0000-0000-00001B600000}"/>
    <cellStyle name="Normal 351" xfId="24723" xr:uid="{00000000-0005-0000-0000-00001C600000}"/>
    <cellStyle name="Normal 351 2" xfId="24724" xr:uid="{00000000-0005-0000-0000-00001D600000}"/>
    <cellStyle name="Normal 351 3" xfId="24725" xr:uid="{00000000-0005-0000-0000-00001E600000}"/>
    <cellStyle name="Normal 352" xfId="24726" xr:uid="{00000000-0005-0000-0000-00001F600000}"/>
    <cellStyle name="Normal 352 2" xfId="24727" xr:uid="{00000000-0005-0000-0000-000020600000}"/>
    <cellStyle name="Normal 352 3" xfId="24728" xr:uid="{00000000-0005-0000-0000-000021600000}"/>
    <cellStyle name="Normal 353" xfId="24729" xr:uid="{00000000-0005-0000-0000-000022600000}"/>
    <cellStyle name="Normal 353 2" xfId="24730" xr:uid="{00000000-0005-0000-0000-000023600000}"/>
    <cellStyle name="Normal 353 3" xfId="24731" xr:uid="{00000000-0005-0000-0000-000024600000}"/>
    <cellStyle name="Normal 354" xfId="24732" xr:uid="{00000000-0005-0000-0000-000025600000}"/>
    <cellStyle name="Normal 354 2" xfId="24733" xr:uid="{00000000-0005-0000-0000-000026600000}"/>
    <cellStyle name="Normal 354 3" xfId="24734" xr:uid="{00000000-0005-0000-0000-000027600000}"/>
    <cellStyle name="Normal 355" xfId="24735" xr:uid="{00000000-0005-0000-0000-000028600000}"/>
    <cellStyle name="Normal 355 2" xfId="24736" xr:uid="{00000000-0005-0000-0000-000029600000}"/>
    <cellStyle name="Normal 355 3" xfId="24737" xr:uid="{00000000-0005-0000-0000-00002A600000}"/>
    <cellStyle name="Normal 356" xfId="24738" xr:uid="{00000000-0005-0000-0000-00002B600000}"/>
    <cellStyle name="Normal 356 2" xfId="24739" xr:uid="{00000000-0005-0000-0000-00002C600000}"/>
    <cellStyle name="Normal 356 3" xfId="24740" xr:uid="{00000000-0005-0000-0000-00002D600000}"/>
    <cellStyle name="Normal 357" xfId="24741" xr:uid="{00000000-0005-0000-0000-00002E600000}"/>
    <cellStyle name="Normal 357 2" xfId="24742" xr:uid="{00000000-0005-0000-0000-00002F600000}"/>
    <cellStyle name="Normal 357 3" xfId="24743" xr:uid="{00000000-0005-0000-0000-000030600000}"/>
    <cellStyle name="Normal 358" xfId="24744" xr:uid="{00000000-0005-0000-0000-000031600000}"/>
    <cellStyle name="Normal 358 2" xfId="24745" xr:uid="{00000000-0005-0000-0000-000032600000}"/>
    <cellStyle name="Normal 358 3" xfId="24746" xr:uid="{00000000-0005-0000-0000-000033600000}"/>
    <cellStyle name="Normal 359" xfId="24747" xr:uid="{00000000-0005-0000-0000-000034600000}"/>
    <cellStyle name="Normal 359 2" xfId="24748" xr:uid="{00000000-0005-0000-0000-000035600000}"/>
    <cellStyle name="Normal 359 3" xfId="24749" xr:uid="{00000000-0005-0000-0000-000036600000}"/>
    <cellStyle name="Normal 36" xfId="201" xr:uid="{00000000-0005-0000-0000-000037600000}"/>
    <cellStyle name="Normal 36 2" xfId="202" xr:uid="{00000000-0005-0000-0000-000038600000}"/>
    <cellStyle name="Normal 36 2 10" xfId="24752" xr:uid="{00000000-0005-0000-0000-000039600000}"/>
    <cellStyle name="Normal 36 2 11" xfId="24753" xr:uid="{00000000-0005-0000-0000-00003A600000}"/>
    <cellStyle name="Normal 36 2 12" xfId="24754" xr:uid="{00000000-0005-0000-0000-00003B600000}"/>
    <cellStyle name="Normal 36 2 13" xfId="24755" xr:uid="{00000000-0005-0000-0000-00003C600000}"/>
    <cellStyle name="Normal 36 2 14" xfId="24751" xr:uid="{00000000-0005-0000-0000-00003D600000}"/>
    <cellStyle name="Normal 36 2 2" xfId="24756" xr:uid="{00000000-0005-0000-0000-00003E600000}"/>
    <cellStyle name="Normal 36 2 2 2" xfId="24757" xr:uid="{00000000-0005-0000-0000-00003F600000}"/>
    <cellStyle name="Normal 36 2 2 2 2" xfId="24758" xr:uid="{00000000-0005-0000-0000-000040600000}"/>
    <cellStyle name="Normal 36 2 2 2 2 2" xfId="24759" xr:uid="{00000000-0005-0000-0000-000041600000}"/>
    <cellStyle name="Normal 36 2 2 2 3" xfId="24760" xr:uid="{00000000-0005-0000-0000-000042600000}"/>
    <cellStyle name="Normal 36 2 2 2 4" xfId="24761" xr:uid="{00000000-0005-0000-0000-000043600000}"/>
    <cellStyle name="Normal 36 2 2 2 5" xfId="24762" xr:uid="{00000000-0005-0000-0000-000044600000}"/>
    <cellStyle name="Normal 36 2 2 2 6" xfId="24763" xr:uid="{00000000-0005-0000-0000-000045600000}"/>
    <cellStyle name="Normal 36 2 2 3" xfId="24764" xr:uid="{00000000-0005-0000-0000-000046600000}"/>
    <cellStyle name="Normal 36 2 2 3 2" xfId="24765" xr:uid="{00000000-0005-0000-0000-000047600000}"/>
    <cellStyle name="Normal 36 2 2 4" xfId="24766" xr:uid="{00000000-0005-0000-0000-000048600000}"/>
    <cellStyle name="Normal 36 2 2 5" xfId="24767" xr:uid="{00000000-0005-0000-0000-000049600000}"/>
    <cellStyle name="Normal 36 2 2 6" xfId="24768" xr:uid="{00000000-0005-0000-0000-00004A600000}"/>
    <cellStyle name="Normal 36 2 2 7" xfId="24769" xr:uid="{00000000-0005-0000-0000-00004B600000}"/>
    <cellStyle name="Normal 36 2 3" xfId="24770" xr:uid="{00000000-0005-0000-0000-00004C600000}"/>
    <cellStyle name="Normal 36 2 3 2" xfId="24771" xr:uid="{00000000-0005-0000-0000-00004D600000}"/>
    <cellStyle name="Normal 36 2 3 2 2" xfId="24772" xr:uid="{00000000-0005-0000-0000-00004E600000}"/>
    <cellStyle name="Normal 36 2 3 3" xfId="24773" xr:uid="{00000000-0005-0000-0000-00004F600000}"/>
    <cellStyle name="Normal 36 2 3 4" xfId="24774" xr:uid="{00000000-0005-0000-0000-000050600000}"/>
    <cellStyle name="Normal 36 2 3 5" xfId="24775" xr:uid="{00000000-0005-0000-0000-000051600000}"/>
    <cellStyle name="Normal 36 2 3 6" xfId="24776" xr:uid="{00000000-0005-0000-0000-000052600000}"/>
    <cellStyle name="Normal 36 2 4" xfId="24777" xr:uid="{00000000-0005-0000-0000-000053600000}"/>
    <cellStyle name="Normal 36 2 4 2" xfId="24778" xr:uid="{00000000-0005-0000-0000-000054600000}"/>
    <cellStyle name="Normal 36 2 4 3" xfId="24779" xr:uid="{00000000-0005-0000-0000-000055600000}"/>
    <cellStyle name="Normal 36 2 4 4" xfId="24780" xr:uid="{00000000-0005-0000-0000-000056600000}"/>
    <cellStyle name="Normal 36 2 4 5" xfId="24781" xr:uid="{00000000-0005-0000-0000-000057600000}"/>
    <cellStyle name="Normal 36 2 5" xfId="24782" xr:uid="{00000000-0005-0000-0000-000058600000}"/>
    <cellStyle name="Normal 36 2 5 2" xfId="24783" xr:uid="{00000000-0005-0000-0000-000059600000}"/>
    <cellStyle name="Normal 36 2 6" xfId="24784" xr:uid="{00000000-0005-0000-0000-00005A600000}"/>
    <cellStyle name="Normal 36 2 6 2" xfId="24785" xr:uid="{00000000-0005-0000-0000-00005B600000}"/>
    <cellStyle name="Normal 36 2 7" xfId="24786" xr:uid="{00000000-0005-0000-0000-00005C600000}"/>
    <cellStyle name="Normal 36 2 8" xfId="24787" xr:uid="{00000000-0005-0000-0000-00005D600000}"/>
    <cellStyle name="Normal 36 2 9" xfId="24788" xr:uid="{00000000-0005-0000-0000-00005E600000}"/>
    <cellStyle name="Normal 36 3" xfId="24789" xr:uid="{00000000-0005-0000-0000-00005F600000}"/>
    <cellStyle name="Normal 36 3 2" xfId="24790" xr:uid="{00000000-0005-0000-0000-000060600000}"/>
    <cellStyle name="Normal 36 4" xfId="24791" xr:uid="{00000000-0005-0000-0000-000061600000}"/>
    <cellStyle name="Normal 36 5" xfId="24792" xr:uid="{00000000-0005-0000-0000-000062600000}"/>
    <cellStyle name="Normal 36 6" xfId="24793" xr:uid="{00000000-0005-0000-0000-000063600000}"/>
    <cellStyle name="Normal 36 7" xfId="24794" xr:uid="{00000000-0005-0000-0000-000064600000}"/>
    <cellStyle name="Normal 36 8" xfId="24750" xr:uid="{00000000-0005-0000-0000-000065600000}"/>
    <cellStyle name="Normal 360" xfId="24795" xr:uid="{00000000-0005-0000-0000-000066600000}"/>
    <cellStyle name="Normal 360 2" xfId="24796" xr:uid="{00000000-0005-0000-0000-000067600000}"/>
    <cellStyle name="Normal 360 3" xfId="24797" xr:uid="{00000000-0005-0000-0000-000068600000}"/>
    <cellStyle name="Normal 361" xfId="24798" xr:uid="{00000000-0005-0000-0000-000069600000}"/>
    <cellStyle name="Normal 361 2" xfId="24799" xr:uid="{00000000-0005-0000-0000-00006A600000}"/>
    <cellStyle name="Normal 361 3" xfId="24800" xr:uid="{00000000-0005-0000-0000-00006B600000}"/>
    <cellStyle name="Normal 362" xfId="24801" xr:uid="{00000000-0005-0000-0000-00006C600000}"/>
    <cellStyle name="Normal 362 2" xfId="24802" xr:uid="{00000000-0005-0000-0000-00006D600000}"/>
    <cellStyle name="Normal 362 3" xfId="24803" xr:uid="{00000000-0005-0000-0000-00006E600000}"/>
    <cellStyle name="Normal 363" xfId="24804" xr:uid="{00000000-0005-0000-0000-00006F600000}"/>
    <cellStyle name="Normal 363 2" xfId="24805" xr:uid="{00000000-0005-0000-0000-000070600000}"/>
    <cellStyle name="Normal 363 3" xfId="24806" xr:uid="{00000000-0005-0000-0000-000071600000}"/>
    <cellStyle name="Normal 364" xfId="24807" xr:uid="{00000000-0005-0000-0000-000072600000}"/>
    <cellStyle name="Normal 364 2" xfId="24808" xr:uid="{00000000-0005-0000-0000-000073600000}"/>
    <cellStyle name="Normal 364 3" xfId="24809" xr:uid="{00000000-0005-0000-0000-000074600000}"/>
    <cellStyle name="Normal 365" xfId="24810" xr:uid="{00000000-0005-0000-0000-000075600000}"/>
    <cellStyle name="Normal 365 2" xfId="24811" xr:uid="{00000000-0005-0000-0000-000076600000}"/>
    <cellStyle name="Normal 365 3" xfId="24812" xr:uid="{00000000-0005-0000-0000-000077600000}"/>
    <cellStyle name="Normal 366" xfId="24813" xr:uid="{00000000-0005-0000-0000-000078600000}"/>
    <cellStyle name="Normal 366 2" xfId="24814" xr:uid="{00000000-0005-0000-0000-000079600000}"/>
    <cellStyle name="Normal 366 3" xfId="24815" xr:uid="{00000000-0005-0000-0000-00007A600000}"/>
    <cellStyle name="Normal 367" xfId="24816" xr:uid="{00000000-0005-0000-0000-00007B600000}"/>
    <cellStyle name="Normal 367 2" xfId="24817" xr:uid="{00000000-0005-0000-0000-00007C600000}"/>
    <cellStyle name="Normal 367 3" xfId="24818" xr:uid="{00000000-0005-0000-0000-00007D600000}"/>
    <cellStyle name="Normal 368" xfId="24819" xr:uid="{00000000-0005-0000-0000-00007E600000}"/>
    <cellStyle name="Normal 368 2" xfId="24820" xr:uid="{00000000-0005-0000-0000-00007F600000}"/>
    <cellStyle name="Normal 368 3" xfId="24821" xr:uid="{00000000-0005-0000-0000-000080600000}"/>
    <cellStyle name="Normal 369" xfId="24822" xr:uid="{00000000-0005-0000-0000-000081600000}"/>
    <cellStyle name="Normal 369 2" xfId="24823" xr:uid="{00000000-0005-0000-0000-000082600000}"/>
    <cellStyle name="Normal 369 3" xfId="24824" xr:uid="{00000000-0005-0000-0000-000083600000}"/>
    <cellStyle name="Normal 37" xfId="203" xr:uid="{00000000-0005-0000-0000-000084600000}"/>
    <cellStyle name="Normal 37 2" xfId="204" xr:uid="{00000000-0005-0000-0000-000085600000}"/>
    <cellStyle name="Normal 37 2 10" xfId="24827" xr:uid="{00000000-0005-0000-0000-000086600000}"/>
    <cellStyle name="Normal 37 2 11" xfId="24828" xr:uid="{00000000-0005-0000-0000-000087600000}"/>
    <cellStyle name="Normal 37 2 12" xfId="24829" xr:uid="{00000000-0005-0000-0000-000088600000}"/>
    <cellStyle name="Normal 37 2 13" xfId="24830" xr:uid="{00000000-0005-0000-0000-000089600000}"/>
    <cellStyle name="Normal 37 2 14" xfId="24826" xr:uid="{00000000-0005-0000-0000-00008A600000}"/>
    <cellStyle name="Normal 37 2 2" xfId="24831" xr:uid="{00000000-0005-0000-0000-00008B600000}"/>
    <cellStyle name="Normal 37 2 2 2" xfId="24832" xr:uid="{00000000-0005-0000-0000-00008C600000}"/>
    <cellStyle name="Normal 37 2 2 2 2" xfId="24833" xr:uid="{00000000-0005-0000-0000-00008D600000}"/>
    <cellStyle name="Normal 37 2 2 2 2 2" xfId="24834" xr:uid="{00000000-0005-0000-0000-00008E600000}"/>
    <cellStyle name="Normal 37 2 2 2 3" xfId="24835" xr:uid="{00000000-0005-0000-0000-00008F600000}"/>
    <cellStyle name="Normal 37 2 2 2 4" xfId="24836" xr:uid="{00000000-0005-0000-0000-000090600000}"/>
    <cellStyle name="Normal 37 2 2 2 5" xfId="24837" xr:uid="{00000000-0005-0000-0000-000091600000}"/>
    <cellStyle name="Normal 37 2 2 2 6" xfId="24838" xr:uid="{00000000-0005-0000-0000-000092600000}"/>
    <cellStyle name="Normal 37 2 2 3" xfId="24839" xr:uid="{00000000-0005-0000-0000-000093600000}"/>
    <cellStyle name="Normal 37 2 2 3 2" xfId="24840" xr:uid="{00000000-0005-0000-0000-000094600000}"/>
    <cellStyle name="Normal 37 2 2 4" xfId="24841" xr:uid="{00000000-0005-0000-0000-000095600000}"/>
    <cellStyle name="Normal 37 2 2 5" xfId="24842" xr:uid="{00000000-0005-0000-0000-000096600000}"/>
    <cellStyle name="Normal 37 2 2 6" xfId="24843" xr:uid="{00000000-0005-0000-0000-000097600000}"/>
    <cellStyle name="Normal 37 2 2 7" xfId="24844" xr:uid="{00000000-0005-0000-0000-000098600000}"/>
    <cellStyle name="Normal 37 2 3" xfId="24845" xr:uid="{00000000-0005-0000-0000-000099600000}"/>
    <cellStyle name="Normal 37 2 3 2" xfId="24846" xr:uid="{00000000-0005-0000-0000-00009A600000}"/>
    <cellStyle name="Normal 37 2 3 2 2" xfId="24847" xr:uid="{00000000-0005-0000-0000-00009B600000}"/>
    <cellStyle name="Normal 37 2 3 3" xfId="24848" xr:uid="{00000000-0005-0000-0000-00009C600000}"/>
    <cellStyle name="Normal 37 2 3 4" xfId="24849" xr:uid="{00000000-0005-0000-0000-00009D600000}"/>
    <cellStyle name="Normal 37 2 3 5" xfId="24850" xr:uid="{00000000-0005-0000-0000-00009E600000}"/>
    <cellStyle name="Normal 37 2 3 6" xfId="24851" xr:uid="{00000000-0005-0000-0000-00009F600000}"/>
    <cellStyle name="Normal 37 2 4" xfId="24852" xr:uid="{00000000-0005-0000-0000-0000A0600000}"/>
    <cellStyle name="Normal 37 2 4 2" xfId="24853" xr:uid="{00000000-0005-0000-0000-0000A1600000}"/>
    <cellStyle name="Normal 37 2 4 3" xfId="24854" xr:uid="{00000000-0005-0000-0000-0000A2600000}"/>
    <cellStyle name="Normal 37 2 4 4" xfId="24855" xr:uid="{00000000-0005-0000-0000-0000A3600000}"/>
    <cellStyle name="Normal 37 2 4 5" xfId="24856" xr:uid="{00000000-0005-0000-0000-0000A4600000}"/>
    <cellStyle name="Normal 37 2 5" xfId="24857" xr:uid="{00000000-0005-0000-0000-0000A5600000}"/>
    <cellStyle name="Normal 37 2 5 2" xfId="24858" xr:uid="{00000000-0005-0000-0000-0000A6600000}"/>
    <cellStyle name="Normal 37 2 6" xfId="24859" xr:uid="{00000000-0005-0000-0000-0000A7600000}"/>
    <cellStyle name="Normal 37 2 6 2" xfId="24860" xr:uid="{00000000-0005-0000-0000-0000A8600000}"/>
    <cellStyle name="Normal 37 2 7" xfId="24861" xr:uid="{00000000-0005-0000-0000-0000A9600000}"/>
    <cellStyle name="Normal 37 2 8" xfId="24862" xr:uid="{00000000-0005-0000-0000-0000AA600000}"/>
    <cellStyle name="Normal 37 2 9" xfId="24863" xr:uid="{00000000-0005-0000-0000-0000AB600000}"/>
    <cellStyle name="Normal 37 3" xfId="24864" xr:uid="{00000000-0005-0000-0000-0000AC600000}"/>
    <cellStyle name="Normal 37 3 2" xfId="24865" xr:uid="{00000000-0005-0000-0000-0000AD600000}"/>
    <cellStyle name="Normal 37 4" xfId="24866" xr:uid="{00000000-0005-0000-0000-0000AE600000}"/>
    <cellStyle name="Normal 37 5" xfId="24867" xr:uid="{00000000-0005-0000-0000-0000AF600000}"/>
    <cellStyle name="Normal 37 6" xfId="24868" xr:uid="{00000000-0005-0000-0000-0000B0600000}"/>
    <cellStyle name="Normal 37 7" xfId="24869" xr:uid="{00000000-0005-0000-0000-0000B1600000}"/>
    <cellStyle name="Normal 37 8" xfId="24825" xr:uid="{00000000-0005-0000-0000-0000B2600000}"/>
    <cellStyle name="Normal 370" xfId="24870" xr:uid="{00000000-0005-0000-0000-0000B3600000}"/>
    <cellStyle name="Normal 370 2" xfId="24871" xr:uid="{00000000-0005-0000-0000-0000B4600000}"/>
    <cellStyle name="Normal 370 3" xfId="24872" xr:uid="{00000000-0005-0000-0000-0000B5600000}"/>
    <cellStyle name="Normal 371" xfId="24873" xr:uid="{00000000-0005-0000-0000-0000B6600000}"/>
    <cellStyle name="Normal 371 2" xfId="24874" xr:uid="{00000000-0005-0000-0000-0000B7600000}"/>
    <cellStyle name="Normal 371 3" xfId="24875" xr:uid="{00000000-0005-0000-0000-0000B8600000}"/>
    <cellStyle name="Normal 372" xfId="24876" xr:uid="{00000000-0005-0000-0000-0000B9600000}"/>
    <cellStyle name="Normal 372 2" xfId="24877" xr:uid="{00000000-0005-0000-0000-0000BA600000}"/>
    <cellStyle name="Normal 372 3" xfId="24878" xr:uid="{00000000-0005-0000-0000-0000BB600000}"/>
    <cellStyle name="Normal 373" xfId="24879" xr:uid="{00000000-0005-0000-0000-0000BC600000}"/>
    <cellStyle name="Normal 373 2" xfId="24880" xr:uid="{00000000-0005-0000-0000-0000BD600000}"/>
    <cellStyle name="Normal 373 3" xfId="24881" xr:uid="{00000000-0005-0000-0000-0000BE600000}"/>
    <cellStyle name="Normal 374" xfId="24882" xr:uid="{00000000-0005-0000-0000-0000BF600000}"/>
    <cellStyle name="Normal 374 2" xfId="24883" xr:uid="{00000000-0005-0000-0000-0000C0600000}"/>
    <cellStyle name="Normal 374 3" xfId="24884" xr:uid="{00000000-0005-0000-0000-0000C1600000}"/>
    <cellStyle name="Normal 375" xfId="24885" xr:uid="{00000000-0005-0000-0000-0000C2600000}"/>
    <cellStyle name="Normal 375 2" xfId="24886" xr:uid="{00000000-0005-0000-0000-0000C3600000}"/>
    <cellStyle name="Normal 375 3" xfId="24887" xr:uid="{00000000-0005-0000-0000-0000C4600000}"/>
    <cellStyle name="Normal 376" xfId="24888" xr:uid="{00000000-0005-0000-0000-0000C5600000}"/>
    <cellStyle name="Normal 376 2" xfId="24889" xr:uid="{00000000-0005-0000-0000-0000C6600000}"/>
    <cellStyle name="Normal 377" xfId="24890" xr:uid="{00000000-0005-0000-0000-0000C7600000}"/>
    <cellStyle name="Normal 377 2" xfId="24891" xr:uid="{00000000-0005-0000-0000-0000C8600000}"/>
    <cellStyle name="Normal 378" xfId="24892" xr:uid="{00000000-0005-0000-0000-0000C9600000}"/>
    <cellStyle name="Normal 378 2" xfId="24893" xr:uid="{00000000-0005-0000-0000-0000CA600000}"/>
    <cellStyle name="Normal 379" xfId="24894" xr:uid="{00000000-0005-0000-0000-0000CB600000}"/>
    <cellStyle name="Normal 379 2" xfId="24895" xr:uid="{00000000-0005-0000-0000-0000CC600000}"/>
    <cellStyle name="Normal 38" xfId="205" xr:uid="{00000000-0005-0000-0000-0000CD600000}"/>
    <cellStyle name="Normal 38 2" xfId="206" xr:uid="{00000000-0005-0000-0000-0000CE600000}"/>
    <cellStyle name="Normal 38 2 10" xfId="24898" xr:uid="{00000000-0005-0000-0000-0000CF600000}"/>
    <cellStyle name="Normal 38 2 11" xfId="24899" xr:uid="{00000000-0005-0000-0000-0000D0600000}"/>
    <cellStyle name="Normal 38 2 12" xfId="24900" xr:uid="{00000000-0005-0000-0000-0000D1600000}"/>
    <cellStyle name="Normal 38 2 13" xfId="24901" xr:uid="{00000000-0005-0000-0000-0000D2600000}"/>
    <cellStyle name="Normal 38 2 14" xfId="24897" xr:uid="{00000000-0005-0000-0000-0000D3600000}"/>
    <cellStyle name="Normal 38 2 2" xfId="24902" xr:uid="{00000000-0005-0000-0000-0000D4600000}"/>
    <cellStyle name="Normal 38 2 2 2" xfId="24903" xr:uid="{00000000-0005-0000-0000-0000D5600000}"/>
    <cellStyle name="Normal 38 2 2 2 2" xfId="24904" xr:uid="{00000000-0005-0000-0000-0000D6600000}"/>
    <cellStyle name="Normal 38 2 2 2 2 2" xfId="24905" xr:uid="{00000000-0005-0000-0000-0000D7600000}"/>
    <cellStyle name="Normal 38 2 2 2 3" xfId="24906" xr:uid="{00000000-0005-0000-0000-0000D8600000}"/>
    <cellStyle name="Normal 38 2 2 2 4" xfId="24907" xr:uid="{00000000-0005-0000-0000-0000D9600000}"/>
    <cellStyle name="Normal 38 2 2 2 5" xfId="24908" xr:uid="{00000000-0005-0000-0000-0000DA600000}"/>
    <cellStyle name="Normal 38 2 2 2 6" xfId="24909" xr:uid="{00000000-0005-0000-0000-0000DB600000}"/>
    <cellStyle name="Normal 38 2 2 3" xfId="24910" xr:uid="{00000000-0005-0000-0000-0000DC600000}"/>
    <cellStyle name="Normal 38 2 2 3 2" xfId="24911" xr:uid="{00000000-0005-0000-0000-0000DD600000}"/>
    <cellStyle name="Normal 38 2 2 4" xfId="24912" xr:uid="{00000000-0005-0000-0000-0000DE600000}"/>
    <cellStyle name="Normal 38 2 2 5" xfId="24913" xr:uid="{00000000-0005-0000-0000-0000DF600000}"/>
    <cellStyle name="Normal 38 2 2 6" xfId="24914" xr:uid="{00000000-0005-0000-0000-0000E0600000}"/>
    <cellStyle name="Normal 38 2 2 7" xfId="24915" xr:uid="{00000000-0005-0000-0000-0000E1600000}"/>
    <cellStyle name="Normal 38 2 3" xfId="24916" xr:uid="{00000000-0005-0000-0000-0000E2600000}"/>
    <cellStyle name="Normal 38 2 3 2" xfId="24917" xr:uid="{00000000-0005-0000-0000-0000E3600000}"/>
    <cellStyle name="Normal 38 2 3 2 2" xfId="24918" xr:uid="{00000000-0005-0000-0000-0000E4600000}"/>
    <cellStyle name="Normal 38 2 3 3" xfId="24919" xr:uid="{00000000-0005-0000-0000-0000E5600000}"/>
    <cellStyle name="Normal 38 2 3 4" xfId="24920" xr:uid="{00000000-0005-0000-0000-0000E6600000}"/>
    <cellStyle name="Normal 38 2 3 5" xfId="24921" xr:uid="{00000000-0005-0000-0000-0000E7600000}"/>
    <cellStyle name="Normal 38 2 3 6" xfId="24922" xr:uid="{00000000-0005-0000-0000-0000E8600000}"/>
    <cellStyle name="Normal 38 2 4" xfId="24923" xr:uid="{00000000-0005-0000-0000-0000E9600000}"/>
    <cellStyle name="Normal 38 2 4 2" xfId="24924" xr:uid="{00000000-0005-0000-0000-0000EA600000}"/>
    <cellStyle name="Normal 38 2 4 3" xfId="24925" xr:uid="{00000000-0005-0000-0000-0000EB600000}"/>
    <cellStyle name="Normal 38 2 4 4" xfId="24926" xr:uid="{00000000-0005-0000-0000-0000EC600000}"/>
    <cellStyle name="Normal 38 2 4 5" xfId="24927" xr:uid="{00000000-0005-0000-0000-0000ED600000}"/>
    <cellStyle name="Normal 38 2 5" xfId="24928" xr:uid="{00000000-0005-0000-0000-0000EE600000}"/>
    <cellStyle name="Normal 38 2 5 2" xfId="24929" xr:uid="{00000000-0005-0000-0000-0000EF600000}"/>
    <cellStyle name="Normal 38 2 6" xfId="24930" xr:uid="{00000000-0005-0000-0000-0000F0600000}"/>
    <cellStyle name="Normal 38 2 6 2" xfId="24931" xr:uid="{00000000-0005-0000-0000-0000F1600000}"/>
    <cellStyle name="Normal 38 2 7" xfId="24932" xr:uid="{00000000-0005-0000-0000-0000F2600000}"/>
    <cellStyle name="Normal 38 2 8" xfId="24933" xr:uid="{00000000-0005-0000-0000-0000F3600000}"/>
    <cellStyle name="Normal 38 2 9" xfId="24934" xr:uid="{00000000-0005-0000-0000-0000F4600000}"/>
    <cellStyle name="Normal 38 3" xfId="24935" xr:uid="{00000000-0005-0000-0000-0000F5600000}"/>
    <cellStyle name="Normal 38 3 2" xfId="24936" xr:uid="{00000000-0005-0000-0000-0000F6600000}"/>
    <cellStyle name="Normal 38 4" xfId="24937" xr:uid="{00000000-0005-0000-0000-0000F7600000}"/>
    <cellStyle name="Normal 38 5" xfId="24938" xr:uid="{00000000-0005-0000-0000-0000F8600000}"/>
    <cellStyle name="Normal 38 6" xfId="24939" xr:uid="{00000000-0005-0000-0000-0000F9600000}"/>
    <cellStyle name="Normal 38 7" xfId="24940" xr:uid="{00000000-0005-0000-0000-0000FA600000}"/>
    <cellStyle name="Normal 38 8" xfId="24896" xr:uid="{00000000-0005-0000-0000-0000FB600000}"/>
    <cellStyle name="Normal 380" xfId="24941" xr:uid="{00000000-0005-0000-0000-0000FC600000}"/>
    <cellStyle name="Normal 380 2" xfId="24942" xr:uid="{00000000-0005-0000-0000-0000FD600000}"/>
    <cellStyle name="Normal 381" xfId="24943" xr:uid="{00000000-0005-0000-0000-0000FE600000}"/>
    <cellStyle name="Normal 381 2" xfId="24944" xr:uid="{00000000-0005-0000-0000-0000FF600000}"/>
    <cellStyle name="Normal 382" xfId="24945" xr:uid="{00000000-0005-0000-0000-000000610000}"/>
    <cellStyle name="Normal 382 2" xfId="24946" xr:uid="{00000000-0005-0000-0000-000001610000}"/>
    <cellStyle name="Normal 383" xfId="24947" xr:uid="{00000000-0005-0000-0000-000002610000}"/>
    <cellStyle name="Normal 383 2" xfId="24948" xr:uid="{00000000-0005-0000-0000-000003610000}"/>
    <cellStyle name="Normal 384" xfId="24949" xr:uid="{00000000-0005-0000-0000-000004610000}"/>
    <cellStyle name="Normal 384 2" xfId="24950" xr:uid="{00000000-0005-0000-0000-000005610000}"/>
    <cellStyle name="Normal 385" xfId="24951" xr:uid="{00000000-0005-0000-0000-000006610000}"/>
    <cellStyle name="Normal 385 2" xfId="24952" xr:uid="{00000000-0005-0000-0000-000007610000}"/>
    <cellStyle name="Normal 386" xfId="24953" xr:uid="{00000000-0005-0000-0000-000008610000}"/>
    <cellStyle name="Normal 386 2" xfId="24954" xr:uid="{00000000-0005-0000-0000-000009610000}"/>
    <cellStyle name="Normal 387" xfId="24955" xr:uid="{00000000-0005-0000-0000-00000A610000}"/>
    <cellStyle name="Normal 387 2" xfId="24956" xr:uid="{00000000-0005-0000-0000-00000B610000}"/>
    <cellStyle name="Normal 388" xfId="24957" xr:uid="{00000000-0005-0000-0000-00000C610000}"/>
    <cellStyle name="Normal 388 2" xfId="24958" xr:uid="{00000000-0005-0000-0000-00000D610000}"/>
    <cellStyle name="Normal 389" xfId="24959" xr:uid="{00000000-0005-0000-0000-00000E610000}"/>
    <cellStyle name="Normal 389 2" xfId="24960" xr:uid="{00000000-0005-0000-0000-00000F610000}"/>
    <cellStyle name="Normal 39" xfId="207" xr:uid="{00000000-0005-0000-0000-000010610000}"/>
    <cellStyle name="Normal 39 2" xfId="208" xr:uid="{00000000-0005-0000-0000-000011610000}"/>
    <cellStyle name="Normal 39 2 10" xfId="24963" xr:uid="{00000000-0005-0000-0000-000012610000}"/>
    <cellStyle name="Normal 39 2 11" xfId="24964" xr:uid="{00000000-0005-0000-0000-000013610000}"/>
    <cellStyle name="Normal 39 2 12" xfId="24965" xr:uid="{00000000-0005-0000-0000-000014610000}"/>
    <cellStyle name="Normal 39 2 13" xfId="24966" xr:uid="{00000000-0005-0000-0000-000015610000}"/>
    <cellStyle name="Normal 39 2 14" xfId="24962" xr:uid="{00000000-0005-0000-0000-000016610000}"/>
    <cellStyle name="Normal 39 2 2" xfId="24967" xr:uid="{00000000-0005-0000-0000-000017610000}"/>
    <cellStyle name="Normal 39 2 2 2" xfId="24968" xr:uid="{00000000-0005-0000-0000-000018610000}"/>
    <cellStyle name="Normal 39 2 2 2 2" xfId="24969" xr:uid="{00000000-0005-0000-0000-000019610000}"/>
    <cellStyle name="Normal 39 2 2 2 2 2" xfId="24970" xr:uid="{00000000-0005-0000-0000-00001A610000}"/>
    <cellStyle name="Normal 39 2 2 2 3" xfId="24971" xr:uid="{00000000-0005-0000-0000-00001B610000}"/>
    <cellStyle name="Normal 39 2 2 2 4" xfId="24972" xr:uid="{00000000-0005-0000-0000-00001C610000}"/>
    <cellStyle name="Normal 39 2 2 2 5" xfId="24973" xr:uid="{00000000-0005-0000-0000-00001D610000}"/>
    <cellStyle name="Normal 39 2 2 2 6" xfId="24974" xr:uid="{00000000-0005-0000-0000-00001E610000}"/>
    <cellStyle name="Normal 39 2 2 3" xfId="24975" xr:uid="{00000000-0005-0000-0000-00001F610000}"/>
    <cellStyle name="Normal 39 2 2 3 2" xfId="24976" xr:uid="{00000000-0005-0000-0000-000020610000}"/>
    <cellStyle name="Normal 39 2 2 4" xfId="24977" xr:uid="{00000000-0005-0000-0000-000021610000}"/>
    <cellStyle name="Normal 39 2 2 5" xfId="24978" xr:uid="{00000000-0005-0000-0000-000022610000}"/>
    <cellStyle name="Normal 39 2 2 6" xfId="24979" xr:uid="{00000000-0005-0000-0000-000023610000}"/>
    <cellStyle name="Normal 39 2 2 7" xfId="24980" xr:uid="{00000000-0005-0000-0000-000024610000}"/>
    <cellStyle name="Normal 39 2 3" xfId="24981" xr:uid="{00000000-0005-0000-0000-000025610000}"/>
    <cellStyle name="Normal 39 2 3 2" xfId="24982" xr:uid="{00000000-0005-0000-0000-000026610000}"/>
    <cellStyle name="Normal 39 2 3 2 2" xfId="24983" xr:uid="{00000000-0005-0000-0000-000027610000}"/>
    <cellStyle name="Normal 39 2 3 3" xfId="24984" xr:uid="{00000000-0005-0000-0000-000028610000}"/>
    <cellStyle name="Normal 39 2 3 4" xfId="24985" xr:uid="{00000000-0005-0000-0000-000029610000}"/>
    <cellStyle name="Normal 39 2 3 5" xfId="24986" xr:uid="{00000000-0005-0000-0000-00002A610000}"/>
    <cellStyle name="Normal 39 2 3 6" xfId="24987" xr:uid="{00000000-0005-0000-0000-00002B610000}"/>
    <cellStyle name="Normal 39 2 4" xfId="24988" xr:uid="{00000000-0005-0000-0000-00002C610000}"/>
    <cellStyle name="Normal 39 2 4 2" xfId="24989" xr:uid="{00000000-0005-0000-0000-00002D610000}"/>
    <cellStyle name="Normal 39 2 4 3" xfId="24990" xr:uid="{00000000-0005-0000-0000-00002E610000}"/>
    <cellStyle name="Normal 39 2 4 4" xfId="24991" xr:uid="{00000000-0005-0000-0000-00002F610000}"/>
    <cellStyle name="Normal 39 2 4 5" xfId="24992" xr:uid="{00000000-0005-0000-0000-000030610000}"/>
    <cellStyle name="Normal 39 2 5" xfId="24993" xr:uid="{00000000-0005-0000-0000-000031610000}"/>
    <cellStyle name="Normal 39 2 5 2" xfId="24994" xr:uid="{00000000-0005-0000-0000-000032610000}"/>
    <cellStyle name="Normal 39 2 6" xfId="24995" xr:uid="{00000000-0005-0000-0000-000033610000}"/>
    <cellStyle name="Normal 39 2 6 2" xfId="24996" xr:uid="{00000000-0005-0000-0000-000034610000}"/>
    <cellStyle name="Normal 39 2 7" xfId="24997" xr:uid="{00000000-0005-0000-0000-000035610000}"/>
    <cellStyle name="Normal 39 2 8" xfId="24998" xr:uid="{00000000-0005-0000-0000-000036610000}"/>
    <cellStyle name="Normal 39 2 9" xfId="24999" xr:uid="{00000000-0005-0000-0000-000037610000}"/>
    <cellStyle name="Normal 39 3" xfId="25000" xr:uid="{00000000-0005-0000-0000-000038610000}"/>
    <cellStyle name="Normal 39 3 2" xfId="25001" xr:uid="{00000000-0005-0000-0000-000039610000}"/>
    <cellStyle name="Normal 39 4" xfId="25002" xr:uid="{00000000-0005-0000-0000-00003A610000}"/>
    <cellStyle name="Normal 39 5" xfId="25003" xr:uid="{00000000-0005-0000-0000-00003B610000}"/>
    <cellStyle name="Normal 39 6" xfId="25004" xr:uid="{00000000-0005-0000-0000-00003C610000}"/>
    <cellStyle name="Normal 39 7" xfId="25005" xr:uid="{00000000-0005-0000-0000-00003D610000}"/>
    <cellStyle name="Normal 39 8" xfId="24961" xr:uid="{00000000-0005-0000-0000-00003E610000}"/>
    <cellStyle name="Normal 390" xfId="25006" xr:uid="{00000000-0005-0000-0000-00003F610000}"/>
    <cellStyle name="Normal 390 2" xfId="25007" xr:uid="{00000000-0005-0000-0000-000040610000}"/>
    <cellStyle name="Normal 391" xfId="25008" xr:uid="{00000000-0005-0000-0000-000041610000}"/>
    <cellStyle name="Normal 391 2" xfId="25009" xr:uid="{00000000-0005-0000-0000-000042610000}"/>
    <cellStyle name="Normal 392" xfId="25010" xr:uid="{00000000-0005-0000-0000-000043610000}"/>
    <cellStyle name="Normal 392 2" xfId="25011" xr:uid="{00000000-0005-0000-0000-000044610000}"/>
    <cellStyle name="Normal 393" xfId="25012" xr:uid="{00000000-0005-0000-0000-000045610000}"/>
    <cellStyle name="Normal 393 2" xfId="25013" xr:uid="{00000000-0005-0000-0000-000046610000}"/>
    <cellStyle name="Normal 394" xfId="25014" xr:uid="{00000000-0005-0000-0000-000047610000}"/>
    <cellStyle name="Normal 394 2" xfId="25015" xr:uid="{00000000-0005-0000-0000-000048610000}"/>
    <cellStyle name="Normal 395" xfId="25016" xr:uid="{00000000-0005-0000-0000-000049610000}"/>
    <cellStyle name="Normal 395 2" xfId="25017" xr:uid="{00000000-0005-0000-0000-00004A610000}"/>
    <cellStyle name="Normal 396" xfId="25018" xr:uid="{00000000-0005-0000-0000-00004B610000}"/>
    <cellStyle name="Normal 396 2" xfId="25019" xr:uid="{00000000-0005-0000-0000-00004C610000}"/>
    <cellStyle name="Normal 397" xfId="25020" xr:uid="{00000000-0005-0000-0000-00004D610000}"/>
    <cellStyle name="Normal 397 2" xfId="25021" xr:uid="{00000000-0005-0000-0000-00004E610000}"/>
    <cellStyle name="Normal 398" xfId="25022" xr:uid="{00000000-0005-0000-0000-00004F610000}"/>
    <cellStyle name="Normal 398 2" xfId="25023" xr:uid="{00000000-0005-0000-0000-000050610000}"/>
    <cellStyle name="Normal 399" xfId="25024" xr:uid="{00000000-0005-0000-0000-000051610000}"/>
    <cellStyle name="Normal 399 2" xfId="25025" xr:uid="{00000000-0005-0000-0000-000052610000}"/>
    <cellStyle name="Normal 4" xfId="209" xr:uid="{00000000-0005-0000-0000-000053610000}"/>
    <cellStyle name="Normal 4 10" xfId="25027" xr:uid="{00000000-0005-0000-0000-000054610000}"/>
    <cellStyle name="Normal 4 11" xfId="25028" xr:uid="{00000000-0005-0000-0000-000055610000}"/>
    <cellStyle name="Normal 4 12" xfId="25029" xr:uid="{00000000-0005-0000-0000-000056610000}"/>
    <cellStyle name="Normal 4 13" xfId="25030" xr:uid="{00000000-0005-0000-0000-000057610000}"/>
    <cellStyle name="Normal 4 14" xfId="25031" xr:uid="{00000000-0005-0000-0000-000058610000}"/>
    <cellStyle name="Normal 4 15" xfId="25032" xr:uid="{00000000-0005-0000-0000-000059610000}"/>
    <cellStyle name="Normal 4 16" xfId="25033" xr:uid="{00000000-0005-0000-0000-00005A610000}"/>
    <cellStyle name="Normal 4 17" xfId="25034" xr:uid="{00000000-0005-0000-0000-00005B610000}"/>
    <cellStyle name="Normal 4 18" xfId="25035" xr:uid="{00000000-0005-0000-0000-00005C610000}"/>
    <cellStyle name="Normal 4 19" xfId="25036" xr:uid="{00000000-0005-0000-0000-00005D610000}"/>
    <cellStyle name="Normal 4 2" xfId="210" xr:uid="{00000000-0005-0000-0000-00005E610000}"/>
    <cellStyle name="Normal 4 2 2" xfId="25038" xr:uid="{00000000-0005-0000-0000-00005F610000}"/>
    <cellStyle name="Normal 4 2 2 2" xfId="25039" xr:uid="{00000000-0005-0000-0000-000060610000}"/>
    <cellStyle name="Normal 4 2 2 3" xfId="25040" xr:uid="{00000000-0005-0000-0000-000061610000}"/>
    <cellStyle name="Normal 4 2 3" xfId="25041" xr:uid="{00000000-0005-0000-0000-000062610000}"/>
    <cellStyle name="Normal 4 2 3 2" xfId="25042" xr:uid="{00000000-0005-0000-0000-000063610000}"/>
    <cellStyle name="Normal 4 2 3 3" xfId="25043" xr:uid="{00000000-0005-0000-0000-000064610000}"/>
    <cellStyle name="Normal 4 2 4" xfId="25044" xr:uid="{00000000-0005-0000-0000-000065610000}"/>
    <cellStyle name="Normal 4 2 5" xfId="25045" xr:uid="{00000000-0005-0000-0000-000066610000}"/>
    <cellStyle name="Normal 4 2 6" xfId="25046" xr:uid="{00000000-0005-0000-0000-000067610000}"/>
    <cellStyle name="Normal 4 2 7" xfId="25047" xr:uid="{00000000-0005-0000-0000-000068610000}"/>
    <cellStyle name="Normal 4 2 8" xfId="25048" xr:uid="{00000000-0005-0000-0000-000069610000}"/>
    <cellStyle name="Normal 4 2 9" xfId="25037" xr:uid="{00000000-0005-0000-0000-00006A610000}"/>
    <cellStyle name="Normal 4 20" xfId="25049" xr:uid="{00000000-0005-0000-0000-00006B610000}"/>
    <cellStyle name="Normal 4 21" xfId="25050" xr:uid="{00000000-0005-0000-0000-00006C610000}"/>
    <cellStyle name="Normal 4 22" xfId="25051" xr:uid="{00000000-0005-0000-0000-00006D610000}"/>
    <cellStyle name="Normal 4 23" xfId="25052" xr:uid="{00000000-0005-0000-0000-00006E610000}"/>
    <cellStyle name="Normal 4 24" xfId="25053" xr:uid="{00000000-0005-0000-0000-00006F610000}"/>
    <cellStyle name="Normal 4 25" xfId="25054" xr:uid="{00000000-0005-0000-0000-000070610000}"/>
    <cellStyle name="Normal 4 26" xfId="25055" xr:uid="{00000000-0005-0000-0000-000071610000}"/>
    <cellStyle name="Normal 4 27" xfId="25056" xr:uid="{00000000-0005-0000-0000-000072610000}"/>
    <cellStyle name="Normal 4 28" xfId="25026" xr:uid="{00000000-0005-0000-0000-000073610000}"/>
    <cellStyle name="Normal 4 3" xfId="25057" xr:uid="{00000000-0005-0000-0000-000074610000}"/>
    <cellStyle name="Normal 4 3 2" xfId="25058" xr:uid="{00000000-0005-0000-0000-000075610000}"/>
    <cellStyle name="Normal 4 3 3" xfId="25059" xr:uid="{00000000-0005-0000-0000-000076610000}"/>
    <cellStyle name="Normal 4 3 4" xfId="25060" xr:uid="{00000000-0005-0000-0000-000077610000}"/>
    <cellStyle name="Normal 4 4" xfId="25061" xr:uid="{00000000-0005-0000-0000-000078610000}"/>
    <cellStyle name="Normal 4 4 2" xfId="25062" xr:uid="{00000000-0005-0000-0000-000079610000}"/>
    <cellStyle name="Normal 4 4 3" xfId="25063" xr:uid="{00000000-0005-0000-0000-00007A610000}"/>
    <cellStyle name="Normal 4 4 4" xfId="25064" xr:uid="{00000000-0005-0000-0000-00007B610000}"/>
    <cellStyle name="Normal 4 5" xfId="25065" xr:uid="{00000000-0005-0000-0000-00007C610000}"/>
    <cellStyle name="Normal 4 5 10" xfId="25066" xr:uid="{00000000-0005-0000-0000-00007D610000}"/>
    <cellStyle name="Normal 4 5 11" xfId="25067" xr:uid="{00000000-0005-0000-0000-00007E610000}"/>
    <cellStyle name="Normal 4 5 12" xfId="25068" xr:uid="{00000000-0005-0000-0000-00007F610000}"/>
    <cellStyle name="Normal 4 5 13" xfId="25069" xr:uid="{00000000-0005-0000-0000-000080610000}"/>
    <cellStyle name="Normal 4 5 2" xfId="25070" xr:uid="{00000000-0005-0000-0000-000081610000}"/>
    <cellStyle name="Normal 4 5 2 2" xfId="25071" xr:uid="{00000000-0005-0000-0000-000082610000}"/>
    <cellStyle name="Normal 4 5 2 2 2" xfId="25072" xr:uid="{00000000-0005-0000-0000-000083610000}"/>
    <cellStyle name="Normal 4 5 2 2 2 2" xfId="25073" xr:uid="{00000000-0005-0000-0000-000084610000}"/>
    <cellStyle name="Normal 4 5 2 2 3" xfId="25074" xr:uid="{00000000-0005-0000-0000-000085610000}"/>
    <cellStyle name="Normal 4 5 2 2 4" xfId="25075" xr:uid="{00000000-0005-0000-0000-000086610000}"/>
    <cellStyle name="Normal 4 5 2 2 5" xfId="25076" xr:uid="{00000000-0005-0000-0000-000087610000}"/>
    <cellStyle name="Normal 4 5 2 2 6" xfId="25077" xr:uid="{00000000-0005-0000-0000-000088610000}"/>
    <cellStyle name="Normal 4 5 2 3" xfId="25078" xr:uid="{00000000-0005-0000-0000-000089610000}"/>
    <cellStyle name="Normal 4 5 2 3 2" xfId="25079" xr:uid="{00000000-0005-0000-0000-00008A610000}"/>
    <cellStyle name="Normal 4 5 2 4" xfId="25080" xr:uid="{00000000-0005-0000-0000-00008B610000}"/>
    <cellStyle name="Normal 4 5 2 5" xfId="25081" xr:uid="{00000000-0005-0000-0000-00008C610000}"/>
    <cellStyle name="Normal 4 5 2 6" xfId="25082" xr:uid="{00000000-0005-0000-0000-00008D610000}"/>
    <cellStyle name="Normal 4 5 2 7" xfId="25083" xr:uid="{00000000-0005-0000-0000-00008E610000}"/>
    <cellStyle name="Normal 4 5 3" xfId="25084" xr:uid="{00000000-0005-0000-0000-00008F610000}"/>
    <cellStyle name="Normal 4 5 3 2" xfId="25085" xr:uid="{00000000-0005-0000-0000-000090610000}"/>
    <cellStyle name="Normal 4 5 3 2 2" xfId="25086" xr:uid="{00000000-0005-0000-0000-000091610000}"/>
    <cellStyle name="Normal 4 5 3 3" xfId="25087" xr:uid="{00000000-0005-0000-0000-000092610000}"/>
    <cellStyle name="Normal 4 5 3 4" xfId="25088" xr:uid="{00000000-0005-0000-0000-000093610000}"/>
    <cellStyle name="Normal 4 5 3 5" xfId="25089" xr:uid="{00000000-0005-0000-0000-000094610000}"/>
    <cellStyle name="Normal 4 5 3 6" xfId="25090" xr:uid="{00000000-0005-0000-0000-000095610000}"/>
    <cellStyle name="Normal 4 5 4" xfId="25091" xr:uid="{00000000-0005-0000-0000-000096610000}"/>
    <cellStyle name="Normal 4 5 4 2" xfId="25092" xr:uid="{00000000-0005-0000-0000-000097610000}"/>
    <cellStyle name="Normal 4 5 4 3" xfId="25093" xr:uid="{00000000-0005-0000-0000-000098610000}"/>
    <cellStyle name="Normal 4 5 4 4" xfId="25094" xr:uid="{00000000-0005-0000-0000-000099610000}"/>
    <cellStyle name="Normal 4 5 4 5" xfId="25095" xr:uid="{00000000-0005-0000-0000-00009A610000}"/>
    <cellStyle name="Normal 4 5 5" xfId="25096" xr:uid="{00000000-0005-0000-0000-00009B610000}"/>
    <cellStyle name="Normal 4 5 5 2" xfId="25097" xr:uid="{00000000-0005-0000-0000-00009C610000}"/>
    <cellStyle name="Normal 4 5 6" xfId="25098" xr:uid="{00000000-0005-0000-0000-00009D610000}"/>
    <cellStyle name="Normal 4 5 6 2" xfId="25099" xr:uid="{00000000-0005-0000-0000-00009E610000}"/>
    <cellStyle name="Normal 4 5 7" xfId="25100" xr:uid="{00000000-0005-0000-0000-00009F610000}"/>
    <cellStyle name="Normal 4 5 8" xfId="25101" xr:uid="{00000000-0005-0000-0000-0000A0610000}"/>
    <cellStyle name="Normal 4 5 9" xfId="25102" xr:uid="{00000000-0005-0000-0000-0000A1610000}"/>
    <cellStyle name="Normal 4 6" xfId="25103" xr:uid="{00000000-0005-0000-0000-0000A2610000}"/>
    <cellStyle name="Normal 4 6 2" xfId="25104" xr:uid="{00000000-0005-0000-0000-0000A3610000}"/>
    <cellStyle name="Normal 4 6 2 2" xfId="25105" xr:uid="{00000000-0005-0000-0000-0000A4610000}"/>
    <cellStyle name="Normal 4 6 2 2 2" xfId="25106" xr:uid="{00000000-0005-0000-0000-0000A5610000}"/>
    <cellStyle name="Normal 4 6 2 3" xfId="25107" xr:uid="{00000000-0005-0000-0000-0000A6610000}"/>
    <cellStyle name="Normal 4 6 2 4" xfId="25108" xr:uid="{00000000-0005-0000-0000-0000A7610000}"/>
    <cellStyle name="Normal 4 6 2 5" xfId="25109" xr:uid="{00000000-0005-0000-0000-0000A8610000}"/>
    <cellStyle name="Normal 4 6 2 6" xfId="25110" xr:uid="{00000000-0005-0000-0000-0000A9610000}"/>
    <cellStyle name="Normal 4 6 3" xfId="25111" xr:uid="{00000000-0005-0000-0000-0000AA610000}"/>
    <cellStyle name="Normal 4 6 3 2" xfId="25112" xr:uid="{00000000-0005-0000-0000-0000AB610000}"/>
    <cellStyle name="Normal 4 6 4" xfId="25113" xr:uid="{00000000-0005-0000-0000-0000AC610000}"/>
    <cellStyle name="Normal 4 6 5" xfId="25114" xr:uid="{00000000-0005-0000-0000-0000AD610000}"/>
    <cellStyle name="Normal 4 6 6" xfId="25115" xr:uid="{00000000-0005-0000-0000-0000AE610000}"/>
    <cellStyle name="Normal 4 6 7" xfId="25116" xr:uid="{00000000-0005-0000-0000-0000AF610000}"/>
    <cellStyle name="Normal 4 6 8" xfId="25117" xr:uid="{00000000-0005-0000-0000-0000B0610000}"/>
    <cellStyle name="Normal 4 7" xfId="25118" xr:uid="{00000000-0005-0000-0000-0000B1610000}"/>
    <cellStyle name="Normal 4 7 2" xfId="25119" xr:uid="{00000000-0005-0000-0000-0000B2610000}"/>
    <cellStyle name="Normal 4 8" xfId="25120" xr:uid="{00000000-0005-0000-0000-0000B3610000}"/>
    <cellStyle name="Normal 4 8 2" xfId="25121" xr:uid="{00000000-0005-0000-0000-0000B4610000}"/>
    <cellStyle name="Normal 4 9" xfId="25122" xr:uid="{00000000-0005-0000-0000-0000B5610000}"/>
    <cellStyle name="Normal 4 9 2" xfId="25123" xr:uid="{00000000-0005-0000-0000-0000B6610000}"/>
    <cellStyle name="Normal 40" xfId="211" xr:uid="{00000000-0005-0000-0000-0000B7610000}"/>
    <cellStyle name="Normal 40 2" xfId="212" xr:uid="{00000000-0005-0000-0000-0000B8610000}"/>
    <cellStyle name="Normal 40 2 10" xfId="25126" xr:uid="{00000000-0005-0000-0000-0000B9610000}"/>
    <cellStyle name="Normal 40 2 11" xfId="25127" xr:uid="{00000000-0005-0000-0000-0000BA610000}"/>
    <cellStyle name="Normal 40 2 12" xfId="25128" xr:uid="{00000000-0005-0000-0000-0000BB610000}"/>
    <cellStyle name="Normal 40 2 13" xfId="25129" xr:uid="{00000000-0005-0000-0000-0000BC610000}"/>
    <cellStyle name="Normal 40 2 14" xfId="25125" xr:uid="{00000000-0005-0000-0000-0000BD610000}"/>
    <cellStyle name="Normal 40 2 2" xfId="25130" xr:uid="{00000000-0005-0000-0000-0000BE610000}"/>
    <cellStyle name="Normal 40 2 2 2" xfId="25131" xr:uid="{00000000-0005-0000-0000-0000BF610000}"/>
    <cellStyle name="Normal 40 2 2 2 2" xfId="25132" xr:uid="{00000000-0005-0000-0000-0000C0610000}"/>
    <cellStyle name="Normal 40 2 2 2 2 2" xfId="25133" xr:uid="{00000000-0005-0000-0000-0000C1610000}"/>
    <cellStyle name="Normal 40 2 2 2 3" xfId="25134" xr:uid="{00000000-0005-0000-0000-0000C2610000}"/>
    <cellStyle name="Normal 40 2 2 2 4" xfId="25135" xr:uid="{00000000-0005-0000-0000-0000C3610000}"/>
    <cellStyle name="Normal 40 2 2 2 5" xfId="25136" xr:uid="{00000000-0005-0000-0000-0000C4610000}"/>
    <cellStyle name="Normal 40 2 2 2 6" xfId="25137" xr:uid="{00000000-0005-0000-0000-0000C5610000}"/>
    <cellStyle name="Normal 40 2 2 3" xfId="25138" xr:uid="{00000000-0005-0000-0000-0000C6610000}"/>
    <cellStyle name="Normal 40 2 2 3 2" xfId="25139" xr:uid="{00000000-0005-0000-0000-0000C7610000}"/>
    <cellStyle name="Normal 40 2 2 4" xfId="25140" xr:uid="{00000000-0005-0000-0000-0000C8610000}"/>
    <cellStyle name="Normal 40 2 2 5" xfId="25141" xr:uid="{00000000-0005-0000-0000-0000C9610000}"/>
    <cellStyle name="Normal 40 2 2 6" xfId="25142" xr:uid="{00000000-0005-0000-0000-0000CA610000}"/>
    <cellStyle name="Normal 40 2 2 7" xfId="25143" xr:uid="{00000000-0005-0000-0000-0000CB610000}"/>
    <cellStyle name="Normal 40 2 3" xfId="25144" xr:uid="{00000000-0005-0000-0000-0000CC610000}"/>
    <cellStyle name="Normal 40 2 3 2" xfId="25145" xr:uid="{00000000-0005-0000-0000-0000CD610000}"/>
    <cellStyle name="Normal 40 2 3 2 2" xfId="25146" xr:uid="{00000000-0005-0000-0000-0000CE610000}"/>
    <cellStyle name="Normal 40 2 3 3" xfId="25147" xr:uid="{00000000-0005-0000-0000-0000CF610000}"/>
    <cellStyle name="Normal 40 2 3 4" xfId="25148" xr:uid="{00000000-0005-0000-0000-0000D0610000}"/>
    <cellStyle name="Normal 40 2 3 5" xfId="25149" xr:uid="{00000000-0005-0000-0000-0000D1610000}"/>
    <cellStyle name="Normal 40 2 3 6" xfId="25150" xr:uid="{00000000-0005-0000-0000-0000D2610000}"/>
    <cellStyle name="Normal 40 2 4" xfId="25151" xr:uid="{00000000-0005-0000-0000-0000D3610000}"/>
    <cellStyle name="Normal 40 2 4 2" xfId="25152" xr:uid="{00000000-0005-0000-0000-0000D4610000}"/>
    <cellStyle name="Normal 40 2 4 3" xfId="25153" xr:uid="{00000000-0005-0000-0000-0000D5610000}"/>
    <cellStyle name="Normal 40 2 4 4" xfId="25154" xr:uid="{00000000-0005-0000-0000-0000D6610000}"/>
    <cellStyle name="Normal 40 2 4 5" xfId="25155" xr:uid="{00000000-0005-0000-0000-0000D7610000}"/>
    <cellStyle name="Normal 40 2 5" xfId="25156" xr:uid="{00000000-0005-0000-0000-0000D8610000}"/>
    <cellStyle name="Normal 40 2 5 2" xfId="25157" xr:uid="{00000000-0005-0000-0000-0000D9610000}"/>
    <cellStyle name="Normal 40 2 6" xfId="25158" xr:uid="{00000000-0005-0000-0000-0000DA610000}"/>
    <cellStyle name="Normal 40 2 6 2" xfId="25159" xr:uid="{00000000-0005-0000-0000-0000DB610000}"/>
    <cellStyle name="Normal 40 2 7" xfId="25160" xr:uid="{00000000-0005-0000-0000-0000DC610000}"/>
    <cellStyle name="Normal 40 2 8" xfId="25161" xr:uid="{00000000-0005-0000-0000-0000DD610000}"/>
    <cellStyle name="Normal 40 2 9" xfId="25162" xr:uid="{00000000-0005-0000-0000-0000DE610000}"/>
    <cellStyle name="Normal 40 3" xfId="25163" xr:uid="{00000000-0005-0000-0000-0000DF610000}"/>
    <cellStyle name="Normal 40 3 2" xfId="25164" xr:uid="{00000000-0005-0000-0000-0000E0610000}"/>
    <cellStyle name="Normal 40 4" xfId="25165" xr:uid="{00000000-0005-0000-0000-0000E1610000}"/>
    <cellStyle name="Normal 40 4 2" xfId="25166" xr:uid="{00000000-0005-0000-0000-0000E2610000}"/>
    <cellStyle name="Normal 40 5" xfId="25167" xr:uid="{00000000-0005-0000-0000-0000E3610000}"/>
    <cellStyle name="Normal 40 6" xfId="25168" xr:uid="{00000000-0005-0000-0000-0000E4610000}"/>
    <cellStyle name="Normal 40 7" xfId="25169" xr:uid="{00000000-0005-0000-0000-0000E5610000}"/>
    <cellStyle name="Normal 40 8" xfId="25124" xr:uid="{00000000-0005-0000-0000-0000E6610000}"/>
    <cellStyle name="Normal 400" xfId="25170" xr:uid="{00000000-0005-0000-0000-0000E7610000}"/>
    <cellStyle name="Normal 400 2" xfId="25171" xr:uid="{00000000-0005-0000-0000-0000E8610000}"/>
    <cellStyle name="Normal 401" xfId="25172" xr:uid="{00000000-0005-0000-0000-0000E9610000}"/>
    <cellStyle name="Normal 401 2" xfId="25173" xr:uid="{00000000-0005-0000-0000-0000EA610000}"/>
    <cellStyle name="Normal 402" xfId="25174" xr:uid="{00000000-0005-0000-0000-0000EB610000}"/>
    <cellStyle name="Normal 402 2" xfId="25175" xr:uid="{00000000-0005-0000-0000-0000EC610000}"/>
    <cellStyle name="Normal 403" xfId="25176" xr:uid="{00000000-0005-0000-0000-0000ED610000}"/>
    <cellStyle name="Normal 403 2" xfId="25177" xr:uid="{00000000-0005-0000-0000-0000EE610000}"/>
    <cellStyle name="Normal 404" xfId="25178" xr:uid="{00000000-0005-0000-0000-0000EF610000}"/>
    <cellStyle name="Normal 404 2" xfId="25179" xr:uid="{00000000-0005-0000-0000-0000F0610000}"/>
    <cellStyle name="Normal 405" xfId="25180" xr:uid="{00000000-0005-0000-0000-0000F1610000}"/>
    <cellStyle name="Normal 405 2" xfId="25181" xr:uid="{00000000-0005-0000-0000-0000F2610000}"/>
    <cellStyle name="Normal 406" xfId="25182" xr:uid="{00000000-0005-0000-0000-0000F3610000}"/>
    <cellStyle name="Normal 406 2" xfId="25183" xr:uid="{00000000-0005-0000-0000-0000F4610000}"/>
    <cellStyle name="Normal 407" xfId="25184" xr:uid="{00000000-0005-0000-0000-0000F5610000}"/>
    <cellStyle name="Normal 407 2" xfId="25185" xr:uid="{00000000-0005-0000-0000-0000F6610000}"/>
    <cellStyle name="Normal 408" xfId="25186" xr:uid="{00000000-0005-0000-0000-0000F7610000}"/>
    <cellStyle name="Normal 408 2" xfId="25187" xr:uid="{00000000-0005-0000-0000-0000F8610000}"/>
    <cellStyle name="Normal 409" xfId="25188" xr:uid="{00000000-0005-0000-0000-0000F9610000}"/>
    <cellStyle name="Normal 409 2" xfId="25189" xr:uid="{00000000-0005-0000-0000-0000FA610000}"/>
    <cellStyle name="Normal 41" xfId="213" xr:uid="{00000000-0005-0000-0000-0000FB610000}"/>
    <cellStyle name="Normal 41 2" xfId="214" xr:uid="{00000000-0005-0000-0000-0000FC610000}"/>
    <cellStyle name="Normal 41 2 10" xfId="25192" xr:uid="{00000000-0005-0000-0000-0000FD610000}"/>
    <cellStyle name="Normal 41 2 11" xfId="25193" xr:uid="{00000000-0005-0000-0000-0000FE610000}"/>
    <cellStyle name="Normal 41 2 12" xfId="25194" xr:uid="{00000000-0005-0000-0000-0000FF610000}"/>
    <cellStyle name="Normal 41 2 13" xfId="25195" xr:uid="{00000000-0005-0000-0000-000000620000}"/>
    <cellStyle name="Normal 41 2 14" xfId="25191" xr:uid="{00000000-0005-0000-0000-000001620000}"/>
    <cellStyle name="Normal 41 2 2" xfId="25196" xr:uid="{00000000-0005-0000-0000-000002620000}"/>
    <cellStyle name="Normal 41 2 2 2" xfId="25197" xr:uid="{00000000-0005-0000-0000-000003620000}"/>
    <cellStyle name="Normal 41 2 2 2 2" xfId="25198" xr:uid="{00000000-0005-0000-0000-000004620000}"/>
    <cellStyle name="Normal 41 2 2 2 2 2" xfId="25199" xr:uid="{00000000-0005-0000-0000-000005620000}"/>
    <cellStyle name="Normal 41 2 2 2 3" xfId="25200" xr:uid="{00000000-0005-0000-0000-000006620000}"/>
    <cellStyle name="Normal 41 2 2 2 4" xfId="25201" xr:uid="{00000000-0005-0000-0000-000007620000}"/>
    <cellStyle name="Normal 41 2 2 2 5" xfId="25202" xr:uid="{00000000-0005-0000-0000-000008620000}"/>
    <cellStyle name="Normal 41 2 2 2 6" xfId="25203" xr:uid="{00000000-0005-0000-0000-000009620000}"/>
    <cellStyle name="Normal 41 2 2 3" xfId="25204" xr:uid="{00000000-0005-0000-0000-00000A620000}"/>
    <cellStyle name="Normal 41 2 2 3 2" xfId="25205" xr:uid="{00000000-0005-0000-0000-00000B620000}"/>
    <cellStyle name="Normal 41 2 2 4" xfId="25206" xr:uid="{00000000-0005-0000-0000-00000C620000}"/>
    <cellStyle name="Normal 41 2 2 5" xfId="25207" xr:uid="{00000000-0005-0000-0000-00000D620000}"/>
    <cellStyle name="Normal 41 2 2 6" xfId="25208" xr:uid="{00000000-0005-0000-0000-00000E620000}"/>
    <cellStyle name="Normal 41 2 2 7" xfId="25209" xr:uid="{00000000-0005-0000-0000-00000F620000}"/>
    <cellStyle name="Normal 41 2 3" xfId="25210" xr:uid="{00000000-0005-0000-0000-000010620000}"/>
    <cellStyle name="Normal 41 2 3 2" xfId="25211" xr:uid="{00000000-0005-0000-0000-000011620000}"/>
    <cellStyle name="Normal 41 2 3 2 2" xfId="25212" xr:uid="{00000000-0005-0000-0000-000012620000}"/>
    <cellStyle name="Normal 41 2 3 3" xfId="25213" xr:uid="{00000000-0005-0000-0000-000013620000}"/>
    <cellStyle name="Normal 41 2 3 4" xfId="25214" xr:uid="{00000000-0005-0000-0000-000014620000}"/>
    <cellStyle name="Normal 41 2 3 5" xfId="25215" xr:uid="{00000000-0005-0000-0000-000015620000}"/>
    <cellStyle name="Normal 41 2 3 6" xfId="25216" xr:uid="{00000000-0005-0000-0000-000016620000}"/>
    <cellStyle name="Normal 41 2 4" xfId="25217" xr:uid="{00000000-0005-0000-0000-000017620000}"/>
    <cellStyle name="Normal 41 2 4 2" xfId="25218" xr:uid="{00000000-0005-0000-0000-000018620000}"/>
    <cellStyle name="Normal 41 2 4 3" xfId="25219" xr:uid="{00000000-0005-0000-0000-000019620000}"/>
    <cellStyle name="Normal 41 2 4 4" xfId="25220" xr:uid="{00000000-0005-0000-0000-00001A620000}"/>
    <cellStyle name="Normal 41 2 4 5" xfId="25221" xr:uid="{00000000-0005-0000-0000-00001B620000}"/>
    <cellStyle name="Normal 41 2 5" xfId="25222" xr:uid="{00000000-0005-0000-0000-00001C620000}"/>
    <cellStyle name="Normal 41 2 5 2" xfId="25223" xr:uid="{00000000-0005-0000-0000-00001D620000}"/>
    <cellStyle name="Normal 41 2 6" xfId="25224" xr:uid="{00000000-0005-0000-0000-00001E620000}"/>
    <cellStyle name="Normal 41 2 6 2" xfId="25225" xr:uid="{00000000-0005-0000-0000-00001F620000}"/>
    <cellStyle name="Normal 41 2 7" xfId="25226" xr:uid="{00000000-0005-0000-0000-000020620000}"/>
    <cellStyle name="Normal 41 2 8" xfId="25227" xr:uid="{00000000-0005-0000-0000-000021620000}"/>
    <cellStyle name="Normal 41 2 9" xfId="25228" xr:uid="{00000000-0005-0000-0000-000022620000}"/>
    <cellStyle name="Normal 41 3" xfId="25229" xr:uid="{00000000-0005-0000-0000-000023620000}"/>
    <cellStyle name="Normal 41 3 2" xfId="25230" xr:uid="{00000000-0005-0000-0000-000024620000}"/>
    <cellStyle name="Normal 41 4" xfId="25231" xr:uid="{00000000-0005-0000-0000-000025620000}"/>
    <cellStyle name="Normal 41 4 2" xfId="25232" xr:uid="{00000000-0005-0000-0000-000026620000}"/>
    <cellStyle name="Normal 41 5" xfId="25233" xr:uid="{00000000-0005-0000-0000-000027620000}"/>
    <cellStyle name="Normal 41 6" xfId="25234" xr:uid="{00000000-0005-0000-0000-000028620000}"/>
    <cellStyle name="Normal 41 7" xfId="25235" xr:uid="{00000000-0005-0000-0000-000029620000}"/>
    <cellStyle name="Normal 41 8" xfId="25190" xr:uid="{00000000-0005-0000-0000-00002A620000}"/>
    <cellStyle name="Normal 410" xfId="25236" xr:uid="{00000000-0005-0000-0000-00002B620000}"/>
    <cellStyle name="Normal 410 2" xfId="25237" xr:uid="{00000000-0005-0000-0000-00002C620000}"/>
    <cellStyle name="Normal 411" xfId="25238" xr:uid="{00000000-0005-0000-0000-00002D620000}"/>
    <cellStyle name="Normal 411 2" xfId="25239" xr:uid="{00000000-0005-0000-0000-00002E620000}"/>
    <cellStyle name="Normal 412" xfId="25240" xr:uid="{00000000-0005-0000-0000-00002F620000}"/>
    <cellStyle name="Normal 412 2" xfId="25241" xr:uid="{00000000-0005-0000-0000-000030620000}"/>
    <cellStyle name="Normal 413" xfId="25242" xr:uid="{00000000-0005-0000-0000-000031620000}"/>
    <cellStyle name="Normal 413 2" xfId="25243" xr:uid="{00000000-0005-0000-0000-000032620000}"/>
    <cellStyle name="Normal 414" xfId="25244" xr:uid="{00000000-0005-0000-0000-000033620000}"/>
    <cellStyle name="Normal 414 2" xfId="25245" xr:uid="{00000000-0005-0000-0000-000034620000}"/>
    <cellStyle name="Normal 415" xfId="25246" xr:uid="{00000000-0005-0000-0000-000035620000}"/>
    <cellStyle name="Normal 415 2" xfId="25247" xr:uid="{00000000-0005-0000-0000-000036620000}"/>
    <cellStyle name="Normal 416" xfId="25248" xr:uid="{00000000-0005-0000-0000-000037620000}"/>
    <cellStyle name="Normal 416 2" xfId="25249" xr:uid="{00000000-0005-0000-0000-000038620000}"/>
    <cellStyle name="Normal 417" xfId="25250" xr:uid="{00000000-0005-0000-0000-000039620000}"/>
    <cellStyle name="Normal 417 2" xfId="25251" xr:uid="{00000000-0005-0000-0000-00003A620000}"/>
    <cellStyle name="Normal 418" xfId="25252" xr:uid="{00000000-0005-0000-0000-00003B620000}"/>
    <cellStyle name="Normal 418 2" xfId="25253" xr:uid="{00000000-0005-0000-0000-00003C620000}"/>
    <cellStyle name="Normal 419" xfId="25254" xr:uid="{00000000-0005-0000-0000-00003D620000}"/>
    <cellStyle name="Normal 419 2" xfId="25255" xr:uid="{00000000-0005-0000-0000-00003E620000}"/>
    <cellStyle name="Normal 42" xfId="215" xr:uid="{00000000-0005-0000-0000-00003F620000}"/>
    <cellStyle name="Normal 42 2" xfId="216" xr:uid="{00000000-0005-0000-0000-000040620000}"/>
    <cellStyle name="Normal 42 2 10" xfId="25258" xr:uid="{00000000-0005-0000-0000-000041620000}"/>
    <cellStyle name="Normal 42 2 11" xfId="25259" xr:uid="{00000000-0005-0000-0000-000042620000}"/>
    <cellStyle name="Normal 42 2 12" xfId="25260" xr:uid="{00000000-0005-0000-0000-000043620000}"/>
    <cellStyle name="Normal 42 2 13" xfId="25261" xr:uid="{00000000-0005-0000-0000-000044620000}"/>
    <cellStyle name="Normal 42 2 14" xfId="25257" xr:uid="{00000000-0005-0000-0000-000045620000}"/>
    <cellStyle name="Normal 42 2 2" xfId="25262" xr:uid="{00000000-0005-0000-0000-000046620000}"/>
    <cellStyle name="Normal 42 2 2 2" xfId="25263" xr:uid="{00000000-0005-0000-0000-000047620000}"/>
    <cellStyle name="Normal 42 2 2 2 2" xfId="25264" xr:uid="{00000000-0005-0000-0000-000048620000}"/>
    <cellStyle name="Normal 42 2 2 2 2 2" xfId="25265" xr:uid="{00000000-0005-0000-0000-000049620000}"/>
    <cellStyle name="Normal 42 2 2 2 3" xfId="25266" xr:uid="{00000000-0005-0000-0000-00004A620000}"/>
    <cellStyle name="Normal 42 2 2 2 4" xfId="25267" xr:uid="{00000000-0005-0000-0000-00004B620000}"/>
    <cellStyle name="Normal 42 2 2 2 5" xfId="25268" xr:uid="{00000000-0005-0000-0000-00004C620000}"/>
    <cellStyle name="Normal 42 2 2 2 6" xfId="25269" xr:uid="{00000000-0005-0000-0000-00004D620000}"/>
    <cellStyle name="Normal 42 2 2 3" xfId="25270" xr:uid="{00000000-0005-0000-0000-00004E620000}"/>
    <cellStyle name="Normal 42 2 2 3 2" xfId="25271" xr:uid="{00000000-0005-0000-0000-00004F620000}"/>
    <cellStyle name="Normal 42 2 2 4" xfId="25272" xr:uid="{00000000-0005-0000-0000-000050620000}"/>
    <cellStyle name="Normal 42 2 2 5" xfId="25273" xr:uid="{00000000-0005-0000-0000-000051620000}"/>
    <cellStyle name="Normal 42 2 2 6" xfId="25274" xr:uid="{00000000-0005-0000-0000-000052620000}"/>
    <cellStyle name="Normal 42 2 2 7" xfId="25275" xr:uid="{00000000-0005-0000-0000-000053620000}"/>
    <cellStyle name="Normal 42 2 3" xfId="25276" xr:uid="{00000000-0005-0000-0000-000054620000}"/>
    <cellStyle name="Normal 42 2 3 2" xfId="25277" xr:uid="{00000000-0005-0000-0000-000055620000}"/>
    <cellStyle name="Normal 42 2 3 2 2" xfId="25278" xr:uid="{00000000-0005-0000-0000-000056620000}"/>
    <cellStyle name="Normal 42 2 3 3" xfId="25279" xr:uid="{00000000-0005-0000-0000-000057620000}"/>
    <cellStyle name="Normal 42 2 3 4" xfId="25280" xr:uid="{00000000-0005-0000-0000-000058620000}"/>
    <cellStyle name="Normal 42 2 3 5" xfId="25281" xr:uid="{00000000-0005-0000-0000-000059620000}"/>
    <cellStyle name="Normal 42 2 3 6" xfId="25282" xr:uid="{00000000-0005-0000-0000-00005A620000}"/>
    <cellStyle name="Normal 42 2 4" xfId="25283" xr:uid="{00000000-0005-0000-0000-00005B620000}"/>
    <cellStyle name="Normal 42 2 4 2" xfId="25284" xr:uid="{00000000-0005-0000-0000-00005C620000}"/>
    <cellStyle name="Normal 42 2 4 3" xfId="25285" xr:uid="{00000000-0005-0000-0000-00005D620000}"/>
    <cellStyle name="Normal 42 2 4 4" xfId="25286" xr:uid="{00000000-0005-0000-0000-00005E620000}"/>
    <cellStyle name="Normal 42 2 4 5" xfId="25287" xr:uid="{00000000-0005-0000-0000-00005F620000}"/>
    <cellStyle name="Normal 42 2 5" xfId="25288" xr:uid="{00000000-0005-0000-0000-000060620000}"/>
    <cellStyle name="Normal 42 2 5 2" xfId="25289" xr:uid="{00000000-0005-0000-0000-000061620000}"/>
    <cellStyle name="Normal 42 2 6" xfId="25290" xr:uid="{00000000-0005-0000-0000-000062620000}"/>
    <cellStyle name="Normal 42 2 6 2" xfId="25291" xr:uid="{00000000-0005-0000-0000-000063620000}"/>
    <cellStyle name="Normal 42 2 7" xfId="25292" xr:uid="{00000000-0005-0000-0000-000064620000}"/>
    <cellStyle name="Normal 42 2 8" xfId="25293" xr:uid="{00000000-0005-0000-0000-000065620000}"/>
    <cellStyle name="Normal 42 2 9" xfId="25294" xr:uid="{00000000-0005-0000-0000-000066620000}"/>
    <cellStyle name="Normal 42 3" xfId="25295" xr:uid="{00000000-0005-0000-0000-000067620000}"/>
    <cellStyle name="Normal 42 3 2" xfId="25296" xr:uid="{00000000-0005-0000-0000-000068620000}"/>
    <cellStyle name="Normal 42 4" xfId="25297" xr:uid="{00000000-0005-0000-0000-000069620000}"/>
    <cellStyle name="Normal 42 4 2" xfId="25298" xr:uid="{00000000-0005-0000-0000-00006A620000}"/>
    <cellStyle name="Normal 42 5" xfId="25299" xr:uid="{00000000-0005-0000-0000-00006B620000}"/>
    <cellStyle name="Normal 42 6" xfId="25300" xr:uid="{00000000-0005-0000-0000-00006C620000}"/>
    <cellStyle name="Normal 42 7" xfId="25301" xr:uid="{00000000-0005-0000-0000-00006D620000}"/>
    <cellStyle name="Normal 42 8" xfId="25256" xr:uid="{00000000-0005-0000-0000-00006E620000}"/>
    <cellStyle name="Normal 420" xfId="25302" xr:uid="{00000000-0005-0000-0000-00006F620000}"/>
    <cellStyle name="Normal 420 2" xfId="25303" xr:uid="{00000000-0005-0000-0000-000070620000}"/>
    <cellStyle name="Normal 421" xfId="25304" xr:uid="{00000000-0005-0000-0000-000071620000}"/>
    <cellStyle name="Normal 421 2" xfId="25305" xr:uid="{00000000-0005-0000-0000-000072620000}"/>
    <cellStyle name="Normal 422" xfId="25306" xr:uid="{00000000-0005-0000-0000-000073620000}"/>
    <cellStyle name="Normal 422 2" xfId="25307" xr:uid="{00000000-0005-0000-0000-000074620000}"/>
    <cellStyle name="Normal 423" xfId="25308" xr:uid="{00000000-0005-0000-0000-000075620000}"/>
    <cellStyle name="Normal 423 2" xfId="25309" xr:uid="{00000000-0005-0000-0000-000076620000}"/>
    <cellStyle name="Normal 424" xfId="25310" xr:uid="{00000000-0005-0000-0000-000077620000}"/>
    <cellStyle name="Normal 424 2" xfId="25311" xr:uid="{00000000-0005-0000-0000-000078620000}"/>
    <cellStyle name="Normal 425" xfId="25312" xr:uid="{00000000-0005-0000-0000-000079620000}"/>
    <cellStyle name="Normal 425 2" xfId="25313" xr:uid="{00000000-0005-0000-0000-00007A620000}"/>
    <cellStyle name="Normal 426" xfId="25314" xr:uid="{00000000-0005-0000-0000-00007B620000}"/>
    <cellStyle name="Normal 426 2" xfId="25315" xr:uid="{00000000-0005-0000-0000-00007C620000}"/>
    <cellStyle name="Normal 427" xfId="25316" xr:uid="{00000000-0005-0000-0000-00007D620000}"/>
    <cellStyle name="Normal 427 2" xfId="25317" xr:uid="{00000000-0005-0000-0000-00007E620000}"/>
    <cellStyle name="Normal 428" xfId="25318" xr:uid="{00000000-0005-0000-0000-00007F620000}"/>
    <cellStyle name="Normal 428 2" xfId="25319" xr:uid="{00000000-0005-0000-0000-000080620000}"/>
    <cellStyle name="Normal 429" xfId="25320" xr:uid="{00000000-0005-0000-0000-000081620000}"/>
    <cellStyle name="Normal 429 2" xfId="25321" xr:uid="{00000000-0005-0000-0000-000082620000}"/>
    <cellStyle name="Normal 43" xfId="217" xr:uid="{00000000-0005-0000-0000-000083620000}"/>
    <cellStyle name="Normal 43 2" xfId="218" xr:uid="{00000000-0005-0000-0000-000084620000}"/>
    <cellStyle name="Normal 43 2 10" xfId="25324" xr:uid="{00000000-0005-0000-0000-000085620000}"/>
    <cellStyle name="Normal 43 2 11" xfId="25325" xr:uid="{00000000-0005-0000-0000-000086620000}"/>
    <cellStyle name="Normal 43 2 12" xfId="25326" xr:uid="{00000000-0005-0000-0000-000087620000}"/>
    <cellStyle name="Normal 43 2 13" xfId="25327" xr:uid="{00000000-0005-0000-0000-000088620000}"/>
    <cellStyle name="Normal 43 2 14" xfId="25323" xr:uid="{00000000-0005-0000-0000-000089620000}"/>
    <cellStyle name="Normal 43 2 2" xfId="25328" xr:uid="{00000000-0005-0000-0000-00008A620000}"/>
    <cellStyle name="Normal 43 2 2 2" xfId="25329" xr:uid="{00000000-0005-0000-0000-00008B620000}"/>
    <cellStyle name="Normal 43 2 2 2 2" xfId="25330" xr:uid="{00000000-0005-0000-0000-00008C620000}"/>
    <cellStyle name="Normal 43 2 2 2 2 2" xfId="25331" xr:uid="{00000000-0005-0000-0000-00008D620000}"/>
    <cellStyle name="Normal 43 2 2 2 3" xfId="25332" xr:uid="{00000000-0005-0000-0000-00008E620000}"/>
    <cellStyle name="Normal 43 2 2 2 4" xfId="25333" xr:uid="{00000000-0005-0000-0000-00008F620000}"/>
    <cellStyle name="Normal 43 2 2 2 5" xfId="25334" xr:uid="{00000000-0005-0000-0000-000090620000}"/>
    <cellStyle name="Normal 43 2 2 2 6" xfId="25335" xr:uid="{00000000-0005-0000-0000-000091620000}"/>
    <cellStyle name="Normal 43 2 2 3" xfId="25336" xr:uid="{00000000-0005-0000-0000-000092620000}"/>
    <cellStyle name="Normal 43 2 2 3 2" xfId="25337" xr:uid="{00000000-0005-0000-0000-000093620000}"/>
    <cellStyle name="Normal 43 2 2 4" xfId="25338" xr:uid="{00000000-0005-0000-0000-000094620000}"/>
    <cellStyle name="Normal 43 2 2 5" xfId="25339" xr:uid="{00000000-0005-0000-0000-000095620000}"/>
    <cellStyle name="Normal 43 2 2 6" xfId="25340" xr:uid="{00000000-0005-0000-0000-000096620000}"/>
    <cellStyle name="Normal 43 2 2 7" xfId="25341" xr:uid="{00000000-0005-0000-0000-000097620000}"/>
    <cellStyle name="Normal 43 2 3" xfId="25342" xr:uid="{00000000-0005-0000-0000-000098620000}"/>
    <cellStyle name="Normal 43 2 3 2" xfId="25343" xr:uid="{00000000-0005-0000-0000-000099620000}"/>
    <cellStyle name="Normal 43 2 3 2 2" xfId="25344" xr:uid="{00000000-0005-0000-0000-00009A620000}"/>
    <cellStyle name="Normal 43 2 3 3" xfId="25345" xr:uid="{00000000-0005-0000-0000-00009B620000}"/>
    <cellStyle name="Normal 43 2 3 4" xfId="25346" xr:uid="{00000000-0005-0000-0000-00009C620000}"/>
    <cellStyle name="Normal 43 2 3 5" xfId="25347" xr:uid="{00000000-0005-0000-0000-00009D620000}"/>
    <cellStyle name="Normal 43 2 3 6" xfId="25348" xr:uid="{00000000-0005-0000-0000-00009E620000}"/>
    <cellStyle name="Normal 43 2 4" xfId="25349" xr:uid="{00000000-0005-0000-0000-00009F620000}"/>
    <cellStyle name="Normal 43 2 4 2" xfId="25350" xr:uid="{00000000-0005-0000-0000-0000A0620000}"/>
    <cellStyle name="Normal 43 2 4 3" xfId="25351" xr:uid="{00000000-0005-0000-0000-0000A1620000}"/>
    <cellStyle name="Normal 43 2 4 4" xfId="25352" xr:uid="{00000000-0005-0000-0000-0000A2620000}"/>
    <cellStyle name="Normal 43 2 4 5" xfId="25353" xr:uid="{00000000-0005-0000-0000-0000A3620000}"/>
    <cellStyle name="Normal 43 2 5" xfId="25354" xr:uid="{00000000-0005-0000-0000-0000A4620000}"/>
    <cellStyle name="Normal 43 2 5 2" xfId="25355" xr:uid="{00000000-0005-0000-0000-0000A5620000}"/>
    <cellStyle name="Normal 43 2 6" xfId="25356" xr:uid="{00000000-0005-0000-0000-0000A6620000}"/>
    <cellStyle name="Normal 43 2 6 2" xfId="25357" xr:uid="{00000000-0005-0000-0000-0000A7620000}"/>
    <cellStyle name="Normal 43 2 7" xfId="25358" xr:uid="{00000000-0005-0000-0000-0000A8620000}"/>
    <cellStyle name="Normal 43 2 8" xfId="25359" xr:uid="{00000000-0005-0000-0000-0000A9620000}"/>
    <cellStyle name="Normal 43 2 9" xfId="25360" xr:uid="{00000000-0005-0000-0000-0000AA620000}"/>
    <cellStyle name="Normal 43 3" xfId="25361" xr:uid="{00000000-0005-0000-0000-0000AB620000}"/>
    <cellStyle name="Normal 43 3 2" xfId="25362" xr:uid="{00000000-0005-0000-0000-0000AC620000}"/>
    <cellStyle name="Normal 43 4" xfId="25363" xr:uid="{00000000-0005-0000-0000-0000AD620000}"/>
    <cellStyle name="Normal 43 4 2" xfId="25364" xr:uid="{00000000-0005-0000-0000-0000AE620000}"/>
    <cellStyle name="Normal 43 5" xfId="25365" xr:uid="{00000000-0005-0000-0000-0000AF620000}"/>
    <cellStyle name="Normal 43 6" xfId="25366" xr:uid="{00000000-0005-0000-0000-0000B0620000}"/>
    <cellStyle name="Normal 43 7" xfId="25367" xr:uid="{00000000-0005-0000-0000-0000B1620000}"/>
    <cellStyle name="Normal 43 8" xfId="25322" xr:uid="{00000000-0005-0000-0000-0000B2620000}"/>
    <cellStyle name="Normal 430" xfId="25368" xr:uid="{00000000-0005-0000-0000-0000B3620000}"/>
    <cellStyle name="Normal 430 2" xfId="25369" xr:uid="{00000000-0005-0000-0000-0000B4620000}"/>
    <cellStyle name="Normal 431" xfId="25370" xr:uid="{00000000-0005-0000-0000-0000B5620000}"/>
    <cellStyle name="Normal 431 2" xfId="25371" xr:uid="{00000000-0005-0000-0000-0000B6620000}"/>
    <cellStyle name="Normal 432" xfId="25372" xr:uid="{00000000-0005-0000-0000-0000B7620000}"/>
    <cellStyle name="Normal 432 2" xfId="25373" xr:uid="{00000000-0005-0000-0000-0000B8620000}"/>
    <cellStyle name="Normal 433" xfId="25374" xr:uid="{00000000-0005-0000-0000-0000B9620000}"/>
    <cellStyle name="Normal 433 2" xfId="25375" xr:uid="{00000000-0005-0000-0000-0000BA620000}"/>
    <cellStyle name="Normal 434" xfId="25376" xr:uid="{00000000-0005-0000-0000-0000BB620000}"/>
    <cellStyle name="Normal 434 2" xfId="25377" xr:uid="{00000000-0005-0000-0000-0000BC620000}"/>
    <cellStyle name="Normal 435" xfId="25378" xr:uid="{00000000-0005-0000-0000-0000BD620000}"/>
    <cellStyle name="Normal 435 2" xfId="25379" xr:uid="{00000000-0005-0000-0000-0000BE620000}"/>
    <cellStyle name="Normal 436" xfId="25380" xr:uid="{00000000-0005-0000-0000-0000BF620000}"/>
    <cellStyle name="Normal 436 2" xfId="25381" xr:uid="{00000000-0005-0000-0000-0000C0620000}"/>
    <cellStyle name="Normal 437" xfId="25382" xr:uid="{00000000-0005-0000-0000-0000C1620000}"/>
    <cellStyle name="Normal 437 2" xfId="25383" xr:uid="{00000000-0005-0000-0000-0000C2620000}"/>
    <cellStyle name="Normal 438" xfId="25384" xr:uid="{00000000-0005-0000-0000-0000C3620000}"/>
    <cellStyle name="Normal 438 2" xfId="25385" xr:uid="{00000000-0005-0000-0000-0000C4620000}"/>
    <cellStyle name="Normal 439" xfId="25386" xr:uid="{00000000-0005-0000-0000-0000C5620000}"/>
    <cellStyle name="Normal 439 2" xfId="25387" xr:uid="{00000000-0005-0000-0000-0000C6620000}"/>
    <cellStyle name="Normal 44" xfId="219" xr:uid="{00000000-0005-0000-0000-0000C7620000}"/>
    <cellStyle name="Normal 44 2" xfId="220" xr:uid="{00000000-0005-0000-0000-0000C8620000}"/>
    <cellStyle name="Normal 44 2 10" xfId="25389" xr:uid="{00000000-0005-0000-0000-0000C9620000}"/>
    <cellStyle name="Normal 44 2 11" xfId="25390" xr:uid="{00000000-0005-0000-0000-0000CA620000}"/>
    <cellStyle name="Normal 44 2 12" xfId="25391" xr:uid="{00000000-0005-0000-0000-0000CB620000}"/>
    <cellStyle name="Normal 44 2 13" xfId="25392" xr:uid="{00000000-0005-0000-0000-0000CC620000}"/>
    <cellStyle name="Normal 44 2 14" xfId="25388" xr:uid="{00000000-0005-0000-0000-0000CD620000}"/>
    <cellStyle name="Normal 44 2 2" xfId="25393" xr:uid="{00000000-0005-0000-0000-0000CE620000}"/>
    <cellStyle name="Normal 44 2 2 2" xfId="25394" xr:uid="{00000000-0005-0000-0000-0000CF620000}"/>
    <cellStyle name="Normal 44 2 2 2 2" xfId="25395" xr:uid="{00000000-0005-0000-0000-0000D0620000}"/>
    <cellStyle name="Normal 44 2 2 2 2 2" xfId="25396" xr:uid="{00000000-0005-0000-0000-0000D1620000}"/>
    <cellStyle name="Normal 44 2 2 2 3" xfId="25397" xr:uid="{00000000-0005-0000-0000-0000D2620000}"/>
    <cellStyle name="Normal 44 2 2 2 4" xfId="25398" xr:uid="{00000000-0005-0000-0000-0000D3620000}"/>
    <cellStyle name="Normal 44 2 2 2 5" xfId="25399" xr:uid="{00000000-0005-0000-0000-0000D4620000}"/>
    <cellStyle name="Normal 44 2 2 2 6" xfId="25400" xr:uid="{00000000-0005-0000-0000-0000D5620000}"/>
    <cellStyle name="Normal 44 2 2 3" xfId="25401" xr:uid="{00000000-0005-0000-0000-0000D6620000}"/>
    <cellStyle name="Normal 44 2 2 3 2" xfId="25402" xr:uid="{00000000-0005-0000-0000-0000D7620000}"/>
    <cellStyle name="Normal 44 2 2 4" xfId="25403" xr:uid="{00000000-0005-0000-0000-0000D8620000}"/>
    <cellStyle name="Normal 44 2 2 5" xfId="25404" xr:uid="{00000000-0005-0000-0000-0000D9620000}"/>
    <cellStyle name="Normal 44 2 2 6" xfId="25405" xr:uid="{00000000-0005-0000-0000-0000DA620000}"/>
    <cellStyle name="Normal 44 2 2 7" xfId="25406" xr:uid="{00000000-0005-0000-0000-0000DB620000}"/>
    <cellStyle name="Normal 44 2 3" xfId="25407" xr:uid="{00000000-0005-0000-0000-0000DC620000}"/>
    <cellStyle name="Normal 44 2 3 2" xfId="25408" xr:uid="{00000000-0005-0000-0000-0000DD620000}"/>
    <cellStyle name="Normal 44 2 3 2 2" xfId="25409" xr:uid="{00000000-0005-0000-0000-0000DE620000}"/>
    <cellStyle name="Normal 44 2 3 3" xfId="25410" xr:uid="{00000000-0005-0000-0000-0000DF620000}"/>
    <cellStyle name="Normal 44 2 3 4" xfId="25411" xr:uid="{00000000-0005-0000-0000-0000E0620000}"/>
    <cellStyle name="Normal 44 2 3 5" xfId="25412" xr:uid="{00000000-0005-0000-0000-0000E1620000}"/>
    <cellStyle name="Normal 44 2 3 6" xfId="25413" xr:uid="{00000000-0005-0000-0000-0000E2620000}"/>
    <cellStyle name="Normal 44 2 4" xfId="25414" xr:uid="{00000000-0005-0000-0000-0000E3620000}"/>
    <cellStyle name="Normal 44 2 4 2" xfId="25415" xr:uid="{00000000-0005-0000-0000-0000E4620000}"/>
    <cellStyle name="Normal 44 2 4 3" xfId="25416" xr:uid="{00000000-0005-0000-0000-0000E5620000}"/>
    <cellStyle name="Normal 44 2 4 4" xfId="25417" xr:uid="{00000000-0005-0000-0000-0000E6620000}"/>
    <cellStyle name="Normal 44 2 4 5" xfId="25418" xr:uid="{00000000-0005-0000-0000-0000E7620000}"/>
    <cellStyle name="Normal 44 2 5" xfId="25419" xr:uid="{00000000-0005-0000-0000-0000E8620000}"/>
    <cellStyle name="Normal 44 2 5 2" xfId="25420" xr:uid="{00000000-0005-0000-0000-0000E9620000}"/>
    <cellStyle name="Normal 44 2 6" xfId="25421" xr:uid="{00000000-0005-0000-0000-0000EA620000}"/>
    <cellStyle name="Normal 44 2 6 2" xfId="25422" xr:uid="{00000000-0005-0000-0000-0000EB620000}"/>
    <cellStyle name="Normal 44 2 7" xfId="25423" xr:uid="{00000000-0005-0000-0000-0000EC620000}"/>
    <cellStyle name="Normal 44 2 8" xfId="25424" xr:uid="{00000000-0005-0000-0000-0000ED620000}"/>
    <cellStyle name="Normal 44 2 9" xfId="25425" xr:uid="{00000000-0005-0000-0000-0000EE620000}"/>
    <cellStyle name="Normal 44 3" xfId="25426" xr:uid="{00000000-0005-0000-0000-0000EF620000}"/>
    <cellStyle name="Normal 44 3 2" xfId="25427" xr:uid="{00000000-0005-0000-0000-0000F0620000}"/>
    <cellStyle name="Normal 44 4" xfId="25428" xr:uid="{00000000-0005-0000-0000-0000F1620000}"/>
    <cellStyle name="Normal 44 4 2" xfId="25429" xr:uid="{00000000-0005-0000-0000-0000F2620000}"/>
    <cellStyle name="Normal 44 5" xfId="25430" xr:uid="{00000000-0005-0000-0000-0000F3620000}"/>
    <cellStyle name="Normal 44 6" xfId="25431" xr:uid="{00000000-0005-0000-0000-0000F4620000}"/>
    <cellStyle name="Normal 440" xfId="25432" xr:uid="{00000000-0005-0000-0000-0000F5620000}"/>
    <cellStyle name="Normal 440 2" xfId="25433" xr:uid="{00000000-0005-0000-0000-0000F6620000}"/>
    <cellStyle name="Normal 441" xfId="25434" xr:uid="{00000000-0005-0000-0000-0000F7620000}"/>
    <cellStyle name="Normal 441 2" xfId="25435" xr:uid="{00000000-0005-0000-0000-0000F8620000}"/>
    <cellStyle name="Normal 442" xfId="25436" xr:uid="{00000000-0005-0000-0000-0000F9620000}"/>
    <cellStyle name="Normal 442 2" xfId="25437" xr:uid="{00000000-0005-0000-0000-0000FA620000}"/>
    <cellStyle name="Normal 443" xfId="25438" xr:uid="{00000000-0005-0000-0000-0000FB620000}"/>
    <cellStyle name="Normal 443 2" xfId="25439" xr:uid="{00000000-0005-0000-0000-0000FC620000}"/>
    <cellStyle name="Normal 444" xfId="25440" xr:uid="{00000000-0005-0000-0000-0000FD620000}"/>
    <cellStyle name="Normal 444 2" xfId="25441" xr:uid="{00000000-0005-0000-0000-0000FE620000}"/>
    <cellStyle name="Normal 444 3" xfId="25442" xr:uid="{00000000-0005-0000-0000-0000FF620000}"/>
    <cellStyle name="Normal 445" xfId="25443" xr:uid="{00000000-0005-0000-0000-000000630000}"/>
    <cellStyle name="Normal 445 2" xfId="25444" xr:uid="{00000000-0005-0000-0000-000001630000}"/>
    <cellStyle name="Normal 445 3" xfId="25445" xr:uid="{00000000-0005-0000-0000-000002630000}"/>
    <cellStyle name="Normal 446" xfId="25446" xr:uid="{00000000-0005-0000-0000-000003630000}"/>
    <cellStyle name="Normal 446 2" xfId="25447" xr:uid="{00000000-0005-0000-0000-000004630000}"/>
    <cellStyle name="Normal 446 3" xfId="25448" xr:uid="{00000000-0005-0000-0000-000005630000}"/>
    <cellStyle name="Normal 447" xfId="25449" xr:uid="{00000000-0005-0000-0000-000006630000}"/>
    <cellStyle name="Normal 447 2" xfId="25450" xr:uid="{00000000-0005-0000-0000-000007630000}"/>
    <cellStyle name="Normal 447 3" xfId="25451" xr:uid="{00000000-0005-0000-0000-000008630000}"/>
    <cellStyle name="Normal 448" xfId="25452" xr:uid="{00000000-0005-0000-0000-000009630000}"/>
    <cellStyle name="Normal 448 2" xfId="25453" xr:uid="{00000000-0005-0000-0000-00000A630000}"/>
    <cellStyle name="Normal 448 3" xfId="25454" xr:uid="{00000000-0005-0000-0000-00000B630000}"/>
    <cellStyle name="Normal 449" xfId="25455" xr:uid="{00000000-0005-0000-0000-00000C630000}"/>
    <cellStyle name="Normal 449 2" xfId="25456" xr:uid="{00000000-0005-0000-0000-00000D630000}"/>
    <cellStyle name="Normal 449 3" xfId="25457" xr:uid="{00000000-0005-0000-0000-00000E630000}"/>
    <cellStyle name="Normal 45" xfId="221" xr:uid="{00000000-0005-0000-0000-00000F630000}"/>
    <cellStyle name="Normal 45 2" xfId="25459" xr:uid="{00000000-0005-0000-0000-000010630000}"/>
    <cellStyle name="Normal 45 2 10" xfId="25460" xr:uid="{00000000-0005-0000-0000-000011630000}"/>
    <cellStyle name="Normal 45 2 11" xfId="25461" xr:uid="{00000000-0005-0000-0000-000012630000}"/>
    <cellStyle name="Normal 45 2 12" xfId="25462" xr:uid="{00000000-0005-0000-0000-000013630000}"/>
    <cellStyle name="Normal 45 2 13" xfId="25463" xr:uid="{00000000-0005-0000-0000-000014630000}"/>
    <cellStyle name="Normal 45 2 2" xfId="25464" xr:uid="{00000000-0005-0000-0000-000015630000}"/>
    <cellStyle name="Normal 45 2 2 2" xfId="25465" xr:uid="{00000000-0005-0000-0000-000016630000}"/>
    <cellStyle name="Normal 45 2 2 2 2" xfId="25466" xr:uid="{00000000-0005-0000-0000-000017630000}"/>
    <cellStyle name="Normal 45 2 2 2 2 2" xfId="25467" xr:uid="{00000000-0005-0000-0000-000018630000}"/>
    <cellStyle name="Normal 45 2 2 2 3" xfId="25468" xr:uid="{00000000-0005-0000-0000-000019630000}"/>
    <cellStyle name="Normal 45 2 2 2 4" xfId="25469" xr:uid="{00000000-0005-0000-0000-00001A630000}"/>
    <cellStyle name="Normal 45 2 2 2 5" xfId="25470" xr:uid="{00000000-0005-0000-0000-00001B630000}"/>
    <cellStyle name="Normal 45 2 2 2 6" xfId="25471" xr:uid="{00000000-0005-0000-0000-00001C630000}"/>
    <cellStyle name="Normal 45 2 2 3" xfId="25472" xr:uid="{00000000-0005-0000-0000-00001D630000}"/>
    <cellStyle name="Normal 45 2 2 3 2" xfId="25473" xr:uid="{00000000-0005-0000-0000-00001E630000}"/>
    <cellStyle name="Normal 45 2 2 4" xfId="25474" xr:uid="{00000000-0005-0000-0000-00001F630000}"/>
    <cellStyle name="Normal 45 2 2 5" xfId="25475" xr:uid="{00000000-0005-0000-0000-000020630000}"/>
    <cellStyle name="Normal 45 2 2 6" xfId="25476" xr:uid="{00000000-0005-0000-0000-000021630000}"/>
    <cellStyle name="Normal 45 2 2 7" xfId="25477" xr:uid="{00000000-0005-0000-0000-000022630000}"/>
    <cellStyle name="Normal 45 2 3" xfId="25478" xr:uid="{00000000-0005-0000-0000-000023630000}"/>
    <cellStyle name="Normal 45 2 3 2" xfId="25479" xr:uid="{00000000-0005-0000-0000-000024630000}"/>
    <cellStyle name="Normal 45 2 3 2 2" xfId="25480" xr:uid="{00000000-0005-0000-0000-000025630000}"/>
    <cellStyle name="Normal 45 2 3 3" xfId="25481" xr:uid="{00000000-0005-0000-0000-000026630000}"/>
    <cellStyle name="Normal 45 2 3 4" xfId="25482" xr:uid="{00000000-0005-0000-0000-000027630000}"/>
    <cellStyle name="Normal 45 2 3 5" xfId="25483" xr:uid="{00000000-0005-0000-0000-000028630000}"/>
    <cellStyle name="Normal 45 2 3 6" xfId="25484" xr:uid="{00000000-0005-0000-0000-000029630000}"/>
    <cellStyle name="Normal 45 2 4" xfId="25485" xr:uid="{00000000-0005-0000-0000-00002A630000}"/>
    <cellStyle name="Normal 45 2 4 2" xfId="25486" xr:uid="{00000000-0005-0000-0000-00002B630000}"/>
    <cellStyle name="Normal 45 2 4 3" xfId="25487" xr:uid="{00000000-0005-0000-0000-00002C630000}"/>
    <cellStyle name="Normal 45 2 4 4" xfId="25488" xr:uid="{00000000-0005-0000-0000-00002D630000}"/>
    <cellStyle name="Normal 45 2 4 5" xfId="25489" xr:uid="{00000000-0005-0000-0000-00002E630000}"/>
    <cellStyle name="Normal 45 2 5" xfId="25490" xr:uid="{00000000-0005-0000-0000-00002F630000}"/>
    <cellStyle name="Normal 45 2 5 2" xfId="25491" xr:uid="{00000000-0005-0000-0000-000030630000}"/>
    <cellStyle name="Normal 45 2 6" xfId="25492" xr:uid="{00000000-0005-0000-0000-000031630000}"/>
    <cellStyle name="Normal 45 2 6 2" xfId="25493" xr:uid="{00000000-0005-0000-0000-000032630000}"/>
    <cellStyle name="Normal 45 2 7" xfId="25494" xr:uid="{00000000-0005-0000-0000-000033630000}"/>
    <cellStyle name="Normal 45 2 8" xfId="25495" xr:uid="{00000000-0005-0000-0000-000034630000}"/>
    <cellStyle name="Normal 45 2 9" xfId="25496" xr:uid="{00000000-0005-0000-0000-000035630000}"/>
    <cellStyle name="Normal 45 3" xfId="25497" xr:uid="{00000000-0005-0000-0000-000036630000}"/>
    <cellStyle name="Normal 45 3 2" xfId="25498" xr:uid="{00000000-0005-0000-0000-000037630000}"/>
    <cellStyle name="Normal 45 4" xfId="25499" xr:uid="{00000000-0005-0000-0000-000038630000}"/>
    <cellStyle name="Normal 45 4 2" xfId="25500" xr:uid="{00000000-0005-0000-0000-000039630000}"/>
    <cellStyle name="Normal 45 5" xfId="25501" xr:uid="{00000000-0005-0000-0000-00003A630000}"/>
    <cellStyle name="Normal 45 6" xfId="25502" xr:uid="{00000000-0005-0000-0000-00003B630000}"/>
    <cellStyle name="Normal 45 7" xfId="25458" xr:uid="{00000000-0005-0000-0000-00003C630000}"/>
    <cellStyle name="Normal 450" xfId="25503" xr:uid="{00000000-0005-0000-0000-00003D630000}"/>
    <cellStyle name="Normal 450 2" xfId="25504" xr:uid="{00000000-0005-0000-0000-00003E630000}"/>
    <cellStyle name="Normal 450 3" xfId="25505" xr:uid="{00000000-0005-0000-0000-00003F630000}"/>
    <cellStyle name="Normal 451" xfId="25506" xr:uid="{00000000-0005-0000-0000-000040630000}"/>
    <cellStyle name="Normal 451 2" xfId="25507" xr:uid="{00000000-0005-0000-0000-000041630000}"/>
    <cellStyle name="Normal 451 3" xfId="25508" xr:uid="{00000000-0005-0000-0000-000042630000}"/>
    <cellStyle name="Normal 452" xfId="25509" xr:uid="{00000000-0005-0000-0000-000043630000}"/>
    <cellStyle name="Normal 452 2" xfId="25510" xr:uid="{00000000-0005-0000-0000-000044630000}"/>
    <cellStyle name="Normal 452 3" xfId="25511" xr:uid="{00000000-0005-0000-0000-000045630000}"/>
    <cellStyle name="Normal 453" xfId="25512" xr:uid="{00000000-0005-0000-0000-000046630000}"/>
    <cellStyle name="Normal 453 2" xfId="25513" xr:uid="{00000000-0005-0000-0000-000047630000}"/>
    <cellStyle name="Normal 453 3" xfId="25514" xr:uid="{00000000-0005-0000-0000-000048630000}"/>
    <cellStyle name="Normal 454" xfId="25515" xr:uid="{00000000-0005-0000-0000-000049630000}"/>
    <cellStyle name="Normal 454 2" xfId="25516" xr:uid="{00000000-0005-0000-0000-00004A630000}"/>
    <cellStyle name="Normal 454 3" xfId="25517" xr:uid="{00000000-0005-0000-0000-00004B630000}"/>
    <cellStyle name="Normal 455" xfId="25518" xr:uid="{00000000-0005-0000-0000-00004C630000}"/>
    <cellStyle name="Normal 455 2" xfId="25519" xr:uid="{00000000-0005-0000-0000-00004D630000}"/>
    <cellStyle name="Normal 455 3" xfId="25520" xr:uid="{00000000-0005-0000-0000-00004E630000}"/>
    <cellStyle name="Normal 456" xfId="25521" xr:uid="{00000000-0005-0000-0000-00004F630000}"/>
    <cellStyle name="Normal 456 2" xfId="25522" xr:uid="{00000000-0005-0000-0000-000050630000}"/>
    <cellStyle name="Normal 456 3" xfId="25523" xr:uid="{00000000-0005-0000-0000-000051630000}"/>
    <cellStyle name="Normal 457" xfId="25524" xr:uid="{00000000-0005-0000-0000-000052630000}"/>
    <cellStyle name="Normal 457 2" xfId="25525" xr:uid="{00000000-0005-0000-0000-000053630000}"/>
    <cellStyle name="Normal 457 3" xfId="25526" xr:uid="{00000000-0005-0000-0000-000054630000}"/>
    <cellStyle name="Normal 458" xfId="25527" xr:uid="{00000000-0005-0000-0000-000055630000}"/>
    <cellStyle name="Normal 458 2" xfId="25528" xr:uid="{00000000-0005-0000-0000-000056630000}"/>
    <cellStyle name="Normal 458 3" xfId="25529" xr:uid="{00000000-0005-0000-0000-000057630000}"/>
    <cellStyle name="Normal 459" xfId="25530" xr:uid="{00000000-0005-0000-0000-000058630000}"/>
    <cellStyle name="Normal 459 2" xfId="25531" xr:uid="{00000000-0005-0000-0000-000059630000}"/>
    <cellStyle name="Normal 459 3" xfId="25532" xr:uid="{00000000-0005-0000-0000-00005A630000}"/>
    <cellStyle name="Normal 46" xfId="222" xr:uid="{00000000-0005-0000-0000-00005B630000}"/>
    <cellStyle name="Normal 46 2" xfId="25533" xr:uid="{00000000-0005-0000-0000-00005C630000}"/>
    <cellStyle name="Normal 46 2 10" xfId="25534" xr:uid="{00000000-0005-0000-0000-00005D630000}"/>
    <cellStyle name="Normal 46 2 11" xfId="25535" xr:uid="{00000000-0005-0000-0000-00005E630000}"/>
    <cellStyle name="Normal 46 2 12" xfId="25536" xr:uid="{00000000-0005-0000-0000-00005F630000}"/>
    <cellStyle name="Normal 46 2 13" xfId="25537" xr:uid="{00000000-0005-0000-0000-000060630000}"/>
    <cellStyle name="Normal 46 2 2" xfId="25538" xr:uid="{00000000-0005-0000-0000-000061630000}"/>
    <cellStyle name="Normal 46 2 2 2" xfId="25539" xr:uid="{00000000-0005-0000-0000-000062630000}"/>
    <cellStyle name="Normal 46 2 2 2 2" xfId="25540" xr:uid="{00000000-0005-0000-0000-000063630000}"/>
    <cellStyle name="Normal 46 2 2 2 2 2" xfId="25541" xr:uid="{00000000-0005-0000-0000-000064630000}"/>
    <cellStyle name="Normal 46 2 2 2 3" xfId="25542" xr:uid="{00000000-0005-0000-0000-000065630000}"/>
    <cellStyle name="Normal 46 2 2 2 4" xfId="25543" xr:uid="{00000000-0005-0000-0000-000066630000}"/>
    <cellStyle name="Normal 46 2 2 2 5" xfId="25544" xr:uid="{00000000-0005-0000-0000-000067630000}"/>
    <cellStyle name="Normal 46 2 2 2 6" xfId="25545" xr:uid="{00000000-0005-0000-0000-000068630000}"/>
    <cellStyle name="Normal 46 2 2 3" xfId="25546" xr:uid="{00000000-0005-0000-0000-000069630000}"/>
    <cellStyle name="Normal 46 2 2 3 2" xfId="25547" xr:uid="{00000000-0005-0000-0000-00006A630000}"/>
    <cellStyle name="Normal 46 2 2 4" xfId="25548" xr:uid="{00000000-0005-0000-0000-00006B630000}"/>
    <cellStyle name="Normal 46 2 2 5" xfId="25549" xr:uid="{00000000-0005-0000-0000-00006C630000}"/>
    <cellStyle name="Normal 46 2 2 6" xfId="25550" xr:uid="{00000000-0005-0000-0000-00006D630000}"/>
    <cellStyle name="Normal 46 2 2 7" xfId="25551" xr:uid="{00000000-0005-0000-0000-00006E630000}"/>
    <cellStyle name="Normal 46 2 3" xfId="25552" xr:uid="{00000000-0005-0000-0000-00006F630000}"/>
    <cellStyle name="Normal 46 2 3 2" xfId="25553" xr:uid="{00000000-0005-0000-0000-000070630000}"/>
    <cellStyle name="Normal 46 2 3 2 2" xfId="25554" xr:uid="{00000000-0005-0000-0000-000071630000}"/>
    <cellStyle name="Normal 46 2 3 3" xfId="25555" xr:uid="{00000000-0005-0000-0000-000072630000}"/>
    <cellStyle name="Normal 46 2 3 4" xfId="25556" xr:uid="{00000000-0005-0000-0000-000073630000}"/>
    <cellStyle name="Normal 46 2 3 5" xfId="25557" xr:uid="{00000000-0005-0000-0000-000074630000}"/>
    <cellStyle name="Normal 46 2 3 6" xfId="25558" xr:uid="{00000000-0005-0000-0000-000075630000}"/>
    <cellStyle name="Normal 46 2 4" xfId="25559" xr:uid="{00000000-0005-0000-0000-000076630000}"/>
    <cellStyle name="Normal 46 2 4 2" xfId="25560" xr:uid="{00000000-0005-0000-0000-000077630000}"/>
    <cellStyle name="Normal 46 2 4 3" xfId="25561" xr:uid="{00000000-0005-0000-0000-000078630000}"/>
    <cellStyle name="Normal 46 2 4 4" xfId="25562" xr:uid="{00000000-0005-0000-0000-000079630000}"/>
    <cellStyle name="Normal 46 2 4 5" xfId="25563" xr:uid="{00000000-0005-0000-0000-00007A630000}"/>
    <cellStyle name="Normal 46 2 5" xfId="25564" xr:uid="{00000000-0005-0000-0000-00007B630000}"/>
    <cellStyle name="Normal 46 2 5 2" xfId="25565" xr:uid="{00000000-0005-0000-0000-00007C630000}"/>
    <cellStyle name="Normal 46 2 6" xfId="25566" xr:uid="{00000000-0005-0000-0000-00007D630000}"/>
    <cellStyle name="Normal 46 2 6 2" xfId="25567" xr:uid="{00000000-0005-0000-0000-00007E630000}"/>
    <cellStyle name="Normal 46 2 7" xfId="25568" xr:uid="{00000000-0005-0000-0000-00007F630000}"/>
    <cellStyle name="Normal 46 2 8" xfId="25569" xr:uid="{00000000-0005-0000-0000-000080630000}"/>
    <cellStyle name="Normal 46 2 9" xfId="25570" xr:uid="{00000000-0005-0000-0000-000081630000}"/>
    <cellStyle name="Normal 46 3" xfId="25571" xr:uid="{00000000-0005-0000-0000-000082630000}"/>
    <cellStyle name="Normal 46 3 2" xfId="25572" xr:uid="{00000000-0005-0000-0000-000083630000}"/>
    <cellStyle name="Normal 46 4" xfId="25573" xr:uid="{00000000-0005-0000-0000-000084630000}"/>
    <cellStyle name="Normal 46 4 2" xfId="25574" xr:uid="{00000000-0005-0000-0000-000085630000}"/>
    <cellStyle name="Normal 46 5" xfId="25575" xr:uid="{00000000-0005-0000-0000-000086630000}"/>
    <cellStyle name="Normal 46 6" xfId="25576" xr:uid="{00000000-0005-0000-0000-000087630000}"/>
    <cellStyle name="Normal 46 7" xfId="25577" xr:uid="{00000000-0005-0000-0000-000088630000}"/>
    <cellStyle name="Normal 460" xfId="25578" xr:uid="{00000000-0005-0000-0000-000089630000}"/>
    <cellStyle name="Normal 460 2" xfId="25579" xr:uid="{00000000-0005-0000-0000-00008A630000}"/>
    <cellStyle name="Normal 460 3" xfId="25580" xr:uid="{00000000-0005-0000-0000-00008B630000}"/>
    <cellStyle name="Normal 461" xfId="25581" xr:uid="{00000000-0005-0000-0000-00008C630000}"/>
    <cellStyle name="Normal 461 2" xfId="25582" xr:uid="{00000000-0005-0000-0000-00008D630000}"/>
    <cellStyle name="Normal 461 3" xfId="25583" xr:uid="{00000000-0005-0000-0000-00008E630000}"/>
    <cellStyle name="Normal 462" xfId="25584" xr:uid="{00000000-0005-0000-0000-00008F630000}"/>
    <cellStyle name="Normal 462 2" xfId="25585" xr:uid="{00000000-0005-0000-0000-000090630000}"/>
    <cellStyle name="Normal 462 3" xfId="25586" xr:uid="{00000000-0005-0000-0000-000091630000}"/>
    <cellStyle name="Normal 463" xfId="25587" xr:uid="{00000000-0005-0000-0000-000092630000}"/>
    <cellStyle name="Normal 463 2" xfId="25588" xr:uid="{00000000-0005-0000-0000-000093630000}"/>
    <cellStyle name="Normal 463 3" xfId="25589" xr:uid="{00000000-0005-0000-0000-000094630000}"/>
    <cellStyle name="Normal 464" xfId="25590" xr:uid="{00000000-0005-0000-0000-000095630000}"/>
    <cellStyle name="Normal 464 2" xfId="25591" xr:uid="{00000000-0005-0000-0000-000096630000}"/>
    <cellStyle name="Normal 464 3" xfId="25592" xr:uid="{00000000-0005-0000-0000-000097630000}"/>
    <cellStyle name="Normal 465" xfId="25593" xr:uid="{00000000-0005-0000-0000-000098630000}"/>
    <cellStyle name="Normal 465 2" xfId="25594" xr:uid="{00000000-0005-0000-0000-000099630000}"/>
    <cellStyle name="Normal 465 3" xfId="25595" xr:uid="{00000000-0005-0000-0000-00009A630000}"/>
    <cellStyle name="Normal 466" xfId="25596" xr:uid="{00000000-0005-0000-0000-00009B630000}"/>
    <cellStyle name="Normal 466 2" xfId="25597" xr:uid="{00000000-0005-0000-0000-00009C630000}"/>
    <cellStyle name="Normal 466 3" xfId="25598" xr:uid="{00000000-0005-0000-0000-00009D630000}"/>
    <cellStyle name="Normal 467" xfId="25599" xr:uid="{00000000-0005-0000-0000-00009E630000}"/>
    <cellStyle name="Normal 467 2" xfId="25600" xr:uid="{00000000-0005-0000-0000-00009F630000}"/>
    <cellStyle name="Normal 467 3" xfId="25601" xr:uid="{00000000-0005-0000-0000-0000A0630000}"/>
    <cellStyle name="Normal 468" xfId="25602" xr:uid="{00000000-0005-0000-0000-0000A1630000}"/>
    <cellStyle name="Normal 468 2" xfId="25603" xr:uid="{00000000-0005-0000-0000-0000A2630000}"/>
    <cellStyle name="Normal 468 3" xfId="25604" xr:uid="{00000000-0005-0000-0000-0000A3630000}"/>
    <cellStyle name="Normal 469" xfId="25605" xr:uid="{00000000-0005-0000-0000-0000A4630000}"/>
    <cellStyle name="Normal 469 2" xfId="25606" xr:uid="{00000000-0005-0000-0000-0000A5630000}"/>
    <cellStyle name="Normal 469 3" xfId="25607" xr:uid="{00000000-0005-0000-0000-0000A6630000}"/>
    <cellStyle name="Normal 47" xfId="223" xr:uid="{00000000-0005-0000-0000-0000A7630000}"/>
    <cellStyle name="Normal 47 2" xfId="25608" xr:uid="{00000000-0005-0000-0000-0000A8630000}"/>
    <cellStyle name="Normal 47 2 2" xfId="25609" xr:uid="{00000000-0005-0000-0000-0000A9630000}"/>
    <cellStyle name="Normal 47 2 3" xfId="25610" xr:uid="{00000000-0005-0000-0000-0000AA630000}"/>
    <cellStyle name="Normal 47 3" xfId="25611" xr:uid="{00000000-0005-0000-0000-0000AB630000}"/>
    <cellStyle name="Normal 47 3 2" xfId="25612" xr:uid="{00000000-0005-0000-0000-0000AC630000}"/>
    <cellStyle name="Normal 47 3 3" xfId="25613" xr:uid="{00000000-0005-0000-0000-0000AD630000}"/>
    <cellStyle name="Normal 47 4" xfId="25614" xr:uid="{00000000-0005-0000-0000-0000AE630000}"/>
    <cellStyle name="Normal 47 4 2" xfId="25615" xr:uid="{00000000-0005-0000-0000-0000AF630000}"/>
    <cellStyle name="Normal 47 4 3" xfId="25616" xr:uid="{00000000-0005-0000-0000-0000B0630000}"/>
    <cellStyle name="Normal 47 5" xfId="25617" xr:uid="{00000000-0005-0000-0000-0000B1630000}"/>
    <cellStyle name="Normal 47 5 10" xfId="25618" xr:uid="{00000000-0005-0000-0000-0000B2630000}"/>
    <cellStyle name="Normal 47 5 2" xfId="25619" xr:uid="{00000000-0005-0000-0000-0000B3630000}"/>
    <cellStyle name="Normal 47 5 2 10" xfId="25620" xr:uid="{00000000-0005-0000-0000-0000B4630000}"/>
    <cellStyle name="Normal 47 5 2 11" xfId="25621" xr:uid="{00000000-0005-0000-0000-0000B5630000}"/>
    <cellStyle name="Normal 47 5 2 12" xfId="25622" xr:uid="{00000000-0005-0000-0000-0000B6630000}"/>
    <cellStyle name="Normal 47 5 2 2" xfId="25623" xr:uid="{00000000-0005-0000-0000-0000B7630000}"/>
    <cellStyle name="Normal 47 5 2 2 2" xfId="25624" xr:uid="{00000000-0005-0000-0000-0000B8630000}"/>
    <cellStyle name="Normal 47 5 2 2 2 2" xfId="25625" xr:uid="{00000000-0005-0000-0000-0000B9630000}"/>
    <cellStyle name="Normal 47 5 2 2 2 2 2" xfId="25626" xr:uid="{00000000-0005-0000-0000-0000BA630000}"/>
    <cellStyle name="Normal 47 5 2 2 2 3" xfId="25627" xr:uid="{00000000-0005-0000-0000-0000BB630000}"/>
    <cellStyle name="Normal 47 5 2 2 2 4" xfId="25628" xr:uid="{00000000-0005-0000-0000-0000BC630000}"/>
    <cellStyle name="Normal 47 5 2 2 2 5" xfId="25629" xr:uid="{00000000-0005-0000-0000-0000BD630000}"/>
    <cellStyle name="Normal 47 5 2 2 2 6" xfId="25630" xr:uid="{00000000-0005-0000-0000-0000BE630000}"/>
    <cellStyle name="Normal 47 5 2 2 3" xfId="25631" xr:uid="{00000000-0005-0000-0000-0000BF630000}"/>
    <cellStyle name="Normal 47 5 2 2 3 2" xfId="25632" xr:uid="{00000000-0005-0000-0000-0000C0630000}"/>
    <cellStyle name="Normal 47 5 2 2 4" xfId="25633" xr:uid="{00000000-0005-0000-0000-0000C1630000}"/>
    <cellStyle name="Normal 47 5 2 2 5" xfId="25634" xr:uid="{00000000-0005-0000-0000-0000C2630000}"/>
    <cellStyle name="Normal 47 5 2 2 6" xfId="25635" xr:uid="{00000000-0005-0000-0000-0000C3630000}"/>
    <cellStyle name="Normal 47 5 2 2 7" xfId="25636" xr:uid="{00000000-0005-0000-0000-0000C4630000}"/>
    <cellStyle name="Normal 47 5 2 3" xfId="25637" xr:uid="{00000000-0005-0000-0000-0000C5630000}"/>
    <cellStyle name="Normal 47 5 2 3 2" xfId="25638" xr:uid="{00000000-0005-0000-0000-0000C6630000}"/>
    <cellStyle name="Normal 47 5 2 3 2 2" xfId="25639" xr:uid="{00000000-0005-0000-0000-0000C7630000}"/>
    <cellStyle name="Normal 47 5 2 3 3" xfId="25640" xr:uid="{00000000-0005-0000-0000-0000C8630000}"/>
    <cellStyle name="Normal 47 5 2 3 4" xfId="25641" xr:uid="{00000000-0005-0000-0000-0000C9630000}"/>
    <cellStyle name="Normal 47 5 2 3 5" xfId="25642" xr:uid="{00000000-0005-0000-0000-0000CA630000}"/>
    <cellStyle name="Normal 47 5 2 3 6" xfId="25643" xr:uid="{00000000-0005-0000-0000-0000CB630000}"/>
    <cellStyle name="Normal 47 5 2 4" xfId="25644" xr:uid="{00000000-0005-0000-0000-0000CC630000}"/>
    <cellStyle name="Normal 47 5 2 4 2" xfId="25645" xr:uid="{00000000-0005-0000-0000-0000CD630000}"/>
    <cellStyle name="Normal 47 5 2 4 3" xfId="25646" xr:uid="{00000000-0005-0000-0000-0000CE630000}"/>
    <cellStyle name="Normal 47 5 2 4 4" xfId="25647" xr:uid="{00000000-0005-0000-0000-0000CF630000}"/>
    <cellStyle name="Normal 47 5 2 4 5" xfId="25648" xr:uid="{00000000-0005-0000-0000-0000D0630000}"/>
    <cellStyle name="Normal 47 5 2 5" xfId="25649" xr:uid="{00000000-0005-0000-0000-0000D1630000}"/>
    <cellStyle name="Normal 47 5 2 5 2" xfId="25650" xr:uid="{00000000-0005-0000-0000-0000D2630000}"/>
    <cellStyle name="Normal 47 5 2 6" xfId="25651" xr:uid="{00000000-0005-0000-0000-0000D3630000}"/>
    <cellStyle name="Normal 47 5 2 6 2" xfId="25652" xr:uid="{00000000-0005-0000-0000-0000D4630000}"/>
    <cellStyle name="Normal 47 5 2 7" xfId="25653" xr:uid="{00000000-0005-0000-0000-0000D5630000}"/>
    <cellStyle name="Normal 47 5 2 8" xfId="25654" xr:uid="{00000000-0005-0000-0000-0000D6630000}"/>
    <cellStyle name="Normal 47 5 2 9" xfId="25655" xr:uid="{00000000-0005-0000-0000-0000D7630000}"/>
    <cellStyle name="Normal 47 5 3" xfId="25656" xr:uid="{00000000-0005-0000-0000-0000D8630000}"/>
    <cellStyle name="Normal 47 5 3 2" xfId="25657" xr:uid="{00000000-0005-0000-0000-0000D9630000}"/>
    <cellStyle name="Normal 47 5 3 3" xfId="25658" xr:uid="{00000000-0005-0000-0000-0000DA630000}"/>
    <cellStyle name="Normal 47 5 4" xfId="25659" xr:uid="{00000000-0005-0000-0000-0000DB630000}"/>
    <cellStyle name="Normal 47 5 4 2" xfId="25660" xr:uid="{00000000-0005-0000-0000-0000DC630000}"/>
    <cellStyle name="Normal 47 5 4 3" xfId="25661" xr:uid="{00000000-0005-0000-0000-0000DD630000}"/>
    <cellStyle name="Normal 47 5 5" xfId="25662" xr:uid="{00000000-0005-0000-0000-0000DE630000}"/>
    <cellStyle name="Normal 47 5 6" xfId="25663" xr:uid="{00000000-0005-0000-0000-0000DF630000}"/>
    <cellStyle name="Normal 47 5 7" xfId="25664" xr:uid="{00000000-0005-0000-0000-0000E0630000}"/>
    <cellStyle name="Normal 47 5 8" xfId="25665" xr:uid="{00000000-0005-0000-0000-0000E1630000}"/>
    <cellStyle name="Normal 47 5 9" xfId="25666" xr:uid="{00000000-0005-0000-0000-0000E2630000}"/>
    <cellStyle name="Normal 47 6" xfId="25667" xr:uid="{00000000-0005-0000-0000-0000E3630000}"/>
    <cellStyle name="Normal 47 7" xfId="25668" xr:uid="{00000000-0005-0000-0000-0000E4630000}"/>
    <cellStyle name="Normal 47 8" xfId="25669" xr:uid="{00000000-0005-0000-0000-0000E5630000}"/>
    <cellStyle name="Normal 47 9" xfId="25670" xr:uid="{00000000-0005-0000-0000-0000E6630000}"/>
    <cellStyle name="Normal 470" xfId="25671" xr:uid="{00000000-0005-0000-0000-0000E7630000}"/>
    <cellStyle name="Normal 470 2" xfId="25672" xr:uid="{00000000-0005-0000-0000-0000E8630000}"/>
    <cellStyle name="Normal 470 3" xfId="25673" xr:uid="{00000000-0005-0000-0000-0000E9630000}"/>
    <cellStyle name="Normal 471" xfId="25674" xr:uid="{00000000-0005-0000-0000-0000EA630000}"/>
    <cellStyle name="Normal 471 2" xfId="25675" xr:uid="{00000000-0005-0000-0000-0000EB630000}"/>
    <cellStyle name="Normal 471 3" xfId="25676" xr:uid="{00000000-0005-0000-0000-0000EC630000}"/>
    <cellStyle name="Normal 472" xfId="25677" xr:uid="{00000000-0005-0000-0000-0000ED630000}"/>
    <cellStyle name="Normal 472 2" xfId="25678" xr:uid="{00000000-0005-0000-0000-0000EE630000}"/>
    <cellStyle name="Normal 472 3" xfId="25679" xr:uid="{00000000-0005-0000-0000-0000EF630000}"/>
    <cellStyle name="Normal 473" xfId="25680" xr:uid="{00000000-0005-0000-0000-0000F0630000}"/>
    <cellStyle name="Normal 473 2" xfId="25681" xr:uid="{00000000-0005-0000-0000-0000F1630000}"/>
    <cellStyle name="Normal 473 3" xfId="25682" xr:uid="{00000000-0005-0000-0000-0000F2630000}"/>
    <cellStyle name="Normal 474" xfId="25683" xr:uid="{00000000-0005-0000-0000-0000F3630000}"/>
    <cellStyle name="Normal 474 2" xfId="25684" xr:uid="{00000000-0005-0000-0000-0000F4630000}"/>
    <cellStyle name="Normal 474 3" xfId="25685" xr:uid="{00000000-0005-0000-0000-0000F5630000}"/>
    <cellStyle name="Normal 475" xfId="25686" xr:uid="{00000000-0005-0000-0000-0000F6630000}"/>
    <cellStyle name="Normal 475 2" xfId="25687" xr:uid="{00000000-0005-0000-0000-0000F7630000}"/>
    <cellStyle name="Normal 475 3" xfId="25688" xr:uid="{00000000-0005-0000-0000-0000F8630000}"/>
    <cellStyle name="Normal 476" xfId="25689" xr:uid="{00000000-0005-0000-0000-0000F9630000}"/>
    <cellStyle name="Normal 476 2" xfId="25690" xr:uid="{00000000-0005-0000-0000-0000FA630000}"/>
    <cellStyle name="Normal 476 3" xfId="25691" xr:uid="{00000000-0005-0000-0000-0000FB630000}"/>
    <cellStyle name="Normal 477" xfId="25692" xr:uid="{00000000-0005-0000-0000-0000FC630000}"/>
    <cellStyle name="Normal 477 2" xfId="25693" xr:uid="{00000000-0005-0000-0000-0000FD630000}"/>
    <cellStyle name="Normal 477 3" xfId="25694" xr:uid="{00000000-0005-0000-0000-0000FE630000}"/>
    <cellStyle name="Normal 478" xfId="25695" xr:uid="{00000000-0005-0000-0000-0000FF630000}"/>
    <cellStyle name="Normal 478 2" xfId="25696" xr:uid="{00000000-0005-0000-0000-000000640000}"/>
    <cellStyle name="Normal 478 3" xfId="25697" xr:uid="{00000000-0005-0000-0000-000001640000}"/>
    <cellStyle name="Normal 479" xfId="25698" xr:uid="{00000000-0005-0000-0000-000002640000}"/>
    <cellStyle name="Normal 479 2" xfId="25699" xr:uid="{00000000-0005-0000-0000-000003640000}"/>
    <cellStyle name="Normal 479 3" xfId="25700" xr:uid="{00000000-0005-0000-0000-000004640000}"/>
    <cellStyle name="Normal 48" xfId="224" xr:uid="{00000000-0005-0000-0000-000005640000}"/>
    <cellStyle name="Normal 48 2" xfId="25701" xr:uid="{00000000-0005-0000-0000-000006640000}"/>
    <cellStyle name="Normal 48 2 10" xfId="25702" xr:uid="{00000000-0005-0000-0000-000007640000}"/>
    <cellStyle name="Normal 48 2 11" xfId="25703" xr:uid="{00000000-0005-0000-0000-000008640000}"/>
    <cellStyle name="Normal 48 2 12" xfId="25704" xr:uid="{00000000-0005-0000-0000-000009640000}"/>
    <cellStyle name="Normal 48 2 13" xfId="25705" xr:uid="{00000000-0005-0000-0000-00000A640000}"/>
    <cellStyle name="Normal 48 2 2" xfId="25706" xr:uid="{00000000-0005-0000-0000-00000B640000}"/>
    <cellStyle name="Normal 48 2 2 2" xfId="25707" xr:uid="{00000000-0005-0000-0000-00000C640000}"/>
    <cellStyle name="Normal 48 2 2 2 2" xfId="25708" xr:uid="{00000000-0005-0000-0000-00000D640000}"/>
    <cellStyle name="Normal 48 2 2 2 2 2" xfId="25709" xr:uid="{00000000-0005-0000-0000-00000E640000}"/>
    <cellStyle name="Normal 48 2 2 2 3" xfId="25710" xr:uid="{00000000-0005-0000-0000-00000F640000}"/>
    <cellStyle name="Normal 48 2 2 2 4" xfId="25711" xr:uid="{00000000-0005-0000-0000-000010640000}"/>
    <cellStyle name="Normal 48 2 2 2 5" xfId="25712" xr:uid="{00000000-0005-0000-0000-000011640000}"/>
    <cellStyle name="Normal 48 2 2 2 6" xfId="25713" xr:uid="{00000000-0005-0000-0000-000012640000}"/>
    <cellStyle name="Normal 48 2 2 3" xfId="25714" xr:uid="{00000000-0005-0000-0000-000013640000}"/>
    <cellStyle name="Normal 48 2 2 3 2" xfId="25715" xr:uid="{00000000-0005-0000-0000-000014640000}"/>
    <cellStyle name="Normal 48 2 2 4" xfId="25716" xr:uid="{00000000-0005-0000-0000-000015640000}"/>
    <cellStyle name="Normal 48 2 2 5" xfId="25717" xr:uid="{00000000-0005-0000-0000-000016640000}"/>
    <cellStyle name="Normal 48 2 2 6" xfId="25718" xr:uid="{00000000-0005-0000-0000-000017640000}"/>
    <cellStyle name="Normal 48 2 2 7" xfId="25719" xr:uid="{00000000-0005-0000-0000-000018640000}"/>
    <cellStyle name="Normal 48 2 3" xfId="25720" xr:uid="{00000000-0005-0000-0000-000019640000}"/>
    <cellStyle name="Normal 48 2 3 2" xfId="25721" xr:uid="{00000000-0005-0000-0000-00001A640000}"/>
    <cellStyle name="Normal 48 2 3 2 2" xfId="25722" xr:uid="{00000000-0005-0000-0000-00001B640000}"/>
    <cellStyle name="Normal 48 2 3 3" xfId="25723" xr:uid="{00000000-0005-0000-0000-00001C640000}"/>
    <cellStyle name="Normal 48 2 3 4" xfId="25724" xr:uid="{00000000-0005-0000-0000-00001D640000}"/>
    <cellStyle name="Normal 48 2 3 5" xfId="25725" xr:uid="{00000000-0005-0000-0000-00001E640000}"/>
    <cellStyle name="Normal 48 2 3 6" xfId="25726" xr:uid="{00000000-0005-0000-0000-00001F640000}"/>
    <cellStyle name="Normal 48 2 4" xfId="25727" xr:uid="{00000000-0005-0000-0000-000020640000}"/>
    <cellStyle name="Normal 48 2 4 2" xfId="25728" xr:uid="{00000000-0005-0000-0000-000021640000}"/>
    <cellStyle name="Normal 48 2 4 3" xfId="25729" xr:uid="{00000000-0005-0000-0000-000022640000}"/>
    <cellStyle name="Normal 48 2 4 4" xfId="25730" xr:uid="{00000000-0005-0000-0000-000023640000}"/>
    <cellStyle name="Normal 48 2 4 5" xfId="25731" xr:uid="{00000000-0005-0000-0000-000024640000}"/>
    <cellStyle name="Normal 48 2 5" xfId="25732" xr:uid="{00000000-0005-0000-0000-000025640000}"/>
    <cellStyle name="Normal 48 2 5 2" xfId="25733" xr:uid="{00000000-0005-0000-0000-000026640000}"/>
    <cellStyle name="Normal 48 2 6" xfId="25734" xr:uid="{00000000-0005-0000-0000-000027640000}"/>
    <cellStyle name="Normal 48 2 6 2" xfId="25735" xr:uid="{00000000-0005-0000-0000-000028640000}"/>
    <cellStyle name="Normal 48 2 7" xfId="25736" xr:uid="{00000000-0005-0000-0000-000029640000}"/>
    <cellStyle name="Normal 48 2 8" xfId="25737" xr:uid="{00000000-0005-0000-0000-00002A640000}"/>
    <cellStyle name="Normal 48 2 9" xfId="25738" xr:uid="{00000000-0005-0000-0000-00002B640000}"/>
    <cellStyle name="Normal 48 3" xfId="25739" xr:uid="{00000000-0005-0000-0000-00002C640000}"/>
    <cellStyle name="Normal 48 3 2" xfId="25740" xr:uid="{00000000-0005-0000-0000-00002D640000}"/>
    <cellStyle name="Normal 48 4" xfId="25741" xr:uid="{00000000-0005-0000-0000-00002E640000}"/>
    <cellStyle name="Normal 48 4 2" xfId="25742" xr:uid="{00000000-0005-0000-0000-00002F640000}"/>
    <cellStyle name="Normal 48 5" xfId="25743" xr:uid="{00000000-0005-0000-0000-000030640000}"/>
    <cellStyle name="Normal 48 6" xfId="25744" xr:uid="{00000000-0005-0000-0000-000031640000}"/>
    <cellStyle name="Normal 48 7" xfId="25745" xr:uid="{00000000-0005-0000-0000-000032640000}"/>
    <cellStyle name="Normal 480" xfId="25746" xr:uid="{00000000-0005-0000-0000-000033640000}"/>
    <cellStyle name="Normal 480 2" xfId="25747" xr:uid="{00000000-0005-0000-0000-000034640000}"/>
    <cellStyle name="Normal 480 3" xfId="25748" xr:uid="{00000000-0005-0000-0000-000035640000}"/>
    <cellStyle name="Normal 481" xfId="25749" xr:uid="{00000000-0005-0000-0000-000036640000}"/>
    <cellStyle name="Normal 481 2" xfId="25750" xr:uid="{00000000-0005-0000-0000-000037640000}"/>
    <cellStyle name="Normal 481 3" xfId="25751" xr:uid="{00000000-0005-0000-0000-000038640000}"/>
    <cellStyle name="Normal 482" xfId="25752" xr:uid="{00000000-0005-0000-0000-000039640000}"/>
    <cellStyle name="Normal 482 2" xfId="25753" xr:uid="{00000000-0005-0000-0000-00003A640000}"/>
    <cellStyle name="Normal 482 3" xfId="25754" xr:uid="{00000000-0005-0000-0000-00003B640000}"/>
    <cellStyle name="Normal 483" xfId="25755" xr:uid="{00000000-0005-0000-0000-00003C640000}"/>
    <cellStyle name="Normal 483 2" xfId="25756" xr:uid="{00000000-0005-0000-0000-00003D640000}"/>
    <cellStyle name="Normal 484" xfId="25757" xr:uid="{00000000-0005-0000-0000-00003E640000}"/>
    <cellStyle name="Normal 484 2" xfId="25758" xr:uid="{00000000-0005-0000-0000-00003F640000}"/>
    <cellStyle name="Normal 485" xfId="25759" xr:uid="{00000000-0005-0000-0000-000040640000}"/>
    <cellStyle name="Normal 485 2" xfId="42" xr:uid="{00000000-0005-0000-0000-000041640000}"/>
    <cellStyle name="Normal 486" xfId="25760" xr:uid="{00000000-0005-0000-0000-000042640000}"/>
    <cellStyle name="Normal 486 2" xfId="25761" xr:uid="{00000000-0005-0000-0000-000043640000}"/>
    <cellStyle name="Normal 487" xfId="25762" xr:uid="{00000000-0005-0000-0000-000044640000}"/>
    <cellStyle name="Normal 487 2" xfId="25763" xr:uid="{00000000-0005-0000-0000-000045640000}"/>
    <cellStyle name="Normal 488" xfId="25764" xr:uid="{00000000-0005-0000-0000-000046640000}"/>
    <cellStyle name="Normal 488 2" xfId="25765" xr:uid="{00000000-0005-0000-0000-000047640000}"/>
    <cellStyle name="Normal 489" xfId="25766" xr:uid="{00000000-0005-0000-0000-000048640000}"/>
    <cellStyle name="Normal 489 2" xfId="25767" xr:uid="{00000000-0005-0000-0000-000049640000}"/>
    <cellStyle name="Normal 49" xfId="225" xr:uid="{00000000-0005-0000-0000-00004A640000}"/>
    <cellStyle name="Normal 49 2" xfId="25768" xr:uid="{00000000-0005-0000-0000-00004B640000}"/>
    <cellStyle name="Normal 49 2 10" xfId="25769" xr:uid="{00000000-0005-0000-0000-00004C640000}"/>
    <cellStyle name="Normal 49 2 11" xfId="25770" xr:uid="{00000000-0005-0000-0000-00004D640000}"/>
    <cellStyle name="Normal 49 2 12" xfId="25771" xr:uid="{00000000-0005-0000-0000-00004E640000}"/>
    <cellStyle name="Normal 49 2 13" xfId="25772" xr:uid="{00000000-0005-0000-0000-00004F640000}"/>
    <cellStyle name="Normal 49 2 2" xfId="25773" xr:uid="{00000000-0005-0000-0000-000050640000}"/>
    <cellStyle name="Normal 49 2 2 2" xfId="25774" xr:uid="{00000000-0005-0000-0000-000051640000}"/>
    <cellStyle name="Normal 49 2 2 2 2" xfId="25775" xr:uid="{00000000-0005-0000-0000-000052640000}"/>
    <cellStyle name="Normal 49 2 2 2 2 2" xfId="25776" xr:uid="{00000000-0005-0000-0000-000053640000}"/>
    <cellStyle name="Normal 49 2 2 2 2 3" xfId="25777" xr:uid="{00000000-0005-0000-0000-000054640000}"/>
    <cellStyle name="Normal 49 2 2 2 3" xfId="25778" xr:uid="{00000000-0005-0000-0000-000055640000}"/>
    <cellStyle name="Normal 49 2 2 2 4" xfId="25779" xr:uid="{00000000-0005-0000-0000-000056640000}"/>
    <cellStyle name="Normal 49 2 2 2 5" xfId="25780" xr:uid="{00000000-0005-0000-0000-000057640000}"/>
    <cellStyle name="Normal 49 2 2 2 6" xfId="25781" xr:uid="{00000000-0005-0000-0000-000058640000}"/>
    <cellStyle name="Normal 49 2 2 2 7" xfId="25782" xr:uid="{00000000-0005-0000-0000-000059640000}"/>
    <cellStyle name="Normal 49 2 2 3" xfId="25783" xr:uid="{00000000-0005-0000-0000-00005A640000}"/>
    <cellStyle name="Normal 49 2 2 3 2" xfId="25784" xr:uid="{00000000-0005-0000-0000-00005B640000}"/>
    <cellStyle name="Normal 49 2 2 3 3" xfId="25785" xr:uid="{00000000-0005-0000-0000-00005C640000}"/>
    <cellStyle name="Normal 49 2 2 4" xfId="25786" xr:uid="{00000000-0005-0000-0000-00005D640000}"/>
    <cellStyle name="Normal 49 2 2 5" xfId="25787" xr:uid="{00000000-0005-0000-0000-00005E640000}"/>
    <cellStyle name="Normal 49 2 2 6" xfId="25788" xr:uid="{00000000-0005-0000-0000-00005F640000}"/>
    <cellStyle name="Normal 49 2 2 7" xfId="25789" xr:uid="{00000000-0005-0000-0000-000060640000}"/>
    <cellStyle name="Normal 49 2 2 8" xfId="25790" xr:uid="{00000000-0005-0000-0000-000061640000}"/>
    <cellStyle name="Normal 49 2 3" xfId="25791" xr:uid="{00000000-0005-0000-0000-000062640000}"/>
    <cellStyle name="Normal 49 2 3 2" xfId="25792" xr:uid="{00000000-0005-0000-0000-000063640000}"/>
    <cellStyle name="Normal 49 2 3 2 2" xfId="25793" xr:uid="{00000000-0005-0000-0000-000064640000}"/>
    <cellStyle name="Normal 49 2 3 2 3" xfId="25794" xr:uid="{00000000-0005-0000-0000-000065640000}"/>
    <cellStyle name="Normal 49 2 3 3" xfId="25795" xr:uid="{00000000-0005-0000-0000-000066640000}"/>
    <cellStyle name="Normal 49 2 3 4" xfId="25796" xr:uid="{00000000-0005-0000-0000-000067640000}"/>
    <cellStyle name="Normal 49 2 3 5" xfId="25797" xr:uid="{00000000-0005-0000-0000-000068640000}"/>
    <cellStyle name="Normal 49 2 3 6" xfId="25798" xr:uid="{00000000-0005-0000-0000-000069640000}"/>
    <cellStyle name="Normal 49 2 3 7" xfId="25799" xr:uid="{00000000-0005-0000-0000-00006A640000}"/>
    <cellStyle name="Normal 49 2 4" xfId="25800" xr:uid="{00000000-0005-0000-0000-00006B640000}"/>
    <cellStyle name="Normal 49 2 4 2" xfId="25801" xr:uid="{00000000-0005-0000-0000-00006C640000}"/>
    <cellStyle name="Normal 49 2 4 3" xfId="25802" xr:uid="{00000000-0005-0000-0000-00006D640000}"/>
    <cellStyle name="Normal 49 2 4 4" xfId="25803" xr:uid="{00000000-0005-0000-0000-00006E640000}"/>
    <cellStyle name="Normal 49 2 4 5" xfId="25804" xr:uid="{00000000-0005-0000-0000-00006F640000}"/>
    <cellStyle name="Normal 49 2 4 6" xfId="25805" xr:uid="{00000000-0005-0000-0000-000070640000}"/>
    <cellStyle name="Normal 49 2 5" xfId="25806" xr:uid="{00000000-0005-0000-0000-000071640000}"/>
    <cellStyle name="Normal 49 2 5 2" xfId="25807" xr:uid="{00000000-0005-0000-0000-000072640000}"/>
    <cellStyle name="Normal 49 2 6" xfId="25808" xr:uid="{00000000-0005-0000-0000-000073640000}"/>
    <cellStyle name="Normal 49 2 6 2" xfId="25809" xr:uid="{00000000-0005-0000-0000-000074640000}"/>
    <cellStyle name="Normal 49 2 7" xfId="25810" xr:uid="{00000000-0005-0000-0000-000075640000}"/>
    <cellStyle name="Normal 49 2 8" xfId="25811" xr:uid="{00000000-0005-0000-0000-000076640000}"/>
    <cellStyle name="Normal 49 2 9" xfId="25812" xr:uid="{00000000-0005-0000-0000-000077640000}"/>
    <cellStyle name="Normal 49 3" xfId="25813" xr:uid="{00000000-0005-0000-0000-000078640000}"/>
    <cellStyle name="Normal 49 3 2" xfId="25814" xr:uid="{00000000-0005-0000-0000-000079640000}"/>
    <cellStyle name="Normal 49 3 2 2" xfId="25815" xr:uid="{00000000-0005-0000-0000-00007A640000}"/>
    <cellStyle name="Normal 49 3 3" xfId="25816" xr:uid="{00000000-0005-0000-0000-00007B640000}"/>
    <cellStyle name="Normal 49 3 4" xfId="25817" xr:uid="{00000000-0005-0000-0000-00007C640000}"/>
    <cellStyle name="Normal 49 4" xfId="25818" xr:uid="{00000000-0005-0000-0000-00007D640000}"/>
    <cellStyle name="Normal 49 4 2" xfId="25819" xr:uid="{00000000-0005-0000-0000-00007E640000}"/>
    <cellStyle name="Normal 49 4 3" xfId="25820" xr:uid="{00000000-0005-0000-0000-00007F640000}"/>
    <cellStyle name="Normal 49 5" xfId="25821" xr:uid="{00000000-0005-0000-0000-000080640000}"/>
    <cellStyle name="Normal 49 5 2" xfId="25822" xr:uid="{00000000-0005-0000-0000-000081640000}"/>
    <cellStyle name="Normal 49 6" xfId="25823" xr:uid="{00000000-0005-0000-0000-000082640000}"/>
    <cellStyle name="Normal 49 7" xfId="25824" xr:uid="{00000000-0005-0000-0000-000083640000}"/>
    <cellStyle name="Normal 49 8" xfId="25825" xr:uid="{00000000-0005-0000-0000-000084640000}"/>
    <cellStyle name="Normal 490" xfId="25826" xr:uid="{00000000-0005-0000-0000-000085640000}"/>
    <cellStyle name="Normal 490 2" xfId="25827" xr:uid="{00000000-0005-0000-0000-000086640000}"/>
    <cellStyle name="Normal 491" xfId="25828" xr:uid="{00000000-0005-0000-0000-000087640000}"/>
    <cellStyle name="Normal 491 2" xfId="25829" xr:uid="{00000000-0005-0000-0000-000088640000}"/>
    <cellStyle name="Normal 492" xfId="226" xr:uid="{00000000-0005-0000-0000-000089640000}"/>
    <cellStyle name="Normal 492 2" xfId="227" xr:uid="{00000000-0005-0000-0000-00008A640000}"/>
    <cellStyle name="Normal 492 3" xfId="25830" xr:uid="{00000000-0005-0000-0000-00008B640000}"/>
    <cellStyle name="Normal 493" xfId="25831" xr:uid="{00000000-0005-0000-0000-00008C640000}"/>
    <cellStyle name="Normal 493 2" xfId="25832" xr:uid="{00000000-0005-0000-0000-00008D640000}"/>
    <cellStyle name="Normal 494" xfId="25833" xr:uid="{00000000-0005-0000-0000-00008E640000}"/>
    <cellStyle name="Normal 494 2" xfId="25834" xr:uid="{00000000-0005-0000-0000-00008F640000}"/>
    <cellStyle name="Normal 495" xfId="25835" xr:uid="{00000000-0005-0000-0000-000090640000}"/>
    <cellStyle name="Normal 495 2" xfId="25836" xr:uid="{00000000-0005-0000-0000-000091640000}"/>
    <cellStyle name="Normal 496" xfId="25837" xr:uid="{00000000-0005-0000-0000-000092640000}"/>
    <cellStyle name="Normal 497" xfId="25838" xr:uid="{00000000-0005-0000-0000-000093640000}"/>
    <cellStyle name="Normal 498" xfId="25839" xr:uid="{00000000-0005-0000-0000-000094640000}"/>
    <cellStyle name="Normal 499" xfId="25840" xr:uid="{00000000-0005-0000-0000-000095640000}"/>
    <cellStyle name="Normal 5" xfId="228" xr:uid="{00000000-0005-0000-0000-000096640000}"/>
    <cellStyle name="Normal 5 10" xfId="25841" xr:uid="{00000000-0005-0000-0000-000097640000}"/>
    <cellStyle name="Normal 5 2" xfId="49" xr:uid="{00000000-0005-0000-0000-000098640000}"/>
    <cellStyle name="Normal 5 2 2" xfId="25843" xr:uid="{00000000-0005-0000-0000-000099640000}"/>
    <cellStyle name="Normal 5 2 2 2" xfId="25844" xr:uid="{00000000-0005-0000-0000-00009A640000}"/>
    <cellStyle name="Normal 5 2 2 3" xfId="25845" xr:uid="{00000000-0005-0000-0000-00009B640000}"/>
    <cellStyle name="Normal 5 2 3" xfId="25846" xr:uid="{00000000-0005-0000-0000-00009C640000}"/>
    <cellStyle name="Normal 5 2 3 2" xfId="25847" xr:uid="{00000000-0005-0000-0000-00009D640000}"/>
    <cellStyle name="Normal 5 2 3 3" xfId="25848" xr:uid="{00000000-0005-0000-0000-00009E640000}"/>
    <cellStyle name="Normal 5 2 4" xfId="25849" xr:uid="{00000000-0005-0000-0000-00009F640000}"/>
    <cellStyle name="Normal 5 2 5" xfId="25850" xr:uid="{00000000-0005-0000-0000-0000A0640000}"/>
    <cellStyle name="Normal 5 2 6" xfId="25851" xr:uid="{00000000-0005-0000-0000-0000A1640000}"/>
    <cellStyle name="Normal 5 2 7" xfId="25842" xr:uid="{00000000-0005-0000-0000-0000A2640000}"/>
    <cellStyle name="Normal 5 3" xfId="25852" xr:uid="{00000000-0005-0000-0000-0000A3640000}"/>
    <cellStyle name="Normal 5 3 2" xfId="25853" xr:uid="{00000000-0005-0000-0000-0000A4640000}"/>
    <cellStyle name="Normal 5 3 3" xfId="25854" xr:uid="{00000000-0005-0000-0000-0000A5640000}"/>
    <cellStyle name="Normal 5 3 4" xfId="25855" xr:uid="{00000000-0005-0000-0000-0000A6640000}"/>
    <cellStyle name="Normal 5 4" xfId="25856" xr:uid="{00000000-0005-0000-0000-0000A7640000}"/>
    <cellStyle name="Normal 5 4 2" xfId="25857" xr:uid="{00000000-0005-0000-0000-0000A8640000}"/>
    <cellStyle name="Normal 5 4 3" xfId="25858" xr:uid="{00000000-0005-0000-0000-0000A9640000}"/>
    <cellStyle name="Normal 5 4 4" xfId="25859" xr:uid="{00000000-0005-0000-0000-0000AA640000}"/>
    <cellStyle name="Normal 5 5" xfId="25860" xr:uid="{00000000-0005-0000-0000-0000AB640000}"/>
    <cellStyle name="Normal 5 5 10" xfId="25861" xr:uid="{00000000-0005-0000-0000-0000AC640000}"/>
    <cellStyle name="Normal 5 5 11" xfId="25862" xr:uid="{00000000-0005-0000-0000-0000AD640000}"/>
    <cellStyle name="Normal 5 5 12" xfId="25863" xr:uid="{00000000-0005-0000-0000-0000AE640000}"/>
    <cellStyle name="Normal 5 5 13" xfId="25864" xr:uid="{00000000-0005-0000-0000-0000AF640000}"/>
    <cellStyle name="Normal 5 5 2" xfId="25865" xr:uid="{00000000-0005-0000-0000-0000B0640000}"/>
    <cellStyle name="Normal 5 5 2 2" xfId="25866" xr:uid="{00000000-0005-0000-0000-0000B1640000}"/>
    <cellStyle name="Normal 5 5 2 2 2" xfId="25867" xr:uid="{00000000-0005-0000-0000-0000B2640000}"/>
    <cellStyle name="Normal 5 5 2 2 2 2" xfId="25868" xr:uid="{00000000-0005-0000-0000-0000B3640000}"/>
    <cellStyle name="Normal 5 5 2 2 3" xfId="25869" xr:uid="{00000000-0005-0000-0000-0000B4640000}"/>
    <cellStyle name="Normal 5 5 2 2 4" xfId="25870" xr:uid="{00000000-0005-0000-0000-0000B5640000}"/>
    <cellStyle name="Normal 5 5 2 2 5" xfId="25871" xr:uid="{00000000-0005-0000-0000-0000B6640000}"/>
    <cellStyle name="Normal 5 5 2 2 6" xfId="25872" xr:uid="{00000000-0005-0000-0000-0000B7640000}"/>
    <cellStyle name="Normal 5 5 2 3" xfId="25873" xr:uid="{00000000-0005-0000-0000-0000B8640000}"/>
    <cellStyle name="Normal 5 5 2 3 2" xfId="25874" xr:uid="{00000000-0005-0000-0000-0000B9640000}"/>
    <cellStyle name="Normal 5 5 2 4" xfId="25875" xr:uid="{00000000-0005-0000-0000-0000BA640000}"/>
    <cellStyle name="Normal 5 5 2 5" xfId="25876" xr:uid="{00000000-0005-0000-0000-0000BB640000}"/>
    <cellStyle name="Normal 5 5 2 6" xfId="25877" xr:uid="{00000000-0005-0000-0000-0000BC640000}"/>
    <cellStyle name="Normal 5 5 2 7" xfId="25878" xr:uid="{00000000-0005-0000-0000-0000BD640000}"/>
    <cellStyle name="Normal 5 5 3" xfId="25879" xr:uid="{00000000-0005-0000-0000-0000BE640000}"/>
    <cellStyle name="Normal 5 5 3 2" xfId="25880" xr:uid="{00000000-0005-0000-0000-0000BF640000}"/>
    <cellStyle name="Normal 5 5 3 2 2" xfId="25881" xr:uid="{00000000-0005-0000-0000-0000C0640000}"/>
    <cellStyle name="Normal 5 5 3 3" xfId="25882" xr:uid="{00000000-0005-0000-0000-0000C1640000}"/>
    <cellStyle name="Normal 5 5 3 4" xfId="25883" xr:uid="{00000000-0005-0000-0000-0000C2640000}"/>
    <cellStyle name="Normal 5 5 3 5" xfId="25884" xr:uid="{00000000-0005-0000-0000-0000C3640000}"/>
    <cellStyle name="Normal 5 5 3 6" xfId="25885" xr:uid="{00000000-0005-0000-0000-0000C4640000}"/>
    <cellStyle name="Normal 5 5 4" xfId="25886" xr:uid="{00000000-0005-0000-0000-0000C5640000}"/>
    <cellStyle name="Normal 5 5 4 2" xfId="25887" xr:uid="{00000000-0005-0000-0000-0000C6640000}"/>
    <cellStyle name="Normal 5 5 4 3" xfId="25888" xr:uid="{00000000-0005-0000-0000-0000C7640000}"/>
    <cellStyle name="Normal 5 5 4 4" xfId="25889" xr:uid="{00000000-0005-0000-0000-0000C8640000}"/>
    <cellStyle name="Normal 5 5 4 5" xfId="25890" xr:uid="{00000000-0005-0000-0000-0000C9640000}"/>
    <cellStyle name="Normal 5 5 5" xfId="25891" xr:uid="{00000000-0005-0000-0000-0000CA640000}"/>
    <cellStyle name="Normal 5 5 5 2" xfId="25892" xr:uid="{00000000-0005-0000-0000-0000CB640000}"/>
    <cellStyle name="Normal 5 5 6" xfId="25893" xr:uid="{00000000-0005-0000-0000-0000CC640000}"/>
    <cellStyle name="Normal 5 5 6 2" xfId="25894" xr:uid="{00000000-0005-0000-0000-0000CD640000}"/>
    <cellStyle name="Normal 5 5 7" xfId="25895" xr:uid="{00000000-0005-0000-0000-0000CE640000}"/>
    <cellStyle name="Normal 5 5 8" xfId="25896" xr:uid="{00000000-0005-0000-0000-0000CF640000}"/>
    <cellStyle name="Normal 5 5 9" xfId="25897" xr:uid="{00000000-0005-0000-0000-0000D0640000}"/>
    <cellStyle name="Normal 5 6" xfId="25898" xr:uid="{00000000-0005-0000-0000-0000D1640000}"/>
    <cellStyle name="Normal 5 7" xfId="25899" xr:uid="{00000000-0005-0000-0000-0000D2640000}"/>
    <cellStyle name="Normal 5 8" xfId="25900" xr:uid="{00000000-0005-0000-0000-0000D3640000}"/>
    <cellStyle name="Normal 5 9" xfId="25901" xr:uid="{00000000-0005-0000-0000-0000D4640000}"/>
    <cellStyle name="Normal 50" xfId="229" xr:uid="{00000000-0005-0000-0000-0000D5640000}"/>
    <cellStyle name="Normal 50 2" xfId="25902" xr:uid="{00000000-0005-0000-0000-0000D6640000}"/>
    <cellStyle name="Normal 50 2 10" xfId="25903" xr:uid="{00000000-0005-0000-0000-0000D7640000}"/>
    <cellStyle name="Normal 50 2 11" xfId="25904" xr:uid="{00000000-0005-0000-0000-0000D8640000}"/>
    <cellStyle name="Normal 50 2 12" xfId="25905" xr:uid="{00000000-0005-0000-0000-0000D9640000}"/>
    <cellStyle name="Normal 50 2 13" xfId="25906" xr:uid="{00000000-0005-0000-0000-0000DA640000}"/>
    <cellStyle name="Normal 50 2 2" xfId="25907" xr:uid="{00000000-0005-0000-0000-0000DB640000}"/>
    <cellStyle name="Normal 50 2 2 2" xfId="25908" xr:uid="{00000000-0005-0000-0000-0000DC640000}"/>
    <cellStyle name="Normal 50 2 2 2 2" xfId="25909" xr:uid="{00000000-0005-0000-0000-0000DD640000}"/>
    <cellStyle name="Normal 50 2 2 2 2 2" xfId="25910" xr:uid="{00000000-0005-0000-0000-0000DE640000}"/>
    <cellStyle name="Normal 50 2 2 2 2 3" xfId="25911" xr:uid="{00000000-0005-0000-0000-0000DF640000}"/>
    <cellStyle name="Normal 50 2 2 2 3" xfId="25912" xr:uid="{00000000-0005-0000-0000-0000E0640000}"/>
    <cellStyle name="Normal 50 2 2 2 4" xfId="25913" xr:uid="{00000000-0005-0000-0000-0000E1640000}"/>
    <cellStyle name="Normal 50 2 2 2 5" xfId="25914" xr:uid="{00000000-0005-0000-0000-0000E2640000}"/>
    <cellStyle name="Normal 50 2 2 2 6" xfId="25915" xr:uid="{00000000-0005-0000-0000-0000E3640000}"/>
    <cellStyle name="Normal 50 2 2 2 7" xfId="25916" xr:uid="{00000000-0005-0000-0000-0000E4640000}"/>
    <cellStyle name="Normal 50 2 2 3" xfId="25917" xr:uid="{00000000-0005-0000-0000-0000E5640000}"/>
    <cellStyle name="Normal 50 2 2 3 2" xfId="25918" xr:uid="{00000000-0005-0000-0000-0000E6640000}"/>
    <cellStyle name="Normal 50 2 2 3 3" xfId="25919" xr:uid="{00000000-0005-0000-0000-0000E7640000}"/>
    <cellStyle name="Normal 50 2 2 4" xfId="25920" xr:uid="{00000000-0005-0000-0000-0000E8640000}"/>
    <cellStyle name="Normal 50 2 2 5" xfId="25921" xr:uid="{00000000-0005-0000-0000-0000E9640000}"/>
    <cellStyle name="Normal 50 2 2 6" xfId="25922" xr:uid="{00000000-0005-0000-0000-0000EA640000}"/>
    <cellStyle name="Normal 50 2 2 7" xfId="25923" xr:uid="{00000000-0005-0000-0000-0000EB640000}"/>
    <cellStyle name="Normal 50 2 2 8" xfId="25924" xr:uid="{00000000-0005-0000-0000-0000EC640000}"/>
    <cellStyle name="Normal 50 2 3" xfId="25925" xr:uid="{00000000-0005-0000-0000-0000ED640000}"/>
    <cellStyle name="Normal 50 2 3 2" xfId="25926" xr:uid="{00000000-0005-0000-0000-0000EE640000}"/>
    <cellStyle name="Normal 50 2 3 2 2" xfId="25927" xr:uid="{00000000-0005-0000-0000-0000EF640000}"/>
    <cellStyle name="Normal 50 2 3 2 3" xfId="25928" xr:uid="{00000000-0005-0000-0000-0000F0640000}"/>
    <cellStyle name="Normal 50 2 3 3" xfId="25929" xr:uid="{00000000-0005-0000-0000-0000F1640000}"/>
    <cellStyle name="Normal 50 2 3 4" xfId="25930" xr:uid="{00000000-0005-0000-0000-0000F2640000}"/>
    <cellStyle name="Normal 50 2 3 5" xfId="25931" xr:uid="{00000000-0005-0000-0000-0000F3640000}"/>
    <cellStyle name="Normal 50 2 3 6" xfId="25932" xr:uid="{00000000-0005-0000-0000-0000F4640000}"/>
    <cellStyle name="Normal 50 2 3 7" xfId="25933" xr:uid="{00000000-0005-0000-0000-0000F5640000}"/>
    <cellStyle name="Normal 50 2 4" xfId="25934" xr:uid="{00000000-0005-0000-0000-0000F6640000}"/>
    <cellStyle name="Normal 50 2 4 2" xfId="25935" xr:uid="{00000000-0005-0000-0000-0000F7640000}"/>
    <cellStyle name="Normal 50 2 4 3" xfId="25936" xr:uid="{00000000-0005-0000-0000-0000F8640000}"/>
    <cellStyle name="Normal 50 2 4 4" xfId="25937" xr:uid="{00000000-0005-0000-0000-0000F9640000}"/>
    <cellStyle name="Normal 50 2 4 5" xfId="25938" xr:uid="{00000000-0005-0000-0000-0000FA640000}"/>
    <cellStyle name="Normal 50 2 4 6" xfId="25939" xr:uid="{00000000-0005-0000-0000-0000FB640000}"/>
    <cellStyle name="Normal 50 2 5" xfId="25940" xr:uid="{00000000-0005-0000-0000-0000FC640000}"/>
    <cellStyle name="Normal 50 2 5 2" xfId="25941" xr:uid="{00000000-0005-0000-0000-0000FD640000}"/>
    <cellStyle name="Normal 50 2 6" xfId="25942" xr:uid="{00000000-0005-0000-0000-0000FE640000}"/>
    <cellStyle name="Normal 50 2 6 2" xfId="25943" xr:uid="{00000000-0005-0000-0000-0000FF640000}"/>
    <cellStyle name="Normal 50 2 7" xfId="25944" xr:uid="{00000000-0005-0000-0000-000000650000}"/>
    <cellStyle name="Normal 50 2 8" xfId="25945" xr:uid="{00000000-0005-0000-0000-000001650000}"/>
    <cellStyle name="Normal 50 2 9" xfId="25946" xr:uid="{00000000-0005-0000-0000-000002650000}"/>
    <cellStyle name="Normal 50 3" xfId="25947" xr:uid="{00000000-0005-0000-0000-000003650000}"/>
    <cellStyle name="Normal 50 3 2" xfId="25948" xr:uid="{00000000-0005-0000-0000-000004650000}"/>
    <cellStyle name="Normal 50 3 2 2" xfId="25949" xr:uid="{00000000-0005-0000-0000-000005650000}"/>
    <cellStyle name="Normal 50 3 3" xfId="25950" xr:uid="{00000000-0005-0000-0000-000006650000}"/>
    <cellStyle name="Normal 50 3 4" xfId="25951" xr:uid="{00000000-0005-0000-0000-000007650000}"/>
    <cellStyle name="Normal 50 4" xfId="25952" xr:uid="{00000000-0005-0000-0000-000008650000}"/>
    <cellStyle name="Normal 50 4 2" xfId="25953" xr:uid="{00000000-0005-0000-0000-000009650000}"/>
    <cellStyle name="Normal 50 4 3" xfId="25954" xr:uid="{00000000-0005-0000-0000-00000A650000}"/>
    <cellStyle name="Normal 50 5" xfId="25955" xr:uid="{00000000-0005-0000-0000-00000B650000}"/>
    <cellStyle name="Normal 50 5 2" xfId="25956" xr:uid="{00000000-0005-0000-0000-00000C650000}"/>
    <cellStyle name="Normal 50 6" xfId="25957" xr:uid="{00000000-0005-0000-0000-00000D650000}"/>
    <cellStyle name="Normal 50 7" xfId="25958" xr:uid="{00000000-0005-0000-0000-00000E650000}"/>
    <cellStyle name="Normal 50 8" xfId="25959" xr:uid="{00000000-0005-0000-0000-00000F650000}"/>
    <cellStyle name="Normal 500" xfId="25960" xr:uid="{00000000-0005-0000-0000-000010650000}"/>
    <cellStyle name="Normal 501" xfId="25961" xr:uid="{00000000-0005-0000-0000-000011650000}"/>
    <cellStyle name="Normal 502" xfId="25962" xr:uid="{00000000-0005-0000-0000-000012650000}"/>
    <cellStyle name="Normal 503" xfId="25963" xr:uid="{00000000-0005-0000-0000-000013650000}"/>
    <cellStyle name="Normal 504" xfId="25964" xr:uid="{00000000-0005-0000-0000-000014650000}"/>
    <cellStyle name="Normal 505" xfId="25965" xr:uid="{00000000-0005-0000-0000-000015650000}"/>
    <cellStyle name="Normal 506" xfId="25966" xr:uid="{00000000-0005-0000-0000-000016650000}"/>
    <cellStyle name="Normal 507" xfId="25967" xr:uid="{00000000-0005-0000-0000-000017650000}"/>
    <cellStyle name="Normal 508" xfId="25968" xr:uid="{00000000-0005-0000-0000-000018650000}"/>
    <cellStyle name="Normal 509" xfId="25969" xr:uid="{00000000-0005-0000-0000-000019650000}"/>
    <cellStyle name="Normal 51" xfId="230" xr:uid="{00000000-0005-0000-0000-00001A650000}"/>
    <cellStyle name="Normal 51 2" xfId="25971" xr:uid="{00000000-0005-0000-0000-00001B650000}"/>
    <cellStyle name="Normal 51 2 10" xfId="25972" xr:uid="{00000000-0005-0000-0000-00001C650000}"/>
    <cellStyle name="Normal 51 2 11" xfId="25973" xr:uid="{00000000-0005-0000-0000-00001D650000}"/>
    <cellStyle name="Normal 51 2 12" xfId="25974" xr:uid="{00000000-0005-0000-0000-00001E650000}"/>
    <cellStyle name="Normal 51 2 13" xfId="25975" xr:uid="{00000000-0005-0000-0000-00001F650000}"/>
    <cellStyle name="Normal 51 2 2" xfId="25976" xr:uid="{00000000-0005-0000-0000-000020650000}"/>
    <cellStyle name="Normal 51 2 2 2" xfId="25977" xr:uid="{00000000-0005-0000-0000-000021650000}"/>
    <cellStyle name="Normal 51 2 2 2 2" xfId="25978" xr:uid="{00000000-0005-0000-0000-000022650000}"/>
    <cellStyle name="Normal 51 2 2 2 2 2" xfId="25979" xr:uid="{00000000-0005-0000-0000-000023650000}"/>
    <cellStyle name="Normal 51 2 2 2 2 3" xfId="25980" xr:uid="{00000000-0005-0000-0000-000024650000}"/>
    <cellStyle name="Normal 51 2 2 2 3" xfId="25981" xr:uid="{00000000-0005-0000-0000-000025650000}"/>
    <cellStyle name="Normal 51 2 2 2 4" xfId="25982" xr:uid="{00000000-0005-0000-0000-000026650000}"/>
    <cellStyle name="Normal 51 2 2 2 5" xfId="25983" xr:uid="{00000000-0005-0000-0000-000027650000}"/>
    <cellStyle name="Normal 51 2 2 2 6" xfId="25984" xr:uid="{00000000-0005-0000-0000-000028650000}"/>
    <cellStyle name="Normal 51 2 2 2 7" xfId="25985" xr:uid="{00000000-0005-0000-0000-000029650000}"/>
    <cellStyle name="Normal 51 2 2 3" xfId="25986" xr:uid="{00000000-0005-0000-0000-00002A650000}"/>
    <cellStyle name="Normal 51 2 2 3 2" xfId="25987" xr:uid="{00000000-0005-0000-0000-00002B650000}"/>
    <cellStyle name="Normal 51 2 2 3 3" xfId="25988" xr:uid="{00000000-0005-0000-0000-00002C650000}"/>
    <cellStyle name="Normal 51 2 2 4" xfId="25989" xr:uid="{00000000-0005-0000-0000-00002D650000}"/>
    <cellStyle name="Normal 51 2 2 5" xfId="25990" xr:uid="{00000000-0005-0000-0000-00002E650000}"/>
    <cellStyle name="Normal 51 2 2 6" xfId="25991" xr:uid="{00000000-0005-0000-0000-00002F650000}"/>
    <cellStyle name="Normal 51 2 2 7" xfId="25992" xr:uid="{00000000-0005-0000-0000-000030650000}"/>
    <cellStyle name="Normal 51 2 2 8" xfId="25993" xr:uid="{00000000-0005-0000-0000-000031650000}"/>
    <cellStyle name="Normal 51 2 3" xfId="25994" xr:uid="{00000000-0005-0000-0000-000032650000}"/>
    <cellStyle name="Normal 51 2 3 2" xfId="25995" xr:uid="{00000000-0005-0000-0000-000033650000}"/>
    <cellStyle name="Normal 51 2 3 2 2" xfId="25996" xr:uid="{00000000-0005-0000-0000-000034650000}"/>
    <cellStyle name="Normal 51 2 3 2 3" xfId="25997" xr:uid="{00000000-0005-0000-0000-000035650000}"/>
    <cellStyle name="Normal 51 2 3 3" xfId="25998" xr:uid="{00000000-0005-0000-0000-000036650000}"/>
    <cellStyle name="Normal 51 2 3 4" xfId="25999" xr:uid="{00000000-0005-0000-0000-000037650000}"/>
    <cellStyle name="Normal 51 2 3 5" xfId="26000" xr:uid="{00000000-0005-0000-0000-000038650000}"/>
    <cellStyle name="Normal 51 2 3 6" xfId="26001" xr:uid="{00000000-0005-0000-0000-000039650000}"/>
    <cellStyle name="Normal 51 2 3 7" xfId="26002" xr:uid="{00000000-0005-0000-0000-00003A650000}"/>
    <cellStyle name="Normal 51 2 4" xfId="26003" xr:uid="{00000000-0005-0000-0000-00003B650000}"/>
    <cellStyle name="Normal 51 2 4 2" xfId="26004" xr:uid="{00000000-0005-0000-0000-00003C650000}"/>
    <cellStyle name="Normal 51 2 4 3" xfId="26005" xr:uid="{00000000-0005-0000-0000-00003D650000}"/>
    <cellStyle name="Normal 51 2 4 4" xfId="26006" xr:uid="{00000000-0005-0000-0000-00003E650000}"/>
    <cellStyle name="Normal 51 2 4 5" xfId="26007" xr:uid="{00000000-0005-0000-0000-00003F650000}"/>
    <cellStyle name="Normal 51 2 4 6" xfId="26008" xr:uid="{00000000-0005-0000-0000-000040650000}"/>
    <cellStyle name="Normal 51 2 5" xfId="26009" xr:uid="{00000000-0005-0000-0000-000041650000}"/>
    <cellStyle name="Normal 51 2 5 2" xfId="26010" xr:uid="{00000000-0005-0000-0000-000042650000}"/>
    <cellStyle name="Normal 51 2 6" xfId="26011" xr:uid="{00000000-0005-0000-0000-000043650000}"/>
    <cellStyle name="Normal 51 2 6 2" xfId="26012" xr:uid="{00000000-0005-0000-0000-000044650000}"/>
    <cellStyle name="Normal 51 2 7" xfId="26013" xr:uid="{00000000-0005-0000-0000-000045650000}"/>
    <cellStyle name="Normal 51 2 8" xfId="26014" xr:uid="{00000000-0005-0000-0000-000046650000}"/>
    <cellStyle name="Normal 51 2 9" xfId="26015" xr:uid="{00000000-0005-0000-0000-000047650000}"/>
    <cellStyle name="Normal 51 3" xfId="26016" xr:uid="{00000000-0005-0000-0000-000048650000}"/>
    <cellStyle name="Normal 51 3 2" xfId="26017" xr:uid="{00000000-0005-0000-0000-000049650000}"/>
    <cellStyle name="Normal 51 3 2 2" xfId="26018" xr:uid="{00000000-0005-0000-0000-00004A650000}"/>
    <cellStyle name="Normal 51 3 3" xfId="26019" xr:uid="{00000000-0005-0000-0000-00004B650000}"/>
    <cellStyle name="Normal 51 3 4" xfId="26020" xr:uid="{00000000-0005-0000-0000-00004C650000}"/>
    <cellStyle name="Normal 51 4" xfId="26021" xr:uid="{00000000-0005-0000-0000-00004D650000}"/>
    <cellStyle name="Normal 51 4 2" xfId="26022" xr:uid="{00000000-0005-0000-0000-00004E650000}"/>
    <cellStyle name="Normal 51 5" xfId="26023" xr:uid="{00000000-0005-0000-0000-00004F650000}"/>
    <cellStyle name="Normal 51 6" xfId="26024" xr:uid="{00000000-0005-0000-0000-000050650000}"/>
    <cellStyle name="Normal 51 7" xfId="26025" xr:uid="{00000000-0005-0000-0000-000051650000}"/>
    <cellStyle name="Normal 51 8" xfId="25970" xr:uid="{00000000-0005-0000-0000-000052650000}"/>
    <cellStyle name="Normal 510" xfId="26026" xr:uid="{00000000-0005-0000-0000-000053650000}"/>
    <cellStyle name="Normal 511" xfId="26027" xr:uid="{00000000-0005-0000-0000-000054650000}"/>
    <cellStyle name="Normal 512" xfId="26028" xr:uid="{00000000-0005-0000-0000-000055650000}"/>
    <cellStyle name="Normal 513" xfId="26029" xr:uid="{00000000-0005-0000-0000-000056650000}"/>
    <cellStyle name="Normal 514" xfId="26030" xr:uid="{00000000-0005-0000-0000-000057650000}"/>
    <cellStyle name="Normal 515" xfId="26031" xr:uid="{00000000-0005-0000-0000-000058650000}"/>
    <cellStyle name="Normal 516" xfId="26032" xr:uid="{00000000-0005-0000-0000-000059650000}"/>
    <cellStyle name="Normal 517" xfId="26033" xr:uid="{00000000-0005-0000-0000-00005A650000}"/>
    <cellStyle name="Normal 518" xfId="26034" xr:uid="{00000000-0005-0000-0000-00005B650000}"/>
    <cellStyle name="Normal 519" xfId="26035" xr:uid="{00000000-0005-0000-0000-00005C650000}"/>
    <cellStyle name="Normal 52" xfId="231" xr:uid="{00000000-0005-0000-0000-00005D650000}"/>
    <cellStyle name="Normal 52 10" xfId="26037" xr:uid="{00000000-0005-0000-0000-00005E650000}"/>
    <cellStyle name="Normal 52 11" xfId="26038" xr:uid="{00000000-0005-0000-0000-00005F650000}"/>
    <cellStyle name="Normal 52 12" xfId="26039" xr:uid="{00000000-0005-0000-0000-000060650000}"/>
    <cellStyle name="Normal 52 13" xfId="26040" xr:uid="{00000000-0005-0000-0000-000061650000}"/>
    <cellStyle name="Normal 52 14" xfId="26041" xr:uid="{00000000-0005-0000-0000-000062650000}"/>
    <cellStyle name="Normal 52 15" xfId="26036" xr:uid="{00000000-0005-0000-0000-000063650000}"/>
    <cellStyle name="Normal 52 2" xfId="26042" xr:uid="{00000000-0005-0000-0000-000064650000}"/>
    <cellStyle name="Normal 52 2 2" xfId="26043" xr:uid="{00000000-0005-0000-0000-000065650000}"/>
    <cellStyle name="Normal 52 2 2 2" xfId="26044" xr:uid="{00000000-0005-0000-0000-000066650000}"/>
    <cellStyle name="Normal 52 2 2 2 2" xfId="26045" xr:uid="{00000000-0005-0000-0000-000067650000}"/>
    <cellStyle name="Normal 52 2 2 2 2 2" xfId="26046" xr:uid="{00000000-0005-0000-0000-000068650000}"/>
    <cellStyle name="Normal 52 2 2 2 3" xfId="26047" xr:uid="{00000000-0005-0000-0000-000069650000}"/>
    <cellStyle name="Normal 52 2 2 3" xfId="26048" xr:uid="{00000000-0005-0000-0000-00006A650000}"/>
    <cellStyle name="Normal 52 2 2 3 2" xfId="26049" xr:uid="{00000000-0005-0000-0000-00006B650000}"/>
    <cellStyle name="Normal 52 2 2 4" xfId="26050" xr:uid="{00000000-0005-0000-0000-00006C650000}"/>
    <cellStyle name="Normal 52 2 2 5" xfId="26051" xr:uid="{00000000-0005-0000-0000-00006D650000}"/>
    <cellStyle name="Normal 52 2 2 6" xfId="26052" xr:uid="{00000000-0005-0000-0000-00006E650000}"/>
    <cellStyle name="Normal 52 2 2 7" xfId="26053" xr:uid="{00000000-0005-0000-0000-00006F650000}"/>
    <cellStyle name="Normal 52 2 3" xfId="26054" xr:uid="{00000000-0005-0000-0000-000070650000}"/>
    <cellStyle name="Normal 52 2 3 2" xfId="26055" xr:uid="{00000000-0005-0000-0000-000071650000}"/>
    <cellStyle name="Normal 52 2 3 2 2" xfId="26056" xr:uid="{00000000-0005-0000-0000-000072650000}"/>
    <cellStyle name="Normal 52 2 3 3" xfId="26057" xr:uid="{00000000-0005-0000-0000-000073650000}"/>
    <cellStyle name="Normal 52 2 4" xfId="26058" xr:uid="{00000000-0005-0000-0000-000074650000}"/>
    <cellStyle name="Normal 52 2 4 2" xfId="26059" xr:uid="{00000000-0005-0000-0000-000075650000}"/>
    <cellStyle name="Normal 52 2 5" xfId="26060" xr:uid="{00000000-0005-0000-0000-000076650000}"/>
    <cellStyle name="Normal 52 2 6" xfId="26061" xr:uid="{00000000-0005-0000-0000-000077650000}"/>
    <cellStyle name="Normal 52 2 7" xfId="26062" xr:uid="{00000000-0005-0000-0000-000078650000}"/>
    <cellStyle name="Normal 52 2 8" xfId="26063" xr:uid="{00000000-0005-0000-0000-000079650000}"/>
    <cellStyle name="Normal 52 3" xfId="26064" xr:uid="{00000000-0005-0000-0000-00007A650000}"/>
    <cellStyle name="Normal 52 3 2" xfId="26065" xr:uid="{00000000-0005-0000-0000-00007B650000}"/>
    <cellStyle name="Normal 52 3 2 2" xfId="26066" xr:uid="{00000000-0005-0000-0000-00007C650000}"/>
    <cellStyle name="Normal 52 3 2 2 2" xfId="26067" xr:uid="{00000000-0005-0000-0000-00007D650000}"/>
    <cellStyle name="Normal 52 3 2 3" xfId="26068" xr:uid="{00000000-0005-0000-0000-00007E650000}"/>
    <cellStyle name="Normal 52 3 3" xfId="26069" xr:uid="{00000000-0005-0000-0000-00007F650000}"/>
    <cellStyle name="Normal 52 3 3 2" xfId="26070" xr:uid="{00000000-0005-0000-0000-000080650000}"/>
    <cellStyle name="Normal 52 3 4" xfId="26071" xr:uid="{00000000-0005-0000-0000-000081650000}"/>
    <cellStyle name="Normal 52 3 5" xfId="26072" xr:uid="{00000000-0005-0000-0000-000082650000}"/>
    <cellStyle name="Normal 52 3 6" xfId="26073" xr:uid="{00000000-0005-0000-0000-000083650000}"/>
    <cellStyle name="Normal 52 3 7" xfId="26074" xr:uid="{00000000-0005-0000-0000-000084650000}"/>
    <cellStyle name="Normal 52 4" xfId="26075" xr:uid="{00000000-0005-0000-0000-000085650000}"/>
    <cellStyle name="Normal 52 4 2" xfId="26076" xr:uid="{00000000-0005-0000-0000-000086650000}"/>
    <cellStyle name="Normal 52 4 2 2" xfId="26077" xr:uid="{00000000-0005-0000-0000-000087650000}"/>
    <cellStyle name="Normal 52 4 3" xfId="26078" xr:uid="{00000000-0005-0000-0000-000088650000}"/>
    <cellStyle name="Normal 52 4 4" xfId="26079" xr:uid="{00000000-0005-0000-0000-000089650000}"/>
    <cellStyle name="Normal 52 4 5" xfId="26080" xr:uid="{00000000-0005-0000-0000-00008A650000}"/>
    <cellStyle name="Normal 52 4 6" xfId="26081" xr:uid="{00000000-0005-0000-0000-00008B650000}"/>
    <cellStyle name="Normal 52 5" xfId="26082" xr:uid="{00000000-0005-0000-0000-00008C650000}"/>
    <cellStyle name="Normal 52 5 2" xfId="26083" xr:uid="{00000000-0005-0000-0000-00008D650000}"/>
    <cellStyle name="Normal 52 5 3" xfId="26084" xr:uid="{00000000-0005-0000-0000-00008E650000}"/>
    <cellStyle name="Normal 52 6" xfId="26085" xr:uid="{00000000-0005-0000-0000-00008F650000}"/>
    <cellStyle name="Normal 52 6 2" xfId="26086" xr:uid="{00000000-0005-0000-0000-000090650000}"/>
    <cellStyle name="Normal 52 6 3" xfId="26087" xr:uid="{00000000-0005-0000-0000-000091650000}"/>
    <cellStyle name="Normal 52 7" xfId="26088" xr:uid="{00000000-0005-0000-0000-000092650000}"/>
    <cellStyle name="Normal 52 8" xfId="26089" xr:uid="{00000000-0005-0000-0000-000093650000}"/>
    <cellStyle name="Normal 52 9" xfId="26090" xr:uid="{00000000-0005-0000-0000-000094650000}"/>
    <cellStyle name="Normal 520" xfId="26091" xr:uid="{00000000-0005-0000-0000-000095650000}"/>
    <cellStyle name="Normal 521" xfId="26092" xr:uid="{00000000-0005-0000-0000-000096650000}"/>
    <cellStyle name="Normal 522" xfId="26093" xr:uid="{00000000-0005-0000-0000-000097650000}"/>
    <cellStyle name="Normal 523" xfId="26094" xr:uid="{00000000-0005-0000-0000-000098650000}"/>
    <cellStyle name="Normal 523 2" xfId="26095" xr:uid="{00000000-0005-0000-0000-000099650000}"/>
    <cellStyle name="Normal 524" xfId="26096" xr:uid="{00000000-0005-0000-0000-00009A650000}"/>
    <cellStyle name="Normal 524 2" xfId="26097" xr:uid="{00000000-0005-0000-0000-00009B650000}"/>
    <cellStyle name="Normal 525" xfId="26098" xr:uid="{00000000-0005-0000-0000-00009C650000}"/>
    <cellStyle name="Normal 525 2" xfId="26099" xr:uid="{00000000-0005-0000-0000-00009D650000}"/>
    <cellStyle name="Normal 526" xfId="26100" xr:uid="{00000000-0005-0000-0000-00009E650000}"/>
    <cellStyle name="Normal 526 2" xfId="26101" xr:uid="{00000000-0005-0000-0000-00009F650000}"/>
    <cellStyle name="Normal 527" xfId="26102" xr:uid="{00000000-0005-0000-0000-0000A0650000}"/>
    <cellStyle name="Normal 527 2" xfId="26103" xr:uid="{00000000-0005-0000-0000-0000A1650000}"/>
    <cellStyle name="Normal 528" xfId="26104" xr:uid="{00000000-0005-0000-0000-0000A2650000}"/>
    <cellStyle name="Normal 529" xfId="26105" xr:uid="{00000000-0005-0000-0000-0000A3650000}"/>
    <cellStyle name="Normal 53" xfId="232" xr:uid="{00000000-0005-0000-0000-0000A4650000}"/>
    <cellStyle name="Normal 53 10" xfId="26107" xr:uid="{00000000-0005-0000-0000-0000A5650000}"/>
    <cellStyle name="Normal 53 11" xfId="26108" xr:uid="{00000000-0005-0000-0000-0000A6650000}"/>
    <cellStyle name="Normal 53 12" xfId="26109" xr:uid="{00000000-0005-0000-0000-0000A7650000}"/>
    <cellStyle name="Normal 53 13" xfId="26110" xr:uid="{00000000-0005-0000-0000-0000A8650000}"/>
    <cellStyle name="Normal 53 14" xfId="26111" xr:uid="{00000000-0005-0000-0000-0000A9650000}"/>
    <cellStyle name="Normal 53 15" xfId="26106" xr:uid="{00000000-0005-0000-0000-0000AA650000}"/>
    <cellStyle name="Normal 53 2" xfId="26112" xr:uid="{00000000-0005-0000-0000-0000AB650000}"/>
    <cellStyle name="Normal 53 2 2" xfId="26113" xr:uid="{00000000-0005-0000-0000-0000AC650000}"/>
    <cellStyle name="Normal 53 2 2 2" xfId="26114" xr:uid="{00000000-0005-0000-0000-0000AD650000}"/>
    <cellStyle name="Normal 53 2 2 2 2" xfId="26115" xr:uid="{00000000-0005-0000-0000-0000AE650000}"/>
    <cellStyle name="Normal 53 2 2 2 2 2" xfId="26116" xr:uid="{00000000-0005-0000-0000-0000AF650000}"/>
    <cellStyle name="Normal 53 2 2 2 3" xfId="26117" xr:uid="{00000000-0005-0000-0000-0000B0650000}"/>
    <cellStyle name="Normal 53 2 2 3" xfId="26118" xr:uid="{00000000-0005-0000-0000-0000B1650000}"/>
    <cellStyle name="Normal 53 2 2 3 2" xfId="26119" xr:uid="{00000000-0005-0000-0000-0000B2650000}"/>
    <cellStyle name="Normal 53 2 2 4" xfId="26120" xr:uid="{00000000-0005-0000-0000-0000B3650000}"/>
    <cellStyle name="Normal 53 2 2 5" xfId="26121" xr:uid="{00000000-0005-0000-0000-0000B4650000}"/>
    <cellStyle name="Normal 53 2 2 6" xfId="26122" xr:uid="{00000000-0005-0000-0000-0000B5650000}"/>
    <cellStyle name="Normal 53 2 2 7" xfId="26123" xr:uid="{00000000-0005-0000-0000-0000B6650000}"/>
    <cellStyle name="Normal 53 2 3" xfId="26124" xr:uid="{00000000-0005-0000-0000-0000B7650000}"/>
    <cellStyle name="Normal 53 2 3 2" xfId="26125" xr:uid="{00000000-0005-0000-0000-0000B8650000}"/>
    <cellStyle name="Normal 53 2 3 2 2" xfId="26126" xr:uid="{00000000-0005-0000-0000-0000B9650000}"/>
    <cellStyle name="Normal 53 2 3 3" xfId="26127" xr:uid="{00000000-0005-0000-0000-0000BA650000}"/>
    <cellStyle name="Normal 53 2 4" xfId="26128" xr:uid="{00000000-0005-0000-0000-0000BB650000}"/>
    <cellStyle name="Normal 53 2 4 2" xfId="26129" xr:uid="{00000000-0005-0000-0000-0000BC650000}"/>
    <cellStyle name="Normal 53 2 5" xfId="26130" xr:uid="{00000000-0005-0000-0000-0000BD650000}"/>
    <cellStyle name="Normal 53 2 6" xfId="26131" xr:uid="{00000000-0005-0000-0000-0000BE650000}"/>
    <cellStyle name="Normal 53 2 7" xfId="26132" xr:uid="{00000000-0005-0000-0000-0000BF650000}"/>
    <cellStyle name="Normal 53 2 8" xfId="26133" xr:uid="{00000000-0005-0000-0000-0000C0650000}"/>
    <cellStyle name="Normal 53 3" xfId="26134" xr:uid="{00000000-0005-0000-0000-0000C1650000}"/>
    <cellStyle name="Normal 53 3 2" xfId="26135" xr:uid="{00000000-0005-0000-0000-0000C2650000}"/>
    <cellStyle name="Normal 53 3 2 2" xfId="26136" xr:uid="{00000000-0005-0000-0000-0000C3650000}"/>
    <cellStyle name="Normal 53 3 2 2 2" xfId="26137" xr:uid="{00000000-0005-0000-0000-0000C4650000}"/>
    <cellStyle name="Normal 53 3 2 3" xfId="26138" xr:uid="{00000000-0005-0000-0000-0000C5650000}"/>
    <cellStyle name="Normal 53 3 3" xfId="26139" xr:uid="{00000000-0005-0000-0000-0000C6650000}"/>
    <cellStyle name="Normal 53 3 3 2" xfId="26140" xr:uid="{00000000-0005-0000-0000-0000C7650000}"/>
    <cellStyle name="Normal 53 3 4" xfId="26141" xr:uid="{00000000-0005-0000-0000-0000C8650000}"/>
    <cellStyle name="Normal 53 3 5" xfId="26142" xr:uid="{00000000-0005-0000-0000-0000C9650000}"/>
    <cellStyle name="Normal 53 3 6" xfId="26143" xr:uid="{00000000-0005-0000-0000-0000CA650000}"/>
    <cellStyle name="Normal 53 3 7" xfId="26144" xr:uid="{00000000-0005-0000-0000-0000CB650000}"/>
    <cellStyle name="Normal 53 4" xfId="26145" xr:uid="{00000000-0005-0000-0000-0000CC650000}"/>
    <cellStyle name="Normal 53 4 2" xfId="26146" xr:uid="{00000000-0005-0000-0000-0000CD650000}"/>
    <cellStyle name="Normal 53 4 2 2" xfId="26147" xr:uid="{00000000-0005-0000-0000-0000CE650000}"/>
    <cellStyle name="Normal 53 4 3" xfId="26148" xr:uid="{00000000-0005-0000-0000-0000CF650000}"/>
    <cellStyle name="Normal 53 4 4" xfId="26149" xr:uid="{00000000-0005-0000-0000-0000D0650000}"/>
    <cellStyle name="Normal 53 4 5" xfId="26150" xr:uid="{00000000-0005-0000-0000-0000D1650000}"/>
    <cellStyle name="Normal 53 4 6" xfId="26151" xr:uid="{00000000-0005-0000-0000-0000D2650000}"/>
    <cellStyle name="Normal 53 5" xfId="26152" xr:uid="{00000000-0005-0000-0000-0000D3650000}"/>
    <cellStyle name="Normal 53 5 2" xfId="26153" xr:uid="{00000000-0005-0000-0000-0000D4650000}"/>
    <cellStyle name="Normal 53 5 3" xfId="26154" xr:uid="{00000000-0005-0000-0000-0000D5650000}"/>
    <cellStyle name="Normal 53 6" xfId="26155" xr:uid="{00000000-0005-0000-0000-0000D6650000}"/>
    <cellStyle name="Normal 53 6 2" xfId="26156" xr:uid="{00000000-0005-0000-0000-0000D7650000}"/>
    <cellStyle name="Normal 53 7" xfId="26157" xr:uid="{00000000-0005-0000-0000-0000D8650000}"/>
    <cellStyle name="Normal 53 8" xfId="26158" xr:uid="{00000000-0005-0000-0000-0000D9650000}"/>
    <cellStyle name="Normal 53 9" xfId="26159" xr:uid="{00000000-0005-0000-0000-0000DA650000}"/>
    <cellStyle name="Normal 530" xfId="26160" xr:uid="{00000000-0005-0000-0000-0000DB650000}"/>
    <cellStyle name="Normal 531" xfId="26161" xr:uid="{00000000-0005-0000-0000-0000DC650000}"/>
    <cellStyle name="Normal 532" xfId="41" xr:uid="{00000000-0005-0000-0000-0000DD650000}"/>
    <cellStyle name="Normal 533" xfId="37581" xr:uid="{00000000-0005-0000-0000-0000DE650000}"/>
    <cellStyle name="Normal 54" xfId="233" xr:uid="{00000000-0005-0000-0000-0000DF650000}"/>
    <cellStyle name="Normal 54 10" xfId="26163" xr:uid="{00000000-0005-0000-0000-0000E0650000}"/>
    <cellStyle name="Normal 54 11" xfId="26164" xr:uid="{00000000-0005-0000-0000-0000E1650000}"/>
    <cellStyle name="Normal 54 12" xfId="26165" xr:uid="{00000000-0005-0000-0000-0000E2650000}"/>
    <cellStyle name="Normal 54 13" xfId="26166" xr:uid="{00000000-0005-0000-0000-0000E3650000}"/>
    <cellStyle name="Normal 54 14" xfId="26167" xr:uid="{00000000-0005-0000-0000-0000E4650000}"/>
    <cellStyle name="Normal 54 15" xfId="26162" xr:uid="{00000000-0005-0000-0000-0000E5650000}"/>
    <cellStyle name="Normal 54 2" xfId="26168" xr:uid="{00000000-0005-0000-0000-0000E6650000}"/>
    <cellStyle name="Normal 54 2 2" xfId="26169" xr:uid="{00000000-0005-0000-0000-0000E7650000}"/>
    <cellStyle name="Normal 54 2 2 2" xfId="26170" xr:uid="{00000000-0005-0000-0000-0000E8650000}"/>
    <cellStyle name="Normal 54 2 2 2 2" xfId="26171" xr:uid="{00000000-0005-0000-0000-0000E9650000}"/>
    <cellStyle name="Normal 54 2 2 2 2 2" xfId="26172" xr:uid="{00000000-0005-0000-0000-0000EA650000}"/>
    <cellStyle name="Normal 54 2 2 2 3" xfId="26173" xr:uid="{00000000-0005-0000-0000-0000EB650000}"/>
    <cellStyle name="Normal 54 2 2 3" xfId="26174" xr:uid="{00000000-0005-0000-0000-0000EC650000}"/>
    <cellStyle name="Normal 54 2 2 3 2" xfId="26175" xr:uid="{00000000-0005-0000-0000-0000ED650000}"/>
    <cellStyle name="Normal 54 2 2 4" xfId="26176" xr:uid="{00000000-0005-0000-0000-0000EE650000}"/>
    <cellStyle name="Normal 54 2 2 5" xfId="26177" xr:uid="{00000000-0005-0000-0000-0000EF650000}"/>
    <cellStyle name="Normal 54 2 2 6" xfId="26178" xr:uid="{00000000-0005-0000-0000-0000F0650000}"/>
    <cellStyle name="Normal 54 2 2 7" xfId="26179" xr:uid="{00000000-0005-0000-0000-0000F1650000}"/>
    <cellStyle name="Normal 54 2 3" xfId="26180" xr:uid="{00000000-0005-0000-0000-0000F2650000}"/>
    <cellStyle name="Normal 54 2 3 2" xfId="26181" xr:uid="{00000000-0005-0000-0000-0000F3650000}"/>
    <cellStyle name="Normal 54 2 3 2 2" xfId="26182" xr:uid="{00000000-0005-0000-0000-0000F4650000}"/>
    <cellStyle name="Normal 54 2 3 3" xfId="26183" xr:uid="{00000000-0005-0000-0000-0000F5650000}"/>
    <cellStyle name="Normal 54 2 4" xfId="26184" xr:uid="{00000000-0005-0000-0000-0000F6650000}"/>
    <cellStyle name="Normal 54 2 4 2" xfId="26185" xr:uid="{00000000-0005-0000-0000-0000F7650000}"/>
    <cellStyle name="Normal 54 2 5" xfId="26186" xr:uid="{00000000-0005-0000-0000-0000F8650000}"/>
    <cellStyle name="Normal 54 2 6" xfId="26187" xr:uid="{00000000-0005-0000-0000-0000F9650000}"/>
    <cellStyle name="Normal 54 2 7" xfId="26188" xr:uid="{00000000-0005-0000-0000-0000FA650000}"/>
    <cellStyle name="Normal 54 2 8" xfId="26189" xr:uid="{00000000-0005-0000-0000-0000FB650000}"/>
    <cellStyle name="Normal 54 3" xfId="26190" xr:uid="{00000000-0005-0000-0000-0000FC650000}"/>
    <cellStyle name="Normal 54 3 2" xfId="26191" xr:uid="{00000000-0005-0000-0000-0000FD650000}"/>
    <cellStyle name="Normal 54 3 2 2" xfId="26192" xr:uid="{00000000-0005-0000-0000-0000FE650000}"/>
    <cellStyle name="Normal 54 3 2 2 2" xfId="26193" xr:uid="{00000000-0005-0000-0000-0000FF650000}"/>
    <cellStyle name="Normal 54 3 2 3" xfId="26194" xr:uid="{00000000-0005-0000-0000-000000660000}"/>
    <cellStyle name="Normal 54 3 3" xfId="26195" xr:uid="{00000000-0005-0000-0000-000001660000}"/>
    <cellStyle name="Normal 54 3 3 2" xfId="26196" xr:uid="{00000000-0005-0000-0000-000002660000}"/>
    <cellStyle name="Normal 54 3 4" xfId="26197" xr:uid="{00000000-0005-0000-0000-000003660000}"/>
    <cellStyle name="Normal 54 3 5" xfId="26198" xr:uid="{00000000-0005-0000-0000-000004660000}"/>
    <cellStyle name="Normal 54 3 6" xfId="26199" xr:uid="{00000000-0005-0000-0000-000005660000}"/>
    <cellStyle name="Normal 54 3 7" xfId="26200" xr:uid="{00000000-0005-0000-0000-000006660000}"/>
    <cellStyle name="Normal 54 4" xfId="26201" xr:uid="{00000000-0005-0000-0000-000007660000}"/>
    <cellStyle name="Normal 54 4 2" xfId="26202" xr:uid="{00000000-0005-0000-0000-000008660000}"/>
    <cellStyle name="Normal 54 4 2 2" xfId="26203" xr:uid="{00000000-0005-0000-0000-000009660000}"/>
    <cellStyle name="Normal 54 4 3" xfId="26204" xr:uid="{00000000-0005-0000-0000-00000A660000}"/>
    <cellStyle name="Normal 54 4 4" xfId="26205" xr:uid="{00000000-0005-0000-0000-00000B660000}"/>
    <cellStyle name="Normal 54 4 5" xfId="26206" xr:uid="{00000000-0005-0000-0000-00000C660000}"/>
    <cellStyle name="Normal 54 4 6" xfId="26207" xr:uid="{00000000-0005-0000-0000-00000D660000}"/>
    <cellStyle name="Normal 54 5" xfId="26208" xr:uid="{00000000-0005-0000-0000-00000E660000}"/>
    <cellStyle name="Normal 54 5 2" xfId="26209" xr:uid="{00000000-0005-0000-0000-00000F660000}"/>
    <cellStyle name="Normal 54 5 3" xfId="26210" xr:uid="{00000000-0005-0000-0000-000010660000}"/>
    <cellStyle name="Normal 54 6" xfId="26211" xr:uid="{00000000-0005-0000-0000-000011660000}"/>
    <cellStyle name="Normal 54 6 2" xfId="26212" xr:uid="{00000000-0005-0000-0000-000012660000}"/>
    <cellStyle name="Normal 54 7" xfId="26213" xr:uid="{00000000-0005-0000-0000-000013660000}"/>
    <cellStyle name="Normal 54 8" xfId="26214" xr:uid="{00000000-0005-0000-0000-000014660000}"/>
    <cellStyle name="Normal 54 9" xfId="26215" xr:uid="{00000000-0005-0000-0000-000015660000}"/>
    <cellStyle name="Normal 55" xfId="234" xr:uid="{00000000-0005-0000-0000-000016660000}"/>
    <cellStyle name="Normal 55 10" xfId="26217" xr:uid="{00000000-0005-0000-0000-000017660000}"/>
    <cellStyle name="Normal 55 11" xfId="26218" xr:uid="{00000000-0005-0000-0000-000018660000}"/>
    <cellStyle name="Normal 55 12" xfId="26219" xr:uid="{00000000-0005-0000-0000-000019660000}"/>
    <cellStyle name="Normal 55 13" xfId="26220" xr:uid="{00000000-0005-0000-0000-00001A660000}"/>
    <cellStyle name="Normal 55 14" xfId="26221" xr:uid="{00000000-0005-0000-0000-00001B660000}"/>
    <cellStyle name="Normal 55 15" xfId="26216" xr:uid="{00000000-0005-0000-0000-00001C660000}"/>
    <cellStyle name="Normal 55 2" xfId="26222" xr:uid="{00000000-0005-0000-0000-00001D660000}"/>
    <cellStyle name="Normal 55 2 2" xfId="26223" xr:uid="{00000000-0005-0000-0000-00001E660000}"/>
    <cellStyle name="Normal 55 2 2 2" xfId="26224" xr:uid="{00000000-0005-0000-0000-00001F660000}"/>
    <cellStyle name="Normal 55 2 2 2 2" xfId="26225" xr:uid="{00000000-0005-0000-0000-000020660000}"/>
    <cellStyle name="Normal 55 2 2 2 2 2" xfId="26226" xr:uid="{00000000-0005-0000-0000-000021660000}"/>
    <cellStyle name="Normal 55 2 2 2 3" xfId="26227" xr:uid="{00000000-0005-0000-0000-000022660000}"/>
    <cellStyle name="Normal 55 2 2 3" xfId="26228" xr:uid="{00000000-0005-0000-0000-000023660000}"/>
    <cellStyle name="Normal 55 2 2 3 2" xfId="26229" xr:uid="{00000000-0005-0000-0000-000024660000}"/>
    <cellStyle name="Normal 55 2 2 4" xfId="26230" xr:uid="{00000000-0005-0000-0000-000025660000}"/>
    <cellStyle name="Normal 55 2 2 5" xfId="26231" xr:uid="{00000000-0005-0000-0000-000026660000}"/>
    <cellStyle name="Normal 55 2 2 6" xfId="26232" xr:uid="{00000000-0005-0000-0000-000027660000}"/>
    <cellStyle name="Normal 55 2 2 7" xfId="26233" xr:uid="{00000000-0005-0000-0000-000028660000}"/>
    <cellStyle name="Normal 55 2 3" xfId="26234" xr:uid="{00000000-0005-0000-0000-000029660000}"/>
    <cellStyle name="Normal 55 2 3 2" xfId="26235" xr:uid="{00000000-0005-0000-0000-00002A660000}"/>
    <cellStyle name="Normal 55 2 3 2 2" xfId="26236" xr:uid="{00000000-0005-0000-0000-00002B660000}"/>
    <cellStyle name="Normal 55 2 3 3" xfId="26237" xr:uid="{00000000-0005-0000-0000-00002C660000}"/>
    <cellStyle name="Normal 55 2 4" xfId="26238" xr:uid="{00000000-0005-0000-0000-00002D660000}"/>
    <cellStyle name="Normal 55 2 4 2" xfId="26239" xr:uid="{00000000-0005-0000-0000-00002E660000}"/>
    <cellStyle name="Normal 55 2 5" xfId="26240" xr:uid="{00000000-0005-0000-0000-00002F660000}"/>
    <cellStyle name="Normal 55 2 6" xfId="26241" xr:uid="{00000000-0005-0000-0000-000030660000}"/>
    <cellStyle name="Normal 55 2 7" xfId="26242" xr:uid="{00000000-0005-0000-0000-000031660000}"/>
    <cellStyle name="Normal 55 2 8" xfId="26243" xr:uid="{00000000-0005-0000-0000-000032660000}"/>
    <cellStyle name="Normal 55 3" xfId="26244" xr:uid="{00000000-0005-0000-0000-000033660000}"/>
    <cellStyle name="Normal 55 3 2" xfId="26245" xr:uid="{00000000-0005-0000-0000-000034660000}"/>
    <cellStyle name="Normal 55 3 2 2" xfId="26246" xr:uid="{00000000-0005-0000-0000-000035660000}"/>
    <cellStyle name="Normal 55 3 2 2 2" xfId="26247" xr:uid="{00000000-0005-0000-0000-000036660000}"/>
    <cellStyle name="Normal 55 3 2 3" xfId="26248" xr:uid="{00000000-0005-0000-0000-000037660000}"/>
    <cellStyle name="Normal 55 3 3" xfId="26249" xr:uid="{00000000-0005-0000-0000-000038660000}"/>
    <cellStyle name="Normal 55 3 3 2" xfId="26250" xr:uid="{00000000-0005-0000-0000-000039660000}"/>
    <cellStyle name="Normal 55 3 4" xfId="26251" xr:uid="{00000000-0005-0000-0000-00003A660000}"/>
    <cellStyle name="Normal 55 3 5" xfId="26252" xr:uid="{00000000-0005-0000-0000-00003B660000}"/>
    <cellStyle name="Normal 55 3 6" xfId="26253" xr:uid="{00000000-0005-0000-0000-00003C660000}"/>
    <cellStyle name="Normal 55 3 7" xfId="26254" xr:uid="{00000000-0005-0000-0000-00003D660000}"/>
    <cellStyle name="Normal 55 4" xfId="26255" xr:uid="{00000000-0005-0000-0000-00003E660000}"/>
    <cellStyle name="Normal 55 4 2" xfId="26256" xr:uid="{00000000-0005-0000-0000-00003F660000}"/>
    <cellStyle name="Normal 55 4 2 2" xfId="26257" xr:uid="{00000000-0005-0000-0000-000040660000}"/>
    <cellStyle name="Normal 55 4 3" xfId="26258" xr:uid="{00000000-0005-0000-0000-000041660000}"/>
    <cellStyle name="Normal 55 4 4" xfId="26259" xr:uid="{00000000-0005-0000-0000-000042660000}"/>
    <cellStyle name="Normal 55 4 5" xfId="26260" xr:uid="{00000000-0005-0000-0000-000043660000}"/>
    <cellStyle name="Normal 55 4 6" xfId="26261" xr:uid="{00000000-0005-0000-0000-000044660000}"/>
    <cellStyle name="Normal 55 5" xfId="26262" xr:uid="{00000000-0005-0000-0000-000045660000}"/>
    <cellStyle name="Normal 55 5 2" xfId="26263" xr:uid="{00000000-0005-0000-0000-000046660000}"/>
    <cellStyle name="Normal 55 5 3" xfId="26264" xr:uid="{00000000-0005-0000-0000-000047660000}"/>
    <cellStyle name="Normal 55 6" xfId="26265" xr:uid="{00000000-0005-0000-0000-000048660000}"/>
    <cellStyle name="Normal 55 6 2" xfId="26266" xr:uid="{00000000-0005-0000-0000-000049660000}"/>
    <cellStyle name="Normal 55 7" xfId="26267" xr:uid="{00000000-0005-0000-0000-00004A660000}"/>
    <cellStyle name="Normal 55 8" xfId="26268" xr:uid="{00000000-0005-0000-0000-00004B660000}"/>
    <cellStyle name="Normal 55 9" xfId="26269" xr:uid="{00000000-0005-0000-0000-00004C660000}"/>
    <cellStyle name="Normal 56" xfId="235" xr:uid="{00000000-0005-0000-0000-00004D660000}"/>
    <cellStyle name="Normal 56 10" xfId="26271" xr:uid="{00000000-0005-0000-0000-00004E660000}"/>
    <cellStyle name="Normal 56 11" xfId="26272" xr:uid="{00000000-0005-0000-0000-00004F660000}"/>
    <cellStyle name="Normal 56 12" xfId="26273" xr:uid="{00000000-0005-0000-0000-000050660000}"/>
    <cellStyle name="Normal 56 13" xfId="26274" xr:uid="{00000000-0005-0000-0000-000051660000}"/>
    <cellStyle name="Normal 56 14" xfId="26275" xr:uid="{00000000-0005-0000-0000-000052660000}"/>
    <cellStyle name="Normal 56 15" xfId="26270" xr:uid="{00000000-0005-0000-0000-000053660000}"/>
    <cellStyle name="Normal 56 2" xfId="26276" xr:uid="{00000000-0005-0000-0000-000054660000}"/>
    <cellStyle name="Normal 56 2 2" xfId="26277" xr:uid="{00000000-0005-0000-0000-000055660000}"/>
    <cellStyle name="Normal 56 2 2 2" xfId="26278" xr:uid="{00000000-0005-0000-0000-000056660000}"/>
    <cellStyle name="Normal 56 2 2 2 2" xfId="26279" xr:uid="{00000000-0005-0000-0000-000057660000}"/>
    <cellStyle name="Normal 56 2 2 2 2 2" xfId="26280" xr:uid="{00000000-0005-0000-0000-000058660000}"/>
    <cellStyle name="Normal 56 2 2 2 3" xfId="26281" xr:uid="{00000000-0005-0000-0000-000059660000}"/>
    <cellStyle name="Normal 56 2 2 3" xfId="26282" xr:uid="{00000000-0005-0000-0000-00005A660000}"/>
    <cellStyle name="Normal 56 2 2 3 2" xfId="26283" xr:uid="{00000000-0005-0000-0000-00005B660000}"/>
    <cellStyle name="Normal 56 2 2 4" xfId="26284" xr:uid="{00000000-0005-0000-0000-00005C660000}"/>
    <cellStyle name="Normal 56 2 2 5" xfId="26285" xr:uid="{00000000-0005-0000-0000-00005D660000}"/>
    <cellStyle name="Normal 56 2 2 6" xfId="26286" xr:uid="{00000000-0005-0000-0000-00005E660000}"/>
    <cellStyle name="Normal 56 2 2 7" xfId="26287" xr:uid="{00000000-0005-0000-0000-00005F660000}"/>
    <cellStyle name="Normal 56 2 3" xfId="26288" xr:uid="{00000000-0005-0000-0000-000060660000}"/>
    <cellStyle name="Normal 56 2 3 2" xfId="26289" xr:uid="{00000000-0005-0000-0000-000061660000}"/>
    <cellStyle name="Normal 56 2 3 2 2" xfId="26290" xr:uid="{00000000-0005-0000-0000-000062660000}"/>
    <cellStyle name="Normal 56 2 3 3" xfId="26291" xr:uid="{00000000-0005-0000-0000-000063660000}"/>
    <cellStyle name="Normal 56 2 4" xfId="26292" xr:uid="{00000000-0005-0000-0000-000064660000}"/>
    <cellStyle name="Normal 56 2 4 2" xfId="26293" xr:uid="{00000000-0005-0000-0000-000065660000}"/>
    <cellStyle name="Normal 56 2 5" xfId="26294" xr:uid="{00000000-0005-0000-0000-000066660000}"/>
    <cellStyle name="Normal 56 2 6" xfId="26295" xr:uid="{00000000-0005-0000-0000-000067660000}"/>
    <cellStyle name="Normal 56 2 7" xfId="26296" xr:uid="{00000000-0005-0000-0000-000068660000}"/>
    <cellStyle name="Normal 56 2 8" xfId="26297" xr:uid="{00000000-0005-0000-0000-000069660000}"/>
    <cellStyle name="Normal 56 3" xfId="26298" xr:uid="{00000000-0005-0000-0000-00006A660000}"/>
    <cellStyle name="Normal 56 3 2" xfId="26299" xr:uid="{00000000-0005-0000-0000-00006B660000}"/>
    <cellStyle name="Normal 56 3 2 2" xfId="26300" xr:uid="{00000000-0005-0000-0000-00006C660000}"/>
    <cellStyle name="Normal 56 3 2 2 2" xfId="26301" xr:uid="{00000000-0005-0000-0000-00006D660000}"/>
    <cellStyle name="Normal 56 3 2 3" xfId="26302" xr:uid="{00000000-0005-0000-0000-00006E660000}"/>
    <cellStyle name="Normal 56 3 3" xfId="26303" xr:uid="{00000000-0005-0000-0000-00006F660000}"/>
    <cellStyle name="Normal 56 3 3 2" xfId="26304" xr:uid="{00000000-0005-0000-0000-000070660000}"/>
    <cellStyle name="Normal 56 3 4" xfId="26305" xr:uid="{00000000-0005-0000-0000-000071660000}"/>
    <cellStyle name="Normal 56 3 5" xfId="26306" xr:uid="{00000000-0005-0000-0000-000072660000}"/>
    <cellStyle name="Normal 56 3 6" xfId="26307" xr:uid="{00000000-0005-0000-0000-000073660000}"/>
    <cellStyle name="Normal 56 3 7" xfId="26308" xr:uid="{00000000-0005-0000-0000-000074660000}"/>
    <cellStyle name="Normal 56 4" xfId="26309" xr:uid="{00000000-0005-0000-0000-000075660000}"/>
    <cellStyle name="Normal 56 4 2" xfId="26310" xr:uid="{00000000-0005-0000-0000-000076660000}"/>
    <cellStyle name="Normal 56 4 2 2" xfId="26311" xr:uid="{00000000-0005-0000-0000-000077660000}"/>
    <cellStyle name="Normal 56 4 3" xfId="26312" xr:uid="{00000000-0005-0000-0000-000078660000}"/>
    <cellStyle name="Normal 56 4 4" xfId="26313" xr:uid="{00000000-0005-0000-0000-000079660000}"/>
    <cellStyle name="Normal 56 4 5" xfId="26314" xr:uid="{00000000-0005-0000-0000-00007A660000}"/>
    <cellStyle name="Normal 56 4 6" xfId="26315" xr:uid="{00000000-0005-0000-0000-00007B660000}"/>
    <cellStyle name="Normal 56 5" xfId="26316" xr:uid="{00000000-0005-0000-0000-00007C660000}"/>
    <cellStyle name="Normal 56 5 2" xfId="26317" xr:uid="{00000000-0005-0000-0000-00007D660000}"/>
    <cellStyle name="Normal 56 5 3" xfId="26318" xr:uid="{00000000-0005-0000-0000-00007E660000}"/>
    <cellStyle name="Normal 56 6" xfId="26319" xr:uid="{00000000-0005-0000-0000-00007F660000}"/>
    <cellStyle name="Normal 56 6 2" xfId="26320" xr:uid="{00000000-0005-0000-0000-000080660000}"/>
    <cellStyle name="Normal 56 7" xfId="26321" xr:uid="{00000000-0005-0000-0000-000081660000}"/>
    <cellStyle name="Normal 56 8" xfId="26322" xr:uid="{00000000-0005-0000-0000-000082660000}"/>
    <cellStyle name="Normal 56 9" xfId="26323" xr:uid="{00000000-0005-0000-0000-000083660000}"/>
    <cellStyle name="Normal 57" xfId="236" xr:uid="{00000000-0005-0000-0000-000084660000}"/>
    <cellStyle name="Normal 57 10" xfId="26325" xr:uid="{00000000-0005-0000-0000-000085660000}"/>
    <cellStyle name="Normal 57 11" xfId="26326" xr:uid="{00000000-0005-0000-0000-000086660000}"/>
    <cellStyle name="Normal 57 12" xfId="26327" xr:uid="{00000000-0005-0000-0000-000087660000}"/>
    <cellStyle name="Normal 57 13" xfId="26328" xr:uid="{00000000-0005-0000-0000-000088660000}"/>
    <cellStyle name="Normal 57 14" xfId="26329" xr:uid="{00000000-0005-0000-0000-000089660000}"/>
    <cellStyle name="Normal 57 15" xfId="26324" xr:uid="{00000000-0005-0000-0000-00008A660000}"/>
    <cellStyle name="Normal 57 2" xfId="26330" xr:uid="{00000000-0005-0000-0000-00008B660000}"/>
    <cellStyle name="Normal 57 2 2" xfId="26331" xr:uid="{00000000-0005-0000-0000-00008C660000}"/>
    <cellStyle name="Normal 57 2 2 2" xfId="26332" xr:uid="{00000000-0005-0000-0000-00008D660000}"/>
    <cellStyle name="Normal 57 2 2 2 2" xfId="26333" xr:uid="{00000000-0005-0000-0000-00008E660000}"/>
    <cellStyle name="Normal 57 2 2 2 2 2" xfId="26334" xr:uid="{00000000-0005-0000-0000-00008F660000}"/>
    <cellStyle name="Normal 57 2 2 2 3" xfId="26335" xr:uid="{00000000-0005-0000-0000-000090660000}"/>
    <cellStyle name="Normal 57 2 2 3" xfId="26336" xr:uid="{00000000-0005-0000-0000-000091660000}"/>
    <cellStyle name="Normal 57 2 2 3 2" xfId="26337" xr:uid="{00000000-0005-0000-0000-000092660000}"/>
    <cellStyle name="Normal 57 2 2 4" xfId="26338" xr:uid="{00000000-0005-0000-0000-000093660000}"/>
    <cellStyle name="Normal 57 2 2 5" xfId="26339" xr:uid="{00000000-0005-0000-0000-000094660000}"/>
    <cellStyle name="Normal 57 2 2 6" xfId="26340" xr:uid="{00000000-0005-0000-0000-000095660000}"/>
    <cellStyle name="Normal 57 2 2 7" xfId="26341" xr:uid="{00000000-0005-0000-0000-000096660000}"/>
    <cellStyle name="Normal 57 2 3" xfId="26342" xr:uid="{00000000-0005-0000-0000-000097660000}"/>
    <cellStyle name="Normal 57 2 3 2" xfId="26343" xr:uid="{00000000-0005-0000-0000-000098660000}"/>
    <cellStyle name="Normal 57 2 3 2 2" xfId="26344" xr:uid="{00000000-0005-0000-0000-000099660000}"/>
    <cellStyle name="Normal 57 2 3 3" xfId="26345" xr:uid="{00000000-0005-0000-0000-00009A660000}"/>
    <cellStyle name="Normal 57 2 4" xfId="26346" xr:uid="{00000000-0005-0000-0000-00009B660000}"/>
    <cellStyle name="Normal 57 2 4 2" xfId="26347" xr:uid="{00000000-0005-0000-0000-00009C660000}"/>
    <cellStyle name="Normal 57 2 5" xfId="26348" xr:uid="{00000000-0005-0000-0000-00009D660000}"/>
    <cellStyle name="Normal 57 2 6" xfId="26349" xr:uid="{00000000-0005-0000-0000-00009E660000}"/>
    <cellStyle name="Normal 57 2 7" xfId="26350" xr:uid="{00000000-0005-0000-0000-00009F660000}"/>
    <cellStyle name="Normal 57 2 8" xfId="26351" xr:uid="{00000000-0005-0000-0000-0000A0660000}"/>
    <cellStyle name="Normal 57 3" xfId="26352" xr:uid="{00000000-0005-0000-0000-0000A1660000}"/>
    <cellStyle name="Normal 57 3 2" xfId="26353" xr:uid="{00000000-0005-0000-0000-0000A2660000}"/>
    <cellStyle name="Normal 57 3 2 2" xfId="26354" xr:uid="{00000000-0005-0000-0000-0000A3660000}"/>
    <cellStyle name="Normal 57 3 2 2 2" xfId="26355" xr:uid="{00000000-0005-0000-0000-0000A4660000}"/>
    <cellStyle name="Normal 57 3 2 3" xfId="26356" xr:uid="{00000000-0005-0000-0000-0000A5660000}"/>
    <cellStyle name="Normal 57 3 3" xfId="26357" xr:uid="{00000000-0005-0000-0000-0000A6660000}"/>
    <cellStyle name="Normal 57 3 3 2" xfId="26358" xr:uid="{00000000-0005-0000-0000-0000A7660000}"/>
    <cellStyle name="Normal 57 3 4" xfId="26359" xr:uid="{00000000-0005-0000-0000-0000A8660000}"/>
    <cellStyle name="Normal 57 3 5" xfId="26360" xr:uid="{00000000-0005-0000-0000-0000A9660000}"/>
    <cellStyle name="Normal 57 3 6" xfId="26361" xr:uid="{00000000-0005-0000-0000-0000AA660000}"/>
    <cellStyle name="Normal 57 3 7" xfId="26362" xr:uid="{00000000-0005-0000-0000-0000AB660000}"/>
    <cellStyle name="Normal 57 4" xfId="26363" xr:uid="{00000000-0005-0000-0000-0000AC660000}"/>
    <cellStyle name="Normal 57 4 2" xfId="26364" xr:uid="{00000000-0005-0000-0000-0000AD660000}"/>
    <cellStyle name="Normal 57 4 2 2" xfId="26365" xr:uid="{00000000-0005-0000-0000-0000AE660000}"/>
    <cellStyle name="Normal 57 4 3" xfId="26366" xr:uid="{00000000-0005-0000-0000-0000AF660000}"/>
    <cellStyle name="Normal 57 4 4" xfId="26367" xr:uid="{00000000-0005-0000-0000-0000B0660000}"/>
    <cellStyle name="Normal 57 4 5" xfId="26368" xr:uid="{00000000-0005-0000-0000-0000B1660000}"/>
    <cellStyle name="Normal 57 4 6" xfId="26369" xr:uid="{00000000-0005-0000-0000-0000B2660000}"/>
    <cellStyle name="Normal 57 5" xfId="26370" xr:uid="{00000000-0005-0000-0000-0000B3660000}"/>
    <cellStyle name="Normal 57 5 2" xfId="26371" xr:uid="{00000000-0005-0000-0000-0000B4660000}"/>
    <cellStyle name="Normal 57 5 3" xfId="26372" xr:uid="{00000000-0005-0000-0000-0000B5660000}"/>
    <cellStyle name="Normal 57 6" xfId="26373" xr:uid="{00000000-0005-0000-0000-0000B6660000}"/>
    <cellStyle name="Normal 57 6 2" xfId="26374" xr:uid="{00000000-0005-0000-0000-0000B7660000}"/>
    <cellStyle name="Normal 57 7" xfId="26375" xr:uid="{00000000-0005-0000-0000-0000B8660000}"/>
    <cellStyle name="Normal 57 8" xfId="26376" xr:uid="{00000000-0005-0000-0000-0000B9660000}"/>
    <cellStyle name="Normal 57 9" xfId="26377" xr:uid="{00000000-0005-0000-0000-0000BA660000}"/>
    <cellStyle name="Normal 58" xfId="237" xr:uid="{00000000-0005-0000-0000-0000BB660000}"/>
    <cellStyle name="Normal 58 10" xfId="26379" xr:uid="{00000000-0005-0000-0000-0000BC660000}"/>
    <cellStyle name="Normal 58 11" xfId="26380" xr:uid="{00000000-0005-0000-0000-0000BD660000}"/>
    <cellStyle name="Normal 58 12" xfId="26381" xr:uid="{00000000-0005-0000-0000-0000BE660000}"/>
    <cellStyle name="Normal 58 13" xfId="26382" xr:uid="{00000000-0005-0000-0000-0000BF660000}"/>
    <cellStyle name="Normal 58 14" xfId="26383" xr:uid="{00000000-0005-0000-0000-0000C0660000}"/>
    <cellStyle name="Normal 58 15" xfId="26378" xr:uid="{00000000-0005-0000-0000-0000C1660000}"/>
    <cellStyle name="Normal 58 2" xfId="26384" xr:uid="{00000000-0005-0000-0000-0000C2660000}"/>
    <cellStyle name="Normal 58 2 2" xfId="26385" xr:uid="{00000000-0005-0000-0000-0000C3660000}"/>
    <cellStyle name="Normal 58 2 2 2" xfId="26386" xr:uid="{00000000-0005-0000-0000-0000C4660000}"/>
    <cellStyle name="Normal 58 2 2 2 2" xfId="26387" xr:uid="{00000000-0005-0000-0000-0000C5660000}"/>
    <cellStyle name="Normal 58 2 2 2 2 2" xfId="26388" xr:uid="{00000000-0005-0000-0000-0000C6660000}"/>
    <cellStyle name="Normal 58 2 2 2 3" xfId="26389" xr:uid="{00000000-0005-0000-0000-0000C7660000}"/>
    <cellStyle name="Normal 58 2 2 3" xfId="26390" xr:uid="{00000000-0005-0000-0000-0000C8660000}"/>
    <cellStyle name="Normal 58 2 2 3 2" xfId="26391" xr:uid="{00000000-0005-0000-0000-0000C9660000}"/>
    <cellStyle name="Normal 58 2 2 4" xfId="26392" xr:uid="{00000000-0005-0000-0000-0000CA660000}"/>
    <cellStyle name="Normal 58 2 2 5" xfId="26393" xr:uid="{00000000-0005-0000-0000-0000CB660000}"/>
    <cellStyle name="Normal 58 2 2 6" xfId="26394" xr:uid="{00000000-0005-0000-0000-0000CC660000}"/>
    <cellStyle name="Normal 58 2 2 7" xfId="26395" xr:uid="{00000000-0005-0000-0000-0000CD660000}"/>
    <cellStyle name="Normal 58 2 3" xfId="26396" xr:uid="{00000000-0005-0000-0000-0000CE660000}"/>
    <cellStyle name="Normal 58 2 3 2" xfId="26397" xr:uid="{00000000-0005-0000-0000-0000CF660000}"/>
    <cellStyle name="Normal 58 2 3 2 2" xfId="26398" xr:uid="{00000000-0005-0000-0000-0000D0660000}"/>
    <cellStyle name="Normal 58 2 3 3" xfId="26399" xr:uid="{00000000-0005-0000-0000-0000D1660000}"/>
    <cellStyle name="Normal 58 2 4" xfId="26400" xr:uid="{00000000-0005-0000-0000-0000D2660000}"/>
    <cellStyle name="Normal 58 2 4 2" xfId="26401" xr:uid="{00000000-0005-0000-0000-0000D3660000}"/>
    <cellStyle name="Normal 58 2 5" xfId="26402" xr:uid="{00000000-0005-0000-0000-0000D4660000}"/>
    <cellStyle name="Normal 58 2 6" xfId="26403" xr:uid="{00000000-0005-0000-0000-0000D5660000}"/>
    <cellStyle name="Normal 58 2 7" xfId="26404" xr:uid="{00000000-0005-0000-0000-0000D6660000}"/>
    <cellStyle name="Normal 58 2 8" xfId="26405" xr:uid="{00000000-0005-0000-0000-0000D7660000}"/>
    <cellStyle name="Normal 58 3" xfId="26406" xr:uid="{00000000-0005-0000-0000-0000D8660000}"/>
    <cellStyle name="Normal 58 3 2" xfId="26407" xr:uid="{00000000-0005-0000-0000-0000D9660000}"/>
    <cellStyle name="Normal 58 3 2 2" xfId="26408" xr:uid="{00000000-0005-0000-0000-0000DA660000}"/>
    <cellStyle name="Normal 58 3 2 2 2" xfId="26409" xr:uid="{00000000-0005-0000-0000-0000DB660000}"/>
    <cellStyle name="Normal 58 3 2 3" xfId="26410" xr:uid="{00000000-0005-0000-0000-0000DC660000}"/>
    <cellStyle name="Normal 58 3 3" xfId="26411" xr:uid="{00000000-0005-0000-0000-0000DD660000}"/>
    <cellStyle name="Normal 58 3 3 2" xfId="26412" xr:uid="{00000000-0005-0000-0000-0000DE660000}"/>
    <cellStyle name="Normal 58 3 4" xfId="26413" xr:uid="{00000000-0005-0000-0000-0000DF660000}"/>
    <cellStyle name="Normal 58 3 5" xfId="26414" xr:uid="{00000000-0005-0000-0000-0000E0660000}"/>
    <cellStyle name="Normal 58 3 6" xfId="26415" xr:uid="{00000000-0005-0000-0000-0000E1660000}"/>
    <cellStyle name="Normal 58 3 7" xfId="26416" xr:uid="{00000000-0005-0000-0000-0000E2660000}"/>
    <cellStyle name="Normal 58 4" xfId="26417" xr:uid="{00000000-0005-0000-0000-0000E3660000}"/>
    <cellStyle name="Normal 58 4 2" xfId="26418" xr:uid="{00000000-0005-0000-0000-0000E4660000}"/>
    <cellStyle name="Normal 58 4 2 2" xfId="26419" xr:uid="{00000000-0005-0000-0000-0000E5660000}"/>
    <cellStyle name="Normal 58 4 3" xfId="26420" xr:uid="{00000000-0005-0000-0000-0000E6660000}"/>
    <cellStyle name="Normal 58 4 4" xfId="26421" xr:uid="{00000000-0005-0000-0000-0000E7660000}"/>
    <cellStyle name="Normal 58 4 5" xfId="26422" xr:uid="{00000000-0005-0000-0000-0000E8660000}"/>
    <cellStyle name="Normal 58 4 6" xfId="26423" xr:uid="{00000000-0005-0000-0000-0000E9660000}"/>
    <cellStyle name="Normal 58 5" xfId="26424" xr:uid="{00000000-0005-0000-0000-0000EA660000}"/>
    <cellStyle name="Normal 58 5 2" xfId="26425" xr:uid="{00000000-0005-0000-0000-0000EB660000}"/>
    <cellStyle name="Normal 58 5 3" xfId="26426" xr:uid="{00000000-0005-0000-0000-0000EC660000}"/>
    <cellStyle name="Normal 58 6" xfId="26427" xr:uid="{00000000-0005-0000-0000-0000ED660000}"/>
    <cellStyle name="Normal 58 6 2" xfId="26428" xr:uid="{00000000-0005-0000-0000-0000EE660000}"/>
    <cellStyle name="Normal 58 7" xfId="26429" xr:uid="{00000000-0005-0000-0000-0000EF660000}"/>
    <cellStyle name="Normal 58 8" xfId="26430" xr:uid="{00000000-0005-0000-0000-0000F0660000}"/>
    <cellStyle name="Normal 58 9" xfId="26431" xr:uid="{00000000-0005-0000-0000-0000F1660000}"/>
    <cellStyle name="Normal 59" xfId="238" xr:uid="{00000000-0005-0000-0000-0000F2660000}"/>
    <cellStyle name="Normal 59 10" xfId="26433" xr:uid="{00000000-0005-0000-0000-0000F3660000}"/>
    <cellStyle name="Normal 59 11" xfId="26434" xr:uid="{00000000-0005-0000-0000-0000F4660000}"/>
    <cellStyle name="Normal 59 12" xfId="26435" xr:uid="{00000000-0005-0000-0000-0000F5660000}"/>
    <cellStyle name="Normal 59 13" xfId="26436" xr:uid="{00000000-0005-0000-0000-0000F6660000}"/>
    <cellStyle name="Normal 59 14" xfId="26437" xr:uid="{00000000-0005-0000-0000-0000F7660000}"/>
    <cellStyle name="Normal 59 15" xfId="26432" xr:uid="{00000000-0005-0000-0000-0000F8660000}"/>
    <cellStyle name="Normal 59 2" xfId="26438" xr:uid="{00000000-0005-0000-0000-0000F9660000}"/>
    <cellStyle name="Normal 59 2 2" xfId="26439" xr:uid="{00000000-0005-0000-0000-0000FA660000}"/>
    <cellStyle name="Normal 59 2 2 2" xfId="26440" xr:uid="{00000000-0005-0000-0000-0000FB660000}"/>
    <cellStyle name="Normal 59 2 2 2 2" xfId="26441" xr:uid="{00000000-0005-0000-0000-0000FC660000}"/>
    <cellStyle name="Normal 59 2 2 2 2 2" xfId="26442" xr:uid="{00000000-0005-0000-0000-0000FD660000}"/>
    <cellStyle name="Normal 59 2 2 2 3" xfId="26443" xr:uid="{00000000-0005-0000-0000-0000FE660000}"/>
    <cellStyle name="Normal 59 2 2 3" xfId="26444" xr:uid="{00000000-0005-0000-0000-0000FF660000}"/>
    <cellStyle name="Normal 59 2 2 3 2" xfId="26445" xr:uid="{00000000-0005-0000-0000-000000670000}"/>
    <cellStyle name="Normal 59 2 2 4" xfId="26446" xr:uid="{00000000-0005-0000-0000-000001670000}"/>
    <cellStyle name="Normal 59 2 2 5" xfId="26447" xr:uid="{00000000-0005-0000-0000-000002670000}"/>
    <cellStyle name="Normal 59 2 2 6" xfId="26448" xr:uid="{00000000-0005-0000-0000-000003670000}"/>
    <cellStyle name="Normal 59 2 2 7" xfId="26449" xr:uid="{00000000-0005-0000-0000-000004670000}"/>
    <cellStyle name="Normal 59 2 3" xfId="26450" xr:uid="{00000000-0005-0000-0000-000005670000}"/>
    <cellStyle name="Normal 59 2 3 2" xfId="26451" xr:uid="{00000000-0005-0000-0000-000006670000}"/>
    <cellStyle name="Normal 59 2 3 2 2" xfId="26452" xr:uid="{00000000-0005-0000-0000-000007670000}"/>
    <cellStyle name="Normal 59 2 3 3" xfId="26453" xr:uid="{00000000-0005-0000-0000-000008670000}"/>
    <cellStyle name="Normal 59 2 4" xfId="26454" xr:uid="{00000000-0005-0000-0000-000009670000}"/>
    <cellStyle name="Normal 59 2 4 2" xfId="26455" xr:uid="{00000000-0005-0000-0000-00000A670000}"/>
    <cellStyle name="Normal 59 2 5" xfId="26456" xr:uid="{00000000-0005-0000-0000-00000B670000}"/>
    <cellStyle name="Normal 59 2 6" xfId="26457" xr:uid="{00000000-0005-0000-0000-00000C670000}"/>
    <cellStyle name="Normal 59 2 7" xfId="26458" xr:uid="{00000000-0005-0000-0000-00000D670000}"/>
    <cellStyle name="Normal 59 2 8" xfId="26459" xr:uid="{00000000-0005-0000-0000-00000E670000}"/>
    <cellStyle name="Normal 59 3" xfId="26460" xr:uid="{00000000-0005-0000-0000-00000F670000}"/>
    <cellStyle name="Normal 59 3 2" xfId="26461" xr:uid="{00000000-0005-0000-0000-000010670000}"/>
    <cellStyle name="Normal 59 3 2 2" xfId="26462" xr:uid="{00000000-0005-0000-0000-000011670000}"/>
    <cellStyle name="Normal 59 3 2 2 2" xfId="26463" xr:uid="{00000000-0005-0000-0000-000012670000}"/>
    <cellStyle name="Normal 59 3 2 3" xfId="26464" xr:uid="{00000000-0005-0000-0000-000013670000}"/>
    <cellStyle name="Normal 59 3 3" xfId="26465" xr:uid="{00000000-0005-0000-0000-000014670000}"/>
    <cellStyle name="Normal 59 3 3 2" xfId="26466" xr:uid="{00000000-0005-0000-0000-000015670000}"/>
    <cellStyle name="Normal 59 3 4" xfId="26467" xr:uid="{00000000-0005-0000-0000-000016670000}"/>
    <cellStyle name="Normal 59 3 5" xfId="26468" xr:uid="{00000000-0005-0000-0000-000017670000}"/>
    <cellStyle name="Normal 59 3 6" xfId="26469" xr:uid="{00000000-0005-0000-0000-000018670000}"/>
    <cellStyle name="Normal 59 3 7" xfId="26470" xr:uid="{00000000-0005-0000-0000-000019670000}"/>
    <cellStyle name="Normal 59 4" xfId="26471" xr:uid="{00000000-0005-0000-0000-00001A670000}"/>
    <cellStyle name="Normal 59 4 2" xfId="26472" xr:uid="{00000000-0005-0000-0000-00001B670000}"/>
    <cellStyle name="Normal 59 4 2 2" xfId="26473" xr:uid="{00000000-0005-0000-0000-00001C670000}"/>
    <cellStyle name="Normal 59 4 3" xfId="26474" xr:uid="{00000000-0005-0000-0000-00001D670000}"/>
    <cellStyle name="Normal 59 4 4" xfId="26475" xr:uid="{00000000-0005-0000-0000-00001E670000}"/>
    <cellStyle name="Normal 59 4 5" xfId="26476" xr:uid="{00000000-0005-0000-0000-00001F670000}"/>
    <cellStyle name="Normal 59 4 6" xfId="26477" xr:uid="{00000000-0005-0000-0000-000020670000}"/>
    <cellStyle name="Normal 59 5" xfId="26478" xr:uid="{00000000-0005-0000-0000-000021670000}"/>
    <cellStyle name="Normal 59 5 2" xfId="26479" xr:uid="{00000000-0005-0000-0000-000022670000}"/>
    <cellStyle name="Normal 59 5 3" xfId="26480" xr:uid="{00000000-0005-0000-0000-000023670000}"/>
    <cellStyle name="Normal 59 6" xfId="26481" xr:uid="{00000000-0005-0000-0000-000024670000}"/>
    <cellStyle name="Normal 59 6 2" xfId="26482" xr:uid="{00000000-0005-0000-0000-000025670000}"/>
    <cellStyle name="Normal 59 7" xfId="26483" xr:uid="{00000000-0005-0000-0000-000026670000}"/>
    <cellStyle name="Normal 59 8" xfId="26484" xr:uid="{00000000-0005-0000-0000-000027670000}"/>
    <cellStyle name="Normal 59 9" xfId="26485" xr:uid="{00000000-0005-0000-0000-000028670000}"/>
    <cellStyle name="Normal 6" xfId="239" xr:uid="{00000000-0005-0000-0000-000029670000}"/>
    <cellStyle name="Normal 6 2" xfId="240" xr:uid="{00000000-0005-0000-0000-00002A670000}"/>
    <cellStyle name="Normal 6 2 2" xfId="26486" xr:uid="{00000000-0005-0000-0000-00002B670000}"/>
    <cellStyle name="Normal 6 2 2 2" xfId="26487" xr:uid="{00000000-0005-0000-0000-00002C670000}"/>
    <cellStyle name="Normal 6 2 2 3" xfId="26488" xr:uid="{00000000-0005-0000-0000-00002D670000}"/>
    <cellStyle name="Normal 6 2 3" xfId="26489" xr:uid="{00000000-0005-0000-0000-00002E670000}"/>
    <cellStyle name="Normal 6 2 3 2" xfId="26490" xr:uid="{00000000-0005-0000-0000-00002F670000}"/>
    <cellStyle name="Normal 6 2 3 3" xfId="26491" xr:uid="{00000000-0005-0000-0000-000030670000}"/>
    <cellStyle name="Normal 6 2 4" xfId="26492" xr:uid="{00000000-0005-0000-0000-000031670000}"/>
    <cellStyle name="Normal 6 2 4 2" xfId="26493" xr:uid="{00000000-0005-0000-0000-000032670000}"/>
    <cellStyle name="Normal 6 2 5" xfId="26494" xr:uid="{00000000-0005-0000-0000-000033670000}"/>
    <cellStyle name="Normal 6 2 6" xfId="26495" xr:uid="{00000000-0005-0000-0000-000034670000}"/>
    <cellStyle name="Normal 6 2 7" xfId="26496" xr:uid="{00000000-0005-0000-0000-000035670000}"/>
    <cellStyle name="Normal 6 2 8" xfId="26497" xr:uid="{00000000-0005-0000-0000-000036670000}"/>
    <cellStyle name="Normal 6 2 9" xfId="26498" xr:uid="{00000000-0005-0000-0000-000037670000}"/>
    <cellStyle name="Normal 6 3" xfId="26499" xr:uid="{00000000-0005-0000-0000-000038670000}"/>
    <cellStyle name="Normal 6 3 2" xfId="26500" xr:uid="{00000000-0005-0000-0000-000039670000}"/>
    <cellStyle name="Normal 6 3 3" xfId="26501" xr:uid="{00000000-0005-0000-0000-00003A670000}"/>
    <cellStyle name="Normal 6 3 4" xfId="26502" xr:uid="{00000000-0005-0000-0000-00003B670000}"/>
    <cellStyle name="Normal 6 3 5" xfId="26503" xr:uid="{00000000-0005-0000-0000-00003C670000}"/>
    <cellStyle name="Normal 6 3 6" xfId="26504" xr:uid="{00000000-0005-0000-0000-00003D670000}"/>
    <cellStyle name="Normal 6 4" xfId="26505" xr:uid="{00000000-0005-0000-0000-00003E670000}"/>
    <cellStyle name="Normal 6 4 2" xfId="26506" xr:uid="{00000000-0005-0000-0000-00003F670000}"/>
    <cellStyle name="Normal 6 4 3" xfId="26507" xr:uid="{00000000-0005-0000-0000-000040670000}"/>
    <cellStyle name="Normal 6 5" xfId="26508" xr:uid="{00000000-0005-0000-0000-000041670000}"/>
    <cellStyle name="Normal 6 5 10" xfId="26509" xr:uid="{00000000-0005-0000-0000-000042670000}"/>
    <cellStyle name="Normal 6 5 11" xfId="26510" xr:uid="{00000000-0005-0000-0000-000043670000}"/>
    <cellStyle name="Normal 6 5 12" xfId="26511" xr:uid="{00000000-0005-0000-0000-000044670000}"/>
    <cellStyle name="Normal 6 5 13" xfId="26512" xr:uid="{00000000-0005-0000-0000-000045670000}"/>
    <cellStyle name="Normal 6 5 2" xfId="26513" xr:uid="{00000000-0005-0000-0000-000046670000}"/>
    <cellStyle name="Normal 6 5 2 2" xfId="26514" xr:uid="{00000000-0005-0000-0000-000047670000}"/>
    <cellStyle name="Normal 6 5 2 2 2" xfId="26515" xr:uid="{00000000-0005-0000-0000-000048670000}"/>
    <cellStyle name="Normal 6 5 2 2 2 2" xfId="26516" xr:uid="{00000000-0005-0000-0000-000049670000}"/>
    <cellStyle name="Normal 6 5 2 2 3" xfId="26517" xr:uid="{00000000-0005-0000-0000-00004A670000}"/>
    <cellStyle name="Normal 6 5 2 2 4" xfId="26518" xr:uid="{00000000-0005-0000-0000-00004B670000}"/>
    <cellStyle name="Normal 6 5 2 2 5" xfId="26519" xr:uid="{00000000-0005-0000-0000-00004C670000}"/>
    <cellStyle name="Normal 6 5 2 2 6" xfId="26520" xr:uid="{00000000-0005-0000-0000-00004D670000}"/>
    <cellStyle name="Normal 6 5 2 3" xfId="26521" xr:uid="{00000000-0005-0000-0000-00004E670000}"/>
    <cellStyle name="Normal 6 5 2 3 2" xfId="26522" xr:uid="{00000000-0005-0000-0000-00004F670000}"/>
    <cellStyle name="Normal 6 5 2 4" xfId="26523" xr:uid="{00000000-0005-0000-0000-000050670000}"/>
    <cellStyle name="Normal 6 5 2 5" xfId="26524" xr:uid="{00000000-0005-0000-0000-000051670000}"/>
    <cellStyle name="Normal 6 5 2 6" xfId="26525" xr:uid="{00000000-0005-0000-0000-000052670000}"/>
    <cellStyle name="Normal 6 5 2 7" xfId="26526" xr:uid="{00000000-0005-0000-0000-000053670000}"/>
    <cellStyle name="Normal 6 5 3" xfId="26527" xr:uid="{00000000-0005-0000-0000-000054670000}"/>
    <cellStyle name="Normal 6 5 3 2" xfId="26528" xr:uid="{00000000-0005-0000-0000-000055670000}"/>
    <cellStyle name="Normal 6 5 3 2 2" xfId="26529" xr:uid="{00000000-0005-0000-0000-000056670000}"/>
    <cellStyle name="Normal 6 5 3 3" xfId="26530" xr:uid="{00000000-0005-0000-0000-000057670000}"/>
    <cellStyle name="Normal 6 5 3 4" xfId="26531" xr:uid="{00000000-0005-0000-0000-000058670000}"/>
    <cellStyle name="Normal 6 5 3 5" xfId="26532" xr:uid="{00000000-0005-0000-0000-000059670000}"/>
    <cellStyle name="Normal 6 5 3 6" xfId="26533" xr:uid="{00000000-0005-0000-0000-00005A670000}"/>
    <cellStyle name="Normal 6 5 4" xfId="26534" xr:uid="{00000000-0005-0000-0000-00005B670000}"/>
    <cellStyle name="Normal 6 5 4 2" xfId="26535" xr:uid="{00000000-0005-0000-0000-00005C670000}"/>
    <cellStyle name="Normal 6 5 4 3" xfId="26536" xr:uid="{00000000-0005-0000-0000-00005D670000}"/>
    <cellStyle name="Normal 6 5 4 4" xfId="26537" xr:uid="{00000000-0005-0000-0000-00005E670000}"/>
    <cellStyle name="Normal 6 5 4 5" xfId="26538" xr:uid="{00000000-0005-0000-0000-00005F670000}"/>
    <cellStyle name="Normal 6 5 5" xfId="26539" xr:uid="{00000000-0005-0000-0000-000060670000}"/>
    <cellStyle name="Normal 6 5 5 2" xfId="26540" xr:uid="{00000000-0005-0000-0000-000061670000}"/>
    <cellStyle name="Normal 6 5 6" xfId="26541" xr:uid="{00000000-0005-0000-0000-000062670000}"/>
    <cellStyle name="Normal 6 5 6 2" xfId="26542" xr:uid="{00000000-0005-0000-0000-000063670000}"/>
    <cellStyle name="Normal 6 5 7" xfId="26543" xr:uid="{00000000-0005-0000-0000-000064670000}"/>
    <cellStyle name="Normal 6 5 8" xfId="26544" xr:uid="{00000000-0005-0000-0000-000065670000}"/>
    <cellStyle name="Normal 6 5 9" xfId="26545" xr:uid="{00000000-0005-0000-0000-000066670000}"/>
    <cellStyle name="Normal 6 6" xfId="26546" xr:uid="{00000000-0005-0000-0000-000067670000}"/>
    <cellStyle name="Normal 6 6 2" xfId="26547" xr:uid="{00000000-0005-0000-0000-000068670000}"/>
    <cellStyle name="Normal 6 6 3" xfId="26548" xr:uid="{00000000-0005-0000-0000-000069670000}"/>
    <cellStyle name="Normal 6 7" xfId="26549" xr:uid="{00000000-0005-0000-0000-00006A670000}"/>
    <cellStyle name="Normal 6 7 2" xfId="26550" xr:uid="{00000000-0005-0000-0000-00006B670000}"/>
    <cellStyle name="Normal 6 8" xfId="26551" xr:uid="{00000000-0005-0000-0000-00006C670000}"/>
    <cellStyle name="Normal 6 8 2" xfId="26552" xr:uid="{00000000-0005-0000-0000-00006D670000}"/>
    <cellStyle name="Normal 6_Benefits" xfId="26553" xr:uid="{00000000-0005-0000-0000-00006E670000}"/>
    <cellStyle name="Normal 60" xfId="241" xr:uid="{00000000-0005-0000-0000-00006F670000}"/>
    <cellStyle name="Normal 60 10" xfId="26555" xr:uid="{00000000-0005-0000-0000-000070670000}"/>
    <cellStyle name="Normal 60 11" xfId="26556" xr:uid="{00000000-0005-0000-0000-000071670000}"/>
    <cellStyle name="Normal 60 12" xfId="26557" xr:uid="{00000000-0005-0000-0000-000072670000}"/>
    <cellStyle name="Normal 60 13" xfId="26558" xr:uid="{00000000-0005-0000-0000-000073670000}"/>
    <cellStyle name="Normal 60 14" xfId="26559" xr:uid="{00000000-0005-0000-0000-000074670000}"/>
    <cellStyle name="Normal 60 15" xfId="26554" xr:uid="{00000000-0005-0000-0000-000075670000}"/>
    <cellStyle name="Normal 60 2" xfId="26560" xr:uid="{00000000-0005-0000-0000-000076670000}"/>
    <cellStyle name="Normal 60 2 2" xfId="26561" xr:uid="{00000000-0005-0000-0000-000077670000}"/>
    <cellStyle name="Normal 60 2 2 2" xfId="26562" xr:uid="{00000000-0005-0000-0000-000078670000}"/>
    <cellStyle name="Normal 60 2 2 2 2" xfId="26563" xr:uid="{00000000-0005-0000-0000-000079670000}"/>
    <cellStyle name="Normal 60 2 2 2 2 2" xfId="26564" xr:uid="{00000000-0005-0000-0000-00007A670000}"/>
    <cellStyle name="Normal 60 2 2 2 3" xfId="26565" xr:uid="{00000000-0005-0000-0000-00007B670000}"/>
    <cellStyle name="Normal 60 2 2 3" xfId="26566" xr:uid="{00000000-0005-0000-0000-00007C670000}"/>
    <cellStyle name="Normal 60 2 2 3 2" xfId="26567" xr:uid="{00000000-0005-0000-0000-00007D670000}"/>
    <cellStyle name="Normal 60 2 2 4" xfId="26568" xr:uid="{00000000-0005-0000-0000-00007E670000}"/>
    <cellStyle name="Normal 60 2 2 5" xfId="26569" xr:uid="{00000000-0005-0000-0000-00007F670000}"/>
    <cellStyle name="Normal 60 2 2 6" xfId="26570" xr:uid="{00000000-0005-0000-0000-000080670000}"/>
    <cellStyle name="Normal 60 2 2 7" xfId="26571" xr:uid="{00000000-0005-0000-0000-000081670000}"/>
    <cellStyle name="Normal 60 2 3" xfId="26572" xr:uid="{00000000-0005-0000-0000-000082670000}"/>
    <cellStyle name="Normal 60 2 3 2" xfId="26573" xr:uid="{00000000-0005-0000-0000-000083670000}"/>
    <cellStyle name="Normal 60 2 3 2 2" xfId="26574" xr:uid="{00000000-0005-0000-0000-000084670000}"/>
    <cellStyle name="Normal 60 2 3 3" xfId="26575" xr:uid="{00000000-0005-0000-0000-000085670000}"/>
    <cellStyle name="Normal 60 2 4" xfId="26576" xr:uid="{00000000-0005-0000-0000-000086670000}"/>
    <cellStyle name="Normal 60 2 4 2" xfId="26577" xr:uid="{00000000-0005-0000-0000-000087670000}"/>
    <cellStyle name="Normal 60 2 5" xfId="26578" xr:uid="{00000000-0005-0000-0000-000088670000}"/>
    <cellStyle name="Normal 60 2 6" xfId="26579" xr:uid="{00000000-0005-0000-0000-000089670000}"/>
    <cellStyle name="Normal 60 2 7" xfId="26580" xr:uid="{00000000-0005-0000-0000-00008A670000}"/>
    <cellStyle name="Normal 60 2 8" xfId="26581" xr:uid="{00000000-0005-0000-0000-00008B670000}"/>
    <cellStyle name="Normal 60 3" xfId="26582" xr:uid="{00000000-0005-0000-0000-00008C670000}"/>
    <cellStyle name="Normal 60 3 2" xfId="26583" xr:uid="{00000000-0005-0000-0000-00008D670000}"/>
    <cellStyle name="Normal 60 3 2 2" xfId="26584" xr:uid="{00000000-0005-0000-0000-00008E670000}"/>
    <cellStyle name="Normal 60 3 2 2 2" xfId="26585" xr:uid="{00000000-0005-0000-0000-00008F670000}"/>
    <cellStyle name="Normal 60 3 2 3" xfId="26586" xr:uid="{00000000-0005-0000-0000-000090670000}"/>
    <cellStyle name="Normal 60 3 3" xfId="26587" xr:uid="{00000000-0005-0000-0000-000091670000}"/>
    <cellStyle name="Normal 60 3 3 2" xfId="26588" xr:uid="{00000000-0005-0000-0000-000092670000}"/>
    <cellStyle name="Normal 60 3 4" xfId="26589" xr:uid="{00000000-0005-0000-0000-000093670000}"/>
    <cellStyle name="Normal 60 3 5" xfId="26590" xr:uid="{00000000-0005-0000-0000-000094670000}"/>
    <cellStyle name="Normal 60 3 6" xfId="26591" xr:uid="{00000000-0005-0000-0000-000095670000}"/>
    <cellStyle name="Normal 60 3 7" xfId="26592" xr:uid="{00000000-0005-0000-0000-000096670000}"/>
    <cellStyle name="Normal 60 4" xfId="26593" xr:uid="{00000000-0005-0000-0000-000097670000}"/>
    <cellStyle name="Normal 60 4 2" xfId="26594" xr:uid="{00000000-0005-0000-0000-000098670000}"/>
    <cellStyle name="Normal 60 4 2 2" xfId="26595" xr:uid="{00000000-0005-0000-0000-000099670000}"/>
    <cellStyle name="Normal 60 4 3" xfId="26596" xr:uid="{00000000-0005-0000-0000-00009A670000}"/>
    <cellStyle name="Normal 60 4 4" xfId="26597" xr:uid="{00000000-0005-0000-0000-00009B670000}"/>
    <cellStyle name="Normal 60 4 5" xfId="26598" xr:uid="{00000000-0005-0000-0000-00009C670000}"/>
    <cellStyle name="Normal 60 4 6" xfId="26599" xr:uid="{00000000-0005-0000-0000-00009D670000}"/>
    <cellStyle name="Normal 60 5" xfId="26600" xr:uid="{00000000-0005-0000-0000-00009E670000}"/>
    <cellStyle name="Normal 60 5 2" xfId="26601" xr:uid="{00000000-0005-0000-0000-00009F670000}"/>
    <cellStyle name="Normal 60 5 3" xfId="26602" xr:uid="{00000000-0005-0000-0000-0000A0670000}"/>
    <cellStyle name="Normal 60 6" xfId="26603" xr:uid="{00000000-0005-0000-0000-0000A1670000}"/>
    <cellStyle name="Normal 60 6 2" xfId="26604" xr:uid="{00000000-0005-0000-0000-0000A2670000}"/>
    <cellStyle name="Normal 60 7" xfId="26605" xr:uid="{00000000-0005-0000-0000-0000A3670000}"/>
    <cellStyle name="Normal 60 8" xfId="26606" xr:uid="{00000000-0005-0000-0000-0000A4670000}"/>
    <cellStyle name="Normal 60 9" xfId="26607" xr:uid="{00000000-0005-0000-0000-0000A5670000}"/>
    <cellStyle name="Normal 61" xfId="242" xr:uid="{00000000-0005-0000-0000-0000A6670000}"/>
    <cellStyle name="Normal 61 10" xfId="26609" xr:uid="{00000000-0005-0000-0000-0000A7670000}"/>
    <cellStyle name="Normal 61 11" xfId="26610" xr:uid="{00000000-0005-0000-0000-0000A8670000}"/>
    <cellStyle name="Normal 61 12" xfId="26611" xr:uid="{00000000-0005-0000-0000-0000A9670000}"/>
    <cellStyle name="Normal 61 13" xfId="26612" xr:uid="{00000000-0005-0000-0000-0000AA670000}"/>
    <cellStyle name="Normal 61 14" xfId="26613" xr:uid="{00000000-0005-0000-0000-0000AB670000}"/>
    <cellStyle name="Normal 61 15" xfId="26608" xr:uid="{00000000-0005-0000-0000-0000AC670000}"/>
    <cellStyle name="Normal 61 2" xfId="26614" xr:uid="{00000000-0005-0000-0000-0000AD670000}"/>
    <cellStyle name="Normal 61 2 2" xfId="26615" xr:uid="{00000000-0005-0000-0000-0000AE670000}"/>
    <cellStyle name="Normal 61 2 2 2" xfId="26616" xr:uid="{00000000-0005-0000-0000-0000AF670000}"/>
    <cellStyle name="Normal 61 2 2 2 2" xfId="26617" xr:uid="{00000000-0005-0000-0000-0000B0670000}"/>
    <cellStyle name="Normal 61 2 2 2 2 2" xfId="26618" xr:uid="{00000000-0005-0000-0000-0000B1670000}"/>
    <cellStyle name="Normal 61 2 2 2 3" xfId="26619" xr:uid="{00000000-0005-0000-0000-0000B2670000}"/>
    <cellStyle name="Normal 61 2 2 3" xfId="26620" xr:uid="{00000000-0005-0000-0000-0000B3670000}"/>
    <cellStyle name="Normal 61 2 2 3 2" xfId="26621" xr:uid="{00000000-0005-0000-0000-0000B4670000}"/>
    <cellStyle name="Normal 61 2 2 4" xfId="26622" xr:uid="{00000000-0005-0000-0000-0000B5670000}"/>
    <cellStyle name="Normal 61 2 2 5" xfId="26623" xr:uid="{00000000-0005-0000-0000-0000B6670000}"/>
    <cellStyle name="Normal 61 2 2 6" xfId="26624" xr:uid="{00000000-0005-0000-0000-0000B7670000}"/>
    <cellStyle name="Normal 61 2 2 7" xfId="26625" xr:uid="{00000000-0005-0000-0000-0000B8670000}"/>
    <cellStyle name="Normal 61 2 3" xfId="26626" xr:uid="{00000000-0005-0000-0000-0000B9670000}"/>
    <cellStyle name="Normal 61 2 3 2" xfId="26627" xr:uid="{00000000-0005-0000-0000-0000BA670000}"/>
    <cellStyle name="Normal 61 2 3 2 2" xfId="26628" xr:uid="{00000000-0005-0000-0000-0000BB670000}"/>
    <cellStyle name="Normal 61 2 3 3" xfId="26629" xr:uid="{00000000-0005-0000-0000-0000BC670000}"/>
    <cellStyle name="Normal 61 2 4" xfId="26630" xr:uid="{00000000-0005-0000-0000-0000BD670000}"/>
    <cellStyle name="Normal 61 2 4 2" xfId="26631" xr:uid="{00000000-0005-0000-0000-0000BE670000}"/>
    <cellStyle name="Normal 61 2 5" xfId="26632" xr:uid="{00000000-0005-0000-0000-0000BF670000}"/>
    <cellStyle name="Normal 61 2 6" xfId="26633" xr:uid="{00000000-0005-0000-0000-0000C0670000}"/>
    <cellStyle name="Normal 61 2 7" xfId="26634" xr:uid="{00000000-0005-0000-0000-0000C1670000}"/>
    <cellStyle name="Normal 61 2 8" xfId="26635" xr:uid="{00000000-0005-0000-0000-0000C2670000}"/>
    <cellStyle name="Normal 61 3" xfId="26636" xr:uid="{00000000-0005-0000-0000-0000C3670000}"/>
    <cellStyle name="Normal 61 3 2" xfId="26637" xr:uid="{00000000-0005-0000-0000-0000C4670000}"/>
    <cellStyle name="Normal 61 3 2 2" xfId="26638" xr:uid="{00000000-0005-0000-0000-0000C5670000}"/>
    <cellStyle name="Normal 61 3 2 2 2" xfId="26639" xr:uid="{00000000-0005-0000-0000-0000C6670000}"/>
    <cellStyle name="Normal 61 3 2 3" xfId="26640" xr:uid="{00000000-0005-0000-0000-0000C7670000}"/>
    <cellStyle name="Normal 61 3 3" xfId="26641" xr:uid="{00000000-0005-0000-0000-0000C8670000}"/>
    <cellStyle name="Normal 61 3 3 2" xfId="26642" xr:uid="{00000000-0005-0000-0000-0000C9670000}"/>
    <cellStyle name="Normal 61 3 4" xfId="26643" xr:uid="{00000000-0005-0000-0000-0000CA670000}"/>
    <cellStyle name="Normal 61 3 5" xfId="26644" xr:uid="{00000000-0005-0000-0000-0000CB670000}"/>
    <cellStyle name="Normal 61 3 6" xfId="26645" xr:uid="{00000000-0005-0000-0000-0000CC670000}"/>
    <cellStyle name="Normal 61 3 7" xfId="26646" xr:uid="{00000000-0005-0000-0000-0000CD670000}"/>
    <cellStyle name="Normal 61 4" xfId="26647" xr:uid="{00000000-0005-0000-0000-0000CE670000}"/>
    <cellStyle name="Normal 61 4 2" xfId="26648" xr:uid="{00000000-0005-0000-0000-0000CF670000}"/>
    <cellStyle name="Normal 61 4 2 2" xfId="26649" xr:uid="{00000000-0005-0000-0000-0000D0670000}"/>
    <cellStyle name="Normal 61 4 3" xfId="26650" xr:uid="{00000000-0005-0000-0000-0000D1670000}"/>
    <cellStyle name="Normal 61 4 4" xfId="26651" xr:uid="{00000000-0005-0000-0000-0000D2670000}"/>
    <cellStyle name="Normal 61 4 5" xfId="26652" xr:uid="{00000000-0005-0000-0000-0000D3670000}"/>
    <cellStyle name="Normal 61 4 6" xfId="26653" xr:uid="{00000000-0005-0000-0000-0000D4670000}"/>
    <cellStyle name="Normal 61 5" xfId="26654" xr:uid="{00000000-0005-0000-0000-0000D5670000}"/>
    <cellStyle name="Normal 61 5 2" xfId="26655" xr:uid="{00000000-0005-0000-0000-0000D6670000}"/>
    <cellStyle name="Normal 61 5 3" xfId="26656" xr:uid="{00000000-0005-0000-0000-0000D7670000}"/>
    <cellStyle name="Normal 61 6" xfId="26657" xr:uid="{00000000-0005-0000-0000-0000D8670000}"/>
    <cellStyle name="Normal 61 6 2" xfId="26658" xr:uid="{00000000-0005-0000-0000-0000D9670000}"/>
    <cellStyle name="Normal 61 7" xfId="26659" xr:uid="{00000000-0005-0000-0000-0000DA670000}"/>
    <cellStyle name="Normal 61 8" xfId="26660" xr:uid="{00000000-0005-0000-0000-0000DB670000}"/>
    <cellStyle name="Normal 61 9" xfId="26661" xr:uid="{00000000-0005-0000-0000-0000DC670000}"/>
    <cellStyle name="Normal 62" xfId="243" xr:uid="{00000000-0005-0000-0000-0000DD670000}"/>
    <cellStyle name="Normal 62 10" xfId="26663" xr:uid="{00000000-0005-0000-0000-0000DE670000}"/>
    <cellStyle name="Normal 62 11" xfId="26664" xr:uid="{00000000-0005-0000-0000-0000DF670000}"/>
    <cellStyle name="Normal 62 12" xfId="26665" xr:uid="{00000000-0005-0000-0000-0000E0670000}"/>
    <cellStyle name="Normal 62 13" xfId="26666" xr:uid="{00000000-0005-0000-0000-0000E1670000}"/>
    <cellStyle name="Normal 62 14" xfId="26667" xr:uid="{00000000-0005-0000-0000-0000E2670000}"/>
    <cellStyle name="Normal 62 15" xfId="26662" xr:uid="{00000000-0005-0000-0000-0000E3670000}"/>
    <cellStyle name="Normal 62 2" xfId="26668" xr:uid="{00000000-0005-0000-0000-0000E4670000}"/>
    <cellStyle name="Normal 62 2 2" xfId="26669" xr:uid="{00000000-0005-0000-0000-0000E5670000}"/>
    <cellStyle name="Normal 62 2 2 2" xfId="26670" xr:uid="{00000000-0005-0000-0000-0000E6670000}"/>
    <cellStyle name="Normal 62 2 2 2 2" xfId="26671" xr:uid="{00000000-0005-0000-0000-0000E7670000}"/>
    <cellStyle name="Normal 62 2 2 2 2 2" xfId="26672" xr:uid="{00000000-0005-0000-0000-0000E8670000}"/>
    <cellStyle name="Normal 62 2 2 2 3" xfId="26673" xr:uid="{00000000-0005-0000-0000-0000E9670000}"/>
    <cellStyle name="Normal 62 2 2 3" xfId="26674" xr:uid="{00000000-0005-0000-0000-0000EA670000}"/>
    <cellStyle name="Normal 62 2 2 3 2" xfId="26675" xr:uid="{00000000-0005-0000-0000-0000EB670000}"/>
    <cellStyle name="Normal 62 2 2 4" xfId="26676" xr:uid="{00000000-0005-0000-0000-0000EC670000}"/>
    <cellStyle name="Normal 62 2 2 5" xfId="26677" xr:uid="{00000000-0005-0000-0000-0000ED670000}"/>
    <cellStyle name="Normal 62 2 2 6" xfId="26678" xr:uid="{00000000-0005-0000-0000-0000EE670000}"/>
    <cellStyle name="Normal 62 2 2 7" xfId="26679" xr:uid="{00000000-0005-0000-0000-0000EF670000}"/>
    <cellStyle name="Normal 62 2 3" xfId="26680" xr:uid="{00000000-0005-0000-0000-0000F0670000}"/>
    <cellStyle name="Normal 62 2 3 2" xfId="26681" xr:uid="{00000000-0005-0000-0000-0000F1670000}"/>
    <cellStyle name="Normal 62 2 3 2 2" xfId="26682" xr:uid="{00000000-0005-0000-0000-0000F2670000}"/>
    <cellStyle name="Normal 62 2 3 3" xfId="26683" xr:uid="{00000000-0005-0000-0000-0000F3670000}"/>
    <cellStyle name="Normal 62 2 4" xfId="26684" xr:uid="{00000000-0005-0000-0000-0000F4670000}"/>
    <cellStyle name="Normal 62 2 4 2" xfId="26685" xr:uid="{00000000-0005-0000-0000-0000F5670000}"/>
    <cellStyle name="Normal 62 2 5" xfId="26686" xr:uid="{00000000-0005-0000-0000-0000F6670000}"/>
    <cellStyle name="Normal 62 2 6" xfId="26687" xr:uid="{00000000-0005-0000-0000-0000F7670000}"/>
    <cellStyle name="Normal 62 2 7" xfId="26688" xr:uid="{00000000-0005-0000-0000-0000F8670000}"/>
    <cellStyle name="Normal 62 2 8" xfId="26689" xr:uid="{00000000-0005-0000-0000-0000F9670000}"/>
    <cellStyle name="Normal 62 3" xfId="26690" xr:uid="{00000000-0005-0000-0000-0000FA670000}"/>
    <cellStyle name="Normal 62 3 2" xfId="26691" xr:uid="{00000000-0005-0000-0000-0000FB670000}"/>
    <cellStyle name="Normal 62 3 2 2" xfId="26692" xr:uid="{00000000-0005-0000-0000-0000FC670000}"/>
    <cellStyle name="Normal 62 3 2 2 2" xfId="26693" xr:uid="{00000000-0005-0000-0000-0000FD670000}"/>
    <cellStyle name="Normal 62 3 2 3" xfId="26694" xr:uid="{00000000-0005-0000-0000-0000FE670000}"/>
    <cellStyle name="Normal 62 3 3" xfId="26695" xr:uid="{00000000-0005-0000-0000-0000FF670000}"/>
    <cellStyle name="Normal 62 3 3 2" xfId="26696" xr:uid="{00000000-0005-0000-0000-000000680000}"/>
    <cellStyle name="Normal 62 3 4" xfId="26697" xr:uid="{00000000-0005-0000-0000-000001680000}"/>
    <cellStyle name="Normal 62 3 5" xfId="26698" xr:uid="{00000000-0005-0000-0000-000002680000}"/>
    <cellStyle name="Normal 62 3 6" xfId="26699" xr:uid="{00000000-0005-0000-0000-000003680000}"/>
    <cellStyle name="Normal 62 3 7" xfId="26700" xr:uid="{00000000-0005-0000-0000-000004680000}"/>
    <cellStyle name="Normal 62 4" xfId="26701" xr:uid="{00000000-0005-0000-0000-000005680000}"/>
    <cellStyle name="Normal 62 4 2" xfId="26702" xr:uid="{00000000-0005-0000-0000-000006680000}"/>
    <cellStyle name="Normal 62 4 2 2" xfId="26703" xr:uid="{00000000-0005-0000-0000-000007680000}"/>
    <cellStyle name="Normal 62 4 3" xfId="26704" xr:uid="{00000000-0005-0000-0000-000008680000}"/>
    <cellStyle name="Normal 62 4 4" xfId="26705" xr:uid="{00000000-0005-0000-0000-000009680000}"/>
    <cellStyle name="Normal 62 4 5" xfId="26706" xr:uid="{00000000-0005-0000-0000-00000A680000}"/>
    <cellStyle name="Normal 62 4 6" xfId="26707" xr:uid="{00000000-0005-0000-0000-00000B680000}"/>
    <cellStyle name="Normal 62 5" xfId="26708" xr:uid="{00000000-0005-0000-0000-00000C680000}"/>
    <cellStyle name="Normal 62 5 2" xfId="26709" xr:uid="{00000000-0005-0000-0000-00000D680000}"/>
    <cellStyle name="Normal 62 5 3" xfId="26710" xr:uid="{00000000-0005-0000-0000-00000E680000}"/>
    <cellStyle name="Normal 62 6" xfId="26711" xr:uid="{00000000-0005-0000-0000-00000F680000}"/>
    <cellStyle name="Normal 62 6 2" xfId="26712" xr:uid="{00000000-0005-0000-0000-000010680000}"/>
    <cellStyle name="Normal 62 7" xfId="26713" xr:uid="{00000000-0005-0000-0000-000011680000}"/>
    <cellStyle name="Normal 62 8" xfId="26714" xr:uid="{00000000-0005-0000-0000-000012680000}"/>
    <cellStyle name="Normal 62 9" xfId="26715" xr:uid="{00000000-0005-0000-0000-000013680000}"/>
    <cellStyle name="Normal 63" xfId="244" xr:uid="{00000000-0005-0000-0000-000014680000}"/>
    <cellStyle name="Normal 63 10" xfId="26717" xr:uid="{00000000-0005-0000-0000-000015680000}"/>
    <cellStyle name="Normal 63 11" xfId="26718" xr:uid="{00000000-0005-0000-0000-000016680000}"/>
    <cellStyle name="Normal 63 12" xfId="26719" xr:uid="{00000000-0005-0000-0000-000017680000}"/>
    <cellStyle name="Normal 63 13" xfId="26720" xr:uid="{00000000-0005-0000-0000-000018680000}"/>
    <cellStyle name="Normal 63 14" xfId="26721" xr:uid="{00000000-0005-0000-0000-000019680000}"/>
    <cellStyle name="Normal 63 15" xfId="26716" xr:uid="{00000000-0005-0000-0000-00001A680000}"/>
    <cellStyle name="Normal 63 2" xfId="26722" xr:uid="{00000000-0005-0000-0000-00001B680000}"/>
    <cellStyle name="Normal 63 2 2" xfId="26723" xr:uid="{00000000-0005-0000-0000-00001C680000}"/>
    <cellStyle name="Normal 63 2 2 2" xfId="26724" xr:uid="{00000000-0005-0000-0000-00001D680000}"/>
    <cellStyle name="Normal 63 2 2 2 2" xfId="26725" xr:uid="{00000000-0005-0000-0000-00001E680000}"/>
    <cellStyle name="Normal 63 2 2 2 2 2" xfId="26726" xr:uid="{00000000-0005-0000-0000-00001F680000}"/>
    <cellStyle name="Normal 63 2 2 2 3" xfId="26727" xr:uid="{00000000-0005-0000-0000-000020680000}"/>
    <cellStyle name="Normal 63 2 2 3" xfId="26728" xr:uid="{00000000-0005-0000-0000-000021680000}"/>
    <cellStyle name="Normal 63 2 2 3 2" xfId="26729" xr:uid="{00000000-0005-0000-0000-000022680000}"/>
    <cellStyle name="Normal 63 2 2 4" xfId="26730" xr:uid="{00000000-0005-0000-0000-000023680000}"/>
    <cellStyle name="Normal 63 2 2 5" xfId="26731" xr:uid="{00000000-0005-0000-0000-000024680000}"/>
    <cellStyle name="Normal 63 2 2 6" xfId="26732" xr:uid="{00000000-0005-0000-0000-000025680000}"/>
    <cellStyle name="Normal 63 2 2 7" xfId="26733" xr:uid="{00000000-0005-0000-0000-000026680000}"/>
    <cellStyle name="Normal 63 2 3" xfId="26734" xr:uid="{00000000-0005-0000-0000-000027680000}"/>
    <cellStyle name="Normal 63 2 3 2" xfId="26735" xr:uid="{00000000-0005-0000-0000-000028680000}"/>
    <cellStyle name="Normal 63 2 3 2 2" xfId="26736" xr:uid="{00000000-0005-0000-0000-000029680000}"/>
    <cellStyle name="Normal 63 2 3 3" xfId="26737" xr:uid="{00000000-0005-0000-0000-00002A680000}"/>
    <cellStyle name="Normal 63 2 4" xfId="26738" xr:uid="{00000000-0005-0000-0000-00002B680000}"/>
    <cellStyle name="Normal 63 2 4 2" xfId="26739" xr:uid="{00000000-0005-0000-0000-00002C680000}"/>
    <cellStyle name="Normal 63 2 5" xfId="26740" xr:uid="{00000000-0005-0000-0000-00002D680000}"/>
    <cellStyle name="Normal 63 2 6" xfId="26741" xr:uid="{00000000-0005-0000-0000-00002E680000}"/>
    <cellStyle name="Normal 63 2 7" xfId="26742" xr:uid="{00000000-0005-0000-0000-00002F680000}"/>
    <cellStyle name="Normal 63 2 8" xfId="26743" xr:uid="{00000000-0005-0000-0000-000030680000}"/>
    <cellStyle name="Normal 63 3" xfId="26744" xr:uid="{00000000-0005-0000-0000-000031680000}"/>
    <cellStyle name="Normal 63 3 2" xfId="26745" xr:uid="{00000000-0005-0000-0000-000032680000}"/>
    <cellStyle name="Normal 63 3 2 2" xfId="26746" xr:uid="{00000000-0005-0000-0000-000033680000}"/>
    <cellStyle name="Normal 63 3 2 2 2" xfId="26747" xr:uid="{00000000-0005-0000-0000-000034680000}"/>
    <cellStyle name="Normal 63 3 2 3" xfId="26748" xr:uid="{00000000-0005-0000-0000-000035680000}"/>
    <cellStyle name="Normal 63 3 3" xfId="26749" xr:uid="{00000000-0005-0000-0000-000036680000}"/>
    <cellStyle name="Normal 63 3 3 2" xfId="26750" xr:uid="{00000000-0005-0000-0000-000037680000}"/>
    <cellStyle name="Normal 63 3 4" xfId="26751" xr:uid="{00000000-0005-0000-0000-000038680000}"/>
    <cellStyle name="Normal 63 3 5" xfId="26752" xr:uid="{00000000-0005-0000-0000-000039680000}"/>
    <cellStyle name="Normal 63 3 6" xfId="26753" xr:uid="{00000000-0005-0000-0000-00003A680000}"/>
    <cellStyle name="Normal 63 3 7" xfId="26754" xr:uid="{00000000-0005-0000-0000-00003B680000}"/>
    <cellStyle name="Normal 63 4" xfId="26755" xr:uid="{00000000-0005-0000-0000-00003C680000}"/>
    <cellStyle name="Normal 63 4 2" xfId="26756" xr:uid="{00000000-0005-0000-0000-00003D680000}"/>
    <cellStyle name="Normal 63 4 2 2" xfId="26757" xr:uid="{00000000-0005-0000-0000-00003E680000}"/>
    <cellStyle name="Normal 63 4 3" xfId="26758" xr:uid="{00000000-0005-0000-0000-00003F680000}"/>
    <cellStyle name="Normal 63 4 4" xfId="26759" xr:uid="{00000000-0005-0000-0000-000040680000}"/>
    <cellStyle name="Normal 63 4 5" xfId="26760" xr:uid="{00000000-0005-0000-0000-000041680000}"/>
    <cellStyle name="Normal 63 4 6" xfId="26761" xr:uid="{00000000-0005-0000-0000-000042680000}"/>
    <cellStyle name="Normal 63 5" xfId="26762" xr:uid="{00000000-0005-0000-0000-000043680000}"/>
    <cellStyle name="Normal 63 5 2" xfId="26763" xr:uid="{00000000-0005-0000-0000-000044680000}"/>
    <cellStyle name="Normal 63 5 3" xfId="26764" xr:uid="{00000000-0005-0000-0000-000045680000}"/>
    <cellStyle name="Normal 63 6" xfId="26765" xr:uid="{00000000-0005-0000-0000-000046680000}"/>
    <cellStyle name="Normal 63 6 2" xfId="26766" xr:uid="{00000000-0005-0000-0000-000047680000}"/>
    <cellStyle name="Normal 63 7" xfId="26767" xr:uid="{00000000-0005-0000-0000-000048680000}"/>
    <cellStyle name="Normal 63 8" xfId="26768" xr:uid="{00000000-0005-0000-0000-000049680000}"/>
    <cellStyle name="Normal 63 9" xfId="26769" xr:uid="{00000000-0005-0000-0000-00004A680000}"/>
    <cellStyle name="Normal 64" xfId="245" xr:uid="{00000000-0005-0000-0000-00004B680000}"/>
    <cellStyle name="Normal 64 10" xfId="26771" xr:uid="{00000000-0005-0000-0000-00004C680000}"/>
    <cellStyle name="Normal 64 11" xfId="26772" xr:uid="{00000000-0005-0000-0000-00004D680000}"/>
    <cellStyle name="Normal 64 12" xfId="26773" xr:uid="{00000000-0005-0000-0000-00004E680000}"/>
    <cellStyle name="Normal 64 13" xfId="26774" xr:uid="{00000000-0005-0000-0000-00004F680000}"/>
    <cellStyle name="Normal 64 14" xfId="26775" xr:uid="{00000000-0005-0000-0000-000050680000}"/>
    <cellStyle name="Normal 64 15" xfId="26770" xr:uid="{00000000-0005-0000-0000-000051680000}"/>
    <cellStyle name="Normal 64 2" xfId="26776" xr:uid="{00000000-0005-0000-0000-000052680000}"/>
    <cellStyle name="Normal 64 2 2" xfId="26777" xr:uid="{00000000-0005-0000-0000-000053680000}"/>
    <cellStyle name="Normal 64 2 2 2" xfId="26778" xr:uid="{00000000-0005-0000-0000-000054680000}"/>
    <cellStyle name="Normal 64 2 2 2 2" xfId="26779" xr:uid="{00000000-0005-0000-0000-000055680000}"/>
    <cellStyle name="Normal 64 2 2 2 2 2" xfId="26780" xr:uid="{00000000-0005-0000-0000-000056680000}"/>
    <cellStyle name="Normal 64 2 2 2 3" xfId="26781" xr:uid="{00000000-0005-0000-0000-000057680000}"/>
    <cellStyle name="Normal 64 2 2 3" xfId="26782" xr:uid="{00000000-0005-0000-0000-000058680000}"/>
    <cellStyle name="Normal 64 2 2 3 2" xfId="26783" xr:uid="{00000000-0005-0000-0000-000059680000}"/>
    <cellStyle name="Normal 64 2 2 4" xfId="26784" xr:uid="{00000000-0005-0000-0000-00005A680000}"/>
    <cellStyle name="Normal 64 2 2 5" xfId="26785" xr:uid="{00000000-0005-0000-0000-00005B680000}"/>
    <cellStyle name="Normal 64 2 2 6" xfId="26786" xr:uid="{00000000-0005-0000-0000-00005C680000}"/>
    <cellStyle name="Normal 64 2 2 7" xfId="26787" xr:uid="{00000000-0005-0000-0000-00005D680000}"/>
    <cellStyle name="Normal 64 2 3" xfId="26788" xr:uid="{00000000-0005-0000-0000-00005E680000}"/>
    <cellStyle name="Normal 64 2 3 2" xfId="26789" xr:uid="{00000000-0005-0000-0000-00005F680000}"/>
    <cellStyle name="Normal 64 2 3 2 2" xfId="26790" xr:uid="{00000000-0005-0000-0000-000060680000}"/>
    <cellStyle name="Normal 64 2 3 3" xfId="26791" xr:uid="{00000000-0005-0000-0000-000061680000}"/>
    <cellStyle name="Normal 64 2 4" xfId="26792" xr:uid="{00000000-0005-0000-0000-000062680000}"/>
    <cellStyle name="Normal 64 2 4 2" xfId="26793" xr:uid="{00000000-0005-0000-0000-000063680000}"/>
    <cellStyle name="Normal 64 2 5" xfId="26794" xr:uid="{00000000-0005-0000-0000-000064680000}"/>
    <cellStyle name="Normal 64 2 6" xfId="26795" xr:uid="{00000000-0005-0000-0000-000065680000}"/>
    <cellStyle name="Normal 64 2 7" xfId="26796" xr:uid="{00000000-0005-0000-0000-000066680000}"/>
    <cellStyle name="Normal 64 2 8" xfId="26797" xr:uid="{00000000-0005-0000-0000-000067680000}"/>
    <cellStyle name="Normal 64 3" xfId="26798" xr:uid="{00000000-0005-0000-0000-000068680000}"/>
    <cellStyle name="Normal 64 3 2" xfId="26799" xr:uid="{00000000-0005-0000-0000-000069680000}"/>
    <cellStyle name="Normal 64 3 2 2" xfId="26800" xr:uid="{00000000-0005-0000-0000-00006A680000}"/>
    <cellStyle name="Normal 64 3 2 2 2" xfId="26801" xr:uid="{00000000-0005-0000-0000-00006B680000}"/>
    <cellStyle name="Normal 64 3 2 3" xfId="26802" xr:uid="{00000000-0005-0000-0000-00006C680000}"/>
    <cellStyle name="Normal 64 3 3" xfId="26803" xr:uid="{00000000-0005-0000-0000-00006D680000}"/>
    <cellStyle name="Normal 64 3 3 2" xfId="26804" xr:uid="{00000000-0005-0000-0000-00006E680000}"/>
    <cellStyle name="Normal 64 3 4" xfId="26805" xr:uid="{00000000-0005-0000-0000-00006F680000}"/>
    <cellStyle name="Normal 64 3 5" xfId="26806" xr:uid="{00000000-0005-0000-0000-000070680000}"/>
    <cellStyle name="Normal 64 3 6" xfId="26807" xr:uid="{00000000-0005-0000-0000-000071680000}"/>
    <cellStyle name="Normal 64 3 7" xfId="26808" xr:uid="{00000000-0005-0000-0000-000072680000}"/>
    <cellStyle name="Normal 64 4" xfId="26809" xr:uid="{00000000-0005-0000-0000-000073680000}"/>
    <cellStyle name="Normal 64 4 2" xfId="26810" xr:uid="{00000000-0005-0000-0000-000074680000}"/>
    <cellStyle name="Normal 64 4 2 2" xfId="26811" xr:uid="{00000000-0005-0000-0000-000075680000}"/>
    <cellStyle name="Normal 64 4 3" xfId="26812" xr:uid="{00000000-0005-0000-0000-000076680000}"/>
    <cellStyle name="Normal 64 4 4" xfId="26813" xr:uid="{00000000-0005-0000-0000-000077680000}"/>
    <cellStyle name="Normal 64 4 5" xfId="26814" xr:uid="{00000000-0005-0000-0000-000078680000}"/>
    <cellStyle name="Normal 64 4 6" xfId="26815" xr:uid="{00000000-0005-0000-0000-000079680000}"/>
    <cellStyle name="Normal 64 5" xfId="26816" xr:uid="{00000000-0005-0000-0000-00007A680000}"/>
    <cellStyle name="Normal 64 5 2" xfId="26817" xr:uid="{00000000-0005-0000-0000-00007B680000}"/>
    <cellStyle name="Normal 64 5 3" xfId="26818" xr:uid="{00000000-0005-0000-0000-00007C680000}"/>
    <cellStyle name="Normal 64 6" xfId="26819" xr:uid="{00000000-0005-0000-0000-00007D680000}"/>
    <cellStyle name="Normal 64 6 2" xfId="26820" xr:uid="{00000000-0005-0000-0000-00007E680000}"/>
    <cellStyle name="Normal 64 7" xfId="26821" xr:uid="{00000000-0005-0000-0000-00007F680000}"/>
    <cellStyle name="Normal 64 8" xfId="26822" xr:uid="{00000000-0005-0000-0000-000080680000}"/>
    <cellStyle name="Normal 64 9" xfId="26823" xr:uid="{00000000-0005-0000-0000-000081680000}"/>
    <cellStyle name="Normal 65" xfId="246" xr:uid="{00000000-0005-0000-0000-000082680000}"/>
    <cellStyle name="Normal 65 10" xfId="26825" xr:uid="{00000000-0005-0000-0000-000083680000}"/>
    <cellStyle name="Normal 65 11" xfId="26826" xr:uid="{00000000-0005-0000-0000-000084680000}"/>
    <cellStyle name="Normal 65 12" xfId="26827" xr:uid="{00000000-0005-0000-0000-000085680000}"/>
    <cellStyle name="Normal 65 13" xfId="26828" xr:uid="{00000000-0005-0000-0000-000086680000}"/>
    <cellStyle name="Normal 65 14" xfId="26829" xr:uid="{00000000-0005-0000-0000-000087680000}"/>
    <cellStyle name="Normal 65 15" xfId="26824" xr:uid="{00000000-0005-0000-0000-000088680000}"/>
    <cellStyle name="Normal 65 2" xfId="26830" xr:uid="{00000000-0005-0000-0000-000089680000}"/>
    <cellStyle name="Normal 65 2 2" xfId="26831" xr:uid="{00000000-0005-0000-0000-00008A680000}"/>
    <cellStyle name="Normal 65 2 2 2" xfId="26832" xr:uid="{00000000-0005-0000-0000-00008B680000}"/>
    <cellStyle name="Normal 65 2 2 2 2" xfId="26833" xr:uid="{00000000-0005-0000-0000-00008C680000}"/>
    <cellStyle name="Normal 65 2 2 2 2 2" xfId="26834" xr:uid="{00000000-0005-0000-0000-00008D680000}"/>
    <cellStyle name="Normal 65 2 2 2 3" xfId="26835" xr:uid="{00000000-0005-0000-0000-00008E680000}"/>
    <cellStyle name="Normal 65 2 2 3" xfId="26836" xr:uid="{00000000-0005-0000-0000-00008F680000}"/>
    <cellStyle name="Normal 65 2 2 3 2" xfId="26837" xr:uid="{00000000-0005-0000-0000-000090680000}"/>
    <cellStyle name="Normal 65 2 2 4" xfId="26838" xr:uid="{00000000-0005-0000-0000-000091680000}"/>
    <cellStyle name="Normal 65 2 2 5" xfId="26839" xr:uid="{00000000-0005-0000-0000-000092680000}"/>
    <cellStyle name="Normal 65 2 2 6" xfId="26840" xr:uid="{00000000-0005-0000-0000-000093680000}"/>
    <cellStyle name="Normal 65 2 2 7" xfId="26841" xr:uid="{00000000-0005-0000-0000-000094680000}"/>
    <cellStyle name="Normal 65 2 3" xfId="26842" xr:uid="{00000000-0005-0000-0000-000095680000}"/>
    <cellStyle name="Normal 65 2 3 2" xfId="26843" xr:uid="{00000000-0005-0000-0000-000096680000}"/>
    <cellStyle name="Normal 65 2 3 2 2" xfId="26844" xr:uid="{00000000-0005-0000-0000-000097680000}"/>
    <cellStyle name="Normal 65 2 3 3" xfId="26845" xr:uid="{00000000-0005-0000-0000-000098680000}"/>
    <cellStyle name="Normal 65 2 4" xfId="26846" xr:uid="{00000000-0005-0000-0000-000099680000}"/>
    <cellStyle name="Normal 65 2 4 2" xfId="26847" xr:uid="{00000000-0005-0000-0000-00009A680000}"/>
    <cellStyle name="Normal 65 2 5" xfId="26848" xr:uid="{00000000-0005-0000-0000-00009B680000}"/>
    <cellStyle name="Normal 65 2 6" xfId="26849" xr:uid="{00000000-0005-0000-0000-00009C680000}"/>
    <cellStyle name="Normal 65 2 7" xfId="26850" xr:uid="{00000000-0005-0000-0000-00009D680000}"/>
    <cellStyle name="Normal 65 2 8" xfId="26851" xr:uid="{00000000-0005-0000-0000-00009E680000}"/>
    <cellStyle name="Normal 65 3" xfId="26852" xr:uid="{00000000-0005-0000-0000-00009F680000}"/>
    <cellStyle name="Normal 65 3 2" xfId="26853" xr:uid="{00000000-0005-0000-0000-0000A0680000}"/>
    <cellStyle name="Normal 65 3 2 2" xfId="26854" xr:uid="{00000000-0005-0000-0000-0000A1680000}"/>
    <cellStyle name="Normal 65 3 2 2 2" xfId="26855" xr:uid="{00000000-0005-0000-0000-0000A2680000}"/>
    <cellStyle name="Normal 65 3 2 3" xfId="26856" xr:uid="{00000000-0005-0000-0000-0000A3680000}"/>
    <cellStyle name="Normal 65 3 3" xfId="26857" xr:uid="{00000000-0005-0000-0000-0000A4680000}"/>
    <cellStyle name="Normal 65 3 3 2" xfId="26858" xr:uid="{00000000-0005-0000-0000-0000A5680000}"/>
    <cellStyle name="Normal 65 3 4" xfId="26859" xr:uid="{00000000-0005-0000-0000-0000A6680000}"/>
    <cellStyle name="Normal 65 3 5" xfId="26860" xr:uid="{00000000-0005-0000-0000-0000A7680000}"/>
    <cellStyle name="Normal 65 3 6" xfId="26861" xr:uid="{00000000-0005-0000-0000-0000A8680000}"/>
    <cellStyle name="Normal 65 3 7" xfId="26862" xr:uid="{00000000-0005-0000-0000-0000A9680000}"/>
    <cellStyle name="Normal 65 4" xfId="26863" xr:uid="{00000000-0005-0000-0000-0000AA680000}"/>
    <cellStyle name="Normal 65 4 2" xfId="26864" xr:uid="{00000000-0005-0000-0000-0000AB680000}"/>
    <cellStyle name="Normal 65 4 2 2" xfId="26865" xr:uid="{00000000-0005-0000-0000-0000AC680000}"/>
    <cellStyle name="Normal 65 4 3" xfId="26866" xr:uid="{00000000-0005-0000-0000-0000AD680000}"/>
    <cellStyle name="Normal 65 4 4" xfId="26867" xr:uid="{00000000-0005-0000-0000-0000AE680000}"/>
    <cellStyle name="Normal 65 4 5" xfId="26868" xr:uid="{00000000-0005-0000-0000-0000AF680000}"/>
    <cellStyle name="Normal 65 4 6" xfId="26869" xr:uid="{00000000-0005-0000-0000-0000B0680000}"/>
    <cellStyle name="Normal 65 5" xfId="26870" xr:uid="{00000000-0005-0000-0000-0000B1680000}"/>
    <cellStyle name="Normal 65 5 2" xfId="26871" xr:uid="{00000000-0005-0000-0000-0000B2680000}"/>
    <cellStyle name="Normal 65 5 3" xfId="26872" xr:uid="{00000000-0005-0000-0000-0000B3680000}"/>
    <cellStyle name="Normal 65 6" xfId="26873" xr:uid="{00000000-0005-0000-0000-0000B4680000}"/>
    <cellStyle name="Normal 65 6 2" xfId="26874" xr:uid="{00000000-0005-0000-0000-0000B5680000}"/>
    <cellStyle name="Normal 65 7" xfId="26875" xr:uid="{00000000-0005-0000-0000-0000B6680000}"/>
    <cellStyle name="Normal 65 8" xfId="26876" xr:uid="{00000000-0005-0000-0000-0000B7680000}"/>
    <cellStyle name="Normal 65 9" xfId="26877" xr:uid="{00000000-0005-0000-0000-0000B8680000}"/>
    <cellStyle name="Normal 66" xfId="247" xr:uid="{00000000-0005-0000-0000-0000B9680000}"/>
    <cellStyle name="Normal 66 10" xfId="26879" xr:uid="{00000000-0005-0000-0000-0000BA680000}"/>
    <cellStyle name="Normal 66 11" xfId="26880" xr:uid="{00000000-0005-0000-0000-0000BB680000}"/>
    <cellStyle name="Normal 66 12" xfId="26881" xr:uid="{00000000-0005-0000-0000-0000BC680000}"/>
    <cellStyle name="Normal 66 13" xfId="26882" xr:uid="{00000000-0005-0000-0000-0000BD680000}"/>
    <cellStyle name="Normal 66 14" xfId="26878" xr:uid="{00000000-0005-0000-0000-0000BE680000}"/>
    <cellStyle name="Normal 66 2" xfId="248" xr:uid="{00000000-0005-0000-0000-0000BF680000}"/>
    <cellStyle name="Normal 66 2 2" xfId="26884" xr:uid="{00000000-0005-0000-0000-0000C0680000}"/>
    <cellStyle name="Normal 66 2 2 2" xfId="26885" xr:uid="{00000000-0005-0000-0000-0000C1680000}"/>
    <cellStyle name="Normal 66 2 2 2 2" xfId="26886" xr:uid="{00000000-0005-0000-0000-0000C2680000}"/>
    <cellStyle name="Normal 66 2 2 2 2 2" xfId="26887" xr:uid="{00000000-0005-0000-0000-0000C3680000}"/>
    <cellStyle name="Normal 66 2 2 2 3" xfId="26888" xr:uid="{00000000-0005-0000-0000-0000C4680000}"/>
    <cellStyle name="Normal 66 2 2 3" xfId="26889" xr:uid="{00000000-0005-0000-0000-0000C5680000}"/>
    <cellStyle name="Normal 66 2 2 3 2" xfId="26890" xr:uid="{00000000-0005-0000-0000-0000C6680000}"/>
    <cellStyle name="Normal 66 2 2 4" xfId="26891" xr:uid="{00000000-0005-0000-0000-0000C7680000}"/>
    <cellStyle name="Normal 66 2 2 5" xfId="26892" xr:uid="{00000000-0005-0000-0000-0000C8680000}"/>
    <cellStyle name="Normal 66 2 2 6" xfId="26893" xr:uid="{00000000-0005-0000-0000-0000C9680000}"/>
    <cellStyle name="Normal 66 2 2 7" xfId="26894" xr:uid="{00000000-0005-0000-0000-0000CA680000}"/>
    <cellStyle name="Normal 66 2 3" xfId="26895" xr:uid="{00000000-0005-0000-0000-0000CB680000}"/>
    <cellStyle name="Normal 66 2 3 2" xfId="26896" xr:uid="{00000000-0005-0000-0000-0000CC680000}"/>
    <cellStyle name="Normal 66 2 3 2 2" xfId="26897" xr:uid="{00000000-0005-0000-0000-0000CD680000}"/>
    <cellStyle name="Normal 66 2 3 3" xfId="26898" xr:uid="{00000000-0005-0000-0000-0000CE680000}"/>
    <cellStyle name="Normal 66 2 4" xfId="26899" xr:uid="{00000000-0005-0000-0000-0000CF680000}"/>
    <cellStyle name="Normal 66 2 4 2" xfId="26900" xr:uid="{00000000-0005-0000-0000-0000D0680000}"/>
    <cellStyle name="Normal 66 2 5" xfId="26901" xr:uid="{00000000-0005-0000-0000-0000D1680000}"/>
    <cellStyle name="Normal 66 2 6" xfId="26902" xr:uid="{00000000-0005-0000-0000-0000D2680000}"/>
    <cellStyle name="Normal 66 2 7" xfId="26903" xr:uid="{00000000-0005-0000-0000-0000D3680000}"/>
    <cellStyle name="Normal 66 2 8" xfId="26904" xr:uid="{00000000-0005-0000-0000-0000D4680000}"/>
    <cellStyle name="Normal 66 2 9" xfId="26883" xr:uid="{00000000-0005-0000-0000-0000D5680000}"/>
    <cellStyle name="Normal 66 3" xfId="26905" xr:uid="{00000000-0005-0000-0000-0000D6680000}"/>
    <cellStyle name="Normal 66 3 2" xfId="26906" xr:uid="{00000000-0005-0000-0000-0000D7680000}"/>
    <cellStyle name="Normal 66 3 2 2" xfId="26907" xr:uid="{00000000-0005-0000-0000-0000D8680000}"/>
    <cellStyle name="Normal 66 3 2 2 2" xfId="26908" xr:uid="{00000000-0005-0000-0000-0000D9680000}"/>
    <cellStyle name="Normal 66 3 2 3" xfId="26909" xr:uid="{00000000-0005-0000-0000-0000DA680000}"/>
    <cellStyle name="Normal 66 3 3" xfId="26910" xr:uid="{00000000-0005-0000-0000-0000DB680000}"/>
    <cellStyle name="Normal 66 3 3 2" xfId="26911" xr:uid="{00000000-0005-0000-0000-0000DC680000}"/>
    <cellStyle name="Normal 66 3 4" xfId="26912" xr:uid="{00000000-0005-0000-0000-0000DD680000}"/>
    <cellStyle name="Normal 66 3 5" xfId="26913" xr:uid="{00000000-0005-0000-0000-0000DE680000}"/>
    <cellStyle name="Normal 66 3 6" xfId="26914" xr:uid="{00000000-0005-0000-0000-0000DF680000}"/>
    <cellStyle name="Normal 66 3 7" xfId="26915" xr:uid="{00000000-0005-0000-0000-0000E0680000}"/>
    <cellStyle name="Normal 66 4" xfId="26916" xr:uid="{00000000-0005-0000-0000-0000E1680000}"/>
    <cellStyle name="Normal 66 4 2" xfId="26917" xr:uid="{00000000-0005-0000-0000-0000E2680000}"/>
    <cellStyle name="Normal 66 4 2 2" xfId="26918" xr:uid="{00000000-0005-0000-0000-0000E3680000}"/>
    <cellStyle name="Normal 66 4 3" xfId="26919" xr:uid="{00000000-0005-0000-0000-0000E4680000}"/>
    <cellStyle name="Normal 66 4 4" xfId="26920" xr:uid="{00000000-0005-0000-0000-0000E5680000}"/>
    <cellStyle name="Normal 66 4 5" xfId="26921" xr:uid="{00000000-0005-0000-0000-0000E6680000}"/>
    <cellStyle name="Normal 66 4 6" xfId="26922" xr:uid="{00000000-0005-0000-0000-0000E7680000}"/>
    <cellStyle name="Normal 66 5" xfId="26923" xr:uid="{00000000-0005-0000-0000-0000E8680000}"/>
    <cellStyle name="Normal 66 5 2" xfId="26924" xr:uid="{00000000-0005-0000-0000-0000E9680000}"/>
    <cellStyle name="Normal 66 5 3" xfId="26925" xr:uid="{00000000-0005-0000-0000-0000EA680000}"/>
    <cellStyle name="Normal 66 6" xfId="26926" xr:uid="{00000000-0005-0000-0000-0000EB680000}"/>
    <cellStyle name="Normal 66 6 2" xfId="26927" xr:uid="{00000000-0005-0000-0000-0000EC680000}"/>
    <cellStyle name="Normal 66 7" xfId="26928" xr:uid="{00000000-0005-0000-0000-0000ED680000}"/>
    <cellStyle name="Normal 66 8" xfId="26929" xr:uid="{00000000-0005-0000-0000-0000EE680000}"/>
    <cellStyle name="Normal 66 9" xfId="26930" xr:uid="{00000000-0005-0000-0000-0000EF680000}"/>
    <cellStyle name="Normal 67" xfId="249" xr:uid="{00000000-0005-0000-0000-0000F0680000}"/>
    <cellStyle name="Normal 67 10" xfId="26932" xr:uid="{00000000-0005-0000-0000-0000F1680000}"/>
    <cellStyle name="Normal 67 11" xfId="26933" xr:uid="{00000000-0005-0000-0000-0000F2680000}"/>
    <cellStyle name="Normal 67 12" xfId="26934" xr:uid="{00000000-0005-0000-0000-0000F3680000}"/>
    <cellStyle name="Normal 67 13" xfId="26935" xr:uid="{00000000-0005-0000-0000-0000F4680000}"/>
    <cellStyle name="Normal 67 14" xfId="26931" xr:uid="{00000000-0005-0000-0000-0000F5680000}"/>
    <cellStyle name="Normal 67 2" xfId="26936" xr:uid="{00000000-0005-0000-0000-0000F6680000}"/>
    <cellStyle name="Normal 67 2 2" xfId="26937" xr:uid="{00000000-0005-0000-0000-0000F7680000}"/>
    <cellStyle name="Normal 67 2 2 2" xfId="26938" xr:uid="{00000000-0005-0000-0000-0000F8680000}"/>
    <cellStyle name="Normal 67 2 2 2 2" xfId="26939" xr:uid="{00000000-0005-0000-0000-0000F9680000}"/>
    <cellStyle name="Normal 67 2 2 2 2 2" xfId="26940" xr:uid="{00000000-0005-0000-0000-0000FA680000}"/>
    <cellStyle name="Normal 67 2 2 2 3" xfId="26941" xr:uid="{00000000-0005-0000-0000-0000FB680000}"/>
    <cellStyle name="Normal 67 2 2 3" xfId="26942" xr:uid="{00000000-0005-0000-0000-0000FC680000}"/>
    <cellStyle name="Normal 67 2 2 3 2" xfId="26943" xr:uid="{00000000-0005-0000-0000-0000FD680000}"/>
    <cellStyle name="Normal 67 2 2 4" xfId="26944" xr:uid="{00000000-0005-0000-0000-0000FE680000}"/>
    <cellStyle name="Normal 67 2 2 5" xfId="26945" xr:uid="{00000000-0005-0000-0000-0000FF680000}"/>
    <cellStyle name="Normal 67 2 2 6" xfId="26946" xr:uid="{00000000-0005-0000-0000-000000690000}"/>
    <cellStyle name="Normal 67 2 2 7" xfId="26947" xr:uid="{00000000-0005-0000-0000-000001690000}"/>
    <cellStyle name="Normal 67 2 3" xfId="26948" xr:uid="{00000000-0005-0000-0000-000002690000}"/>
    <cellStyle name="Normal 67 2 3 2" xfId="26949" xr:uid="{00000000-0005-0000-0000-000003690000}"/>
    <cellStyle name="Normal 67 2 3 2 2" xfId="26950" xr:uid="{00000000-0005-0000-0000-000004690000}"/>
    <cellStyle name="Normal 67 2 3 3" xfId="26951" xr:uid="{00000000-0005-0000-0000-000005690000}"/>
    <cellStyle name="Normal 67 2 4" xfId="26952" xr:uid="{00000000-0005-0000-0000-000006690000}"/>
    <cellStyle name="Normal 67 2 4 2" xfId="26953" xr:uid="{00000000-0005-0000-0000-000007690000}"/>
    <cellStyle name="Normal 67 2 5" xfId="26954" xr:uid="{00000000-0005-0000-0000-000008690000}"/>
    <cellStyle name="Normal 67 2 6" xfId="26955" xr:uid="{00000000-0005-0000-0000-000009690000}"/>
    <cellStyle name="Normal 67 2 7" xfId="26956" xr:uid="{00000000-0005-0000-0000-00000A690000}"/>
    <cellStyle name="Normal 67 2 8" xfId="26957" xr:uid="{00000000-0005-0000-0000-00000B690000}"/>
    <cellStyle name="Normal 67 3" xfId="26958" xr:uid="{00000000-0005-0000-0000-00000C690000}"/>
    <cellStyle name="Normal 67 3 2" xfId="26959" xr:uid="{00000000-0005-0000-0000-00000D690000}"/>
    <cellStyle name="Normal 67 3 2 2" xfId="26960" xr:uid="{00000000-0005-0000-0000-00000E690000}"/>
    <cellStyle name="Normal 67 3 2 2 2" xfId="26961" xr:uid="{00000000-0005-0000-0000-00000F690000}"/>
    <cellStyle name="Normal 67 3 2 3" xfId="26962" xr:uid="{00000000-0005-0000-0000-000010690000}"/>
    <cellStyle name="Normal 67 3 3" xfId="26963" xr:uid="{00000000-0005-0000-0000-000011690000}"/>
    <cellStyle name="Normal 67 3 3 2" xfId="26964" xr:uid="{00000000-0005-0000-0000-000012690000}"/>
    <cellStyle name="Normal 67 3 4" xfId="26965" xr:uid="{00000000-0005-0000-0000-000013690000}"/>
    <cellStyle name="Normal 67 3 5" xfId="26966" xr:uid="{00000000-0005-0000-0000-000014690000}"/>
    <cellStyle name="Normal 67 3 6" xfId="26967" xr:uid="{00000000-0005-0000-0000-000015690000}"/>
    <cellStyle name="Normal 67 3 7" xfId="26968" xr:uid="{00000000-0005-0000-0000-000016690000}"/>
    <cellStyle name="Normal 67 4" xfId="26969" xr:uid="{00000000-0005-0000-0000-000017690000}"/>
    <cellStyle name="Normal 67 4 2" xfId="26970" xr:uid="{00000000-0005-0000-0000-000018690000}"/>
    <cellStyle name="Normal 67 4 2 2" xfId="26971" xr:uid="{00000000-0005-0000-0000-000019690000}"/>
    <cellStyle name="Normal 67 4 3" xfId="26972" xr:uid="{00000000-0005-0000-0000-00001A690000}"/>
    <cellStyle name="Normal 67 4 4" xfId="26973" xr:uid="{00000000-0005-0000-0000-00001B690000}"/>
    <cellStyle name="Normal 67 4 5" xfId="26974" xr:uid="{00000000-0005-0000-0000-00001C690000}"/>
    <cellStyle name="Normal 67 4 6" xfId="26975" xr:uid="{00000000-0005-0000-0000-00001D690000}"/>
    <cellStyle name="Normal 67 5" xfId="26976" xr:uid="{00000000-0005-0000-0000-00001E690000}"/>
    <cellStyle name="Normal 67 5 2" xfId="26977" xr:uid="{00000000-0005-0000-0000-00001F690000}"/>
    <cellStyle name="Normal 67 5 3" xfId="26978" xr:uid="{00000000-0005-0000-0000-000020690000}"/>
    <cellStyle name="Normal 67 6" xfId="26979" xr:uid="{00000000-0005-0000-0000-000021690000}"/>
    <cellStyle name="Normal 67 6 2" xfId="26980" xr:uid="{00000000-0005-0000-0000-000022690000}"/>
    <cellStyle name="Normal 67 7" xfId="26981" xr:uid="{00000000-0005-0000-0000-000023690000}"/>
    <cellStyle name="Normal 67 8" xfId="26982" xr:uid="{00000000-0005-0000-0000-000024690000}"/>
    <cellStyle name="Normal 67 9" xfId="26983" xr:uid="{00000000-0005-0000-0000-000025690000}"/>
    <cellStyle name="Normal 68" xfId="250" xr:uid="{00000000-0005-0000-0000-000026690000}"/>
    <cellStyle name="Normal 68 10" xfId="26985" xr:uid="{00000000-0005-0000-0000-000027690000}"/>
    <cellStyle name="Normal 68 11" xfId="26986" xr:uid="{00000000-0005-0000-0000-000028690000}"/>
    <cellStyle name="Normal 68 12" xfId="26987" xr:uid="{00000000-0005-0000-0000-000029690000}"/>
    <cellStyle name="Normal 68 13" xfId="26988" xr:uid="{00000000-0005-0000-0000-00002A690000}"/>
    <cellStyle name="Normal 68 14" xfId="26984" xr:uid="{00000000-0005-0000-0000-00002B690000}"/>
    <cellStyle name="Normal 68 2" xfId="26989" xr:uid="{00000000-0005-0000-0000-00002C690000}"/>
    <cellStyle name="Normal 68 2 2" xfId="26990" xr:uid="{00000000-0005-0000-0000-00002D690000}"/>
    <cellStyle name="Normal 68 2 2 2" xfId="26991" xr:uid="{00000000-0005-0000-0000-00002E690000}"/>
    <cellStyle name="Normal 68 2 2 2 2" xfId="26992" xr:uid="{00000000-0005-0000-0000-00002F690000}"/>
    <cellStyle name="Normal 68 2 2 2 2 2" xfId="26993" xr:uid="{00000000-0005-0000-0000-000030690000}"/>
    <cellStyle name="Normal 68 2 2 2 3" xfId="26994" xr:uid="{00000000-0005-0000-0000-000031690000}"/>
    <cellStyle name="Normal 68 2 2 3" xfId="26995" xr:uid="{00000000-0005-0000-0000-000032690000}"/>
    <cellStyle name="Normal 68 2 2 3 2" xfId="26996" xr:uid="{00000000-0005-0000-0000-000033690000}"/>
    <cellStyle name="Normal 68 2 2 4" xfId="26997" xr:uid="{00000000-0005-0000-0000-000034690000}"/>
    <cellStyle name="Normal 68 2 2 5" xfId="26998" xr:uid="{00000000-0005-0000-0000-000035690000}"/>
    <cellStyle name="Normal 68 2 2 6" xfId="26999" xr:uid="{00000000-0005-0000-0000-000036690000}"/>
    <cellStyle name="Normal 68 2 2 7" xfId="27000" xr:uid="{00000000-0005-0000-0000-000037690000}"/>
    <cellStyle name="Normal 68 2 3" xfId="27001" xr:uid="{00000000-0005-0000-0000-000038690000}"/>
    <cellStyle name="Normal 68 2 3 2" xfId="27002" xr:uid="{00000000-0005-0000-0000-000039690000}"/>
    <cellStyle name="Normal 68 2 3 2 2" xfId="27003" xr:uid="{00000000-0005-0000-0000-00003A690000}"/>
    <cellStyle name="Normal 68 2 3 3" xfId="27004" xr:uid="{00000000-0005-0000-0000-00003B690000}"/>
    <cellStyle name="Normal 68 2 4" xfId="27005" xr:uid="{00000000-0005-0000-0000-00003C690000}"/>
    <cellStyle name="Normal 68 2 4 2" xfId="27006" xr:uid="{00000000-0005-0000-0000-00003D690000}"/>
    <cellStyle name="Normal 68 2 5" xfId="27007" xr:uid="{00000000-0005-0000-0000-00003E690000}"/>
    <cellStyle name="Normal 68 2 6" xfId="27008" xr:uid="{00000000-0005-0000-0000-00003F690000}"/>
    <cellStyle name="Normal 68 2 7" xfId="27009" xr:uid="{00000000-0005-0000-0000-000040690000}"/>
    <cellStyle name="Normal 68 2 8" xfId="27010" xr:uid="{00000000-0005-0000-0000-000041690000}"/>
    <cellStyle name="Normal 68 3" xfId="27011" xr:uid="{00000000-0005-0000-0000-000042690000}"/>
    <cellStyle name="Normal 68 3 2" xfId="27012" xr:uid="{00000000-0005-0000-0000-000043690000}"/>
    <cellStyle name="Normal 68 3 2 2" xfId="27013" xr:uid="{00000000-0005-0000-0000-000044690000}"/>
    <cellStyle name="Normal 68 3 2 2 2" xfId="27014" xr:uid="{00000000-0005-0000-0000-000045690000}"/>
    <cellStyle name="Normal 68 3 2 3" xfId="27015" xr:uid="{00000000-0005-0000-0000-000046690000}"/>
    <cellStyle name="Normal 68 3 3" xfId="27016" xr:uid="{00000000-0005-0000-0000-000047690000}"/>
    <cellStyle name="Normal 68 3 3 2" xfId="27017" xr:uid="{00000000-0005-0000-0000-000048690000}"/>
    <cellStyle name="Normal 68 3 4" xfId="27018" xr:uid="{00000000-0005-0000-0000-000049690000}"/>
    <cellStyle name="Normal 68 3 5" xfId="27019" xr:uid="{00000000-0005-0000-0000-00004A690000}"/>
    <cellStyle name="Normal 68 3 6" xfId="27020" xr:uid="{00000000-0005-0000-0000-00004B690000}"/>
    <cellStyle name="Normal 68 3 7" xfId="27021" xr:uid="{00000000-0005-0000-0000-00004C690000}"/>
    <cellStyle name="Normal 68 4" xfId="27022" xr:uid="{00000000-0005-0000-0000-00004D690000}"/>
    <cellStyle name="Normal 68 4 2" xfId="27023" xr:uid="{00000000-0005-0000-0000-00004E690000}"/>
    <cellStyle name="Normal 68 4 2 2" xfId="27024" xr:uid="{00000000-0005-0000-0000-00004F690000}"/>
    <cellStyle name="Normal 68 4 3" xfId="27025" xr:uid="{00000000-0005-0000-0000-000050690000}"/>
    <cellStyle name="Normal 68 4 4" xfId="27026" xr:uid="{00000000-0005-0000-0000-000051690000}"/>
    <cellStyle name="Normal 68 4 5" xfId="27027" xr:uid="{00000000-0005-0000-0000-000052690000}"/>
    <cellStyle name="Normal 68 4 6" xfId="27028" xr:uid="{00000000-0005-0000-0000-000053690000}"/>
    <cellStyle name="Normal 68 5" xfId="27029" xr:uid="{00000000-0005-0000-0000-000054690000}"/>
    <cellStyle name="Normal 68 5 2" xfId="27030" xr:uid="{00000000-0005-0000-0000-000055690000}"/>
    <cellStyle name="Normal 68 5 3" xfId="27031" xr:uid="{00000000-0005-0000-0000-000056690000}"/>
    <cellStyle name="Normal 68 6" xfId="27032" xr:uid="{00000000-0005-0000-0000-000057690000}"/>
    <cellStyle name="Normal 68 6 2" xfId="27033" xr:uid="{00000000-0005-0000-0000-000058690000}"/>
    <cellStyle name="Normal 68 7" xfId="27034" xr:uid="{00000000-0005-0000-0000-000059690000}"/>
    <cellStyle name="Normal 68 8" xfId="27035" xr:uid="{00000000-0005-0000-0000-00005A690000}"/>
    <cellStyle name="Normal 68 9" xfId="27036" xr:uid="{00000000-0005-0000-0000-00005B690000}"/>
    <cellStyle name="Normal 69" xfId="251" xr:uid="{00000000-0005-0000-0000-00005C690000}"/>
    <cellStyle name="Normal 69 10" xfId="27038" xr:uid="{00000000-0005-0000-0000-00005D690000}"/>
    <cellStyle name="Normal 69 11" xfId="27039" xr:uid="{00000000-0005-0000-0000-00005E690000}"/>
    <cellStyle name="Normal 69 12" xfId="27040" xr:uid="{00000000-0005-0000-0000-00005F690000}"/>
    <cellStyle name="Normal 69 13" xfId="27041" xr:uid="{00000000-0005-0000-0000-000060690000}"/>
    <cellStyle name="Normal 69 14" xfId="27037" xr:uid="{00000000-0005-0000-0000-000061690000}"/>
    <cellStyle name="Normal 69 2" xfId="252" xr:uid="{00000000-0005-0000-0000-000062690000}"/>
    <cellStyle name="Normal 69 2 2" xfId="27043" xr:uid="{00000000-0005-0000-0000-000063690000}"/>
    <cellStyle name="Normal 69 2 2 2" xfId="27044" xr:uid="{00000000-0005-0000-0000-000064690000}"/>
    <cellStyle name="Normal 69 2 2 2 2" xfId="27045" xr:uid="{00000000-0005-0000-0000-000065690000}"/>
    <cellStyle name="Normal 69 2 2 2 2 2" xfId="27046" xr:uid="{00000000-0005-0000-0000-000066690000}"/>
    <cellStyle name="Normal 69 2 2 2 3" xfId="27047" xr:uid="{00000000-0005-0000-0000-000067690000}"/>
    <cellStyle name="Normal 69 2 2 3" xfId="27048" xr:uid="{00000000-0005-0000-0000-000068690000}"/>
    <cellStyle name="Normal 69 2 2 3 2" xfId="27049" xr:uid="{00000000-0005-0000-0000-000069690000}"/>
    <cellStyle name="Normal 69 2 2 4" xfId="27050" xr:uid="{00000000-0005-0000-0000-00006A690000}"/>
    <cellStyle name="Normal 69 2 2 5" xfId="27051" xr:uid="{00000000-0005-0000-0000-00006B690000}"/>
    <cellStyle name="Normal 69 2 2 6" xfId="27052" xr:uid="{00000000-0005-0000-0000-00006C690000}"/>
    <cellStyle name="Normal 69 2 2 7" xfId="27053" xr:uid="{00000000-0005-0000-0000-00006D690000}"/>
    <cellStyle name="Normal 69 2 3" xfId="27054" xr:uid="{00000000-0005-0000-0000-00006E690000}"/>
    <cellStyle name="Normal 69 2 3 2" xfId="27055" xr:uid="{00000000-0005-0000-0000-00006F690000}"/>
    <cellStyle name="Normal 69 2 3 2 2" xfId="27056" xr:uid="{00000000-0005-0000-0000-000070690000}"/>
    <cellStyle name="Normal 69 2 3 3" xfId="27057" xr:uid="{00000000-0005-0000-0000-000071690000}"/>
    <cellStyle name="Normal 69 2 4" xfId="27058" xr:uid="{00000000-0005-0000-0000-000072690000}"/>
    <cellStyle name="Normal 69 2 4 2" xfId="27059" xr:uid="{00000000-0005-0000-0000-000073690000}"/>
    <cellStyle name="Normal 69 2 5" xfId="27060" xr:uid="{00000000-0005-0000-0000-000074690000}"/>
    <cellStyle name="Normal 69 2 6" xfId="27061" xr:uid="{00000000-0005-0000-0000-000075690000}"/>
    <cellStyle name="Normal 69 2 7" xfId="27062" xr:uid="{00000000-0005-0000-0000-000076690000}"/>
    <cellStyle name="Normal 69 2 8" xfId="27063" xr:uid="{00000000-0005-0000-0000-000077690000}"/>
    <cellStyle name="Normal 69 2 9" xfId="27042" xr:uid="{00000000-0005-0000-0000-000078690000}"/>
    <cellStyle name="Normal 69 3" xfId="27064" xr:uid="{00000000-0005-0000-0000-000079690000}"/>
    <cellStyle name="Normal 69 3 2" xfId="27065" xr:uid="{00000000-0005-0000-0000-00007A690000}"/>
    <cellStyle name="Normal 69 3 2 2" xfId="27066" xr:uid="{00000000-0005-0000-0000-00007B690000}"/>
    <cellStyle name="Normal 69 3 2 2 2" xfId="27067" xr:uid="{00000000-0005-0000-0000-00007C690000}"/>
    <cellStyle name="Normal 69 3 2 3" xfId="27068" xr:uid="{00000000-0005-0000-0000-00007D690000}"/>
    <cellStyle name="Normal 69 3 3" xfId="27069" xr:uid="{00000000-0005-0000-0000-00007E690000}"/>
    <cellStyle name="Normal 69 3 3 2" xfId="27070" xr:uid="{00000000-0005-0000-0000-00007F690000}"/>
    <cellStyle name="Normal 69 3 4" xfId="27071" xr:uid="{00000000-0005-0000-0000-000080690000}"/>
    <cellStyle name="Normal 69 3 5" xfId="27072" xr:uid="{00000000-0005-0000-0000-000081690000}"/>
    <cellStyle name="Normal 69 3 6" xfId="27073" xr:uid="{00000000-0005-0000-0000-000082690000}"/>
    <cellStyle name="Normal 69 3 7" xfId="27074" xr:uid="{00000000-0005-0000-0000-000083690000}"/>
    <cellStyle name="Normal 69 4" xfId="27075" xr:uid="{00000000-0005-0000-0000-000084690000}"/>
    <cellStyle name="Normal 69 4 2" xfId="27076" xr:uid="{00000000-0005-0000-0000-000085690000}"/>
    <cellStyle name="Normal 69 4 2 2" xfId="27077" xr:uid="{00000000-0005-0000-0000-000086690000}"/>
    <cellStyle name="Normal 69 4 3" xfId="27078" xr:uid="{00000000-0005-0000-0000-000087690000}"/>
    <cellStyle name="Normal 69 4 4" xfId="27079" xr:uid="{00000000-0005-0000-0000-000088690000}"/>
    <cellStyle name="Normal 69 4 5" xfId="27080" xr:uid="{00000000-0005-0000-0000-000089690000}"/>
    <cellStyle name="Normal 69 4 6" xfId="27081" xr:uid="{00000000-0005-0000-0000-00008A690000}"/>
    <cellStyle name="Normal 69 5" xfId="27082" xr:uid="{00000000-0005-0000-0000-00008B690000}"/>
    <cellStyle name="Normal 69 5 2" xfId="27083" xr:uid="{00000000-0005-0000-0000-00008C690000}"/>
    <cellStyle name="Normal 69 5 3" xfId="27084" xr:uid="{00000000-0005-0000-0000-00008D690000}"/>
    <cellStyle name="Normal 69 6" xfId="27085" xr:uid="{00000000-0005-0000-0000-00008E690000}"/>
    <cellStyle name="Normal 69 6 2" xfId="27086" xr:uid="{00000000-0005-0000-0000-00008F690000}"/>
    <cellStyle name="Normal 69 7" xfId="27087" xr:uid="{00000000-0005-0000-0000-000090690000}"/>
    <cellStyle name="Normal 69 8" xfId="27088" xr:uid="{00000000-0005-0000-0000-000091690000}"/>
    <cellStyle name="Normal 69 9" xfId="27089" xr:uid="{00000000-0005-0000-0000-000092690000}"/>
    <cellStyle name="Normal 7" xfId="253" xr:uid="{00000000-0005-0000-0000-000093690000}"/>
    <cellStyle name="Normal 7 2" xfId="254" xr:uid="{00000000-0005-0000-0000-000094690000}"/>
    <cellStyle name="Normal 7 2 2" xfId="255" xr:uid="{00000000-0005-0000-0000-000095690000}"/>
    <cellStyle name="Normal 7 2 2 2" xfId="256" xr:uid="{00000000-0005-0000-0000-000096690000}"/>
    <cellStyle name="Normal 7 2 2 2 2" xfId="27093" xr:uid="{00000000-0005-0000-0000-000097690000}"/>
    <cellStyle name="Normal 7 2 2 3" xfId="27094" xr:uid="{00000000-0005-0000-0000-000098690000}"/>
    <cellStyle name="Normal 7 2 2 4" xfId="27092" xr:uid="{00000000-0005-0000-0000-000099690000}"/>
    <cellStyle name="Normal 7 2 3" xfId="257" xr:uid="{00000000-0005-0000-0000-00009A690000}"/>
    <cellStyle name="Normal 7 2 3 2" xfId="27096" xr:uid="{00000000-0005-0000-0000-00009B690000}"/>
    <cellStyle name="Normal 7 2 3 3" xfId="27097" xr:uid="{00000000-0005-0000-0000-00009C690000}"/>
    <cellStyle name="Normal 7 2 3 4" xfId="27095" xr:uid="{00000000-0005-0000-0000-00009D690000}"/>
    <cellStyle name="Normal 7 2 4" xfId="27098" xr:uid="{00000000-0005-0000-0000-00009E690000}"/>
    <cellStyle name="Normal 7 2 5" xfId="27099" xr:uid="{00000000-0005-0000-0000-00009F690000}"/>
    <cellStyle name="Normal 7 2 6" xfId="27100" xr:uid="{00000000-0005-0000-0000-0000A0690000}"/>
    <cellStyle name="Normal 7 2 7" xfId="27091" xr:uid="{00000000-0005-0000-0000-0000A1690000}"/>
    <cellStyle name="Normal 7 3" xfId="258" xr:uid="{00000000-0005-0000-0000-0000A2690000}"/>
    <cellStyle name="Normal 7 3 2" xfId="259" xr:uid="{00000000-0005-0000-0000-0000A3690000}"/>
    <cellStyle name="Normal 7 3 2 2" xfId="27102" xr:uid="{00000000-0005-0000-0000-0000A4690000}"/>
    <cellStyle name="Normal 7 3 3" xfId="27103" xr:uid="{00000000-0005-0000-0000-0000A5690000}"/>
    <cellStyle name="Normal 7 3 4" xfId="27104" xr:uid="{00000000-0005-0000-0000-0000A6690000}"/>
    <cellStyle name="Normal 7 3 5" xfId="27101" xr:uid="{00000000-0005-0000-0000-0000A7690000}"/>
    <cellStyle name="Normal 7 4" xfId="260" xr:uid="{00000000-0005-0000-0000-0000A8690000}"/>
    <cellStyle name="Normal 7 4 2" xfId="27106" xr:uid="{00000000-0005-0000-0000-0000A9690000}"/>
    <cellStyle name="Normal 7 4 3" xfId="27107" xr:uid="{00000000-0005-0000-0000-0000AA690000}"/>
    <cellStyle name="Normal 7 4 4" xfId="27108" xr:uid="{00000000-0005-0000-0000-0000AB690000}"/>
    <cellStyle name="Normal 7 4 5" xfId="27105" xr:uid="{00000000-0005-0000-0000-0000AC690000}"/>
    <cellStyle name="Normal 7 5" xfId="27109" xr:uid="{00000000-0005-0000-0000-0000AD690000}"/>
    <cellStyle name="Normal 7 5 10" xfId="27110" xr:uid="{00000000-0005-0000-0000-0000AE690000}"/>
    <cellStyle name="Normal 7 5 11" xfId="27111" xr:uid="{00000000-0005-0000-0000-0000AF690000}"/>
    <cellStyle name="Normal 7 5 12" xfId="27112" xr:uid="{00000000-0005-0000-0000-0000B0690000}"/>
    <cellStyle name="Normal 7 5 13" xfId="27113" xr:uid="{00000000-0005-0000-0000-0000B1690000}"/>
    <cellStyle name="Normal 7 5 14" xfId="27114" xr:uid="{00000000-0005-0000-0000-0000B2690000}"/>
    <cellStyle name="Normal 7 5 2" xfId="27115" xr:uid="{00000000-0005-0000-0000-0000B3690000}"/>
    <cellStyle name="Normal 7 5 2 2" xfId="27116" xr:uid="{00000000-0005-0000-0000-0000B4690000}"/>
    <cellStyle name="Normal 7 5 2 2 2" xfId="27117" xr:uid="{00000000-0005-0000-0000-0000B5690000}"/>
    <cellStyle name="Normal 7 5 2 2 2 2" xfId="27118" xr:uid="{00000000-0005-0000-0000-0000B6690000}"/>
    <cellStyle name="Normal 7 5 2 2 3" xfId="27119" xr:uid="{00000000-0005-0000-0000-0000B7690000}"/>
    <cellStyle name="Normal 7 5 2 2 4" xfId="27120" xr:uid="{00000000-0005-0000-0000-0000B8690000}"/>
    <cellStyle name="Normal 7 5 2 2 5" xfId="27121" xr:uid="{00000000-0005-0000-0000-0000B9690000}"/>
    <cellStyle name="Normal 7 5 2 2 6" xfId="27122" xr:uid="{00000000-0005-0000-0000-0000BA690000}"/>
    <cellStyle name="Normal 7 5 2 3" xfId="27123" xr:uid="{00000000-0005-0000-0000-0000BB690000}"/>
    <cellStyle name="Normal 7 5 2 3 2" xfId="27124" xr:uid="{00000000-0005-0000-0000-0000BC690000}"/>
    <cellStyle name="Normal 7 5 2 4" xfId="27125" xr:uid="{00000000-0005-0000-0000-0000BD690000}"/>
    <cellStyle name="Normal 7 5 2 5" xfId="27126" xr:uid="{00000000-0005-0000-0000-0000BE690000}"/>
    <cellStyle name="Normal 7 5 2 6" xfId="27127" xr:uid="{00000000-0005-0000-0000-0000BF690000}"/>
    <cellStyle name="Normal 7 5 2 7" xfId="27128" xr:uid="{00000000-0005-0000-0000-0000C0690000}"/>
    <cellStyle name="Normal 7 5 3" xfId="27129" xr:uid="{00000000-0005-0000-0000-0000C1690000}"/>
    <cellStyle name="Normal 7 5 3 2" xfId="27130" xr:uid="{00000000-0005-0000-0000-0000C2690000}"/>
    <cellStyle name="Normal 7 5 3 2 2" xfId="27131" xr:uid="{00000000-0005-0000-0000-0000C3690000}"/>
    <cellStyle name="Normal 7 5 3 3" xfId="27132" xr:uid="{00000000-0005-0000-0000-0000C4690000}"/>
    <cellStyle name="Normal 7 5 3 4" xfId="27133" xr:uid="{00000000-0005-0000-0000-0000C5690000}"/>
    <cellStyle name="Normal 7 5 3 5" xfId="27134" xr:uid="{00000000-0005-0000-0000-0000C6690000}"/>
    <cellStyle name="Normal 7 5 3 6" xfId="27135" xr:uid="{00000000-0005-0000-0000-0000C7690000}"/>
    <cellStyle name="Normal 7 5 4" xfId="27136" xr:uid="{00000000-0005-0000-0000-0000C8690000}"/>
    <cellStyle name="Normal 7 5 4 2" xfId="27137" xr:uid="{00000000-0005-0000-0000-0000C9690000}"/>
    <cellStyle name="Normal 7 5 4 3" xfId="27138" xr:uid="{00000000-0005-0000-0000-0000CA690000}"/>
    <cellStyle name="Normal 7 5 4 4" xfId="27139" xr:uid="{00000000-0005-0000-0000-0000CB690000}"/>
    <cellStyle name="Normal 7 5 4 5" xfId="27140" xr:uid="{00000000-0005-0000-0000-0000CC690000}"/>
    <cellStyle name="Normal 7 5 5" xfId="27141" xr:uid="{00000000-0005-0000-0000-0000CD690000}"/>
    <cellStyle name="Normal 7 5 5 2" xfId="27142" xr:uid="{00000000-0005-0000-0000-0000CE690000}"/>
    <cellStyle name="Normal 7 5 6" xfId="27143" xr:uid="{00000000-0005-0000-0000-0000CF690000}"/>
    <cellStyle name="Normal 7 5 6 2" xfId="27144" xr:uid="{00000000-0005-0000-0000-0000D0690000}"/>
    <cellStyle name="Normal 7 5 7" xfId="27145" xr:uid="{00000000-0005-0000-0000-0000D1690000}"/>
    <cellStyle name="Normal 7 5 8" xfId="27146" xr:uid="{00000000-0005-0000-0000-0000D2690000}"/>
    <cellStyle name="Normal 7 5 9" xfId="27147" xr:uid="{00000000-0005-0000-0000-0000D3690000}"/>
    <cellStyle name="Normal 7 6" xfId="27148" xr:uid="{00000000-0005-0000-0000-0000D4690000}"/>
    <cellStyle name="Normal 7 7" xfId="27149" xr:uid="{00000000-0005-0000-0000-0000D5690000}"/>
    <cellStyle name="Normal 7 8" xfId="27150" xr:uid="{00000000-0005-0000-0000-0000D6690000}"/>
    <cellStyle name="Normal 7 9" xfId="27090" xr:uid="{00000000-0005-0000-0000-0000D7690000}"/>
    <cellStyle name="Normal 70" xfId="261" xr:uid="{00000000-0005-0000-0000-0000D8690000}"/>
    <cellStyle name="Normal 70 10" xfId="27152" xr:uid="{00000000-0005-0000-0000-0000D9690000}"/>
    <cellStyle name="Normal 70 11" xfId="27153" xr:uid="{00000000-0005-0000-0000-0000DA690000}"/>
    <cellStyle name="Normal 70 12" xfId="27154" xr:uid="{00000000-0005-0000-0000-0000DB690000}"/>
    <cellStyle name="Normal 70 13" xfId="27155" xr:uid="{00000000-0005-0000-0000-0000DC690000}"/>
    <cellStyle name="Normal 70 14" xfId="27151" xr:uid="{00000000-0005-0000-0000-0000DD690000}"/>
    <cellStyle name="Normal 70 2" xfId="262" xr:uid="{00000000-0005-0000-0000-0000DE690000}"/>
    <cellStyle name="Normal 70 2 2" xfId="27157" xr:uid="{00000000-0005-0000-0000-0000DF690000}"/>
    <cellStyle name="Normal 70 2 2 2" xfId="27158" xr:uid="{00000000-0005-0000-0000-0000E0690000}"/>
    <cellStyle name="Normal 70 2 2 2 2" xfId="27159" xr:uid="{00000000-0005-0000-0000-0000E1690000}"/>
    <cellStyle name="Normal 70 2 2 2 2 2" xfId="27160" xr:uid="{00000000-0005-0000-0000-0000E2690000}"/>
    <cellStyle name="Normal 70 2 2 2 3" xfId="27161" xr:uid="{00000000-0005-0000-0000-0000E3690000}"/>
    <cellStyle name="Normal 70 2 2 3" xfId="27162" xr:uid="{00000000-0005-0000-0000-0000E4690000}"/>
    <cellStyle name="Normal 70 2 2 3 2" xfId="27163" xr:uid="{00000000-0005-0000-0000-0000E5690000}"/>
    <cellStyle name="Normal 70 2 2 4" xfId="27164" xr:uid="{00000000-0005-0000-0000-0000E6690000}"/>
    <cellStyle name="Normal 70 2 2 5" xfId="27165" xr:uid="{00000000-0005-0000-0000-0000E7690000}"/>
    <cellStyle name="Normal 70 2 2 6" xfId="27166" xr:uid="{00000000-0005-0000-0000-0000E8690000}"/>
    <cellStyle name="Normal 70 2 2 7" xfId="27167" xr:uid="{00000000-0005-0000-0000-0000E9690000}"/>
    <cellStyle name="Normal 70 2 3" xfId="27168" xr:uid="{00000000-0005-0000-0000-0000EA690000}"/>
    <cellStyle name="Normal 70 2 3 2" xfId="27169" xr:uid="{00000000-0005-0000-0000-0000EB690000}"/>
    <cellStyle name="Normal 70 2 3 2 2" xfId="27170" xr:uid="{00000000-0005-0000-0000-0000EC690000}"/>
    <cellStyle name="Normal 70 2 3 3" xfId="27171" xr:uid="{00000000-0005-0000-0000-0000ED690000}"/>
    <cellStyle name="Normal 70 2 4" xfId="27172" xr:uid="{00000000-0005-0000-0000-0000EE690000}"/>
    <cellStyle name="Normal 70 2 4 2" xfId="27173" xr:uid="{00000000-0005-0000-0000-0000EF690000}"/>
    <cellStyle name="Normal 70 2 5" xfId="27174" xr:uid="{00000000-0005-0000-0000-0000F0690000}"/>
    <cellStyle name="Normal 70 2 6" xfId="27175" xr:uid="{00000000-0005-0000-0000-0000F1690000}"/>
    <cellStyle name="Normal 70 2 7" xfId="27176" xr:uid="{00000000-0005-0000-0000-0000F2690000}"/>
    <cellStyle name="Normal 70 2 8" xfId="27177" xr:uid="{00000000-0005-0000-0000-0000F3690000}"/>
    <cellStyle name="Normal 70 2 9" xfId="27156" xr:uid="{00000000-0005-0000-0000-0000F4690000}"/>
    <cellStyle name="Normal 70 3" xfId="27178" xr:uid="{00000000-0005-0000-0000-0000F5690000}"/>
    <cellStyle name="Normal 70 3 2" xfId="27179" xr:uid="{00000000-0005-0000-0000-0000F6690000}"/>
    <cellStyle name="Normal 70 3 2 2" xfId="27180" xr:uid="{00000000-0005-0000-0000-0000F7690000}"/>
    <cellStyle name="Normal 70 3 2 2 2" xfId="27181" xr:uid="{00000000-0005-0000-0000-0000F8690000}"/>
    <cellStyle name="Normal 70 3 2 3" xfId="27182" xr:uid="{00000000-0005-0000-0000-0000F9690000}"/>
    <cellStyle name="Normal 70 3 3" xfId="27183" xr:uid="{00000000-0005-0000-0000-0000FA690000}"/>
    <cellStyle name="Normal 70 3 3 2" xfId="27184" xr:uid="{00000000-0005-0000-0000-0000FB690000}"/>
    <cellStyle name="Normal 70 3 4" xfId="27185" xr:uid="{00000000-0005-0000-0000-0000FC690000}"/>
    <cellStyle name="Normal 70 3 5" xfId="27186" xr:uid="{00000000-0005-0000-0000-0000FD690000}"/>
    <cellStyle name="Normal 70 3 6" xfId="27187" xr:uid="{00000000-0005-0000-0000-0000FE690000}"/>
    <cellStyle name="Normal 70 3 7" xfId="27188" xr:uid="{00000000-0005-0000-0000-0000FF690000}"/>
    <cellStyle name="Normal 70 4" xfId="27189" xr:uid="{00000000-0005-0000-0000-0000006A0000}"/>
    <cellStyle name="Normal 70 4 2" xfId="27190" xr:uid="{00000000-0005-0000-0000-0000016A0000}"/>
    <cellStyle name="Normal 70 4 2 2" xfId="27191" xr:uid="{00000000-0005-0000-0000-0000026A0000}"/>
    <cellStyle name="Normal 70 4 3" xfId="27192" xr:uid="{00000000-0005-0000-0000-0000036A0000}"/>
    <cellStyle name="Normal 70 4 4" xfId="27193" xr:uid="{00000000-0005-0000-0000-0000046A0000}"/>
    <cellStyle name="Normal 70 4 5" xfId="27194" xr:uid="{00000000-0005-0000-0000-0000056A0000}"/>
    <cellStyle name="Normal 70 4 6" xfId="27195" xr:uid="{00000000-0005-0000-0000-0000066A0000}"/>
    <cellStyle name="Normal 70 5" xfId="27196" xr:uid="{00000000-0005-0000-0000-0000076A0000}"/>
    <cellStyle name="Normal 70 5 2" xfId="27197" xr:uid="{00000000-0005-0000-0000-0000086A0000}"/>
    <cellStyle name="Normal 70 5 3" xfId="27198" xr:uid="{00000000-0005-0000-0000-0000096A0000}"/>
    <cellStyle name="Normal 70 6" xfId="27199" xr:uid="{00000000-0005-0000-0000-00000A6A0000}"/>
    <cellStyle name="Normal 70 6 2" xfId="27200" xr:uid="{00000000-0005-0000-0000-00000B6A0000}"/>
    <cellStyle name="Normal 70 7" xfId="27201" xr:uid="{00000000-0005-0000-0000-00000C6A0000}"/>
    <cellStyle name="Normal 70 8" xfId="27202" xr:uid="{00000000-0005-0000-0000-00000D6A0000}"/>
    <cellStyle name="Normal 70 9" xfId="27203" xr:uid="{00000000-0005-0000-0000-00000E6A0000}"/>
    <cellStyle name="Normal 71" xfId="263" xr:uid="{00000000-0005-0000-0000-00000F6A0000}"/>
    <cellStyle name="Normal 71 10" xfId="27205" xr:uid="{00000000-0005-0000-0000-0000106A0000}"/>
    <cellStyle name="Normal 71 11" xfId="27206" xr:uid="{00000000-0005-0000-0000-0000116A0000}"/>
    <cellStyle name="Normal 71 12" xfId="27207" xr:uid="{00000000-0005-0000-0000-0000126A0000}"/>
    <cellStyle name="Normal 71 13" xfId="27208" xr:uid="{00000000-0005-0000-0000-0000136A0000}"/>
    <cellStyle name="Normal 71 14" xfId="27204" xr:uid="{00000000-0005-0000-0000-0000146A0000}"/>
    <cellStyle name="Normal 71 2" xfId="264" xr:uid="{00000000-0005-0000-0000-0000156A0000}"/>
    <cellStyle name="Normal 71 2 2" xfId="27210" xr:uid="{00000000-0005-0000-0000-0000166A0000}"/>
    <cellStyle name="Normal 71 2 2 2" xfId="27211" xr:uid="{00000000-0005-0000-0000-0000176A0000}"/>
    <cellStyle name="Normal 71 2 2 2 2" xfId="27212" xr:uid="{00000000-0005-0000-0000-0000186A0000}"/>
    <cellStyle name="Normal 71 2 2 2 2 2" xfId="27213" xr:uid="{00000000-0005-0000-0000-0000196A0000}"/>
    <cellStyle name="Normal 71 2 2 2 3" xfId="27214" xr:uid="{00000000-0005-0000-0000-00001A6A0000}"/>
    <cellStyle name="Normal 71 2 2 3" xfId="27215" xr:uid="{00000000-0005-0000-0000-00001B6A0000}"/>
    <cellStyle name="Normal 71 2 2 3 2" xfId="27216" xr:uid="{00000000-0005-0000-0000-00001C6A0000}"/>
    <cellStyle name="Normal 71 2 2 4" xfId="27217" xr:uid="{00000000-0005-0000-0000-00001D6A0000}"/>
    <cellStyle name="Normal 71 2 2 5" xfId="27218" xr:uid="{00000000-0005-0000-0000-00001E6A0000}"/>
    <cellStyle name="Normal 71 2 2 6" xfId="27219" xr:uid="{00000000-0005-0000-0000-00001F6A0000}"/>
    <cellStyle name="Normal 71 2 2 7" xfId="27220" xr:uid="{00000000-0005-0000-0000-0000206A0000}"/>
    <cellStyle name="Normal 71 2 3" xfId="27221" xr:uid="{00000000-0005-0000-0000-0000216A0000}"/>
    <cellStyle name="Normal 71 2 3 2" xfId="27222" xr:uid="{00000000-0005-0000-0000-0000226A0000}"/>
    <cellStyle name="Normal 71 2 3 2 2" xfId="27223" xr:uid="{00000000-0005-0000-0000-0000236A0000}"/>
    <cellStyle name="Normal 71 2 3 3" xfId="27224" xr:uid="{00000000-0005-0000-0000-0000246A0000}"/>
    <cellStyle name="Normal 71 2 4" xfId="27225" xr:uid="{00000000-0005-0000-0000-0000256A0000}"/>
    <cellStyle name="Normal 71 2 4 2" xfId="27226" xr:uid="{00000000-0005-0000-0000-0000266A0000}"/>
    <cellStyle name="Normal 71 2 5" xfId="27227" xr:uid="{00000000-0005-0000-0000-0000276A0000}"/>
    <cellStyle name="Normal 71 2 6" xfId="27228" xr:uid="{00000000-0005-0000-0000-0000286A0000}"/>
    <cellStyle name="Normal 71 2 7" xfId="27229" xr:uid="{00000000-0005-0000-0000-0000296A0000}"/>
    <cellStyle name="Normal 71 2 8" xfId="27230" xr:uid="{00000000-0005-0000-0000-00002A6A0000}"/>
    <cellStyle name="Normal 71 2 9" xfId="27209" xr:uid="{00000000-0005-0000-0000-00002B6A0000}"/>
    <cellStyle name="Normal 71 3" xfId="27231" xr:uid="{00000000-0005-0000-0000-00002C6A0000}"/>
    <cellStyle name="Normal 71 3 2" xfId="27232" xr:uid="{00000000-0005-0000-0000-00002D6A0000}"/>
    <cellStyle name="Normal 71 3 2 2" xfId="27233" xr:uid="{00000000-0005-0000-0000-00002E6A0000}"/>
    <cellStyle name="Normal 71 3 2 2 2" xfId="27234" xr:uid="{00000000-0005-0000-0000-00002F6A0000}"/>
    <cellStyle name="Normal 71 3 2 3" xfId="27235" xr:uid="{00000000-0005-0000-0000-0000306A0000}"/>
    <cellStyle name="Normal 71 3 3" xfId="27236" xr:uid="{00000000-0005-0000-0000-0000316A0000}"/>
    <cellStyle name="Normal 71 3 3 2" xfId="27237" xr:uid="{00000000-0005-0000-0000-0000326A0000}"/>
    <cellStyle name="Normal 71 3 4" xfId="27238" xr:uid="{00000000-0005-0000-0000-0000336A0000}"/>
    <cellStyle name="Normal 71 3 5" xfId="27239" xr:uid="{00000000-0005-0000-0000-0000346A0000}"/>
    <cellStyle name="Normal 71 3 6" xfId="27240" xr:uid="{00000000-0005-0000-0000-0000356A0000}"/>
    <cellStyle name="Normal 71 3 7" xfId="27241" xr:uid="{00000000-0005-0000-0000-0000366A0000}"/>
    <cellStyle name="Normal 71 4" xfId="27242" xr:uid="{00000000-0005-0000-0000-0000376A0000}"/>
    <cellStyle name="Normal 71 4 2" xfId="27243" xr:uid="{00000000-0005-0000-0000-0000386A0000}"/>
    <cellStyle name="Normal 71 4 2 2" xfId="27244" xr:uid="{00000000-0005-0000-0000-0000396A0000}"/>
    <cellStyle name="Normal 71 4 3" xfId="27245" xr:uid="{00000000-0005-0000-0000-00003A6A0000}"/>
    <cellStyle name="Normal 71 4 4" xfId="27246" xr:uid="{00000000-0005-0000-0000-00003B6A0000}"/>
    <cellStyle name="Normal 71 4 5" xfId="27247" xr:uid="{00000000-0005-0000-0000-00003C6A0000}"/>
    <cellStyle name="Normal 71 4 6" xfId="27248" xr:uid="{00000000-0005-0000-0000-00003D6A0000}"/>
    <cellStyle name="Normal 71 5" xfId="27249" xr:uid="{00000000-0005-0000-0000-00003E6A0000}"/>
    <cellStyle name="Normal 71 5 2" xfId="27250" xr:uid="{00000000-0005-0000-0000-00003F6A0000}"/>
    <cellStyle name="Normal 71 5 3" xfId="27251" xr:uid="{00000000-0005-0000-0000-0000406A0000}"/>
    <cellStyle name="Normal 71 6" xfId="27252" xr:uid="{00000000-0005-0000-0000-0000416A0000}"/>
    <cellStyle name="Normal 71 6 2" xfId="27253" xr:uid="{00000000-0005-0000-0000-0000426A0000}"/>
    <cellStyle name="Normal 71 7" xfId="27254" xr:uid="{00000000-0005-0000-0000-0000436A0000}"/>
    <cellStyle name="Normal 71 8" xfId="27255" xr:uid="{00000000-0005-0000-0000-0000446A0000}"/>
    <cellStyle name="Normal 71 9" xfId="27256" xr:uid="{00000000-0005-0000-0000-0000456A0000}"/>
    <cellStyle name="Normal 72" xfId="265" xr:uid="{00000000-0005-0000-0000-0000466A0000}"/>
    <cellStyle name="Normal 72 10" xfId="27258" xr:uid="{00000000-0005-0000-0000-0000476A0000}"/>
    <cellStyle name="Normal 72 11" xfId="27259" xr:uid="{00000000-0005-0000-0000-0000486A0000}"/>
    <cellStyle name="Normal 72 12" xfId="27260" xr:uid="{00000000-0005-0000-0000-0000496A0000}"/>
    <cellStyle name="Normal 72 13" xfId="27261" xr:uid="{00000000-0005-0000-0000-00004A6A0000}"/>
    <cellStyle name="Normal 72 14" xfId="27257" xr:uid="{00000000-0005-0000-0000-00004B6A0000}"/>
    <cellStyle name="Normal 72 2" xfId="27262" xr:uid="{00000000-0005-0000-0000-00004C6A0000}"/>
    <cellStyle name="Normal 72 2 2" xfId="27263" xr:uid="{00000000-0005-0000-0000-00004D6A0000}"/>
    <cellStyle name="Normal 72 2 2 2" xfId="27264" xr:uid="{00000000-0005-0000-0000-00004E6A0000}"/>
    <cellStyle name="Normal 72 2 2 2 2" xfId="27265" xr:uid="{00000000-0005-0000-0000-00004F6A0000}"/>
    <cellStyle name="Normal 72 2 2 2 2 2" xfId="27266" xr:uid="{00000000-0005-0000-0000-0000506A0000}"/>
    <cellStyle name="Normal 72 2 2 2 3" xfId="27267" xr:uid="{00000000-0005-0000-0000-0000516A0000}"/>
    <cellStyle name="Normal 72 2 2 3" xfId="27268" xr:uid="{00000000-0005-0000-0000-0000526A0000}"/>
    <cellStyle name="Normal 72 2 2 3 2" xfId="27269" xr:uid="{00000000-0005-0000-0000-0000536A0000}"/>
    <cellStyle name="Normal 72 2 2 4" xfId="27270" xr:uid="{00000000-0005-0000-0000-0000546A0000}"/>
    <cellStyle name="Normal 72 2 2 5" xfId="27271" xr:uid="{00000000-0005-0000-0000-0000556A0000}"/>
    <cellStyle name="Normal 72 2 2 6" xfId="27272" xr:uid="{00000000-0005-0000-0000-0000566A0000}"/>
    <cellStyle name="Normal 72 2 2 7" xfId="27273" xr:uid="{00000000-0005-0000-0000-0000576A0000}"/>
    <cellStyle name="Normal 72 2 3" xfId="27274" xr:uid="{00000000-0005-0000-0000-0000586A0000}"/>
    <cellStyle name="Normal 72 2 3 2" xfId="27275" xr:uid="{00000000-0005-0000-0000-0000596A0000}"/>
    <cellStyle name="Normal 72 2 3 2 2" xfId="27276" xr:uid="{00000000-0005-0000-0000-00005A6A0000}"/>
    <cellStyle name="Normal 72 2 3 3" xfId="27277" xr:uid="{00000000-0005-0000-0000-00005B6A0000}"/>
    <cellStyle name="Normal 72 2 4" xfId="27278" xr:uid="{00000000-0005-0000-0000-00005C6A0000}"/>
    <cellStyle name="Normal 72 2 4 2" xfId="27279" xr:uid="{00000000-0005-0000-0000-00005D6A0000}"/>
    <cellStyle name="Normal 72 2 5" xfId="27280" xr:uid="{00000000-0005-0000-0000-00005E6A0000}"/>
    <cellStyle name="Normal 72 2 6" xfId="27281" xr:uid="{00000000-0005-0000-0000-00005F6A0000}"/>
    <cellStyle name="Normal 72 2 7" xfId="27282" xr:uid="{00000000-0005-0000-0000-0000606A0000}"/>
    <cellStyle name="Normal 72 2 8" xfId="27283" xr:uid="{00000000-0005-0000-0000-0000616A0000}"/>
    <cellStyle name="Normal 72 3" xfId="27284" xr:uid="{00000000-0005-0000-0000-0000626A0000}"/>
    <cellStyle name="Normal 72 3 2" xfId="27285" xr:uid="{00000000-0005-0000-0000-0000636A0000}"/>
    <cellStyle name="Normal 72 3 2 2" xfId="27286" xr:uid="{00000000-0005-0000-0000-0000646A0000}"/>
    <cellStyle name="Normal 72 3 2 2 2" xfId="27287" xr:uid="{00000000-0005-0000-0000-0000656A0000}"/>
    <cellStyle name="Normal 72 3 2 3" xfId="27288" xr:uid="{00000000-0005-0000-0000-0000666A0000}"/>
    <cellStyle name="Normal 72 3 3" xfId="27289" xr:uid="{00000000-0005-0000-0000-0000676A0000}"/>
    <cellStyle name="Normal 72 3 3 2" xfId="27290" xr:uid="{00000000-0005-0000-0000-0000686A0000}"/>
    <cellStyle name="Normal 72 3 4" xfId="27291" xr:uid="{00000000-0005-0000-0000-0000696A0000}"/>
    <cellStyle name="Normal 72 3 5" xfId="27292" xr:uid="{00000000-0005-0000-0000-00006A6A0000}"/>
    <cellStyle name="Normal 72 3 6" xfId="27293" xr:uid="{00000000-0005-0000-0000-00006B6A0000}"/>
    <cellStyle name="Normal 72 3 7" xfId="27294" xr:uid="{00000000-0005-0000-0000-00006C6A0000}"/>
    <cellStyle name="Normal 72 4" xfId="27295" xr:uid="{00000000-0005-0000-0000-00006D6A0000}"/>
    <cellStyle name="Normal 72 4 2" xfId="27296" xr:uid="{00000000-0005-0000-0000-00006E6A0000}"/>
    <cellStyle name="Normal 72 4 2 2" xfId="27297" xr:uid="{00000000-0005-0000-0000-00006F6A0000}"/>
    <cellStyle name="Normal 72 4 3" xfId="27298" xr:uid="{00000000-0005-0000-0000-0000706A0000}"/>
    <cellStyle name="Normal 72 4 4" xfId="27299" xr:uid="{00000000-0005-0000-0000-0000716A0000}"/>
    <cellStyle name="Normal 72 4 5" xfId="27300" xr:uid="{00000000-0005-0000-0000-0000726A0000}"/>
    <cellStyle name="Normal 72 4 6" xfId="27301" xr:uid="{00000000-0005-0000-0000-0000736A0000}"/>
    <cellStyle name="Normal 72 5" xfId="27302" xr:uid="{00000000-0005-0000-0000-0000746A0000}"/>
    <cellStyle name="Normal 72 5 2" xfId="27303" xr:uid="{00000000-0005-0000-0000-0000756A0000}"/>
    <cellStyle name="Normal 72 5 3" xfId="27304" xr:uid="{00000000-0005-0000-0000-0000766A0000}"/>
    <cellStyle name="Normal 72 6" xfId="27305" xr:uid="{00000000-0005-0000-0000-0000776A0000}"/>
    <cellStyle name="Normal 72 6 2" xfId="27306" xr:uid="{00000000-0005-0000-0000-0000786A0000}"/>
    <cellStyle name="Normal 72 7" xfId="27307" xr:uid="{00000000-0005-0000-0000-0000796A0000}"/>
    <cellStyle name="Normal 72 8" xfId="27308" xr:uid="{00000000-0005-0000-0000-00007A6A0000}"/>
    <cellStyle name="Normal 72 9" xfId="27309" xr:uid="{00000000-0005-0000-0000-00007B6A0000}"/>
    <cellStyle name="Normal 73" xfId="266" xr:uid="{00000000-0005-0000-0000-00007C6A0000}"/>
    <cellStyle name="Normal 73 10" xfId="27311" xr:uid="{00000000-0005-0000-0000-00007D6A0000}"/>
    <cellStyle name="Normal 73 11" xfId="27312" xr:uid="{00000000-0005-0000-0000-00007E6A0000}"/>
    <cellStyle name="Normal 73 12" xfId="27313" xr:uid="{00000000-0005-0000-0000-00007F6A0000}"/>
    <cellStyle name="Normal 73 13" xfId="27314" xr:uid="{00000000-0005-0000-0000-0000806A0000}"/>
    <cellStyle name="Normal 73 14" xfId="27310" xr:uid="{00000000-0005-0000-0000-0000816A0000}"/>
    <cellStyle name="Normal 73 2" xfId="27315" xr:uid="{00000000-0005-0000-0000-0000826A0000}"/>
    <cellStyle name="Normal 73 2 2" xfId="27316" xr:uid="{00000000-0005-0000-0000-0000836A0000}"/>
    <cellStyle name="Normal 73 2 2 2" xfId="27317" xr:uid="{00000000-0005-0000-0000-0000846A0000}"/>
    <cellStyle name="Normal 73 2 2 2 2" xfId="27318" xr:uid="{00000000-0005-0000-0000-0000856A0000}"/>
    <cellStyle name="Normal 73 2 2 2 2 2" xfId="27319" xr:uid="{00000000-0005-0000-0000-0000866A0000}"/>
    <cellStyle name="Normal 73 2 2 2 3" xfId="27320" xr:uid="{00000000-0005-0000-0000-0000876A0000}"/>
    <cellStyle name="Normal 73 2 2 3" xfId="27321" xr:uid="{00000000-0005-0000-0000-0000886A0000}"/>
    <cellStyle name="Normal 73 2 2 3 2" xfId="27322" xr:uid="{00000000-0005-0000-0000-0000896A0000}"/>
    <cellStyle name="Normal 73 2 2 4" xfId="27323" xr:uid="{00000000-0005-0000-0000-00008A6A0000}"/>
    <cellStyle name="Normal 73 2 2 5" xfId="27324" xr:uid="{00000000-0005-0000-0000-00008B6A0000}"/>
    <cellStyle name="Normal 73 2 2 6" xfId="27325" xr:uid="{00000000-0005-0000-0000-00008C6A0000}"/>
    <cellStyle name="Normal 73 2 2 7" xfId="27326" xr:uid="{00000000-0005-0000-0000-00008D6A0000}"/>
    <cellStyle name="Normal 73 2 3" xfId="27327" xr:uid="{00000000-0005-0000-0000-00008E6A0000}"/>
    <cellStyle name="Normal 73 2 3 2" xfId="27328" xr:uid="{00000000-0005-0000-0000-00008F6A0000}"/>
    <cellStyle name="Normal 73 2 3 2 2" xfId="27329" xr:uid="{00000000-0005-0000-0000-0000906A0000}"/>
    <cellStyle name="Normal 73 2 3 3" xfId="27330" xr:uid="{00000000-0005-0000-0000-0000916A0000}"/>
    <cellStyle name="Normal 73 2 4" xfId="27331" xr:uid="{00000000-0005-0000-0000-0000926A0000}"/>
    <cellStyle name="Normal 73 2 4 2" xfId="27332" xr:uid="{00000000-0005-0000-0000-0000936A0000}"/>
    <cellStyle name="Normal 73 2 5" xfId="27333" xr:uid="{00000000-0005-0000-0000-0000946A0000}"/>
    <cellStyle name="Normal 73 2 6" xfId="27334" xr:uid="{00000000-0005-0000-0000-0000956A0000}"/>
    <cellStyle name="Normal 73 2 7" xfId="27335" xr:uid="{00000000-0005-0000-0000-0000966A0000}"/>
    <cellStyle name="Normal 73 2 8" xfId="27336" xr:uid="{00000000-0005-0000-0000-0000976A0000}"/>
    <cellStyle name="Normal 73 3" xfId="27337" xr:uid="{00000000-0005-0000-0000-0000986A0000}"/>
    <cellStyle name="Normal 73 3 2" xfId="27338" xr:uid="{00000000-0005-0000-0000-0000996A0000}"/>
    <cellStyle name="Normal 73 3 2 2" xfId="27339" xr:uid="{00000000-0005-0000-0000-00009A6A0000}"/>
    <cellStyle name="Normal 73 3 2 2 2" xfId="27340" xr:uid="{00000000-0005-0000-0000-00009B6A0000}"/>
    <cellStyle name="Normal 73 3 2 3" xfId="27341" xr:uid="{00000000-0005-0000-0000-00009C6A0000}"/>
    <cellStyle name="Normal 73 3 3" xfId="27342" xr:uid="{00000000-0005-0000-0000-00009D6A0000}"/>
    <cellStyle name="Normal 73 3 3 2" xfId="27343" xr:uid="{00000000-0005-0000-0000-00009E6A0000}"/>
    <cellStyle name="Normal 73 3 4" xfId="27344" xr:uid="{00000000-0005-0000-0000-00009F6A0000}"/>
    <cellStyle name="Normal 73 3 5" xfId="27345" xr:uid="{00000000-0005-0000-0000-0000A06A0000}"/>
    <cellStyle name="Normal 73 3 6" xfId="27346" xr:uid="{00000000-0005-0000-0000-0000A16A0000}"/>
    <cellStyle name="Normal 73 3 7" xfId="27347" xr:uid="{00000000-0005-0000-0000-0000A26A0000}"/>
    <cellStyle name="Normal 73 4" xfId="27348" xr:uid="{00000000-0005-0000-0000-0000A36A0000}"/>
    <cellStyle name="Normal 73 4 2" xfId="27349" xr:uid="{00000000-0005-0000-0000-0000A46A0000}"/>
    <cellStyle name="Normal 73 4 2 2" xfId="27350" xr:uid="{00000000-0005-0000-0000-0000A56A0000}"/>
    <cellStyle name="Normal 73 4 3" xfId="27351" xr:uid="{00000000-0005-0000-0000-0000A66A0000}"/>
    <cellStyle name="Normal 73 4 4" xfId="27352" xr:uid="{00000000-0005-0000-0000-0000A76A0000}"/>
    <cellStyle name="Normal 73 4 5" xfId="27353" xr:uid="{00000000-0005-0000-0000-0000A86A0000}"/>
    <cellStyle name="Normal 73 4 6" xfId="27354" xr:uid="{00000000-0005-0000-0000-0000A96A0000}"/>
    <cellStyle name="Normal 73 5" xfId="27355" xr:uid="{00000000-0005-0000-0000-0000AA6A0000}"/>
    <cellStyle name="Normal 73 5 2" xfId="27356" xr:uid="{00000000-0005-0000-0000-0000AB6A0000}"/>
    <cellStyle name="Normal 73 5 3" xfId="27357" xr:uid="{00000000-0005-0000-0000-0000AC6A0000}"/>
    <cellStyle name="Normal 73 6" xfId="27358" xr:uid="{00000000-0005-0000-0000-0000AD6A0000}"/>
    <cellStyle name="Normal 73 6 2" xfId="27359" xr:uid="{00000000-0005-0000-0000-0000AE6A0000}"/>
    <cellStyle name="Normal 73 7" xfId="27360" xr:uid="{00000000-0005-0000-0000-0000AF6A0000}"/>
    <cellStyle name="Normal 73 8" xfId="27361" xr:uid="{00000000-0005-0000-0000-0000B06A0000}"/>
    <cellStyle name="Normal 73 9" xfId="27362" xr:uid="{00000000-0005-0000-0000-0000B16A0000}"/>
    <cellStyle name="Normal 74" xfId="267" xr:uid="{00000000-0005-0000-0000-0000B26A0000}"/>
    <cellStyle name="Normal 74 10" xfId="27364" xr:uid="{00000000-0005-0000-0000-0000B36A0000}"/>
    <cellStyle name="Normal 74 11" xfId="27365" xr:uid="{00000000-0005-0000-0000-0000B46A0000}"/>
    <cellStyle name="Normal 74 12" xfId="27366" xr:uid="{00000000-0005-0000-0000-0000B56A0000}"/>
    <cellStyle name="Normal 74 13" xfId="27367" xr:uid="{00000000-0005-0000-0000-0000B66A0000}"/>
    <cellStyle name="Normal 74 14" xfId="27363" xr:uid="{00000000-0005-0000-0000-0000B76A0000}"/>
    <cellStyle name="Normal 74 2" xfId="27368" xr:uid="{00000000-0005-0000-0000-0000B86A0000}"/>
    <cellStyle name="Normal 74 2 2" xfId="27369" xr:uid="{00000000-0005-0000-0000-0000B96A0000}"/>
    <cellStyle name="Normal 74 2 2 2" xfId="27370" xr:uid="{00000000-0005-0000-0000-0000BA6A0000}"/>
    <cellStyle name="Normal 74 2 2 2 2" xfId="27371" xr:uid="{00000000-0005-0000-0000-0000BB6A0000}"/>
    <cellStyle name="Normal 74 2 2 2 2 2" xfId="27372" xr:uid="{00000000-0005-0000-0000-0000BC6A0000}"/>
    <cellStyle name="Normal 74 2 2 2 3" xfId="27373" xr:uid="{00000000-0005-0000-0000-0000BD6A0000}"/>
    <cellStyle name="Normal 74 2 2 3" xfId="27374" xr:uid="{00000000-0005-0000-0000-0000BE6A0000}"/>
    <cellStyle name="Normal 74 2 2 3 2" xfId="27375" xr:uid="{00000000-0005-0000-0000-0000BF6A0000}"/>
    <cellStyle name="Normal 74 2 2 4" xfId="27376" xr:uid="{00000000-0005-0000-0000-0000C06A0000}"/>
    <cellStyle name="Normal 74 2 2 5" xfId="27377" xr:uid="{00000000-0005-0000-0000-0000C16A0000}"/>
    <cellStyle name="Normal 74 2 2 6" xfId="27378" xr:uid="{00000000-0005-0000-0000-0000C26A0000}"/>
    <cellStyle name="Normal 74 2 2 7" xfId="27379" xr:uid="{00000000-0005-0000-0000-0000C36A0000}"/>
    <cellStyle name="Normal 74 2 3" xfId="27380" xr:uid="{00000000-0005-0000-0000-0000C46A0000}"/>
    <cellStyle name="Normal 74 2 3 2" xfId="27381" xr:uid="{00000000-0005-0000-0000-0000C56A0000}"/>
    <cellStyle name="Normal 74 2 3 2 2" xfId="27382" xr:uid="{00000000-0005-0000-0000-0000C66A0000}"/>
    <cellStyle name="Normal 74 2 3 3" xfId="27383" xr:uid="{00000000-0005-0000-0000-0000C76A0000}"/>
    <cellStyle name="Normal 74 2 4" xfId="27384" xr:uid="{00000000-0005-0000-0000-0000C86A0000}"/>
    <cellStyle name="Normal 74 2 4 2" xfId="27385" xr:uid="{00000000-0005-0000-0000-0000C96A0000}"/>
    <cellStyle name="Normal 74 2 5" xfId="27386" xr:uid="{00000000-0005-0000-0000-0000CA6A0000}"/>
    <cellStyle name="Normal 74 2 6" xfId="27387" xr:uid="{00000000-0005-0000-0000-0000CB6A0000}"/>
    <cellStyle name="Normal 74 2 7" xfId="27388" xr:uid="{00000000-0005-0000-0000-0000CC6A0000}"/>
    <cellStyle name="Normal 74 2 8" xfId="27389" xr:uid="{00000000-0005-0000-0000-0000CD6A0000}"/>
    <cellStyle name="Normal 74 3" xfId="27390" xr:uid="{00000000-0005-0000-0000-0000CE6A0000}"/>
    <cellStyle name="Normal 74 3 2" xfId="27391" xr:uid="{00000000-0005-0000-0000-0000CF6A0000}"/>
    <cellStyle name="Normal 74 3 2 2" xfId="27392" xr:uid="{00000000-0005-0000-0000-0000D06A0000}"/>
    <cellStyle name="Normal 74 3 2 2 2" xfId="27393" xr:uid="{00000000-0005-0000-0000-0000D16A0000}"/>
    <cellStyle name="Normal 74 3 2 3" xfId="27394" xr:uid="{00000000-0005-0000-0000-0000D26A0000}"/>
    <cellStyle name="Normal 74 3 3" xfId="27395" xr:uid="{00000000-0005-0000-0000-0000D36A0000}"/>
    <cellStyle name="Normal 74 3 3 2" xfId="27396" xr:uid="{00000000-0005-0000-0000-0000D46A0000}"/>
    <cellStyle name="Normal 74 3 4" xfId="27397" xr:uid="{00000000-0005-0000-0000-0000D56A0000}"/>
    <cellStyle name="Normal 74 3 5" xfId="27398" xr:uid="{00000000-0005-0000-0000-0000D66A0000}"/>
    <cellStyle name="Normal 74 3 6" xfId="27399" xr:uid="{00000000-0005-0000-0000-0000D76A0000}"/>
    <cellStyle name="Normal 74 3 7" xfId="27400" xr:uid="{00000000-0005-0000-0000-0000D86A0000}"/>
    <cellStyle name="Normal 74 4" xfId="27401" xr:uid="{00000000-0005-0000-0000-0000D96A0000}"/>
    <cellStyle name="Normal 74 4 2" xfId="27402" xr:uid="{00000000-0005-0000-0000-0000DA6A0000}"/>
    <cellStyle name="Normal 74 4 2 2" xfId="27403" xr:uid="{00000000-0005-0000-0000-0000DB6A0000}"/>
    <cellStyle name="Normal 74 4 3" xfId="27404" xr:uid="{00000000-0005-0000-0000-0000DC6A0000}"/>
    <cellStyle name="Normal 74 4 4" xfId="27405" xr:uid="{00000000-0005-0000-0000-0000DD6A0000}"/>
    <cellStyle name="Normal 74 4 5" xfId="27406" xr:uid="{00000000-0005-0000-0000-0000DE6A0000}"/>
    <cellStyle name="Normal 74 4 6" xfId="27407" xr:uid="{00000000-0005-0000-0000-0000DF6A0000}"/>
    <cellStyle name="Normal 74 5" xfId="27408" xr:uid="{00000000-0005-0000-0000-0000E06A0000}"/>
    <cellStyle name="Normal 74 5 2" xfId="27409" xr:uid="{00000000-0005-0000-0000-0000E16A0000}"/>
    <cellStyle name="Normal 74 5 3" xfId="27410" xr:uid="{00000000-0005-0000-0000-0000E26A0000}"/>
    <cellStyle name="Normal 74 6" xfId="27411" xr:uid="{00000000-0005-0000-0000-0000E36A0000}"/>
    <cellStyle name="Normal 74 6 2" xfId="27412" xr:uid="{00000000-0005-0000-0000-0000E46A0000}"/>
    <cellStyle name="Normal 74 7" xfId="27413" xr:uid="{00000000-0005-0000-0000-0000E56A0000}"/>
    <cellStyle name="Normal 74 8" xfId="27414" xr:uid="{00000000-0005-0000-0000-0000E66A0000}"/>
    <cellStyle name="Normal 74 9" xfId="27415" xr:uid="{00000000-0005-0000-0000-0000E76A0000}"/>
    <cellStyle name="Normal 75" xfId="46" xr:uid="{00000000-0005-0000-0000-0000E86A0000}"/>
    <cellStyle name="Normal 75 10" xfId="27417" xr:uid="{00000000-0005-0000-0000-0000E96A0000}"/>
    <cellStyle name="Normal 75 11" xfId="27418" xr:uid="{00000000-0005-0000-0000-0000EA6A0000}"/>
    <cellStyle name="Normal 75 12" xfId="27419" xr:uid="{00000000-0005-0000-0000-0000EB6A0000}"/>
    <cellStyle name="Normal 75 13" xfId="27420" xr:uid="{00000000-0005-0000-0000-0000EC6A0000}"/>
    <cellStyle name="Normal 75 14" xfId="27416" xr:uid="{00000000-0005-0000-0000-0000ED6A0000}"/>
    <cellStyle name="Normal 75 2" xfId="268" xr:uid="{00000000-0005-0000-0000-0000EE6A0000}"/>
    <cellStyle name="Normal 75 2 2" xfId="27422" xr:uid="{00000000-0005-0000-0000-0000EF6A0000}"/>
    <cellStyle name="Normal 75 2 2 2" xfId="27423" xr:uid="{00000000-0005-0000-0000-0000F06A0000}"/>
    <cellStyle name="Normal 75 2 2 2 2" xfId="27424" xr:uid="{00000000-0005-0000-0000-0000F16A0000}"/>
    <cellStyle name="Normal 75 2 2 2 2 2" xfId="27425" xr:uid="{00000000-0005-0000-0000-0000F26A0000}"/>
    <cellStyle name="Normal 75 2 2 2 3" xfId="27426" xr:uid="{00000000-0005-0000-0000-0000F36A0000}"/>
    <cellStyle name="Normal 75 2 2 3" xfId="27427" xr:uid="{00000000-0005-0000-0000-0000F46A0000}"/>
    <cellStyle name="Normal 75 2 2 3 2" xfId="27428" xr:uid="{00000000-0005-0000-0000-0000F56A0000}"/>
    <cellStyle name="Normal 75 2 2 4" xfId="27429" xr:uid="{00000000-0005-0000-0000-0000F66A0000}"/>
    <cellStyle name="Normal 75 2 2 5" xfId="27430" xr:uid="{00000000-0005-0000-0000-0000F76A0000}"/>
    <cellStyle name="Normal 75 2 2 6" xfId="27431" xr:uid="{00000000-0005-0000-0000-0000F86A0000}"/>
    <cellStyle name="Normal 75 2 2 7" xfId="27432" xr:uid="{00000000-0005-0000-0000-0000F96A0000}"/>
    <cellStyle name="Normal 75 2 3" xfId="27433" xr:uid="{00000000-0005-0000-0000-0000FA6A0000}"/>
    <cellStyle name="Normal 75 2 3 2" xfId="27434" xr:uid="{00000000-0005-0000-0000-0000FB6A0000}"/>
    <cellStyle name="Normal 75 2 3 2 2" xfId="27435" xr:uid="{00000000-0005-0000-0000-0000FC6A0000}"/>
    <cellStyle name="Normal 75 2 3 3" xfId="27436" xr:uid="{00000000-0005-0000-0000-0000FD6A0000}"/>
    <cellStyle name="Normal 75 2 4" xfId="27437" xr:uid="{00000000-0005-0000-0000-0000FE6A0000}"/>
    <cellStyle name="Normal 75 2 4 2" xfId="27438" xr:uid="{00000000-0005-0000-0000-0000FF6A0000}"/>
    <cellStyle name="Normal 75 2 5" xfId="27439" xr:uid="{00000000-0005-0000-0000-0000006B0000}"/>
    <cellStyle name="Normal 75 2 6" xfId="27440" xr:uid="{00000000-0005-0000-0000-0000016B0000}"/>
    <cellStyle name="Normal 75 2 7" xfId="27441" xr:uid="{00000000-0005-0000-0000-0000026B0000}"/>
    <cellStyle name="Normal 75 2 8" xfId="27442" xr:uid="{00000000-0005-0000-0000-0000036B0000}"/>
    <cellStyle name="Normal 75 2 9" xfId="27421" xr:uid="{00000000-0005-0000-0000-0000046B0000}"/>
    <cellStyle name="Normal 75 3" xfId="27443" xr:uid="{00000000-0005-0000-0000-0000056B0000}"/>
    <cellStyle name="Normal 75 3 2" xfId="27444" xr:uid="{00000000-0005-0000-0000-0000066B0000}"/>
    <cellStyle name="Normal 75 3 2 2" xfId="27445" xr:uid="{00000000-0005-0000-0000-0000076B0000}"/>
    <cellStyle name="Normal 75 3 2 2 2" xfId="27446" xr:uid="{00000000-0005-0000-0000-0000086B0000}"/>
    <cellStyle name="Normal 75 3 2 3" xfId="27447" xr:uid="{00000000-0005-0000-0000-0000096B0000}"/>
    <cellStyle name="Normal 75 3 3" xfId="27448" xr:uid="{00000000-0005-0000-0000-00000A6B0000}"/>
    <cellStyle name="Normal 75 3 3 2" xfId="27449" xr:uid="{00000000-0005-0000-0000-00000B6B0000}"/>
    <cellStyle name="Normal 75 3 4" xfId="27450" xr:uid="{00000000-0005-0000-0000-00000C6B0000}"/>
    <cellStyle name="Normal 75 3 5" xfId="27451" xr:uid="{00000000-0005-0000-0000-00000D6B0000}"/>
    <cellStyle name="Normal 75 3 6" xfId="27452" xr:uid="{00000000-0005-0000-0000-00000E6B0000}"/>
    <cellStyle name="Normal 75 3 7" xfId="27453" xr:uid="{00000000-0005-0000-0000-00000F6B0000}"/>
    <cellStyle name="Normal 75 4" xfId="27454" xr:uid="{00000000-0005-0000-0000-0000106B0000}"/>
    <cellStyle name="Normal 75 4 2" xfId="27455" xr:uid="{00000000-0005-0000-0000-0000116B0000}"/>
    <cellStyle name="Normal 75 4 2 2" xfId="27456" xr:uid="{00000000-0005-0000-0000-0000126B0000}"/>
    <cellStyle name="Normal 75 4 3" xfId="27457" xr:uid="{00000000-0005-0000-0000-0000136B0000}"/>
    <cellStyle name="Normal 75 4 4" xfId="27458" xr:uid="{00000000-0005-0000-0000-0000146B0000}"/>
    <cellStyle name="Normal 75 4 5" xfId="27459" xr:uid="{00000000-0005-0000-0000-0000156B0000}"/>
    <cellStyle name="Normal 75 4 6" xfId="27460" xr:uid="{00000000-0005-0000-0000-0000166B0000}"/>
    <cellStyle name="Normal 75 5" xfId="27461" xr:uid="{00000000-0005-0000-0000-0000176B0000}"/>
    <cellStyle name="Normal 75 5 2" xfId="27462" xr:uid="{00000000-0005-0000-0000-0000186B0000}"/>
    <cellStyle name="Normal 75 5 3" xfId="27463" xr:uid="{00000000-0005-0000-0000-0000196B0000}"/>
    <cellStyle name="Normal 75 6" xfId="27464" xr:uid="{00000000-0005-0000-0000-00001A6B0000}"/>
    <cellStyle name="Normal 75 6 2" xfId="27465" xr:uid="{00000000-0005-0000-0000-00001B6B0000}"/>
    <cellStyle name="Normal 75 7" xfId="27466" xr:uid="{00000000-0005-0000-0000-00001C6B0000}"/>
    <cellStyle name="Normal 75 8" xfId="27467" xr:uid="{00000000-0005-0000-0000-00001D6B0000}"/>
    <cellStyle name="Normal 75 9" xfId="27468" xr:uid="{00000000-0005-0000-0000-00001E6B0000}"/>
    <cellStyle name="Normal 76" xfId="269" xr:uid="{00000000-0005-0000-0000-00001F6B0000}"/>
    <cellStyle name="Normal 76 10" xfId="27470" xr:uid="{00000000-0005-0000-0000-0000206B0000}"/>
    <cellStyle name="Normal 76 11" xfId="27471" xr:uid="{00000000-0005-0000-0000-0000216B0000}"/>
    <cellStyle name="Normal 76 12" xfId="27472" xr:uid="{00000000-0005-0000-0000-0000226B0000}"/>
    <cellStyle name="Normal 76 13" xfId="27473" xr:uid="{00000000-0005-0000-0000-0000236B0000}"/>
    <cellStyle name="Normal 76 14" xfId="27469" xr:uid="{00000000-0005-0000-0000-0000246B0000}"/>
    <cellStyle name="Normal 76 2" xfId="27474" xr:uid="{00000000-0005-0000-0000-0000256B0000}"/>
    <cellStyle name="Normal 76 2 2" xfId="27475" xr:uid="{00000000-0005-0000-0000-0000266B0000}"/>
    <cellStyle name="Normal 76 2 2 2" xfId="27476" xr:uid="{00000000-0005-0000-0000-0000276B0000}"/>
    <cellStyle name="Normal 76 2 2 2 2" xfId="27477" xr:uid="{00000000-0005-0000-0000-0000286B0000}"/>
    <cellStyle name="Normal 76 2 2 2 2 2" xfId="27478" xr:uid="{00000000-0005-0000-0000-0000296B0000}"/>
    <cellStyle name="Normal 76 2 2 2 3" xfId="27479" xr:uid="{00000000-0005-0000-0000-00002A6B0000}"/>
    <cellStyle name="Normal 76 2 2 3" xfId="27480" xr:uid="{00000000-0005-0000-0000-00002B6B0000}"/>
    <cellStyle name="Normal 76 2 2 3 2" xfId="27481" xr:uid="{00000000-0005-0000-0000-00002C6B0000}"/>
    <cellStyle name="Normal 76 2 2 4" xfId="27482" xr:uid="{00000000-0005-0000-0000-00002D6B0000}"/>
    <cellStyle name="Normal 76 2 2 5" xfId="27483" xr:uid="{00000000-0005-0000-0000-00002E6B0000}"/>
    <cellStyle name="Normal 76 2 2 6" xfId="27484" xr:uid="{00000000-0005-0000-0000-00002F6B0000}"/>
    <cellStyle name="Normal 76 2 2 7" xfId="27485" xr:uid="{00000000-0005-0000-0000-0000306B0000}"/>
    <cellStyle name="Normal 76 2 3" xfId="27486" xr:uid="{00000000-0005-0000-0000-0000316B0000}"/>
    <cellStyle name="Normal 76 2 3 2" xfId="27487" xr:uid="{00000000-0005-0000-0000-0000326B0000}"/>
    <cellStyle name="Normal 76 2 3 2 2" xfId="27488" xr:uid="{00000000-0005-0000-0000-0000336B0000}"/>
    <cellStyle name="Normal 76 2 3 3" xfId="27489" xr:uid="{00000000-0005-0000-0000-0000346B0000}"/>
    <cellStyle name="Normal 76 2 4" xfId="27490" xr:uid="{00000000-0005-0000-0000-0000356B0000}"/>
    <cellStyle name="Normal 76 2 4 2" xfId="27491" xr:uid="{00000000-0005-0000-0000-0000366B0000}"/>
    <cellStyle name="Normal 76 2 5" xfId="27492" xr:uid="{00000000-0005-0000-0000-0000376B0000}"/>
    <cellStyle name="Normal 76 2 6" xfId="27493" xr:uid="{00000000-0005-0000-0000-0000386B0000}"/>
    <cellStyle name="Normal 76 2 7" xfId="27494" xr:uid="{00000000-0005-0000-0000-0000396B0000}"/>
    <cellStyle name="Normal 76 2 8" xfId="27495" xr:uid="{00000000-0005-0000-0000-00003A6B0000}"/>
    <cellStyle name="Normal 76 3" xfId="27496" xr:uid="{00000000-0005-0000-0000-00003B6B0000}"/>
    <cellStyle name="Normal 76 3 2" xfId="27497" xr:uid="{00000000-0005-0000-0000-00003C6B0000}"/>
    <cellStyle name="Normal 76 3 2 2" xfId="27498" xr:uid="{00000000-0005-0000-0000-00003D6B0000}"/>
    <cellStyle name="Normal 76 3 2 2 2" xfId="27499" xr:uid="{00000000-0005-0000-0000-00003E6B0000}"/>
    <cellStyle name="Normal 76 3 2 3" xfId="27500" xr:uid="{00000000-0005-0000-0000-00003F6B0000}"/>
    <cellStyle name="Normal 76 3 3" xfId="27501" xr:uid="{00000000-0005-0000-0000-0000406B0000}"/>
    <cellStyle name="Normal 76 3 3 2" xfId="27502" xr:uid="{00000000-0005-0000-0000-0000416B0000}"/>
    <cellStyle name="Normal 76 3 4" xfId="27503" xr:uid="{00000000-0005-0000-0000-0000426B0000}"/>
    <cellStyle name="Normal 76 3 5" xfId="27504" xr:uid="{00000000-0005-0000-0000-0000436B0000}"/>
    <cellStyle name="Normal 76 3 6" xfId="27505" xr:uid="{00000000-0005-0000-0000-0000446B0000}"/>
    <cellStyle name="Normal 76 3 7" xfId="27506" xr:uid="{00000000-0005-0000-0000-0000456B0000}"/>
    <cellStyle name="Normal 76 4" xfId="27507" xr:uid="{00000000-0005-0000-0000-0000466B0000}"/>
    <cellStyle name="Normal 76 4 2" xfId="27508" xr:uid="{00000000-0005-0000-0000-0000476B0000}"/>
    <cellStyle name="Normal 76 4 2 2" xfId="27509" xr:uid="{00000000-0005-0000-0000-0000486B0000}"/>
    <cellStyle name="Normal 76 4 3" xfId="27510" xr:uid="{00000000-0005-0000-0000-0000496B0000}"/>
    <cellStyle name="Normal 76 4 4" xfId="27511" xr:uid="{00000000-0005-0000-0000-00004A6B0000}"/>
    <cellStyle name="Normal 76 4 5" xfId="27512" xr:uid="{00000000-0005-0000-0000-00004B6B0000}"/>
    <cellStyle name="Normal 76 4 6" xfId="27513" xr:uid="{00000000-0005-0000-0000-00004C6B0000}"/>
    <cellStyle name="Normal 76 5" xfId="27514" xr:uid="{00000000-0005-0000-0000-00004D6B0000}"/>
    <cellStyle name="Normal 76 5 2" xfId="27515" xr:uid="{00000000-0005-0000-0000-00004E6B0000}"/>
    <cellStyle name="Normal 76 5 3" xfId="27516" xr:uid="{00000000-0005-0000-0000-00004F6B0000}"/>
    <cellStyle name="Normal 76 6" xfId="27517" xr:uid="{00000000-0005-0000-0000-0000506B0000}"/>
    <cellStyle name="Normal 76 6 2" xfId="27518" xr:uid="{00000000-0005-0000-0000-0000516B0000}"/>
    <cellStyle name="Normal 76 7" xfId="27519" xr:uid="{00000000-0005-0000-0000-0000526B0000}"/>
    <cellStyle name="Normal 76 8" xfId="27520" xr:uid="{00000000-0005-0000-0000-0000536B0000}"/>
    <cellStyle name="Normal 76 9" xfId="27521" xr:uid="{00000000-0005-0000-0000-0000546B0000}"/>
    <cellStyle name="Normal 77" xfId="270" xr:uid="{00000000-0005-0000-0000-0000556B0000}"/>
    <cellStyle name="Normal 77 10" xfId="27523" xr:uid="{00000000-0005-0000-0000-0000566B0000}"/>
    <cellStyle name="Normal 77 11" xfId="27524" xr:uid="{00000000-0005-0000-0000-0000576B0000}"/>
    <cellStyle name="Normal 77 12" xfId="27525" xr:uid="{00000000-0005-0000-0000-0000586B0000}"/>
    <cellStyle name="Normal 77 13" xfId="27526" xr:uid="{00000000-0005-0000-0000-0000596B0000}"/>
    <cellStyle name="Normal 77 14" xfId="27522" xr:uid="{00000000-0005-0000-0000-00005A6B0000}"/>
    <cellStyle name="Normal 77 2" xfId="27527" xr:uid="{00000000-0005-0000-0000-00005B6B0000}"/>
    <cellStyle name="Normal 77 2 2" xfId="27528" xr:uid="{00000000-0005-0000-0000-00005C6B0000}"/>
    <cellStyle name="Normal 77 2 2 2" xfId="27529" xr:uid="{00000000-0005-0000-0000-00005D6B0000}"/>
    <cellStyle name="Normal 77 2 2 2 2" xfId="27530" xr:uid="{00000000-0005-0000-0000-00005E6B0000}"/>
    <cellStyle name="Normal 77 2 2 2 2 2" xfId="27531" xr:uid="{00000000-0005-0000-0000-00005F6B0000}"/>
    <cellStyle name="Normal 77 2 2 2 3" xfId="27532" xr:uid="{00000000-0005-0000-0000-0000606B0000}"/>
    <cellStyle name="Normal 77 2 2 3" xfId="27533" xr:uid="{00000000-0005-0000-0000-0000616B0000}"/>
    <cellStyle name="Normal 77 2 2 3 2" xfId="27534" xr:uid="{00000000-0005-0000-0000-0000626B0000}"/>
    <cellStyle name="Normal 77 2 2 4" xfId="27535" xr:uid="{00000000-0005-0000-0000-0000636B0000}"/>
    <cellStyle name="Normal 77 2 2 5" xfId="27536" xr:uid="{00000000-0005-0000-0000-0000646B0000}"/>
    <cellStyle name="Normal 77 2 2 6" xfId="27537" xr:uid="{00000000-0005-0000-0000-0000656B0000}"/>
    <cellStyle name="Normal 77 2 2 7" xfId="27538" xr:uid="{00000000-0005-0000-0000-0000666B0000}"/>
    <cellStyle name="Normal 77 2 3" xfId="27539" xr:uid="{00000000-0005-0000-0000-0000676B0000}"/>
    <cellStyle name="Normal 77 2 3 2" xfId="27540" xr:uid="{00000000-0005-0000-0000-0000686B0000}"/>
    <cellStyle name="Normal 77 2 3 2 2" xfId="27541" xr:uid="{00000000-0005-0000-0000-0000696B0000}"/>
    <cellStyle name="Normal 77 2 3 3" xfId="27542" xr:uid="{00000000-0005-0000-0000-00006A6B0000}"/>
    <cellStyle name="Normal 77 2 4" xfId="27543" xr:uid="{00000000-0005-0000-0000-00006B6B0000}"/>
    <cellStyle name="Normal 77 2 4 2" xfId="27544" xr:uid="{00000000-0005-0000-0000-00006C6B0000}"/>
    <cellStyle name="Normal 77 2 5" xfId="27545" xr:uid="{00000000-0005-0000-0000-00006D6B0000}"/>
    <cellStyle name="Normal 77 2 6" xfId="27546" xr:uid="{00000000-0005-0000-0000-00006E6B0000}"/>
    <cellStyle name="Normal 77 2 7" xfId="27547" xr:uid="{00000000-0005-0000-0000-00006F6B0000}"/>
    <cellStyle name="Normal 77 2 8" xfId="27548" xr:uid="{00000000-0005-0000-0000-0000706B0000}"/>
    <cellStyle name="Normal 77 3" xfId="27549" xr:uid="{00000000-0005-0000-0000-0000716B0000}"/>
    <cellStyle name="Normal 77 3 2" xfId="27550" xr:uid="{00000000-0005-0000-0000-0000726B0000}"/>
    <cellStyle name="Normal 77 3 2 2" xfId="27551" xr:uid="{00000000-0005-0000-0000-0000736B0000}"/>
    <cellStyle name="Normal 77 3 2 2 2" xfId="27552" xr:uid="{00000000-0005-0000-0000-0000746B0000}"/>
    <cellStyle name="Normal 77 3 2 3" xfId="27553" xr:uid="{00000000-0005-0000-0000-0000756B0000}"/>
    <cellStyle name="Normal 77 3 3" xfId="27554" xr:uid="{00000000-0005-0000-0000-0000766B0000}"/>
    <cellStyle name="Normal 77 3 3 2" xfId="27555" xr:uid="{00000000-0005-0000-0000-0000776B0000}"/>
    <cellStyle name="Normal 77 3 4" xfId="27556" xr:uid="{00000000-0005-0000-0000-0000786B0000}"/>
    <cellStyle name="Normal 77 3 5" xfId="27557" xr:uid="{00000000-0005-0000-0000-0000796B0000}"/>
    <cellStyle name="Normal 77 3 6" xfId="27558" xr:uid="{00000000-0005-0000-0000-00007A6B0000}"/>
    <cellStyle name="Normal 77 3 7" xfId="27559" xr:uid="{00000000-0005-0000-0000-00007B6B0000}"/>
    <cellStyle name="Normal 77 4" xfId="27560" xr:uid="{00000000-0005-0000-0000-00007C6B0000}"/>
    <cellStyle name="Normal 77 4 2" xfId="27561" xr:uid="{00000000-0005-0000-0000-00007D6B0000}"/>
    <cellStyle name="Normal 77 4 2 2" xfId="27562" xr:uid="{00000000-0005-0000-0000-00007E6B0000}"/>
    <cellStyle name="Normal 77 4 3" xfId="27563" xr:uid="{00000000-0005-0000-0000-00007F6B0000}"/>
    <cellStyle name="Normal 77 4 4" xfId="27564" xr:uid="{00000000-0005-0000-0000-0000806B0000}"/>
    <cellStyle name="Normal 77 4 5" xfId="27565" xr:uid="{00000000-0005-0000-0000-0000816B0000}"/>
    <cellStyle name="Normal 77 4 6" xfId="27566" xr:uid="{00000000-0005-0000-0000-0000826B0000}"/>
    <cellStyle name="Normal 77 5" xfId="27567" xr:uid="{00000000-0005-0000-0000-0000836B0000}"/>
    <cellStyle name="Normal 77 5 2" xfId="27568" xr:uid="{00000000-0005-0000-0000-0000846B0000}"/>
    <cellStyle name="Normal 77 5 3" xfId="27569" xr:uid="{00000000-0005-0000-0000-0000856B0000}"/>
    <cellStyle name="Normal 77 6" xfId="27570" xr:uid="{00000000-0005-0000-0000-0000866B0000}"/>
    <cellStyle name="Normal 77 6 2" xfId="27571" xr:uid="{00000000-0005-0000-0000-0000876B0000}"/>
    <cellStyle name="Normal 77 7" xfId="27572" xr:uid="{00000000-0005-0000-0000-0000886B0000}"/>
    <cellStyle name="Normal 77 8" xfId="27573" xr:uid="{00000000-0005-0000-0000-0000896B0000}"/>
    <cellStyle name="Normal 77 9" xfId="27574" xr:uid="{00000000-0005-0000-0000-00008A6B0000}"/>
    <cellStyle name="Normal 78" xfId="271" xr:uid="{00000000-0005-0000-0000-00008B6B0000}"/>
    <cellStyle name="Normal 78 10" xfId="27576" xr:uid="{00000000-0005-0000-0000-00008C6B0000}"/>
    <cellStyle name="Normal 78 11" xfId="27577" xr:uid="{00000000-0005-0000-0000-00008D6B0000}"/>
    <cellStyle name="Normal 78 12" xfId="27578" xr:uid="{00000000-0005-0000-0000-00008E6B0000}"/>
    <cellStyle name="Normal 78 13" xfId="27579" xr:uid="{00000000-0005-0000-0000-00008F6B0000}"/>
    <cellStyle name="Normal 78 14" xfId="27575" xr:uid="{00000000-0005-0000-0000-0000906B0000}"/>
    <cellStyle name="Normal 78 2" xfId="27580" xr:uid="{00000000-0005-0000-0000-0000916B0000}"/>
    <cellStyle name="Normal 78 2 2" xfId="27581" xr:uid="{00000000-0005-0000-0000-0000926B0000}"/>
    <cellStyle name="Normal 78 2 2 2" xfId="27582" xr:uid="{00000000-0005-0000-0000-0000936B0000}"/>
    <cellStyle name="Normal 78 2 2 2 2" xfId="27583" xr:uid="{00000000-0005-0000-0000-0000946B0000}"/>
    <cellStyle name="Normal 78 2 2 2 2 2" xfId="27584" xr:uid="{00000000-0005-0000-0000-0000956B0000}"/>
    <cellStyle name="Normal 78 2 2 2 3" xfId="27585" xr:uid="{00000000-0005-0000-0000-0000966B0000}"/>
    <cellStyle name="Normal 78 2 2 3" xfId="27586" xr:uid="{00000000-0005-0000-0000-0000976B0000}"/>
    <cellStyle name="Normal 78 2 2 3 2" xfId="27587" xr:uid="{00000000-0005-0000-0000-0000986B0000}"/>
    <cellStyle name="Normal 78 2 2 4" xfId="27588" xr:uid="{00000000-0005-0000-0000-0000996B0000}"/>
    <cellStyle name="Normal 78 2 2 5" xfId="27589" xr:uid="{00000000-0005-0000-0000-00009A6B0000}"/>
    <cellStyle name="Normal 78 2 2 6" xfId="27590" xr:uid="{00000000-0005-0000-0000-00009B6B0000}"/>
    <cellStyle name="Normal 78 2 2 7" xfId="27591" xr:uid="{00000000-0005-0000-0000-00009C6B0000}"/>
    <cellStyle name="Normal 78 2 3" xfId="27592" xr:uid="{00000000-0005-0000-0000-00009D6B0000}"/>
    <cellStyle name="Normal 78 2 3 2" xfId="27593" xr:uid="{00000000-0005-0000-0000-00009E6B0000}"/>
    <cellStyle name="Normal 78 2 3 2 2" xfId="27594" xr:uid="{00000000-0005-0000-0000-00009F6B0000}"/>
    <cellStyle name="Normal 78 2 3 3" xfId="27595" xr:uid="{00000000-0005-0000-0000-0000A06B0000}"/>
    <cellStyle name="Normal 78 2 4" xfId="27596" xr:uid="{00000000-0005-0000-0000-0000A16B0000}"/>
    <cellStyle name="Normal 78 2 4 2" xfId="27597" xr:uid="{00000000-0005-0000-0000-0000A26B0000}"/>
    <cellStyle name="Normal 78 2 5" xfId="27598" xr:uid="{00000000-0005-0000-0000-0000A36B0000}"/>
    <cellStyle name="Normal 78 2 6" xfId="27599" xr:uid="{00000000-0005-0000-0000-0000A46B0000}"/>
    <cellStyle name="Normal 78 2 7" xfId="27600" xr:uid="{00000000-0005-0000-0000-0000A56B0000}"/>
    <cellStyle name="Normal 78 2 8" xfId="27601" xr:uid="{00000000-0005-0000-0000-0000A66B0000}"/>
    <cellStyle name="Normal 78 3" xfId="27602" xr:uid="{00000000-0005-0000-0000-0000A76B0000}"/>
    <cellStyle name="Normal 78 3 2" xfId="27603" xr:uid="{00000000-0005-0000-0000-0000A86B0000}"/>
    <cellStyle name="Normal 78 3 2 2" xfId="27604" xr:uid="{00000000-0005-0000-0000-0000A96B0000}"/>
    <cellStyle name="Normal 78 3 2 2 2" xfId="27605" xr:uid="{00000000-0005-0000-0000-0000AA6B0000}"/>
    <cellStyle name="Normal 78 3 2 3" xfId="27606" xr:uid="{00000000-0005-0000-0000-0000AB6B0000}"/>
    <cellStyle name="Normal 78 3 3" xfId="27607" xr:uid="{00000000-0005-0000-0000-0000AC6B0000}"/>
    <cellStyle name="Normal 78 3 3 2" xfId="27608" xr:uid="{00000000-0005-0000-0000-0000AD6B0000}"/>
    <cellStyle name="Normal 78 3 4" xfId="27609" xr:uid="{00000000-0005-0000-0000-0000AE6B0000}"/>
    <cellStyle name="Normal 78 3 5" xfId="27610" xr:uid="{00000000-0005-0000-0000-0000AF6B0000}"/>
    <cellStyle name="Normal 78 3 6" xfId="27611" xr:uid="{00000000-0005-0000-0000-0000B06B0000}"/>
    <cellStyle name="Normal 78 3 7" xfId="27612" xr:uid="{00000000-0005-0000-0000-0000B16B0000}"/>
    <cellStyle name="Normal 78 4" xfId="27613" xr:uid="{00000000-0005-0000-0000-0000B26B0000}"/>
    <cellStyle name="Normal 78 4 2" xfId="27614" xr:uid="{00000000-0005-0000-0000-0000B36B0000}"/>
    <cellStyle name="Normal 78 4 2 2" xfId="27615" xr:uid="{00000000-0005-0000-0000-0000B46B0000}"/>
    <cellStyle name="Normal 78 4 3" xfId="27616" xr:uid="{00000000-0005-0000-0000-0000B56B0000}"/>
    <cellStyle name="Normal 78 4 4" xfId="27617" xr:uid="{00000000-0005-0000-0000-0000B66B0000}"/>
    <cellStyle name="Normal 78 4 5" xfId="27618" xr:uid="{00000000-0005-0000-0000-0000B76B0000}"/>
    <cellStyle name="Normal 78 4 6" xfId="27619" xr:uid="{00000000-0005-0000-0000-0000B86B0000}"/>
    <cellStyle name="Normal 78 5" xfId="27620" xr:uid="{00000000-0005-0000-0000-0000B96B0000}"/>
    <cellStyle name="Normal 78 5 2" xfId="27621" xr:uid="{00000000-0005-0000-0000-0000BA6B0000}"/>
    <cellStyle name="Normal 78 5 3" xfId="27622" xr:uid="{00000000-0005-0000-0000-0000BB6B0000}"/>
    <cellStyle name="Normal 78 6" xfId="27623" xr:uid="{00000000-0005-0000-0000-0000BC6B0000}"/>
    <cellStyle name="Normal 78 6 2" xfId="27624" xr:uid="{00000000-0005-0000-0000-0000BD6B0000}"/>
    <cellStyle name="Normal 78 7" xfId="27625" xr:uid="{00000000-0005-0000-0000-0000BE6B0000}"/>
    <cellStyle name="Normal 78 8" xfId="27626" xr:uid="{00000000-0005-0000-0000-0000BF6B0000}"/>
    <cellStyle name="Normal 78 9" xfId="27627" xr:uid="{00000000-0005-0000-0000-0000C06B0000}"/>
    <cellStyle name="Normal 79" xfId="272" xr:uid="{00000000-0005-0000-0000-0000C16B0000}"/>
    <cellStyle name="Normal 79 10" xfId="27629" xr:uid="{00000000-0005-0000-0000-0000C26B0000}"/>
    <cellStyle name="Normal 79 11" xfId="27630" xr:uid="{00000000-0005-0000-0000-0000C36B0000}"/>
    <cellStyle name="Normal 79 12" xfId="27631" xr:uid="{00000000-0005-0000-0000-0000C46B0000}"/>
    <cellStyle name="Normal 79 13" xfId="27632" xr:uid="{00000000-0005-0000-0000-0000C56B0000}"/>
    <cellStyle name="Normal 79 14" xfId="27628" xr:uid="{00000000-0005-0000-0000-0000C66B0000}"/>
    <cellStyle name="Normal 79 2" xfId="27633" xr:uid="{00000000-0005-0000-0000-0000C76B0000}"/>
    <cellStyle name="Normal 79 2 2" xfId="27634" xr:uid="{00000000-0005-0000-0000-0000C86B0000}"/>
    <cellStyle name="Normal 79 2 2 2" xfId="27635" xr:uid="{00000000-0005-0000-0000-0000C96B0000}"/>
    <cellStyle name="Normal 79 2 2 2 2" xfId="27636" xr:uid="{00000000-0005-0000-0000-0000CA6B0000}"/>
    <cellStyle name="Normal 79 2 2 2 2 2" xfId="27637" xr:uid="{00000000-0005-0000-0000-0000CB6B0000}"/>
    <cellStyle name="Normal 79 2 2 2 3" xfId="27638" xr:uid="{00000000-0005-0000-0000-0000CC6B0000}"/>
    <cellStyle name="Normal 79 2 2 3" xfId="27639" xr:uid="{00000000-0005-0000-0000-0000CD6B0000}"/>
    <cellStyle name="Normal 79 2 2 3 2" xfId="27640" xr:uid="{00000000-0005-0000-0000-0000CE6B0000}"/>
    <cellStyle name="Normal 79 2 2 4" xfId="27641" xr:uid="{00000000-0005-0000-0000-0000CF6B0000}"/>
    <cellStyle name="Normal 79 2 2 5" xfId="27642" xr:uid="{00000000-0005-0000-0000-0000D06B0000}"/>
    <cellStyle name="Normal 79 2 2 6" xfId="27643" xr:uid="{00000000-0005-0000-0000-0000D16B0000}"/>
    <cellStyle name="Normal 79 2 2 7" xfId="27644" xr:uid="{00000000-0005-0000-0000-0000D26B0000}"/>
    <cellStyle name="Normal 79 2 3" xfId="27645" xr:uid="{00000000-0005-0000-0000-0000D36B0000}"/>
    <cellStyle name="Normal 79 2 3 2" xfId="27646" xr:uid="{00000000-0005-0000-0000-0000D46B0000}"/>
    <cellStyle name="Normal 79 2 3 2 2" xfId="27647" xr:uid="{00000000-0005-0000-0000-0000D56B0000}"/>
    <cellStyle name="Normal 79 2 3 3" xfId="27648" xr:uid="{00000000-0005-0000-0000-0000D66B0000}"/>
    <cellStyle name="Normal 79 2 4" xfId="27649" xr:uid="{00000000-0005-0000-0000-0000D76B0000}"/>
    <cellStyle name="Normal 79 2 4 2" xfId="27650" xr:uid="{00000000-0005-0000-0000-0000D86B0000}"/>
    <cellStyle name="Normal 79 2 5" xfId="27651" xr:uid="{00000000-0005-0000-0000-0000D96B0000}"/>
    <cellStyle name="Normal 79 2 6" xfId="27652" xr:uid="{00000000-0005-0000-0000-0000DA6B0000}"/>
    <cellStyle name="Normal 79 2 7" xfId="27653" xr:uid="{00000000-0005-0000-0000-0000DB6B0000}"/>
    <cellStyle name="Normal 79 2 8" xfId="27654" xr:uid="{00000000-0005-0000-0000-0000DC6B0000}"/>
    <cellStyle name="Normal 79 3" xfId="27655" xr:uid="{00000000-0005-0000-0000-0000DD6B0000}"/>
    <cellStyle name="Normal 79 3 2" xfId="27656" xr:uid="{00000000-0005-0000-0000-0000DE6B0000}"/>
    <cellStyle name="Normal 79 3 2 2" xfId="27657" xr:uid="{00000000-0005-0000-0000-0000DF6B0000}"/>
    <cellStyle name="Normal 79 3 2 2 2" xfId="27658" xr:uid="{00000000-0005-0000-0000-0000E06B0000}"/>
    <cellStyle name="Normal 79 3 2 3" xfId="27659" xr:uid="{00000000-0005-0000-0000-0000E16B0000}"/>
    <cellStyle name="Normal 79 3 3" xfId="27660" xr:uid="{00000000-0005-0000-0000-0000E26B0000}"/>
    <cellStyle name="Normal 79 3 3 2" xfId="27661" xr:uid="{00000000-0005-0000-0000-0000E36B0000}"/>
    <cellStyle name="Normal 79 3 4" xfId="27662" xr:uid="{00000000-0005-0000-0000-0000E46B0000}"/>
    <cellStyle name="Normal 79 3 5" xfId="27663" xr:uid="{00000000-0005-0000-0000-0000E56B0000}"/>
    <cellStyle name="Normal 79 3 6" xfId="27664" xr:uid="{00000000-0005-0000-0000-0000E66B0000}"/>
    <cellStyle name="Normal 79 3 7" xfId="27665" xr:uid="{00000000-0005-0000-0000-0000E76B0000}"/>
    <cellStyle name="Normal 79 4" xfId="27666" xr:uid="{00000000-0005-0000-0000-0000E86B0000}"/>
    <cellStyle name="Normal 79 4 2" xfId="27667" xr:uid="{00000000-0005-0000-0000-0000E96B0000}"/>
    <cellStyle name="Normal 79 4 2 2" xfId="27668" xr:uid="{00000000-0005-0000-0000-0000EA6B0000}"/>
    <cellStyle name="Normal 79 4 3" xfId="27669" xr:uid="{00000000-0005-0000-0000-0000EB6B0000}"/>
    <cellStyle name="Normal 79 4 4" xfId="27670" xr:uid="{00000000-0005-0000-0000-0000EC6B0000}"/>
    <cellStyle name="Normal 79 4 5" xfId="27671" xr:uid="{00000000-0005-0000-0000-0000ED6B0000}"/>
    <cellStyle name="Normal 79 4 6" xfId="27672" xr:uid="{00000000-0005-0000-0000-0000EE6B0000}"/>
    <cellStyle name="Normal 79 5" xfId="27673" xr:uid="{00000000-0005-0000-0000-0000EF6B0000}"/>
    <cellStyle name="Normal 79 5 2" xfId="27674" xr:uid="{00000000-0005-0000-0000-0000F06B0000}"/>
    <cellStyle name="Normal 79 5 3" xfId="27675" xr:uid="{00000000-0005-0000-0000-0000F16B0000}"/>
    <cellStyle name="Normal 79 6" xfId="27676" xr:uid="{00000000-0005-0000-0000-0000F26B0000}"/>
    <cellStyle name="Normal 79 6 2" xfId="27677" xr:uid="{00000000-0005-0000-0000-0000F36B0000}"/>
    <cellStyle name="Normal 79 7" xfId="27678" xr:uid="{00000000-0005-0000-0000-0000F46B0000}"/>
    <cellStyle name="Normal 79 8" xfId="27679" xr:uid="{00000000-0005-0000-0000-0000F56B0000}"/>
    <cellStyle name="Normal 79 9" xfId="27680" xr:uid="{00000000-0005-0000-0000-0000F66B0000}"/>
    <cellStyle name="Normal 8" xfId="273" xr:uid="{00000000-0005-0000-0000-0000F76B0000}"/>
    <cellStyle name="Normal 8 2" xfId="274" xr:uid="{00000000-0005-0000-0000-0000F86B0000}"/>
    <cellStyle name="Normal 8 2 2" xfId="275" xr:uid="{00000000-0005-0000-0000-0000F96B0000}"/>
    <cellStyle name="Normal 8 2 2 2" xfId="276" xr:uid="{00000000-0005-0000-0000-0000FA6B0000}"/>
    <cellStyle name="Normal 8 2 2 2 2" xfId="27683" xr:uid="{00000000-0005-0000-0000-0000FB6B0000}"/>
    <cellStyle name="Normal 8 2 2 3" xfId="27684" xr:uid="{00000000-0005-0000-0000-0000FC6B0000}"/>
    <cellStyle name="Normal 8 2 2 4" xfId="27682" xr:uid="{00000000-0005-0000-0000-0000FD6B0000}"/>
    <cellStyle name="Normal 8 2 3" xfId="277" xr:uid="{00000000-0005-0000-0000-0000FE6B0000}"/>
    <cellStyle name="Normal 8 2 3 2" xfId="27686" xr:uid="{00000000-0005-0000-0000-0000FF6B0000}"/>
    <cellStyle name="Normal 8 2 3 3" xfId="27687" xr:uid="{00000000-0005-0000-0000-0000006C0000}"/>
    <cellStyle name="Normal 8 2 3 4" xfId="27685" xr:uid="{00000000-0005-0000-0000-0000016C0000}"/>
    <cellStyle name="Normal 8 2 4" xfId="27688" xr:uid="{00000000-0005-0000-0000-0000026C0000}"/>
    <cellStyle name="Normal 8 2 5" xfId="27689" xr:uid="{00000000-0005-0000-0000-0000036C0000}"/>
    <cellStyle name="Normal 8 2 6" xfId="27681" xr:uid="{00000000-0005-0000-0000-0000046C0000}"/>
    <cellStyle name="Normal 8 3" xfId="278" xr:uid="{00000000-0005-0000-0000-0000056C0000}"/>
    <cellStyle name="Normal 8 3 2" xfId="279" xr:uid="{00000000-0005-0000-0000-0000066C0000}"/>
    <cellStyle name="Normal 8 3 2 2" xfId="27691" xr:uid="{00000000-0005-0000-0000-0000076C0000}"/>
    <cellStyle name="Normal 8 3 3" xfId="27692" xr:uid="{00000000-0005-0000-0000-0000086C0000}"/>
    <cellStyle name="Normal 8 3 4" xfId="27690" xr:uid="{00000000-0005-0000-0000-0000096C0000}"/>
    <cellStyle name="Normal 8 4" xfId="280" xr:uid="{00000000-0005-0000-0000-00000A6C0000}"/>
    <cellStyle name="Normal 8 4 2" xfId="27694" xr:uid="{00000000-0005-0000-0000-00000B6C0000}"/>
    <cellStyle name="Normal 8 4 3" xfId="27695" xr:uid="{00000000-0005-0000-0000-00000C6C0000}"/>
    <cellStyle name="Normal 8 4 4" xfId="27693" xr:uid="{00000000-0005-0000-0000-00000D6C0000}"/>
    <cellStyle name="Normal 8 5" xfId="281" xr:uid="{00000000-0005-0000-0000-00000E6C0000}"/>
    <cellStyle name="Normal 8 5 10" xfId="27696" xr:uid="{00000000-0005-0000-0000-00000F6C0000}"/>
    <cellStyle name="Normal 8 5 11" xfId="27697" xr:uid="{00000000-0005-0000-0000-0000106C0000}"/>
    <cellStyle name="Normal 8 5 12" xfId="27698" xr:uid="{00000000-0005-0000-0000-0000116C0000}"/>
    <cellStyle name="Normal 8 5 13" xfId="27699" xr:uid="{00000000-0005-0000-0000-0000126C0000}"/>
    <cellStyle name="Normal 8 5 2" xfId="27700" xr:uid="{00000000-0005-0000-0000-0000136C0000}"/>
    <cellStyle name="Normal 8 5 2 2" xfId="27701" xr:uid="{00000000-0005-0000-0000-0000146C0000}"/>
    <cellStyle name="Normal 8 5 2 2 2" xfId="27702" xr:uid="{00000000-0005-0000-0000-0000156C0000}"/>
    <cellStyle name="Normal 8 5 2 2 2 2" xfId="27703" xr:uid="{00000000-0005-0000-0000-0000166C0000}"/>
    <cellStyle name="Normal 8 5 2 2 3" xfId="27704" xr:uid="{00000000-0005-0000-0000-0000176C0000}"/>
    <cellStyle name="Normal 8 5 2 2 4" xfId="27705" xr:uid="{00000000-0005-0000-0000-0000186C0000}"/>
    <cellStyle name="Normal 8 5 2 2 5" xfId="27706" xr:uid="{00000000-0005-0000-0000-0000196C0000}"/>
    <cellStyle name="Normal 8 5 2 2 6" xfId="27707" xr:uid="{00000000-0005-0000-0000-00001A6C0000}"/>
    <cellStyle name="Normal 8 5 2 3" xfId="27708" xr:uid="{00000000-0005-0000-0000-00001B6C0000}"/>
    <cellStyle name="Normal 8 5 2 3 2" xfId="27709" xr:uid="{00000000-0005-0000-0000-00001C6C0000}"/>
    <cellStyle name="Normal 8 5 2 4" xfId="27710" xr:uid="{00000000-0005-0000-0000-00001D6C0000}"/>
    <cellStyle name="Normal 8 5 2 5" xfId="27711" xr:uid="{00000000-0005-0000-0000-00001E6C0000}"/>
    <cellStyle name="Normal 8 5 2 6" xfId="27712" xr:uid="{00000000-0005-0000-0000-00001F6C0000}"/>
    <cellStyle name="Normal 8 5 2 7" xfId="27713" xr:uid="{00000000-0005-0000-0000-0000206C0000}"/>
    <cellStyle name="Normal 8 5 3" xfId="27714" xr:uid="{00000000-0005-0000-0000-0000216C0000}"/>
    <cellStyle name="Normal 8 5 3 2" xfId="27715" xr:uid="{00000000-0005-0000-0000-0000226C0000}"/>
    <cellStyle name="Normal 8 5 3 2 2" xfId="27716" xr:uid="{00000000-0005-0000-0000-0000236C0000}"/>
    <cellStyle name="Normal 8 5 3 3" xfId="27717" xr:uid="{00000000-0005-0000-0000-0000246C0000}"/>
    <cellStyle name="Normal 8 5 3 4" xfId="27718" xr:uid="{00000000-0005-0000-0000-0000256C0000}"/>
    <cellStyle name="Normal 8 5 3 5" xfId="27719" xr:uid="{00000000-0005-0000-0000-0000266C0000}"/>
    <cellStyle name="Normal 8 5 3 6" xfId="27720" xr:uid="{00000000-0005-0000-0000-0000276C0000}"/>
    <cellStyle name="Normal 8 5 4" xfId="27721" xr:uid="{00000000-0005-0000-0000-0000286C0000}"/>
    <cellStyle name="Normal 8 5 4 2" xfId="27722" xr:uid="{00000000-0005-0000-0000-0000296C0000}"/>
    <cellStyle name="Normal 8 5 4 3" xfId="27723" xr:uid="{00000000-0005-0000-0000-00002A6C0000}"/>
    <cellStyle name="Normal 8 5 4 4" xfId="27724" xr:uid="{00000000-0005-0000-0000-00002B6C0000}"/>
    <cellStyle name="Normal 8 5 4 5" xfId="27725" xr:uid="{00000000-0005-0000-0000-00002C6C0000}"/>
    <cellStyle name="Normal 8 5 5" xfId="27726" xr:uid="{00000000-0005-0000-0000-00002D6C0000}"/>
    <cellStyle name="Normal 8 5 5 2" xfId="27727" xr:uid="{00000000-0005-0000-0000-00002E6C0000}"/>
    <cellStyle name="Normal 8 5 6" xfId="27728" xr:uid="{00000000-0005-0000-0000-00002F6C0000}"/>
    <cellStyle name="Normal 8 5 6 2" xfId="27729" xr:uid="{00000000-0005-0000-0000-0000306C0000}"/>
    <cellStyle name="Normal 8 5 7" xfId="27730" xr:uid="{00000000-0005-0000-0000-0000316C0000}"/>
    <cellStyle name="Normal 8 5 8" xfId="27731" xr:uid="{00000000-0005-0000-0000-0000326C0000}"/>
    <cellStyle name="Normal 8 5 9" xfId="27732" xr:uid="{00000000-0005-0000-0000-0000336C0000}"/>
    <cellStyle name="Normal 8 6" xfId="27733" xr:uid="{00000000-0005-0000-0000-0000346C0000}"/>
    <cellStyle name="Normal 8 6 2" xfId="27734" xr:uid="{00000000-0005-0000-0000-0000356C0000}"/>
    <cellStyle name="Normal 8 7" xfId="27735" xr:uid="{00000000-0005-0000-0000-0000366C0000}"/>
    <cellStyle name="Normal 8 8" xfId="27736" xr:uid="{00000000-0005-0000-0000-0000376C0000}"/>
    <cellStyle name="Normal 8 9" xfId="27737" xr:uid="{00000000-0005-0000-0000-0000386C0000}"/>
    <cellStyle name="Normal 80" xfId="282" xr:uid="{00000000-0005-0000-0000-0000396C0000}"/>
    <cellStyle name="Normal 80 10" xfId="27739" xr:uid="{00000000-0005-0000-0000-00003A6C0000}"/>
    <cellStyle name="Normal 80 11" xfId="27740" xr:uid="{00000000-0005-0000-0000-00003B6C0000}"/>
    <cellStyle name="Normal 80 12" xfId="27741" xr:uid="{00000000-0005-0000-0000-00003C6C0000}"/>
    <cellStyle name="Normal 80 13" xfId="27742" xr:uid="{00000000-0005-0000-0000-00003D6C0000}"/>
    <cellStyle name="Normal 80 14" xfId="27738" xr:uid="{00000000-0005-0000-0000-00003E6C0000}"/>
    <cellStyle name="Normal 80 2" xfId="27743" xr:uid="{00000000-0005-0000-0000-00003F6C0000}"/>
    <cellStyle name="Normal 80 2 2" xfId="27744" xr:uid="{00000000-0005-0000-0000-0000406C0000}"/>
    <cellStyle name="Normal 80 2 2 2" xfId="27745" xr:uid="{00000000-0005-0000-0000-0000416C0000}"/>
    <cellStyle name="Normal 80 2 2 2 2" xfId="27746" xr:uid="{00000000-0005-0000-0000-0000426C0000}"/>
    <cellStyle name="Normal 80 2 2 2 2 2" xfId="27747" xr:uid="{00000000-0005-0000-0000-0000436C0000}"/>
    <cellStyle name="Normal 80 2 2 2 3" xfId="27748" xr:uid="{00000000-0005-0000-0000-0000446C0000}"/>
    <cellStyle name="Normal 80 2 2 3" xfId="27749" xr:uid="{00000000-0005-0000-0000-0000456C0000}"/>
    <cellStyle name="Normal 80 2 2 3 2" xfId="27750" xr:uid="{00000000-0005-0000-0000-0000466C0000}"/>
    <cellStyle name="Normal 80 2 2 4" xfId="27751" xr:uid="{00000000-0005-0000-0000-0000476C0000}"/>
    <cellStyle name="Normal 80 2 2 5" xfId="27752" xr:uid="{00000000-0005-0000-0000-0000486C0000}"/>
    <cellStyle name="Normal 80 2 2 6" xfId="27753" xr:uid="{00000000-0005-0000-0000-0000496C0000}"/>
    <cellStyle name="Normal 80 2 2 7" xfId="27754" xr:uid="{00000000-0005-0000-0000-00004A6C0000}"/>
    <cellStyle name="Normal 80 2 3" xfId="27755" xr:uid="{00000000-0005-0000-0000-00004B6C0000}"/>
    <cellStyle name="Normal 80 2 3 2" xfId="27756" xr:uid="{00000000-0005-0000-0000-00004C6C0000}"/>
    <cellStyle name="Normal 80 2 3 2 2" xfId="27757" xr:uid="{00000000-0005-0000-0000-00004D6C0000}"/>
    <cellStyle name="Normal 80 2 3 3" xfId="27758" xr:uid="{00000000-0005-0000-0000-00004E6C0000}"/>
    <cellStyle name="Normal 80 2 4" xfId="27759" xr:uid="{00000000-0005-0000-0000-00004F6C0000}"/>
    <cellStyle name="Normal 80 2 4 2" xfId="27760" xr:uid="{00000000-0005-0000-0000-0000506C0000}"/>
    <cellStyle name="Normal 80 2 5" xfId="27761" xr:uid="{00000000-0005-0000-0000-0000516C0000}"/>
    <cellStyle name="Normal 80 2 6" xfId="27762" xr:uid="{00000000-0005-0000-0000-0000526C0000}"/>
    <cellStyle name="Normal 80 2 7" xfId="27763" xr:uid="{00000000-0005-0000-0000-0000536C0000}"/>
    <cellStyle name="Normal 80 2 8" xfId="27764" xr:uid="{00000000-0005-0000-0000-0000546C0000}"/>
    <cellStyle name="Normal 80 3" xfId="27765" xr:uid="{00000000-0005-0000-0000-0000556C0000}"/>
    <cellStyle name="Normal 80 3 2" xfId="27766" xr:uid="{00000000-0005-0000-0000-0000566C0000}"/>
    <cellStyle name="Normal 80 3 2 2" xfId="27767" xr:uid="{00000000-0005-0000-0000-0000576C0000}"/>
    <cellStyle name="Normal 80 3 2 2 2" xfId="27768" xr:uid="{00000000-0005-0000-0000-0000586C0000}"/>
    <cellStyle name="Normal 80 3 2 3" xfId="27769" xr:uid="{00000000-0005-0000-0000-0000596C0000}"/>
    <cellStyle name="Normal 80 3 3" xfId="27770" xr:uid="{00000000-0005-0000-0000-00005A6C0000}"/>
    <cellStyle name="Normal 80 3 3 2" xfId="27771" xr:uid="{00000000-0005-0000-0000-00005B6C0000}"/>
    <cellStyle name="Normal 80 3 4" xfId="27772" xr:uid="{00000000-0005-0000-0000-00005C6C0000}"/>
    <cellStyle name="Normal 80 3 5" xfId="27773" xr:uid="{00000000-0005-0000-0000-00005D6C0000}"/>
    <cellStyle name="Normal 80 3 6" xfId="27774" xr:uid="{00000000-0005-0000-0000-00005E6C0000}"/>
    <cellStyle name="Normal 80 3 7" xfId="27775" xr:uid="{00000000-0005-0000-0000-00005F6C0000}"/>
    <cellStyle name="Normal 80 4" xfId="27776" xr:uid="{00000000-0005-0000-0000-0000606C0000}"/>
    <cellStyle name="Normal 80 4 2" xfId="27777" xr:uid="{00000000-0005-0000-0000-0000616C0000}"/>
    <cellStyle name="Normal 80 4 2 2" xfId="27778" xr:uid="{00000000-0005-0000-0000-0000626C0000}"/>
    <cellStyle name="Normal 80 4 3" xfId="27779" xr:uid="{00000000-0005-0000-0000-0000636C0000}"/>
    <cellStyle name="Normal 80 4 4" xfId="27780" xr:uid="{00000000-0005-0000-0000-0000646C0000}"/>
    <cellStyle name="Normal 80 4 5" xfId="27781" xr:uid="{00000000-0005-0000-0000-0000656C0000}"/>
    <cellStyle name="Normal 80 4 6" xfId="27782" xr:uid="{00000000-0005-0000-0000-0000666C0000}"/>
    <cellStyle name="Normal 80 5" xfId="27783" xr:uid="{00000000-0005-0000-0000-0000676C0000}"/>
    <cellStyle name="Normal 80 5 2" xfId="27784" xr:uid="{00000000-0005-0000-0000-0000686C0000}"/>
    <cellStyle name="Normal 80 5 3" xfId="27785" xr:uid="{00000000-0005-0000-0000-0000696C0000}"/>
    <cellStyle name="Normal 80 6" xfId="27786" xr:uid="{00000000-0005-0000-0000-00006A6C0000}"/>
    <cellStyle name="Normal 80 6 2" xfId="27787" xr:uid="{00000000-0005-0000-0000-00006B6C0000}"/>
    <cellStyle name="Normal 80 7" xfId="27788" xr:uid="{00000000-0005-0000-0000-00006C6C0000}"/>
    <cellStyle name="Normal 80 8" xfId="27789" xr:uid="{00000000-0005-0000-0000-00006D6C0000}"/>
    <cellStyle name="Normal 80 9" xfId="27790" xr:uid="{00000000-0005-0000-0000-00006E6C0000}"/>
    <cellStyle name="Normal 81" xfId="283" xr:uid="{00000000-0005-0000-0000-00006F6C0000}"/>
    <cellStyle name="Normal 81 10" xfId="27792" xr:uid="{00000000-0005-0000-0000-0000706C0000}"/>
    <cellStyle name="Normal 81 11" xfId="27793" xr:uid="{00000000-0005-0000-0000-0000716C0000}"/>
    <cellStyle name="Normal 81 12" xfId="27794" xr:uid="{00000000-0005-0000-0000-0000726C0000}"/>
    <cellStyle name="Normal 81 13" xfId="27795" xr:uid="{00000000-0005-0000-0000-0000736C0000}"/>
    <cellStyle name="Normal 81 14" xfId="27791" xr:uid="{00000000-0005-0000-0000-0000746C0000}"/>
    <cellStyle name="Normal 81 2" xfId="27796" xr:uid="{00000000-0005-0000-0000-0000756C0000}"/>
    <cellStyle name="Normal 81 2 2" xfId="27797" xr:uid="{00000000-0005-0000-0000-0000766C0000}"/>
    <cellStyle name="Normal 81 2 2 2" xfId="27798" xr:uid="{00000000-0005-0000-0000-0000776C0000}"/>
    <cellStyle name="Normal 81 2 2 2 2" xfId="27799" xr:uid="{00000000-0005-0000-0000-0000786C0000}"/>
    <cellStyle name="Normal 81 2 2 2 2 2" xfId="27800" xr:uid="{00000000-0005-0000-0000-0000796C0000}"/>
    <cellStyle name="Normal 81 2 2 2 3" xfId="27801" xr:uid="{00000000-0005-0000-0000-00007A6C0000}"/>
    <cellStyle name="Normal 81 2 2 3" xfId="27802" xr:uid="{00000000-0005-0000-0000-00007B6C0000}"/>
    <cellStyle name="Normal 81 2 2 3 2" xfId="27803" xr:uid="{00000000-0005-0000-0000-00007C6C0000}"/>
    <cellStyle name="Normal 81 2 2 4" xfId="27804" xr:uid="{00000000-0005-0000-0000-00007D6C0000}"/>
    <cellStyle name="Normal 81 2 2 5" xfId="27805" xr:uid="{00000000-0005-0000-0000-00007E6C0000}"/>
    <cellStyle name="Normal 81 2 2 6" xfId="27806" xr:uid="{00000000-0005-0000-0000-00007F6C0000}"/>
    <cellStyle name="Normal 81 2 2 7" xfId="27807" xr:uid="{00000000-0005-0000-0000-0000806C0000}"/>
    <cellStyle name="Normal 81 2 3" xfId="27808" xr:uid="{00000000-0005-0000-0000-0000816C0000}"/>
    <cellStyle name="Normal 81 2 3 2" xfId="27809" xr:uid="{00000000-0005-0000-0000-0000826C0000}"/>
    <cellStyle name="Normal 81 2 3 2 2" xfId="27810" xr:uid="{00000000-0005-0000-0000-0000836C0000}"/>
    <cellStyle name="Normal 81 2 3 3" xfId="27811" xr:uid="{00000000-0005-0000-0000-0000846C0000}"/>
    <cellStyle name="Normal 81 2 4" xfId="27812" xr:uid="{00000000-0005-0000-0000-0000856C0000}"/>
    <cellStyle name="Normal 81 2 4 2" xfId="27813" xr:uid="{00000000-0005-0000-0000-0000866C0000}"/>
    <cellStyle name="Normal 81 2 5" xfId="27814" xr:uid="{00000000-0005-0000-0000-0000876C0000}"/>
    <cellStyle name="Normal 81 2 6" xfId="27815" xr:uid="{00000000-0005-0000-0000-0000886C0000}"/>
    <cellStyle name="Normal 81 2 7" xfId="27816" xr:uid="{00000000-0005-0000-0000-0000896C0000}"/>
    <cellStyle name="Normal 81 2 8" xfId="27817" xr:uid="{00000000-0005-0000-0000-00008A6C0000}"/>
    <cellStyle name="Normal 81 3" xfId="27818" xr:uid="{00000000-0005-0000-0000-00008B6C0000}"/>
    <cellStyle name="Normal 81 3 2" xfId="27819" xr:uid="{00000000-0005-0000-0000-00008C6C0000}"/>
    <cellStyle name="Normal 81 3 2 2" xfId="27820" xr:uid="{00000000-0005-0000-0000-00008D6C0000}"/>
    <cellStyle name="Normal 81 3 2 2 2" xfId="27821" xr:uid="{00000000-0005-0000-0000-00008E6C0000}"/>
    <cellStyle name="Normal 81 3 2 3" xfId="27822" xr:uid="{00000000-0005-0000-0000-00008F6C0000}"/>
    <cellStyle name="Normal 81 3 3" xfId="27823" xr:uid="{00000000-0005-0000-0000-0000906C0000}"/>
    <cellStyle name="Normal 81 3 3 2" xfId="27824" xr:uid="{00000000-0005-0000-0000-0000916C0000}"/>
    <cellStyle name="Normal 81 3 4" xfId="27825" xr:uid="{00000000-0005-0000-0000-0000926C0000}"/>
    <cellStyle name="Normal 81 3 5" xfId="27826" xr:uid="{00000000-0005-0000-0000-0000936C0000}"/>
    <cellStyle name="Normal 81 3 6" xfId="27827" xr:uid="{00000000-0005-0000-0000-0000946C0000}"/>
    <cellStyle name="Normal 81 3 7" xfId="27828" xr:uid="{00000000-0005-0000-0000-0000956C0000}"/>
    <cellStyle name="Normal 81 4" xfId="27829" xr:uid="{00000000-0005-0000-0000-0000966C0000}"/>
    <cellStyle name="Normal 81 4 2" xfId="27830" xr:uid="{00000000-0005-0000-0000-0000976C0000}"/>
    <cellStyle name="Normal 81 4 2 2" xfId="27831" xr:uid="{00000000-0005-0000-0000-0000986C0000}"/>
    <cellStyle name="Normal 81 4 3" xfId="27832" xr:uid="{00000000-0005-0000-0000-0000996C0000}"/>
    <cellStyle name="Normal 81 4 4" xfId="27833" xr:uid="{00000000-0005-0000-0000-00009A6C0000}"/>
    <cellStyle name="Normal 81 4 5" xfId="27834" xr:uid="{00000000-0005-0000-0000-00009B6C0000}"/>
    <cellStyle name="Normal 81 4 6" xfId="27835" xr:uid="{00000000-0005-0000-0000-00009C6C0000}"/>
    <cellStyle name="Normal 81 5" xfId="27836" xr:uid="{00000000-0005-0000-0000-00009D6C0000}"/>
    <cellStyle name="Normal 81 5 2" xfId="27837" xr:uid="{00000000-0005-0000-0000-00009E6C0000}"/>
    <cellStyle name="Normal 81 5 3" xfId="27838" xr:uid="{00000000-0005-0000-0000-00009F6C0000}"/>
    <cellStyle name="Normal 81 6" xfId="27839" xr:uid="{00000000-0005-0000-0000-0000A06C0000}"/>
    <cellStyle name="Normal 81 6 2" xfId="27840" xr:uid="{00000000-0005-0000-0000-0000A16C0000}"/>
    <cellStyle name="Normal 81 7" xfId="27841" xr:uid="{00000000-0005-0000-0000-0000A26C0000}"/>
    <cellStyle name="Normal 81 8" xfId="27842" xr:uid="{00000000-0005-0000-0000-0000A36C0000}"/>
    <cellStyle name="Normal 81 9" xfId="27843" xr:uid="{00000000-0005-0000-0000-0000A46C0000}"/>
    <cellStyle name="Normal 82" xfId="27844" xr:uid="{00000000-0005-0000-0000-0000A56C0000}"/>
    <cellStyle name="Normal 82 10" xfId="27845" xr:uid="{00000000-0005-0000-0000-0000A66C0000}"/>
    <cellStyle name="Normal 82 11" xfId="27846" xr:uid="{00000000-0005-0000-0000-0000A76C0000}"/>
    <cellStyle name="Normal 82 12" xfId="27847" xr:uid="{00000000-0005-0000-0000-0000A86C0000}"/>
    <cellStyle name="Normal 82 13" xfId="27848" xr:uid="{00000000-0005-0000-0000-0000A96C0000}"/>
    <cellStyle name="Normal 82 2" xfId="27849" xr:uid="{00000000-0005-0000-0000-0000AA6C0000}"/>
    <cellStyle name="Normal 82 2 2" xfId="27850" xr:uid="{00000000-0005-0000-0000-0000AB6C0000}"/>
    <cellStyle name="Normal 82 2 2 2" xfId="27851" xr:uid="{00000000-0005-0000-0000-0000AC6C0000}"/>
    <cellStyle name="Normal 82 2 2 2 2" xfId="27852" xr:uid="{00000000-0005-0000-0000-0000AD6C0000}"/>
    <cellStyle name="Normal 82 2 2 2 2 2" xfId="27853" xr:uid="{00000000-0005-0000-0000-0000AE6C0000}"/>
    <cellStyle name="Normal 82 2 2 2 3" xfId="27854" xr:uid="{00000000-0005-0000-0000-0000AF6C0000}"/>
    <cellStyle name="Normal 82 2 2 3" xfId="27855" xr:uid="{00000000-0005-0000-0000-0000B06C0000}"/>
    <cellStyle name="Normal 82 2 2 3 2" xfId="27856" xr:uid="{00000000-0005-0000-0000-0000B16C0000}"/>
    <cellStyle name="Normal 82 2 2 4" xfId="27857" xr:uid="{00000000-0005-0000-0000-0000B26C0000}"/>
    <cellStyle name="Normal 82 2 2 5" xfId="27858" xr:uid="{00000000-0005-0000-0000-0000B36C0000}"/>
    <cellStyle name="Normal 82 2 2 6" xfId="27859" xr:uid="{00000000-0005-0000-0000-0000B46C0000}"/>
    <cellStyle name="Normal 82 2 2 7" xfId="27860" xr:uid="{00000000-0005-0000-0000-0000B56C0000}"/>
    <cellStyle name="Normal 82 2 3" xfId="27861" xr:uid="{00000000-0005-0000-0000-0000B66C0000}"/>
    <cellStyle name="Normal 82 2 3 2" xfId="27862" xr:uid="{00000000-0005-0000-0000-0000B76C0000}"/>
    <cellStyle name="Normal 82 2 3 2 2" xfId="27863" xr:uid="{00000000-0005-0000-0000-0000B86C0000}"/>
    <cellStyle name="Normal 82 2 3 3" xfId="27864" xr:uid="{00000000-0005-0000-0000-0000B96C0000}"/>
    <cellStyle name="Normal 82 2 4" xfId="27865" xr:uid="{00000000-0005-0000-0000-0000BA6C0000}"/>
    <cellStyle name="Normal 82 2 4 2" xfId="27866" xr:uid="{00000000-0005-0000-0000-0000BB6C0000}"/>
    <cellStyle name="Normal 82 2 5" xfId="27867" xr:uid="{00000000-0005-0000-0000-0000BC6C0000}"/>
    <cellStyle name="Normal 82 2 6" xfId="27868" xr:uid="{00000000-0005-0000-0000-0000BD6C0000}"/>
    <cellStyle name="Normal 82 2 7" xfId="27869" xr:uid="{00000000-0005-0000-0000-0000BE6C0000}"/>
    <cellStyle name="Normal 82 2 8" xfId="27870" xr:uid="{00000000-0005-0000-0000-0000BF6C0000}"/>
    <cellStyle name="Normal 82 3" xfId="27871" xr:uid="{00000000-0005-0000-0000-0000C06C0000}"/>
    <cellStyle name="Normal 82 3 2" xfId="27872" xr:uid="{00000000-0005-0000-0000-0000C16C0000}"/>
    <cellStyle name="Normal 82 3 2 2" xfId="27873" xr:uid="{00000000-0005-0000-0000-0000C26C0000}"/>
    <cellStyle name="Normal 82 3 2 2 2" xfId="27874" xr:uid="{00000000-0005-0000-0000-0000C36C0000}"/>
    <cellStyle name="Normal 82 3 2 3" xfId="27875" xr:uid="{00000000-0005-0000-0000-0000C46C0000}"/>
    <cellStyle name="Normal 82 3 3" xfId="27876" xr:uid="{00000000-0005-0000-0000-0000C56C0000}"/>
    <cellStyle name="Normal 82 3 3 2" xfId="27877" xr:uid="{00000000-0005-0000-0000-0000C66C0000}"/>
    <cellStyle name="Normal 82 3 4" xfId="27878" xr:uid="{00000000-0005-0000-0000-0000C76C0000}"/>
    <cellStyle name="Normal 82 3 5" xfId="27879" xr:uid="{00000000-0005-0000-0000-0000C86C0000}"/>
    <cellStyle name="Normal 82 3 6" xfId="27880" xr:uid="{00000000-0005-0000-0000-0000C96C0000}"/>
    <cellStyle name="Normal 82 3 7" xfId="27881" xr:uid="{00000000-0005-0000-0000-0000CA6C0000}"/>
    <cellStyle name="Normal 82 4" xfId="27882" xr:uid="{00000000-0005-0000-0000-0000CB6C0000}"/>
    <cellStyle name="Normal 82 4 2" xfId="27883" xr:uid="{00000000-0005-0000-0000-0000CC6C0000}"/>
    <cellStyle name="Normal 82 4 2 2" xfId="27884" xr:uid="{00000000-0005-0000-0000-0000CD6C0000}"/>
    <cellStyle name="Normal 82 4 3" xfId="27885" xr:uid="{00000000-0005-0000-0000-0000CE6C0000}"/>
    <cellStyle name="Normal 82 4 4" xfId="27886" xr:uid="{00000000-0005-0000-0000-0000CF6C0000}"/>
    <cellStyle name="Normal 82 4 5" xfId="27887" xr:uid="{00000000-0005-0000-0000-0000D06C0000}"/>
    <cellStyle name="Normal 82 4 6" xfId="27888" xr:uid="{00000000-0005-0000-0000-0000D16C0000}"/>
    <cellStyle name="Normal 82 5" xfId="27889" xr:uid="{00000000-0005-0000-0000-0000D26C0000}"/>
    <cellStyle name="Normal 82 5 2" xfId="27890" xr:uid="{00000000-0005-0000-0000-0000D36C0000}"/>
    <cellStyle name="Normal 82 5 3" xfId="27891" xr:uid="{00000000-0005-0000-0000-0000D46C0000}"/>
    <cellStyle name="Normal 82 6" xfId="27892" xr:uid="{00000000-0005-0000-0000-0000D56C0000}"/>
    <cellStyle name="Normal 82 6 2" xfId="27893" xr:uid="{00000000-0005-0000-0000-0000D66C0000}"/>
    <cellStyle name="Normal 82 7" xfId="27894" xr:uid="{00000000-0005-0000-0000-0000D76C0000}"/>
    <cellStyle name="Normal 82 8" xfId="27895" xr:uid="{00000000-0005-0000-0000-0000D86C0000}"/>
    <cellStyle name="Normal 82 9" xfId="27896" xr:uid="{00000000-0005-0000-0000-0000D96C0000}"/>
    <cellStyle name="Normal 83" xfId="27897" xr:uid="{00000000-0005-0000-0000-0000DA6C0000}"/>
    <cellStyle name="Normal 83 10" xfId="27898" xr:uid="{00000000-0005-0000-0000-0000DB6C0000}"/>
    <cellStyle name="Normal 83 11" xfId="27899" xr:uid="{00000000-0005-0000-0000-0000DC6C0000}"/>
    <cellStyle name="Normal 83 12" xfId="27900" xr:uid="{00000000-0005-0000-0000-0000DD6C0000}"/>
    <cellStyle name="Normal 83 13" xfId="27901" xr:uid="{00000000-0005-0000-0000-0000DE6C0000}"/>
    <cellStyle name="Normal 83 2" xfId="27902" xr:uid="{00000000-0005-0000-0000-0000DF6C0000}"/>
    <cellStyle name="Normal 83 2 2" xfId="27903" xr:uid="{00000000-0005-0000-0000-0000E06C0000}"/>
    <cellStyle name="Normal 83 2 2 2" xfId="27904" xr:uid="{00000000-0005-0000-0000-0000E16C0000}"/>
    <cellStyle name="Normal 83 2 2 2 2" xfId="27905" xr:uid="{00000000-0005-0000-0000-0000E26C0000}"/>
    <cellStyle name="Normal 83 2 2 2 2 2" xfId="27906" xr:uid="{00000000-0005-0000-0000-0000E36C0000}"/>
    <cellStyle name="Normal 83 2 2 2 3" xfId="27907" xr:uid="{00000000-0005-0000-0000-0000E46C0000}"/>
    <cellStyle name="Normal 83 2 2 3" xfId="27908" xr:uid="{00000000-0005-0000-0000-0000E56C0000}"/>
    <cellStyle name="Normal 83 2 2 3 2" xfId="27909" xr:uid="{00000000-0005-0000-0000-0000E66C0000}"/>
    <cellStyle name="Normal 83 2 2 4" xfId="27910" xr:uid="{00000000-0005-0000-0000-0000E76C0000}"/>
    <cellStyle name="Normal 83 2 2 5" xfId="27911" xr:uid="{00000000-0005-0000-0000-0000E86C0000}"/>
    <cellStyle name="Normal 83 2 2 6" xfId="27912" xr:uid="{00000000-0005-0000-0000-0000E96C0000}"/>
    <cellStyle name="Normal 83 2 2 7" xfId="27913" xr:uid="{00000000-0005-0000-0000-0000EA6C0000}"/>
    <cellStyle name="Normal 83 2 3" xfId="27914" xr:uid="{00000000-0005-0000-0000-0000EB6C0000}"/>
    <cellStyle name="Normal 83 2 3 2" xfId="27915" xr:uid="{00000000-0005-0000-0000-0000EC6C0000}"/>
    <cellStyle name="Normal 83 2 3 2 2" xfId="27916" xr:uid="{00000000-0005-0000-0000-0000ED6C0000}"/>
    <cellStyle name="Normal 83 2 3 3" xfId="27917" xr:uid="{00000000-0005-0000-0000-0000EE6C0000}"/>
    <cellStyle name="Normal 83 2 4" xfId="27918" xr:uid="{00000000-0005-0000-0000-0000EF6C0000}"/>
    <cellStyle name="Normal 83 2 4 2" xfId="27919" xr:uid="{00000000-0005-0000-0000-0000F06C0000}"/>
    <cellStyle name="Normal 83 2 5" xfId="27920" xr:uid="{00000000-0005-0000-0000-0000F16C0000}"/>
    <cellStyle name="Normal 83 2 6" xfId="27921" xr:uid="{00000000-0005-0000-0000-0000F26C0000}"/>
    <cellStyle name="Normal 83 2 7" xfId="27922" xr:uid="{00000000-0005-0000-0000-0000F36C0000}"/>
    <cellStyle name="Normal 83 2 8" xfId="27923" xr:uid="{00000000-0005-0000-0000-0000F46C0000}"/>
    <cellStyle name="Normal 83 3" xfId="27924" xr:uid="{00000000-0005-0000-0000-0000F56C0000}"/>
    <cellStyle name="Normal 83 3 2" xfId="27925" xr:uid="{00000000-0005-0000-0000-0000F66C0000}"/>
    <cellStyle name="Normal 83 3 2 2" xfId="27926" xr:uid="{00000000-0005-0000-0000-0000F76C0000}"/>
    <cellStyle name="Normal 83 3 2 2 2" xfId="27927" xr:uid="{00000000-0005-0000-0000-0000F86C0000}"/>
    <cellStyle name="Normal 83 3 2 3" xfId="27928" xr:uid="{00000000-0005-0000-0000-0000F96C0000}"/>
    <cellStyle name="Normal 83 3 3" xfId="27929" xr:uid="{00000000-0005-0000-0000-0000FA6C0000}"/>
    <cellStyle name="Normal 83 3 3 2" xfId="27930" xr:uid="{00000000-0005-0000-0000-0000FB6C0000}"/>
    <cellStyle name="Normal 83 3 4" xfId="27931" xr:uid="{00000000-0005-0000-0000-0000FC6C0000}"/>
    <cellStyle name="Normal 83 3 5" xfId="27932" xr:uid="{00000000-0005-0000-0000-0000FD6C0000}"/>
    <cellStyle name="Normal 83 3 6" xfId="27933" xr:uid="{00000000-0005-0000-0000-0000FE6C0000}"/>
    <cellStyle name="Normal 83 3 7" xfId="27934" xr:uid="{00000000-0005-0000-0000-0000FF6C0000}"/>
    <cellStyle name="Normal 83 4" xfId="27935" xr:uid="{00000000-0005-0000-0000-0000006D0000}"/>
    <cellStyle name="Normal 83 4 2" xfId="27936" xr:uid="{00000000-0005-0000-0000-0000016D0000}"/>
    <cellStyle name="Normal 83 4 2 2" xfId="27937" xr:uid="{00000000-0005-0000-0000-0000026D0000}"/>
    <cellStyle name="Normal 83 4 3" xfId="27938" xr:uid="{00000000-0005-0000-0000-0000036D0000}"/>
    <cellStyle name="Normal 83 4 4" xfId="27939" xr:uid="{00000000-0005-0000-0000-0000046D0000}"/>
    <cellStyle name="Normal 83 4 5" xfId="27940" xr:uid="{00000000-0005-0000-0000-0000056D0000}"/>
    <cellStyle name="Normal 83 4 6" xfId="27941" xr:uid="{00000000-0005-0000-0000-0000066D0000}"/>
    <cellStyle name="Normal 83 5" xfId="27942" xr:uid="{00000000-0005-0000-0000-0000076D0000}"/>
    <cellStyle name="Normal 83 5 2" xfId="27943" xr:uid="{00000000-0005-0000-0000-0000086D0000}"/>
    <cellStyle name="Normal 83 5 3" xfId="27944" xr:uid="{00000000-0005-0000-0000-0000096D0000}"/>
    <cellStyle name="Normal 83 6" xfId="27945" xr:uid="{00000000-0005-0000-0000-00000A6D0000}"/>
    <cellStyle name="Normal 83 6 2" xfId="27946" xr:uid="{00000000-0005-0000-0000-00000B6D0000}"/>
    <cellStyle name="Normal 83 7" xfId="27947" xr:uid="{00000000-0005-0000-0000-00000C6D0000}"/>
    <cellStyle name="Normal 83 8" xfId="27948" xr:uid="{00000000-0005-0000-0000-00000D6D0000}"/>
    <cellStyle name="Normal 83 9" xfId="27949" xr:uid="{00000000-0005-0000-0000-00000E6D0000}"/>
    <cellStyle name="Normal 84" xfId="27950" xr:uid="{00000000-0005-0000-0000-00000F6D0000}"/>
    <cellStyle name="Normal 84 10" xfId="27951" xr:uid="{00000000-0005-0000-0000-0000106D0000}"/>
    <cellStyle name="Normal 84 11" xfId="27952" xr:uid="{00000000-0005-0000-0000-0000116D0000}"/>
    <cellStyle name="Normal 84 12" xfId="27953" xr:uid="{00000000-0005-0000-0000-0000126D0000}"/>
    <cellStyle name="Normal 84 13" xfId="27954" xr:uid="{00000000-0005-0000-0000-0000136D0000}"/>
    <cellStyle name="Normal 84 2" xfId="27955" xr:uid="{00000000-0005-0000-0000-0000146D0000}"/>
    <cellStyle name="Normal 84 2 2" xfId="27956" xr:uid="{00000000-0005-0000-0000-0000156D0000}"/>
    <cellStyle name="Normal 84 2 2 2" xfId="27957" xr:uid="{00000000-0005-0000-0000-0000166D0000}"/>
    <cellStyle name="Normal 84 2 2 2 2" xfId="27958" xr:uid="{00000000-0005-0000-0000-0000176D0000}"/>
    <cellStyle name="Normal 84 2 2 2 2 2" xfId="27959" xr:uid="{00000000-0005-0000-0000-0000186D0000}"/>
    <cellStyle name="Normal 84 2 2 2 3" xfId="27960" xr:uid="{00000000-0005-0000-0000-0000196D0000}"/>
    <cellStyle name="Normal 84 2 2 3" xfId="27961" xr:uid="{00000000-0005-0000-0000-00001A6D0000}"/>
    <cellStyle name="Normal 84 2 2 3 2" xfId="27962" xr:uid="{00000000-0005-0000-0000-00001B6D0000}"/>
    <cellStyle name="Normal 84 2 2 4" xfId="27963" xr:uid="{00000000-0005-0000-0000-00001C6D0000}"/>
    <cellStyle name="Normal 84 2 2 5" xfId="27964" xr:uid="{00000000-0005-0000-0000-00001D6D0000}"/>
    <cellStyle name="Normal 84 2 2 6" xfId="27965" xr:uid="{00000000-0005-0000-0000-00001E6D0000}"/>
    <cellStyle name="Normal 84 2 2 7" xfId="27966" xr:uid="{00000000-0005-0000-0000-00001F6D0000}"/>
    <cellStyle name="Normal 84 2 3" xfId="27967" xr:uid="{00000000-0005-0000-0000-0000206D0000}"/>
    <cellStyle name="Normal 84 2 3 2" xfId="27968" xr:uid="{00000000-0005-0000-0000-0000216D0000}"/>
    <cellStyle name="Normal 84 2 3 2 2" xfId="27969" xr:uid="{00000000-0005-0000-0000-0000226D0000}"/>
    <cellStyle name="Normal 84 2 3 3" xfId="27970" xr:uid="{00000000-0005-0000-0000-0000236D0000}"/>
    <cellStyle name="Normal 84 2 4" xfId="27971" xr:uid="{00000000-0005-0000-0000-0000246D0000}"/>
    <cellStyle name="Normal 84 2 4 2" xfId="27972" xr:uid="{00000000-0005-0000-0000-0000256D0000}"/>
    <cellStyle name="Normal 84 2 5" xfId="27973" xr:uid="{00000000-0005-0000-0000-0000266D0000}"/>
    <cellStyle name="Normal 84 2 6" xfId="27974" xr:uid="{00000000-0005-0000-0000-0000276D0000}"/>
    <cellStyle name="Normal 84 2 7" xfId="27975" xr:uid="{00000000-0005-0000-0000-0000286D0000}"/>
    <cellStyle name="Normal 84 2 8" xfId="27976" xr:uid="{00000000-0005-0000-0000-0000296D0000}"/>
    <cellStyle name="Normal 84 3" xfId="27977" xr:uid="{00000000-0005-0000-0000-00002A6D0000}"/>
    <cellStyle name="Normal 84 3 2" xfId="27978" xr:uid="{00000000-0005-0000-0000-00002B6D0000}"/>
    <cellStyle name="Normal 84 3 2 2" xfId="27979" xr:uid="{00000000-0005-0000-0000-00002C6D0000}"/>
    <cellStyle name="Normal 84 3 2 2 2" xfId="27980" xr:uid="{00000000-0005-0000-0000-00002D6D0000}"/>
    <cellStyle name="Normal 84 3 2 3" xfId="27981" xr:uid="{00000000-0005-0000-0000-00002E6D0000}"/>
    <cellStyle name="Normal 84 3 3" xfId="27982" xr:uid="{00000000-0005-0000-0000-00002F6D0000}"/>
    <cellStyle name="Normal 84 3 3 2" xfId="27983" xr:uid="{00000000-0005-0000-0000-0000306D0000}"/>
    <cellStyle name="Normal 84 3 4" xfId="27984" xr:uid="{00000000-0005-0000-0000-0000316D0000}"/>
    <cellStyle name="Normal 84 3 5" xfId="27985" xr:uid="{00000000-0005-0000-0000-0000326D0000}"/>
    <cellStyle name="Normal 84 3 6" xfId="27986" xr:uid="{00000000-0005-0000-0000-0000336D0000}"/>
    <cellStyle name="Normal 84 3 7" xfId="27987" xr:uid="{00000000-0005-0000-0000-0000346D0000}"/>
    <cellStyle name="Normal 84 4" xfId="27988" xr:uid="{00000000-0005-0000-0000-0000356D0000}"/>
    <cellStyle name="Normal 84 4 2" xfId="27989" xr:uid="{00000000-0005-0000-0000-0000366D0000}"/>
    <cellStyle name="Normal 84 4 2 2" xfId="27990" xr:uid="{00000000-0005-0000-0000-0000376D0000}"/>
    <cellStyle name="Normal 84 4 3" xfId="27991" xr:uid="{00000000-0005-0000-0000-0000386D0000}"/>
    <cellStyle name="Normal 84 4 4" xfId="27992" xr:uid="{00000000-0005-0000-0000-0000396D0000}"/>
    <cellStyle name="Normal 84 4 5" xfId="27993" xr:uid="{00000000-0005-0000-0000-00003A6D0000}"/>
    <cellStyle name="Normal 84 4 6" xfId="27994" xr:uid="{00000000-0005-0000-0000-00003B6D0000}"/>
    <cellStyle name="Normal 84 5" xfId="27995" xr:uid="{00000000-0005-0000-0000-00003C6D0000}"/>
    <cellStyle name="Normal 84 5 2" xfId="27996" xr:uid="{00000000-0005-0000-0000-00003D6D0000}"/>
    <cellStyle name="Normal 84 5 3" xfId="27997" xr:uid="{00000000-0005-0000-0000-00003E6D0000}"/>
    <cellStyle name="Normal 84 6" xfId="27998" xr:uid="{00000000-0005-0000-0000-00003F6D0000}"/>
    <cellStyle name="Normal 84 6 2" xfId="27999" xr:uid="{00000000-0005-0000-0000-0000406D0000}"/>
    <cellStyle name="Normal 84 7" xfId="28000" xr:uid="{00000000-0005-0000-0000-0000416D0000}"/>
    <cellStyle name="Normal 84 8" xfId="28001" xr:uid="{00000000-0005-0000-0000-0000426D0000}"/>
    <cellStyle name="Normal 84 9" xfId="28002" xr:uid="{00000000-0005-0000-0000-0000436D0000}"/>
    <cellStyle name="Normal 85" xfId="28003" xr:uid="{00000000-0005-0000-0000-0000446D0000}"/>
    <cellStyle name="Normal 85 10" xfId="28004" xr:uid="{00000000-0005-0000-0000-0000456D0000}"/>
    <cellStyle name="Normal 85 11" xfId="28005" xr:uid="{00000000-0005-0000-0000-0000466D0000}"/>
    <cellStyle name="Normal 85 12" xfId="28006" xr:uid="{00000000-0005-0000-0000-0000476D0000}"/>
    <cellStyle name="Normal 85 13" xfId="28007" xr:uid="{00000000-0005-0000-0000-0000486D0000}"/>
    <cellStyle name="Normal 85 2" xfId="28008" xr:uid="{00000000-0005-0000-0000-0000496D0000}"/>
    <cellStyle name="Normal 85 2 2" xfId="28009" xr:uid="{00000000-0005-0000-0000-00004A6D0000}"/>
    <cellStyle name="Normal 85 2 2 2" xfId="28010" xr:uid="{00000000-0005-0000-0000-00004B6D0000}"/>
    <cellStyle name="Normal 85 2 2 2 2" xfId="28011" xr:uid="{00000000-0005-0000-0000-00004C6D0000}"/>
    <cellStyle name="Normal 85 2 2 3" xfId="28012" xr:uid="{00000000-0005-0000-0000-00004D6D0000}"/>
    <cellStyle name="Normal 85 2 2 4" xfId="28013" xr:uid="{00000000-0005-0000-0000-00004E6D0000}"/>
    <cellStyle name="Normal 85 2 2 5" xfId="28014" xr:uid="{00000000-0005-0000-0000-00004F6D0000}"/>
    <cellStyle name="Normal 85 2 2 6" xfId="28015" xr:uid="{00000000-0005-0000-0000-0000506D0000}"/>
    <cellStyle name="Normal 85 2 3" xfId="28016" xr:uid="{00000000-0005-0000-0000-0000516D0000}"/>
    <cellStyle name="Normal 85 2 3 2" xfId="28017" xr:uid="{00000000-0005-0000-0000-0000526D0000}"/>
    <cellStyle name="Normal 85 2 4" xfId="28018" xr:uid="{00000000-0005-0000-0000-0000536D0000}"/>
    <cellStyle name="Normal 85 2 5" xfId="28019" xr:uid="{00000000-0005-0000-0000-0000546D0000}"/>
    <cellStyle name="Normal 85 2 6" xfId="28020" xr:uid="{00000000-0005-0000-0000-0000556D0000}"/>
    <cellStyle name="Normal 85 2 7" xfId="28021" xr:uid="{00000000-0005-0000-0000-0000566D0000}"/>
    <cellStyle name="Normal 85 2 8" xfId="28022" xr:uid="{00000000-0005-0000-0000-0000576D0000}"/>
    <cellStyle name="Normal 85 3" xfId="28023" xr:uid="{00000000-0005-0000-0000-0000586D0000}"/>
    <cellStyle name="Normal 85 3 2" xfId="28024" xr:uid="{00000000-0005-0000-0000-0000596D0000}"/>
    <cellStyle name="Normal 85 3 2 2" xfId="28025" xr:uid="{00000000-0005-0000-0000-00005A6D0000}"/>
    <cellStyle name="Normal 85 3 3" xfId="28026" xr:uid="{00000000-0005-0000-0000-00005B6D0000}"/>
    <cellStyle name="Normal 85 3 4" xfId="28027" xr:uid="{00000000-0005-0000-0000-00005C6D0000}"/>
    <cellStyle name="Normal 85 3 5" xfId="28028" xr:uid="{00000000-0005-0000-0000-00005D6D0000}"/>
    <cellStyle name="Normal 85 3 6" xfId="28029" xr:uid="{00000000-0005-0000-0000-00005E6D0000}"/>
    <cellStyle name="Normal 85 3 7" xfId="28030" xr:uid="{00000000-0005-0000-0000-00005F6D0000}"/>
    <cellStyle name="Normal 85 4" xfId="28031" xr:uid="{00000000-0005-0000-0000-0000606D0000}"/>
    <cellStyle name="Normal 85 4 2" xfId="28032" xr:uid="{00000000-0005-0000-0000-0000616D0000}"/>
    <cellStyle name="Normal 85 4 3" xfId="28033" xr:uid="{00000000-0005-0000-0000-0000626D0000}"/>
    <cellStyle name="Normal 85 4 4" xfId="28034" xr:uid="{00000000-0005-0000-0000-0000636D0000}"/>
    <cellStyle name="Normal 85 4 5" xfId="28035" xr:uid="{00000000-0005-0000-0000-0000646D0000}"/>
    <cellStyle name="Normal 85 5" xfId="28036" xr:uid="{00000000-0005-0000-0000-0000656D0000}"/>
    <cellStyle name="Normal 85 5 2" xfId="28037" xr:uid="{00000000-0005-0000-0000-0000666D0000}"/>
    <cellStyle name="Normal 85 6" xfId="28038" xr:uid="{00000000-0005-0000-0000-0000676D0000}"/>
    <cellStyle name="Normal 85 6 2" xfId="28039" xr:uid="{00000000-0005-0000-0000-0000686D0000}"/>
    <cellStyle name="Normal 85 7" xfId="28040" xr:uid="{00000000-0005-0000-0000-0000696D0000}"/>
    <cellStyle name="Normal 85 8" xfId="28041" xr:uid="{00000000-0005-0000-0000-00006A6D0000}"/>
    <cellStyle name="Normal 85 9" xfId="28042" xr:uid="{00000000-0005-0000-0000-00006B6D0000}"/>
    <cellStyle name="Normal 86" xfId="28043" xr:uid="{00000000-0005-0000-0000-00006C6D0000}"/>
    <cellStyle name="Normal 86 10" xfId="28044" xr:uid="{00000000-0005-0000-0000-00006D6D0000}"/>
    <cellStyle name="Normal 86 11" xfId="28045" xr:uid="{00000000-0005-0000-0000-00006E6D0000}"/>
    <cellStyle name="Normal 86 12" xfId="28046" xr:uid="{00000000-0005-0000-0000-00006F6D0000}"/>
    <cellStyle name="Normal 86 13" xfId="28047" xr:uid="{00000000-0005-0000-0000-0000706D0000}"/>
    <cellStyle name="Normal 86 2" xfId="28048" xr:uid="{00000000-0005-0000-0000-0000716D0000}"/>
    <cellStyle name="Normal 86 2 2" xfId="28049" xr:uid="{00000000-0005-0000-0000-0000726D0000}"/>
    <cellStyle name="Normal 86 2 2 2" xfId="28050" xr:uid="{00000000-0005-0000-0000-0000736D0000}"/>
    <cellStyle name="Normal 86 2 2 2 2" xfId="28051" xr:uid="{00000000-0005-0000-0000-0000746D0000}"/>
    <cellStyle name="Normal 86 2 2 3" xfId="28052" xr:uid="{00000000-0005-0000-0000-0000756D0000}"/>
    <cellStyle name="Normal 86 2 2 4" xfId="28053" xr:uid="{00000000-0005-0000-0000-0000766D0000}"/>
    <cellStyle name="Normal 86 2 2 5" xfId="28054" xr:uid="{00000000-0005-0000-0000-0000776D0000}"/>
    <cellStyle name="Normal 86 2 2 6" xfId="28055" xr:uid="{00000000-0005-0000-0000-0000786D0000}"/>
    <cellStyle name="Normal 86 2 3" xfId="28056" xr:uid="{00000000-0005-0000-0000-0000796D0000}"/>
    <cellStyle name="Normal 86 2 3 2" xfId="28057" xr:uid="{00000000-0005-0000-0000-00007A6D0000}"/>
    <cellStyle name="Normal 86 2 4" xfId="28058" xr:uid="{00000000-0005-0000-0000-00007B6D0000}"/>
    <cellStyle name="Normal 86 2 5" xfId="28059" xr:uid="{00000000-0005-0000-0000-00007C6D0000}"/>
    <cellStyle name="Normal 86 2 6" xfId="28060" xr:uid="{00000000-0005-0000-0000-00007D6D0000}"/>
    <cellStyle name="Normal 86 2 7" xfId="28061" xr:uid="{00000000-0005-0000-0000-00007E6D0000}"/>
    <cellStyle name="Normal 86 2 8" xfId="28062" xr:uid="{00000000-0005-0000-0000-00007F6D0000}"/>
    <cellStyle name="Normal 86 3" xfId="28063" xr:uid="{00000000-0005-0000-0000-0000806D0000}"/>
    <cellStyle name="Normal 86 3 2" xfId="28064" xr:uid="{00000000-0005-0000-0000-0000816D0000}"/>
    <cellStyle name="Normal 86 3 2 2" xfId="28065" xr:uid="{00000000-0005-0000-0000-0000826D0000}"/>
    <cellStyle name="Normal 86 3 3" xfId="28066" xr:uid="{00000000-0005-0000-0000-0000836D0000}"/>
    <cellStyle name="Normal 86 3 4" xfId="28067" xr:uid="{00000000-0005-0000-0000-0000846D0000}"/>
    <cellStyle name="Normal 86 3 5" xfId="28068" xr:uid="{00000000-0005-0000-0000-0000856D0000}"/>
    <cellStyle name="Normal 86 3 6" xfId="28069" xr:uid="{00000000-0005-0000-0000-0000866D0000}"/>
    <cellStyle name="Normal 86 3 7" xfId="28070" xr:uid="{00000000-0005-0000-0000-0000876D0000}"/>
    <cellStyle name="Normal 86 4" xfId="28071" xr:uid="{00000000-0005-0000-0000-0000886D0000}"/>
    <cellStyle name="Normal 86 4 2" xfId="28072" xr:uid="{00000000-0005-0000-0000-0000896D0000}"/>
    <cellStyle name="Normal 86 4 3" xfId="28073" xr:uid="{00000000-0005-0000-0000-00008A6D0000}"/>
    <cellStyle name="Normal 86 4 4" xfId="28074" xr:uid="{00000000-0005-0000-0000-00008B6D0000}"/>
    <cellStyle name="Normal 86 4 5" xfId="28075" xr:uid="{00000000-0005-0000-0000-00008C6D0000}"/>
    <cellStyle name="Normal 86 5" xfId="28076" xr:uid="{00000000-0005-0000-0000-00008D6D0000}"/>
    <cellStyle name="Normal 86 5 2" xfId="28077" xr:uid="{00000000-0005-0000-0000-00008E6D0000}"/>
    <cellStyle name="Normal 86 6" xfId="28078" xr:uid="{00000000-0005-0000-0000-00008F6D0000}"/>
    <cellStyle name="Normal 86 6 2" xfId="28079" xr:uid="{00000000-0005-0000-0000-0000906D0000}"/>
    <cellStyle name="Normal 86 7" xfId="28080" xr:uid="{00000000-0005-0000-0000-0000916D0000}"/>
    <cellStyle name="Normal 86 8" xfId="28081" xr:uid="{00000000-0005-0000-0000-0000926D0000}"/>
    <cellStyle name="Normal 86 9" xfId="28082" xr:uid="{00000000-0005-0000-0000-0000936D0000}"/>
    <cellStyle name="Normal 87" xfId="28083" xr:uid="{00000000-0005-0000-0000-0000946D0000}"/>
    <cellStyle name="Normal 87 10" xfId="28084" xr:uid="{00000000-0005-0000-0000-0000956D0000}"/>
    <cellStyle name="Normal 87 11" xfId="28085" xr:uid="{00000000-0005-0000-0000-0000966D0000}"/>
    <cellStyle name="Normal 87 12" xfId="28086" xr:uid="{00000000-0005-0000-0000-0000976D0000}"/>
    <cellStyle name="Normal 87 13" xfId="28087" xr:uid="{00000000-0005-0000-0000-0000986D0000}"/>
    <cellStyle name="Normal 87 2" xfId="28088" xr:uid="{00000000-0005-0000-0000-0000996D0000}"/>
    <cellStyle name="Normal 87 2 2" xfId="28089" xr:uid="{00000000-0005-0000-0000-00009A6D0000}"/>
    <cellStyle name="Normal 87 2 2 2" xfId="28090" xr:uid="{00000000-0005-0000-0000-00009B6D0000}"/>
    <cellStyle name="Normal 87 2 2 2 2" xfId="28091" xr:uid="{00000000-0005-0000-0000-00009C6D0000}"/>
    <cellStyle name="Normal 87 2 2 3" xfId="28092" xr:uid="{00000000-0005-0000-0000-00009D6D0000}"/>
    <cellStyle name="Normal 87 2 2 4" xfId="28093" xr:uid="{00000000-0005-0000-0000-00009E6D0000}"/>
    <cellStyle name="Normal 87 2 2 5" xfId="28094" xr:uid="{00000000-0005-0000-0000-00009F6D0000}"/>
    <cellStyle name="Normal 87 2 2 6" xfId="28095" xr:uid="{00000000-0005-0000-0000-0000A06D0000}"/>
    <cellStyle name="Normal 87 2 3" xfId="28096" xr:uid="{00000000-0005-0000-0000-0000A16D0000}"/>
    <cellStyle name="Normal 87 2 3 2" xfId="28097" xr:uid="{00000000-0005-0000-0000-0000A26D0000}"/>
    <cellStyle name="Normal 87 2 4" xfId="28098" xr:uid="{00000000-0005-0000-0000-0000A36D0000}"/>
    <cellStyle name="Normal 87 2 5" xfId="28099" xr:uid="{00000000-0005-0000-0000-0000A46D0000}"/>
    <cellStyle name="Normal 87 2 6" xfId="28100" xr:uid="{00000000-0005-0000-0000-0000A56D0000}"/>
    <cellStyle name="Normal 87 2 7" xfId="28101" xr:uid="{00000000-0005-0000-0000-0000A66D0000}"/>
    <cellStyle name="Normal 87 2 8" xfId="28102" xr:uid="{00000000-0005-0000-0000-0000A76D0000}"/>
    <cellStyle name="Normal 87 3" xfId="28103" xr:uid="{00000000-0005-0000-0000-0000A86D0000}"/>
    <cellStyle name="Normal 87 3 2" xfId="28104" xr:uid="{00000000-0005-0000-0000-0000A96D0000}"/>
    <cellStyle name="Normal 87 3 2 2" xfId="28105" xr:uid="{00000000-0005-0000-0000-0000AA6D0000}"/>
    <cellStyle name="Normal 87 3 3" xfId="28106" xr:uid="{00000000-0005-0000-0000-0000AB6D0000}"/>
    <cellStyle name="Normal 87 3 4" xfId="28107" xr:uid="{00000000-0005-0000-0000-0000AC6D0000}"/>
    <cellStyle name="Normal 87 3 5" xfId="28108" xr:uid="{00000000-0005-0000-0000-0000AD6D0000}"/>
    <cellStyle name="Normal 87 3 6" xfId="28109" xr:uid="{00000000-0005-0000-0000-0000AE6D0000}"/>
    <cellStyle name="Normal 87 3 7" xfId="28110" xr:uid="{00000000-0005-0000-0000-0000AF6D0000}"/>
    <cellStyle name="Normal 87 4" xfId="28111" xr:uid="{00000000-0005-0000-0000-0000B06D0000}"/>
    <cellStyle name="Normal 87 4 2" xfId="28112" xr:uid="{00000000-0005-0000-0000-0000B16D0000}"/>
    <cellStyle name="Normal 87 4 3" xfId="28113" xr:uid="{00000000-0005-0000-0000-0000B26D0000}"/>
    <cellStyle name="Normal 87 4 4" xfId="28114" xr:uid="{00000000-0005-0000-0000-0000B36D0000}"/>
    <cellStyle name="Normal 87 4 5" xfId="28115" xr:uid="{00000000-0005-0000-0000-0000B46D0000}"/>
    <cellStyle name="Normal 87 5" xfId="28116" xr:uid="{00000000-0005-0000-0000-0000B56D0000}"/>
    <cellStyle name="Normal 87 5 2" xfId="28117" xr:uid="{00000000-0005-0000-0000-0000B66D0000}"/>
    <cellStyle name="Normal 87 6" xfId="28118" xr:uid="{00000000-0005-0000-0000-0000B76D0000}"/>
    <cellStyle name="Normal 87 6 2" xfId="28119" xr:uid="{00000000-0005-0000-0000-0000B86D0000}"/>
    <cellStyle name="Normal 87 7" xfId="28120" xr:uid="{00000000-0005-0000-0000-0000B96D0000}"/>
    <cellStyle name="Normal 87 8" xfId="28121" xr:uid="{00000000-0005-0000-0000-0000BA6D0000}"/>
    <cellStyle name="Normal 87 9" xfId="28122" xr:uid="{00000000-0005-0000-0000-0000BB6D0000}"/>
    <cellStyle name="Normal 88" xfId="28123" xr:uid="{00000000-0005-0000-0000-0000BC6D0000}"/>
    <cellStyle name="Normal 88 10" xfId="28124" xr:uid="{00000000-0005-0000-0000-0000BD6D0000}"/>
    <cellStyle name="Normal 88 11" xfId="28125" xr:uid="{00000000-0005-0000-0000-0000BE6D0000}"/>
    <cellStyle name="Normal 88 12" xfId="28126" xr:uid="{00000000-0005-0000-0000-0000BF6D0000}"/>
    <cellStyle name="Normal 88 13" xfId="28127" xr:uid="{00000000-0005-0000-0000-0000C06D0000}"/>
    <cellStyle name="Normal 88 2" xfId="28128" xr:uid="{00000000-0005-0000-0000-0000C16D0000}"/>
    <cellStyle name="Normal 88 2 2" xfId="28129" xr:uid="{00000000-0005-0000-0000-0000C26D0000}"/>
    <cellStyle name="Normal 88 2 2 2" xfId="28130" xr:uid="{00000000-0005-0000-0000-0000C36D0000}"/>
    <cellStyle name="Normal 88 2 2 2 2" xfId="28131" xr:uid="{00000000-0005-0000-0000-0000C46D0000}"/>
    <cellStyle name="Normal 88 2 2 3" xfId="28132" xr:uid="{00000000-0005-0000-0000-0000C56D0000}"/>
    <cellStyle name="Normal 88 2 2 4" xfId="28133" xr:uid="{00000000-0005-0000-0000-0000C66D0000}"/>
    <cellStyle name="Normal 88 2 2 5" xfId="28134" xr:uid="{00000000-0005-0000-0000-0000C76D0000}"/>
    <cellStyle name="Normal 88 2 2 6" xfId="28135" xr:uid="{00000000-0005-0000-0000-0000C86D0000}"/>
    <cellStyle name="Normal 88 2 3" xfId="28136" xr:uid="{00000000-0005-0000-0000-0000C96D0000}"/>
    <cellStyle name="Normal 88 2 3 2" xfId="28137" xr:uid="{00000000-0005-0000-0000-0000CA6D0000}"/>
    <cellStyle name="Normal 88 2 4" xfId="28138" xr:uid="{00000000-0005-0000-0000-0000CB6D0000}"/>
    <cellStyle name="Normal 88 2 5" xfId="28139" xr:uid="{00000000-0005-0000-0000-0000CC6D0000}"/>
    <cellStyle name="Normal 88 2 6" xfId="28140" xr:uid="{00000000-0005-0000-0000-0000CD6D0000}"/>
    <cellStyle name="Normal 88 2 7" xfId="28141" xr:uid="{00000000-0005-0000-0000-0000CE6D0000}"/>
    <cellStyle name="Normal 88 2 8" xfId="28142" xr:uid="{00000000-0005-0000-0000-0000CF6D0000}"/>
    <cellStyle name="Normal 88 3" xfId="28143" xr:uid="{00000000-0005-0000-0000-0000D06D0000}"/>
    <cellStyle name="Normal 88 3 2" xfId="28144" xr:uid="{00000000-0005-0000-0000-0000D16D0000}"/>
    <cellStyle name="Normal 88 3 2 2" xfId="28145" xr:uid="{00000000-0005-0000-0000-0000D26D0000}"/>
    <cellStyle name="Normal 88 3 3" xfId="28146" xr:uid="{00000000-0005-0000-0000-0000D36D0000}"/>
    <cellStyle name="Normal 88 3 4" xfId="28147" xr:uid="{00000000-0005-0000-0000-0000D46D0000}"/>
    <cellStyle name="Normal 88 3 5" xfId="28148" xr:uid="{00000000-0005-0000-0000-0000D56D0000}"/>
    <cellStyle name="Normal 88 3 6" xfId="28149" xr:uid="{00000000-0005-0000-0000-0000D66D0000}"/>
    <cellStyle name="Normal 88 3 7" xfId="28150" xr:uid="{00000000-0005-0000-0000-0000D76D0000}"/>
    <cellStyle name="Normal 88 4" xfId="28151" xr:uid="{00000000-0005-0000-0000-0000D86D0000}"/>
    <cellStyle name="Normal 88 4 2" xfId="28152" xr:uid="{00000000-0005-0000-0000-0000D96D0000}"/>
    <cellStyle name="Normal 88 4 3" xfId="28153" xr:uid="{00000000-0005-0000-0000-0000DA6D0000}"/>
    <cellStyle name="Normal 88 4 4" xfId="28154" xr:uid="{00000000-0005-0000-0000-0000DB6D0000}"/>
    <cellStyle name="Normal 88 4 5" xfId="28155" xr:uid="{00000000-0005-0000-0000-0000DC6D0000}"/>
    <cellStyle name="Normal 88 5" xfId="28156" xr:uid="{00000000-0005-0000-0000-0000DD6D0000}"/>
    <cellStyle name="Normal 88 5 2" xfId="28157" xr:uid="{00000000-0005-0000-0000-0000DE6D0000}"/>
    <cellStyle name="Normal 88 6" xfId="28158" xr:uid="{00000000-0005-0000-0000-0000DF6D0000}"/>
    <cellStyle name="Normal 88 6 2" xfId="28159" xr:uid="{00000000-0005-0000-0000-0000E06D0000}"/>
    <cellStyle name="Normal 88 7" xfId="28160" xr:uid="{00000000-0005-0000-0000-0000E16D0000}"/>
    <cellStyle name="Normal 88 8" xfId="28161" xr:uid="{00000000-0005-0000-0000-0000E26D0000}"/>
    <cellStyle name="Normal 88 9" xfId="28162" xr:uid="{00000000-0005-0000-0000-0000E36D0000}"/>
    <cellStyle name="Normal 89" xfId="28163" xr:uid="{00000000-0005-0000-0000-0000E46D0000}"/>
    <cellStyle name="Normal 89 10" xfId="28164" xr:uid="{00000000-0005-0000-0000-0000E56D0000}"/>
    <cellStyle name="Normal 89 11" xfId="28165" xr:uid="{00000000-0005-0000-0000-0000E66D0000}"/>
    <cellStyle name="Normal 89 12" xfId="28166" xr:uid="{00000000-0005-0000-0000-0000E76D0000}"/>
    <cellStyle name="Normal 89 13" xfId="28167" xr:uid="{00000000-0005-0000-0000-0000E86D0000}"/>
    <cellStyle name="Normal 89 2" xfId="28168" xr:uid="{00000000-0005-0000-0000-0000E96D0000}"/>
    <cellStyle name="Normal 89 2 2" xfId="28169" xr:uid="{00000000-0005-0000-0000-0000EA6D0000}"/>
    <cellStyle name="Normal 89 2 2 2" xfId="28170" xr:uid="{00000000-0005-0000-0000-0000EB6D0000}"/>
    <cellStyle name="Normal 89 2 2 2 2" xfId="28171" xr:uid="{00000000-0005-0000-0000-0000EC6D0000}"/>
    <cellStyle name="Normal 89 2 2 2 3" xfId="28172" xr:uid="{00000000-0005-0000-0000-0000ED6D0000}"/>
    <cellStyle name="Normal 89 2 2 3" xfId="28173" xr:uid="{00000000-0005-0000-0000-0000EE6D0000}"/>
    <cellStyle name="Normal 89 2 2 4" xfId="28174" xr:uid="{00000000-0005-0000-0000-0000EF6D0000}"/>
    <cellStyle name="Normal 89 2 2 5" xfId="28175" xr:uid="{00000000-0005-0000-0000-0000F06D0000}"/>
    <cellStyle name="Normal 89 2 2 6" xfId="28176" xr:uid="{00000000-0005-0000-0000-0000F16D0000}"/>
    <cellStyle name="Normal 89 2 2 7" xfId="28177" xr:uid="{00000000-0005-0000-0000-0000F26D0000}"/>
    <cellStyle name="Normal 89 2 3" xfId="28178" xr:uid="{00000000-0005-0000-0000-0000F36D0000}"/>
    <cellStyle name="Normal 89 2 3 2" xfId="28179" xr:uid="{00000000-0005-0000-0000-0000F46D0000}"/>
    <cellStyle name="Normal 89 2 3 3" xfId="28180" xr:uid="{00000000-0005-0000-0000-0000F56D0000}"/>
    <cellStyle name="Normal 89 2 4" xfId="28181" xr:uid="{00000000-0005-0000-0000-0000F66D0000}"/>
    <cellStyle name="Normal 89 2 5" xfId="28182" xr:uid="{00000000-0005-0000-0000-0000F76D0000}"/>
    <cellStyle name="Normal 89 2 6" xfId="28183" xr:uid="{00000000-0005-0000-0000-0000F86D0000}"/>
    <cellStyle name="Normal 89 2 7" xfId="28184" xr:uid="{00000000-0005-0000-0000-0000F96D0000}"/>
    <cellStyle name="Normal 89 2 8" xfId="28185" xr:uid="{00000000-0005-0000-0000-0000FA6D0000}"/>
    <cellStyle name="Normal 89 3" xfId="28186" xr:uid="{00000000-0005-0000-0000-0000FB6D0000}"/>
    <cellStyle name="Normal 89 3 2" xfId="28187" xr:uid="{00000000-0005-0000-0000-0000FC6D0000}"/>
    <cellStyle name="Normal 89 3 2 2" xfId="28188" xr:uid="{00000000-0005-0000-0000-0000FD6D0000}"/>
    <cellStyle name="Normal 89 3 2 3" xfId="28189" xr:uid="{00000000-0005-0000-0000-0000FE6D0000}"/>
    <cellStyle name="Normal 89 3 3" xfId="28190" xr:uid="{00000000-0005-0000-0000-0000FF6D0000}"/>
    <cellStyle name="Normal 89 3 4" xfId="28191" xr:uid="{00000000-0005-0000-0000-0000006E0000}"/>
    <cellStyle name="Normal 89 3 5" xfId="28192" xr:uid="{00000000-0005-0000-0000-0000016E0000}"/>
    <cellStyle name="Normal 89 3 6" xfId="28193" xr:uid="{00000000-0005-0000-0000-0000026E0000}"/>
    <cellStyle name="Normal 89 3 7" xfId="28194" xr:uid="{00000000-0005-0000-0000-0000036E0000}"/>
    <cellStyle name="Normal 89 3 8" xfId="28195" xr:uid="{00000000-0005-0000-0000-0000046E0000}"/>
    <cellStyle name="Normal 89 4" xfId="28196" xr:uid="{00000000-0005-0000-0000-0000056E0000}"/>
    <cellStyle name="Normal 89 4 2" xfId="28197" xr:uid="{00000000-0005-0000-0000-0000066E0000}"/>
    <cellStyle name="Normal 89 4 3" xfId="28198" xr:uid="{00000000-0005-0000-0000-0000076E0000}"/>
    <cellStyle name="Normal 89 4 4" xfId="28199" xr:uid="{00000000-0005-0000-0000-0000086E0000}"/>
    <cellStyle name="Normal 89 4 5" xfId="28200" xr:uid="{00000000-0005-0000-0000-0000096E0000}"/>
    <cellStyle name="Normal 89 4 6" xfId="28201" xr:uid="{00000000-0005-0000-0000-00000A6E0000}"/>
    <cellStyle name="Normal 89 5" xfId="28202" xr:uid="{00000000-0005-0000-0000-00000B6E0000}"/>
    <cellStyle name="Normal 89 5 2" xfId="28203" xr:uid="{00000000-0005-0000-0000-00000C6E0000}"/>
    <cellStyle name="Normal 89 6" xfId="28204" xr:uid="{00000000-0005-0000-0000-00000D6E0000}"/>
    <cellStyle name="Normal 89 6 2" xfId="28205" xr:uid="{00000000-0005-0000-0000-00000E6E0000}"/>
    <cellStyle name="Normal 89 7" xfId="28206" xr:uid="{00000000-0005-0000-0000-00000F6E0000}"/>
    <cellStyle name="Normal 89 8" xfId="28207" xr:uid="{00000000-0005-0000-0000-0000106E0000}"/>
    <cellStyle name="Normal 89 9" xfId="28208" xr:uid="{00000000-0005-0000-0000-0000116E0000}"/>
    <cellStyle name="Normal 9" xfId="284" xr:uid="{00000000-0005-0000-0000-0000126E0000}"/>
    <cellStyle name="Normal 9 2" xfId="285" xr:uid="{00000000-0005-0000-0000-0000136E0000}"/>
    <cellStyle name="Normal 9 2 2" xfId="286" xr:uid="{00000000-0005-0000-0000-0000146E0000}"/>
    <cellStyle name="Normal 9 2 2 2" xfId="287" xr:uid="{00000000-0005-0000-0000-0000156E0000}"/>
    <cellStyle name="Normal 9 2 2 2 2" xfId="28211" xr:uid="{00000000-0005-0000-0000-0000166E0000}"/>
    <cellStyle name="Normal 9 2 2 3" xfId="28212" xr:uid="{00000000-0005-0000-0000-0000176E0000}"/>
    <cellStyle name="Normal 9 2 2 4" xfId="28210" xr:uid="{00000000-0005-0000-0000-0000186E0000}"/>
    <cellStyle name="Normal 9 2 3" xfId="288" xr:uid="{00000000-0005-0000-0000-0000196E0000}"/>
    <cellStyle name="Normal 9 2 3 2" xfId="28214" xr:uid="{00000000-0005-0000-0000-00001A6E0000}"/>
    <cellStyle name="Normal 9 2 3 3" xfId="28215" xr:uid="{00000000-0005-0000-0000-00001B6E0000}"/>
    <cellStyle name="Normal 9 2 3 4" xfId="28213" xr:uid="{00000000-0005-0000-0000-00001C6E0000}"/>
    <cellStyle name="Normal 9 2 4" xfId="28216" xr:uid="{00000000-0005-0000-0000-00001D6E0000}"/>
    <cellStyle name="Normal 9 2 5" xfId="28217" xr:uid="{00000000-0005-0000-0000-00001E6E0000}"/>
    <cellStyle name="Normal 9 2 6" xfId="28209" xr:uid="{00000000-0005-0000-0000-00001F6E0000}"/>
    <cellStyle name="Normal 9 3" xfId="289" xr:uid="{00000000-0005-0000-0000-0000206E0000}"/>
    <cellStyle name="Normal 9 3 2" xfId="290" xr:uid="{00000000-0005-0000-0000-0000216E0000}"/>
    <cellStyle name="Normal 9 3 2 2" xfId="28219" xr:uid="{00000000-0005-0000-0000-0000226E0000}"/>
    <cellStyle name="Normal 9 3 3" xfId="28220" xr:uid="{00000000-0005-0000-0000-0000236E0000}"/>
    <cellStyle name="Normal 9 3 4" xfId="28218" xr:uid="{00000000-0005-0000-0000-0000246E0000}"/>
    <cellStyle name="Normal 9 4" xfId="291" xr:uid="{00000000-0005-0000-0000-0000256E0000}"/>
    <cellStyle name="Normal 9 4 2" xfId="28222" xr:uid="{00000000-0005-0000-0000-0000266E0000}"/>
    <cellStyle name="Normal 9 4 3" xfId="28223" xr:uid="{00000000-0005-0000-0000-0000276E0000}"/>
    <cellStyle name="Normal 9 4 4" xfId="28221" xr:uid="{00000000-0005-0000-0000-0000286E0000}"/>
    <cellStyle name="Normal 9 5" xfId="292" xr:uid="{00000000-0005-0000-0000-0000296E0000}"/>
    <cellStyle name="Normal 9 5 10" xfId="28224" xr:uid="{00000000-0005-0000-0000-00002A6E0000}"/>
    <cellStyle name="Normal 9 5 11" xfId="28225" xr:uid="{00000000-0005-0000-0000-00002B6E0000}"/>
    <cellStyle name="Normal 9 5 12" xfId="28226" xr:uid="{00000000-0005-0000-0000-00002C6E0000}"/>
    <cellStyle name="Normal 9 5 13" xfId="28227" xr:uid="{00000000-0005-0000-0000-00002D6E0000}"/>
    <cellStyle name="Normal 9 5 2" xfId="28228" xr:uid="{00000000-0005-0000-0000-00002E6E0000}"/>
    <cellStyle name="Normal 9 5 2 2" xfId="28229" xr:uid="{00000000-0005-0000-0000-00002F6E0000}"/>
    <cellStyle name="Normal 9 5 2 2 2" xfId="28230" xr:uid="{00000000-0005-0000-0000-0000306E0000}"/>
    <cellStyle name="Normal 9 5 2 2 2 2" xfId="28231" xr:uid="{00000000-0005-0000-0000-0000316E0000}"/>
    <cellStyle name="Normal 9 5 2 2 3" xfId="28232" xr:uid="{00000000-0005-0000-0000-0000326E0000}"/>
    <cellStyle name="Normal 9 5 2 2 4" xfId="28233" xr:uid="{00000000-0005-0000-0000-0000336E0000}"/>
    <cellStyle name="Normal 9 5 2 2 5" xfId="28234" xr:uid="{00000000-0005-0000-0000-0000346E0000}"/>
    <cellStyle name="Normal 9 5 2 2 6" xfId="28235" xr:uid="{00000000-0005-0000-0000-0000356E0000}"/>
    <cellStyle name="Normal 9 5 2 3" xfId="28236" xr:uid="{00000000-0005-0000-0000-0000366E0000}"/>
    <cellStyle name="Normal 9 5 2 3 2" xfId="28237" xr:uid="{00000000-0005-0000-0000-0000376E0000}"/>
    <cellStyle name="Normal 9 5 2 4" xfId="28238" xr:uid="{00000000-0005-0000-0000-0000386E0000}"/>
    <cellStyle name="Normal 9 5 2 5" xfId="28239" xr:uid="{00000000-0005-0000-0000-0000396E0000}"/>
    <cellStyle name="Normal 9 5 2 6" xfId="28240" xr:uid="{00000000-0005-0000-0000-00003A6E0000}"/>
    <cellStyle name="Normal 9 5 2 7" xfId="28241" xr:uid="{00000000-0005-0000-0000-00003B6E0000}"/>
    <cellStyle name="Normal 9 5 3" xfId="28242" xr:uid="{00000000-0005-0000-0000-00003C6E0000}"/>
    <cellStyle name="Normal 9 5 3 2" xfId="28243" xr:uid="{00000000-0005-0000-0000-00003D6E0000}"/>
    <cellStyle name="Normal 9 5 3 2 2" xfId="28244" xr:uid="{00000000-0005-0000-0000-00003E6E0000}"/>
    <cellStyle name="Normal 9 5 3 3" xfId="28245" xr:uid="{00000000-0005-0000-0000-00003F6E0000}"/>
    <cellStyle name="Normal 9 5 3 4" xfId="28246" xr:uid="{00000000-0005-0000-0000-0000406E0000}"/>
    <cellStyle name="Normal 9 5 3 5" xfId="28247" xr:uid="{00000000-0005-0000-0000-0000416E0000}"/>
    <cellStyle name="Normal 9 5 3 6" xfId="28248" xr:uid="{00000000-0005-0000-0000-0000426E0000}"/>
    <cellStyle name="Normal 9 5 4" xfId="28249" xr:uid="{00000000-0005-0000-0000-0000436E0000}"/>
    <cellStyle name="Normal 9 5 4 2" xfId="28250" xr:uid="{00000000-0005-0000-0000-0000446E0000}"/>
    <cellStyle name="Normal 9 5 4 3" xfId="28251" xr:uid="{00000000-0005-0000-0000-0000456E0000}"/>
    <cellStyle name="Normal 9 5 4 4" xfId="28252" xr:uid="{00000000-0005-0000-0000-0000466E0000}"/>
    <cellStyle name="Normal 9 5 4 5" xfId="28253" xr:uid="{00000000-0005-0000-0000-0000476E0000}"/>
    <cellStyle name="Normal 9 5 5" xfId="28254" xr:uid="{00000000-0005-0000-0000-0000486E0000}"/>
    <cellStyle name="Normal 9 5 5 2" xfId="28255" xr:uid="{00000000-0005-0000-0000-0000496E0000}"/>
    <cellStyle name="Normal 9 5 6" xfId="28256" xr:uid="{00000000-0005-0000-0000-00004A6E0000}"/>
    <cellStyle name="Normal 9 5 6 2" xfId="28257" xr:uid="{00000000-0005-0000-0000-00004B6E0000}"/>
    <cellStyle name="Normal 9 5 7" xfId="28258" xr:uid="{00000000-0005-0000-0000-00004C6E0000}"/>
    <cellStyle name="Normal 9 5 8" xfId="28259" xr:uid="{00000000-0005-0000-0000-00004D6E0000}"/>
    <cellStyle name="Normal 9 5 9" xfId="28260" xr:uid="{00000000-0005-0000-0000-00004E6E0000}"/>
    <cellStyle name="Normal 9 6" xfId="28261" xr:uid="{00000000-0005-0000-0000-00004F6E0000}"/>
    <cellStyle name="Normal 9 6 2" xfId="28262" xr:uid="{00000000-0005-0000-0000-0000506E0000}"/>
    <cellStyle name="Normal 9 7" xfId="28263" xr:uid="{00000000-0005-0000-0000-0000516E0000}"/>
    <cellStyle name="Normal 9 8" xfId="28264" xr:uid="{00000000-0005-0000-0000-0000526E0000}"/>
    <cellStyle name="Normal 9 9" xfId="28265" xr:uid="{00000000-0005-0000-0000-0000536E0000}"/>
    <cellStyle name="Normal 90" xfId="28266" xr:uid="{00000000-0005-0000-0000-0000546E0000}"/>
    <cellStyle name="Normal 90 10" xfId="28267" xr:uid="{00000000-0005-0000-0000-0000556E0000}"/>
    <cellStyle name="Normal 90 11" xfId="28268" xr:uid="{00000000-0005-0000-0000-0000566E0000}"/>
    <cellStyle name="Normal 90 12" xfId="28269" xr:uid="{00000000-0005-0000-0000-0000576E0000}"/>
    <cellStyle name="Normal 90 13" xfId="28270" xr:uid="{00000000-0005-0000-0000-0000586E0000}"/>
    <cellStyle name="Normal 90 2" xfId="28271" xr:uid="{00000000-0005-0000-0000-0000596E0000}"/>
    <cellStyle name="Normal 90 2 2" xfId="28272" xr:uid="{00000000-0005-0000-0000-00005A6E0000}"/>
    <cellStyle name="Normal 90 2 2 2" xfId="28273" xr:uid="{00000000-0005-0000-0000-00005B6E0000}"/>
    <cellStyle name="Normal 90 2 2 2 2" xfId="28274" xr:uid="{00000000-0005-0000-0000-00005C6E0000}"/>
    <cellStyle name="Normal 90 2 2 3" xfId="28275" xr:uid="{00000000-0005-0000-0000-00005D6E0000}"/>
    <cellStyle name="Normal 90 2 2 4" xfId="28276" xr:uid="{00000000-0005-0000-0000-00005E6E0000}"/>
    <cellStyle name="Normal 90 2 2 5" xfId="28277" xr:uid="{00000000-0005-0000-0000-00005F6E0000}"/>
    <cellStyle name="Normal 90 2 2 6" xfId="28278" xr:uid="{00000000-0005-0000-0000-0000606E0000}"/>
    <cellStyle name="Normal 90 2 3" xfId="28279" xr:uid="{00000000-0005-0000-0000-0000616E0000}"/>
    <cellStyle name="Normal 90 2 3 2" xfId="28280" xr:uid="{00000000-0005-0000-0000-0000626E0000}"/>
    <cellStyle name="Normal 90 2 4" xfId="28281" xr:uid="{00000000-0005-0000-0000-0000636E0000}"/>
    <cellStyle name="Normal 90 2 5" xfId="28282" xr:uid="{00000000-0005-0000-0000-0000646E0000}"/>
    <cellStyle name="Normal 90 2 6" xfId="28283" xr:uid="{00000000-0005-0000-0000-0000656E0000}"/>
    <cellStyle name="Normal 90 2 7" xfId="28284" xr:uid="{00000000-0005-0000-0000-0000666E0000}"/>
    <cellStyle name="Normal 90 2 8" xfId="28285" xr:uid="{00000000-0005-0000-0000-0000676E0000}"/>
    <cellStyle name="Normal 90 3" xfId="28286" xr:uid="{00000000-0005-0000-0000-0000686E0000}"/>
    <cellStyle name="Normal 90 3 2" xfId="28287" xr:uid="{00000000-0005-0000-0000-0000696E0000}"/>
    <cellStyle name="Normal 90 3 2 2" xfId="28288" xr:uid="{00000000-0005-0000-0000-00006A6E0000}"/>
    <cellStyle name="Normal 90 3 3" xfId="28289" xr:uid="{00000000-0005-0000-0000-00006B6E0000}"/>
    <cellStyle name="Normal 90 3 4" xfId="28290" xr:uid="{00000000-0005-0000-0000-00006C6E0000}"/>
    <cellStyle name="Normal 90 3 5" xfId="28291" xr:uid="{00000000-0005-0000-0000-00006D6E0000}"/>
    <cellStyle name="Normal 90 3 6" xfId="28292" xr:uid="{00000000-0005-0000-0000-00006E6E0000}"/>
    <cellStyle name="Normal 90 3 7" xfId="28293" xr:uid="{00000000-0005-0000-0000-00006F6E0000}"/>
    <cellStyle name="Normal 90 4" xfId="28294" xr:uid="{00000000-0005-0000-0000-0000706E0000}"/>
    <cellStyle name="Normal 90 4 2" xfId="28295" xr:uid="{00000000-0005-0000-0000-0000716E0000}"/>
    <cellStyle name="Normal 90 4 3" xfId="28296" xr:uid="{00000000-0005-0000-0000-0000726E0000}"/>
    <cellStyle name="Normal 90 4 4" xfId="28297" xr:uid="{00000000-0005-0000-0000-0000736E0000}"/>
    <cellStyle name="Normal 90 4 5" xfId="28298" xr:uid="{00000000-0005-0000-0000-0000746E0000}"/>
    <cellStyle name="Normal 90 5" xfId="28299" xr:uid="{00000000-0005-0000-0000-0000756E0000}"/>
    <cellStyle name="Normal 90 5 2" xfId="28300" xr:uid="{00000000-0005-0000-0000-0000766E0000}"/>
    <cellStyle name="Normal 90 6" xfId="28301" xr:uid="{00000000-0005-0000-0000-0000776E0000}"/>
    <cellStyle name="Normal 90 6 2" xfId="28302" xr:uid="{00000000-0005-0000-0000-0000786E0000}"/>
    <cellStyle name="Normal 90 7" xfId="28303" xr:uid="{00000000-0005-0000-0000-0000796E0000}"/>
    <cellStyle name="Normal 90 8" xfId="28304" xr:uid="{00000000-0005-0000-0000-00007A6E0000}"/>
    <cellStyle name="Normal 90 9" xfId="28305" xr:uid="{00000000-0005-0000-0000-00007B6E0000}"/>
    <cellStyle name="Normal 91" xfId="28306" xr:uid="{00000000-0005-0000-0000-00007C6E0000}"/>
    <cellStyle name="Normal 91 10" xfId="28307" xr:uid="{00000000-0005-0000-0000-00007D6E0000}"/>
    <cellStyle name="Normal 91 11" xfId="28308" xr:uid="{00000000-0005-0000-0000-00007E6E0000}"/>
    <cellStyle name="Normal 91 12" xfId="28309" xr:uid="{00000000-0005-0000-0000-00007F6E0000}"/>
    <cellStyle name="Normal 91 13" xfId="28310" xr:uid="{00000000-0005-0000-0000-0000806E0000}"/>
    <cellStyle name="Normal 91 2" xfId="28311" xr:uid="{00000000-0005-0000-0000-0000816E0000}"/>
    <cellStyle name="Normal 91 2 2" xfId="28312" xr:uid="{00000000-0005-0000-0000-0000826E0000}"/>
    <cellStyle name="Normal 91 2 2 2" xfId="28313" xr:uid="{00000000-0005-0000-0000-0000836E0000}"/>
    <cellStyle name="Normal 91 2 2 2 2" xfId="28314" xr:uid="{00000000-0005-0000-0000-0000846E0000}"/>
    <cellStyle name="Normal 91 2 2 3" xfId="28315" xr:uid="{00000000-0005-0000-0000-0000856E0000}"/>
    <cellStyle name="Normal 91 2 2 4" xfId="28316" xr:uid="{00000000-0005-0000-0000-0000866E0000}"/>
    <cellStyle name="Normal 91 2 2 5" xfId="28317" xr:uid="{00000000-0005-0000-0000-0000876E0000}"/>
    <cellStyle name="Normal 91 2 2 6" xfId="28318" xr:uid="{00000000-0005-0000-0000-0000886E0000}"/>
    <cellStyle name="Normal 91 2 3" xfId="28319" xr:uid="{00000000-0005-0000-0000-0000896E0000}"/>
    <cellStyle name="Normal 91 2 3 2" xfId="28320" xr:uid="{00000000-0005-0000-0000-00008A6E0000}"/>
    <cellStyle name="Normal 91 2 4" xfId="28321" xr:uid="{00000000-0005-0000-0000-00008B6E0000}"/>
    <cellStyle name="Normal 91 2 5" xfId="28322" xr:uid="{00000000-0005-0000-0000-00008C6E0000}"/>
    <cellStyle name="Normal 91 2 6" xfId="28323" xr:uid="{00000000-0005-0000-0000-00008D6E0000}"/>
    <cellStyle name="Normal 91 2 7" xfId="28324" xr:uid="{00000000-0005-0000-0000-00008E6E0000}"/>
    <cellStyle name="Normal 91 2 8" xfId="28325" xr:uid="{00000000-0005-0000-0000-00008F6E0000}"/>
    <cellStyle name="Normal 91 3" xfId="28326" xr:uid="{00000000-0005-0000-0000-0000906E0000}"/>
    <cellStyle name="Normal 91 3 2" xfId="28327" xr:uid="{00000000-0005-0000-0000-0000916E0000}"/>
    <cellStyle name="Normal 91 3 2 2" xfId="28328" xr:uid="{00000000-0005-0000-0000-0000926E0000}"/>
    <cellStyle name="Normal 91 3 3" xfId="28329" xr:uid="{00000000-0005-0000-0000-0000936E0000}"/>
    <cellStyle name="Normal 91 3 4" xfId="28330" xr:uid="{00000000-0005-0000-0000-0000946E0000}"/>
    <cellStyle name="Normal 91 3 5" xfId="28331" xr:uid="{00000000-0005-0000-0000-0000956E0000}"/>
    <cellStyle name="Normal 91 3 6" xfId="28332" xr:uid="{00000000-0005-0000-0000-0000966E0000}"/>
    <cellStyle name="Normal 91 3 7" xfId="28333" xr:uid="{00000000-0005-0000-0000-0000976E0000}"/>
    <cellStyle name="Normal 91 4" xfId="28334" xr:uid="{00000000-0005-0000-0000-0000986E0000}"/>
    <cellStyle name="Normal 91 4 2" xfId="28335" xr:uid="{00000000-0005-0000-0000-0000996E0000}"/>
    <cellStyle name="Normal 91 4 3" xfId="28336" xr:uid="{00000000-0005-0000-0000-00009A6E0000}"/>
    <cellStyle name="Normal 91 4 4" xfId="28337" xr:uid="{00000000-0005-0000-0000-00009B6E0000}"/>
    <cellStyle name="Normal 91 4 5" xfId="28338" xr:uid="{00000000-0005-0000-0000-00009C6E0000}"/>
    <cellStyle name="Normal 91 5" xfId="28339" xr:uid="{00000000-0005-0000-0000-00009D6E0000}"/>
    <cellStyle name="Normal 91 5 2" xfId="28340" xr:uid="{00000000-0005-0000-0000-00009E6E0000}"/>
    <cellStyle name="Normal 91 6" xfId="28341" xr:uid="{00000000-0005-0000-0000-00009F6E0000}"/>
    <cellStyle name="Normal 91 6 2" xfId="28342" xr:uid="{00000000-0005-0000-0000-0000A06E0000}"/>
    <cellStyle name="Normal 91 7" xfId="28343" xr:uid="{00000000-0005-0000-0000-0000A16E0000}"/>
    <cellStyle name="Normal 91 8" xfId="28344" xr:uid="{00000000-0005-0000-0000-0000A26E0000}"/>
    <cellStyle name="Normal 91 9" xfId="28345" xr:uid="{00000000-0005-0000-0000-0000A36E0000}"/>
    <cellStyle name="Normal 92" xfId="28346" xr:uid="{00000000-0005-0000-0000-0000A46E0000}"/>
    <cellStyle name="Normal 92 10" xfId="28347" xr:uid="{00000000-0005-0000-0000-0000A56E0000}"/>
    <cellStyle name="Normal 92 11" xfId="28348" xr:uid="{00000000-0005-0000-0000-0000A66E0000}"/>
    <cellStyle name="Normal 92 12" xfId="28349" xr:uid="{00000000-0005-0000-0000-0000A76E0000}"/>
    <cellStyle name="Normal 92 13" xfId="28350" xr:uid="{00000000-0005-0000-0000-0000A86E0000}"/>
    <cellStyle name="Normal 92 2" xfId="28351" xr:uid="{00000000-0005-0000-0000-0000A96E0000}"/>
    <cellStyle name="Normal 92 2 2" xfId="28352" xr:uid="{00000000-0005-0000-0000-0000AA6E0000}"/>
    <cellStyle name="Normal 92 2 2 2" xfId="28353" xr:uid="{00000000-0005-0000-0000-0000AB6E0000}"/>
    <cellStyle name="Normal 92 2 2 2 2" xfId="28354" xr:uid="{00000000-0005-0000-0000-0000AC6E0000}"/>
    <cellStyle name="Normal 92 2 2 3" xfId="28355" xr:uid="{00000000-0005-0000-0000-0000AD6E0000}"/>
    <cellStyle name="Normal 92 2 2 4" xfId="28356" xr:uid="{00000000-0005-0000-0000-0000AE6E0000}"/>
    <cellStyle name="Normal 92 2 2 5" xfId="28357" xr:uid="{00000000-0005-0000-0000-0000AF6E0000}"/>
    <cellStyle name="Normal 92 2 2 6" xfId="28358" xr:uid="{00000000-0005-0000-0000-0000B06E0000}"/>
    <cellStyle name="Normal 92 2 3" xfId="28359" xr:uid="{00000000-0005-0000-0000-0000B16E0000}"/>
    <cellStyle name="Normal 92 2 3 2" xfId="28360" xr:uid="{00000000-0005-0000-0000-0000B26E0000}"/>
    <cellStyle name="Normal 92 2 4" xfId="28361" xr:uid="{00000000-0005-0000-0000-0000B36E0000}"/>
    <cellStyle name="Normal 92 2 5" xfId="28362" xr:uid="{00000000-0005-0000-0000-0000B46E0000}"/>
    <cellStyle name="Normal 92 2 6" xfId="28363" xr:uid="{00000000-0005-0000-0000-0000B56E0000}"/>
    <cellStyle name="Normal 92 2 7" xfId="28364" xr:uid="{00000000-0005-0000-0000-0000B66E0000}"/>
    <cellStyle name="Normal 92 2 8" xfId="28365" xr:uid="{00000000-0005-0000-0000-0000B76E0000}"/>
    <cellStyle name="Normal 92 3" xfId="28366" xr:uid="{00000000-0005-0000-0000-0000B86E0000}"/>
    <cellStyle name="Normal 92 3 2" xfId="28367" xr:uid="{00000000-0005-0000-0000-0000B96E0000}"/>
    <cellStyle name="Normal 92 3 2 2" xfId="28368" xr:uid="{00000000-0005-0000-0000-0000BA6E0000}"/>
    <cellStyle name="Normal 92 3 3" xfId="28369" xr:uid="{00000000-0005-0000-0000-0000BB6E0000}"/>
    <cellStyle name="Normal 92 3 4" xfId="28370" xr:uid="{00000000-0005-0000-0000-0000BC6E0000}"/>
    <cellStyle name="Normal 92 3 5" xfId="28371" xr:uid="{00000000-0005-0000-0000-0000BD6E0000}"/>
    <cellStyle name="Normal 92 3 6" xfId="28372" xr:uid="{00000000-0005-0000-0000-0000BE6E0000}"/>
    <cellStyle name="Normal 92 3 7" xfId="28373" xr:uid="{00000000-0005-0000-0000-0000BF6E0000}"/>
    <cellStyle name="Normal 92 4" xfId="28374" xr:uid="{00000000-0005-0000-0000-0000C06E0000}"/>
    <cellStyle name="Normal 92 4 2" xfId="28375" xr:uid="{00000000-0005-0000-0000-0000C16E0000}"/>
    <cellStyle name="Normal 92 4 3" xfId="28376" xr:uid="{00000000-0005-0000-0000-0000C26E0000}"/>
    <cellStyle name="Normal 92 4 4" xfId="28377" xr:uid="{00000000-0005-0000-0000-0000C36E0000}"/>
    <cellStyle name="Normal 92 4 5" xfId="28378" xr:uid="{00000000-0005-0000-0000-0000C46E0000}"/>
    <cellStyle name="Normal 92 5" xfId="28379" xr:uid="{00000000-0005-0000-0000-0000C56E0000}"/>
    <cellStyle name="Normal 92 5 2" xfId="28380" xr:uid="{00000000-0005-0000-0000-0000C66E0000}"/>
    <cellStyle name="Normal 92 6" xfId="28381" xr:uid="{00000000-0005-0000-0000-0000C76E0000}"/>
    <cellStyle name="Normal 92 6 2" xfId="28382" xr:uid="{00000000-0005-0000-0000-0000C86E0000}"/>
    <cellStyle name="Normal 92 7" xfId="28383" xr:uid="{00000000-0005-0000-0000-0000C96E0000}"/>
    <cellStyle name="Normal 92 8" xfId="28384" xr:uid="{00000000-0005-0000-0000-0000CA6E0000}"/>
    <cellStyle name="Normal 92 9" xfId="28385" xr:uid="{00000000-0005-0000-0000-0000CB6E0000}"/>
    <cellStyle name="Normal 93" xfId="28386" xr:uid="{00000000-0005-0000-0000-0000CC6E0000}"/>
    <cellStyle name="Normal 93 10" xfId="28387" xr:uid="{00000000-0005-0000-0000-0000CD6E0000}"/>
    <cellStyle name="Normal 93 11" xfId="28388" xr:uid="{00000000-0005-0000-0000-0000CE6E0000}"/>
    <cellStyle name="Normal 93 12" xfId="28389" xr:uid="{00000000-0005-0000-0000-0000CF6E0000}"/>
    <cellStyle name="Normal 93 13" xfId="28390" xr:uid="{00000000-0005-0000-0000-0000D06E0000}"/>
    <cellStyle name="Normal 93 2" xfId="28391" xr:uid="{00000000-0005-0000-0000-0000D16E0000}"/>
    <cellStyle name="Normal 93 2 2" xfId="28392" xr:uid="{00000000-0005-0000-0000-0000D26E0000}"/>
    <cellStyle name="Normal 93 2 2 2" xfId="28393" xr:uid="{00000000-0005-0000-0000-0000D36E0000}"/>
    <cellStyle name="Normal 93 2 2 2 2" xfId="28394" xr:uid="{00000000-0005-0000-0000-0000D46E0000}"/>
    <cellStyle name="Normal 93 2 2 3" xfId="28395" xr:uid="{00000000-0005-0000-0000-0000D56E0000}"/>
    <cellStyle name="Normal 93 2 2 4" xfId="28396" xr:uid="{00000000-0005-0000-0000-0000D66E0000}"/>
    <cellStyle name="Normal 93 2 2 5" xfId="28397" xr:uid="{00000000-0005-0000-0000-0000D76E0000}"/>
    <cellStyle name="Normal 93 2 2 6" xfId="28398" xr:uid="{00000000-0005-0000-0000-0000D86E0000}"/>
    <cellStyle name="Normal 93 2 3" xfId="28399" xr:uid="{00000000-0005-0000-0000-0000D96E0000}"/>
    <cellStyle name="Normal 93 2 3 2" xfId="28400" xr:uid="{00000000-0005-0000-0000-0000DA6E0000}"/>
    <cellStyle name="Normal 93 2 4" xfId="28401" xr:uid="{00000000-0005-0000-0000-0000DB6E0000}"/>
    <cellStyle name="Normal 93 2 5" xfId="28402" xr:uid="{00000000-0005-0000-0000-0000DC6E0000}"/>
    <cellStyle name="Normal 93 2 6" xfId="28403" xr:uid="{00000000-0005-0000-0000-0000DD6E0000}"/>
    <cellStyle name="Normal 93 2 7" xfId="28404" xr:uid="{00000000-0005-0000-0000-0000DE6E0000}"/>
    <cellStyle name="Normal 93 2 8" xfId="28405" xr:uid="{00000000-0005-0000-0000-0000DF6E0000}"/>
    <cellStyle name="Normal 93 3" xfId="28406" xr:uid="{00000000-0005-0000-0000-0000E06E0000}"/>
    <cellStyle name="Normal 93 3 2" xfId="28407" xr:uid="{00000000-0005-0000-0000-0000E16E0000}"/>
    <cellStyle name="Normal 93 3 2 2" xfId="28408" xr:uid="{00000000-0005-0000-0000-0000E26E0000}"/>
    <cellStyle name="Normal 93 3 3" xfId="28409" xr:uid="{00000000-0005-0000-0000-0000E36E0000}"/>
    <cellStyle name="Normal 93 3 4" xfId="28410" xr:uid="{00000000-0005-0000-0000-0000E46E0000}"/>
    <cellStyle name="Normal 93 3 5" xfId="28411" xr:uid="{00000000-0005-0000-0000-0000E56E0000}"/>
    <cellStyle name="Normal 93 3 6" xfId="28412" xr:uid="{00000000-0005-0000-0000-0000E66E0000}"/>
    <cellStyle name="Normal 93 3 7" xfId="28413" xr:uid="{00000000-0005-0000-0000-0000E76E0000}"/>
    <cellStyle name="Normal 93 4" xfId="28414" xr:uid="{00000000-0005-0000-0000-0000E86E0000}"/>
    <cellStyle name="Normal 93 4 2" xfId="28415" xr:uid="{00000000-0005-0000-0000-0000E96E0000}"/>
    <cellStyle name="Normal 93 4 3" xfId="28416" xr:uid="{00000000-0005-0000-0000-0000EA6E0000}"/>
    <cellStyle name="Normal 93 4 4" xfId="28417" xr:uid="{00000000-0005-0000-0000-0000EB6E0000}"/>
    <cellStyle name="Normal 93 4 5" xfId="28418" xr:uid="{00000000-0005-0000-0000-0000EC6E0000}"/>
    <cellStyle name="Normal 93 5" xfId="28419" xr:uid="{00000000-0005-0000-0000-0000ED6E0000}"/>
    <cellStyle name="Normal 93 5 2" xfId="28420" xr:uid="{00000000-0005-0000-0000-0000EE6E0000}"/>
    <cellStyle name="Normal 93 6" xfId="28421" xr:uid="{00000000-0005-0000-0000-0000EF6E0000}"/>
    <cellStyle name="Normal 93 6 2" xfId="28422" xr:uid="{00000000-0005-0000-0000-0000F06E0000}"/>
    <cellStyle name="Normal 93 7" xfId="28423" xr:uid="{00000000-0005-0000-0000-0000F16E0000}"/>
    <cellStyle name="Normal 93 8" xfId="28424" xr:uid="{00000000-0005-0000-0000-0000F26E0000}"/>
    <cellStyle name="Normal 93 9" xfId="28425" xr:uid="{00000000-0005-0000-0000-0000F36E0000}"/>
    <cellStyle name="Normal 94" xfId="28426" xr:uid="{00000000-0005-0000-0000-0000F46E0000}"/>
    <cellStyle name="Normal 94 10" xfId="28427" xr:uid="{00000000-0005-0000-0000-0000F56E0000}"/>
    <cellStyle name="Normal 94 11" xfId="28428" xr:uid="{00000000-0005-0000-0000-0000F66E0000}"/>
    <cellStyle name="Normal 94 12" xfId="28429" xr:uid="{00000000-0005-0000-0000-0000F76E0000}"/>
    <cellStyle name="Normal 94 13" xfId="28430" xr:uid="{00000000-0005-0000-0000-0000F86E0000}"/>
    <cellStyle name="Normal 94 2" xfId="28431" xr:uid="{00000000-0005-0000-0000-0000F96E0000}"/>
    <cellStyle name="Normal 94 2 2" xfId="28432" xr:uid="{00000000-0005-0000-0000-0000FA6E0000}"/>
    <cellStyle name="Normal 94 2 2 2" xfId="28433" xr:uid="{00000000-0005-0000-0000-0000FB6E0000}"/>
    <cellStyle name="Normal 94 2 2 2 2" xfId="28434" xr:uid="{00000000-0005-0000-0000-0000FC6E0000}"/>
    <cellStyle name="Normal 94 2 2 3" xfId="28435" xr:uid="{00000000-0005-0000-0000-0000FD6E0000}"/>
    <cellStyle name="Normal 94 2 2 4" xfId="28436" xr:uid="{00000000-0005-0000-0000-0000FE6E0000}"/>
    <cellStyle name="Normal 94 2 2 5" xfId="28437" xr:uid="{00000000-0005-0000-0000-0000FF6E0000}"/>
    <cellStyle name="Normal 94 2 2 6" xfId="28438" xr:uid="{00000000-0005-0000-0000-0000006F0000}"/>
    <cellStyle name="Normal 94 2 3" xfId="28439" xr:uid="{00000000-0005-0000-0000-0000016F0000}"/>
    <cellStyle name="Normal 94 2 3 2" xfId="28440" xr:uid="{00000000-0005-0000-0000-0000026F0000}"/>
    <cellStyle name="Normal 94 2 4" xfId="28441" xr:uid="{00000000-0005-0000-0000-0000036F0000}"/>
    <cellStyle name="Normal 94 2 5" xfId="28442" xr:uid="{00000000-0005-0000-0000-0000046F0000}"/>
    <cellStyle name="Normal 94 2 6" xfId="28443" xr:uid="{00000000-0005-0000-0000-0000056F0000}"/>
    <cellStyle name="Normal 94 2 7" xfId="28444" xr:uid="{00000000-0005-0000-0000-0000066F0000}"/>
    <cellStyle name="Normal 94 2 8" xfId="28445" xr:uid="{00000000-0005-0000-0000-0000076F0000}"/>
    <cellStyle name="Normal 94 3" xfId="28446" xr:uid="{00000000-0005-0000-0000-0000086F0000}"/>
    <cellStyle name="Normal 94 3 2" xfId="28447" xr:uid="{00000000-0005-0000-0000-0000096F0000}"/>
    <cellStyle name="Normal 94 3 2 2" xfId="28448" xr:uid="{00000000-0005-0000-0000-00000A6F0000}"/>
    <cellStyle name="Normal 94 3 3" xfId="28449" xr:uid="{00000000-0005-0000-0000-00000B6F0000}"/>
    <cellStyle name="Normal 94 3 4" xfId="28450" xr:uid="{00000000-0005-0000-0000-00000C6F0000}"/>
    <cellStyle name="Normal 94 3 5" xfId="28451" xr:uid="{00000000-0005-0000-0000-00000D6F0000}"/>
    <cellStyle name="Normal 94 3 6" xfId="28452" xr:uid="{00000000-0005-0000-0000-00000E6F0000}"/>
    <cellStyle name="Normal 94 3 7" xfId="28453" xr:uid="{00000000-0005-0000-0000-00000F6F0000}"/>
    <cellStyle name="Normal 94 4" xfId="28454" xr:uid="{00000000-0005-0000-0000-0000106F0000}"/>
    <cellStyle name="Normal 94 4 2" xfId="28455" xr:uid="{00000000-0005-0000-0000-0000116F0000}"/>
    <cellStyle name="Normal 94 4 3" xfId="28456" xr:uid="{00000000-0005-0000-0000-0000126F0000}"/>
    <cellStyle name="Normal 94 4 4" xfId="28457" xr:uid="{00000000-0005-0000-0000-0000136F0000}"/>
    <cellStyle name="Normal 94 4 5" xfId="28458" xr:uid="{00000000-0005-0000-0000-0000146F0000}"/>
    <cellStyle name="Normal 94 5" xfId="28459" xr:uid="{00000000-0005-0000-0000-0000156F0000}"/>
    <cellStyle name="Normal 94 5 2" xfId="28460" xr:uid="{00000000-0005-0000-0000-0000166F0000}"/>
    <cellStyle name="Normal 94 6" xfId="28461" xr:uid="{00000000-0005-0000-0000-0000176F0000}"/>
    <cellStyle name="Normal 94 6 2" xfId="28462" xr:uid="{00000000-0005-0000-0000-0000186F0000}"/>
    <cellStyle name="Normal 94 7" xfId="28463" xr:uid="{00000000-0005-0000-0000-0000196F0000}"/>
    <cellStyle name="Normal 94 8" xfId="28464" xr:uid="{00000000-0005-0000-0000-00001A6F0000}"/>
    <cellStyle name="Normal 94 9" xfId="28465" xr:uid="{00000000-0005-0000-0000-00001B6F0000}"/>
    <cellStyle name="Normal 95" xfId="28466" xr:uid="{00000000-0005-0000-0000-00001C6F0000}"/>
    <cellStyle name="Normal 95 10" xfId="28467" xr:uid="{00000000-0005-0000-0000-00001D6F0000}"/>
    <cellStyle name="Normal 95 11" xfId="28468" xr:uid="{00000000-0005-0000-0000-00001E6F0000}"/>
    <cellStyle name="Normal 95 12" xfId="28469" xr:uid="{00000000-0005-0000-0000-00001F6F0000}"/>
    <cellStyle name="Normal 95 13" xfId="28470" xr:uid="{00000000-0005-0000-0000-0000206F0000}"/>
    <cellStyle name="Normal 95 2" xfId="28471" xr:uid="{00000000-0005-0000-0000-0000216F0000}"/>
    <cellStyle name="Normal 95 2 2" xfId="28472" xr:uid="{00000000-0005-0000-0000-0000226F0000}"/>
    <cellStyle name="Normal 95 2 2 2" xfId="28473" xr:uid="{00000000-0005-0000-0000-0000236F0000}"/>
    <cellStyle name="Normal 95 2 2 2 2" xfId="28474" xr:uid="{00000000-0005-0000-0000-0000246F0000}"/>
    <cellStyle name="Normal 95 2 2 3" xfId="28475" xr:uid="{00000000-0005-0000-0000-0000256F0000}"/>
    <cellStyle name="Normal 95 2 2 4" xfId="28476" xr:uid="{00000000-0005-0000-0000-0000266F0000}"/>
    <cellStyle name="Normal 95 2 2 5" xfId="28477" xr:uid="{00000000-0005-0000-0000-0000276F0000}"/>
    <cellStyle name="Normal 95 2 2 6" xfId="28478" xr:uid="{00000000-0005-0000-0000-0000286F0000}"/>
    <cellStyle name="Normal 95 2 3" xfId="28479" xr:uid="{00000000-0005-0000-0000-0000296F0000}"/>
    <cellStyle name="Normal 95 2 3 2" xfId="28480" xr:uid="{00000000-0005-0000-0000-00002A6F0000}"/>
    <cellStyle name="Normal 95 2 4" xfId="28481" xr:uid="{00000000-0005-0000-0000-00002B6F0000}"/>
    <cellStyle name="Normal 95 2 5" xfId="28482" xr:uid="{00000000-0005-0000-0000-00002C6F0000}"/>
    <cellStyle name="Normal 95 2 6" xfId="28483" xr:uid="{00000000-0005-0000-0000-00002D6F0000}"/>
    <cellStyle name="Normal 95 2 7" xfId="28484" xr:uid="{00000000-0005-0000-0000-00002E6F0000}"/>
    <cellStyle name="Normal 95 2 8" xfId="28485" xr:uid="{00000000-0005-0000-0000-00002F6F0000}"/>
    <cellStyle name="Normal 95 3" xfId="28486" xr:uid="{00000000-0005-0000-0000-0000306F0000}"/>
    <cellStyle name="Normal 95 3 2" xfId="28487" xr:uid="{00000000-0005-0000-0000-0000316F0000}"/>
    <cellStyle name="Normal 95 3 2 2" xfId="28488" xr:uid="{00000000-0005-0000-0000-0000326F0000}"/>
    <cellStyle name="Normal 95 3 3" xfId="28489" xr:uid="{00000000-0005-0000-0000-0000336F0000}"/>
    <cellStyle name="Normal 95 3 4" xfId="28490" xr:uid="{00000000-0005-0000-0000-0000346F0000}"/>
    <cellStyle name="Normal 95 3 5" xfId="28491" xr:uid="{00000000-0005-0000-0000-0000356F0000}"/>
    <cellStyle name="Normal 95 3 6" xfId="28492" xr:uid="{00000000-0005-0000-0000-0000366F0000}"/>
    <cellStyle name="Normal 95 3 7" xfId="28493" xr:uid="{00000000-0005-0000-0000-0000376F0000}"/>
    <cellStyle name="Normal 95 4" xfId="28494" xr:uid="{00000000-0005-0000-0000-0000386F0000}"/>
    <cellStyle name="Normal 95 4 2" xfId="28495" xr:uid="{00000000-0005-0000-0000-0000396F0000}"/>
    <cellStyle name="Normal 95 4 3" xfId="28496" xr:uid="{00000000-0005-0000-0000-00003A6F0000}"/>
    <cellStyle name="Normal 95 4 4" xfId="28497" xr:uid="{00000000-0005-0000-0000-00003B6F0000}"/>
    <cellStyle name="Normal 95 4 5" xfId="28498" xr:uid="{00000000-0005-0000-0000-00003C6F0000}"/>
    <cellStyle name="Normal 95 5" xfId="28499" xr:uid="{00000000-0005-0000-0000-00003D6F0000}"/>
    <cellStyle name="Normal 95 5 2" xfId="28500" xr:uid="{00000000-0005-0000-0000-00003E6F0000}"/>
    <cellStyle name="Normal 95 6" xfId="28501" xr:uid="{00000000-0005-0000-0000-00003F6F0000}"/>
    <cellStyle name="Normal 95 6 2" xfId="28502" xr:uid="{00000000-0005-0000-0000-0000406F0000}"/>
    <cellStyle name="Normal 95 7" xfId="28503" xr:uid="{00000000-0005-0000-0000-0000416F0000}"/>
    <cellStyle name="Normal 95 8" xfId="28504" xr:uid="{00000000-0005-0000-0000-0000426F0000}"/>
    <cellStyle name="Normal 95 9" xfId="28505" xr:uid="{00000000-0005-0000-0000-0000436F0000}"/>
    <cellStyle name="Normal 96" xfId="28506" xr:uid="{00000000-0005-0000-0000-0000446F0000}"/>
    <cellStyle name="Normal 96 10" xfId="28507" xr:uid="{00000000-0005-0000-0000-0000456F0000}"/>
    <cellStyle name="Normal 96 11" xfId="28508" xr:uid="{00000000-0005-0000-0000-0000466F0000}"/>
    <cellStyle name="Normal 96 12" xfId="28509" xr:uid="{00000000-0005-0000-0000-0000476F0000}"/>
    <cellStyle name="Normal 96 13" xfId="28510" xr:uid="{00000000-0005-0000-0000-0000486F0000}"/>
    <cellStyle name="Normal 96 2" xfId="28511" xr:uid="{00000000-0005-0000-0000-0000496F0000}"/>
    <cellStyle name="Normal 96 2 2" xfId="28512" xr:uid="{00000000-0005-0000-0000-00004A6F0000}"/>
    <cellStyle name="Normal 96 2 2 2" xfId="28513" xr:uid="{00000000-0005-0000-0000-00004B6F0000}"/>
    <cellStyle name="Normal 96 2 2 2 2" xfId="28514" xr:uid="{00000000-0005-0000-0000-00004C6F0000}"/>
    <cellStyle name="Normal 96 2 2 3" xfId="28515" xr:uid="{00000000-0005-0000-0000-00004D6F0000}"/>
    <cellStyle name="Normal 96 2 2 4" xfId="28516" xr:uid="{00000000-0005-0000-0000-00004E6F0000}"/>
    <cellStyle name="Normal 96 2 2 5" xfId="28517" xr:uid="{00000000-0005-0000-0000-00004F6F0000}"/>
    <cellStyle name="Normal 96 2 2 6" xfId="28518" xr:uid="{00000000-0005-0000-0000-0000506F0000}"/>
    <cellStyle name="Normal 96 2 3" xfId="28519" xr:uid="{00000000-0005-0000-0000-0000516F0000}"/>
    <cellStyle name="Normal 96 2 3 2" xfId="28520" xr:uid="{00000000-0005-0000-0000-0000526F0000}"/>
    <cellStyle name="Normal 96 2 4" xfId="28521" xr:uid="{00000000-0005-0000-0000-0000536F0000}"/>
    <cellStyle name="Normal 96 2 5" xfId="28522" xr:uid="{00000000-0005-0000-0000-0000546F0000}"/>
    <cellStyle name="Normal 96 2 6" xfId="28523" xr:uid="{00000000-0005-0000-0000-0000556F0000}"/>
    <cellStyle name="Normal 96 2 7" xfId="28524" xr:uid="{00000000-0005-0000-0000-0000566F0000}"/>
    <cellStyle name="Normal 96 2 8" xfId="28525" xr:uid="{00000000-0005-0000-0000-0000576F0000}"/>
    <cellStyle name="Normal 96 3" xfId="28526" xr:uid="{00000000-0005-0000-0000-0000586F0000}"/>
    <cellStyle name="Normal 96 3 2" xfId="28527" xr:uid="{00000000-0005-0000-0000-0000596F0000}"/>
    <cellStyle name="Normal 96 3 2 2" xfId="28528" xr:uid="{00000000-0005-0000-0000-00005A6F0000}"/>
    <cellStyle name="Normal 96 3 3" xfId="28529" xr:uid="{00000000-0005-0000-0000-00005B6F0000}"/>
    <cellStyle name="Normal 96 3 4" xfId="28530" xr:uid="{00000000-0005-0000-0000-00005C6F0000}"/>
    <cellStyle name="Normal 96 3 5" xfId="28531" xr:uid="{00000000-0005-0000-0000-00005D6F0000}"/>
    <cellStyle name="Normal 96 3 6" xfId="28532" xr:uid="{00000000-0005-0000-0000-00005E6F0000}"/>
    <cellStyle name="Normal 96 3 7" xfId="28533" xr:uid="{00000000-0005-0000-0000-00005F6F0000}"/>
    <cellStyle name="Normal 96 4" xfId="28534" xr:uid="{00000000-0005-0000-0000-0000606F0000}"/>
    <cellStyle name="Normal 96 4 2" xfId="28535" xr:uid="{00000000-0005-0000-0000-0000616F0000}"/>
    <cellStyle name="Normal 96 4 3" xfId="28536" xr:uid="{00000000-0005-0000-0000-0000626F0000}"/>
    <cellStyle name="Normal 96 4 4" xfId="28537" xr:uid="{00000000-0005-0000-0000-0000636F0000}"/>
    <cellStyle name="Normal 96 4 5" xfId="28538" xr:uid="{00000000-0005-0000-0000-0000646F0000}"/>
    <cellStyle name="Normal 96 5" xfId="28539" xr:uid="{00000000-0005-0000-0000-0000656F0000}"/>
    <cellStyle name="Normal 96 5 2" xfId="28540" xr:uid="{00000000-0005-0000-0000-0000666F0000}"/>
    <cellStyle name="Normal 96 6" xfId="28541" xr:uid="{00000000-0005-0000-0000-0000676F0000}"/>
    <cellStyle name="Normal 96 6 2" xfId="28542" xr:uid="{00000000-0005-0000-0000-0000686F0000}"/>
    <cellStyle name="Normal 96 7" xfId="28543" xr:uid="{00000000-0005-0000-0000-0000696F0000}"/>
    <cellStyle name="Normal 96 8" xfId="28544" xr:uid="{00000000-0005-0000-0000-00006A6F0000}"/>
    <cellStyle name="Normal 96 9" xfId="28545" xr:uid="{00000000-0005-0000-0000-00006B6F0000}"/>
    <cellStyle name="Normal 97" xfId="28546" xr:uid="{00000000-0005-0000-0000-00006C6F0000}"/>
    <cellStyle name="Normal 97 10" xfId="28547" xr:uid="{00000000-0005-0000-0000-00006D6F0000}"/>
    <cellStyle name="Normal 97 11" xfId="28548" xr:uid="{00000000-0005-0000-0000-00006E6F0000}"/>
    <cellStyle name="Normal 97 12" xfId="28549" xr:uid="{00000000-0005-0000-0000-00006F6F0000}"/>
    <cellStyle name="Normal 97 13" xfId="28550" xr:uid="{00000000-0005-0000-0000-0000706F0000}"/>
    <cellStyle name="Normal 97 2" xfId="28551" xr:uid="{00000000-0005-0000-0000-0000716F0000}"/>
    <cellStyle name="Normal 97 2 2" xfId="28552" xr:uid="{00000000-0005-0000-0000-0000726F0000}"/>
    <cellStyle name="Normal 97 2 2 2" xfId="28553" xr:uid="{00000000-0005-0000-0000-0000736F0000}"/>
    <cellStyle name="Normal 97 2 2 2 2" xfId="28554" xr:uid="{00000000-0005-0000-0000-0000746F0000}"/>
    <cellStyle name="Normal 97 2 2 3" xfId="28555" xr:uid="{00000000-0005-0000-0000-0000756F0000}"/>
    <cellStyle name="Normal 97 2 2 4" xfId="28556" xr:uid="{00000000-0005-0000-0000-0000766F0000}"/>
    <cellStyle name="Normal 97 2 2 5" xfId="28557" xr:uid="{00000000-0005-0000-0000-0000776F0000}"/>
    <cellStyle name="Normal 97 2 2 6" xfId="28558" xr:uid="{00000000-0005-0000-0000-0000786F0000}"/>
    <cellStyle name="Normal 97 2 3" xfId="28559" xr:uid="{00000000-0005-0000-0000-0000796F0000}"/>
    <cellStyle name="Normal 97 2 3 2" xfId="28560" xr:uid="{00000000-0005-0000-0000-00007A6F0000}"/>
    <cellStyle name="Normal 97 2 4" xfId="28561" xr:uid="{00000000-0005-0000-0000-00007B6F0000}"/>
    <cellStyle name="Normal 97 2 5" xfId="28562" xr:uid="{00000000-0005-0000-0000-00007C6F0000}"/>
    <cellStyle name="Normal 97 2 6" xfId="28563" xr:uid="{00000000-0005-0000-0000-00007D6F0000}"/>
    <cellStyle name="Normal 97 2 7" xfId="28564" xr:uid="{00000000-0005-0000-0000-00007E6F0000}"/>
    <cellStyle name="Normal 97 2 8" xfId="28565" xr:uid="{00000000-0005-0000-0000-00007F6F0000}"/>
    <cellStyle name="Normal 97 3" xfId="28566" xr:uid="{00000000-0005-0000-0000-0000806F0000}"/>
    <cellStyle name="Normal 97 3 2" xfId="28567" xr:uid="{00000000-0005-0000-0000-0000816F0000}"/>
    <cellStyle name="Normal 97 3 2 2" xfId="28568" xr:uid="{00000000-0005-0000-0000-0000826F0000}"/>
    <cellStyle name="Normal 97 3 3" xfId="28569" xr:uid="{00000000-0005-0000-0000-0000836F0000}"/>
    <cellStyle name="Normal 97 3 4" xfId="28570" xr:uid="{00000000-0005-0000-0000-0000846F0000}"/>
    <cellStyle name="Normal 97 3 5" xfId="28571" xr:uid="{00000000-0005-0000-0000-0000856F0000}"/>
    <cellStyle name="Normal 97 3 6" xfId="28572" xr:uid="{00000000-0005-0000-0000-0000866F0000}"/>
    <cellStyle name="Normal 97 3 7" xfId="28573" xr:uid="{00000000-0005-0000-0000-0000876F0000}"/>
    <cellStyle name="Normal 97 4" xfId="28574" xr:uid="{00000000-0005-0000-0000-0000886F0000}"/>
    <cellStyle name="Normal 97 4 2" xfId="28575" xr:uid="{00000000-0005-0000-0000-0000896F0000}"/>
    <cellStyle name="Normal 97 4 3" xfId="28576" xr:uid="{00000000-0005-0000-0000-00008A6F0000}"/>
    <cellStyle name="Normal 97 4 4" xfId="28577" xr:uid="{00000000-0005-0000-0000-00008B6F0000}"/>
    <cellStyle name="Normal 97 4 5" xfId="28578" xr:uid="{00000000-0005-0000-0000-00008C6F0000}"/>
    <cellStyle name="Normal 97 5" xfId="28579" xr:uid="{00000000-0005-0000-0000-00008D6F0000}"/>
    <cellStyle name="Normal 97 5 2" xfId="28580" xr:uid="{00000000-0005-0000-0000-00008E6F0000}"/>
    <cellStyle name="Normal 97 6" xfId="28581" xr:uid="{00000000-0005-0000-0000-00008F6F0000}"/>
    <cellStyle name="Normal 97 6 2" xfId="28582" xr:uid="{00000000-0005-0000-0000-0000906F0000}"/>
    <cellStyle name="Normal 97 7" xfId="28583" xr:uid="{00000000-0005-0000-0000-0000916F0000}"/>
    <cellStyle name="Normal 97 8" xfId="28584" xr:uid="{00000000-0005-0000-0000-0000926F0000}"/>
    <cellStyle name="Normal 97 9" xfId="28585" xr:uid="{00000000-0005-0000-0000-0000936F0000}"/>
    <cellStyle name="Normal 98" xfId="28586" xr:uid="{00000000-0005-0000-0000-0000946F0000}"/>
    <cellStyle name="Normal 98 10" xfId="28587" xr:uid="{00000000-0005-0000-0000-0000956F0000}"/>
    <cellStyle name="Normal 98 11" xfId="28588" xr:uid="{00000000-0005-0000-0000-0000966F0000}"/>
    <cellStyle name="Normal 98 12" xfId="28589" xr:uid="{00000000-0005-0000-0000-0000976F0000}"/>
    <cellStyle name="Normal 98 13" xfId="28590" xr:uid="{00000000-0005-0000-0000-0000986F0000}"/>
    <cellStyle name="Normal 98 2" xfId="28591" xr:uid="{00000000-0005-0000-0000-0000996F0000}"/>
    <cellStyle name="Normal 98 2 2" xfId="28592" xr:uid="{00000000-0005-0000-0000-00009A6F0000}"/>
    <cellStyle name="Normal 98 2 2 2" xfId="28593" xr:uid="{00000000-0005-0000-0000-00009B6F0000}"/>
    <cellStyle name="Normal 98 2 2 2 2" xfId="28594" xr:uid="{00000000-0005-0000-0000-00009C6F0000}"/>
    <cellStyle name="Normal 98 2 2 3" xfId="28595" xr:uid="{00000000-0005-0000-0000-00009D6F0000}"/>
    <cellStyle name="Normal 98 2 2 4" xfId="28596" xr:uid="{00000000-0005-0000-0000-00009E6F0000}"/>
    <cellStyle name="Normal 98 2 2 5" xfId="28597" xr:uid="{00000000-0005-0000-0000-00009F6F0000}"/>
    <cellStyle name="Normal 98 2 2 6" xfId="28598" xr:uid="{00000000-0005-0000-0000-0000A06F0000}"/>
    <cellStyle name="Normal 98 2 3" xfId="28599" xr:uid="{00000000-0005-0000-0000-0000A16F0000}"/>
    <cellStyle name="Normal 98 2 3 2" xfId="28600" xr:uid="{00000000-0005-0000-0000-0000A26F0000}"/>
    <cellStyle name="Normal 98 2 4" xfId="28601" xr:uid="{00000000-0005-0000-0000-0000A36F0000}"/>
    <cellStyle name="Normal 98 2 5" xfId="28602" xr:uid="{00000000-0005-0000-0000-0000A46F0000}"/>
    <cellStyle name="Normal 98 2 6" xfId="28603" xr:uid="{00000000-0005-0000-0000-0000A56F0000}"/>
    <cellStyle name="Normal 98 2 7" xfId="28604" xr:uid="{00000000-0005-0000-0000-0000A66F0000}"/>
    <cellStyle name="Normal 98 2 8" xfId="28605" xr:uid="{00000000-0005-0000-0000-0000A76F0000}"/>
    <cellStyle name="Normal 98 3" xfId="28606" xr:uid="{00000000-0005-0000-0000-0000A86F0000}"/>
    <cellStyle name="Normal 98 3 2" xfId="28607" xr:uid="{00000000-0005-0000-0000-0000A96F0000}"/>
    <cellStyle name="Normal 98 3 2 2" xfId="28608" xr:uid="{00000000-0005-0000-0000-0000AA6F0000}"/>
    <cellStyle name="Normal 98 3 3" xfId="28609" xr:uid="{00000000-0005-0000-0000-0000AB6F0000}"/>
    <cellStyle name="Normal 98 3 4" xfId="28610" xr:uid="{00000000-0005-0000-0000-0000AC6F0000}"/>
    <cellStyle name="Normal 98 3 5" xfId="28611" xr:uid="{00000000-0005-0000-0000-0000AD6F0000}"/>
    <cellStyle name="Normal 98 3 6" xfId="28612" xr:uid="{00000000-0005-0000-0000-0000AE6F0000}"/>
    <cellStyle name="Normal 98 3 7" xfId="28613" xr:uid="{00000000-0005-0000-0000-0000AF6F0000}"/>
    <cellStyle name="Normal 98 4" xfId="28614" xr:uid="{00000000-0005-0000-0000-0000B06F0000}"/>
    <cellStyle name="Normal 98 4 2" xfId="28615" xr:uid="{00000000-0005-0000-0000-0000B16F0000}"/>
    <cellStyle name="Normal 98 4 3" xfId="28616" xr:uid="{00000000-0005-0000-0000-0000B26F0000}"/>
    <cellStyle name="Normal 98 4 4" xfId="28617" xr:uid="{00000000-0005-0000-0000-0000B36F0000}"/>
    <cellStyle name="Normal 98 4 5" xfId="28618" xr:uid="{00000000-0005-0000-0000-0000B46F0000}"/>
    <cellStyle name="Normal 98 5" xfId="28619" xr:uid="{00000000-0005-0000-0000-0000B56F0000}"/>
    <cellStyle name="Normal 98 5 2" xfId="28620" xr:uid="{00000000-0005-0000-0000-0000B66F0000}"/>
    <cellStyle name="Normal 98 6" xfId="28621" xr:uid="{00000000-0005-0000-0000-0000B76F0000}"/>
    <cellStyle name="Normal 98 6 2" xfId="28622" xr:uid="{00000000-0005-0000-0000-0000B86F0000}"/>
    <cellStyle name="Normal 98 7" xfId="28623" xr:uid="{00000000-0005-0000-0000-0000B96F0000}"/>
    <cellStyle name="Normal 98 8" xfId="28624" xr:uid="{00000000-0005-0000-0000-0000BA6F0000}"/>
    <cellStyle name="Normal 98 9" xfId="28625" xr:uid="{00000000-0005-0000-0000-0000BB6F0000}"/>
    <cellStyle name="Normal 99" xfId="28626" xr:uid="{00000000-0005-0000-0000-0000BC6F0000}"/>
    <cellStyle name="Normal 99 10" xfId="28627" xr:uid="{00000000-0005-0000-0000-0000BD6F0000}"/>
    <cellStyle name="Normal 99 11" xfId="28628" xr:uid="{00000000-0005-0000-0000-0000BE6F0000}"/>
    <cellStyle name="Normal 99 12" xfId="28629" xr:uid="{00000000-0005-0000-0000-0000BF6F0000}"/>
    <cellStyle name="Normal 99 13" xfId="28630" xr:uid="{00000000-0005-0000-0000-0000C06F0000}"/>
    <cellStyle name="Normal 99 2" xfId="28631" xr:uid="{00000000-0005-0000-0000-0000C16F0000}"/>
    <cellStyle name="Normal 99 2 2" xfId="28632" xr:uid="{00000000-0005-0000-0000-0000C26F0000}"/>
    <cellStyle name="Normal 99 2 2 2" xfId="28633" xr:uid="{00000000-0005-0000-0000-0000C36F0000}"/>
    <cellStyle name="Normal 99 2 2 2 2" xfId="28634" xr:uid="{00000000-0005-0000-0000-0000C46F0000}"/>
    <cellStyle name="Normal 99 2 2 3" xfId="28635" xr:uid="{00000000-0005-0000-0000-0000C56F0000}"/>
    <cellStyle name="Normal 99 2 2 4" xfId="28636" xr:uid="{00000000-0005-0000-0000-0000C66F0000}"/>
    <cellStyle name="Normal 99 2 2 5" xfId="28637" xr:uid="{00000000-0005-0000-0000-0000C76F0000}"/>
    <cellStyle name="Normal 99 2 2 6" xfId="28638" xr:uid="{00000000-0005-0000-0000-0000C86F0000}"/>
    <cellStyle name="Normal 99 2 3" xfId="28639" xr:uid="{00000000-0005-0000-0000-0000C96F0000}"/>
    <cellStyle name="Normal 99 2 3 2" xfId="28640" xr:uid="{00000000-0005-0000-0000-0000CA6F0000}"/>
    <cellStyle name="Normal 99 2 4" xfId="28641" xr:uid="{00000000-0005-0000-0000-0000CB6F0000}"/>
    <cellStyle name="Normal 99 2 5" xfId="28642" xr:uid="{00000000-0005-0000-0000-0000CC6F0000}"/>
    <cellStyle name="Normal 99 2 6" xfId="28643" xr:uid="{00000000-0005-0000-0000-0000CD6F0000}"/>
    <cellStyle name="Normal 99 2 7" xfId="28644" xr:uid="{00000000-0005-0000-0000-0000CE6F0000}"/>
    <cellStyle name="Normal 99 2 8" xfId="28645" xr:uid="{00000000-0005-0000-0000-0000CF6F0000}"/>
    <cellStyle name="Normal 99 3" xfId="28646" xr:uid="{00000000-0005-0000-0000-0000D06F0000}"/>
    <cellStyle name="Normal 99 3 2" xfId="28647" xr:uid="{00000000-0005-0000-0000-0000D16F0000}"/>
    <cellStyle name="Normal 99 3 2 2" xfId="28648" xr:uid="{00000000-0005-0000-0000-0000D26F0000}"/>
    <cellStyle name="Normal 99 3 3" xfId="28649" xr:uid="{00000000-0005-0000-0000-0000D36F0000}"/>
    <cellStyle name="Normal 99 3 4" xfId="28650" xr:uid="{00000000-0005-0000-0000-0000D46F0000}"/>
    <cellStyle name="Normal 99 3 5" xfId="28651" xr:uid="{00000000-0005-0000-0000-0000D56F0000}"/>
    <cellStyle name="Normal 99 3 6" xfId="28652" xr:uid="{00000000-0005-0000-0000-0000D66F0000}"/>
    <cellStyle name="Normal 99 3 7" xfId="28653" xr:uid="{00000000-0005-0000-0000-0000D76F0000}"/>
    <cellStyle name="Normal 99 4" xfId="28654" xr:uid="{00000000-0005-0000-0000-0000D86F0000}"/>
    <cellStyle name="Normal 99 4 2" xfId="28655" xr:uid="{00000000-0005-0000-0000-0000D96F0000}"/>
    <cellStyle name="Normal 99 4 3" xfId="28656" xr:uid="{00000000-0005-0000-0000-0000DA6F0000}"/>
    <cellStyle name="Normal 99 4 4" xfId="28657" xr:uid="{00000000-0005-0000-0000-0000DB6F0000}"/>
    <cellStyle name="Normal 99 4 5" xfId="28658" xr:uid="{00000000-0005-0000-0000-0000DC6F0000}"/>
    <cellStyle name="Normal 99 5" xfId="28659" xr:uid="{00000000-0005-0000-0000-0000DD6F0000}"/>
    <cellStyle name="Normal 99 5 2" xfId="28660" xr:uid="{00000000-0005-0000-0000-0000DE6F0000}"/>
    <cellStyle name="Normal 99 6" xfId="28661" xr:uid="{00000000-0005-0000-0000-0000DF6F0000}"/>
    <cellStyle name="Normal 99 6 2" xfId="28662" xr:uid="{00000000-0005-0000-0000-0000E06F0000}"/>
    <cellStyle name="Normal 99 7" xfId="28663" xr:uid="{00000000-0005-0000-0000-0000E16F0000}"/>
    <cellStyle name="Normal 99 8" xfId="28664" xr:uid="{00000000-0005-0000-0000-0000E26F0000}"/>
    <cellStyle name="Normal 99 9" xfId="28665" xr:uid="{00000000-0005-0000-0000-0000E36F0000}"/>
    <cellStyle name="Normal_Sheet1" xfId="37580" xr:uid="{00000000-0005-0000-0000-0000E46F0000}"/>
    <cellStyle name="Normal_Sheet2" xfId="37585" xr:uid="{00000000-0005-0000-0000-0000E56F0000}"/>
    <cellStyle name="Note" xfId="14" builtinId="10" customBuiltin="1"/>
    <cellStyle name="Note 10" xfId="28666" xr:uid="{00000000-0005-0000-0000-0000E76F0000}"/>
    <cellStyle name="Note 10 10" xfId="28667" xr:uid="{00000000-0005-0000-0000-0000E86F0000}"/>
    <cellStyle name="Note 10 10 2" xfId="28668" xr:uid="{00000000-0005-0000-0000-0000E96F0000}"/>
    <cellStyle name="Note 10 10 2 2" xfId="28669" xr:uid="{00000000-0005-0000-0000-0000EA6F0000}"/>
    <cellStyle name="Note 10 10 2 3" xfId="28670" xr:uid="{00000000-0005-0000-0000-0000EB6F0000}"/>
    <cellStyle name="Note 10 10 3" xfId="28671" xr:uid="{00000000-0005-0000-0000-0000EC6F0000}"/>
    <cellStyle name="Note 10 10 4" xfId="28672" xr:uid="{00000000-0005-0000-0000-0000ED6F0000}"/>
    <cellStyle name="Note 10 11" xfId="28673" xr:uid="{00000000-0005-0000-0000-0000EE6F0000}"/>
    <cellStyle name="Note 10 11 2" xfId="28674" xr:uid="{00000000-0005-0000-0000-0000EF6F0000}"/>
    <cellStyle name="Note 10 11 2 2" xfId="28675" xr:uid="{00000000-0005-0000-0000-0000F06F0000}"/>
    <cellStyle name="Note 10 11 2 3" xfId="28676" xr:uid="{00000000-0005-0000-0000-0000F16F0000}"/>
    <cellStyle name="Note 10 11 3" xfId="28677" xr:uid="{00000000-0005-0000-0000-0000F26F0000}"/>
    <cellStyle name="Note 10 11 4" xfId="28678" xr:uid="{00000000-0005-0000-0000-0000F36F0000}"/>
    <cellStyle name="Note 10 12" xfId="28679" xr:uid="{00000000-0005-0000-0000-0000F46F0000}"/>
    <cellStyle name="Note 10 13" xfId="28680" xr:uid="{00000000-0005-0000-0000-0000F56F0000}"/>
    <cellStyle name="Note 10 14" xfId="28681" xr:uid="{00000000-0005-0000-0000-0000F66F0000}"/>
    <cellStyle name="Note 10 15" xfId="28682" xr:uid="{00000000-0005-0000-0000-0000F76F0000}"/>
    <cellStyle name="Note 10 2" xfId="28683" xr:uid="{00000000-0005-0000-0000-0000F86F0000}"/>
    <cellStyle name="Note 10 2 10" xfId="28684" xr:uid="{00000000-0005-0000-0000-0000F96F0000}"/>
    <cellStyle name="Note 10 2 2" xfId="28685" xr:uid="{00000000-0005-0000-0000-0000FA6F0000}"/>
    <cellStyle name="Note 10 2 2 2" xfId="28686" xr:uid="{00000000-0005-0000-0000-0000FB6F0000}"/>
    <cellStyle name="Note 10 2 2 2 2" xfId="28687" xr:uid="{00000000-0005-0000-0000-0000FC6F0000}"/>
    <cellStyle name="Note 10 2 2 2 3" xfId="28688" xr:uid="{00000000-0005-0000-0000-0000FD6F0000}"/>
    <cellStyle name="Note 10 2 2 3" xfId="28689" xr:uid="{00000000-0005-0000-0000-0000FE6F0000}"/>
    <cellStyle name="Note 10 2 2 3 2" xfId="28690" xr:uid="{00000000-0005-0000-0000-0000FF6F0000}"/>
    <cellStyle name="Note 10 2 2 3 3" xfId="28691" xr:uid="{00000000-0005-0000-0000-000000700000}"/>
    <cellStyle name="Note 10 2 2 4" xfId="28692" xr:uid="{00000000-0005-0000-0000-000001700000}"/>
    <cellStyle name="Note 10 2 2 5" xfId="28693" xr:uid="{00000000-0005-0000-0000-000002700000}"/>
    <cellStyle name="Note 10 2 2 6" xfId="28694" xr:uid="{00000000-0005-0000-0000-000003700000}"/>
    <cellStyle name="Note 10 2 3" xfId="28695" xr:uid="{00000000-0005-0000-0000-000004700000}"/>
    <cellStyle name="Note 10 2 3 2" xfId="28696" xr:uid="{00000000-0005-0000-0000-000005700000}"/>
    <cellStyle name="Note 10 2 3 2 2" xfId="28697" xr:uid="{00000000-0005-0000-0000-000006700000}"/>
    <cellStyle name="Note 10 2 3 2 3" xfId="28698" xr:uid="{00000000-0005-0000-0000-000007700000}"/>
    <cellStyle name="Note 10 2 3 3" xfId="28699" xr:uid="{00000000-0005-0000-0000-000008700000}"/>
    <cellStyle name="Note 10 2 3 3 2" xfId="28700" xr:uid="{00000000-0005-0000-0000-000009700000}"/>
    <cellStyle name="Note 10 2 3 3 3" xfId="28701" xr:uid="{00000000-0005-0000-0000-00000A700000}"/>
    <cellStyle name="Note 10 2 3 4" xfId="28702" xr:uid="{00000000-0005-0000-0000-00000B700000}"/>
    <cellStyle name="Note 10 2 3 5" xfId="28703" xr:uid="{00000000-0005-0000-0000-00000C700000}"/>
    <cellStyle name="Note 10 2 3 6" xfId="28704" xr:uid="{00000000-0005-0000-0000-00000D700000}"/>
    <cellStyle name="Note 10 2 4" xfId="28705" xr:uid="{00000000-0005-0000-0000-00000E700000}"/>
    <cellStyle name="Note 10 2 4 2" xfId="28706" xr:uid="{00000000-0005-0000-0000-00000F700000}"/>
    <cellStyle name="Note 10 2 4 2 2" xfId="28707" xr:uid="{00000000-0005-0000-0000-000010700000}"/>
    <cellStyle name="Note 10 2 4 2 3" xfId="28708" xr:uid="{00000000-0005-0000-0000-000011700000}"/>
    <cellStyle name="Note 10 2 4 3" xfId="28709" xr:uid="{00000000-0005-0000-0000-000012700000}"/>
    <cellStyle name="Note 10 2 4 3 2" xfId="28710" xr:uid="{00000000-0005-0000-0000-000013700000}"/>
    <cellStyle name="Note 10 2 4 3 3" xfId="28711" xr:uid="{00000000-0005-0000-0000-000014700000}"/>
    <cellStyle name="Note 10 2 4 4" xfId="28712" xr:uid="{00000000-0005-0000-0000-000015700000}"/>
    <cellStyle name="Note 10 2 4 5" xfId="28713" xr:uid="{00000000-0005-0000-0000-000016700000}"/>
    <cellStyle name="Note 10 2 4 6" xfId="28714" xr:uid="{00000000-0005-0000-0000-000017700000}"/>
    <cellStyle name="Note 10 2 5" xfId="28715" xr:uid="{00000000-0005-0000-0000-000018700000}"/>
    <cellStyle name="Note 10 2 5 2" xfId="28716" xr:uid="{00000000-0005-0000-0000-000019700000}"/>
    <cellStyle name="Note 10 2 5 2 2" xfId="28717" xr:uid="{00000000-0005-0000-0000-00001A700000}"/>
    <cellStyle name="Note 10 2 5 2 3" xfId="28718" xr:uid="{00000000-0005-0000-0000-00001B700000}"/>
    <cellStyle name="Note 10 2 5 3" xfId="28719" xr:uid="{00000000-0005-0000-0000-00001C700000}"/>
    <cellStyle name="Note 10 2 5 3 2" xfId="28720" xr:uid="{00000000-0005-0000-0000-00001D700000}"/>
    <cellStyle name="Note 10 2 5 3 3" xfId="28721" xr:uid="{00000000-0005-0000-0000-00001E700000}"/>
    <cellStyle name="Note 10 2 5 4" xfId="28722" xr:uid="{00000000-0005-0000-0000-00001F700000}"/>
    <cellStyle name="Note 10 2 5 4 2" xfId="28723" xr:uid="{00000000-0005-0000-0000-000020700000}"/>
    <cellStyle name="Note 10 2 5 4 3" xfId="28724" xr:uid="{00000000-0005-0000-0000-000021700000}"/>
    <cellStyle name="Note 10 2 5 5" xfId="28725" xr:uid="{00000000-0005-0000-0000-000022700000}"/>
    <cellStyle name="Note 10 2 5 6" xfId="28726" xr:uid="{00000000-0005-0000-0000-000023700000}"/>
    <cellStyle name="Note 10 2 6" xfId="28727" xr:uid="{00000000-0005-0000-0000-000024700000}"/>
    <cellStyle name="Note 10 2 6 2" xfId="28728" xr:uid="{00000000-0005-0000-0000-000025700000}"/>
    <cellStyle name="Note 10 2 6 3" xfId="28729" xr:uid="{00000000-0005-0000-0000-000026700000}"/>
    <cellStyle name="Note 10 2 7" xfId="28730" xr:uid="{00000000-0005-0000-0000-000027700000}"/>
    <cellStyle name="Note 10 2 7 2" xfId="28731" xr:uid="{00000000-0005-0000-0000-000028700000}"/>
    <cellStyle name="Note 10 2 7 3" xfId="28732" xr:uid="{00000000-0005-0000-0000-000029700000}"/>
    <cellStyle name="Note 10 2 8" xfId="28733" xr:uid="{00000000-0005-0000-0000-00002A700000}"/>
    <cellStyle name="Note 10 2 9" xfId="28734" xr:uid="{00000000-0005-0000-0000-00002B700000}"/>
    <cellStyle name="Note 10 2_2106 (6)" xfId="28735" xr:uid="{00000000-0005-0000-0000-00002C700000}"/>
    <cellStyle name="Note 10 3" xfId="28736" xr:uid="{00000000-0005-0000-0000-00002D700000}"/>
    <cellStyle name="Note 10 3 2" xfId="28737" xr:uid="{00000000-0005-0000-0000-00002E700000}"/>
    <cellStyle name="Note 10 3 2 2" xfId="28738" xr:uid="{00000000-0005-0000-0000-00002F700000}"/>
    <cellStyle name="Note 10 3 2 2 2" xfId="28739" xr:uid="{00000000-0005-0000-0000-000030700000}"/>
    <cellStyle name="Note 10 3 2 2 3" xfId="28740" xr:uid="{00000000-0005-0000-0000-000031700000}"/>
    <cellStyle name="Note 10 3 2 3" xfId="28741" xr:uid="{00000000-0005-0000-0000-000032700000}"/>
    <cellStyle name="Note 10 3 2 3 2" xfId="28742" xr:uid="{00000000-0005-0000-0000-000033700000}"/>
    <cellStyle name="Note 10 3 2 3 3" xfId="28743" xr:uid="{00000000-0005-0000-0000-000034700000}"/>
    <cellStyle name="Note 10 3 2 4" xfId="28744" xr:uid="{00000000-0005-0000-0000-000035700000}"/>
    <cellStyle name="Note 10 3 2 4 2" xfId="28745" xr:uid="{00000000-0005-0000-0000-000036700000}"/>
    <cellStyle name="Note 10 3 2 4 3" xfId="28746" xr:uid="{00000000-0005-0000-0000-000037700000}"/>
    <cellStyle name="Note 10 3 2 5" xfId="28747" xr:uid="{00000000-0005-0000-0000-000038700000}"/>
    <cellStyle name="Note 10 3 2 6" xfId="28748" xr:uid="{00000000-0005-0000-0000-000039700000}"/>
    <cellStyle name="Note 10 3 3" xfId="28749" xr:uid="{00000000-0005-0000-0000-00003A700000}"/>
    <cellStyle name="Note 10 3 3 2" xfId="28750" xr:uid="{00000000-0005-0000-0000-00003B700000}"/>
    <cellStyle name="Note 10 3 3 3" xfId="28751" xr:uid="{00000000-0005-0000-0000-00003C700000}"/>
    <cellStyle name="Note 10 3 4" xfId="28752" xr:uid="{00000000-0005-0000-0000-00003D700000}"/>
    <cellStyle name="Note 10 3 4 2" xfId="28753" xr:uid="{00000000-0005-0000-0000-00003E700000}"/>
    <cellStyle name="Note 10 3 4 3" xfId="28754" xr:uid="{00000000-0005-0000-0000-00003F700000}"/>
    <cellStyle name="Note 10 3 5" xfId="28755" xr:uid="{00000000-0005-0000-0000-000040700000}"/>
    <cellStyle name="Note 10 3 6" xfId="28756" xr:uid="{00000000-0005-0000-0000-000041700000}"/>
    <cellStyle name="Note 10 3 7" xfId="28757" xr:uid="{00000000-0005-0000-0000-000042700000}"/>
    <cellStyle name="Note 10 4" xfId="28758" xr:uid="{00000000-0005-0000-0000-000043700000}"/>
    <cellStyle name="Note 10 4 2" xfId="28759" xr:uid="{00000000-0005-0000-0000-000044700000}"/>
    <cellStyle name="Note 10 4 2 2" xfId="28760" xr:uid="{00000000-0005-0000-0000-000045700000}"/>
    <cellStyle name="Note 10 4 2 2 2" xfId="28761" xr:uid="{00000000-0005-0000-0000-000046700000}"/>
    <cellStyle name="Note 10 4 2 2 3" xfId="28762" xr:uid="{00000000-0005-0000-0000-000047700000}"/>
    <cellStyle name="Note 10 4 2 3" xfId="28763" xr:uid="{00000000-0005-0000-0000-000048700000}"/>
    <cellStyle name="Note 10 4 2 3 2" xfId="28764" xr:uid="{00000000-0005-0000-0000-000049700000}"/>
    <cellStyle name="Note 10 4 2 3 3" xfId="28765" xr:uid="{00000000-0005-0000-0000-00004A700000}"/>
    <cellStyle name="Note 10 4 2 4" xfId="28766" xr:uid="{00000000-0005-0000-0000-00004B700000}"/>
    <cellStyle name="Note 10 4 2 4 2" xfId="28767" xr:uid="{00000000-0005-0000-0000-00004C700000}"/>
    <cellStyle name="Note 10 4 2 4 3" xfId="28768" xr:uid="{00000000-0005-0000-0000-00004D700000}"/>
    <cellStyle name="Note 10 4 2 5" xfId="28769" xr:uid="{00000000-0005-0000-0000-00004E700000}"/>
    <cellStyle name="Note 10 4 2 6" xfId="28770" xr:uid="{00000000-0005-0000-0000-00004F700000}"/>
    <cellStyle name="Note 10 4 3" xfId="28771" xr:uid="{00000000-0005-0000-0000-000050700000}"/>
    <cellStyle name="Note 10 4 3 2" xfId="28772" xr:uid="{00000000-0005-0000-0000-000051700000}"/>
    <cellStyle name="Note 10 4 3 3" xfId="28773" xr:uid="{00000000-0005-0000-0000-000052700000}"/>
    <cellStyle name="Note 10 4 4" xfId="28774" xr:uid="{00000000-0005-0000-0000-000053700000}"/>
    <cellStyle name="Note 10 4 4 2" xfId="28775" xr:uid="{00000000-0005-0000-0000-000054700000}"/>
    <cellStyle name="Note 10 4 4 3" xfId="28776" xr:uid="{00000000-0005-0000-0000-000055700000}"/>
    <cellStyle name="Note 10 4 5" xfId="28777" xr:uid="{00000000-0005-0000-0000-000056700000}"/>
    <cellStyle name="Note 10 4 6" xfId="28778" xr:uid="{00000000-0005-0000-0000-000057700000}"/>
    <cellStyle name="Note 10 4 7" xfId="28779" xr:uid="{00000000-0005-0000-0000-000058700000}"/>
    <cellStyle name="Note 10 5" xfId="28780" xr:uid="{00000000-0005-0000-0000-000059700000}"/>
    <cellStyle name="Note 10 5 2" xfId="28781" xr:uid="{00000000-0005-0000-0000-00005A700000}"/>
    <cellStyle name="Note 10 5 2 2" xfId="28782" xr:uid="{00000000-0005-0000-0000-00005B700000}"/>
    <cellStyle name="Note 10 5 2 3" xfId="28783" xr:uid="{00000000-0005-0000-0000-00005C700000}"/>
    <cellStyle name="Note 10 5 3" xfId="28784" xr:uid="{00000000-0005-0000-0000-00005D700000}"/>
    <cellStyle name="Note 10 5 3 2" xfId="28785" xr:uid="{00000000-0005-0000-0000-00005E700000}"/>
    <cellStyle name="Note 10 5 3 3" xfId="28786" xr:uid="{00000000-0005-0000-0000-00005F700000}"/>
    <cellStyle name="Note 10 5 4" xfId="28787" xr:uid="{00000000-0005-0000-0000-000060700000}"/>
    <cellStyle name="Note 10 5 5" xfId="28788" xr:uid="{00000000-0005-0000-0000-000061700000}"/>
    <cellStyle name="Note 10 5 6" xfId="28789" xr:uid="{00000000-0005-0000-0000-000062700000}"/>
    <cellStyle name="Note 10 6" xfId="28790" xr:uid="{00000000-0005-0000-0000-000063700000}"/>
    <cellStyle name="Note 10 6 2" xfId="28791" xr:uid="{00000000-0005-0000-0000-000064700000}"/>
    <cellStyle name="Note 10 6 2 2" xfId="28792" xr:uid="{00000000-0005-0000-0000-000065700000}"/>
    <cellStyle name="Note 10 6 2 3" xfId="28793" xr:uid="{00000000-0005-0000-0000-000066700000}"/>
    <cellStyle name="Note 10 6 3" xfId="28794" xr:uid="{00000000-0005-0000-0000-000067700000}"/>
    <cellStyle name="Note 10 6 3 2" xfId="28795" xr:uid="{00000000-0005-0000-0000-000068700000}"/>
    <cellStyle name="Note 10 6 3 3" xfId="28796" xr:uid="{00000000-0005-0000-0000-000069700000}"/>
    <cellStyle name="Note 10 6 4" xfId="28797" xr:uid="{00000000-0005-0000-0000-00006A700000}"/>
    <cellStyle name="Note 10 6 5" xfId="28798" xr:uid="{00000000-0005-0000-0000-00006B700000}"/>
    <cellStyle name="Note 10 6 6" xfId="28799" xr:uid="{00000000-0005-0000-0000-00006C700000}"/>
    <cellStyle name="Note 10 7" xfId="28800" xr:uid="{00000000-0005-0000-0000-00006D700000}"/>
    <cellStyle name="Note 10 7 2" xfId="28801" xr:uid="{00000000-0005-0000-0000-00006E700000}"/>
    <cellStyle name="Note 10 7 2 2" xfId="28802" xr:uid="{00000000-0005-0000-0000-00006F700000}"/>
    <cellStyle name="Note 10 7 2 3" xfId="28803" xr:uid="{00000000-0005-0000-0000-000070700000}"/>
    <cellStyle name="Note 10 7 2 4" xfId="28804" xr:uid="{00000000-0005-0000-0000-000071700000}"/>
    <cellStyle name="Note 10 7 3" xfId="28805" xr:uid="{00000000-0005-0000-0000-000072700000}"/>
    <cellStyle name="Note 10 7 4" xfId="28806" xr:uid="{00000000-0005-0000-0000-000073700000}"/>
    <cellStyle name="Note 10 7 5" xfId="28807" xr:uid="{00000000-0005-0000-0000-000074700000}"/>
    <cellStyle name="Note 10 8" xfId="28808" xr:uid="{00000000-0005-0000-0000-000075700000}"/>
    <cellStyle name="Note 10 8 2" xfId="28809" xr:uid="{00000000-0005-0000-0000-000076700000}"/>
    <cellStyle name="Note 10 8 2 2" xfId="28810" xr:uid="{00000000-0005-0000-0000-000077700000}"/>
    <cellStyle name="Note 10 8 2 3" xfId="28811" xr:uid="{00000000-0005-0000-0000-000078700000}"/>
    <cellStyle name="Note 10 8 3" xfId="28812" xr:uid="{00000000-0005-0000-0000-000079700000}"/>
    <cellStyle name="Note 10 8 4" xfId="28813" xr:uid="{00000000-0005-0000-0000-00007A700000}"/>
    <cellStyle name="Note 10 9" xfId="28814" xr:uid="{00000000-0005-0000-0000-00007B700000}"/>
    <cellStyle name="Note 10 9 2" xfId="28815" xr:uid="{00000000-0005-0000-0000-00007C700000}"/>
    <cellStyle name="Note 10 9 2 2" xfId="28816" xr:uid="{00000000-0005-0000-0000-00007D700000}"/>
    <cellStyle name="Note 10 9 2 3" xfId="28817" xr:uid="{00000000-0005-0000-0000-00007E700000}"/>
    <cellStyle name="Note 10 9 3" xfId="28818" xr:uid="{00000000-0005-0000-0000-00007F700000}"/>
    <cellStyle name="Note 10 9 4" xfId="28819" xr:uid="{00000000-0005-0000-0000-000080700000}"/>
    <cellStyle name="Note 10_2106 (6)" xfId="28820" xr:uid="{00000000-0005-0000-0000-000081700000}"/>
    <cellStyle name="Note 11" xfId="28821" xr:uid="{00000000-0005-0000-0000-000082700000}"/>
    <cellStyle name="Note 11 10" xfId="28822" xr:uid="{00000000-0005-0000-0000-000083700000}"/>
    <cellStyle name="Note 11 11" xfId="28823" xr:uid="{00000000-0005-0000-0000-000084700000}"/>
    <cellStyle name="Note 11 12" xfId="28824" xr:uid="{00000000-0005-0000-0000-000085700000}"/>
    <cellStyle name="Note 11 2" xfId="28825" xr:uid="{00000000-0005-0000-0000-000086700000}"/>
    <cellStyle name="Note 11 2 2" xfId="28826" xr:uid="{00000000-0005-0000-0000-000087700000}"/>
    <cellStyle name="Note 11 2 2 2" xfId="28827" xr:uid="{00000000-0005-0000-0000-000088700000}"/>
    <cellStyle name="Note 11 2 2 3" xfId="28828" xr:uid="{00000000-0005-0000-0000-000089700000}"/>
    <cellStyle name="Note 11 2 3" xfId="28829" xr:uid="{00000000-0005-0000-0000-00008A700000}"/>
    <cellStyle name="Note 11 2 3 2" xfId="28830" xr:uid="{00000000-0005-0000-0000-00008B700000}"/>
    <cellStyle name="Note 11 2 3 3" xfId="28831" xr:uid="{00000000-0005-0000-0000-00008C700000}"/>
    <cellStyle name="Note 11 2 4" xfId="28832" xr:uid="{00000000-0005-0000-0000-00008D700000}"/>
    <cellStyle name="Note 11 2 5" xfId="28833" xr:uid="{00000000-0005-0000-0000-00008E700000}"/>
    <cellStyle name="Note 11 2 6" xfId="28834" xr:uid="{00000000-0005-0000-0000-00008F700000}"/>
    <cellStyle name="Note 11 3" xfId="28835" xr:uid="{00000000-0005-0000-0000-000090700000}"/>
    <cellStyle name="Note 11 3 2" xfId="28836" xr:uid="{00000000-0005-0000-0000-000091700000}"/>
    <cellStyle name="Note 11 3 2 2" xfId="28837" xr:uid="{00000000-0005-0000-0000-000092700000}"/>
    <cellStyle name="Note 11 3 2 3" xfId="28838" xr:uid="{00000000-0005-0000-0000-000093700000}"/>
    <cellStyle name="Note 11 3 3" xfId="28839" xr:uid="{00000000-0005-0000-0000-000094700000}"/>
    <cellStyle name="Note 11 3 3 2" xfId="28840" xr:uid="{00000000-0005-0000-0000-000095700000}"/>
    <cellStyle name="Note 11 3 3 3" xfId="28841" xr:uid="{00000000-0005-0000-0000-000096700000}"/>
    <cellStyle name="Note 11 3 4" xfId="28842" xr:uid="{00000000-0005-0000-0000-000097700000}"/>
    <cellStyle name="Note 11 3 5" xfId="28843" xr:uid="{00000000-0005-0000-0000-000098700000}"/>
    <cellStyle name="Note 11 3 6" xfId="28844" xr:uid="{00000000-0005-0000-0000-000099700000}"/>
    <cellStyle name="Note 11 4" xfId="28845" xr:uid="{00000000-0005-0000-0000-00009A700000}"/>
    <cellStyle name="Note 11 4 2" xfId="28846" xr:uid="{00000000-0005-0000-0000-00009B700000}"/>
    <cellStyle name="Note 11 4 2 2" xfId="28847" xr:uid="{00000000-0005-0000-0000-00009C700000}"/>
    <cellStyle name="Note 11 4 2 3" xfId="28848" xr:uid="{00000000-0005-0000-0000-00009D700000}"/>
    <cellStyle name="Note 11 4 3" xfId="28849" xr:uid="{00000000-0005-0000-0000-00009E700000}"/>
    <cellStyle name="Note 11 4 3 2" xfId="28850" xr:uid="{00000000-0005-0000-0000-00009F700000}"/>
    <cellStyle name="Note 11 4 3 3" xfId="28851" xr:uid="{00000000-0005-0000-0000-0000A0700000}"/>
    <cellStyle name="Note 11 4 4" xfId="28852" xr:uid="{00000000-0005-0000-0000-0000A1700000}"/>
    <cellStyle name="Note 11 4 5" xfId="28853" xr:uid="{00000000-0005-0000-0000-0000A2700000}"/>
    <cellStyle name="Note 11 4 6" xfId="28854" xr:uid="{00000000-0005-0000-0000-0000A3700000}"/>
    <cellStyle name="Note 11 5" xfId="28855" xr:uid="{00000000-0005-0000-0000-0000A4700000}"/>
    <cellStyle name="Note 11 5 2" xfId="28856" xr:uid="{00000000-0005-0000-0000-0000A5700000}"/>
    <cellStyle name="Note 11 5 2 2" xfId="28857" xr:uid="{00000000-0005-0000-0000-0000A6700000}"/>
    <cellStyle name="Note 11 5 2 3" xfId="28858" xr:uid="{00000000-0005-0000-0000-0000A7700000}"/>
    <cellStyle name="Note 11 5 3" xfId="28859" xr:uid="{00000000-0005-0000-0000-0000A8700000}"/>
    <cellStyle name="Note 11 5 3 2" xfId="28860" xr:uid="{00000000-0005-0000-0000-0000A9700000}"/>
    <cellStyle name="Note 11 5 3 3" xfId="28861" xr:uid="{00000000-0005-0000-0000-0000AA700000}"/>
    <cellStyle name="Note 11 5 4" xfId="28862" xr:uid="{00000000-0005-0000-0000-0000AB700000}"/>
    <cellStyle name="Note 11 5 5" xfId="28863" xr:uid="{00000000-0005-0000-0000-0000AC700000}"/>
    <cellStyle name="Note 11 5 6" xfId="28864" xr:uid="{00000000-0005-0000-0000-0000AD700000}"/>
    <cellStyle name="Note 11 6" xfId="28865" xr:uid="{00000000-0005-0000-0000-0000AE700000}"/>
    <cellStyle name="Note 11 6 2" xfId="28866" xr:uid="{00000000-0005-0000-0000-0000AF700000}"/>
    <cellStyle name="Note 11 6 2 2" xfId="28867" xr:uid="{00000000-0005-0000-0000-0000B0700000}"/>
    <cellStyle name="Note 11 6 2 3" xfId="28868" xr:uid="{00000000-0005-0000-0000-0000B1700000}"/>
    <cellStyle name="Note 11 6 3" xfId="28869" xr:uid="{00000000-0005-0000-0000-0000B2700000}"/>
    <cellStyle name="Note 11 6 3 2" xfId="28870" xr:uid="{00000000-0005-0000-0000-0000B3700000}"/>
    <cellStyle name="Note 11 6 3 3" xfId="28871" xr:uid="{00000000-0005-0000-0000-0000B4700000}"/>
    <cellStyle name="Note 11 6 4" xfId="28872" xr:uid="{00000000-0005-0000-0000-0000B5700000}"/>
    <cellStyle name="Note 11 6 5" xfId="28873" xr:uid="{00000000-0005-0000-0000-0000B6700000}"/>
    <cellStyle name="Note 11 6 6" xfId="28874" xr:uid="{00000000-0005-0000-0000-0000B7700000}"/>
    <cellStyle name="Note 11 7" xfId="28875" xr:uid="{00000000-0005-0000-0000-0000B8700000}"/>
    <cellStyle name="Note 11 7 2" xfId="28876" xr:uid="{00000000-0005-0000-0000-0000B9700000}"/>
    <cellStyle name="Note 11 7 2 2" xfId="28877" xr:uid="{00000000-0005-0000-0000-0000BA700000}"/>
    <cellStyle name="Note 11 7 2 3" xfId="28878" xr:uid="{00000000-0005-0000-0000-0000BB700000}"/>
    <cellStyle name="Note 11 7 3" xfId="28879" xr:uid="{00000000-0005-0000-0000-0000BC700000}"/>
    <cellStyle name="Note 11 7 3 2" xfId="28880" xr:uid="{00000000-0005-0000-0000-0000BD700000}"/>
    <cellStyle name="Note 11 7 3 3" xfId="28881" xr:uid="{00000000-0005-0000-0000-0000BE700000}"/>
    <cellStyle name="Note 11 7 4" xfId="28882" xr:uid="{00000000-0005-0000-0000-0000BF700000}"/>
    <cellStyle name="Note 11 7 4 2" xfId="28883" xr:uid="{00000000-0005-0000-0000-0000C0700000}"/>
    <cellStyle name="Note 11 7 4 3" xfId="28884" xr:uid="{00000000-0005-0000-0000-0000C1700000}"/>
    <cellStyle name="Note 11 7 5" xfId="28885" xr:uid="{00000000-0005-0000-0000-0000C2700000}"/>
    <cellStyle name="Note 11 7 6" xfId="28886" xr:uid="{00000000-0005-0000-0000-0000C3700000}"/>
    <cellStyle name="Note 11 8" xfId="28887" xr:uid="{00000000-0005-0000-0000-0000C4700000}"/>
    <cellStyle name="Note 11 8 2" xfId="28888" xr:uid="{00000000-0005-0000-0000-0000C5700000}"/>
    <cellStyle name="Note 11 8 3" xfId="28889" xr:uid="{00000000-0005-0000-0000-0000C6700000}"/>
    <cellStyle name="Note 11 9" xfId="28890" xr:uid="{00000000-0005-0000-0000-0000C7700000}"/>
    <cellStyle name="Note 11 9 2" xfId="28891" xr:uid="{00000000-0005-0000-0000-0000C8700000}"/>
    <cellStyle name="Note 11 9 3" xfId="28892" xr:uid="{00000000-0005-0000-0000-0000C9700000}"/>
    <cellStyle name="Note 11_2106 (6)" xfId="28893" xr:uid="{00000000-0005-0000-0000-0000CA700000}"/>
    <cellStyle name="Note 12" xfId="28894" xr:uid="{00000000-0005-0000-0000-0000CB700000}"/>
    <cellStyle name="Note 12 10" xfId="28895" xr:uid="{00000000-0005-0000-0000-0000CC700000}"/>
    <cellStyle name="Note 12 2" xfId="28896" xr:uid="{00000000-0005-0000-0000-0000CD700000}"/>
    <cellStyle name="Note 12 2 2" xfId="28897" xr:uid="{00000000-0005-0000-0000-0000CE700000}"/>
    <cellStyle name="Note 12 2 2 2" xfId="28898" xr:uid="{00000000-0005-0000-0000-0000CF700000}"/>
    <cellStyle name="Note 12 2 2 3" xfId="28899" xr:uid="{00000000-0005-0000-0000-0000D0700000}"/>
    <cellStyle name="Note 12 2 3" xfId="28900" xr:uid="{00000000-0005-0000-0000-0000D1700000}"/>
    <cellStyle name="Note 12 2 3 2" xfId="28901" xr:uid="{00000000-0005-0000-0000-0000D2700000}"/>
    <cellStyle name="Note 12 2 3 3" xfId="28902" xr:uid="{00000000-0005-0000-0000-0000D3700000}"/>
    <cellStyle name="Note 12 2 4" xfId="28903" xr:uid="{00000000-0005-0000-0000-0000D4700000}"/>
    <cellStyle name="Note 12 2 5" xfId="28904" xr:uid="{00000000-0005-0000-0000-0000D5700000}"/>
    <cellStyle name="Note 12 2 6" xfId="28905" xr:uid="{00000000-0005-0000-0000-0000D6700000}"/>
    <cellStyle name="Note 12 3" xfId="28906" xr:uid="{00000000-0005-0000-0000-0000D7700000}"/>
    <cellStyle name="Note 12 3 2" xfId="28907" xr:uid="{00000000-0005-0000-0000-0000D8700000}"/>
    <cellStyle name="Note 12 3 2 2" xfId="28908" xr:uid="{00000000-0005-0000-0000-0000D9700000}"/>
    <cellStyle name="Note 12 3 2 3" xfId="28909" xr:uid="{00000000-0005-0000-0000-0000DA700000}"/>
    <cellStyle name="Note 12 3 3" xfId="28910" xr:uid="{00000000-0005-0000-0000-0000DB700000}"/>
    <cellStyle name="Note 12 3 3 2" xfId="28911" xr:uid="{00000000-0005-0000-0000-0000DC700000}"/>
    <cellStyle name="Note 12 3 3 3" xfId="28912" xr:uid="{00000000-0005-0000-0000-0000DD700000}"/>
    <cellStyle name="Note 12 3 4" xfId="28913" xr:uid="{00000000-0005-0000-0000-0000DE700000}"/>
    <cellStyle name="Note 12 3 5" xfId="28914" xr:uid="{00000000-0005-0000-0000-0000DF700000}"/>
    <cellStyle name="Note 12 3 6" xfId="28915" xr:uid="{00000000-0005-0000-0000-0000E0700000}"/>
    <cellStyle name="Note 12 4" xfId="28916" xr:uid="{00000000-0005-0000-0000-0000E1700000}"/>
    <cellStyle name="Note 12 4 2" xfId="28917" xr:uid="{00000000-0005-0000-0000-0000E2700000}"/>
    <cellStyle name="Note 12 4 2 2" xfId="28918" xr:uid="{00000000-0005-0000-0000-0000E3700000}"/>
    <cellStyle name="Note 12 4 2 3" xfId="28919" xr:uid="{00000000-0005-0000-0000-0000E4700000}"/>
    <cellStyle name="Note 12 4 3" xfId="28920" xr:uid="{00000000-0005-0000-0000-0000E5700000}"/>
    <cellStyle name="Note 12 4 3 2" xfId="28921" xr:uid="{00000000-0005-0000-0000-0000E6700000}"/>
    <cellStyle name="Note 12 4 3 3" xfId="28922" xr:uid="{00000000-0005-0000-0000-0000E7700000}"/>
    <cellStyle name="Note 12 4 4" xfId="28923" xr:uid="{00000000-0005-0000-0000-0000E8700000}"/>
    <cellStyle name="Note 12 4 5" xfId="28924" xr:uid="{00000000-0005-0000-0000-0000E9700000}"/>
    <cellStyle name="Note 12 4 6" xfId="28925" xr:uid="{00000000-0005-0000-0000-0000EA700000}"/>
    <cellStyle name="Note 12 5" xfId="28926" xr:uid="{00000000-0005-0000-0000-0000EB700000}"/>
    <cellStyle name="Note 12 5 2" xfId="28927" xr:uid="{00000000-0005-0000-0000-0000EC700000}"/>
    <cellStyle name="Note 12 5 2 2" xfId="28928" xr:uid="{00000000-0005-0000-0000-0000ED700000}"/>
    <cellStyle name="Note 12 5 2 3" xfId="28929" xr:uid="{00000000-0005-0000-0000-0000EE700000}"/>
    <cellStyle name="Note 12 5 3" xfId="28930" xr:uid="{00000000-0005-0000-0000-0000EF700000}"/>
    <cellStyle name="Note 12 5 3 2" xfId="28931" xr:uid="{00000000-0005-0000-0000-0000F0700000}"/>
    <cellStyle name="Note 12 5 3 3" xfId="28932" xr:uid="{00000000-0005-0000-0000-0000F1700000}"/>
    <cellStyle name="Note 12 5 4" xfId="28933" xr:uid="{00000000-0005-0000-0000-0000F2700000}"/>
    <cellStyle name="Note 12 5 4 2" xfId="28934" xr:uid="{00000000-0005-0000-0000-0000F3700000}"/>
    <cellStyle name="Note 12 5 4 3" xfId="28935" xr:uid="{00000000-0005-0000-0000-0000F4700000}"/>
    <cellStyle name="Note 12 5 5" xfId="28936" xr:uid="{00000000-0005-0000-0000-0000F5700000}"/>
    <cellStyle name="Note 12 5 6" xfId="28937" xr:uid="{00000000-0005-0000-0000-0000F6700000}"/>
    <cellStyle name="Note 12 6" xfId="28938" xr:uid="{00000000-0005-0000-0000-0000F7700000}"/>
    <cellStyle name="Note 12 6 2" xfId="28939" xr:uid="{00000000-0005-0000-0000-0000F8700000}"/>
    <cellStyle name="Note 12 6 3" xfId="28940" xr:uid="{00000000-0005-0000-0000-0000F9700000}"/>
    <cellStyle name="Note 12 7" xfId="28941" xr:uid="{00000000-0005-0000-0000-0000FA700000}"/>
    <cellStyle name="Note 12 7 2" xfId="28942" xr:uid="{00000000-0005-0000-0000-0000FB700000}"/>
    <cellStyle name="Note 12 7 3" xfId="28943" xr:uid="{00000000-0005-0000-0000-0000FC700000}"/>
    <cellStyle name="Note 12 8" xfId="28944" xr:uid="{00000000-0005-0000-0000-0000FD700000}"/>
    <cellStyle name="Note 12 9" xfId="28945" xr:uid="{00000000-0005-0000-0000-0000FE700000}"/>
    <cellStyle name="Note 12_2106 (6)" xfId="28946" xr:uid="{00000000-0005-0000-0000-0000FF700000}"/>
    <cellStyle name="Note 13" xfId="28947" xr:uid="{00000000-0005-0000-0000-000000710000}"/>
    <cellStyle name="Note 13 10" xfId="28948" xr:uid="{00000000-0005-0000-0000-000001710000}"/>
    <cellStyle name="Note 13 2" xfId="28949" xr:uid="{00000000-0005-0000-0000-000002710000}"/>
    <cellStyle name="Note 13 2 2" xfId="28950" xr:uid="{00000000-0005-0000-0000-000003710000}"/>
    <cellStyle name="Note 13 2 2 2" xfId="28951" xr:uid="{00000000-0005-0000-0000-000004710000}"/>
    <cellStyle name="Note 13 2 2 3" xfId="28952" xr:uid="{00000000-0005-0000-0000-000005710000}"/>
    <cellStyle name="Note 13 2 3" xfId="28953" xr:uid="{00000000-0005-0000-0000-000006710000}"/>
    <cellStyle name="Note 13 2 3 2" xfId="28954" xr:uid="{00000000-0005-0000-0000-000007710000}"/>
    <cellStyle name="Note 13 2 3 3" xfId="28955" xr:uid="{00000000-0005-0000-0000-000008710000}"/>
    <cellStyle name="Note 13 2 4" xfId="28956" xr:uid="{00000000-0005-0000-0000-000009710000}"/>
    <cellStyle name="Note 13 2 5" xfId="28957" xr:uid="{00000000-0005-0000-0000-00000A710000}"/>
    <cellStyle name="Note 13 2 6" xfId="28958" xr:uid="{00000000-0005-0000-0000-00000B710000}"/>
    <cellStyle name="Note 13 3" xfId="28959" xr:uid="{00000000-0005-0000-0000-00000C710000}"/>
    <cellStyle name="Note 13 3 2" xfId="28960" xr:uid="{00000000-0005-0000-0000-00000D710000}"/>
    <cellStyle name="Note 13 3 2 2" xfId="28961" xr:uid="{00000000-0005-0000-0000-00000E710000}"/>
    <cellStyle name="Note 13 3 2 3" xfId="28962" xr:uid="{00000000-0005-0000-0000-00000F710000}"/>
    <cellStyle name="Note 13 3 3" xfId="28963" xr:uid="{00000000-0005-0000-0000-000010710000}"/>
    <cellStyle name="Note 13 3 3 2" xfId="28964" xr:uid="{00000000-0005-0000-0000-000011710000}"/>
    <cellStyle name="Note 13 3 3 3" xfId="28965" xr:uid="{00000000-0005-0000-0000-000012710000}"/>
    <cellStyle name="Note 13 3 4" xfId="28966" xr:uid="{00000000-0005-0000-0000-000013710000}"/>
    <cellStyle name="Note 13 3 5" xfId="28967" xr:uid="{00000000-0005-0000-0000-000014710000}"/>
    <cellStyle name="Note 13 3 6" xfId="28968" xr:uid="{00000000-0005-0000-0000-000015710000}"/>
    <cellStyle name="Note 13 4" xfId="28969" xr:uid="{00000000-0005-0000-0000-000016710000}"/>
    <cellStyle name="Note 13 4 2" xfId="28970" xr:uid="{00000000-0005-0000-0000-000017710000}"/>
    <cellStyle name="Note 13 4 2 2" xfId="28971" xr:uid="{00000000-0005-0000-0000-000018710000}"/>
    <cellStyle name="Note 13 4 2 3" xfId="28972" xr:uid="{00000000-0005-0000-0000-000019710000}"/>
    <cellStyle name="Note 13 4 3" xfId="28973" xr:uid="{00000000-0005-0000-0000-00001A710000}"/>
    <cellStyle name="Note 13 4 3 2" xfId="28974" xr:uid="{00000000-0005-0000-0000-00001B710000}"/>
    <cellStyle name="Note 13 4 3 3" xfId="28975" xr:uid="{00000000-0005-0000-0000-00001C710000}"/>
    <cellStyle name="Note 13 4 4" xfId="28976" xr:uid="{00000000-0005-0000-0000-00001D710000}"/>
    <cellStyle name="Note 13 4 5" xfId="28977" xr:uid="{00000000-0005-0000-0000-00001E710000}"/>
    <cellStyle name="Note 13 4 6" xfId="28978" xr:uid="{00000000-0005-0000-0000-00001F710000}"/>
    <cellStyle name="Note 13 5" xfId="28979" xr:uid="{00000000-0005-0000-0000-000020710000}"/>
    <cellStyle name="Note 13 5 2" xfId="28980" xr:uid="{00000000-0005-0000-0000-000021710000}"/>
    <cellStyle name="Note 13 5 2 2" xfId="28981" xr:uid="{00000000-0005-0000-0000-000022710000}"/>
    <cellStyle name="Note 13 5 2 3" xfId="28982" xr:uid="{00000000-0005-0000-0000-000023710000}"/>
    <cellStyle name="Note 13 5 3" xfId="28983" xr:uid="{00000000-0005-0000-0000-000024710000}"/>
    <cellStyle name="Note 13 5 3 2" xfId="28984" xr:uid="{00000000-0005-0000-0000-000025710000}"/>
    <cellStyle name="Note 13 5 3 3" xfId="28985" xr:uid="{00000000-0005-0000-0000-000026710000}"/>
    <cellStyle name="Note 13 5 4" xfId="28986" xr:uid="{00000000-0005-0000-0000-000027710000}"/>
    <cellStyle name="Note 13 5 4 2" xfId="28987" xr:uid="{00000000-0005-0000-0000-000028710000}"/>
    <cellStyle name="Note 13 5 4 3" xfId="28988" xr:uid="{00000000-0005-0000-0000-000029710000}"/>
    <cellStyle name="Note 13 5 5" xfId="28989" xr:uid="{00000000-0005-0000-0000-00002A710000}"/>
    <cellStyle name="Note 13 5 6" xfId="28990" xr:uid="{00000000-0005-0000-0000-00002B710000}"/>
    <cellStyle name="Note 13 6" xfId="28991" xr:uid="{00000000-0005-0000-0000-00002C710000}"/>
    <cellStyle name="Note 13 6 2" xfId="28992" xr:uid="{00000000-0005-0000-0000-00002D710000}"/>
    <cellStyle name="Note 13 6 3" xfId="28993" xr:uid="{00000000-0005-0000-0000-00002E710000}"/>
    <cellStyle name="Note 13 7" xfId="28994" xr:uid="{00000000-0005-0000-0000-00002F710000}"/>
    <cellStyle name="Note 13 7 2" xfId="28995" xr:uid="{00000000-0005-0000-0000-000030710000}"/>
    <cellStyle name="Note 13 7 3" xfId="28996" xr:uid="{00000000-0005-0000-0000-000031710000}"/>
    <cellStyle name="Note 13 8" xfId="28997" xr:uid="{00000000-0005-0000-0000-000032710000}"/>
    <cellStyle name="Note 13 9" xfId="28998" xr:uid="{00000000-0005-0000-0000-000033710000}"/>
    <cellStyle name="Note 13_2106 (6)" xfId="28999" xr:uid="{00000000-0005-0000-0000-000034710000}"/>
    <cellStyle name="Note 14" xfId="29000" xr:uid="{00000000-0005-0000-0000-000035710000}"/>
    <cellStyle name="Note 14 10" xfId="29001" xr:uid="{00000000-0005-0000-0000-000036710000}"/>
    <cellStyle name="Note 14 2" xfId="29002" xr:uid="{00000000-0005-0000-0000-000037710000}"/>
    <cellStyle name="Note 14 2 2" xfId="29003" xr:uid="{00000000-0005-0000-0000-000038710000}"/>
    <cellStyle name="Note 14 2 2 2" xfId="29004" xr:uid="{00000000-0005-0000-0000-000039710000}"/>
    <cellStyle name="Note 14 2 2 3" xfId="29005" xr:uid="{00000000-0005-0000-0000-00003A710000}"/>
    <cellStyle name="Note 14 2 3" xfId="29006" xr:uid="{00000000-0005-0000-0000-00003B710000}"/>
    <cellStyle name="Note 14 2 3 2" xfId="29007" xr:uid="{00000000-0005-0000-0000-00003C710000}"/>
    <cellStyle name="Note 14 2 3 3" xfId="29008" xr:uid="{00000000-0005-0000-0000-00003D710000}"/>
    <cellStyle name="Note 14 2 4" xfId="29009" xr:uid="{00000000-0005-0000-0000-00003E710000}"/>
    <cellStyle name="Note 14 2 5" xfId="29010" xr:uid="{00000000-0005-0000-0000-00003F710000}"/>
    <cellStyle name="Note 14 2 6" xfId="29011" xr:uid="{00000000-0005-0000-0000-000040710000}"/>
    <cellStyle name="Note 14 3" xfId="29012" xr:uid="{00000000-0005-0000-0000-000041710000}"/>
    <cellStyle name="Note 14 3 2" xfId="29013" xr:uid="{00000000-0005-0000-0000-000042710000}"/>
    <cellStyle name="Note 14 3 2 2" xfId="29014" xr:uid="{00000000-0005-0000-0000-000043710000}"/>
    <cellStyle name="Note 14 3 2 3" xfId="29015" xr:uid="{00000000-0005-0000-0000-000044710000}"/>
    <cellStyle name="Note 14 3 3" xfId="29016" xr:uid="{00000000-0005-0000-0000-000045710000}"/>
    <cellStyle name="Note 14 3 3 2" xfId="29017" xr:uid="{00000000-0005-0000-0000-000046710000}"/>
    <cellStyle name="Note 14 3 3 3" xfId="29018" xr:uid="{00000000-0005-0000-0000-000047710000}"/>
    <cellStyle name="Note 14 3 4" xfId="29019" xr:uid="{00000000-0005-0000-0000-000048710000}"/>
    <cellStyle name="Note 14 3 5" xfId="29020" xr:uid="{00000000-0005-0000-0000-000049710000}"/>
    <cellStyle name="Note 14 3 6" xfId="29021" xr:uid="{00000000-0005-0000-0000-00004A710000}"/>
    <cellStyle name="Note 14 4" xfId="29022" xr:uid="{00000000-0005-0000-0000-00004B710000}"/>
    <cellStyle name="Note 14 4 2" xfId="29023" xr:uid="{00000000-0005-0000-0000-00004C710000}"/>
    <cellStyle name="Note 14 4 2 2" xfId="29024" xr:uid="{00000000-0005-0000-0000-00004D710000}"/>
    <cellStyle name="Note 14 4 2 3" xfId="29025" xr:uid="{00000000-0005-0000-0000-00004E710000}"/>
    <cellStyle name="Note 14 4 3" xfId="29026" xr:uid="{00000000-0005-0000-0000-00004F710000}"/>
    <cellStyle name="Note 14 4 3 2" xfId="29027" xr:uid="{00000000-0005-0000-0000-000050710000}"/>
    <cellStyle name="Note 14 4 3 3" xfId="29028" xr:uid="{00000000-0005-0000-0000-000051710000}"/>
    <cellStyle name="Note 14 4 4" xfId="29029" xr:uid="{00000000-0005-0000-0000-000052710000}"/>
    <cellStyle name="Note 14 4 5" xfId="29030" xr:uid="{00000000-0005-0000-0000-000053710000}"/>
    <cellStyle name="Note 14 4 6" xfId="29031" xr:uid="{00000000-0005-0000-0000-000054710000}"/>
    <cellStyle name="Note 14 5" xfId="29032" xr:uid="{00000000-0005-0000-0000-000055710000}"/>
    <cellStyle name="Note 14 5 2" xfId="29033" xr:uid="{00000000-0005-0000-0000-000056710000}"/>
    <cellStyle name="Note 14 5 2 2" xfId="29034" xr:uid="{00000000-0005-0000-0000-000057710000}"/>
    <cellStyle name="Note 14 5 2 3" xfId="29035" xr:uid="{00000000-0005-0000-0000-000058710000}"/>
    <cellStyle name="Note 14 5 3" xfId="29036" xr:uid="{00000000-0005-0000-0000-000059710000}"/>
    <cellStyle name="Note 14 5 3 2" xfId="29037" xr:uid="{00000000-0005-0000-0000-00005A710000}"/>
    <cellStyle name="Note 14 5 3 3" xfId="29038" xr:uid="{00000000-0005-0000-0000-00005B710000}"/>
    <cellStyle name="Note 14 5 4" xfId="29039" xr:uid="{00000000-0005-0000-0000-00005C710000}"/>
    <cellStyle name="Note 14 5 4 2" xfId="29040" xr:uid="{00000000-0005-0000-0000-00005D710000}"/>
    <cellStyle name="Note 14 5 4 3" xfId="29041" xr:uid="{00000000-0005-0000-0000-00005E710000}"/>
    <cellStyle name="Note 14 5 5" xfId="29042" xr:uid="{00000000-0005-0000-0000-00005F710000}"/>
    <cellStyle name="Note 14 5 6" xfId="29043" xr:uid="{00000000-0005-0000-0000-000060710000}"/>
    <cellStyle name="Note 14 6" xfId="29044" xr:uid="{00000000-0005-0000-0000-000061710000}"/>
    <cellStyle name="Note 14 6 2" xfId="29045" xr:uid="{00000000-0005-0000-0000-000062710000}"/>
    <cellStyle name="Note 14 6 3" xfId="29046" xr:uid="{00000000-0005-0000-0000-000063710000}"/>
    <cellStyle name="Note 14 7" xfId="29047" xr:uid="{00000000-0005-0000-0000-000064710000}"/>
    <cellStyle name="Note 14 7 2" xfId="29048" xr:uid="{00000000-0005-0000-0000-000065710000}"/>
    <cellStyle name="Note 14 7 3" xfId="29049" xr:uid="{00000000-0005-0000-0000-000066710000}"/>
    <cellStyle name="Note 14 8" xfId="29050" xr:uid="{00000000-0005-0000-0000-000067710000}"/>
    <cellStyle name="Note 14 9" xfId="29051" xr:uid="{00000000-0005-0000-0000-000068710000}"/>
    <cellStyle name="Note 14_2106 (6)" xfId="29052" xr:uid="{00000000-0005-0000-0000-000069710000}"/>
    <cellStyle name="Note 15" xfId="29053" xr:uid="{00000000-0005-0000-0000-00006A710000}"/>
    <cellStyle name="Note 15 10" xfId="29054" xr:uid="{00000000-0005-0000-0000-00006B710000}"/>
    <cellStyle name="Note 15 2" xfId="29055" xr:uid="{00000000-0005-0000-0000-00006C710000}"/>
    <cellStyle name="Note 15 2 2" xfId="29056" xr:uid="{00000000-0005-0000-0000-00006D710000}"/>
    <cellStyle name="Note 15 2 2 2" xfId="29057" xr:uid="{00000000-0005-0000-0000-00006E710000}"/>
    <cellStyle name="Note 15 2 2 3" xfId="29058" xr:uid="{00000000-0005-0000-0000-00006F710000}"/>
    <cellStyle name="Note 15 2 3" xfId="29059" xr:uid="{00000000-0005-0000-0000-000070710000}"/>
    <cellStyle name="Note 15 2 3 2" xfId="29060" xr:uid="{00000000-0005-0000-0000-000071710000}"/>
    <cellStyle name="Note 15 2 3 3" xfId="29061" xr:uid="{00000000-0005-0000-0000-000072710000}"/>
    <cellStyle name="Note 15 2 4" xfId="29062" xr:uid="{00000000-0005-0000-0000-000073710000}"/>
    <cellStyle name="Note 15 2 5" xfId="29063" xr:uid="{00000000-0005-0000-0000-000074710000}"/>
    <cellStyle name="Note 15 2 6" xfId="29064" xr:uid="{00000000-0005-0000-0000-000075710000}"/>
    <cellStyle name="Note 15 3" xfId="29065" xr:uid="{00000000-0005-0000-0000-000076710000}"/>
    <cellStyle name="Note 15 3 2" xfId="29066" xr:uid="{00000000-0005-0000-0000-000077710000}"/>
    <cellStyle name="Note 15 3 2 2" xfId="29067" xr:uid="{00000000-0005-0000-0000-000078710000}"/>
    <cellStyle name="Note 15 3 2 3" xfId="29068" xr:uid="{00000000-0005-0000-0000-000079710000}"/>
    <cellStyle name="Note 15 3 3" xfId="29069" xr:uid="{00000000-0005-0000-0000-00007A710000}"/>
    <cellStyle name="Note 15 3 3 2" xfId="29070" xr:uid="{00000000-0005-0000-0000-00007B710000}"/>
    <cellStyle name="Note 15 3 3 3" xfId="29071" xr:uid="{00000000-0005-0000-0000-00007C710000}"/>
    <cellStyle name="Note 15 3 4" xfId="29072" xr:uid="{00000000-0005-0000-0000-00007D710000}"/>
    <cellStyle name="Note 15 3 5" xfId="29073" xr:uid="{00000000-0005-0000-0000-00007E710000}"/>
    <cellStyle name="Note 15 3 6" xfId="29074" xr:uid="{00000000-0005-0000-0000-00007F710000}"/>
    <cellStyle name="Note 15 4" xfId="29075" xr:uid="{00000000-0005-0000-0000-000080710000}"/>
    <cellStyle name="Note 15 4 2" xfId="29076" xr:uid="{00000000-0005-0000-0000-000081710000}"/>
    <cellStyle name="Note 15 4 2 2" xfId="29077" xr:uid="{00000000-0005-0000-0000-000082710000}"/>
    <cellStyle name="Note 15 4 2 3" xfId="29078" xr:uid="{00000000-0005-0000-0000-000083710000}"/>
    <cellStyle name="Note 15 4 3" xfId="29079" xr:uid="{00000000-0005-0000-0000-000084710000}"/>
    <cellStyle name="Note 15 4 3 2" xfId="29080" xr:uid="{00000000-0005-0000-0000-000085710000}"/>
    <cellStyle name="Note 15 4 3 3" xfId="29081" xr:uid="{00000000-0005-0000-0000-000086710000}"/>
    <cellStyle name="Note 15 4 4" xfId="29082" xr:uid="{00000000-0005-0000-0000-000087710000}"/>
    <cellStyle name="Note 15 4 5" xfId="29083" xr:uid="{00000000-0005-0000-0000-000088710000}"/>
    <cellStyle name="Note 15 4 6" xfId="29084" xr:uid="{00000000-0005-0000-0000-000089710000}"/>
    <cellStyle name="Note 15 5" xfId="29085" xr:uid="{00000000-0005-0000-0000-00008A710000}"/>
    <cellStyle name="Note 15 5 2" xfId="29086" xr:uid="{00000000-0005-0000-0000-00008B710000}"/>
    <cellStyle name="Note 15 5 2 2" xfId="29087" xr:uid="{00000000-0005-0000-0000-00008C710000}"/>
    <cellStyle name="Note 15 5 2 3" xfId="29088" xr:uid="{00000000-0005-0000-0000-00008D710000}"/>
    <cellStyle name="Note 15 5 3" xfId="29089" xr:uid="{00000000-0005-0000-0000-00008E710000}"/>
    <cellStyle name="Note 15 5 3 2" xfId="29090" xr:uid="{00000000-0005-0000-0000-00008F710000}"/>
    <cellStyle name="Note 15 5 3 3" xfId="29091" xr:uid="{00000000-0005-0000-0000-000090710000}"/>
    <cellStyle name="Note 15 5 4" xfId="29092" xr:uid="{00000000-0005-0000-0000-000091710000}"/>
    <cellStyle name="Note 15 5 4 2" xfId="29093" xr:uid="{00000000-0005-0000-0000-000092710000}"/>
    <cellStyle name="Note 15 5 4 3" xfId="29094" xr:uid="{00000000-0005-0000-0000-000093710000}"/>
    <cellStyle name="Note 15 5 5" xfId="29095" xr:uid="{00000000-0005-0000-0000-000094710000}"/>
    <cellStyle name="Note 15 5 6" xfId="29096" xr:uid="{00000000-0005-0000-0000-000095710000}"/>
    <cellStyle name="Note 15 6" xfId="29097" xr:uid="{00000000-0005-0000-0000-000096710000}"/>
    <cellStyle name="Note 15 6 2" xfId="29098" xr:uid="{00000000-0005-0000-0000-000097710000}"/>
    <cellStyle name="Note 15 6 3" xfId="29099" xr:uid="{00000000-0005-0000-0000-000098710000}"/>
    <cellStyle name="Note 15 7" xfId="29100" xr:uid="{00000000-0005-0000-0000-000099710000}"/>
    <cellStyle name="Note 15 7 2" xfId="29101" xr:uid="{00000000-0005-0000-0000-00009A710000}"/>
    <cellStyle name="Note 15 7 3" xfId="29102" xr:uid="{00000000-0005-0000-0000-00009B710000}"/>
    <cellStyle name="Note 15 8" xfId="29103" xr:uid="{00000000-0005-0000-0000-00009C710000}"/>
    <cellStyle name="Note 15 9" xfId="29104" xr:uid="{00000000-0005-0000-0000-00009D710000}"/>
    <cellStyle name="Note 15_2106 (6)" xfId="29105" xr:uid="{00000000-0005-0000-0000-00009E710000}"/>
    <cellStyle name="Note 16" xfId="29106" xr:uid="{00000000-0005-0000-0000-00009F710000}"/>
    <cellStyle name="Note 16 2" xfId="29107" xr:uid="{00000000-0005-0000-0000-0000A0710000}"/>
    <cellStyle name="Note 16 2 2" xfId="29108" xr:uid="{00000000-0005-0000-0000-0000A1710000}"/>
    <cellStyle name="Note 16 2 3" xfId="29109" xr:uid="{00000000-0005-0000-0000-0000A2710000}"/>
    <cellStyle name="Note 16 3" xfId="29110" xr:uid="{00000000-0005-0000-0000-0000A3710000}"/>
    <cellStyle name="Note 16 3 2" xfId="29111" xr:uid="{00000000-0005-0000-0000-0000A4710000}"/>
    <cellStyle name="Note 16 3 3" xfId="29112" xr:uid="{00000000-0005-0000-0000-0000A5710000}"/>
    <cellStyle name="Note 16 4" xfId="29113" xr:uid="{00000000-0005-0000-0000-0000A6710000}"/>
    <cellStyle name="Note 16 5" xfId="29114" xr:uid="{00000000-0005-0000-0000-0000A7710000}"/>
    <cellStyle name="Note 16 6" xfId="29115" xr:uid="{00000000-0005-0000-0000-0000A8710000}"/>
    <cellStyle name="Note 17" xfId="29116" xr:uid="{00000000-0005-0000-0000-0000A9710000}"/>
    <cellStyle name="Note 17 2" xfId="29117" xr:uid="{00000000-0005-0000-0000-0000AA710000}"/>
    <cellStyle name="Note 17 2 2" xfId="29118" xr:uid="{00000000-0005-0000-0000-0000AB710000}"/>
    <cellStyle name="Note 17 2 3" xfId="29119" xr:uid="{00000000-0005-0000-0000-0000AC710000}"/>
    <cellStyle name="Note 17 3" xfId="29120" xr:uid="{00000000-0005-0000-0000-0000AD710000}"/>
    <cellStyle name="Note 17 3 2" xfId="29121" xr:uid="{00000000-0005-0000-0000-0000AE710000}"/>
    <cellStyle name="Note 17 3 3" xfId="29122" xr:uid="{00000000-0005-0000-0000-0000AF710000}"/>
    <cellStyle name="Note 17 4" xfId="29123" xr:uid="{00000000-0005-0000-0000-0000B0710000}"/>
    <cellStyle name="Note 17 5" xfId="29124" xr:uid="{00000000-0005-0000-0000-0000B1710000}"/>
    <cellStyle name="Note 17 6" xfId="29125" xr:uid="{00000000-0005-0000-0000-0000B2710000}"/>
    <cellStyle name="Note 18" xfId="29126" xr:uid="{00000000-0005-0000-0000-0000B3710000}"/>
    <cellStyle name="Note 18 2" xfId="29127" xr:uid="{00000000-0005-0000-0000-0000B4710000}"/>
    <cellStyle name="Note 18 2 2" xfId="29128" xr:uid="{00000000-0005-0000-0000-0000B5710000}"/>
    <cellStyle name="Note 18 2 3" xfId="29129" xr:uid="{00000000-0005-0000-0000-0000B6710000}"/>
    <cellStyle name="Note 18 3" xfId="29130" xr:uid="{00000000-0005-0000-0000-0000B7710000}"/>
    <cellStyle name="Note 18 3 2" xfId="29131" xr:uid="{00000000-0005-0000-0000-0000B8710000}"/>
    <cellStyle name="Note 18 3 3" xfId="29132" xr:uid="{00000000-0005-0000-0000-0000B9710000}"/>
    <cellStyle name="Note 18 4" xfId="29133" xr:uid="{00000000-0005-0000-0000-0000BA710000}"/>
    <cellStyle name="Note 18 5" xfId="29134" xr:uid="{00000000-0005-0000-0000-0000BB710000}"/>
    <cellStyle name="Note 18 6" xfId="29135" xr:uid="{00000000-0005-0000-0000-0000BC710000}"/>
    <cellStyle name="Note 19" xfId="29136" xr:uid="{00000000-0005-0000-0000-0000BD710000}"/>
    <cellStyle name="Note 19 2" xfId="29137" xr:uid="{00000000-0005-0000-0000-0000BE710000}"/>
    <cellStyle name="Note 19 2 2" xfId="29138" xr:uid="{00000000-0005-0000-0000-0000BF710000}"/>
    <cellStyle name="Note 19 2 3" xfId="29139" xr:uid="{00000000-0005-0000-0000-0000C0710000}"/>
    <cellStyle name="Note 19 3" xfId="29140" xr:uid="{00000000-0005-0000-0000-0000C1710000}"/>
    <cellStyle name="Note 19 3 2" xfId="29141" xr:uid="{00000000-0005-0000-0000-0000C2710000}"/>
    <cellStyle name="Note 19 3 3" xfId="29142" xr:uid="{00000000-0005-0000-0000-0000C3710000}"/>
    <cellStyle name="Note 19 4" xfId="29143" xr:uid="{00000000-0005-0000-0000-0000C4710000}"/>
    <cellStyle name="Note 19 5" xfId="29144" xr:uid="{00000000-0005-0000-0000-0000C5710000}"/>
    <cellStyle name="Note 19 6" xfId="29145" xr:uid="{00000000-0005-0000-0000-0000C6710000}"/>
    <cellStyle name="Note 2" xfId="29146" xr:uid="{00000000-0005-0000-0000-0000C7710000}"/>
    <cellStyle name="Note 2 10" xfId="29147" xr:uid="{00000000-0005-0000-0000-0000C8710000}"/>
    <cellStyle name="Note 2 10 2" xfId="29148" xr:uid="{00000000-0005-0000-0000-0000C9710000}"/>
    <cellStyle name="Note 2 10 3" xfId="29149" xr:uid="{00000000-0005-0000-0000-0000CA710000}"/>
    <cellStyle name="Note 2 11" xfId="29150" xr:uid="{00000000-0005-0000-0000-0000CB710000}"/>
    <cellStyle name="Note 2 11 10" xfId="29151" xr:uid="{00000000-0005-0000-0000-0000CC710000}"/>
    <cellStyle name="Note 2 11 11" xfId="29152" xr:uid="{00000000-0005-0000-0000-0000CD710000}"/>
    <cellStyle name="Note 2 11 12" xfId="29153" xr:uid="{00000000-0005-0000-0000-0000CE710000}"/>
    <cellStyle name="Note 2 11 2" xfId="29154" xr:uid="{00000000-0005-0000-0000-0000CF710000}"/>
    <cellStyle name="Note 2 11 2 2" xfId="29155" xr:uid="{00000000-0005-0000-0000-0000D0710000}"/>
    <cellStyle name="Note 2 11 2 2 2" xfId="29156" xr:uid="{00000000-0005-0000-0000-0000D1710000}"/>
    <cellStyle name="Note 2 11 2 2 2 2" xfId="29157" xr:uid="{00000000-0005-0000-0000-0000D2710000}"/>
    <cellStyle name="Note 2 11 2 2 3" xfId="29158" xr:uid="{00000000-0005-0000-0000-0000D3710000}"/>
    <cellStyle name="Note 2 11 2 2 4" xfId="29159" xr:uid="{00000000-0005-0000-0000-0000D4710000}"/>
    <cellStyle name="Note 2 11 2 2 5" xfId="29160" xr:uid="{00000000-0005-0000-0000-0000D5710000}"/>
    <cellStyle name="Note 2 11 2 2 6" xfId="29161" xr:uid="{00000000-0005-0000-0000-0000D6710000}"/>
    <cellStyle name="Note 2 11 2 3" xfId="29162" xr:uid="{00000000-0005-0000-0000-0000D7710000}"/>
    <cellStyle name="Note 2 11 2 3 2" xfId="29163" xr:uid="{00000000-0005-0000-0000-0000D8710000}"/>
    <cellStyle name="Note 2 11 2 4" xfId="29164" xr:uid="{00000000-0005-0000-0000-0000D9710000}"/>
    <cellStyle name="Note 2 11 2 5" xfId="29165" xr:uid="{00000000-0005-0000-0000-0000DA710000}"/>
    <cellStyle name="Note 2 11 2 6" xfId="29166" xr:uid="{00000000-0005-0000-0000-0000DB710000}"/>
    <cellStyle name="Note 2 11 2 7" xfId="29167" xr:uid="{00000000-0005-0000-0000-0000DC710000}"/>
    <cellStyle name="Note 2 11 3" xfId="29168" xr:uid="{00000000-0005-0000-0000-0000DD710000}"/>
    <cellStyle name="Note 2 11 3 2" xfId="29169" xr:uid="{00000000-0005-0000-0000-0000DE710000}"/>
    <cellStyle name="Note 2 11 3 2 2" xfId="29170" xr:uid="{00000000-0005-0000-0000-0000DF710000}"/>
    <cellStyle name="Note 2 11 3 3" xfId="29171" xr:uid="{00000000-0005-0000-0000-0000E0710000}"/>
    <cellStyle name="Note 2 11 3 4" xfId="29172" xr:uid="{00000000-0005-0000-0000-0000E1710000}"/>
    <cellStyle name="Note 2 11 3 5" xfId="29173" xr:uid="{00000000-0005-0000-0000-0000E2710000}"/>
    <cellStyle name="Note 2 11 3 6" xfId="29174" xr:uid="{00000000-0005-0000-0000-0000E3710000}"/>
    <cellStyle name="Note 2 11 4" xfId="29175" xr:uid="{00000000-0005-0000-0000-0000E4710000}"/>
    <cellStyle name="Note 2 11 4 2" xfId="29176" xr:uid="{00000000-0005-0000-0000-0000E5710000}"/>
    <cellStyle name="Note 2 11 4 3" xfId="29177" xr:uid="{00000000-0005-0000-0000-0000E6710000}"/>
    <cellStyle name="Note 2 11 4 4" xfId="29178" xr:uid="{00000000-0005-0000-0000-0000E7710000}"/>
    <cellStyle name="Note 2 11 4 5" xfId="29179" xr:uid="{00000000-0005-0000-0000-0000E8710000}"/>
    <cellStyle name="Note 2 11 5" xfId="29180" xr:uid="{00000000-0005-0000-0000-0000E9710000}"/>
    <cellStyle name="Note 2 11 5 2" xfId="29181" xr:uid="{00000000-0005-0000-0000-0000EA710000}"/>
    <cellStyle name="Note 2 11 6" xfId="29182" xr:uid="{00000000-0005-0000-0000-0000EB710000}"/>
    <cellStyle name="Note 2 11 6 2" xfId="29183" xr:uid="{00000000-0005-0000-0000-0000EC710000}"/>
    <cellStyle name="Note 2 11 7" xfId="29184" xr:uid="{00000000-0005-0000-0000-0000ED710000}"/>
    <cellStyle name="Note 2 11 8" xfId="29185" xr:uid="{00000000-0005-0000-0000-0000EE710000}"/>
    <cellStyle name="Note 2 11 9" xfId="29186" xr:uid="{00000000-0005-0000-0000-0000EF710000}"/>
    <cellStyle name="Note 2 12" xfId="29187" xr:uid="{00000000-0005-0000-0000-0000F0710000}"/>
    <cellStyle name="Note 2 13" xfId="29188" xr:uid="{00000000-0005-0000-0000-0000F1710000}"/>
    <cellStyle name="Note 2 14" xfId="29189" xr:uid="{00000000-0005-0000-0000-0000F2710000}"/>
    <cellStyle name="Note 2 15" xfId="29190" xr:uid="{00000000-0005-0000-0000-0000F3710000}"/>
    <cellStyle name="Note 2 2" xfId="29191" xr:uid="{00000000-0005-0000-0000-0000F4710000}"/>
    <cellStyle name="Note 2 2 2" xfId="29192" xr:uid="{00000000-0005-0000-0000-0000F5710000}"/>
    <cellStyle name="Note 2 2 2 2" xfId="29193" xr:uid="{00000000-0005-0000-0000-0000F6710000}"/>
    <cellStyle name="Note 2 2 2 2 2" xfId="29194" xr:uid="{00000000-0005-0000-0000-0000F7710000}"/>
    <cellStyle name="Note 2 2 2 2 2 2" xfId="29195" xr:uid="{00000000-0005-0000-0000-0000F8710000}"/>
    <cellStyle name="Note 2 2 2 2 3" xfId="29196" xr:uid="{00000000-0005-0000-0000-0000F9710000}"/>
    <cellStyle name="Note 2 2 2 2 4" xfId="29197" xr:uid="{00000000-0005-0000-0000-0000FA710000}"/>
    <cellStyle name="Note 2 2 2 3" xfId="29198" xr:uid="{00000000-0005-0000-0000-0000FB710000}"/>
    <cellStyle name="Note 2 2 2 3 2" xfId="29199" xr:uid="{00000000-0005-0000-0000-0000FC710000}"/>
    <cellStyle name="Note 2 2 2 3 3" xfId="29200" xr:uid="{00000000-0005-0000-0000-0000FD710000}"/>
    <cellStyle name="Note 2 2 2 3 4" xfId="29201" xr:uid="{00000000-0005-0000-0000-0000FE710000}"/>
    <cellStyle name="Note 2 2 2 4" xfId="29202" xr:uid="{00000000-0005-0000-0000-0000FF710000}"/>
    <cellStyle name="Note 2 2 2 4 2" xfId="29203" xr:uid="{00000000-0005-0000-0000-000000720000}"/>
    <cellStyle name="Note 2 2 2 4 3" xfId="29204" xr:uid="{00000000-0005-0000-0000-000001720000}"/>
    <cellStyle name="Note 2 2 2 5" xfId="29205" xr:uid="{00000000-0005-0000-0000-000002720000}"/>
    <cellStyle name="Note 2 2 2 5 2" xfId="29206" xr:uid="{00000000-0005-0000-0000-000003720000}"/>
    <cellStyle name="Note 2 2 2 5 3" xfId="29207" xr:uid="{00000000-0005-0000-0000-000004720000}"/>
    <cellStyle name="Note 2 2 2 6" xfId="29208" xr:uid="{00000000-0005-0000-0000-000005720000}"/>
    <cellStyle name="Note 2 2 2 6 2" xfId="29209" xr:uid="{00000000-0005-0000-0000-000006720000}"/>
    <cellStyle name="Note 2 2 2 6 3" xfId="29210" xr:uid="{00000000-0005-0000-0000-000007720000}"/>
    <cellStyle name="Note 2 2 2 7" xfId="29211" xr:uid="{00000000-0005-0000-0000-000008720000}"/>
    <cellStyle name="Note 2 2 2 8" xfId="29212" xr:uid="{00000000-0005-0000-0000-000009720000}"/>
    <cellStyle name="Note 2 2 2 9" xfId="29213" xr:uid="{00000000-0005-0000-0000-00000A720000}"/>
    <cellStyle name="Note 2 2 3" xfId="29214" xr:uid="{00000000-0005-0000-0000-00000B720000}"/>
    <cellStyle name="Note 2 2 3 2" xfId="29215" xr:uid="{00000000-0005-0000-0000-00000C720000}"/>
    <cellStyle name="Note 2 2 3 2 2" xfId="29216" xr:uid="{00000000-0005-0000-0000-00000D720000}"/>
    <cellStyle name="Note 2 2 3 3" xfId="29217" xr:uid="{00000000-0005-0000-0000-00000E720000}"/>
    <cellStyle name="Note 2 2 3 4" xfId="29218" xr:uid="{00000000-0005-0000-0000-00000F720000}"/>
    <cellStyle name="Note 2 2 3 5" xfId="29219" xr:uid="{00000000-0005-0000-0000-000010720000}"/>
    <cellStyle name="Note 2 2 4" xfId="29220" xr:uid="{00000000-0005-0000-0000-000011720000}"/>
    <cellStyle name="Note 2 2 4 2" xfId="29221" xr:uid="{00000000-0005-0000-0000-000012720000}"/>
    <cellStyle name="Note 2 2 4 2 2" xfId="29222" xr:uid="{00000000-0005-0000-0000-000013720000}"/>
    <cellStyle name="Note 2 2 4 2 3" xfId="29223" xr:uid="{00000000-0005-0000-0000-000014720000}"/>
    <cellStyle name="Note 2 2 4 3" xfId="29224" xr:uid="{00000000-0005-0000-0000-000015720000}"/>
    <cellStyle name="Note 2 2 4 3 2" xfId="29225" xr:uid="{00000000-0005-0000-0000-000016720000}"/>
    <cellStyle name="Note 2 2 4 4" xfId="29226" xr:uid="{00000000-0005-0000-0000-000017720000}"/>
    <cellStyle name="Note 2 2 4 4 2" xfId="29227" xr:uid="{00000000-0005-0000-0000-000018720000}"/>
    <cellStyle name="Note 2 2 5" xfId="29228" xr:uid="{00000000-0005-0000-0000-000019720000}"/>
    <cellStyle name="Note 2 2 6" xfId="29229" xr:uid="{00000000-0005-0000-0000-00001A720000}"/>
    <cellStyle name="Note 2 2 7" xfId="29230" xr:uid="{00000000-0005-0000-0000-00001B720000}"/>
    <cellStyle name="Note 2 2 8" xfId="29231" xr:uid="{00000000-0005-0000-0000-00001C720000}"/>
    <cellStyle name="Note 2 2 9" xfId="29232" xr:uid="{00000000-0005-0000-0000-00001D720000}"/>
    <cellStyle name="Note 2 3" xfId="29233" xr:uid="{00000000-0005-0000-0000-00001E720000}"/>
    <cellStyle name="Note 2 3 2" xfId="29234" xr:uid="{00000000-0005-0000-0000-00001F720000}"/>
    <cellStyle name="Note 2 3 2 2" xfId="29235" xr:uid="{00000000-0005-0000-0000-000020720000}"/>
    <cellStyle name="Note 2 3 2 2 2" xfId="29236" xr:uid="{00000000-0005-0000-0000-000021720000}"/>
    <cellStyle name="Note 2 3 2 2 3" xfId="29237" xr:uid="{00000000-0005-0000-0000-000022720000}"/>
    <cellStyle name="Note 2 3 2 3" xfId="29238" xr:uid="{00000000-0005-0000-0000-000023720000}"/>
    <cellStyle name="Note 2 3 2 3 2" xfId="29239" xr:uid="{00000000-0005-0000-0000-000024720000}"/>
    <cellStyle name="Note 2 3 2 3 3" xfId="29240" xr:uid="{00000000-0005-0000-0000-000025720000}"/>
    <cellStyle name="Note 2 3 2 4" xfId="29241" xr:uid="{00000000-0005-0000-0000-000026720000}"/>
    <cellStyle name="Note 2 3 2 4 2" xfId="29242" xr:uid="{00000000-0005-0000-0000-000027720000}"/>
    <cellStyle name="Note 2 3 2 4 3" xfId="29243" xr:uid="{00000000-0005-0000-0000-000028720000}"/>
    <cellStyle name="Note 2 3 2 5" xfId="29244" xr:uid="{00000000-0005-0000-0000-000029720000}"/>
    <cellStyle name="Note 2 3 2 5 2" xfId="29245" xr:uid="{00000000-0005-0000-0000-00002A720000}"/>
    <cellStyle name="Note 2 3 2 5 3" xfId="29246" xr:uid="{00000000-0005-0000-0000-00002B720000}"/>
    <cellStyle name="Note 2 3 2 6" xfId="29247" xr:uid="{00000000-0005-0000-0000-00002C720000}"/>
    <cellStyle name="Note 2 3 2 6 2" xfId="29248" xr:uid="{00000000-0005-0000-0000-00002D720000}"/>
    <cellStyle name="Note 2 3 2 6 3" xfId="29249" xr:uid="{00000000-0005-0000-0000-00002E720000}"/>
    <cellStyle name="Note 2 3 2 7" xfId="29250" xr:uid="{00000000-0005-0000-0000-00002F720000}"/>
    <cellStyle name="Note 2 3 2 8" xfId="29251" xr:uid="{00000000-0005-0000-0000-000030720000}"/>
    <cellStyle name="Note 2 3 2 9" xfId="29252" xr:uid="{00000000-0005-0000-0000-000031720000}"/>
    <cellStyle name="Note 2 3 3" xfId="29253" xr:uid="{00000000-0005-0000-0000-000032720000}"/>
    <cellStyle name="Note 2 3 3 2" xfId="29254" xr:uid="{00000000-0005-0000-0000-000033720000}"/>
    <cellStyle name="Note 2 3 3 3" xfId="29255" xr:uid="{00000000-0005-0000-0000-000034720000}"/>
    <cellStyle name="Note 2 3 3 4" xfId="29256" xr:uid="{00000000-0005-0000-0000-000035720000}"/>
    <cellStyle name="Note 2 3 4" xfId="29257" xr:uid="{00000000-0005-0000-0000-000036720000}"/>
    <cellStyle name="Note 2 3 4 2" xfId="29258" xr:uid="{00000000-0005-0000-0000-000037720000}"/>
    <cellStyle name="Note 2 3 4 3" xfId="29259" xr:uid="{00000000-0005-0000-0000-000038720000}"/>
    <cellStyle name="Note 2 3 5" xfId="29260" xr:uid="{00000000-0005-0000-0000-000039720000}"/>
    <cellStyle name="Note 2 3 6" xfId="29261" xr:uid="{00000000-0005-0000-0000-00003A720000}"/>
    <cellStyle name="Note 2 3 7" xfId="29262" xr:uid="{00000000-0005-0000-0000-00003B720000}"/>
    <cellStyle name="Note 2 3 8" xfId="29263" xr:uid="{00000000-0005-0000-0000-00003C720000}"/>
    <cellStyle name="Note 2 3 9" xfId="29264" xr:uid="{00000000-0005-0000-0000-00003D720000}"/>
    <cellStyle name="Note 2 4" xfId="29265" xr:uid="{00000000-0005-0000-0000-00003E720000}"/>
    <cellStyle name="Note 2 4 2" xfId="29266" xr:uid="{00000000-0005-0000-0000-00003F720000}"/>
    <cellStyle name="Note 2 4 2 2" xfId="29267" xr:uid="{00000000-0005-0000-0000-000040720000}"/>
    <cellStyle name="Note 2 4 2 2 2" xfId="29268" xr:uid="{00000000-0005-0000-0000-000041720000}"/>
    <cellStyle name="Note 2 4 2 2 3" xfId="29269" xr:uid="{00000000-0005-0000-0000-000042720000}"/>
    <cellStyle name="Note 2 4 2 2 4" xfId="29270" xr:uid="{00000000-0005-0000-0000-000043720000}"/>
    <cellStyle name="Note 2 4 2 3" xfId="29271" xr:uid="{00000000-0005-0000-0000-000044720000}"/>
    <cellStyle name="Note 2 4 2 3 2" xfId="29272" xr:uid="{00000000-0005-0000-0000-000045720000}"/>
    <cellStyle name="Note 2 4 2 3 3" xfId="29273" xr:uid="{00000000-0005-0000-0000-000046720000}"/>
    <cellStyle name="Note 2 4 2 4" xfId="29274" xr:uid="{00000000-0005-0000-0000-000047720000}"/>
    <cellStyle name="Note 2 4 2 4 2" xfId="29275" xr:uid="{00000000-0005-0000-0000-000048720000}"/>
    <cellStyle name="Note 2 4 2 4 3" xfId="29276" xr:uid="{00000000-0005-0000-0000-000049720000}"/>
    <cellStyle name="Note 2 4 2 5" xfId="29277" xr:uid="{00000000-0005-0000-0000-00004A720000}"/>
    <cellStyle name="Note 2 4 2 5 2" xfId="29278" xr:uid="{00000000-0005-0000-0000-00004B720000}"/>
    <cellStyle name="Note 2 4 2 5 3" xfId="29279" xr:uid="{00000000-0005-0000-0000-00004C720000}"/>
    <cellStyle name="Note 2 4 2 6" xfId="29280" xr:uid="{00000000-0005-0000-0000-00004D720000}"/>
    <cellStyle name="Note 2 4 2 6 2" xfId="29281" xr:uid="{00000000-0005-0000-0000-00004E720000}"/>
    <cellStyle name="Note 2 4 2 6 3" xfId="29282" xr:uid="{00000000-0005-0000-0000-00004F720000}"/>
    <cellStyle name="Note 2 4 2 7" xfId="29283" xr:uid="{00000000-0005-0000-0000-000050720000}"/>
    <cellStyle name="Note 2 4 2 8" xfId="29284" xr:uid="{00000000-0005-0000-0000-000051720000}"/>
    <cellStyle name="Note 2 4 2 9" xfId="29285" xr:uid="{00000000-0005-0000-0000-000052720000}"/>
    <cellStyle name="Note 2 4 3" xfId="29286" xr:uid="{00000000-0005-0000-0000-000053720000}"/>
    <cellStyle name="Note 2 4 3 2" xfId="29287" xr:uid="{00000000-0005-0000-0000-000054720000}"/>
    <cellStyle name="Note 2 4 3 3" xfId="29288" xr:uid="{00000000-0005-0000-0000-000055720000}"/>
    <cellStyle name="Note 2 4 3 4" xfId="29289" xr:uid="{00000000-0005-0000-0000-000056720000}"/>
    <cellStyle name="Note 2 4 4" xfId="29290" xr:uid="{00000000-0005-0000-0000-000057720000}"/>
    <cellStyle name="Note 2 4 4 2" xfId="29291" xr:uid="{00000000-0005-0000-0000-000058720000}"/>
    <cellStyle name="Note 2 4 4 3" xfId="29292" xr:uid="{00000000-0005-0000-0000-000059720000}"/>
    <cellStyle name="Note 2 4 5" xfId="29293" xr:uid="{00000000-0005-0000-0000-00005A720000}"/>
    <cellStyle name="Note 2 4 6" xfId="29294" xr:uid="{00000000-0005-0000-0000-00005B720000}"/>
    <cellStyle name="Note 2 4 7" xfId="29295" xr:uid="{00000000-0005-0000-0000-00005C720000}"/>
    <cellStyle name="Note 2 4 8" xfId="29296" xr:uid="{00000000-0005-0000-0000-00005D720000}"/>
    <cellStyle name="Note 2 4 9" xfId="29297" xr:uid="{00000000-0005-0000-0000-00005E720000}"/>
    <cellStyle name="Note 2 5" xfId="29298" xr:uid="{00000000-0005-0000-0000-00005F720000}"/>
    <cellStyle name="Note 2 5 10" xfId="29299" xr:uid="{00000000-0005-0000-0000-000060720000}"/>
    <cellStyle name="Note 2 5 2" xfId="29300" xr:uid="{00000000-0005-0000-0000-000061720000}"/>
    <cellStyle name="Note 2 5 2 10" xfId="29301" xr:uid="{00000000-0005-0000-0000-000062720000}"/>
    <cellStyle name="Note 2 5 2 2" xfId="29302" xr:uid="{00000000-0005-0000-0000-000063720000}"/>
    <cellStyle name="Note 2 5 2 2 2" xfId="29303" xr:uid="{00000000-0005-0000-0000-000064720000}"/>
    <cellStyle name="Note 2 5 2 2 3" xfId="29304" xr:uid="{00000000-0005-0000-0000-000065720000}"/>
    <cellStyle name="Note 2 5 2 2 4" xfId="29305" xr:uid="{00000000-0005-0000-0000-000066720000}"/>
    <cellStyle name="Note 2 5 2 3" xfId="29306" xr:uid="{00000000-0005-0000-0000-000067720000}"/>
    <cellStyle name="Note 2 5 2 3 2" xfId="29307" xr:uid="{00000000-0005-0000-0000-000068720000}"/>
    <cellStyle name="Note 2 5 2 3 3" xfId="29308" xr:uid="{00000000-0005-0000-0000-000069720000}"/>
    <cellStyle name="Note 2 5 2 3 4" xfId="29309" xr:uid="{00000000-0005-0000-0000-00006A720000}"/>
    <cellStyle name="Note 2 5 2 4" xfId="29310" xr:uid="{00000000-0005-0000-0000-00006B720000}"/>
    <cellStyle name="Note 2 5 2 4 2" xfId="29311" xr:uid="{00000000-0005-0000-0000-00006C720000}"/>
    <cellStyle name="Note 2 5 2 4 3" xfId="29312" xr:uid="{00000000-0005-0000-0000-00006D720000}"/>
    <cellStyle name="Note 2 5 2 5" xfId="29313" xr:uid="{00000000-0005-0000-0000-00006E720000}"/>
    <cellStyle name="Note 2 5 2 5 2" xfId="29314" xr:uid="{00000000-0005-0000-0000-00006F720000}"/>
    <cellStyle name="Note 2 5 2 5 3" xfId="29315" xr:uid="{00000000-0005-0000-0000-000070720000}"/>
    <cellStyle name="Note 2 5 2 6" xfId="29316" xr:uid="{00000000-0005-0000-0000-000071720000}"/>
    <cellStyle name="Note 2 5 2 6 2" xfId="29317" xr:uid="{00000000-0005-0000-0000-000072720000}"/>
    <cellStyle name="Note 2 5 2 6 3" xfId="29318" xr:uid="{00000000-0005-0000-0000-000073720000}"/>
    <cellStyle name="Note 2 5 2 7" xfId="29319" xr:uid="{00000000-0005-0000-0000-000074720000}"/>
    <cellStyle name="Note 2 5 2 8" xfId="29320" xr:uid="{00000000-0005-0000-0000-000075720000}"/>
    <cellStyle name="Note 2 5 2 9" xfId="29321" xr:uid="{00000000-0005-0000-0000-000076720000}"/>
    <cellStyle name="Note 2 5 3" xfId="29322" xr:uid="{00000000-0005-0000-0000-000077720000}"/>
    <cellStyle name="Note 2 5 3 2" xfId="29323" xr:uid="{00000000-0005-0000-0000-000078720000}"/>
    <cellStyle name="Note 2 5 3 3" xfId="29324" xr:uid="{00000000-0005-0000-0000-000079720000}"/>
    <cellStyle name="Note 2 5 3 4" xfId="29325" xr:uid="{00000000-0005-0000-0000-00007A720000}"/>
    <cellStyle name="Note 2 5 4" xfId="29326" xr:uid="{00000000-0005-0000-0000-00007B720000}"/>
    <cellStyle name="Note 2 5 4 2" xfId="29327" xr:uid="{00000000-0005-0000-0000-00007C720000}"/>
    <cellStyle name="Note 2 5 4 3" xfId="29328" xr:uid="{00000000-0005-0000-0000-00007D720000}"/>
    <cellStyle name="Note 2 5 4 4" xfId="29329" xr:uid="{00000000-0005-0000-0000-00007E720000}"/>
    <cellStyle name="Note 2 5 5" xfId="29330" xr:uid="{00000000-0005-0000-0000-00007F720000}"/>
    <cellStyle name="Note 2 5 6" xfId="29331" xr:uid="{00000000-0005-0000-0000-000080720000}"/>
    <cellStyle name="Note 2 5 7" xfId="29332" xr:uid="{00000000-0005-0000-0000-000081720000}"/>
    <cellStyle name="Note 2 5 8" xfId="29333" xr:uid="{00000000-0005-0000-0000-000082720000}"/>
    <cellStyle name="Note 2 5 9" xfId="29334" xr:uid="{00000000-0005-0000-0000-000083720000}"/>
    <cellStyle name="Note 2 6" xfId="29335" xr:uid="{00000000-0005-0000-0000-000084720000}"/>
    <cellStyle name="Note 2 6 2" xfId="29336" xr:uid="{00000000-0005-0000-0000-000085720000}"/>
    <cellStyle name="Note 2 6 2 2" xfId="29337" xr:uid="{00000000-0005-0000-0000-000086720000}"/>
    <cellStyle name="Note 2 6 2 2 2" xfId="29338" xr:uid="{00000000-0005-0000-0000-000087720000}"/>
    <cellStyle name="Note 2 6 2 2 3" xfId="29339" xr:uid="{00000000-0005-0000-0000-000088720000}"/>
    <cellStyle name="Note 2 6 2 3" xfId="29340" xr:uid="{00000000-0005-0000-0000-000089720000}"/>
    <cellStyle name="Note 2 6 2 3 2" xfId="29341" xr:uid="{00000000-0005-0000-0000-00008A720000}"/>
    <cellStyle name="Note 2 6 2 3 3" xfId="29342" xr:uid="{00000000-0005-0000-0000-00008B720000}"/>
    <cellStyle name="Note 2 6 2 4" xfId="29343" xr:uid="{00000000-0005-0000-0000-00008C720000}"/>
    <cellStyle name="Note 2 6 2 4 2" xfId="29344" xr:uid="{00000000-0005-0000-0000-00008D720000}"/>
    <cellStyle name="Note 2 6 2 4 3" xfId="29345" xr:uid="{00000000-0005-0000-0000-00008E720000}"/>
    <cellStyle name="Note 2 6 2 5" xfId="29346" xr:uid="{00000000-0005-0000-0000-00008F720000}"/>
    <cellStyle name="Note 2 6 2 5 2" xfId="29347" xr:uid="{00000000-0005-0000-0000-000090720000}"/>
    <cellStyle name="Note 2 6 2 5 3" xfId="29348" xr:uid="{00000000-0005-0000-0000-000091720000}"/>
    <cellStyle name="Note 2 6 2 6" xfId="29349" xr:uid="{00000000-0005-0000-0000-000092720000}"/>
    <cellStyle name="Note 2 6 2 6 2" xfId="29350" xr:uid="{00000000-0005-0000-0000-000093720000}"/>
    <cellStyle name="Note 2 6 2 6 3" xfId="29351" xr:uid="{00000000-0005-0000-0000-000094720000}"/>
    <cellStyle name="Note 2 6 2 7" xfId="29352" xr:uid="{00000000-0005-0000-0000-000095720000}"/>
    <cellStyle name="Note 2 6 2 8" xfId="29353" xr:uid="{00000000-0005-0000-0000-000096720000}"/>
    <cellStyle name="Note 2 6 3" xfId="29354" xr:uid="{00000000-0005-0000-0000-000097720000}"/>
    <cellStyle name="Note 2 6 3 2" xfId="29355" xr:uid="{00000000-0005-0000-0000-000098720000}"/>
    <cellStyle name="Note 2 6 3 3" xfId="29356" xr:uid="{00000000-0005-0000-0000-000099720000}"/>
    <cellStyle name="Note 2 6 4" xfId="29357" xr:uid="{00000000-0005-0000-0000-00009A720000}"/>
    <cellStyle name="Note 2 6 4 2" xfId="29358" xr:uid="{00000000-0005-0000-0000-00009B720000}"/>
    <cellStyle name="Note 2 6 4 3" xfId="29359" xr:uid="{00000000-0005-0000-0000-00009C720000}"/>
    <cellStyle name="Note 2 6 5" xfId="29360" xr:uid="{00000000-0005-0000-0000-00009D720000}"/>
    <cellStyle name="Note 2 6 6" xfId="29361" xr:uid="{00000000-0005-0000-0000-00009E720000}"/>
    <cellStyle name="Note 2 6 7" xfId="29362" xr:uid="{00000000-0005-0000-0000-00009F720000}"/>
    <cellStyle name="Note 2 6 8" xfId="29363" xr:uid="{00000000-0005-0000-0000-0000A0720000}"/>
    <cellStyle name="Note 2 7" xfId="29364" xr:uid="{00000000-0005-0000-0000-0000A1720000}"/>
    <cellStyle name="Note 2 7 2" xfId="29365" xr:uid="{00000000-0005-0000-0000-0000A2720000}"/>
    <cellStyle name="Note 2 7 2 2" xfId="29366" xr:uid="{00000000-0005-0000-0000-0000A3720000}"/>
    <cellStyle name="Note 2 7 2 3" xfId="29367" xr:uid="{00000000-0005-0000-0000-0000A4720000}"/>
    <cellStyle name="Note 2 7 3" xfId="29368" xr:uid="{00000000-0005-0000-0000-0000A5720000}"/>
    <cellStyle name="Note 2 7 3 2" xfId="29369" xr:uid="{00000000-0005-0000-0000-0000A6720000}"/>
    <cellStyle name="Note 2 7 3 3" xfId="29370" xr:uid="{00000000-0005-0000-0000-0000A7720000}"/>
    <cellStyle name="Note 2 7 4" xfId="29371" xr:uid="{00000000-0005-0000-0000-0000A8720000}"/>
    <cellStyle name="Note 2 7 5" xfId="29372" xr:uid="{00000000-0005-0000-0000-0000A9720000}"/>
    <cellStyle name="Note 2 7 6" xfId="29373" xr:uid="{00000000-0005-0000-0000-0000AA720000}"/>
    <cellStyle name="Note 2 8" xfId="29374" xr:uid="{00000000-0005-0000-0000-0000AB720000}"/>
    <cellStyle name="Note 2 8 2" xfId="29375" xr:uid="{00000000-0005-0000-0000-0000AC720000}"/>
    <cellStyle name="Note 2 8 2 2" xfId="29376" xr:uid="{00000000-0005-0000-0000-0000AD720000}"/>
    <cellStyle name="Note 2 8 2 3" xfId="29377" xr:uid="{00000000-0005-0000-0000-0000AE720000}"/>
    <cellStyle name="Note 2 8 3" xfId="29378" xr:uid="{00000000-0005-0000-0000-0000AF720000}"/>
    <cellStyle name="Note 2 8 3 2" xfId="29379" xr:uid="{00000000-0005-0000-0000-0000B0720000}"/>
    <cellStyle name="Note 2 8 3 3" xfId="29380" xr:uid="{00000000-0005-0000-0000-0000B1720000}"/>
    <cellStyle name="Note 2 8 4" xfId="29381" xr:uid="{00000000-0005-0000-0000-0000B2720000}"/>
    <cellStyle name="Note 2 8 4 2" xfId="29382" xr:uid="{00000000-0005-0000-0000-0000B3720000}"/>
    <cellStyle name="Note 2 8 4 3" xfId="29383" xr:uid="{00000000-0005-0000-0000-0000B4720000}"/>
    <cellStyle name="Note 2 8 5" xfId="29384" xr:uid="{00000000-0005-0000-0000-0000B5720000}"/>
    <cellStyle name="Note 2 8 5 2" xfId="29385" xr:uid="{00000000-0005-0000-0000-0000B6720000}"/>
    <cellStyle name="Note 2 8 5 3" xfId="29386" xr:uid="{00000000-0005-0000-0000-0000B7720000}"/>
    <cellStyle name="Note 2 8 6" xfId="29387" xr:uid="{00000000-0005-0000-0000-0000B8720000}"/>
    <cellStyle name="Note 2 8 6 2" xfId="29388" xr:uid="{00000000-0005-0000-0000-0000B9720000}"/>
    <cellStyle name="Note 2 8 6 3" xfId="29389" xr:uid="{00000000-0005-0000-0000-0000BA720000}"/>
    <cellStyle name="Note 2 8 7" xfId="29390" xr:uid="{00000000-0005-0000-0000-0000BB720000}"/>
    <cellStyle name="Note 2 8 8" xfId="29391" xr:uid="{00000000-0005-0000-0000-0000BC720000}"/>
    <cellStyle name="Note 2 9" xfId="29392" xr:uid="{00000000-0005-0000-0000-0000BD720000}"/>
    <cellStyle name="Note 2 9 2" xfId="29393" xr:uid="{00000000-0005-0000-0000-0000BE720000}"/>
    <cellStyle name="Note 2 9 3" xfId="29394" xr:uid="{00000000-0005-0000-0000-0000BF720000}"/>
    <cellStyle name="Note 2_2109" xfId="29395" xr:uid="{00000000-0005-0000-0000-0000C0720000}"/>
    <cellStyle name="Note 20" xfId="29396" xr:uid="{00000000-0005-0000-0000-0000C1720000}"/>
    <cellStyle name="Note 20 2" xfId="29397" xr:uid="{00000000-0005-0000-0000-0000C2720000}"/>
    <cellStyle name="Note 20 2 2" xfId="29398" xr:uid="{00000000-0005-0000-0000-0000C3720000}"/>
    <cellStyle name="Note 20 2 3" xfId="29399" xr:uid="{00000000-0005-0000-0000-0000C4720000}"/>
    <cellStyle name="Note 20 3" xfId="29400" xr:uid="{00000000-0005-0000-0000-0000C5720000}"/>
    <cellStyle name="Note 20 3 2" xfId="29401" xr:uid="{00000000-0005-0000-0000-0000C6720000}"/>
    <cellStyle name="Note 20 3 3" xfId="29402" xr:uid="{00000000-0005-0000-0000-0000C7720000}"/>
    <cellStyle name="Note 20 4" xfId="29403" xr:uid="{00000000-0005-0000-0000-0000C8720000}"/>
    <cellStyle name="Note 20 5" xfId="29404" xr:uid="{00000000-0005-0000-0000-0000C9720000}"/>
    <cellStyle name="Note 20 6" xfId="29405" xr:uid="{00000000-0005-0000-0000-0000CA720000}"/>
    <cellStyle name="Note 21" xfId="29406" xr:uid="{00000000-0005-0000-0000-0000CB720000}"/>
    <cellStyle name="Note 21 2" xfId="29407" xr:uid="{00000000-0005-0000-0000-0000CC720000}"/>
    <cellStyle name="Note 21 2 2" xfId="29408" xr:uid="{00000000-0005-0000-0000-0000CD720000}"/>
    <cellStyle name="Note 21 2 3" xfId="29409" xr:uid="{00000000-0005-0000-0000-0000CE720000}"/>
    <cellStyle name="Note 21 3" xfId="29410" xr:uid="{00000000-0005-0000-0000-0000CF720000}"/>
    <cellStyle name="Note 21 3 2" xfId="29411" xr:uid="{00000000-0005-0000-0000-0000D0720000}"/>
    <cellStyle name="Note 21 3 3" xfId="29412" xr:uid="{00000000-0005-0000-0000-0000D1720000}"/>
    <cellStyle name="Note 21 4" xfId="29413" xr:uid="{00000000-0005-0000-0000-0000D2720000}"/>
    <cellStyle name="Note 21 5" xfId="29414" xr:uid="{00000000-0005-0000-0000-0000D3720000}"/>
    <cellStyle name="Note 21 6" xfId="29415" xr:uid="{00000000-0005-0000-0000-0000D4720000}"/>
    <cellStyle name="Note 22" xfId="29416" xr:uid="{00000000-0005-0000-0000-0000D5720000}"/>
    <cellStyle name="Note 22 2" xfId="29417" xr:uid="{00000000-0005-0000-0000-0000D6720000}"/>
    <cellStyle name="Note 22 2 2" xfId="29418" xr:uid="{00000000-0005-0000-0000-0000D7720000}"/>
    <cellStyle name="Note 22 2 3" xfId="29419" xr:uid="{00000000-0005-0000-0000-0000D8720000}"/>
    <cellStyle name="Note 22 3" xfId="29420" xr:uid="{00000000-0005-0000-0000-0000D9720000}"/>
    <cellStyle name="Note 22 3 2" xfId="29421" xr:uid="{00000000-0005-0000-0000-0000DA720000}"/>
    <cellStyle name="Note 22 3 3" xfId="29422" xr:uid="{00000000-0005-0000-0000-0000DB720000}"/>
    <cellStyle name="Note 22 4" xfId="29423" xr:uid="{00000000-0005-0000-0000-0000DC720000}"/>
    <cellStyle name="Note 22 4 2" xfId="29424" xr:uid="{00000000-0005-0000-0000-0000DD720000}"/>
    <cellStyle name="Note 22 4 3" xfId="29425" xr:uid="{00000000-0005-0000-0000-0000DE720000}"/>
    <cellStyle name="Note 22 5" xfId="29426" xr:uid="{00000000-0005-0000-0000-0000DF720000}"/>
    <cellStyle name="Note 22 6" xfId="29427" xr:uid="{00000000-0005-0000-0000-0000E0720000}"/>
    <cellStyle name="Note 22 7" xfId="29428" xr:uid="{00000000-0005-0000-0000-0000E1720000}"/>
    <cellStyle name="Note 23" xfId="29429" xr:uid="{00000000-0005-0000-0000-0000E2720000}"/>
    <cellStyle name="Note 23 10" xfId="29430" xr:uid="{00000000-0005-0000-0000-0000E3720000}"/>
    <cellStyle name="Note 23 11" xfId="29431" xr:uid="{00000000-0005-0000-0000-0000E4720000}"/>
    <cellStyle name="Note 23 12" xfId="29432" xr:uid="{00000000-0005-0000-0000-0000E5720000}"/>
    <cellStyle name="Note 23 2" xfId="29433" xr:uid="{00000000-0005-0000-0000-0000E6720000}"/>
    <cellStyle name="Note 23 2 2" xfId="29434" xr:uid="{00000000-0005-0000-0000-0000E7720000}"/>
    <cellStyle name="Note 23 2 2 2" xfId="29435" xr:uid="{00000000-0005-0000-0000-0000E8720000}"/>
    <cellStyle name="Note 23 2 2 2 2" xfId="29436" xr:uid="{00000000-0005-0000-0000-0000E9720000}"/>
    <cellStyle name="Note 23 2 2 3" xfId="29437" xr:uid="{00000000-0005-0000-0000-0000EA720000}"/>
    <cellStyle name="Note 23 2 2 4" xfId="29438" xr:uid="{00000000-0005-0000-0000-0000EB720000}"/>
    <cellStyle name="Note 23 2 2 5" xfId="29439" xr:uid="{00000000-0005-0000-0000-0000EC720000}"/>
    <cellStyle name="Note 23 2 2 6" xfId="29440" xr:uid="{00000000-0005-0000-0000-0000ED720000}"/>
    <cellStyle name="Note 23 2 3" xfId="29441" xr:uid="{00000000-0005-0000-0000-0000EE720000}"/>
    <cellStyle name="Note 23 2 3 2" xfId="29442" xr:uid="{00000000-0005-0000-0000-0000EF720000}"/>
    <cellStyle name="Note 23 2 3 3" xfId="29443" xr:uid="{00000000-0005-0000-0000-0000F0720000}"/>
    <cellStyle name="Note 23 2 3 4" xfId="29444" xr:uid="{00000000-0005-0000-0000-0000F1720000}"/>
    <cellStyle name="Note 23 2 3 5" xfId="29445" xr:uid="{00000000-0005-0000-0000-0000F2720000}"/>
    <cellStyle name="Note 23 2 4" xfId="29446" xr:uid="{00000000-0005-0000-0000-0000F3720000}"/>
    <cellStyle name="Note 23 2 5" xfId="29447" xr:uid="{00000000-0005-0000-0000-0000F4720000}"/>
    <cellStyle name="Note 23 2 6" xfId="29448" xr:uid="{00000000-0005-0000-0000-0000F5720000}"/>
    <cellStyle name="Note 23 2 7" xfId="29449" xr:uid="{00000000-0005-0000-0000-0000F6720000}"/>
    <cellStyle name="Note 23 3" xfId="29450" xr:uid="{00000000-0005-0000-0000-0000F7720000}"/>
    <cellStyle name="Note 23 3 2" xfId="29451" xr:uid="{00000000-0005-0000-0000-0000F8720000}"/>
    <cellStyle name="Note 23 3 2 2" xfId="29452" xr:uid="{00000000-0005-0000-0000-0000F9720000}"/>
    <cellStyle name="Note 23 3 3" xfId="29453" xr:uid="{00000000-0005-0000-0000-0000FA720000}"/>
    <cellStyle name="Note 23 3 4" xfId="29454" xr:uid="{00000000-0005-0000-0000-0000FB720000}"/>
    <cellStyle name="Note 23 3 5" xfId="29455" xr:uid="{00000000-0005-0000-0000-0000FC720000}"/>
    <cellStyle name="Note 23 3 6" xfId="29456" xr:uid="{00000000-0005-0000-0000-0000FD720000}"/>
    <cellStyle name="Note 23 4" xfId="29457" xr:uid="{00000000-0005-0000-0000-0000FE720000}"/>
    <cellStyle name="Note 23 4 2" xfId="29458" xr:uid="{00000000-0005-0000-0000-0000FF720000}"/>
    <cellStyle name="Note 23 4 3" xfId="29459" xr:uid="{00000000-0005-0000-0000-000000730000}"/>
    <cellStyle name="Note 23 4 4" xfId="29460" xr:uid="{00000000-0005-0000-0000-000001730000}"/>
    <cellStyle name="Note 23 4 5" xfId="29461" xr:uid="{00000000-0005-0000-0000-000002730000}"/>
    <cellStyle name="Note 23 5" xfId="29462" xr:uid="{00000000-0005-0000-0000-000003730000}"/>
    <cellStyle name="Note 23 5 2" xfId="29463" xr:uid="{00000000-0005-0000-0000-000004730000}"/>
    <cellStyle name="Note 23 5 3" xfId="29464" xr:uid="{00000000-0005-0000-0000-000005730000}"/>
    <cellStyle name="Note 23 5 4" xfId="29465" xr:uid="{00000000-0005-0000-0000-000006730000}"/>
    <cellStyle name="Note 23 5 5" xfId="29466" xr:uid="{00000000-0005-0000-0000-000007730000}"/>
    <cellStyle name="Note 23 6" xfId="29467" xr:uid="{00000000-0005-0000-0000-000008730000}"/>
    <cellStyle name="Note 23 6 2" xfId="29468" xr:uid="{00000000-0005-0000-0000-000009730000}"/>
    <cellStyle name="Note 23 7" xfId="29469" xr:uid="{00000000-0005-0000-0000-00000A730000}"/>
    <cellStyle name="Note 23 8" xfId="29470" xr:uid="{00000000-0005-0000-0000-00000B730000}"/>
    <cellStyle name="Note 23 9" xfId="29471" xr:uid="{00000000-0005-0000-0000-00000C730000}"/>
    <cellStyle name="Note 24" xfId="29472" xr:uid="{00000000-0005-0000-0000-00000D730000}"/>
    <cellStyle name="Note 24 2" xfId="29473" xr:uid="{00000000-0005-0000-0000-00000E730000}"/>
    <cellStyle name="Note 24 2 2" xfId="29474" xr:uid="{00000000-0005-0000-0000-00000F730000}"/>
    <cellStyle name="Note 24 2 2 2" xfId="29475" xr:uid="{00000000-0005-0000-0000-000010730000}"/>
    <cellStyle name="Note 24 2 2 3" xfId="29476" xr:uid="{00000000-0005-0000-0000-000011730000}"/>
    <cellStyle name="Note 24 2 2 4" xfId="29477" xr:uid="{00000000-0005-0000-0000-000012730000}"/>
    <cellStyle name="Note 24 2 2 5" xfId="29478" xr:uid="{00000000-0005-0000-0000-000013730000}"/>
    <cellStyle name="Note 24 2 3" xfId="29479" xr:uid="{00000000-0005-0000-0000-000014730000}"/>
    <cellStyle name="Note 24 2 4" xfId="29480" xr:uid="{00000000-0005-0000-0000-000015730000}"/>
    <cellStyle name="Note 24 2 5" xfId="29481" xr:uid="{00000000-0005-0000-0000-000016730000}"/>
    <cellStyle name="Note 24 2 6" xfId="29482" xr:uid="{00000000-0005-0000-0000-000017730000}"/>
    <cellStyle name="Note 24 3" xfId="29483" xr:uid="{00000000-0005-0000-0000-000018730000}"/>
    <cellStyle name="Note 24 3 2" xfId="29484" xr:uid="{00000000-0005-0000-0000-000019730000}"/>
    <cellStyle name="Note 24 3 3" xfId="29485" xr:uid="{00000000-0005-0000-0000-00001A730000}"/>
    <cellStyle name="Note 24 3 4" xfId="29486" xr:uid="{00000000-0005-0000-0000-00001B730000}"/>
    <cellStyle name="Note 24 3 5" xfId="29487" xr:uid="{00000000-0005-0000-0000-00001C730000}"/>
    <cellStyle name="Note 24 4" xfId="29488" xr:uid="{00000000-0005-0000-0000-00001D730000}"/>
    <cellStyle name="Note 24 4 2" xfId="29489" xr:uid="{00000000-0005-0000-0000-00001E730000}"/>
    <cellStyle name="Note 24 4 3" xfId="29490" xr:uid="{00000000-0005-0000-0000-00001F730000}"/>
    <cellStyle name="Note 24 5" xfId="29491" xr:uid="{00000000-0005-0000-0000-000020730000}"/>
    <cellStyle name="Note 24 6" xfId="29492" xr:uid="{00000000-0005-0000-0000-000021730000}"/>
    <cellStyle name="Note 24 7" xfId="29493" xr:uid="{00000000-0005-0000-0000-000022730000}"/>
    <cellStyle name="Note 24 8" xfId="29494" xr:uid="{00000000-0005-0000-0000-000023730000}"/>
    <cellStyle name="Note 25" xfId="29495" xr:uid="{00000000-0005-0000-0000-000024730000}"/>
    <cellStyle name="Note 25 2" xfId="29496" xr:uid="{00000000-0005-0000-0000-000025730000}"/>
    <cellStyle name="Note 25 2 2" xfId="29497" xr:uid="{00000000-0005-0000-0000-000026730000}"/>
    <cellStyle name="Note 25 2 2 2" xfId="29498" xr:uid="{00000000-0005-0000-0000-000027730000}"/>
    <cellStyle name="Note 25 2 2 3" xfId="29499" xr:uid="{00000000-0005-0000-0000-000028730000}"/>
    <cellStyle name="Note 25 2 2 4" xfId="29500" xr:uid="{00000000-0005-0000-0000-000029730000}"/>
    <cellStyle name="Note 25 2 2 5" xfId="29501" xr:uid="{00000000-0005-0000-0000-00002A730000}"/>
    <cellStyle name="Note 25 2 3" xfId="29502" xr:uid="{00000000-0005-0000-0000-00002B730000}"/>
    <cellStyle name="Note 25 2 4" xfId="29503" xr:uid="{00000000-0005-0000-0000-00002C730000}"/>
    <cellStyle name="Note 25 2 5" xfId="29504" xr:uid="{00000000-0005-0000-0000-00002D730000}"/>
    <cellStyle name="Note 25 2 6" xfId="29505" xr:uid="{00000000-0005-0000-0000-00002E730000}"/>
    <cellStyle name="Note 25 3" xfId="29506" xr:uid="{00000000-0005-0000-0000-00002F730000}"/>
    <cellStyle name="Note 25 3 2" xfId="29507" xr:uid="{00000000-0005-0000-0000-000030730000}"/>
    <cellStyle name="Note 25 3 3" xfId="29508" xr:uid="{00000000-0005-0000-0000-000031730000}"/>
    <cellStyle name="Note 25 3 4" xfId="29509" xr:uid="{00000000-0005-0000-0000-000032730000}"/>
    <cellStyle name="Note 25 3 5" xfId="29510" xr:uid="{00000000-0005-0000-0000-000033730000}"/>
    <cellStyle name="Note 25 4" xfId="29511" xr:uid="{00000000-0005-0000-0000-000034730000}"/>
    <cellStyle name="Note 25 4 2" xfId="29512" xr:uid="{00000000-0005-0000-0000-000035730000}"/>
    <cellStyle name="Note 25 4 3" xfId="29513" xr:uid="{00000000-0005-0000-0000-000036730000}"/>
    <cellStyle name="Note 25 5" xfId="29514" xr:uid="{00000000-0005-0000-0000-000037730000}"/>
    <cellStyle name="Note 25 6" xfId="29515" xr:uid="{00000000-0005-0000-0000-000038730000}"/>
    <cellStyle name="Note 25 7" xfId="29516" xr:uid="{00000000-0005-0000-0000-000039730000}"/>
    <cellStyle name="Note 25 8" xfId="29517" xr:uid="{00000000-0005-0000-0000-00003A730000}"/>
    <cellStyle name="Note 26" xfId="29518" xr:uid="{00000000-0005-0000-0000-00003B730000}"/>
    <cellStyle name="Note 26 2" xfId="29519" xr:uid="{00000000-0005-0000-0000-00003C730000}"/>
    <cellStyle name="Note 26 2 2" xfId="29520" xr:uid="{00000000-0005-0000-0000-00003D730000}"/>
    <cellStyle name="Note 26 2 3" xfId="29521" xr:uid="{00000000-0005-0000-0000-00003E730000}"/>
    <cellStyle name="Note 26 3" xfId="29522" xr:uid="{00000000-0005-0000-0000-00003F730000}"/>
    <cellStyle name="Note 26 4" xfId="29523" xr:uid="{00000000-0005-0000-0000-000040730000}"/>
    <cellStyle name="Note 27" xfId="29524" xr:uid="{00000000-0005-0000-0000-000041730000}"/>
    <cellStyle name="Note 27 2" xfId="29525" xr:uid="{00000000-0005-0000-0000-000042730000}"/>
    <cellStyle name="Note 27 2 2" xfId="29526" xr:uid="{00000000-0005-0000-0000-000043730000}"/>
    <cellStyle name="Note 27 2 3" xfId="29527" xr:uid="{00000000-0005-0000-0000-000044730000}"/>
    <cellStyle name="Note 27 3" xfId="29528" xr:uid="{00000000-0005-0000-0000-000045730000}"/>
    <cellStyle name="Note 27 4" xfId="29529" xr:uid="{00000000-0005-0000-0000-000046730000}"/>
    <cellStyle name="Note 27 5" xfId="29530" xr:uid="{00000000-0005-0000-0000-000047730000}"/>
    <cellStyle name="Note 28" xfId="29531" xr:uid="{00000000-0005-0000-0000-000048730000}"/>
    <cellStyle name="Note 28 2" xfId="29532" xr:uid="{00000000-0005-0000-0000-000049730000}"/>
    <cellStyle name="Note 28 2 2" xfId="29533" xr:uid="{00000000-0005-0000-0000-00004A730000}"/>
    <cellStyle name="Note 28 2 3" xfId="29534" xr:uid="{00000000-0005-0000-0000-00004B730000}"/>
    <cellStyle name="Note 28 3" xfId="29535" xr:uid="{00000000-0005-0000-0000-00004C730000}"/>
    <cellStyle name="Note 28 4" xfId="29536" xr:uid="{00000000-0005-0000-0000-00004D730000}"/>
    <cellStyle name="Note 28 5" xfId="29537" xr:uid="{00000000-0005-0000-0000-00004E730000}"/>
    <cellStyle name="Note 29" xfId="29538" xr:uid="{00000000-0005-0000-0000-00004F730000}"/>
    <cellStyle name="Note 29 2" xfId="29539" xr:uid="{00000000-0005-0000-0000-000050730000}"/>
    <cellStyle name="Note 29 3" xfId="29540" xr:uid="{00000000-0005-0000-0000-000051730000}"/>
    <cellStyle name="Note 3" xfId="29541" xr:uid="{00000000-0005-0000-0000-000052730000}"/>
    <cellStyle name="Note 3 2" xfId="29542" xr:uid="{00000000-0005-0000-0000-000053730000}"/>
    <cellStyle name="Note 3 2 10" xfId="29543" xr:uid="{00000000-0005-0000-0000-000054730000}"/>
    <cellStyle name="Note 3 2 2" xfId="29544" xr:uid="{00000000-0005-0000-0000-000055730000}"/>
    <cellStyle name="Note 3 2 2 2" xfId="29545" xr:uid="{00000000-0005-0000-0000-000056730000}"/>
    <cellStyle name="Note 3 2 2 2 2" xfId="29546" xr:uid="{00000000-0005-0000-0000-000057730000}"/>
    <cellStyle name="Note 3 2 2 2 3" xfId="29547" xr:uid="{00000000-0005-0000-0000-000058730000}"/>
    <cellStyle name="Note 3 2 2 3" xfId="29548" xr:uid="{00000000-0005-0000-0000-000059730000}"/>
    <cellStyle name="Note 3 2 2 3 2" xfId="29549" xr:uid="{00000000-0005-0000-0000-00005A730000}"/>
    <cellStyle name="Note 3 2 2 4" xfId="29550" xr:uid="{00000000-0005-0000-0000-00005B730000}"/>
    <cellStyle name="Note 3 2 3" xfId="29551" xr:uid="{00000000-0005-0000-0000-00005C730000}"/>
    <cellStyle name="Note 3 2 3 2" xfId="29552" xr:uid="{00000000-0005-0000-0000-00005D730000}"/>
    <cellStyle name="Note 3 2 3 2 2" xfId="29553" xr:uid="{00000000-0005-0000-0000-00005E730000}"/>
    <cellStyle name="Note 3 2 3 2 2 2" xfId="29554" xr:uid="{00000000-0005-0000-0000-00005F730000}"/>
    <cellStyle name="Note 3 2 3 2 3" xfId="29555" xr:uid="{00000000-0005-0000-0000-000060730000}"/>
    <cellStyle name="Note 3 2 3 3" xfId="29556" xr:uid="{00000000-0005-0000-0000-000061730000}"/>
    <cellStyle name="Note 3 2 3 3 2" xfId="29557" xr:uid="{00000000-0005-0000-0000-000062730000}"/>
    <cellStyle name="Note 3 2 3 4" xfId="29558" xr:uid="{00000000-0005-0000-0000-000063730000}"/>
    <cellStyle name="Note 3 2 3 4 2" xfId="29559" xr:uid="{00000000-0005-0000-0000-000064730000}"/>
    <cellStyle name="Note 3 2 4" xfId="29560" xr:uid="{00000000-0005-0000-0000-000065730000}"/>
    <cellStyle name="Note 3 2 4 2" xfId="29561" xr:uid="{00000000-0005-0000-0000-000066730000}"/>
    <cellStyle name="Note 3 2 4 3" xfId="29562" xr:uid="{00000000-0005-0000-0000-000067730000}"/>
    <cellStyle name="Note 3 2 4 4" xfId="29563" xr:uid="{00000000-0005-0000-0000-000068730000}"/>
    <cellStyle name="Note 3 2 5" xfId="29564" xr:uid="{00000000-0005-0000-0000-000069730000}"/>
    <cellStyle name="Note 3 2 5 2" xfId="29565" xr:uid="{00000000-0005-0000-0000-00006A730000}"/>
    <cellStyle name="Note 3 2 5 3" xfId="29566" xr:uid="{00000000-0005-0000-0000-00006B730000}"/>
    <cellStyle name="Note 3 2 6" xfId="29567" xr:uid="{00000000-0005-0000-0000-00006C730000}"/>
    <cellStyle name="Note 3 2 6 2" xfId="29568" xr:uid="{00000000-0005-0000-0000-00006D730000}"/>
    <cellStyle name="Note 3 2 6 3" xfId="29569" xr:uid="{00000000-0005-0000-0000-00006E730000}"/>
    <cellStyle name="Note 3 2 7" xfId="29570" xr:uid="{00000000-0005-0000-0000-00006F730000}"/>
    <cellStyle name="Note 3 2 8" xfId="29571" xr:uid="{00000000-0005-0000-0000-000070730000}"/>
    <cellStyle name="Note 3 2 9" xfId="29572" xr:uid="{00000000-0005-0000-0000-000071730000}"/>
    <cellStyle name="Note 3 3" xfId="29573" xr:uid="{00000000-0005-0000-0000-000072730000}"/>
    <cellStyle name="Note 3 3 2" xfId="29574" xr:uid="{00000000-0005-0000-0000-000073730000}"/>
    <cellStyle name="Note 3 3 3" xfId="29575" xr:uid="{00000000-0005-0000-0000-000074730000}"/>
    <cellStyle name="Note 3 3 4" xfId="29576" xr:uid="{00000000-0005-0000-0000-000075730000}"/>
    <cellStyle name="Note 3 3 5" xfId="29577" xr:uid="{00000000-0005-0000-0000-000076730000}"/>
    <cellStyle name="Note 3 4" xfId="29578" xr:uid="{00000000-0005-0000-0000-000077730000}"/>
    <cellStyle name="Note 3 4 2" xfId="29579" xr:uid="{00000000-0005-0000-0000-000078730000}"/>
    <cellStyle name="Note 3 4 2 2" xfId="29580" xr:uid="{00000000-0005-0000-0000-000079730000}"/>
    <cellStyle name="Note 3 4 2 3" xfId="29581" xr:uid="{00000000-0005-0000-0000-00007A730000}"/>
    <cellStyle name="Note 3 4 3" xfId="29582" xr:uid="{00000000-0005-0000-0000-00007B730000}"/>
    <cellStyle name="Note 3 4 3 2" xfId="29583" xr:uid="{00000000-0005-0000-0000-00007C730000}"/>
    <cellStyle name="Note 3 4 4" xfId="29584" xr:uid="{00000000-0005-0000-0000-00007D730000}"/>
    <cellStyle name="Note 3 4 5" xfId="29585" xr:uid="{00000000-0005-0000-0000-00007E730000}"/>
    <cellStyle name="Note 3 5" xfId="29586" xr:uid="{00000000-0005-0000-0000-00007F730000}"/>
    <cellStyle name="Note 3 5 2" xfId="29587" xr:uid="{00000000-0005-0000-0000-000080730000}"/>
    <cellStyle name="Note 3 5 2 2" xfId="29588" xr:uid="{00000000-0005-0000-0000-000081730000}"/>
    <cellStyle name="Note 3 5 2 3" xfId="29589" xr:uid="{00000000-0005-0000-0000-000082730000}"/>
    <cellStyle name="Note 3 5 3" xfId="29590" xr:uid="{00000000-0005-0000-0000-000083730000}"/>
    <cellStyle name="Note 3 5 3 2" xfId="29591" xr:uid="{00000000-0005-0000-0000-000084730000}"/>
    <cellStyle name="Note 3 5 4" xfId="29592" xr:uid="{00000000-0005-0000-0000-000085730000}"/>
    <cellStyle name="Note 3 5 4 2" xfId="29593" xr:uid="{00000000-0005-0000-0000-000086730000}"/>
    <cellStyle name="Note 3 6" xfId="29594" xr:uid="{00000000-0005-0000-0000-000087730000}"/>
    <cellStyle name="Note 3 6 2" xfId="29595" xr:uid="{00000000-0005-0000-0000-000088730000}"/>
    <cellStyle name="Note 3 7" xfId="29596" xr:uid="{00000000-0005-0000-0000-000089730000}"/>
    <cellStyle name="Note 3 8" xfId="29597" xr:uid="{00000000-0005-0000-0000-00008A730000}"/>
    <cellStyle name="Note 3 9" xfId="29598" xr:uid="{00000000-0005-0000-0000-00008B730000}"/>
    <cellStyle name="Note 30" xfId="29599" xr:uid="{00000000-0005-0000-0000-00008C730000}"/>
    <cellStyle name="Note 30 2" xfId="29600" xr:uid="{00000000-0005-0000-0000-00008D730000}"/>
    <cellStyle name="Note 30 3" xfId="29601" xr:uid="{00000000-0005-0000-0000-00008E730000}"/>
    <cellStyle name="Note 30 4" xfId="29602" xr:uid="{00000000-0005-0000-0000-00008F730000}"/>
    <cellStyle name="Note 31" xfId="29603" xr:uid="{00000000-0005-0000-0000-000090730000}"/>
    <cellStyle name="Note 31 2" xfId="29604" xr:uid="{00000000-0005-0000-0000-000091730000}"/>
    <cellStyle name="Note 31 3" xfId="29605" xr:uid="{00000000-0005-0000-0000-000092730000}"/>
    <cellStyle name="Note 31 4" xfId="29606" xr:uid="{00000000-0005-0000-0000-000093730000}"/>
    <cellStyle name="Note 32" xfId="29607" xr:uid="{00000000-0005-0000-0000-000094730000}"/>
    <cellStyle name="Note 32 2" xfId="29608" xr:uid="{00000000-0005-0000-0000-000095730000}"/>
    <cellStyle name="Note 32 3" xfId="29609" xr:uid="{00000000-0005-0000-0000-000096730000}"/>
    <cellStyle name="Note 32 4" xfId="29610" xr:uid="{00000000-0005-0000-0000-000097730000}"/>
    <cellStyle name="Note 33" xfId="29611" xr:uid="{00000000-0005-0000-0000-000098730000}"/>
    <cellStyle name="Note 33 2" xfId="29612" xr:uid="{00000000-0005-0000-0000-000099730000}"/>
    <cellStyle name="Note 33 3" xfId="29613" xr:uid="{00000000-0005-0000-0000-00009A730000}"/>
    <cellStyle name="Note 33 4" xfId="29614" xr:uid="{00000000-0005-0000-0000-00009B730000}"/>
    <cellStyle name="Note 34" xfId="29615" xr:uid="{00000000-0005-0000-0000-00009C730000}"/>
    <cellStyle name="Note 34 2" xfId="29616" xr:uid="{00000000-0005-0000-0000-00009D730000}"/>
    <cellStyle name="Note 34 3" xfId="29617" xr:uid="{00000000-0005-0000-0000-00009E730000}"/>
    <cellStyle name="Note 34 4" xfId="29618" xr:uid="{00000000-0005-0000-0000-00009F730000}"/>
    <cellStyle name="Note 35" xfId="29619" xr:uid="{00000000-0005-0000-0000-0000A0730000}"/>
    <cellStyle name="Note 35 2" xfId="29620" xr:uid="{00000000-0005-0000-0000-0000A1730000}"/>
    <cellStyle name="Note 36" xfId="29621" xr:uid="{00000000-0005-0000-0000-0000A2730000}"/>
    <cellStyle name="Note 37" xfId="29622" xr:uid="{00000000-0005-0000-0000-0000A3730000}"/>
    <cellStyle name="Note 38" xfId="29623" xr:uid="{00000000-0005-0000-0000-0000A4730000}"/>
    <cellStyle name="Note 39" xfId="29624" xr:uid="{00000000-0005-0000-0000-0000A5730000}"/>
    <cellStyle name="Note 4" xfId="29625" xr:uid="{00000000-0005-0000-0000-0000A6730000}"/>
    <cellStyle name="Note 4 2" xfId="29626" xr:uid="{00000000-0005-0000-0000-0000A7730000}"/>
    <cellStyle name="Note 4 2 10" xfId="29627" xr:uid="{00000000-0005-0000-0000-0000A8730000}"/>
    <cellStyle name="Note 4 2 2" xfId="29628" xr:uid="{00000000-0005-0000-0000-0000A9730000}"/>
    <cellStyle name="Note 4 2 2 2" xfId="29629" xr:uid="{00000000-0005-0000-0000-0000AA730000}"/>
    <cellStyle name="Note 4 2 2 3" xfId="29630" xr:uid="{00000000-0005-0000-0000-0000AB730000}"/>
    <cellStyle name="Note 4 2 3" xfId="29631" xr:uid="{00000000-0005-0000-0000-0000AC730000}"/>
    <cellStyle name="Note 4 2 3 2" xfId="29632" xr:uid="{00000000-0005-0000-0000-0000AD730000}"/>
    <cellStyle name="Note 4 2 3 3" xfId="29633" xr:uid="{00000000-0005-0000-0000-0000AE730000}"/>
    <cellStyle name="Note 4 2 4" xfId="29634" xr:uid="{00000000-0005-0000-0000-0000AF730000}"/>
    <cellStyle name="Note 4 2 4 2" xfId="29635" xr:uid="{00000000-0005-0000-0000-0000B0730000}"/>
    <cellStyle name="Note 4 2 4 3" xfId="29636" xr:uid="{00000000-0005-0000-0000-0000B1730000}"/>
    <cellStyle name="Note 4 2 5" xfId="29637" xr:uid="{00000000-0005-0000-0000-0000B2730000}"/>
    <cellStyle name="Note 4 2 5 2" xfId="29638" xr:uid="{00000000-0005-0000-0000-0000B3730000}"/>
    <cellStyle name="Note 4 2 5 3" xfId="29639" xr:uid="{00000000-0005-0000-0000-0000B4730000}"/>
    <cellStyle name="Note 4 2 6" xfId="29640" xr:uid="{00000000-0005-0000-0000-0000B5730000}"/>
    <cellStyle name="Note 4 2 6 2" xfId="29641" xr:uid="{00000000-0005-0000-0000-0000B6730000}"/>
    <cellStyle name="Note 4 2 6 3" xfId="29642" xr:uid="{00000000-0005-0000-0000-0000B7730000}"/>
    <cellStyle name="Note 4 2 7" xfId="29643" xr:uid="{00000000-0005-0000-0000-0000B8730000}"/>
    <cellStyle name="Note 4 2 8" xfId="29644" xr:uid="{00000000-0005-0000-0000-0000B9730000}"/>
    <cellStyle name="Note 4 2 9" xfId="29645" xr:uid="{00000000-0005-0000-0000-0000BA730000}"/>
    <cellStyle name="Note 4 3" xfId="29646" xr:uid="{00000000-0005-0000-0000-0000BB730000}"/>
    <cellStyle name="Note 4 3 2" xfId="29647" xr:uid="{00000000-0005-0000-0000-0000BC730000}"/>
    <cellStyle name="Note 4 3 3" xfId="29648" xr:uid="{00000000-0005-0000-0000-0000BD730000}"/>
    <cellStyle name="Note 4 3 4" xfId="29649" xr:uid="{00000000-0005-0000-0000-0000BE730000}"/>
    <cellStyle name="Note 4 4" xfId="29650" xr:uid="{00000000-0005-0000-0000-0000BF730000}"/>
    <cellStyle name="Note 4 4 2" xfId="29651" xr:uid="{00000000-0005-0000-0000-0000C0730000}"/>
    <cellStyle name="Note 4 4 3" xfId="29652" xr:uid="{00000000-0005-0000-0000-0000C1730000}"/>
    <cellStyle name="Note 4 4 4" xfId="29653" xr:uid="{00000000-0005-0000-0000-0000C2730000}"/>
    <cellStyle name="Note 4 5" xfId="29654" xr:uid="{00000000-0005-0000-0000-0000C3730000}"/>
    <cellStyle name="Note 4 5 2" xfId="29655" xr:uid="{00000000-0005-0000-0000-0000C4730000}"/>
    <cellStyle name="Note 4 6" xfId="29656" xr:uid="{00000000-0005-0000-0000-0000C5730000}"/>
    <cellStyle name="Note 4 7" xfId="29657" xr:uid="{00000000-0005-0000-0000-0000C6730000}"/>
    <cellStyle name="Note 4 8" xfId="29658" xr:uid="{00000000-0005-0000-0000-0000C7730000}"/>
    <cellStyle name="Note 40" xfId="29659" xr:uid="{00000000-0005-0000-0000-0000C8730000}"/>
    <cellStyle name="Note 41" xfId="29660" xr:uid="{00000000-0005-0000-0000-0000C9730000}"/>
    <cellStyle name="Note 42" xfId="29661" xr:uid="{00000000-0005-0000-0000-0000CA730000}"/>
    <cellStyle name="Note 43" xfId="29662" xr:uid="{00000000-0005-0000-0000-0000CB730000}"/>
    <cellStyle name="Note 44" xfId="29663" xr:uid="{00000000-0005-0000-0000-0000CC730000}"/>
    <cellStyle name="Note 45" xfId="29664" xr:uid="{00000000-0005-0000-0000-0000CD730000}"/>
    <cellStyle name="Note 46" xfId="29665" xr:uid="{00000000-0005-0000-0000-0000CE730000}"/>
    <cellStyle name="Note 47" xfId="29666" xr:uid="{00000000-0005-0000-0000-0000CF730000}"/>
    <cellStyle name="Note 48" xfId="29667" xr:uid="{00000000-0005-0000-0000-0000D0730000}"/>
    <cellStyle name="Note 49" xfId="29668" xr:uid="{00000000-0005-0000-0000-0000D1730000}"/>
    <cellStyle name="Note 5" xfId="29669" xr:uid="{00000000-0005-0000-0000-0000D2730000}"/>
    <cellStyle name="Note 5 2" xfId="29670" xr:uid="{00000000-0005-0000-0000-0000D3730000}"/>
    <cellStyle name="Note 5 2 10" xfId="29671" xr:uid="{00000000-0005-0000-0000-0000D4730000}"/>
    <cellStyle name="Note 5 2 2" xfId="29672" xr:uid="{00000000-0005-0000-0000-0000D5730000}"/>
    <cellStyle name="Note 5 2 2 2" xfId="29673" xr:uid="{00000000-0005-0000-0000-0000D6730000}"/>
    <cellStyle name="Note 5 2 2 3" xfId="29674" xr:uid="{00000000-0005-0000-0000-0000D7730000}"/>
    <cellStyle name="Note 5 2 3" xfId="29675" xr:uid="{00000000-0005-0000-0000-0000D8730000}"/>
    <cellStyle name="Note 5 2 3 2" xfId="29676" xr:uid="{00000000-0005-0000-0000-0000D9730000}"/>
    <cellStyle name="Note 5 2 3 3" xfId="29677" xr:uid="{00000000-0005-0000-0000-0000DA730000}"/>
    <cellStyle name="Note 5 2 4" xfId="29678" xr:uid="{00000000-0005-0000-0000-0000DB730000}"/>
    <cellStyle name="Note 5 2 4 2" xfId="29679" xr:uid="{00000000-0005-0000-0000-0000DC730000}"/>
    <cellStyle name="Note 5 2 4 3" xfId="29680" xr:uid="{00000000-0005-0000-0000-0000DD730000}"/>
    <cellStyle name="Note 5 2 5" xfId="29681" xr:uid="{00000000-0005-0000-0000-0000DE730000}"/>
    <cellStyle name="Note 5 2 5 2" xfId="29682" xr:uid="{00000000-0005-0000-0000-0000DF730000}"/>
    <cellStyle name="Note 5 2 5 3" xfId="29683" xr:uid="{00000000-0005-0000-0000-0000E0730000}"/>
    <cellStyle name="Note 5 2 6" xfId="29684" xr:uid="{00000000-0005-0000-0000-0000E1730000}"/>
    <cellStyle name="Note 5 2 6 2" xfId="29685" xr:uid="{00000000-0005-0000-0000-0000E2730000}"/>
    <cellStyle name="Note 5 2 6 3" xfId="29686" xr:uid="{00000000-0005-0000-0000-0000E3730000}"/>
    <cellStyle name="Note 5 2 7" xfId="29687" xr:uid="{00000000-0005-0000-0000-0000E4730000}"/>
    <cellStyle name="Note 5 2 8" xfId="29688" xr:uid="{00000000-0005-0000-0000-0000E5730000}"/>
    <cellStyle name="Note 5 2 9" xfId="29689" xr:uid="{00000000-0005-0000-0000-0000E6730000}"/>
    <cellStyle name="Note 5 3" xfId="29690" xr:uid="{00000000-0005-0000-0000-0000E7730000}"/>
    <cellStyle name="Note 5 3 2" xfId="29691" xr:uid="{00000000-0005-0000-0000-0000E8730000}"/>
    <cellStyle name="Note 5 3 3" xfId="29692" xr:uid="{00000000-0005-0000-0000-0000E9730000}"/>
    <cellStyle name="Note 5 3 4" xfId="29693" xr:uid="{00000000-0005-0000-0000-0000EA730000}"/>
    <cellStyle name="Note 5 4" xfId="29694" xr:uid="{00000000-0005-0000-0000-0000EB730000}"/>
    <cellStyle name="Note 5 4 2" xfId="29695" xr:uid="{00000000-0005-0000-0000-0000EC730000}"/>
    <cellStyle name="Note 5 4 3" xfId="29696" xr:uid="{00000000-0005-0000-0000-0000ED730000}"/>
    <cellStyle name="Note 5 4 4" xfId="29697" xr:uid="{00000000-0005-0000-0000-0000EE730000}"/>
    <cellStyle name="Note 5 5" xfId="29698" xr:uid="{00000000-0005-0000-0000-0000EF730000}"/>
    <cellStyle name="Note 5 5 2" xfId="29699" xr:uid="{00000000-0005-0000-0000-0000F0730000}"/>
    <cellStyle name="Note 5 6" xfId="29700" xr:uid="{00000000-0005-0000-0000-0000F1730000}"/>
    <cellStyle name="Note 5 7" xfId="29701" xr:uid="{00000000-0005-0000-0000-0000F2730000}"/>
    <cellStyle name="Note 5 8" xfId="29702" xr:uid="{00000000-0005-0000-0000-0000F3730000}"/>
    <cellStyle name="Note 6" xfId="29703" xr:uid="{00000000-0005-0000-0000-0000F4730000}"/>
    <cellStyle name="Note 6 2" xfId="29704" xr:uid="{00000000-0005-0000-0000-0000F5730000}"/>
    <cellStyle name="Note 6 2 2" xfId="29705" xr:uid="{00000000-0005-0000-0000-0000F6730000}"/>
    <cellStyle name="Note 6 2 2 2" xfId="29706" xr:uid="{00000000-0005-0000-0000-0000F7730000}"/>
    <cellStyle name="Note 6 2 2 3" xfId="29707" xr:uid="{00000000-0005-0000-0000-0000F8730000}"/>
    <cellStyle name="Note 6 2 3" xfId="29708" xr:uid="{00000000-0005-0000-0000-0000F9730000}"/>
    <cellStyle name="Note 6 2 3 2" xfId="29709" xr:uid="{00000000-0005-0000-0000-0000FA730000}"/>
    <cellStyle name="Note 6 2 3 3" xfId="29710" xr:uid="{00000000-0005-0000-0000-0000FB730000}"/>
    <cellStyle name="Note 6 2 4" xfId="29711" xr:uid="{00000000-0005-0000-0000-0000FC730000}"/>
    <cellStyle name="Note 6 2 5" xfId="29712" xr:uid="{00000000-0005-0000-0000-0000FD730000}"/>
    <cellStyle name="Note 6 2 6" xfId="29713" xr:uid="{00000000-0005-0000-0000-0000FE730000}"/>
    <cellStyle name="Note 6 2 7" xfId="29714" xr:uid="{00000000-0005-0000-0000-0000FF730000}"/>
    <cellStyle name="Note 6 3" xfId="29715" xr:uid="{00000000-0005-0000-0000-000000740000}"/>
    <cellStyle name="Note 6 3 2" xfId="29716" xr:uid="{00000000-0005-0000-0000-000001740000}"/>
    <cellStyle name="Note 6 3 2 2" xfId="29717" xr:uid="{00000000-0005-0000-0000-000002740000}"/>
    <cellStyle name="Note 6 3 2 3" xfId="29718" xr:uid="{00000000-0005-0000-0000-000003740000}"/>
    <cellStyle name="Note 6 3 3" xfId="29719" xr:uid="{00000000-0005-0000-0000-000004740000}"/>
    <cellStyle name="Note 6 3 3 2" xfId="29720" xr:uid="{00000000-0005-0000-0000-000005740000}"/>
    <cellStyle name="Note 6 3 3 3" xfId="29721" xr:uid="{00000000-0005-0000-0000-000006740000}"/>
    <cellStyle name="Note 6 3 4" xfId="29722" xr:uid="{00000000-0005-0000-0000-000007740000}"/>
    <cellStyle name="Note 6 3 4 2" xfId="29723" xr:uid="{00000000-0005-0000-0000-000008740000}"/>
    <cellStyle name="Note 6 3 4 3" xfId="29724" xr:uid="{00000000-0005-0000-0000-000009740000}"/>
    <cellStyle name="Note 6 3 5" xfId="29725" xr:uid="{00000000-0005-0000-0000-00000A740000}"/>
    <cellStyle name="Note 6 3 5 2" xfId="29726" xr:uid="{00000000-0005-0000-0000-00000B740000}"/>
    <cellStyle name="Note 6 3 5 3" xfId="29727" xr:uid="{00000000-0005-0000-0000-00000C740000}"/>
    <cellStyle name="Note 6 3 6" xfId="29728" xr:uid="{00000000-0005-0000-0000-00000D740000}"/>
    <cellStyle name="Note 6 3 6 2" xfId="29729" xr:uid="{00000000-0005-0000-0000-00000E740000}"/>
    <cellStyle name="Note 6 3 6 3" xfId="29730" xr:uid="{00000000-0005-0000-0000-00000F740000}"/>
    <cellStyle name="Note 6 3 7" xfId="29731" xr:uid="{00000000-0005-0000-0000-000010740000}"/>
    <cellStyle name="Note 6 3 8" xfId="29732" xr:uid="{00000000-0005-0000-0000-000011740000}"/>
    <cellStyle name="Note 6 3 9" xfId="29733" xr:uid="{00000000-0005-0000-0000-000012740000}"/>
    <cellStyle name="Note 6 4" xfId="29734" xr:uid="{00000000-0005-0000-0000-000013740000}"/>
    <cellStyle name="Note 6 4 2" xfId="29735" xr:uid="{00000000-0005-0000-0000-000014740000}"/>
    <cellStyle name="Note 6 4 3" xfId="29736" xr:uid="{00000000-0005-0000-0000-000015740000}"/>
    <cellStyle name="Note 6 4 4" xfId="29737" xr:uid="{00000000-0005-0000-0000-000016740000}"/>
    <cellStyle name="Note 6 5" xfId="29738" xr:uid="{00000000-0005-0000-0000-000017740000}"/>
    <cellStyle name="Note 6 5 2" xfId="29739" xr:uid="{00000000-0005-0000-0000-000018740000}"/>
    <cellStyle name="Note 6 5 3" xfId="29740" xr:uid="{00000000-0005-0000-0000-000019740000}"/>
    <cellStyle name="Note 6 5 4" xfId="29741" xr:uid="{00000000-0005-0000-0000-00001A740000}"/>
    <cellStyle name="Note 6 6" xfId="29742" xr:uid="{00000000-0005-0000-0000-00001B740000}"/>
    <cellStyle name="Note 6 7" xfId="29743" xr:uid="{00000000-0005-0000-0000-00001C740000}"/>
    <cellStyle name="Note 6 8" xfId="29744" xr:uid="{00000000-0005-0000-0000-00001D740000}"/>
    <cellStyle name="Note 6 9" xfId="29745" xr:uid="{00000000-0005-0000-0000-00001E740000}"/>
    <cellStyle name="Note 6_2109" xfId="29746" xr:uid="{00000000-0005-0000-0000-00001F740000}"/>
    <cellStyle name="Note 7" xfId="29747" xr:uid="{00000000-0005-0000-0000-000020740000}"/>
    <cellStyle name="Note 7 2" xfId="29748" xr:uid="{00000000-0005-0000-0000-000021740000}"/>
    <cellStyle name="Note 7 2 2" xfId="29749" xr:uid="{00000000-0005-0000-0000-000022740000}"/>
    <cellStyle name="Note 7 2 2 2" xfId="29750" xr:uid="{00000000-0005-0000-0000-000023740000}"/>
    <cellStyle name="Note 7 2 2 3" xfId="29751" xr:uid="{00000000-0005-0000-0000-000024740000}"/>
    <cellStyle name="Note 7 2 3" xfId="29752" xr:uid="{00000000-0005-0000-0000-000025740000}"/>
    <cellStyle name="Note 7 2 3 2" xfId="29753" xr:uid="{00000000-0005-0000-0000-000026740000}"/>
    <cellStyle name="Note 7 2 3 3" xfId="29754" xr:uid="{00000000-0005-0000-0000-000027740000}"/>
    <cellStyle name="Note 7 2 4" xfId="29755" xr:uid="{00000000-0005-0000-0000-000028740000}"/>
    <cellStyle name="Note 7 2 5" xfId="29756" xr:uid="{00000000-0005-0000-0000-000029740000}"/>
    <cellStyle name="Note 7 2 6" xfId="29757" xr:uid="{00000000-0005-0000-0000-00002A740000}"/>
    <cellStyle name="Note 7 2 7" xfId="29758" xr:uid="{00000000-0005-0000-0000-00002B740000}"/>
    <cellStyle name="Note 7 3" xfId="29759" xr:uid="{00000000-0005-0000-0000-00002C740000}"/>
    <cellStyle name="Note 7 3 2" xfId="29760" xr:uid="{00000000-0005-0000-0000-00002D740000}"/>
    <cellStyle name="Note 7 3 2 2" xfId="29761" xr:uid="{00000000-0005-0000-0000-00002E740000}"/>
    <cellStyle name="Note 7 3 2 3" xfId="29762" xr:uid="{00000000-0005-0000-0000-00002F740000}"/>
    <cellStyle name="Note 7 3 3" xfId="29763" xr:uid="{00000000-0005-0000-0000-000030740000}"/>
    <cellStyle name="Note 7 3 3 2" xfId="29764" xr:uid="{00000000-0005-0000-0000-000031740000}"/>
    <cellStyle name="Note 7 3 3 3" xfId="29765" xr:uid="{00000000-0005-0000-0000-000032740000}"/>
    <cellStyle name="Note 7 3 4" xfId="29766" xr:uid="{00000000-0005-0000-0000-000033740000}"/>
    <cellStyle name="Note 7 3 4 2" xfId="29767" xr:uid="{00000000-0005-0000-0000-000034740000}"/>
    <cellStyle name="Note 7 3 4 3" xfId="29768" xr:uid="{00000000-0005-0000-0000-000035740000}"/>
    <cellStyle name="Note 7 3 5" xfId="29769" xr:uid="{00000000-0005-0000-0000-000036740000}"/>
    <cellStyle name="Note 7 3 5 2" xfId="29770" xr:uid="{00000000-0005-0000-0000-000037740000}"/>
    <cellStyle name="Note 7 3 5 3" xfId="29771" xr:uid="{00000000-0005-0000-0000-000038740000}"/>
    <cellStyle name="Note 7 3 6" xfId="29772" xr:uid="{00000000-0005-0000-0000-000039740000}"/>
    <cellStyle name="Note 7 3 6 2" xfId="29773" xr:uid="{00000000-0005-0000-0000-00003A740000}"/>
    <cellStyle name="Note 7 3 6 3" xfId="29774" xr:uid="{00000000-0005-0000-0000-00003B740000}"/>
    <cellStyle name="Note 7 3 7" xfId="29775" xr:uid="{00000000-0005-0000-0000-00003C740000}"/>
    <cellStyle name="Note 7 3 8" xfId="29776" xr:uid="{00000000-0005-0000-0000-00003D740000}"/>
    <cellStyle name="Note 7 4" xfId="29777" xr:uid="{00000000-0005-0000-0000-00003E740000}"/>
    <cellStyle name="Note 7 4 2" xfId="29778" xr:uid="{00000000-0005-0000-0000-00003F740000}"/>
    <cellStyle name="Note 7 4 3" xfId="29779" xr:uid="{00000000-0005-0000-0000-000040740000}"/>
    <cellStyle name="Note 7 5" xfId="29780" xr:uid="{00000000-0005-0000-0000-000041740000}"/>
    <cellStyle name="Note 7 5 2" xfId="29781" xr:uid="{00000000-0005-0000-0000-000042740000}"/>
    <cellStyle name="Note 7 5 3" xfId="29782" xr:uid="{00000000-0005-0000-0000-000043740000}"/>
    <cellStyle name="Note 7 6" xfId="29783" xr:uid="{00000000-0005-0000-0000-000044740000}"/>
    <cellStyle name="Note 7 7" xfId="29784" xr:uid="{00000000-0005-0000-0000-000045740000}"/>
    <cellStyle name="Note 7 8" xfId="29785" xr:uid="{00000000-0005-0000-0000-000046740000}"/>
    <cellStyle name="Note 7 9" xfId="29786" xr:uid="{00000000-0005-0000-0000-000047740000}"/>
    <cellStyle name="Note 7_2109" xfId="29787" xr:uid="{00000000-0005-0000-0000-000048740000}"/>
    <cellStyle name="Note 8" xfId="29788" xr:uid="{00000000-0005-0000-0000-000049740000}"/>
    <cellStyle name="Note 8 2" xfId="29789" xr:uid="{00000000-0005-0000-0000-00004A740000}"/>
    <cellStyle name="Note 8 2 2" xfId="29790" xr:uid="{00000000-0005-0000-0000-00004B740000}"/>
    <cellStyle name="Note 8 2 2 2" xfId="29791" xr:uid="{00000000-0005-0000-0000-00004C740000}"/>
    <cellStyle name="Note 8 2 2 3" xfId="29792" xr:uid="{00000000-0005-0000-0000-00004D740000}"/>
    <cellStyle name="Note 8 2 3" xfId="29793" xr:uid="{00000000-0005-0000-0000-00004E740000}"/>
    <cellStyle name="Note 8 2 3 2" xfId="29794" xr:uid="{00000000-0005-0000-0000-00004F740000}"/>
    <cellStyle name="Note 8 2 3 3" xfId="29795" xr:uid="{00000000-0005-0000-0000-000050740000}"/>
    <cellStyle name="Note 8 2 4" xfId="29796" xr:uid="{00000000-0005-0000-0000-000051740000}"/>
    <cellStyle name="Note 8 2 5" xfId="29797" xr:uid="{00000000-0005-0000-0000-000052740000}"/>
    <cellStyle name="Note 8 2 6" xfId="29798" xr:uid="{00000000-0005-0000-0000-000053740000}"/>
    <cellStyle name="Note 8 3" xfId="29799" xr:uid="{00000000-0005-0000-0000-000054740000}"/>
    <cellStyle name="Note 8 3 2" xfId="29800" xr:uid="{00000000-0005-0000-0000-000055740000}"/>
    <cellStyle name="Note 8 3 2 2" xfId="29801" xr:uid="{00000000-0005-0000-0000-000056740000}"/>
    <cellStyle name="Note 8 3 2 3" xfId="29802" xr:uid="{00000000-0005-0000-0000-000057740000}"/>
    <cellStyle name="Note 8 3 3" xfId="29803" xr:uid="{00000000-0005-0000-0000-000058740000}"/>
    <cellStyle name="Note 8 3 3 2" xfId="29804" xr:uid="{00000000-0005-0000-0000-000059740000}"/>
    <cellStyle name="Note 8 3 3 3" xfId="29805" xr:uid="{00000000-0005-0000-0000-00005A740000}"/>
    <cellStyle name="Note 8 3 4" xfId="29806" xr:uid="{00000000-0005-0000-0000-00005B740000}"/>
    <cellStyle name="Note 8 3 4 2" xfId="29807" xr:uid="{00000000-0005-0000-0000-00005C740000}"/>
    <cellStyle name="Note 8 3 4 3" xfId="29808" xr:uid="{00000000-0005-0000-0000-00005D740000}"/>
    <cellStyle name="Note 8 3 5" xfId="29809" xr:uid="{00000000-0005-0000-0000-00005E740000}"/>
    <cellStyle name="Note 8 3 5 2" xfId="29810" xr:uid="{00000000-0005-0000-0000-00005F740000}"/>
    <cellStyle name="Note 8 3 5 3" xfId="29811" xr:uid="{00000000-0005-0000-0000-000060740000}"/>
    <cellStyle name="Note 8 3 6" xfId="29812" xr:uid="{00000000-0005-0000-0000-000061740000}"/>
    <cellStyle name="Note 8 3 6 2" xfId="29813" xr:uid="{00000000-0005-0000-0000-000062740000}"/>
    <cellStyle name="Note 8 3 6 3" xfId="29814" xr:uid="{00000000-0005-0000-0000-000063740000}"/>
    <cellStyle name="Note 8 3 7" xfId="29815" xr:uid="{00000000-0005-0000-0000-000064740000}"/>
    <cellStyle name="Note 8 3 8" xfId="29816" xr:uid="{00000000-0005-0000-0000-000065740000}"/>
    <cellStyle name="Note 8 4" xfId="29817" xr:uid="{00000000-0005-0000-0000-000066740000}"/>
    <cellStyle name="Note 8 4 2" xfId="29818" xr:uid="{00000000-0005-0000-0000-000067740000}"/>
    <cellStyle name="Note 8 4 3" xfId="29819" xr:uid="{00000000-0005-0000-0000-000068740000}"/>
    <cellStyle name="Note 8 5" xfId="29820" xr:uid="{00000000-0005-0000-0000-000069740000}"/>
    <cellStyle name="Note 8 5 2" xfId="29821" xr:uid="{00000000-0005-0000-0000-00006A740000}"/>
    <cellStyle name="Note 8 5 3" xfId="29822" xr:uid="{00000000-0005-0000-0000-00006B740000}"/>
    <cellStyle name="Note 8 6" xfId="29823" xr:uid="{00000000-0005-0000-0000-00006C740000}"/>
    <cellStyle name="Note 8 7" xfId="29824" xr:uid="{00000000-0005-0000-0000-00006D740000}"/>
    <cellStyle name="Note 8 8" xfId="29825" xr:uid="{00000000-0005-0000-0000-00006E740000}"/>
    <cellStyle name="Note 8 9" xfId="29826" xr:uid="{00000000-0005-0000-0000-00006F740000}"/>
    <cellStyle name="Note 8_2109" xfId="29827" xr:uid="{00000000-0005-0000-0000-000070740000}"/>
    <cellStyle name="Note 9" xfId="29828" xr:uid="{00000000-0005-0000-0000-000071740000}"/>
    <cellStyle name="Note 9 2" xfId="29829" xr:uid="{00000000-0005-0000-0000-000072740000}"/>
    <cellStyle name="Note 9 2 2" xfId="29830" xr:uid="{00000000-0005-0000-0000-000073740000}"/>
    <cellStyle name="Note 9 2 2 2" xfId="29831" xr:uid="{00000000-0005-0000-0000-000074740000}"/>
    <cellStyle name="Note 9 2 2 3" xfId="29832" xr:uid="{00000000-0005-0000-0000-000075740000}"/>
    <cellStyle name="Note 9 2 3" xfId="29833" xr:uid="{00000000-0005-0000-0000-000076740000}"/>
    <cellStyle name="Note 9 2 3 2" xfId="29834" xr:uid="{00000000-0005-0000-0000-000077740000}"/>
    <cellStyle name="Note 9 2 3 3" xfId="29835" xr:uid="{00000000-0005-0000-0000-000078740000}"/>
    <cellStyle name="Note 9 2 4" xfId="29836" xr:uid="{00000000-0005-0000-0000-000079740000}"/>
    <cellStyle name="Note 9 2 5" xfId="29837" xr:uid="{00000000-0005-0000-0000-00007A740000}"/>
    <cellStyle name="Note 9 2 6" xfId="29838" xr:uid="{00000000-0005-0000-0000-00007B740000}"/>
    <cellStyle name="Note 9 3" xfId="29839" xr:uid="{00000000-0005-0000-0000-00007C740000}"/>
    <cellStyle name="Note 9 3 2" xfId="29840" xr:uid="{00000000-0005-0000-0000-00007D740000}"/>
    <cellStyle name="Note 9 3 2 2" xfId="29841" xr:uid="{00000000-0005-0000-0000-00007E740000}"/>
    <cellStyle name="Note 9 3 2 3" xfId="29842" xr:uid="{00000000-0005-0000-0000-00007F740000}"/>
    <cellStyle name="Note 9 3 3" xfId="29843" xr:uid="{00000000-0005-0000-0000-000080740000}"/>
    <cellStyle name="Note 9 3 3 2" xfId="29844" xr:uid="{00000000-0005-0000-0000-000081740000}"/>
    <cellStyle name="Note 9 3 3 3" xfId="29845" xr:uid="{00000000-0005-0000-0000-000082740000}"/>
    <cellStyle name="Note 9 3 4" xfId="29846" xr:uid="{00000000-0005-0000-0000-000083740000}"/>
    <cellStyle name="Note 9 3 4 2" xfId="29847" xr:uid="{00000000-0005-0000-0000-000084740000}"/>
    <cellStyle name="Note 9 3 4 3" xfId="29848" xr:uid="{00000000-0005-0000-0000-000085740000}"/>
    <cellStyle name="Note 9 3 5" xfId="29849" xr:uid="{00000000-0005-0000-0000-000086740000}"/>
    <cellStyle name="Note 9 3 5 2" xfId="29850" xr:uid="{00000000-0005-0000-0000-000087740000}"/>
    <cellStyle name="Note 9 3 5 3" xfId="29851" xr:uid="{00000000-0005-0000-0000-000088740000}"/>
    <cellStyle name="Note 9 3 6" xfId="29852" xr:uid="{00000000-0005-0000-0000-000089740000}"/>
    <cellStyle name="Note 9 3 6 2" xfId="29853" xr:uid="{00000000-0005-0000-0000-00008A740000}"/>
    <cellStyle name="Note 9 3 6 3" xfId="29854" xr:uid="{00000000-0005-0000-0000-00008B740000}"/>
    <cellStyle name="Note 9 3 7" xfId="29855" xr:uid="{00000000-0005-0000-0000-00008C740000}"/>
    <cellStyle name="Note 9 3 8" xfId="29856" xr:uid="{00000000-0005-0000-0000-00008D740000}"/>
    <cellStyle name="Note 9 4" xfId="29857" xr:uid="{00000000-0005-0000-0000-00008E740000}"/>
    <cellStyle name="Note 9 4 2" xfId="29858" xr:uid="{00000000-0005-0000-0000-00008F740000}"/>
    <cellStyle name="Note 9 4 3" xfId="29859" xr:uid="{00000000-0005-0000-0000-000090740000}"/>
    <cellStyle name="Note 9 5" xfId="29860" xr:uid="{00000000-0005-0000-0000-000091740000}"/>
    <cellStyle name="Note 9 5 2" xfId="29861" xr:uid="{00000000-0005-0000-0000-000092740000}"/>
    <cellStyle name="Note 9 5 3" xfId="29862" xr:uid="{00000000-0005-0000-0000-000093740000}"/>
    <cellStyle name="Note 9 6" xfId="29863" xr:uid="{00000000-0005-0000-0000-000094740000}"/>
    <cellStyle name="Note 9 7" xfId="29864" xr:uid="{00000000-0005-0000-0000-000095740000}"/>
    <cellStyle name="Note 9 8" xfId="29865" xr:uid="{00000000-0005-0000-0000-000096740000}"/>
    <cellStyle name="Note 9 9" xfId="29866" xr:uid="{00000000-0005-0000-0000-000097740000}"/>
    <cellStyle name="Note 9_2109" xfId="29867" xr:uid="{00000000-0005-0000-0000-000098740000}"/>
    <cellStyle name="NoteႤѶ0 6" xfId="29868" xr:uid="{00000000-0005-0000-0000-000099740000}"/>
    <cellStyle name="NoteႤѶ0 6 2" xfId="29869" xr:uid="{00000000-0005-0000-0000-00009A740000}"/>
    <cellStyle name="NoteႤѶ0 6 3" xfId="29870" xr:uid="{00000000-0005-0000-0000-00009B740000}"/>
    <cellStyle name="Output" xfId="9" builtinId="21" customBuiltin="1"/>
    <cellStyle name="Output 10" xfId="29871" xr:uid="{00000000-0005-0000-0000-00009D740000}"/>
    <cellStyle name="Output 11" xfId="29872" xr:uid="{00000000-0005-0000-0000-00009E740000}"/>
    <cellStyle name="Output 2" xfId="29873" xr:uid="{00000000-0005-0000-0000-00009F740000}"/>
    <cellStyle name="Output 2 2" xfId="29874" xr:uid="{00000000-0005-0000-0000-0000A0740000}"/>
    <cellStyle name="Output 2 2 2" xfId="29875" xr:uid="{00000000-0005-0000-0000-0000A1740000}"/>
    <cellStyle name="Output 2 2 2 2" xfId="29876" xr:uid="{00000000-0005-0000-0000-0000A2740000}"/>
    <cellStyle name="Output 2 2 2 3" xfId="29877" xr:uid="{00000000-0005-0000-0000-0000A3740000}"/>
    <cellStyle name="Output 2 2 3" xfId="29878" xr:uid="{00000000-0005-0000-0000-0000A4740000}"/>
    <cellStyle name="Output 2 2 3 2" xfId="29879" xr:uid="{00000000-0005-0000-0000-0000A5740000}"/>
    <cellStyle name="Output 2 2 3 3" xfId="29880" xr:uid="{00000000-0005-0000-0000-0000A6740000}"/>
    <cellStyle name="Output 2 2 4" xfId="29881" xr:uid="{00000000-0005-0000-0000-0000A7740000}"/>
    <cellStyle name="Output 2 2 5" xfId="29882" xr:uid="{00000000-0005-0000-0000-0000A8740000}"/>
    <cellStyle name="Output 2 2 6" xfId="29883" xr:uid="{00000000-0005-0000-0000-0000A9740000}"/>
    <cellStyle name="Output 2 3" xfId="29884" xr:uid="{00000000-0005-0000-0000-0000AA740000}"/>
    <cellStyle name="Output 2 3 2" xfId="29885" xr:uid="{00000000-0005-0000-0000-0000AB740000}"/>
    <cellStyle name="Output 2 3 3" xfId="29886" xr:uid="{00000000-0005-0000-0000-0000AC740000}"/>
    <cellStyle name="Output 2 3 4" xfId="29887" xr:uid="{00000000-0005-0000-0000-0000AD740000}"/>
    <cellStyle name="Output 2 4" xfId="29888" xr:uid="{00000000-0005-0000-0000-0000AE740000}"/>
    <cellStyle name="Output 2 4 2" xfId="29889" xr:uid="{00000000-0005-0000-0000-0000AF740000}"/>
    <cellStyle name="Output 2 4 3" xfId="29890" xr:uid="{00000000-0005-0000-0000-0000B0740000}"/>
    <cellStyle name="Output 2 5" xfId="29891" xr:uid="{00000000-0005-0000-0000-0000B1740000}"/>
    <cellStyle name="Output 2 6" xfId="29892" xr:uid="{00000000-0005-0000-0000-0000B2740000}"/>
    <cellStyle name="Output 2 7" xfId="29893" xr:uid="{00000000-0005-0000-0000-0000B3740000}"/>
    <cellStyle name="Output 2 8" xfId="29894" xr:uid="{00000000-0005-0000-0000-0000B4740000}"/>
    <cellStyle name="Output 3" xfId="29895" xr:uid="{00000000-0005-0000-0000-0000B5740000}"/>
    <cellStyle name="Output 3 2" xfId="29896" xr:uid="{00000000-0005-0000-0000-0000B6740000}"/>
    <cellStyle name="Output 3 2 2" xfId="29897" xr:uid="{00000000-0005-0000-0000-0000B7740000}"/>
    <cellStyle name="Output 3 2 3" xfId="29898" xr:uid="{00000000-0005-0000-0000-0000B8740000}"/>
    <cellStyle name="Output 3 3" xfId="29899" xr:uid="{00000000-0005-0000-0000-0000B9740000}"/>
    <cellStyle name="Output 3 3 2" xfId="29900" xr:uid="{00000000-0005-0000-0000-0000BA740000}"/>
    <cellStyle name="Output 3 3 3" xfId="29901" xr:uid="{00000000-0005-0000-0000-0000BB740000}"/>
    <cellStyle name="Output 3 4" xfId="29902" xr:uid="{00000000-0005-0000-0000-0000BC740000}"/>
    <cellStyle name="Output 3 4 2" xfId="29903" xr:uid="{00000000-0005-0000-0000-0000BD740000}"/>
    <cellStyle name="Output 3 4 3" xfId="29904" xr:uid="{00000000-0005-0000-0000-0000BE740000}"/>
    <cellStyle name="Output 3 5" xfId="29905" xr:uid="{00000000-0005-0000-0000-0000BF740000}"/>
    <cellStyle name="Output 3 6" xfId="29906" xr:uid="{00000000-0005-0000-0000-0000C0740000}"/>
    <cellStyle name="Output 3 7" xfId="29907" xr:uid="{00000000-0005-0000-0000-0000C1740000}"/>
    <cellStyle name="Output 4" xfId="29908" xr:uid="{00000000-0005-0000-0000-0000C2740000}"/>
    <cellStyle name="Output 4 2" xfId="29909" xr:uid="{00000000-0005-0000-0000-0000C3740000}"/>
    <cellStyle name="Output 4 3" xfId="29910" xr:uid="{00000000-0005-0000-0000-0000C4740000}"/>
    <cellStyle name="Output 4 4" xfId="29911" xr:uid="{00000000-0005-0000-0000-0000C5740000}"/>
    <cellStyle name="Output 5" xfId="29912" xr:uid="{00000000-0005-0000-0000-0000C6740000}"/>
    <cellStyle name="Output 5 2" xfId="29913" xr:uid="{00000000-0005-0000-0000-0000C7740000}"/>
    <cellStyle name="Output 5 3" xfId="29914" xr:uid="{00000000-0005-0000-0000-0000C8740000}"/>
    <cellStyle name="Output 5 4" xfId="29915" xr:uid="{00000000-0005-0000-0000-0000C9740000}"/>
    <cellStyle name="Output 6" xfId="29916" xr:uid="{00000000-0005-0000-0000-0000CA740000}"/>
    <cellStyle name="Output 6 2" xfId="29917" xr:uid="{00000000-0005-0000-0000-0000CB740000}"/>
    <cellStyle name="Output 7" xfId="29918" xr:uid="{00000000-0005-0000-0000-0000CC740000}"/>
    <cellStyle name="Output 8" xfId="29919" xr:uid="{00000000-0005-0000-0000-0000CD740000}"/>
    <cellStyle name="Output 9" xfId="29920" xr:uid="{00000000-0005-0000-0000-0000CE740000}"/>
    <cellStyle name="Percen - Style1" xfId="293" xr:uid="{00000000-0005-0000-0000-0000CF740000}"/>
    <cellStyle name="Percen - Style1 2" xfId="29921" xr:uid="{00000000-0005-0000-0000-0000D0740000}"/>
    <cellStyle name="Percen - Style1 2 2" xfId="29922" xr:uid="{00000000-0005-0000-0000-0000D1740000}"/>
    <cellStyle name="Percen - Style1 2 2 2" xfId="29923" xr:uid="{00000000-0005-0000-0000-0000D2740000}"/>
    <cellStyle name="Percen - Style1 2 3" xfId="29924" xr:uid="{00000000-0005-0000-0000-0000D3740000}"/>
    <cellStyle name="Percen - Style1 2 3 2" xfId="29925" xr:uid="{00000000-0005-0000-0000-0000D4740000}"/>
    <cellStyle name="Percen - Style1 2 4" xfId="29926" xr:uid="{00000000-0005-0000-0000-0000D5740000}"/>
    <cellStyle name="Percen - Style1 2 5" xfId="29927" xr:uid="{00000000-0005-0000-0000-0000D6740000}"/>
    <cellStyle name="Percen - Style1 3" xfId="29928" xr:uid="{00000000-0005-0000-0000-0000D7740000}"/>
    <cellStyle name="Percen - Style1 3 2" xfId="29929" xr:uid="{00000000-0005-0000-0000-0000D8740000}"/>
    <cellStyle name="Percen - Style1 4" xfId="29930" xr:uid="{00000000-0005-0000-0000-0000D9740000}"/>
    <cellStyle name="Percen - Style1 5" xfId="29931" xr:uid="{00000000-0005-0000-0000-0000DA740000}"/>
    <cellStyle name="Percen - Style1_2109" xfId="29932" xr:uid="{00000000-0005-0000-0000-0000DB740000}"/>
    <cellStyle name="Percent [2]" xfId="294" xr:uid="{00000000-0005-0000-0000-0000DC740000}"/>
    <cellStyle name="Percent [2] 10" xfId="29933" xr:uid="{00000000-0005-0000-0000-0000DD740000}"/>
    <cellStyle name="Percent [2] 10 2" xfId="29934" xr:uid="{00000000-0005-0000-0000-0000DE740000}"/>
    <cellStyle name="Percent [2] 10 2 2" xfId="29935" xr:uid="{00000000-0005-0000-0000-0000DF740000}"/>
    <cellStyle name="Percent [2] 10 2 2 2" xfId="29936" xr:uid="{00000000-0005-0000-0000-0000E0740000}"/>
    <cellStyle name="Percent [2] 10 2 2 3" xfId="29937" xr:uid="{00000000-0005-0000-0000-0000E1740000}"/>
    <cellStyle name="Percent [2] 10 2 3" xfId="29938" xr:uid="{00000000-0005-0000-0000-0000E2740000}"/>
    <cellStyle name="Percent [2] 10 2 3 2" xfId="29939" xr:uid="{00000000-0005-0000-0000-0000E3740000}"/>
    <cellStyle name="Percent [2] 10 2 3 3" xfId="29940" xr:uid="{00000000-0005-0000-0000-0000E4740000}"/>
    <cellStyle name="Percent [2] 10 2 4" xfId="29941" xr:uid="{00000000-0005-0000-0000-0000E5740000}"/>
    <cellStyle name="Percent [2] 10 2 5" xfId="29942" xr:uid="{00000000-0005-0000-0000-0000E6740000}"/>
    <cellStyle name="Percent [2] 10 2 6" xfId="29943" xr:uid="{00000000-0005-0000-0000-0000E7740000}"/>
    <cellStyle name="Percent [2] 10 3" xfId="29944" xr:uid="{00000000-0005-0000-0000-0000E8740000}"/>
    <cellStyle name="Percent [2] 10 3 2" xfId="29945" xr:uid="{00000000-0005-0000-0000-0000E9740000}"/>
    <cellStyle name="Percent [2] 10 3 2 2" xfId="29946" xr:uid="{00000000-0005-0000-0000-0000EA740000}"/>
    <cellStyle name="Percent [2] 10 3 2 3" xfId="29947" xr:uid="{00000000-0005-0000-0000-0000EB740000}"/>
    <cellStyle name="Percent [2] 10 3 3" xfId="29948" xr:uid="{00000000-0005-0000-0000-0000EC740000}"/>
    <cellStyle name="Percent [2] 10 3 3 2" xfId="29949" xr:uid="{00000000-0005-0000-0000-0000ED740000}"/>
    <cellStyle name="Percent [2] 10 3 3 3" xfId="29950" xr:uid="{00000000-0005-0000-0000-0000EE740000}"/>
    <cellStyle name="Percent [2] 10 3 4" xfId="29951" xr:uid="{00000000-0005-0000-0000-0000EF740000}"/>
    <cellStyle name="Percent [2] 10 3 4 2" xfId="29952" xr:uid="{00000000-0005-0000-0000-0000F0740000}"/>
    <cellStyle name="Percent [2] 10 3 4 3" xfId="29953" xr:uid="{00000000-0005-0000-0000-0000F1740000}"/>
    <cellStyle name="Percent [2] 10 3 5" xfId="29954" xr:uid="{00000000-0005-0000-0000-0000F2740000}"/>
    <cellStyle name="Percent [2] 10 3 5 2" xfId="29955" xr:uid="{00000000-0005-0000-0000-0000F3740000}"/>
    <cellStyle name="Percent [2] 10 3 5 3" xfId="29956" xr:uid="{00000000-0005-0000-0000-0000F4740000}"/>
    <cellStyle name="Percent [2] 10 3 6" xfId="29957" xr:uid="{00000000-0005-0000-0000-0000F5740000}"/>
    <cellStyle name="Percent [2] 10 3 6 2" xfId="29958" xr:uid="{00000000-0005-0000-0000-0000F6740000}"/>
    <cellStyle name="Percent [2] 10 3 6 3" xfId="29959" xr:uid="{00000000-0005-0000-0000-0000F7740000}"/>
    <cellStyle name="Percent [2] 10 3 7" xfId="29960" xr:uid="{00000000-0005-0000-0000-0000F8740000}"/>
    <cellStyle name="Percent [2] 10 3 8" xfId="29961" xr:uid="{00000000-0005-0000-0000-0000F9740000}"/>
    <cellStyle name="Percent [2] 10 4" xfId="29962" xr:uid="{00000000-0005-0000-0000-0000FA740000}"/>
    <cellStyle name="Percent [2] 10 4 2" xfId="29963" xr:uid="{00000000-0005-0000-0000-0000FB740000}"/>
    <cellStyle name="Percent [2] 10 4 3" xfId="29964" xr:uid="{00000000-0005-0000-0000-0000FC740000}"/>
    <cellStyle name="Percent [2] 10 5" xfId="29965" xr:uid="{00000000-0005-0000-0000-0000FD740000}"/>
    <cellStyle name="Percent [2] 10 5 2" xfId="29966" xr:uid="{00000000-0005-0000-0000-0000FE740000}"/>
    <cellStyle name="Percent [2] 10 5 3" xfId="29967" xr:uid="{00000000-0005-0000-0000-0000FF740000}"/>
    <cellStyle name="Percent [2] 10 6" xfId="29968" xr:uid="{00000000-0005-0000-0000-000000750000}"/>
    <cellStyle name="Percent [2] 10 7" xfId="29969" xr:uid="{00000000-0005-0000-0000-000001750000}"/>
    <cellStyle name="Percent [2] 10 8" xfId="29970" xr:uid="{00000000-0005-0000-0000-000002750000}"/>
    <cellStyle name="Percent [2] 10_2109" xfId="29971" xr:uid="{00000000-0005-0000-0000-000003750000}"/>
    <cellStyle name="Percent [2] 100" xfId="29972" xr:uid="{00000000-0005-0000-0000-000004750000}"/>
    <cellStyle name="Percent [2] 100 2" xfId="29973" xr:uid="{00000000-0005-0000-0000-000005750000}"/>
    <cellStyle name="Percent [2] 100 3" xfId="29974" xr:uid="{00000000-0005-0000-0000-000006750000}"/>
    <cellStyle name="Percent [2] 101" xfId="29975" xr:uid="{00000000-0005-0000-0000-000007750000}"/>
    <cellStyle name="Percent [2] 101 2" xfId="29976" xr:uid="{00000000-0005-0000-0000-000008750000}"/>
    <cellStyle name="Percent [2] 101 3" xfId="29977" xr:uid="{00000000-0005-0000-0000-000009750000}"/>
    <cellStyle name="Percent [2] 102" xfId="29978" xr:uid="{00000000-0005-0000-0000-00000A750000}"/>
    <cellStyle name="Percent [2] 102 2" xfId="29979" xr:uid="{00000000-0005-0000-0000-00000B750000}"/>
    <cellStyle name="Percent [2] 102 3" xfId="29980" xr:uid="{00000000-0005-0000-0000-00000C750000}"/>
    <cellStyle name="Percent [2] 103" xfId="29981" xr:uid="{00000000-0005-0000-0000-00000D750000}"/>
    <cellStyle name="Percent [2] 103 2" xfId="29982" xr:uid="{00000000-0005-0000-0000-00000E750000}"/>
    <cellStyle name="Percent [2] 103 3" xfId="29983" xr:uid="{00000000-0005-0000-0000-00000F750000}"/>
    <cellStyle name="Percent [2] 104" xfId="29984" xr:uid="{00000000-0005-0000-0000-000010750000}"/>
    <cellStyle name="Percent [2] 104 2" xfId="29985" xr:uid="{00000000-0005-0000-0000-000011750000}"/>
    <cellStyle name="Percent [2] 104 3" xfId="29986" xr:uid="{00000000-0005-0000-0000-000012750000}"/>
    <cellStyle name="Percent [2] 105" xfId="29987" xr:uid="{00000000-0005-0000-0000-000013750000}"/>
    <cellStyle name="Percent [2] 105 2" xfId="29988" xr:uid="{00000000-0005-0000-0000-000014750000}"/>
    <cellStyle name="Percent [2] 105 3" xfId="29989" xr:uid="{00000000-0005-0000-0000-000015750000}"/>
    <cellStyle name="Percent [2] 106" xfId="29990" xr:uid="{00000000-0005-0000-0000-000016750000}"/>
    <cellStyle name="Percent [2] 106 2" xfId="29991" xr:uid="{00000000-0005-0000-0000-000017750000}"/>
    <cellStyle name="Percent [2] 106 3" xfId="29992" xr:uid="{00000000-0005-0000-0000-000018750000}"/>
    <cellStyle name="Percent [2] 107" xfId="29993" xr:uid="{00000000-0005-0000-0000-000019750000}"/>
    <cellStyle name="Percent [2] 107 2" xfId="29994" xr:uid="{00000000-0005-0000-0000-00001A750000}"/>
    <cellStyle name="Percent [2] 107 3" xfId="29995" xr:uid="{00000000-0005-0000-0000-00001B750000}"/>
    <cellStyle name="Percent [2] 108" xfId="29996" xr:uid="{00000000-0005-0000-0000-00001C750000}"/>
    <cellStyle name="Percent [2] 108 2" xfId="29997" xr:uid="{00000000-0005-0000-0000-00001D750000}"/>
    <cellStyle name="Percent [2] 108 3" xfId="29998" xr:uid="{00000000-0005-0000-0000-00001E750000}"/>
    <cellStyle name="Percent [2] 109" xfId="29999" xr:uid="{00000000-0005-0000-0000-00001F750000}"/>
    <cellStyle name="Percent [2] 109 2" xfId="30000" xr:uid="{00000000-0005-0000-0000-000020750000}"/>
    <cellStyle name="Percent [2] 109 3" xfId="30001" xr:uid="{00000000-0005-0000-0000-000021750000}"/>
    <cellStyle name="Percent [2] 11" xfId="30002" xr:uid="{00000000-0005-0000-0000-000022750000}"/>
    <cellStyle name="Percent [2] 11 2" xfId="30003" xr:uid="{00000000-0005-0000-0000-000023750000}"/>
    <cellStyle name="Percent [2] 11 2 2" xfId="30004" xr:uid="{00000000-0005-0000-0000-000024750000}"/>
    <cellStyle name="Percent [2] 11 2 2 2" xfId="30005" xr:uid="{00000000-0005-0000-0000-000025750000}"/>
    <cellStyle name="Percent [2] 11 2 2 3" xfId="30006" xr:uid="{00000000-0005-0000-0000-000026750000}"/>
    <cellStyle name="Percent [2] 11 2 3" xfId="30007" xr:uid="{00000000-0005-0000-0000-000027750000}"/>
    <cellStyle name="Percent [2] 11 2 3 2" xfId="30008" xr:uid="{00000000-0005-0000-0000-000028750000}"/>
    <cellStyle name="Percent [2] 11 2 3 3" xfId="30009" xr:uid="{00000000-0005-0000-0000-000029750000}"/>
    <cellStyle name="Percent [2] 11 2 4" xfId="30010" xr:uid="{00000000-0005-0000-0000-00002A750000}"/>
    <cellStyle name="Percent [2] 11 2 5" xfId="30011" xr:uid="{00000000-0005-0000-0000-00002B750000}"/>
    <cellStyle name="Percent [2] 11 2 6" xfId="30012" xr:uid="{00000000-0005-0000-0000-00002C750000}"/>
    <cellStyle name="Percent [2] 11 3" xfId="30013" xr:uid="{00000000-0005-0000-0000-00002D750000}"/>
    <cellStyle name="Percent [2] 11 3 2" xfId="30014" xr:uid="{00000000-0005-0000-0000-00002E750000}"/>
    <cellStyle name="Percent [2] 11 3 2 2" xfId="30015" xr:uid="{00000000-0005-0000-0000-00002F750000}"/>
    <cellStyle name="Percent [2] 11 3 2 3" xfId="30016" xr:uid="{00000000-0005-0000-0000-000030750000}"/>
    <cellStyle name="Percent [2] 11 3 3" xfId="30017" xr:uid="{00000000-0005-0000-0000-000031750000}"/>
    <cellStyle name="Percent [2] 11 3 3 2" xfId="30018" xr:uid="{00000000-0005-0000-0000-000032750000}"/>
    <cellStyle name="Percent [2] 11 3 3 3" xfId="30019" xr:uid="{00000000-0005-0000-0000-000033750000}"/>
    <cellStyle name="Percent [2] 11 3 4" xfId="30020" xr:uid="{00000000-0005-0000-0000-000034750000}"/>
    <cellStyle name="Percent [2] 11 3 4 2" xfId="30021" xr:uid="{00000000-0005-0000-0000-000035750000}"/>
    <cellStyle name="Percent [2] 11 3 4 3" xfId="30022" xr:uid="{00000000-0005-0000-0000-000036750000}"/>
    <cellStyle name="Percent [2] 11 3 5" xfId="30023" xr:uid="{00000000-0005-0000-0000-000037750000}"/>
    <cellStyle name="Percent [2] 11 3 5 2" xfId="30024" xr:uid="{00000000-0005-0000-0000-000038750000}"/>
    <cellStyle name="Percent [2] 11 3 5 3" xfId="30025" xr:uid="{00000000-0005-0000-0000-000039750000}"/>
    <cellStyle name="Percent [2] 11 3 6" xfId="30026" xr:uid="{00000000-0005-0000-0000-00003A750000}"/>
    <cellStyle name="Percent [2] 11 3 6 2" xfId="30027" xr:uid="{00000000-0005-0000-0000-00003B750000}"/>
    <cellStyle name="Percent [2] 11 3 6 3" xfId="30028" xr:uid="{00000000-0005-0000-0000-00003C750000}"/>
    <cellStyle name="Percent [2] 11 3 7" xfId="30029" xr:uid="{00000000-0005-0000-0000-00003D750000}"/>
    <cellStyle name="Percent [2] 11 3 8" xfId="30030" xr:uid="{00000000-0005-0000-0000-00003E750000}"/>
    <cellStyle name="Percent [2] 11 4" xfId="30031" xr:uid="{00000000-0005-0000-0000-00003F750000}"/>
    <cellStyle name="Percent [2] 11 4 2" xfId="30032" xr:uid="{00000000-0005-0000-0000-000040750000}"/>
    <cellStyle name="Percent [2] 11 4 3" xfId="30033" xr:uid="{00000000-0005-0000-0000-000041750000}"/>
    <cellStyle name="Percent [2] 11 5" xfId="30034" xr:uid="{00000000-0005-0000-0000-000042750000}"/>
    <cellStyle name="Percent [2] 11 5 2" xfId="30035" xr:uid="{00000000-0005-0000-0000-000043750000}"/>
    <cellStyle name="Percent [2] 11 5 3" xfId="30036" xr:uid="{00000000-0005-0000-0000-000044750000}"/>
    <cellStyle name="Percent [2] 11 6" xfId="30037" xr:uid="{00000000-0005-0000-0000-000045750000}"/>
    <cellStyle name="Percent [2] 11 7" xfId="30038" xr:uid="{00000000-0005-0000-0000-000046750000}"/>
    <cellStyle name="Percent [2] 11 8" xfId="30039" xr:uid="{00000000-0005-0000-0000-000047750000}"/>
    <cellStyle name="Percent [2] 11_2109" xfId="30040" xr:uid="{00000000-0005-0000-0000-000048750000}"/>
    <cellStyle name="Percent [2] 110" xfId="30041" xr:uid="{00000000-0005-0000-0000-000049750000}"/>
    <cellStyle name="Percent [2] 110 2" xfId="30042" xr:uid="{00000000-0005-0000-0000-00004A750000}"/>
    <cellStyle name="Percent [2] 110 3" xfId="30043" xr:uid="{00000000-0005-0000-0000-00004B750000}"/>
    <cellStyle name="Percent [2] 111" xfId="30044" xr:uid="{00000000-0005-0000-0000-00004C750000}"/>
    <cellStyle name="Percent [2] 112" xfId="30045" xr:uid="{00000000-0005-0000-0000-00004D750000}"/>
    <cellStyle name="Percent [2] 113" xfId="30046" xr:uid="{00000000-0005-0000-0000-00004E750000}"/>
    <cellStyle name="Percent [2] 114" xfId="30047" xr:uid="{00000000-0005-0000-0000-00004F750000}"/>
    <cellStyle name="Percent [2] 115" xfId="30048" xr:uid="{00000000-0005-0000-0000-000050750000}"/>
    <cellStyle name="Percent [2] 116" xfId="30049" xr:uid="{00000000-0005-0000-0000-000051750000}"/>
    <cellStyle name="Percent [2] 117" xfId="30050" xr:uid="{00000000-0005-0000-0000-000052750000}"/>
    <cellStyle name="Percent [2] 118" xfId="30051" xr:uid="{00000000-0005-0000-0000-000053750000}"/>
    <cellStyle name="Percent [2] 119" xfId="30052" xr:uid="{00000000-0005-0000-0000-000054750000}"/>
    <cellStyle name="Percent [2] 12" xfId="30053" xr:uid="{00000000-0005-0000-0000-000055750000}"/>
    <cellStyle name="Percent [2] 12 2" xfId="30054" xr:uid="{00000000-0005-0000-0000-000056750000}"/>
    <cellStyle name="Percent [2] 12 2 2" xfId="30055" xr:uid="{00000000-0005-0000-0000-000057750000}"/>
    <cellStyle name="Percent [2] 12 2 2 2" xfId="30056" xr:uid="{00000000-0005-0000-0000-000058750000}"/>
    <cellStyle name="Percent [2] 12 2 2 3" xfId="30057" xr:uid="{00000000-0005-0000-0000-000059750000}"/>
    <cellStyle name="Percent [2] 12 2 3" xfId="30058" xr:uid="{00000000-0005-0000-0000-00005A750000}"/>
    <cellStyle name="Percent [2] 12 2 3 2" xfId="30059" xr:uid="{00000000-0005-0000-0000-00005B750000}"/>
    <cellStyle name="Percent [2] 12 2 3 3" xfId="30060" xr:uid="{00000000-0005-0000-0000-00005C750000}"/>
    <cellStyle name="Percent [2] 12 2 4" xfId="30061" xr:uid="{00000000-0005-0000-0000-00005D750000}"/>
    <cellStyle name="Percent [2] 12 2 4 2" xfId="30062" xr:uid="{00000000-0005-0000-0000-00005E750000}"/>
    <cellStyle name="Percent [2] 12 2 4 3" xfId="30063" xr:uid="{00000000-0005-0000-0000-00005F750000}"/>
    <cellStyle name="Percent [2] 12 2 5" xfId="30064" xr:uid="{00000000-0005-0000-0000-000060750000}"/>
    <cellStyle name="Percent [2] 12 2 5 2" xfId="30065" xr:uid="{00000000-0005-0000-0000-000061750000}"/>
    <cellStyle name="Percent [2] 12 2 5 3" xfId="30066" xr:uid="{00000000-0005-0000-0000-000062750000}"/>
    <cellStyle name="Percent [2] 12 2 6" xfId="30067" xr:uid="{00000000-0005-0000-0000-000063750000}"/>
    <cellStyle name="Percent [2] 12 2 6 2" xfId="30068" xr:uid="{00000000-0005-0000-0000-000064750000}"/>
    <cellStyle name="Percent [2] 12 2 6 3" xfId="30069" xr:uid="{00000000-0005-0000-0000-000065750000}"/>
    <cellStyle name="Percent [2] 12 2 7" xfId="30070" xr:uid="{00000000-0005-0000-0000-000066750000}"/>
    <cellStyle name="Percent [2] 12 2 8" xfId="30071" xr:uid="{00000000-0005-0000-0000-000067750000}"/>
    <cellStyle name="Percent [2] 12 3" xfId="30072" xr:uid="{00000000-0005-0000-0000-000068750000}"/>
    <cellStyle name="Percent [2] 12 3 2" xfId="30073" xr:uid="{00000000-0005-0000-0000-000069750000}"/>
    <cellStyle name="Percent [2] 12 3 3" xfId="30074" xr:uid="{00000000-0005-0000-0000-00006A750000}"/>
    <cellStyle name="Percent [2] 12 4" xfId="30075" xr:uid="{00000000-0005-0000-0000-00006B750000}"/>
    <cellStyle name="Percent [2] 12 4 2" xfId="30076" xr:uid="{00000000-0005-0000-0000-00006C750000}"/>
    <cellStyle name="Percent [2] 12 4 3" xfId="30077" xr:uid="{00000000-0005-0000-0000-00006D750000}"/>
    <cellStyle name="Percent [2] 12 5" xfId="30078" xr:uid="{00000000-0005-0000-0000-00006E750000}"/>
    <cellStyle name="Percent [2] 12 6" xfId="30079" xr:uid="{00000000-0005-0000-0000-00006F750000}"/>
    <cellStyle name="Percent [2] 12 7" xfId="30080" xr:uid="{00000000-0005-0000-0000-000070750000}"/>
    <cellStyle name="Percent [2] 13" xfId="30081" xr:uid="{00000000-0005-0000-0000-000071750000}"/>
    <cellStyle name="Percent [2] 13 10" xfId="30082" xr:uid="{00000000-0005-0000-0000-000072750000}"/>
    <cellStyle name="Percent [2] 13 10 2" xfId="30083" xr:uid="{00000000-0005-0000-0000-000073750000}"/>
    <cellStyle name="Percent [2] 13 10 2 2" xfId="30084" xr:uid="{00000000-0005-0000-0000-000074750000}"/>
    <cellStyle name="Percent [2] 13 10 2 3" xfId="30085" xr:uid="{00000000-0005-0000-0000-000075750000}"/>
    <cellStyle name="Percent [2] 13 10 3" xfId="30086" xr:uid="{00000000-0005-0000-0000-000076750000}"/>
    <cellStyle name="Percent [2] 13 10 4" xfId="30087" xr:uid="{00000000-0005-0000-0000-000077750000}"/>
    <cellStyle name="Percent [2] 13 11" xfId="30088" xr:uid="{00000000-0005-0000-0000-000078750000}"/>
    <cellStyle name="Percent [2] 13 11 2" xfId="30089" xr:uid="{00000000-0005-0000-0000-000079750000}"/>
    <cellStyle name="Percent [2] 13 11 2 2" xfId="30090" xr:uid="{00000000-0005-0000-0000-00007A750000}"/>
    <cellStyle name="Percent [2] 13 11 2 3" xfId="30091" xr:uid="{00000000-0005-0000-0000-00007B750000}"/>
    <cellStyle name="Percent [2] 13 11 3" xfId="30092" xr:uid="{00000000-0005-0000-0000-00007C750000}"/>
    <cellStyle name="Percent [2] 13 11 4" xfId="30093" xr:uid="{00000000-0005-0000-0000-00007D750000}"/>
    <cellStyle name="Percent [2] 13 12" xfId="30094" xr:uid="{00000000-0005-0000-0000-00007E750000}"/>
    <cellStyle name="Percent [2] 13 13" xfId="30095" xr:uid="{00000000-0005-0000-0000-00007F750000}"/>
    <cellStyle name="Percent [2] 13 14" xfId="30096" xr:uid="{00000000-0005-0000-0000-000080750000}"/>
    <cellStyle name="Percent [2] 13 15" xfId="30097" xr:uid="{00000000-0005-0000-0000-000081750000}"/>
    <cellStyle name="Percent [2] 13 2" xfId="30098" xr:uid="{00000000-0005-0000-0000-000082750000}"/>
    <cellStyle name="Percent [2] 13 2 10" xfId="30099" xr:uid="{00000000-0005-0000-0000-000083750000}"/>
    <cellStyle name="Percent [2] 13 2 2" xfId="30100" xr:uid="{00000000-0005-0000-0000-000084750000}"/>
    <cellStyle name="Percent [2] 13 2 2 2" xfId="30101" xr:uid="{00000000-0005-0000-0000-000085750000}"/>
    <cellStyle name="Percent [2] 13 2 2 2 2" xfId="30102" xr:uid="{00000000-0005-0000-0000-000086750000}"/>
    <cellStyle name="Percent [2] 13 2 2 2 3" xfId="30103" xr:uid="{00000000-0005-0000-0000-000087750000}"/>
    <cellStyle name="Percent [2] 13 2 2 3" xfId="30104" xr:uid="{00000000-0005-0000-0000-000088750000}"/>
    <cellStyle name="Percent [2] 13 2 2 3 2" xfId="30105" xr:uid="{00000000-0005-0000-0000-000089750000}"/>
    <cellStyle name="Percent [2] 13 2 2 3 3" xfId="30106" xr:uid="{00000000-0005-0000-0000-00008A750000}"/>
    <cellStyle name="Percent [2] 13 2 2 4" xfId="30107" xr:uid="{00000000-0005-0000-0000-00008B750000}"/>
    <cellStyle name="Percent [2] 13 2 2 5" xfId="30108" xr:uid="{00000000-0005-0000-0000-00008C750000}"/>
    <cellStyle name="Percent [2] 13 2 2 6" xfId="30109" xr:uid="{00000000-0005-0000-0000-00008D750000}"/>
    <cellStyle name="Percent [2] 13 2 3" xfId="30110" xr:uid="{00000000-0005-0000-0000-00008E750000}"/>
    <cellStyle name="Percent [2] 13 2 3 2" xfId="30111" xr:uid="{00000000-0005-0000-0000-00008F750000}"/>
    <cellStyle name="Percent [2] 13 2 3 2 2" xfId="30112" xr:uid="{00000000-0005-0000-0000-000090750000}"/>
    <cellStyle name="Percent [2] 13 2 3 2 3" xfId="30113" xr:uid="{00000000-0005-0000-0000-000091750000}"/>
    <cellStyle name="Percent [2] 13 2 3 3" xfId="30114" xr:uid="{00000000-0005-0000-0000-000092750000}"/>
    <cellStyle name="Percent [2] 13 2 3 3 2" xfId="30115" xr:uid="{00000000-0005-0000-0000-000093750000}"/>
    <cellStyle name="Percent [2] 13 2 3 3 3" xfId="30116" xr:uid="{00000000-0005-0000-0000-000094750000}"/>
    <cellStyle name="Percent [2] 13 2 3 4" xfId="30117" xr:uid="{00000000-0005-0000-0000-000095750000}"/>
    <cellStyle name="Percent [2] 13 2 3 5" xfId="30118" xr:uid="{00000000-0005-0000-0000-000096750000}"/>
    <cellStyle name="Percent [2] 13 2 3 6" xfId="30119" xr:uid="{00000000-0005-0000-0000-000097750000}"/>
    <cellStyle name="Percent [2] 13 2 4" xfId="30120" xr:uid="{00000000-0005-0000-0000-000098750000}"/>
    <cellStyle name="Percent [2] 13 2 4 2" xfId="30121" xr:uid="{00000000-0005-0000-0000-000099750000}"/>
    <cellStyle name="Percent [2] 13 2 4 2 2" xfId="30122" xr:uid="{00000000-0005-0000-0000-00009A750000}"/>
    <cellStyle name="Percent [2] 13 2 4 2 3" xfId="30123" xr:uid="{00000000-0005-0000-0000-00009B750000}"/>
    <cellStyle name="Percent [2] 13 2 4 3" xfId="30124" xr:uid="{00000000-0005-0000-0000-00009C750000}"/>
    <cellStyle name="Percent [2] 13 2 4 3 2" xfId="30125" xr:uid="{00000000-0005-0000-0000-00009D750000}"/>
    <cellStyle name="Percent [2] 13 2 4 3 3" xfId="30126" xr:uid="{00000000-0005-0000-0000-00009E750000}"/>
    <cellStyle name="Percent [2] 13 2 4 4" xfId="30127" xr:uid="{00000000-0005-0000-0000-00009F750000}"/>
    <cellStyle name="Percent [2] 13 2 4 5" xfId="30128" xr:uid="{00000000-0005-0000-0000-0000A0750000}"/>
    <cellStyle name="Percent [2] 13 2 4 6" xfId="30129" xr:uid="{00000000-0005-0000-0000-0000A1750000}"/>
    <cellStyle name="Percent [2] 13 2 5" xfId="30130" xr:uid="{00000000-0005-0000-0000-0000A2750000}"/>
    <cellStyle name="Percent [2] 13 2 5 2" xfId="30131" xr:uid="{00000000-0005-0000-0000-0000A3750000}"/>
    <cellStyle name="Percent [2] 13 2 5 2 2" xfId="30132" xr:uid="{00000000-0005-0000-0000-0000A4750000}"/>
    <cellStyle name="Percent [2] 13 2 5 2 3" xfId="30133" xr:uid="{00000000-0005-0000-0000-0000A5750000}"/>
    <cellStyle name="Percent [2] 13 2 5 3" xfId="30134" xr:uid="{00000000-0005-0000-0000-0000A6750000}"/>
    <cellStyle name="Percent [2] 13 2 5 3 2" xfId="30135" xr:uid="{00000000-0005-0000-0000-0000A7750000}"/>
    <cellStyle name="Percent [2] 13 2 5 3 3" xfId="30136" xr:uid="{00000000-0005-0000-0000-0000A8750000}"/>
    <cellStyle name="Percent [2] 13 2 5 4" xfId="30137" xr:uid="{00000000-0005-0000-0000-0000A9750000}"/>
    <cellStyle name="Percent [2] 13 2 5 4 2" xfId="30138" xr:uid="{00000000-0005-0000-0000-0000AA750000}"/>
    <cellStyle name="Percent [2] 13 2 5 4 3" xfId="30139" xr:uid="{00000000-0005-0000-0000-0000AB750000}"/>
    <cellStyle name="Percent [2] 13 2 5 5" xfId="30140" xr:uid="{00000000-0005-0000-0000-0000AC750000}"/>
    <cellStyle name="Percent [2] 13 2 5 6" xfId="30141" xr:uid="{00000000-0005-0000-0000-0000AD750000}"/>
    <cellStyle name="Percent [2] 13 2 6" xfId="30142" xr:uid="{00000000-0005-0000-0000-0000AE750000}"/>
    <cellStyle name="Percent [2] 13 2 6 2" xfId="30143" xr:uid="{00000000-0005-0000-0000-0000AF750000}"/>
    <cellStyle name="Percent [2] 13 2 6 3" xfId="30144" xr:uid="{00000000-0005-0000-0000-0000B0750000}"/>
    <cellStyle name="Percent [2] 13 2 7" xfId="30145" xr:uid="{00000000-0005-0000-0000-0000B1750000}"/>
    <cellStyle name="Percent [2] 13 2 7 2" xfId="30146" xr:uid="{00000000-0005-0000-0000-0000B2750000}"/>
    <cellStyle name="Percent [2] 13 2 7 3" xfId="30147" xr:uid="{00000000-0005-0000-0000-0000B3750000}"/>
    <cellStyle name="Percent [2] 13 2 8" xfId="30148" xr:uid="{00000000-0005-0000-0000-0000B4750000}"/>
    <cellStyle name="Percent [2] 13 2 9" xfId="30149" xr:uid="{00000000-0005-0000-0000-0000B5750000}"/>
    <cellStyle name="Percent [2] 13 2_2106 (6)" xfId="30150" xr:uid="{00000000-0005-0000-0000-0000B6750000}"/>
    <cellStyle name="Percent [2] 13 3" xfId="30151" xr:uid="{00000000-0005-0000-0000-0000B7750000}"/>
    <cellStyle name="Percent [2] 13 3 2" xfId="30152" xr:uid="{00000000-0005-0000-0000-0000B8750000}"/>
    <cellStyle name="Percent [2] 13 3 2 2" xfId="30153" xr:uid="{00000000-0005-0000-0000-0000B9750000}"/>
    <cellStyle name="Percent [2] 13 3 2 2 2" xfId="30154" xr:uid="{00000000-0005-0000-0000-0000BA750000}"/>
    <cellStyle name="Percent [2] 13 3 2 2 3" xfId="30155" xr:uid="{00000000-0005-0000-0000-0000BB750000}"/>
    <cellStyle name="Percent [2] 13 3 2 3" xfId="30156" xr:uid="{00000000-0005-0000-0000-0000BC750000}"/>
    <cellStyle name="Percent [2] 13 3 2 3 2" xfId="30157" xr:uid="{00000000-0005-0000-0000-0000BD750000}"/>
    <cellStyle name="Percent [2] 13 3 2 3 3" xfId="30158" xr:uid="{00000000-0005-0000-0000-0000BE750000}"/>
    <cellStyle name="Percent [2] 13 3 2 4" xfId="30159" xr:uid="{00000000-0005-0000-0000-0000BF750000}"/>
    <cellStyle name="Percent [2] 13 3 2 4 2" xfId="30160" xr:uid="{00000000-0005-0000-0000-0000C0750000}"/>
    <cellStyle name="Percent [2] 13 3 2 4 3" xfId="30161" xr:uid="{00000000-0005-0000-0000-0000C1750000}"/>
    <cellStyle name="Percent [2] 13 3 2 5" xfId="30162" xr:uid="{00000000-0005-0000-0000-0000C2750000}"/>
    <cellStyle name="Percent [2] 13 3 2 6" xfId="30163" xr:uid="{00000000-0005-0000-0000-0000C3750000}"/>
    <cellStyle name="Percent [2] 13 3 3" xfId="30164" xr:uid="{00000000-0005-0000-0000-0000C4750000}"/>
    <cellStyle name="Percent [2] 13 3 3 2" xfId="30165" xr:uid="{00000000-0005-0000-0000-0000C5750000}"/>
    <cellStyle name="Percent [2] 13 3 3 3" xfId="30166" xr:uid="{00000000-0005-0000-0000-0000C6750000}"/>
    <cellStyle name="Percent [2] 13 3 4" xfId="30167" xr:uid="{00000000-0005-0000-0000-0000C7750000}"/>
    <cellStyle name="Percent [2] 13 3 4 2" xfId="30168" xr:uid="{00000000-0005-0000-0000-0000C8750000}"/>
    <cellStyle name="Percent [2] 13 3 4 3" xfId="30169" xr:uid="{00000000-0005-0000-0000-0000C9750000}"/>
    <cellStyle name="Percent [2] 13 3 5" xfId="30170" xr:uid="{00000000-0005-0000-0000-0000CA750000}"/>
    <cellStyle name="Percent [2] 13 3 6" xfId="30171" xr:uid="{00000000-0005-0000-0000-0000CB750000}"/>
    <cellStyle name="Percent [2] 13 3 7" xfId="30172" xr:uid="{00000000-0005-0000-0000-0000CC750000}"/>
    <cellStyle name="Percent [2] 13 4" xfId="30173" xr:uid="{00000000-0005-0000-0000-0000CD750000}"/>
    <cellStyle name="Percent [2] 13 4 2" xfId="30174" xr:uid="{00000000-0005-0000-0000-0000CE750000}"/>
    <cellStyle name="Percent [2] 13 4 2 2" xfId="30175" xr:uid="{00000000-0005-0000-0000-0000CF750000}"/>
    <cellStyle name="Percent [2] 13 4 2 2 2" xfId="30176" xr:uid="{00000000-0005-0000-0000-0000D0750000}"/>
    <cellStyle name="Percent [2] 13 4 2 2 3" xfId="30177" xr:uid="{00000000-0005-0000-0000-0000D1750000}"/>
    <cellStyle name="Percent [2] 13 4 2 3" xfId="30178" xr:uid="{00000000-0005-0000-0000-0000D2750000}"/>
    <cellStyle name="Percent [2] 13 4 2 3 2" xfId="30179" xr:uid="{00000000-0005-0000-0000-0000D3750000}"/>
    <cellStyle name="Percent [2] 13 4 2 3 3" xfId="30180" xr:uid="{00000000-0005-0000-0000-0000D4750000}"/>
    <cellStyle name="Percent [2] 13 4 2 4" xfId="30181" xr:uid="{00000000-0005-0000-0000-0000D5750000}"/>
    <cellStyle name="Percent [2] 13 4 2 4 2" xfId="30182" xr:uid="{00000000-0005-0000-0000-0000D6750000}"/>
    <cellStyle name="Percent [2] 13 4 2 4 3" xfId="30183" xr:uid="{00000000-0005-0000-0000-0000D7750000}"/>
    <cellStyle name="Percent [2] 13 4 2 5" xfId="30184" xr:uid="{00000000-0005-0000-0000-0000D8750000}"/>
    <cellStyle name="Percent [2] 13 4 2 6" xfId="30185" xr:uid="{00000000-0005-0000-0000-0000D9750000}"/>
    <cellStyle name="Percent [2] 13 4 3" xfId="30186" xr:uid="{00000000-0005-0000-0000-0000DA750000}"/>
    <cellStyle name="Percent [2] 13 4 3 2" xfId="30187" xr:uid="{00000000-0005-0000-0000-0000DB750000}"/>
    <cellStyle name="Percent [2] 13 4 3 3" xfId="30188" xr:uid="{00000000-0005-0000-0000-0000DC750000}"/>
    <cellStyle name="Percent [2] 13 4 4" xfId="30189" xr:uid="{00000000-0005-0000-0000-0000DD750000}"/>
    <cellStyle name="Percent [2] 13 4 4 2" xfId="30190" xr:uid="{00000000-0005-0000-0000-0000DE750000}"/>
    <cellStyle name="Percent [2] 13 4 4 3" xfId="30191" xr:uid="{00000000-0005-0000-0000-0000DF750000}"/>
    <cellStyle name="Percent [2] 13 4 5" xfId="30192" xr:uid="{00000000-0005-0000-0000-0000E0750000}"/>
    <cellStyle name="Percent [2] 13 4 6" xfId="30193" xr:uid="{00000000-0005-0000-0000-0000E1750000}"/>
    <cellStyle name="Percent [2] 13 4 7" xfId="30194" xr:uid="{00000000-0005-0000-0000-0000E2750000}"/>
    <cellStyle name="Percent [2] 13 5" xfId="30195" xr:uid="{00000000-0005-0000-0000-0000E3750000}"/>
    <cellStyle name="Percent [2] 13 5 2" xfId="30196" xr:uid="{00000000-0005-0000-0000-0000E4750000}"/>
    <cellStyle name="Percent [2] 13 5 2 2" xfId="30197" xr:uid="{00000000-0005-0000-0000-0000E5750000}"/>
    <cellStyle name="Percent [2] 13 5 2 3" xfId="30198" xr:uid="{00000000-0005-0000-0000-0000E6750000}"/>
    <cellStyle name="Percent [2] 13 5 3" xfId="30199" xr:uid="{00000000-0005-0000-0000-0000E7750000}"/>
    <cellStyle name="Percent [2] 13 5 3 2" xfId="30200" xr:uid="{00000000-0005-0000-0000-0000E8750000}"/>
    <cellStyle name="Percent [2] 13 5 3 3" xfId="30201" xr:uid="{00000000-0005-0000-0000-0000E9750000}"/>
    <cellStyle name="Percent [2] 13 5 4" xfId="30202" xr:uid="{00000000-0005-0000-0000-0000EA750000}"/>
    <cellStyle name="Percent [2] 13 5 5" xfId="30203" xr:uid="{00000000-0005-0000-0000-0000EB750000}"/>
    <cellStyle name="Percent [2] 13 5 6" xfId="30204" xr:uid="{00000000-0005-0000-0000-0000EC750000}"/>
    <cellStyle name="Percent [2] 13 6" xfId="30205" xr:uid="{00000000-0005-0000-0000-0000ED750000}"/>
    <cellStyle name="Percent [2] 13 6 2" xfId="30206" xr:uid="{00000000-0005-0000-0000-0000EE750000}"/>
    <cellStyle name="Percent [2] 13 6 2 2" xfId="30207" xr:uid="{00000000-0005-0000-0000-0000EF750000}"/>
    <cellStyle name="Percent [2] 13 6 2 3" xfId="30208" xr:uid="{00000000-0005-0000-0000-0000F0750000}"/>
    <cellStyle name="Percent [2] 13 6 3" xfId="30209" xr:uid="{00000000-0005-0000-0000-0000F1750000}"/>
    <cellStyle name="Percent [2] 13 6 3 2" xfId="30210" xr:uid="{00000000-0005-0000-0000-0000F2750000}"/>
    <cellStyle name="Percent [2] 13 6 3 3" xfId="30211" xr:uid="{00000000-0005-0000-0000-0000F3750000}"/>
    <cellStyle name="Percent [2] 13 6 4" xfId="30212" xr:uid="{00000000-0005-0000-0000-0000F4750000}"/>
    <cellStyle name="Percent [2] 13 6 5" xfId="30213" xr:uid="{00000000-0005-0000-0000-0000F5750000}"/>
    <cellStyle name="Percent [2] 13 6 6" xfId="30214" xr:uid="{00000000-0005-0000-0000-0000F6750000}"/>
    <cellStyle name="Percent [2] 13 7" xfId="30215" xr:uid="{00000000-0005-0000-0000-0000F7750000}"/>
    <cellStyle name="Percent [2] 13 7 2" xfId="30216" xr:uid="{00000000-0005-0000-0000-0000F8750000}"/>
    <cellStyle name="Percent [2] 13 7 2 2" xfId="30217" xr:uid="{00000000-0005-0000-0000-0000F9750000}"/>
    <cellStyle name="Percent [2] 13 7 2 3" xfId="30218" xr:uid="{00000000-0005-0000-0000-0000FA750000}"/>
    <cellStyle name="Percent [2] 13 7 2 4" xfId="30219" xr:uid="{00000000-0005-0000-0000-0000FB750000}"/>
    <cellStyle name="Percent [2] 13 7 3" xfId="30220" xr:uid="{00000000-0005-0000-0000-0000FC750000}"/>
    <cellStyle name="Percent [2] 13 7 4" xfId="30221" xr:uid="{00000000-0005-0000-0000-0000FD750000}"/>
    <cellStyle name="Percent [2] 13 7 5" xfId="30222" xr:uid="{00000000-0005-0000-0000-0000FE750000}"/>
    <cellStyle name="Percent [2] 13 8" xfId="30223" xr:uid="{00000000-0005-0000-0000-0000FF750000}"/>
    <cellStyle name="Percent [2] 13 8 2" xfId="30224" xr:uid="{00000000-0005-0000-0000-000000760000}"/>
    <cellStyle name="Percent [2] 13 8 2 2" xfId="30225" xr:uid="{00000000-0005-0000-0000-000001760000}"/>
    <cellStyle name="Percent [2] 13 8 2 3" xfId="30226" xr:uid="{00000000-0005-0000-0000-000002760000}"/>
    <cellStyle name="Percent [2] 13 8 3" xfId="30227" xr:uid="{00000000-0005-0000-0000-000003760000}"/>
    <cellStyle name="Percent [2] 13 8 4" xfId="30228" xr:uid="{00000000-0005-0000-0000-000004760000}"/>
    <cellStyle name="Percent [2] 13 9" xfId="30229" xr:uid="{00000000-0005-0000-0000-000005760000}"/>
    <cellStyle name="Percent [2] 13 9 2" xfId="30230" xr:uid="{00000000-0005-0000-0000-000006760000}"/>
    <cellStyle name="Percent [2] 13 9 2 2" xfId="30231" xr:uid="{00000000-0005-0000-0000-000007760000}"/>
    <cellStyle name="Percent [2] 13 9 2 3" xfId="30232" xr:uid="{00000000-0005-0000-0000-000008760000}"/>
    <cellStyle name="Percent [2] 13 9 3" xfId="30233" xr:uid="{00000000-0005-0000-0000-000009760000}"/>
    <cellStyle name="Percent [2] 13 9 4" xfId="30234" xr:uid="{00000000-0005-0000-0000-00000A760000}"/>
    <cellStyle name="Percent [2] 13_2106 (6)" xfId="30235" xr:uid="{00000000-0005-0000-0000-00000B760000}"/>
    <cellStyle name="Percent [2] 14" xfId="30236" xr:uid="{00000000-0005-0000-0000-00000C760000}"/>
    <cellStyle name="Percent [2] 14 10" xfId="30237" xr:uid="{00000000-0005-0000-0000-00000D760000}"/>
    <cellStyle name="Percent [2] 14 2" xfId="30238" xr:uid="{00000000-0005-0000-0000-00000E760000}"/>
    <cellStyle name="Percent [2] 14 2 2" xfId="30239" xr:uid="{00000000-0005-0000-0000-00000F760000}"/>
    <cellStyle name="Percent [2] 14 2 2 2" xfId="30240" xr:uid="{00000000-0005-0000-0000-000010760000}"/>
    <cellStyle name="Percent [2] 14 2 2 3" xfId="30241" xr:uid="{00000000-0005-0000-0000-000011760000}"/>
    <cellStyle name="Percent [2] 14 2 3" xfId="30242" xr:uid="{00000000-0005-0000-0000-000012760000}"/>
    <cellStyle name="Percent [2] 14 2 3 2" xfId="30243" xr:uid="{00000000-0005-0000-0000-000013760000}"/>
    <cellStyle name="Percent [2] 14 2 3 3" xfId="30244" xr:uid="{00000000-0005-0000-0000-000014760000}"/>
    <cellStyle name="Percent [2] 14 2 4" xfId="30245" xr:uid="{00000000-0005-0000-0000-000015760000}"/>
    <cellStyle name="Percent [2] 14 2 5" xfId="30246" xr:uid="{00000000-0005-0000-0000-000016760000}"/>
    <cellStyle name="Percent [2] 14 2 6" xfId="30247" xr:uid="{00000000-0005-0000-0000-000017760000}"/>
    <cellStyle name="Percent [2] 14 3" xfId="30248" xr:uid="{00000000-0005-0000-0000-000018760000}"/>
    <cellStyle name="Percent [2] 14 3 2" xfId="30249" xr:uid="{00000000-0005-0000-0000-000019760000}"/>
    <cellStyle name="Percent [2] 14 3 2 2" xfId="30250" xr:uid="{00000000-0005-0000-0000-00001A760000}"/>
    <cellStyle name="Percent [2] 14 3 2 3" xfId="30251" xr:uid="{00000000-0005-0000-0000-00001B760000}"/>
    <cellStyle name="Percent [2] 14 3 3" xfId="30252" xr:uid="{00000000-0005-0000-0000-00001C760000}"/>
    <cellStyle name="Percent [2] 14 3 3 2" xfId="30253" xr:uid="{00000000-0005-0000-0000-00001D760000}"/>
    <cellStyle name="Percent [2] 14 3 3 3" xfId="30254" xr:uid="{00000000-0005-0000-0000-00001E760000}"/>
    <cellStyle name="Percent [2] 14 3 4" xfId="30255" xr:uid="{00000000-0005-0000-0000-00001F760000}"/>
    <cellStyle name="Percent [2] 14 3 5" xfId="30256" xr:uid="{00000000-0005-0000-0000-000020760000}"/>
    <cellStyle name="Percent [2] 14 3 6" xfId="30257" xr:uid="{00000000-0005-0000-0000-000021760000}"/>
    <cellStyle name="Percent [2] 14 4" xfId="30258" xr:uid="{00000000-0005-0000-0000-000022760000}"/>
    <cellStyle name="Percent [2] 14 4 2" xfId="30259" xr:uid="{00000000-0005-0000-0000-000023760000}"/>
    <cellStyle name="Percent [2] 14 4 2 2" xfId="30260" xr:uid="{00000000-0005-0000-0000-000024760000}"/>
    <cellStyle name="Percent [2] 14 4 2 3" xfId="30261" xr:uid="{00000000-0005-0000-0000-000025760000}"/>
    <cellStyle name="Percent [2] 14 4 3" xfId="30262" xr:uid="{00000000-0005-0000-0000-000026760000}"/>
    <cellStyle name="Percent [2] 14 4 3 2" xfId="30263" xr:uid="{00000000-0005-0000-0000-000027760000}"/>
    <cellStyle name="Percent [2] 14 4 3 3" xfId="30264" xr:uid="{00000000-0005-0000-0000-000028760000}"/>
    <cellStyle name="Percent [2] 14 4 4" xfId="30265" xr:uid="{00000000-0005-0000-0000-000029760000}"/>
    <cellStyle name="Percent [2] 14 4 5" xfId="30266" xr:uid="{00000000-0005-0000-0000-00002A760000}"/>
    <cellStyle name="Percent [2] 14 4 6" xfId="30267" xr:uid="{00000000-0005-0000-0000-00002B760000}"/>
    <cellStyle name="Percent [2] 14 5" xfId="30268" xr:uid="{00000000-0005-0000-0000-00002C760000}"/>
    <cellStyle name="Percent [2] 14 5 2" xfId="30269" xr:uid="{00000000-0005-0000-0000-00002D760000}"/>
    <cellStyle name="Percent [2] 14 5 2 2" xfId="30270" xr:uid="{00000000-0005-0000-0000-00002E760000}"/>
    <cellStyle name="Percent [2] 14 5 2 3" xfId="30271" xr:uid="{00000000-0005-0000-0000-00002F760000}"/>
    <cellStyle name="Percent [2] 14 5 3" xfId="30272" xr:uid="{00000000-0005-0000-0000-000030760000}"/>
    <cellStyle name="Percent [2] 14 5 3 2" xfId="30273" xr:uid="{00000000-0005-0000-0000-000031760000}"/>
    <cellStyle name="Percent [2] 14 5 3 3" xfId="30274" xr:uid="{00000000-0005-0000-0000-000032760000}"/>
    <cellStyle name="Percent [2] 14 5 4" xfId="30275" xr:uid="{00000000-0005-0000-0000-000033760000}"/>
    <cellStyle name="Percent [2] 14 5 4 2" xfId="30276" xr:uid="{00000000-0005-0000-0000-000034760000}"/>
    <cellStyle name="Percent [2] 14 5 4 3" xfId="30277" xr:uid="{00000000-0005-0000-0000-000035760000}"/>
    <cellStyle name="Percent [2] 14 5 5" xfId="30278" xr:uid="{00000000-0005-0000-0000-000036760000}"/>
    <cellStyle name="Percent [2] 14 5 6" xfId="30279" xr:uid="{00000000-0005-0000-0000-000037760000}"/>
    <cellStyle name="Percent [2] 14 6" xfId="30280" xr:uid="{00000000-0005-0000-0000-000038760000}"/>
    <cellStyle name="Percent [2] 14 6 2" xfId="30281" xr:uid="{00000000-0005-0000-0000-000039760000}"/>
    <cellStyle name="Percent [2] 14 6 3" xfId="30282" xr:uid="{00000000-0005-0000-0000-00003A760000}"/>
    <cellStyle name="Percent [2] 14 7" xfId="30283" xr:uid="{00000000-0005-0000-0000-00003B760000}"/>
    <cellStyle name="Percent [2] 14 7 2" xfId="30284" xr:uid="{00000000-0005-0000-0000-00003C760000}"/>
    <cellStyle name="Percent [2] 14 7 3" xfId="30285" xr:uid="{00000000-0005-0000-0000-00003D760000}"/>
    <cellStyle name="Percent [2] 14 8" xfId="30286" xr:uid="{00000000-0005-0000-0000-00003E760000}"/>
    <cellStyle name="Percent [2] 14 9" xfId="30287" xr:uid="{00000000-0005-0000-0000-00003F760000}"/>
    <cellStyle name="Percent [2] 14_2106 (6)" xfId="30288" xr:uid="{00000000-0005-0000-0000-000040760000}"/>
    <cellStyle name="Percent [2] 15" xfId="30289" xr:uid="{00000000-0005-0000-0000-000041760000}"/>
    <cellStyle name="Percent [2] 15 10" xfId="30290" xr:uid="{00000000-0005-0000-0000-000042760000}"/>
    <cellStyle name="Percent [2] 15 2" xfId="30291" xr:uid="{00000000-0005-0000-0000-000043760000}"/>
    <cellStyle name="Percent [2] 15 2 2" xfId="30292" xr:uid="{00000000-0005-0000-0000-000044760000}"/>
    <cellStyle name="Percent [2] 15 2 2 2" xfId="30293" xr:uid="{00000000-0005-0000-0000-000045760000}"/>
    <cellStyle name="Percent [2] 15 2 2 3" xfId="30294" xr:uid="{00000000-0005-0000-0000-000046760000}"/>
    <cellStyle name="Percent [2] 15 2 3" xfId="30295" xr:uid="{00000000-0005-0000-0000-000047760000}"/>
    <cellStyle name="Percent [2] 15 2 3 2" xfId="30296" xr:uid="{00000000-0005-0000-0000-000048760000}"/>
    <cellStyle name="Percent [2] 15 2 3 3" xfId="30297" xr:uid="{00000000-0005-0000-0000-000049760000}"/>
    <cellStyle name="Percent [2] 15 2 4" xfId="30298" xr:uid="{00000000-0005-0000-0000-00004A760000}"/>
    <cellStyle name="Percent [2] 15 2 5" xfId="30299" xr:uid="{00000000-0005-0000-0000-00004B760000}"/>
    <cellStyle name="Percent [2] 15 2 6" xfId="30300" xr:uid="{00000000-0005-0000-0000-00004C760000}"/>
    <cellStyle name="Percent [2] 15 3" xfId="30301" xr:uid="{00000000-0005-0000-0000-00004D760000}"/>
    <cellStyle name="Percent [2] 15 3 2" xfId="30302" xr:uid="{00000000-0005-0000-0000-00004E760000}"/>
    <cellStyle name="Percent [2] 15 3 2 2" xfId="30303" xr:uid="{00000000-0005-0000-0000-00004F760000}"/>
    <cellStyle name="Percent [2] 15 3 2 3" xfId="30304" xr:uid="{00000000-0005-0000-0000-000050760000}"/>
    <cellStyle name="Percent [2] 15 3 3" xfId="30305" xr:uid="{00000000-0005-0000-0000-000051760000}"/>
    <cellStyle name="Percent [2] 15 3 3 2" xfId="30306" xr:uid="{00000000-0005-0000-0000-000052760000}"/>
    <cellStyle name="Percent [2] 15 3 3 3" xfId="30307" xr:uid="{00000000-0005-0000-0000-000053760000}"/>
    <cellStyle name="Percent [2] 15 3 4" xfId="30308" xr:uid="{00000000-0005-0000-0000-000054760000}"/>
    <cellStyle name="Percent [2] 15 3 5" xfId="30309" xr:uid="{00000000-0005-0000-0000-000055760000}"/>
    <cellStyle name="Percent [2] 15 3 6" xfId="30310" xr:uid="{00000000-0005-0000-0000-000056760000}"/>
    <cellStyle name="Percent [2] 15 4" xfId="30311" xr:uid="{00000000-0005-0000-0000-000057760000}"/>
    <cellStyle name="Percent [2] 15 4 2" xfId="30312" xr:uid="{00000000-0005-0000-0000-000058760000}"/>
    <cellStyle name="Percent [2] 15 4 2 2" xfId="30313" xr:uid="{00000000-0005-0000-0000-000059760000}"/>
    <cellStyle name="Percent [2] 15 4 2 3" xfId="30314" xr:uid="{00000000-0005-0000-0000-00005A760000}"/>
    <cellStyle name="Percent [2] 15 4 3" xfId="30315" xr:uid="{00000000-0005-0000-0000-00005B760000}"/>
    <cellStyle name="Percent [2] 15 4 3 2" xfId="30316" xr:uid="{00000000-0005-0000-0000-00005C760000}"/>
    <cellStyle name="Percent [2] 15 4 3 3" xfId="30317" xr:uid="{00000000-0005-0000-0000-00005D760000}"/>
    <cellStyle name="Percent [2] 15 4 4" xfId="30318" xr:uid="{00000000-0005-0000-0000-00005E760000}"/>
    <cellStyle name="Percent [2] 15 4 5" xfId="30319" xr:uid="{00000000-0005-0000-0000-00005F760000}"/>
    <cellStyle name="Percent [2] 15 4 6" xfId="30320" xr:uid="{00000000-0005-0000-0000-000060760000}"/>
    <cellStyle name="Percent [2] 15 5" xfId="30321" xr:uid="{00000000-0005-0000-0000-000061760000}"/>
    <cellStyle name="Percent [2] 15 5 2" xfId="30322" xr:uid="{00000000-0005-0000-0000-000062760000}"/>
    <cellStyle name="Percent [2] 15 5 2 2" xfId="30323" xr:uid="{00000000-0005-0000-0000-000063760000}"/>
    <cellStyle name="Percent [2] 15 5 2 3" xfId="30324" xr:uid="{00000000-0005-0000-0000-000064760000}"/>
    <cellStyle name="Percent [2] 15 5 3" xfId="30325" xr:uid="{00000000-0005-0000-0000-000065760000}"/>
    <cellStyle name="Percent [2] 15 5 3 2" xfId="30326" xr:uid="{00000000-0005-0000-0000-000066760000}"/>
    <cellStyle name="Percent [2] 15 5 3 3" xfId="30327" xr:uid="{00000000-0005-0000-0000-000067760000}"/>
    <cellStyle name="Percent [2] 15 5 4" xfId="30328" xr:uid="{00000000-0005-0000-0000-000068760000}"/>
    <cellStyle name="Percent [2] 15 5 4 2" xfId="30329" xr:uid="{00000000-0005-0000-0000-000069760000}"/>
    <cellStyle name="Percent [2] 15 5 4 3" xfId="30330" xr:uid="{00000000-0005-0000-0000-00006A760000}"/>
    <cellStyle name="Percent [2] 15 5 5" xfId="30331" xr:uid="{00000000-0005-0000-0000-00006B760000}"/>
    <cellStyle name="Percent [2] 15 5 6" xfId="30332" xr:uid="{00000000-0005-0000-0000-00006C760000}"/>
    <cellStyle name="Percent [2] 15 6" xfId="30333" xr:uid="{00000000-0005-0000-0000-00006D760000}"/>
    <cellStyle name="Percent [2] 15 6 2" xfId="30334" xr:uid="{00000000-0005-0000-0000-00006E760000}"/>
    <cellStyle name="Percent [2] 15 6 3" xfId="30335" xr:uid="{00000000-0005-0000-0000-00006F760000}"/>
    <cellStyle name="Percent [2] 15 7" xfId="30336" xr:uid="{00000000-0005-0000-0000-000070760000}"/>
    <cellStyle name="Percent [2] 15 7 2" xfId="30337" xr:uid="{00000000-0005-0000-0000-000071760000}"/>
    <cellStyle name="Percent [2] 15 7 3" xfId="30338" xr:uid="{00000000-0005-0000-0000-000072760000}"/>
    <cellStyle name="Percent [2] 15 8" xfId="30339" xr:uid="{00000000-0005-0000-0000-000073760000}"/>
    <cellStyle name="Percent [2] 15 9" xfId="30340" xr:uid="{00000000-0005-0000-0000-000074760000}"/>
    <cellStyle name="Percent [2] 15_2106 (6)" xfId="30341" xr:uid="{00000000-0005-0000-0000-000075760000}"/>
    <cellStyle name="Percent [2] 16" xfId="30342" xr:uid="{00000000-0005-0000-0000-000076760000}"/>
    <cellStyle name="Percent [2] 16 10" xfId="30343" xr:uid="{00000000-0005-0000-0000-000077760000}"/>
    <cellStyle name="Percent [2] 16 2" xfId="30344" xr:uid="{00000000-0005-0000-0000-000078760000}"/>
    <cellStyle name="Percent [2] 16 2 2" xfId="30345" xr:uid="{00000000-0005-0000-0000-000079760000}"/>
    <cellStyle name="Percent [2] 16 2 2 2" xfId="30346" xr:uid="{00000000-0005-0000-0000-00007A760000}"/>
    <cellStyle name="Percent [2] 16 2 2 3" xfId="30347" xr:uid="{00000000-0005-0000-0000-00007B760000}"/>
    <cellStyle name="Percent [2] 16 2 3" xfId="30348" xr:uid="{00000000-0005-0000-0000-00007C760000}"/>
    <cellStyle name="Percent [2] 16 2 3 2" xfId="30349" xr:uid="{00000000-0005-0000-0000-00007D760000}"/>
    <cellStyle name="Percent [2] 16 2 3 3" xfId="30350" xr:uid="{00000000-0005-0000-0000-00007E760000}"/>
    <cellStyle name="Percent [2] 16 2 4" xfId="30351" xr:uid="{00000000-0005-0000-0000-00007F760000}"/>
    <cellStyle name="Percent [2] 16 2 5" xfId="30352" xr:uid="{00000000-0005-0000-0000-000080760000}"/>
    <cellStyle name="Percent [2] 16 2 6" xfId="30353" xr:uid="{00000000-0005-0000-0000-000081760000}"/>
    <cellStyle name="Percent [2] 16 3" xfId="30354" xr:uid="{00000000-0005-0000-0000-000082760000}"/>
    <cellStyle name="Percent [2] 16 3 2" xfId="30355" xr:uid="{00000000-0005-0000-0000-000083760000}"/>
    <cellStyle name="Percent [2] 16 3 2 2" xfId="30356" xr:uid="{00000000-0005-0000-0000-000084760000}"/>
    <cellStyle name="Percent [2] 16 3 2 3" xfId="30357" xr:uid="{00000000-0005-0000-0000-000085760000}"/>
    <cellStyle name="Percent [2] 16 3 3" xfId="30358" xr:uid="{00000000-0005-0000-0000-000086760000}"/>
    <cellStyle name="Percent [2] 16 3 3 2" xfId="30359" xr:uid="{00000000-0005-0000-0000-000087760000}"/>
    <cellStyle name="Percent [2] 16 3 3 3" xfId="30360" xr:uid="{00000000-0005-0000-0000-000088760000}"/>
    <cellStyle name="Percent [2] 16 3 4" xfId="30361" xr:uid="{00000000-0005-0000-0000-000089760000}"/>
    <cellStyle name="Percent [2] 16 3 5" xfId="30362" xr:uid="{00000000-0005-0000-0000-00008A760000}"/>
    <cellStyle name="Percent [2] 16 3 6" xfId="30363" xr:uid="{00000000-0005-0000-0000-00008B760000}"/>
    <cellStyle name="Percent [2] 16 4" xfId="30364" xr:uid="{00000000-0005-0000-0000-00008C760000}"/>
    <cellStyle name="Percent [2] 16 4 2" xfId="30365" xr:uid="{00000000-0005-0000-0000-00008D760000}"/>
    <cellStyle name="Percent [2] 16 4 2 2" xfId="30366" xr:uid="{00000000-0005-0000-0000-00008E760000}"/>
    <cellStyle name="Percent [2] 16 4 2 3" xfId="30367" xr:uid="{00000000-0005-0000-0000-00008F760000}"/>
    <cellStyle name="Percent [2] 16 4 3" xfId="30368" xr:uid="{00000000-0005-0000-0000-000090760000}"/>
    <cellStyle name="Percent [2] 16 4 3 2" xfId="30369" xr:uid="{00000000-0005-0000-0000-000091760000}"/>
    <cellStyle name="Percent [2] 16 4 3 3" xfId="30370" xr:uid="{00000000-0005-0000-0000-000092760000}"/>
    <cellStyle name="Percent [2] 16 4 4" xfId="30371" xr:uid="{00000000-0005-0000-0000-000093760000}"/>
    <cellStyle name="Percent [2] 16 4 5" xfId="30372" xr:uid="{00000000-0005-0000-0000-000094760000}"/>
    <cellStyle name="Percent [2] 16 4 6" xfId="30373" xr:uid="{00000000-0005-0000-0000-000095760000}"/>
    <cellStyle name="Percent [2] 16 5" xfId="30374" xr:uid="{00000000-0005-0000-0000-000096760000}"/>
    <cellStyle name="Percent [2] 16 5 2" xfId="30375" xr:uid="{00000000-0005-0000-0000-000097760000}"/>
    <cellStyle name="Percent [2] 16 5 2 2" xfId="30376" xr:uid="{00000000-0005-0000-0000-000098760000}"/>
    <cellStyle name="Percent [2] 16 5 2 3" xfId="30377" xr:uid="{00000000-0005-0000-0000-000099760000}"/>
    <cellStyle name="Percent [2] 16 5 3" xfId="30378" xr:uid="{00000000-0005-0000-0000-00009A760000}"/>
    <cellStyle name="Percent [2] 16 5 3 2" xfId="30379" xr:uid="{00000000-0005-0000-0000-00009B760000}"/>
    <cellStyle name="Percent [2] 16 5 3 3" xfId="30380" xr:uid="{00000000-0005-0000-0000-00009C760000}"/>
    <cellStyle name="Percent [2] 16 5 4" xfId="30381" xr:uid="{00000000-0005-0000-0000-00009D760000}"/>
    <cellStyle name="Percent [2] 16 5 4 2" xfId="30382" xr:uid="{00000000-0005-0000-0000-00009E760000}"/>
    <cellStyle name="Percent [2] 16 5 4 3" xfId="30383" xr:uid="{00000000-0005-0000-0000-00009F760000}"/>
    <cellStyle name="Percent [2] 16 5 5" xfId="30384" xr:uid="{00000000-0005-0000-0000-0000A0760000}"/>
    <cellStyle name="Percent [2] 16 5 6" xfId="30385" xr:uid="{00000000-0005-0000-0000-0000A1760000}"/>
    <cellStyle name="Percent [2] 16 6" xfId="30386" xr:uid="{00000000-0005-0000-0000-0000A2760000}"/>
    <cellStyle name="Percent [2] 16 6 2" xfId="30387" xr:uid="{00000000-0005-0000-0000-0000A3760000}"/>
    <cellStyle name="Percent [2] 16 6 3" xfId="30388" xr:uid="{00000000-0005-0000-0000-0000A4760000}"/>
    <cellStyle name="Percent [2] 16 7" xfId="30389" xr:uid="{00000000-0005-0000-0000-0000A5760000}"/>
    <cellStyle name="Percent [2] 16 7 2" xfId="30390" xr:uid="{00000000-0005-0000-0000-0000A6760000}"/>
    <cellStyle name="Percent [2] 16 7 3" xfId="30391" xr:uid="{00000000-0005-0000-0000-0000A7760000}"/>
    <cellStyle name="Percent [2] 16 8" xfId="30392" xr:uid="{00000000-0005-0000-0000-0000A8760000}"/>
    <cellStyle name="Percent [2] 16 9" xfId="30393" xr:uid="{00000000-0005-0000-0000-0000A9760000}"/>
    <cellStyle name="Percent [2] 16_2106 (6)" xfId="30394" xr:uid="{00000000-0005-0000-0000-0000AA760000}"/>
    <cellStyle name="Percent [2] 17" xfId="30395" xr:uid="{00000000-0005-0000-0000-0000AB760000}"/>
    <cellStyle name="Percent [2] 17 10" xfId="30396" xr:uid="{00000000-0005-0000-0000-0000AC760000}"/>
    <cellStyle name="Percent [2] 17 2" xfId="30397" xr:uid="{00000000-0005-0000-0000-0000AD760000}"/>
    <cellStyle name="Percent [2] 17 2 2" xfId="30398" xr:uid="{00000000-0005-0000-0000-0000AE760000}"/>
    <cellStyle name="Percent [2] 17 2 2 2" xfId="30399" xr:uid="{00000000-0005-0000-0000-0000AF760000}"/>
    <cellStyle name="Percent [2] 17 2 2 3" xfId="30400" xr:uid="{00000000-0005-0000-0000-0000B0760000}"/>
    <cellStyle name="Percent [2] 17 2 3" xfId="30401" xr:uid="{00000000-0005-0000-0000-0000B1760000}"/>
    <cellStyle name="Percent [2] 17 2 3 2" xfId="30402" xr:uid="{00000000-0005-0000-0000-0000B2760000}"/>
    <cellStyle name="Percent [2] 17 2 3 3" xfId="30403" xr:uid="{00000000-0005-0000-0000-0000B3760000}"/>
    <cellStyle name="Percent [2] 17 2 4" xfId="30404" xr:uid="{00000000-0005-0000-0000-0000B4760000}"/>
    <cellStyle name="Percent [2] 17 2 5" xfId="30405" xr:uid="{00000000-0005-0000-0000-0000B5760000}"/>
    <cellStyle name="Percent [2] 17 2 6" xfId="30406" xr:uid="{00000000-0005-0000-0000-0000B6760000}"/>
    <cellStyle name="Percent [2] 17 3" xfId="30407" xr:uid="{00000000-0005-0000-0000-0000B7760000}"/>
    <cellStyle name="Percent [2] 17 3 2" xfId="30408" xr:uid="{00000000-0005-0000-0000-0000B8760000}"/>
    <cellStyle name="Percent [2] 17 3 2 2" xfId="30409" xr:uid="{00000000-0005-0000-0000-0000B9760000}"/>
    <cellStyle name="Percent [2] 17 3 2 3" xfId="30410" xr:uid="{00000000-0005-0000-0000-0000BA760000}"/>
    <cellStyle name="Percent [2] 17 3 3" xfId="30411" xr:uid="{00000000-0005-0000-0000-0000BB760000}"/>
    <cellStyle name="Percent [2] 17 3 3 2" xfId="30412" xr:uid="{00000000-0005-0000-0000-0000BC760000}"/>
    <cellStyle name="Percent [2] 17 3 3 3" xfId="30413" xr:uid="{00000000-0005-0000-0000-0000BD760000}"/>
    <cellStyle name="Percent [2] 17 3 4" xfId="30414" xr:uid="{00000000-0005-0000-0000-0000BE760000}"/>
    <cellStyle name="Percent [2] 17 3 5" xfId="30415" xr:uid="{00000000-0005-0000-0000-0000BF760000}"/>
    <cellStyle name="Percent [2] 17 3 6" xfId="30416" xr:uid="{00000000-0005-0000-0000-0000C0760000}"/>
    <cellStyle name="Percent [2] 17 4" xfId="30417" xr:uid="{00000000-0005-0000-0000-0000C1760000}"/>
    <cellStyle name="Percent [2] 17 4 2" xfId="30418" xr:uid="{00000000-0005-0000-0000-0000C2760000}"/>
    <cellStyle name="Percent [2] 17 4 2 2" xfId="30419" xr:uid="{00000000-0005-0000-0000-0000C3760000}"/>
    <cellStyle name="Percent [2] 17 4 2 3" xfId="30420" xr:uid="{00000000-0005-0000-0000-0000C4760000}"/>
    <cellStyle name="Percent [2] 17 4 3" xfId="30421" xr:uid="{00000000-0005-0000-0000-0000C5760000}"/>
    <cellStyle name="Percent [2] 17 4 3 2" xfId="30422" xr:uid="{00000000-0005-0000-0000-0000C6760000}"/>
    <cellStyle name="Percent [2] 17 4 3 3" xfId="30423" xr:uid="{00000000-0005-0000-0000-0000C7760000}"/>
    <cellStyle name="Percent [2] 17 4 4" xfId="30424" xr:uid="{00000000-0005-0000-0000-0000C8760000}"/>
    <cellStyle name="Percent [2] 17 4 5" xfId="30425" xr:uid="{00000000-0005-0000-0000-0000C9760000}"/>
    <cellStyle name="Percent [2] 17 4 6" xfId="30426" xr:uid="{00000000-0005-0000-0000-0000CA760000}"/>
    <cellStyle name="Percent [2] 17 5" xfId="30427" xr:uid="{00000000-0005-0000-0000-0000CB760000}"/>
    <cellStyle name="Percent [2] 17 5 2" xfId="30428" xr:uid="{00000000-0005-0000-0000-0000CC760000}"/>
    <cellStyle name="Percent [2] 17 5 2 2" xfId="30429" xr:uid="{00000000-0005-0000-0000-0000CD760000}"/>
    <cellStyle name="Percent [2] 17 5 2 3" xfId="30430" xr:uid="{00000000-0005-0000-0000-0000CE760000}"/>
    <cellStyle name="Percent [2] 17 5 3" xfId="30431" xr:uid="{00000000-0005-0000-0000-0000CF760000}"/>
    <cellStyle name="Percent [2] 17 5 3 2" xfId="30432" xr:uid="{00000000-0005-0000-0000-0000D0760000}"/>
    <cellStyle name="Percent [2] 17 5 3 3" xfId="30433" xr:uid="{00000000-0005-0000-0000-0000D1760000}"/>
    <cellStyle name="Percent [2] 17 5 4" xfId="30434" xr:uid="{00000000-0005-0000-0000-0000D2760000}"/>
    <cellStyle name="Percent [2] 17 5 4 2" xfId="30435" xr:uid="{00000000-0005-0000-0000-0000D3760000}"/>
    <cellStyle name="Percent [2] 17 5 4 3" xfId="30436" xr:uid="{00000000-0005-0000-0000-0000D4760000}"/>
    <cellStyle name="Percent [2] 17 5 5" xfId="30437" xr:uid="{00000000-0005-0000-0000-0000D5760000}"/>
    <cellStyle name="Percent [2] 17 5 6" xfId="30438" xr:uid="{00000000-0005-0000-0000-0000D6760000}"/>
    <cellStyle name="Percent [2] 17 6" xfId="30439" xr:uid="{00000000-0005-0000-0000-0000D7760000}"/>
    <cellStyle name="Percent [2] 17 6 2" xfId="30440" xr:uid="{00000000-0005-0000-0000-0000D8760000}"/>
    <cellStyle name="Percent [2] 17 6 3" xfId="30441" xr:uid="{00000000-0005-0000-0000-0000D9760000}"/>
    <cellStyle name="Percent [2] 17 7" xfId="30442" xr:uid="{00000000-0005-0000-0000-0000DA760000}"/>
    <cellStyle name="Percent [2] 17 7 2" xfId="30443" xr:uid="{00000000-0005-0000-0000-0000DB760000}"/>
    <cellStyle name="Percent [2] 17 7 3" xfId="30444" xr:uid="{00000000-0005-0000-0000-0000DC760000}"/>
    <cellStyle name="Percent [2] 17 8" xfId="30445" xr:uid="{00000000-0005-0000-0000-0000DD760000}"/>
    <cellStyle name="Percent [2] 17 9" xfId="30446" xr:uid="{00000000-0005-0000-0000-0000DE760000}"/>
    <cellStyle name="Percent [2] 17_2106 (6)" xfId="30447" xr:uid="{00000000-0005-0000-0000-0000DF760000}"/>
    <cellStyle name="Percent [2] 18" xfId="30448" xr:uid="{00000000-0005-0000-0000-0000E0760000}"/>
    <cellStyle name="Percent [2] 18 10" xfId="30449" xr:uid="{00000000-0005-0000-0000-0000E1760000}"/>
    <cellStyle name="Percent [2] 18 2" xfId="30450" xr:uid="{00000000-0005-0000-0000-0000E2760000}"/>
    <cellStyle name="Percent [2] 18 2 2" xfId="30451" xr:uid="{00000000-0005-0000-0000-0000E3760000}"/>
    <cellStyle name="Percent [2] 18 2 2 2" xfId="30452" xr:uid="{00000000-0005-0000-0000-0000E4760000}"/>
    <cellStyle name="Percent [2] 18 2 2 3" xfId="30453" xr:uid="{00000000-0005-0000-0000-0000E5760000}"/>
    <cellStyle name="Percent [2] 18 2 3" xfId="30454" xr:uid="{00000000-0005-0000-0000-0000E6760000}"/>
    <cellStyle name="Percent [2] 18 2 3 2" xfId="30455" xr:uid="{00000000-0005-0000-0000-0000E7760000}"/>
    <cellStyle name="Percent [2] 18 2 3 3" xfId="30456" xr:uid="{00000000-0005-0000-0000-0000E8760000}"/>
    <cellStyle name="Percent [2] 18 2 4" xfId="30457" xr:uid="{00000000-0005-0000-0000-0000E9760000}"/>
    <cellStyle name="Percent [2] 18 2 5" xfId="30458" xr:uid="{00000000-0005-0000-0000-0000EA760000}"/>
    <cellStyle name="Percent [2] 18 2 6" xfId="30459" xr:uid="{00000000-0005-0000-0000-0000EB760000}"/>
    <cellStyle name="Percent [2] 18 3" xfId="30460" xr:uid="{00000000-0005-0000-0000-0000EC760000}"/>
    <cellStyle name="Percent [2] 18 3 2" xfId="30461" xr:uid="{00000000-0005-0000-0000-0000ED760000}"/>
    <cellStyle name="Percent [2] 18 3 2 2" xfId="30462" xr:uid="{00000000-0005-0000-0000-0000EE760000}"/>
    <cellStyle name="Percent [2] 18 3 2 3" xfId="30463" xr:uid="{00000000-0005-0000-0000-0000EF760000}"/>
    <cellStyle name="Percent [2] 18 3 3" xfId="30464" xr:uid="{00000000-0005-0000-0000-0000F0760000}"/>
    <cellStyle name="Percent [2] 18 3 3 2" xfId="30465" xr:uid="{00000000-0005-0000-0000-0000F1760000}"/>
    <cellStyle name="Percent [2] 18 3 3 3" xfId="30466" xr:uid="{00000000-0005-0000-0000-0000F2760000}"/>
    <cellStyle name="Percent [2] 18 3 4" xfId="30467" xr:uid="{00000000-0005-0000-0000-0000F3760000}"/>
    <cellStyle name="Percent [2] 18 3 5" xfId="30468" xr:uid="{00000000-0005-0000-0000-0000F4760000}"/>
    <cellStyle name="Percent [2] 18 3 6" xfId="30469" xr:uid="{00000000-0005-0000-0000-0000F5760000}"/>
    <cellStyle name="Percent [2] 18 4" xfId="30470" xr:uid="{00000000-0005-0000-0000-0000F6760000}"/>
    <cellStyle name="Percent [2] 18 4 2" xfId="30471" xr:uid="{00000000-0005-0000-0000-0000F7760000}"/>
    <cellStyle name="Percent [2] 18 4 2 2" xfId="30472" xr:uid="{00000000-0005-0000-0000-0000F8760000}"/>
    <cellStyle name="Percent [2] 18 4 2 3" xfId="30473" xr:uid="{00000000-0005-0000-0000-0000F9760000}"/>
    <cellStyle name="Percent [2] 18 4 3" xfId="30474" xr:uid="{00000000-0005-0000-0000-0000FA760000}"/>
    <cellStyle name="Percent [2] 18 4 3 2" xfId="30475" xr:uid="{00000000-0005-0000-0000-0000FB760000}"/>
    <cellStyle name="Percent [2] 18 4 3 3" xfId="30476" xr:uid="{00000000-0005-0000-0000-0000FC760000}"/>
    <cellStyle name="Percent [2] 18 4 4" xfId="30477" xr:uid="{00000000-0005-0000-0000-0000FD760000}"/>
    <cellStyle name="Percent [2] 18 4 5" xfId="30478" xr:uid="{00000000-0005-0000-0000-0000FE760000}"/>
    <cellStyle name="Percent [2] 18 4 6" xfId="30479" xr:uid="{00000000-0005-0000-0000-0000FF760000}"/>
    <cellStyle name="Percent [2] 18 5" xfId="30480" xr:uid="{00000000-0005-0000-0000-000000770000}"/>
    <cellStyle name="Percent [2] 18 5 2" xfId="30481" xr:uid="{00000000-0005-0000-0000-000001770000}"/>
    <cellStyle name="Percent [2] 18 5 2 2" xfId="30482" xr:uid="{00000000-0005-0000-0000-000002770000}"/>
    <cellStyle name="Percent [2] 18 5 2 3" xfId="30483" xr:uid="{00000000-0005-0000-0000-000003770000}"/>
    <cellStyle name="Percent [2] 18 5 3" xfId="30484" xr:uid="{00000000-0005-0000-0000-000004770000}"/>
    <cellStyle name="Percent [2] 18 5 3 2" xfId="30485" xr:uid="{00000000-0005-0000-0000-000005770000}"/>
    <cellStyle name="Percent [2] 18 5 3 3" xfId="30486" xr:uid="{00000000-0005-0000-0000-000006770000}"/>
    <cellStyle name="Percent [2] 18 5 4" xfId="30487" xr:uid="{00000000-0005-0000-0000-000007770000}"/>
    <cellStyle name="Percent [2] 18 5 4 2" xfId="30488" xr:uid="{00000000-0005-0000-0000-000008770000}"/>
    <cellStyle name="Percent [2] 18 5 4 3" xfId="30489" xr:uid="{00000000-0005-0000-0000-000009770000}"/>
    <cellStyle name="Percent [2] 18 5 5" xfId="30490" xr:uid="{00000000-0005-0000-0000-00000A770000}"/>
    <cellStyle name="Percent [2] 18 5 6" xfId="30491" xr:uid="{00000000-0005-0000-0000-00000B770000}"/>
    <cellStyle name="Percent [2] 18 6" xfId="30492" xr:uid="{00000000-0005-0000-0000-00000C770000}"/>
    <cellStyle name="Percent [2] 18 6 2" xfId="30493" xr:uid="{00000000-0005-0000-0000-00000D770000}"/>
    <cellStyle name="Percent [2] 18 6 3" xfId="30494" xr:uid="{00000000-0005-0000-0000-00000E770000}"/>
    <cellStyle name="Percent [2] 18 7" xfId="30495" xr:uid="{00000000-0005-0000-0000-00000F770000}"/>
    <cellStyle name="Percent [2] 18 7 2" xfId="30496" xr:uid="{00000000-0005-0000-0000-000010770000}"/>
    <cellStyle name="Percent [2] 18 7 3" xfId="30497" xr:uid="{00000000-0005-0000-0000-000011770000}"/>
    <cellStyle name="Percent [2] 18 8" xfId="30498" xr:uid="{00000000-0005-0000-0000-000012770000}"/>
    <cellStyle name="Percent [2] 18 9" xfId="30499" xr:uid="{00000000-0005-0000-0000-000013770000}"/>
    <cellStyle name="Percent [2] 18_2106 (6)" xfId="30500" xr:uid="{00000000-0005-0000-0000-000014770000}"/>
    <cellStyle name="Percent [2] 19" xfId="30501" xr:uid="{00000000-0005-0000-0000-000015770000}"/>
    <cellStyle name="Percent [2] 19 2" xfId="30502" xr:uid="{00000000-0005-0000-0000-000016770000}"/>
    <cellStyle name="Percent [2] 19 2 2" xfId="30503" xr:uid="{00000000-0005-0000-0000-000017770000}"/>
    <cellStyle name="Percent [2] 19 2 3" xfId="30504" xr:uid="{00000000-0005-0000-0000-000018770000}"/>
    <cellStyle name="Percent [2] 19 3" xfId="30505" xr:uid="{00000000-0005-0000-0000-000019770000}"/>
    <cellStyle name="Percent [2] 19 3 2" xfId="30506" xr:uid="{00000000-0005-0000-0000-00001A770000}"/>
    <cellStyle name="Percent [2] 19 3 3" xfId="30507" xr:uid="{00000000-0005-0000-0000-00001B770000}"/>
    <cellStyle name="Percent [2] 19 4" xfId="30508" xr:uid="{00000000-0005-0000-0000-00001C770000}"/>
    <cellStyle name="Percent [2] 19 5" xfId="30509" xr:uid="{00000000-0005-0000-0000-00001D770000}"/>
    <cellStyle name="Percent [2] 19 6" xfId="30510" xr:uid="{00000000-0005-0000-0000-00001E770000}"/>
    <cellStyle name="Percent [2] 2" xfId="295" xr:uid="{00000000-0005-0000-0000-00001F770000}"/>
    <cellStyle name="Percent [2] 2 10" xfId="30511" xr:uid="{00000000-0005-0000-0000-000020770000}"/>
    <cellStyle name="Percent [2] 2 11" xfId="30512" xr:uid="{00000000-0005-0000-0000-000021770000}"/>
    <cellStyle name="Percent [2] 2 2" xfId="30513" xr:uid="{00000000-0005-0000-0000-000022770000}"/>
    <cellStyle name="Percent [2] 2 2 2" xfId="30514" xr:uid="{00000000-0005-0000-0000-000023770000}"/>
    <cellStyle name="Percent [2] 2 2 2 10" xfId="30515" xr:uid="{00000000-0005-0000-0000-000024770000}"/>
    <cellStyle name="Percent [2] 2 2 2 2" xfId="30516" xr:uid="{00000000-0005-0000-0000-000025770000}"/>
    <cellStyle name="Percent [2] 2 2 2 2 2" xfId="30517" xr:uid="{00000000-0005-0000-0000-000026770000}"/>
    <cellStyle name="Percent [2] 2 2 2 2 3" xfId="30518" xr:uid="{00000000-0005-0000-0000-000027770000}"/>
    <cellStyle name="Percent [2] 2 2 2 3" xfId="30519" xr:uid="{00000000-0005-0000-0000-000028770000}"/>
    <cellStyle name="Percent [2] 2 2 2 3 2" xfId="30520" xr:uid="{00000000-0005-0000-0000-000029770000}"/>
    <cellStyle name="Percent [2] 2 2 2 3 3" xfId="30521" xr:uid="{00000000-0005-0000-0000-00002A770000}"/>
    <cellStyle name="Percent [2] 2 2 2 4" xfId="30522" xr:uid="{00000000-0005-0000-0000-00002B770000}"/>
    <cellStyle name="Percent [2] 2 2 2 4 2" xfId="30523" xr:uid="{00000000-0005-0000-0000-00002C770000}"/>
    <cellStyle name="Percent [2] 2 2 2 4 3" xfId="30524" xr:uid="{00000000-0005-0000-0000-00002D770000}"/>
    <cellStyle name="Percent [2] 2 2 2 5" xfId="30525" xr:uid="{00000000-0005-0000-0000-00002E770000}"/>
    <cellStyle name="Percent [2] 2 2 2 5 2" xfId="30526" xr:uid="{00000000-0005-0000-0000-00002F770000}"/>
    <cellStyle name="Percent [2] 2 2 2 5 3" xfId="30527" xr:uid="{00000000-0005-0000-0000-000030770000}"/>
    <cellStyle name="Percent [2] 2 2 2 6" xfId="30528" xr:uid="{00000000-0005-0000-0000-000031770000}"/>
    <cellStyle name="Percent [2] 2 2 2 6 2" xfId="30529" xr:uid="{00000000-0005-0000-0000-000032770000}"/>
    <cellStyle name="Percent [2] 2 2 2 6 3" xfId="30530" xr:uid="{00000000-0005-0000-0000-000033770000}"/>
    <cellStyle name="Percent [2] 2 2 2 7" xfId="30531" xr:uid="{00000000-0005-0000-0000-000034770000}"/>
    <cellStyle name="Percent [2] 2 2 2 8" xfId="30532" xr:uid="{00000000-0005-0000-0000-000035770000}"/>
    <cellStyle name="Percent [2] 2 2 2 9" xfId="30533" xr:uid="{00000000-0005-0000-0000-000036770000}"/>
    <cellStyle name="Percent [2] 2 2 3" xfId="30534" xr:uid="{00000000-0005-0000-0000-000037770000}"/>
    <cellStyle name="Percent [2] 2 2 3 2" xfId="30535" xr:uid="{00000000-0005-0000-0000-000038770000}"/>
    <cellStyle name="Percent [2] 2 2 3 3" xfId="30536" xr:uid="{00000000-0005-0000-0000-000039770000}"/>
    <cellStyle name="Percent [2] 2 2 3 4" xfId="30537" xr:uid="{00000000-0005-0000-0000-00003A770000}"/>
    <cellStyle name="Percent [2] 2 2 4" xfId="30538" xr:uid="{00000000-0005-0000-0000-00003B770000}"/>
    <cellStyle name="Percent [2] 2 2 4 2" xfId="30539" xr:uid="{00000000-0005-0000-0000-00003C770000}"/>
    <cellStyle name="Percent [2] 2 2 4 3" xfId="30540" xr:uid="{00000000-0005-0000-0000-00003D770000}"/>
    <cellStyle name="Percent [2] 2 2 4 4" xfId="30541" xr:uid="{00000000-0005-0000-0000-00003E770000}"/>
    <cellStyle name="Percent [2] 2 2 5" xfId="30542" xr:uid="{00000000-0005-0000-0000-00003F770000}"/>
    <cellStyle name="Percent [2] 2 2 5 2" xfId="30543" xr:uid="{00000000-0005-0000-0000-000040770000}"/>
    <cellStyle name="Percent [2] 2 2 6" xfId="30544" xr:uid="{00000000-0005-0000-0000-000041770000}"/>
    <cellStyle name="Percent [2] 2 2 7" xfId="30545" xr:uid="{00000000-0005-0000-0000-000042770000}"/>
    <cellStyle name="Percent [2] 2 2 7 2" xfId="30546" xr:uid="{00000000-0005-0000-0000-000043770000}"/>
    <cellStyle name="Percent [2] 2 2 8" xfId="30547" xr:uid="{00000000-0005-0000-0000-000044770000}"/>
    <cellStyle name="Percent [2] 2 2 9" xfId="30548" xr:uid="{00000000-0005-0000-0000-000045770000}"/>
    <cellStyle name="Percent [2] 2 3" xfId="30549" xr:uid="{00000000-0005-0000-0000-000046770000}"/>
    <cellStyle name="Percent [2] 2 3 10" xfId="30550" xr:uid="{00000000-0005-0000-0000-000047770000}"/>
    <cellStyle name="Percent [2] 2 3 10 2" xfId="30551" xr:uid="{00000000-0005-0000-0000-000048770000}"/>
    <cellStyle name="Percent [2] 2 3 10 2 2" xfId="30552" xr:uid="{00000000-0005-0000-0000-000049770000}"/>
    <cellStyle name="Percent [2] 2 3 10 2 3" xfId="30553" xr:uid="{00000000-0005-0000-0000-00004A770000}"/>
    <cellStyle name="Percent [2] 2 3 10 3" xfId="30554" xr:uid="{00000000-0005-0000-0000-00004B770000}"/>
    <cellStyle name="Percent [2] 2 3 10 3 2" xfId="30555" xr:uid="{00000000-0005-0000-0000-00004C770000}"/>
    <cellStyle name="Percent [2] 2 3 10 3 3" xfId="30556" xr:uid="{00000000-0005-0000-0000-00004D770000}"/>
    <cellStyle name="Percent [2] 2 3 10 4" xfId="30557" xr:uid="{00000000-0005-0000-0000-00004E770000}"/>
    <cellStyle name="Percent [2] 2 3 10 5" xfId="30558" xr:uid="{00000000-0005-0000-0000-00004F770000}"/>
    <cellStyle name="Percent [2] 2 3 10 6" xfId="30559" xr:uid="{00000000-0005-0000-0000-000050770000}"/>
    <cellStyle name="Percent [2] 2 3 11" xfId="30560" xr:uid="{00000000-0005-0000-0000-000051770000}"/>
    <cellStyle name="Percent [2] 2 3 11 2" xfId="30561" xr:uid="{00000000-0005-0000-0000-000052770000}"/>
    <cellStyle name="Percent [2] 2 3 11 2 2" xfId="30562" xr:uid="{00000000-0005-0000-0000-000053770000}"/>
    <cellStyle name="Percent [2] 2 3 11 2 3" xfId="30563" xr:uid="{00000000-0005-0000-0000-000054770000}"/>
    <cellStyle name="Percent [2] 2 3 11 3" xfId="30564" xr:uid="{00000000-0005-0000-0000-000055770000}"/>
    <cellStyle name="Percent [2] 2 3 11 3 2" xfId="30565" xr:uid="{00000000-0005-0000-0000-000056770000}"/>
    <cellStyle name="Percent [2] 2 3 11 3 3" xfId="30566" xr:uid="{00000000-0005-0000-0000-000057770000}"/>
    <cellStyle name="Percent [2] 2 3 11 4" xfId="30567" xr:uid="{00000000-0005-0000-0000-000058770000}"/>
    <cellStyle name="Percent [2] 2 3 11 5" xfId="30568" xr:uid="{00000000-0005-0000-0000-000059770000}"/>
    <cellStyle name="Percent [2] 2 3 11 6" xfId="30569" xr:uid="{00000000-0005-0000-0000-00005A770000}"/>
    <cellStyle name="Percent [2] 2 3 12" xfId="30570" xr:uid="{00000000-0005-0000-0000-00005B770000}"/>
    <cellStyle name="Percent [2] 2 3 12 2" xfId="30571" xr:uid="{00000000-0005-0000-0000-00005C770000}"/>
    <cellStyle name="Percent [2] 2 3 12 2 2" xfId="30572" xr:uid="{00000000-0005-0000-0000-00005D770000}"/>
    <cellStyle name="Percent [2] 2 3 12 2 3" xfId="30573" xr:uid="{00000000-0005-0000-0000-00005E770000}"/>
    <cellStyle name="Percent [2] 2 3 12 3" xfId="30574" xr:uid="{00000000-0005-0000-0000-00005F770000}"/>
    <cellStyle name="Percent [2] 2 3 12 3 2" xfId="30575" xr:uid="{00000000-0005-0000-0000-000060770000}"/>
    <cellStyle name="Percent [2] 2 3 12 3 3" xfId="30576" xr:uid="{00000000-0005-0000-0000-000061770000}"/>
    <cellStyle name="Percent [2] 2 3 12 4" xfId="30577" xr:uid="{00000000-0005-0000-0000-000062770000}"/>
    <cellStyle name="Percent [2] 2 3 12 5" xfId="30578" xr:uid="{00000000-0005-0000-0000-000063770000}"/>
    <cellStyle name="Percent [2] 2 3 12 6" xfId="30579" xr:uid="{00000000-0005-0000-0000-000064770000}"/>
    <cellStyle name="Percent [2] 2 3 13" xfId="30580" xr:uid="{00000000-0005-0000-0000-000065770000}"/>
    <cellStyle name="Percent [2] 2 3 13 2" xfId="30581" xr:uid="{00000000-0005-0000-0000-000066770000}"/>
    <cellStyle name="Percent [2] 2 3 13 2 2" xfId="30582" xr:uid="{00000000-0005-0000-0000-000067770000}"/>
    <cellStyle name="Percent [2] 2 3 13 2 3" xfId="30583" xr:uid="{00000000-0005-0000-0000-000068770000}"/>
    <cellStyle name="Percent [2] 2 3 13 3" xfId="30584" xr:uid="{00000000-0005-0000-0000-000069770000}"/>
    <cellStyle name="Percent [2] 2 3 13 3 2" xfId="30585" xr:uid="{00000000-0005-0000-0000-00006A770000}"/>
    <cellStyle name="Percent [2] 2 3 13 3 3" xfId="30586" xr:uid="{00000000-0005-0000-0000-00006B770000}"/>
    <cellStyle name="Percent [2] 2 3 13 4" xfId="30587" xr:uid="{00000000-0005-0000-0000-00006C770000}"/>
    <cellStyle name="Percent [2] 2 3 13 5" xfId="30588" xr:uid="{00000000-0005-0000-0000-00006D770000}"/>
    <cellStyle name="Percent [2] 2 3 13 6" xfId="30589" xr:uid="{00000000-0005-0000-0000-00006E770000}"/>
    <cellStyle name="Percent [2] 2 3 14" xfId="30590" xr:uid="{00000000-0005-0000-0000-00006F770000}"/>
    <cellStyle name="Percent [2] 2 3 14 2" xfId="30591" xr:uid="{00000000-0005-0000-0000-000070770000}"/>
    <cellStyle name="Percent [2] 2 3 14 2 2" xfId="30592" xr:uid="{00000000-0005-0000-0000-000071770000}"/>
    <cellStyle name="Percent [2] 2 3 14 2 3" xfId="30593" xr:uid="{00000000-0005-0000-0000-000072770000}"/>
    <cellStyle name="Percent [2] 2 3 14 2 4" xfId="30594" xr:uid="{00000000-0005-0000-0000-000073770000}"/>
    <cellStyle name="Percent [2] 2 3 14 3" xfId="30595" xr:uid="{00000000-0005-0000-0000-000074770000}"/>
    <cellStyle name="Percent [2] 2 3 14 4" xfId="30596" xr:uid="{00000000-0005-0000-0000-000075770000}"/>
    <cellStyle name="Percent [2] 2 3 14 5" xfId="30597" xr:uid="{00000000-0005-0000-0000-000076770000}"/>
    <cellStyle name="Percent [2] 2 3 15" xfId="30598" xr:uid="{00000000-0005-0000-0000-000077770000}"/>
    <cellStyle name="Percent [2] 2 3 15 2" xfId="30599" xr:uid="{00000000-0005-0000-0000-000078770000}"/>
    <cellStyle name="Percent [2] 2 3 15 2 2" xfId="30600" xr:uid="{00000000-0005-0000-0000-000079770000}"/>
    <cellStyle name="Percent [2] 2 3 15 2 3" xfId="30601" xr:uid="{00000000-0005-0000-0000-00007A770000}"/>
    <cellStyle name="Percent [2] 2 3 15 3" xfId="30602" xr:uid="{00000000-0005-0000-0000-00007B770000}"/>
    <cellStyle name="Percent [2] 2 3 15 4" xfId="30603" xr:uid="{00000000-0005-0000-0000-00007C770000}"/>
    <cellStyle name="Percent [2] 2 3 16" xfId="30604" xr:uid="{00000000-0005-0000-0000-00007D770000}"/>
    <cellStyle name="Percent [2] 2 3 16 2" xfId="30605" xr:uid="{00000000-0005-0000-0000-00007E770000}"/>
    <cellStyle name="Percent [2] 2 3 16 3" xfId="30606" xr:uid="{00000000-0005-0000-0000-00007F770000}"/>
    <cellStyle name="Percent [2] 2 3 17" xfId="30607" xr:uid="{00000000-0005-0000-0000-000080770000}"/>
    <cellStyle name="Percent [2] 2 3 18" xfId="30608" xr:uid="{00000000-0005-0000-0000-000081770000}"/>
    <cellStyle name="Percent [2] 2 3 19" xfId="30609" xr:uid="{00000000-0005-0000-0000-000082770000}"/>
    <cellStyle name="Percent [2] 2 3 2" xfId="30610" xr:uid="{00000000-0005-0000-0000-000083770000}"/>
    <cellStyle name="Percent [2] 2 3 2 10" xfId="30611" xr:uid="{00000000-0005-0000-0000-000084770000}"/>
    <cellStyle name="Percent [2] 2 3 2 11" xfId="30612" xr:uid="{00000000-0005-0000-0000-000085770000}"/>
    <cellStyle name="Percent [2] 2 3 2 2" xfId="30613" xr:uid="{00000000-0005-0000-0000-000086770000}"/>
    <cellStyle name="Percent [2] 2 3 2 2 2" xfId="30614" xr:uid="{00000000-0005-0000-0000-000087770000}"/>
    <cellStyle name="Percent [2] 2 3 2 2 2 2" xfId="30615" xr:uid="{00000000-0005-0000-0000-000088770000}"/>
    <cellStyle name="Percent [2] 2 3 2 2 2 2 2" xfId="30616" xr:uid="{00000000-0005-0000-0000-000089770000}"/>
    <cellStyle name="Percent [2] 2 3 2 2 2 2 3" xfId="30617" xr:uid="{00000000-0005-0000-0000-00008A770000}"/>
    <cellStyle name="Percent [2] 2 3 2 2 2 3" xfId="30618" xr:uid="{00000000-0005-0000-0000-00008B770000}"/>
    <cellStyle name="Percent [2] 2 3 2 2 2 3 2" xfId="30619" xr:uid="{00000000-0005-0000-0000-00008C770000}"/>
    <cellStyle name="Percent [2] 2 3 2 2 2 3 3" xfId="30620" xr:uid="{00000000-0005-0000-0000-00008D770000}"/>
    <cellStyle name="Percent [2] 2 3 2 2 2 4" xfId="30621" xr:uid="{00000000-0005-0000-0000-00008E770000}"/>
    <cellStyle name="Percent [2] 2 3 2 2 2 4 2" xfId="30622" xr:uid="{00000000-0005-0000-0000-00008F770000}"/>
    <cellStyle name="Percent [2] 2 3 2 2 2 4 3" xfId="30623" xr:uid="{00000000-0005-0000-0000-000090770000}"/>
    <cellStyle name="Percent [2] 2 3 2 2 2 5" xfId="30624" xr:uid="{00000000-0005-0000-0000-000091770000}"/>
    <cellStyle name="Percent [2] 2 3 2 2 2 6" xfId="30625" xr:uid="{00000000-0005-0000-0000-000092770000}"/>
    <cellStyle name="Percent [2] 2 3 2 2 3" xfId="30626" xr:uid="{00000000-0005-0000-0000-000093770000}"/>
    <cellStyle name="Percent [2] 2 3 2 2 3 2" xfId="30627" xr:uid="{00000000-0005-0000-0000-000094770000}"/>
    <cellStyle name="Percent [2] 2 3 2 2 3 3" xfId="30628" xr:uid="{00000000-0005-0000-0000-000095770000}"/>
    <cellStyle name="Percent [2] 2 3 2 2 4" xfId="30629" xr:uid="{00000000-0005-0000-0000-000096770000}"/>
    <cellStyle name="Percent [2] 2 3 2 2 4 2" xfId="30630" xr:uid="{00000000-0005-0000-0000-000097770000}"/>
    <cellStyle name="Percent [2] 2 3 2 2 4 3" xfId="30631" xr:uid="{00000000-0005-0000-0000-000098770000}"/>
    <cellStyle name="Percent [2] 2 3 2 2 5" xfId="30632" xr:uid="{00000000-0005-0000-0000-000099770000}"/>
    <cellStyle name="Percent [2] 2 3 2 2 6" xfId="30633" xr:uid="{00000000-0005-0000-0000-00009A770000}"/>
    <cellStyle name="Percent [2] 2 3 2 2 7" xfId="30634" xr:uid="{00000000-0005-0000-0000-00009B770000}"/>
    <cellStyle name="Percent [2] 2 3 2 3" xfId="30635" xr:uid="{00000000-0005-0000-0000-00009C770000}"/>
    <cellStyle name="Percent [2] 2 3 2 3 2" xfId="30636" xr:uid="{00000000-0005-0000-0000-00009D770000}"/>
    <cellStyle name="Percent [2] 2 3 2 3 2 2" xfId="30637" xr:uid="{00000000-0005-0000-0000-00009E770000}"/>
    <cellStyle name="Percent [2] 2 3 2 3 2 2 2" xfId="30638" xr:uid="{00000000-0005-0000-0000-00009F770000}"/>
    <cellStyle name="Percent [2] 2 3 2 3 2 2 3" xfId="30639" xr:uid="{00000000-0005-0000-0000-0000A0770000}"/>
    <cellStyle name="Percent [2] 2 3 2 3 2 3" xfId="30640" xr:uid="{00000000-0005-0000-0000-0000A1770000}"/>
    <cellStyle name="Percent [2] 2 3 2 3 2 3 2" xfId="30641" xr:uid="{00000000-0005-0000-0000-0000A2770000}"/>
    <cellStyle name="Percent [2] 2 3 2 3 2 3 3" xfId="30642" xr:uid="{00000000-0005-0000-0000-0000A3770000}"/>
    <cellStyle name="Percent [2] 2 3 2 3 2 4" xfId="30643" xr:uid="{00000000-0005-0000-0000-0000A4770000}"/>
    <cellStyle name="Percent [2] 2 3 2 3 2 4 2" xfId="30644" xr:uid="{00000000-0005-0000-0000-0000A5770000}"/>
    <cellStyle name="Percent [2] 2 3 2 3 2 4 3" xfId="30645" xr:uid="{00000000-0005-0000-0000-0000A6770000}"/>
    <cellStyle name="Percent [2] 2 3 2 3 2 5" xfId="30646" xr:uid="{00000000-0005-0000-0000-0000A7770000}"/>
    <cellStyle name="Percent [2] 2 3 2 3 2 6" xfId="30647" xr:uid="{00000000-0005-0000-0000-0000A8770000}"/>
    <cellStyle name="Percent [2] 2 3 2 3 3" xfId="30648" xr:uid="{00000000-0005-0000-0000-0000A9770000}"/>
    <cellStyle name="Percent [2] 2 3 2 3 3 2" xfId="30649" xr:uid="{00000000-0005-0000-0000-0000AA770000}"/>
    <cellStyle name="Percent [2] 2 3 2 3 3 3" xfId="30650" xr:uid="{00000000-0005-0000-0000-0000AB770000}"/>
    <cellStyle name="Percent [2] 2 3 2 3 4" xfId="30651" xr:uid="{00000000-0005-0000-0000-0000AC770000}"/>
    <cellStyle name="Percent [2] 2 3 2 3 4 2" xfId="30652" xr:uid="{00000000-0005-0000-0000-0000AD770000}"/>
    <cellStyle name="Percent [2] 2 3 2 3 4 3" xfId="30653" xr:uid="{00000000-0005-0000-0000-0000AE770000}"/>
    <cellStyle name="Percent [2] 2 3 2 3 5" xfId="30654" xr:uid="{00000000-0005-0000-0000-0000AF770000}"/>
    <cellStyle name="Percent [2] 2 3 2 3 6" xfId="30655" xr:uid="{00000000-0005-0000-0000-0000B0770000}"/>
    <cellStyle name="Percent [2] 2 3 2 3 7" xfId="30656" xr:uid="{00000000-0005-0000-0000-0000B1770000}"/>
    <cellStyle name="Percent [2] 2 3 2 4" xfId="30657" xr:uid="{00000000-0005-0000-0000-0000B2770000}"/>
    <cellStyle name="Percent [2] 2 3 2 4 2" xfId="30658" xr:uid="{00000000-0005-0000-0000-0000B3770000}"/>
    <cellStyle name="Percent [2] 2 3 2 4 2 2" xfId="30659" xr:uid="{00000000-0005-0000-0000-0000B4770000}"/>
    <cellStyle name="Percent [2] 2 3 2 4 2 2 2" xfId="30660" xr:uid="{00000000-0005-0000-0000-0000B5770000}"/>
    <cellStyle name="Percent [2] 2 3 2 4 2 2 3" xfId="30661" xr:uid="{00000000-0005-0000-0000-0000B6770000}"/>
    <cellStyle name="Percent [2] 2 3 2 4 2 3" xfId="30662" xr:uid="{00000000-0005-0000-0000-0000B7770000}"/>
    <cellStyle name="Percent [2] 2 3 2 4 2 3 2" xfId="30663" xr:uid="{00000000-0005-0000-0000-0000B8770000}"/>
    <cellStyle name="Percent [2] 2 3 2 4 2 3 3" xfId="30664" xr:uid="{00000000-0005-0000-0000-0000B9770000}"/>
    <cellStyle name="Percent [2] 2 3 2 4 2 4" xfId="30665" xr:uid="{00000000-0005-0000-0000-0000BA770000}"/>
    <cellStyle name="Percent [2] 2 3 2 4 2 4 2" xfId="30666" xr:uid="{00000000-0005-0000-0000-0000BB770000}"/>
    <cellStyle name="Percent [2] 2 3 2 4 2 4 3" xfId="30667" xr:uid="{00000000-0005-0000-0000-0000BC770000}"/>
    <cellStyle name="Percent [2] 2 3 2 4 2 5" xfId="30668" xr:uid="{00000000-0005-0000-0000-0000BD770000}"/>
    <cellStyle name="Percent [2] 2 3 2 4 2 6" xfId="30669" xr:uid="{00000000-0005-0000-0000-0000BE770000}"/>
    <cellStyle name="Percent [2] 2 3 2 4 3" xfId="30670" xr:uid="{00000000-0005-0000-0000-0000BF770000}"/>
    <cellStyle name="Percent [2] 2 3 2 4 3 2" xfId="30671" xr:uid="{00000000-0005-0000-0000-0000C0770000}"/>
    <cellStyle name="Percent [2] 2 3 2 4 3 3" xfId="30672" xr:uid="{00000000-0005-0000-0000-0000C1770000}"/>
    <cellStyle name="Percent [2] 2 3 2 4 4" xfId="30673" xr:uid="{00000000-0005-0000-0000-0000C2770000}"/>
    <cellStyle name="Percent [2] 2 3 2 4 4 2" xfId="30674" xr:uid="{00000000-0005-0000-0000-0000C3770000}"/>
    <cellStyle name="Percent [2] 2 3 2 4 4 3" xfId="30675" xr:uid="{00000000-0005-0000-0000-0000C4770000}"/>
    <cellStyle name="Percent [2] 2 3 2 4 5" xfId="30676" xr:uid="{00000000-0005-0000-0000-0000C5770000}"/>
    <cellStyle name="Percent [2] 2 3 2 4 6" xfId="30677" xr:uid="{00000000-0005-0000-0000-0000C6770000}"/>
    <cellStyle name="Percent [2] 2 3 2 4 7" xfId="30678" xr:uid="{00000000-0005-0000-0000-0000C7770000}"/>
    <cellStyle name="Percent [2] 2 3 2 5" xfId="30679" xr:uid="{00000000-0005-0000-0000-0000C8770000}"/>
    <cellStyle name="Percent [2] 2 3 2 5 2" xfId="30680" xr:uid="{00000000-0005-0000-0000-0000C9770000}"/>
    <cellStyle name="Percent [2] 2 3 2 5 2 2" xfId="30681" xr:uid="{00000000-0005-0000-0000-0000CA770000}"/>
    <cellStyle name="Percent [2] 2 3 2 5 2 3" xfId="30682" xr:uid="{00000000-0005-0000-0000-0000CB770000}"/>
    <cellStyle name="Percent [2] 2 3 2 5 2 4" xfId="30683" xr:uid="{00000000-0005-0000-0000-0000CC770000}"/>
    <cellStyle name="Percent [2] 2 3 2 5 3" xfId="30684" xr:uid="{00000000-0005-0000-0000-0000CD770000}"/>
    <cellStyle name="Percent [2] 2 3 2 5 4" xfId="30685" xr:uid="{00000000-0005-0000-0000-0000CE770000}"/>
    <cellStyle name="Percent [2] 2 3 2 5 5" xfId="30686" xr:uid="{00000000-0005-0000-0000-0000CF770000}"/>
    <cellStyle name="Percent [2] 2 3 2 6" xfId="30687" xr:uid="{00000000-0005-0000-0000-0000D0770000}"/>
    <cellStyle name="Percent [2] 2 3 2 6 2" xfId="30688" xr:uid="{00000000-0005-0000-0000-0000D1770000}"/>
    <cellStyle name="Percent [2] 2 3 2 6 2 2" xfId="30689" xr:uid="{00000000-0005-0000-0000-0000D2770000}"/>
    <cellStyle name="Percent [2] 2 3 2 6 2 3" xfId="30690" xr:uid="{00000000-0005-0000-0000-0000D3770000}"/>
    <cellStyle name="Percent [2] 2 3 2 6 3" xfId="30691" xr:uid="{00000000-0005-0000-0000-0000D4770000}"/>
    <cellStyle name="Percent [2] 2 3 2 6 4" xfId="30692" xr:uid="{00000000-0005-0000-0000-0000D5770000}"/>
    <cellStyle name="Percent [2] 2 3 2 7" xfId="30693" xr:uid="{00000000-0005-0000-0000-0000D6770000}"/>
    <cellStyle name="Percent [2] 2 3 2 7 2" xfId="30694" xr:uid="{00000000-0005-0000-0000-0000D7770000}"/>
    <cellStyle name="Percent [2] 2 3 2 7 3" xfId="30695" xr:uid="{00000000-0005-0000-0000-0000D8770000}"/>
    <cellStyle name="Percent [2] 2 3 2 8" xfId="30696" xr:uid="{00000000-0005-0000-0000-0000D9770000}"/>
    <cellStyle name="Percent [2] 2 3 2 9" xfId="30697" xr:uid="{00000000-0005-0000-0000-0000DA770000}"/>
    <cellStyle name="Percent [2] 2 3 2_2106 (6)" xfId="30698" xr:uid="{00000000-0005-0000-0000-0000DB770000}"/>
    <cellStyle name="Percent [2] 2 3 20" xfId="30699" xr:uid="{00000000-0005-0000-0000-0000DC770000}"/>
    <cellStyle name="Percent [2] 2 3 21" xfId="30700" xr:uid="{00000000-0005-0000-0000-0000DD770000}"/>
    <cellStyle name="Percent [2] 2 3 22" xfId="30701" xr:uid="{00000000-0005-0000-0000-0000DE770000}"/>
    <cellStyle name="Percent [2] 2 3 23" xfId="30702" xr:uid="{00000000-0005-0000-0000-0000DF770000}"/>
    <cellStyle name="Percent [2] 2 3 24" xfId="30703" xr:uid="{00000000-0005-0000-0000-0000E0770000}"/>
    <cellStyle name="Percent [2] 2 3 3" xfId="30704" xr:uid="{00000000-0005-0000-0000-0000E1770000}"/>
    <cellStyle name="Percent [2] 2 3 3 10" xfId="30705" xr:uid="{00000000-0005-0000-0000-0000E2770000}"/>
    <cellStyle name="Percent [2] 2 3 3 2" xfId="30706" xr:uid="{00000000-0005-0000-0000-0000E3770000}"/>
    <cellStyle name="Percent [2] 2 3 3 2 2" xfId="30707" xr:uid="{00000000-0005-0000-0000-0000E4770000}"/>
    <cellStyle name="Percent [2] 2 3 3 2 2 2" xfId="30708" xr:uid="{00000000-0005-0000-0000-0000E5770000}"/>
    <cellStyle name="Percent [2] 2 3 3 2 2 3" xfId="30709" xr:uid="{00000000-0005-0000-0000-0000E6770000}"/>
    <cellStyle name="Percent [2] 2 3 3 2 3" xfId="30710" xr:uid="{00000000-0005-0000-0000-0000E7770000}"/>
    <cellStyle name="Percent [2] 2 3 3 2 3 2" xfId="30711" xr:uid="{00000000-0005-0000-0000-0000E8770000}"/>
    <cellStyle name="Percent [2] 2 3 3 2 3 3" xfId="30712" xr:uid="{00000000-0005-0000-0000-0000E9770000}"/>
    <cellStyle name="Percent [2] 2 3 3 2 4" xfId="30713" xr:uid="{00000000-0005-0000-0000-0000EA770000}"/>
    <cellStyle name="Percent [2] 2 3 3 2 5" xfId="30714" xr:uid="{00000000-0005-0000-0000-0000EB770000}"/>
    <cellStyle name="Percent [2] 2 3 3 2 6" xfId="30715" xr:uid="{00000000-0005-0000-0000-0000EC770000}"/>
    <cellStyle name="Percent [2] 2 3 3 3" xfId="30716" xr:uid="{00000000-0005-0000-0000-0000ED770000}"/>
    <cellStyle name="Percent [2] 2 3 3 3 2" xfId="30717" xr:uid="{00000000-0005-0000-0000-0000EE770000}"/>
    <cellStyle name="Percent [2] 2 3 3 3 2 2" xfId="30718" xr:uid="{00000000-0005-0000-0000-0000EF770000}"/>
    <cellStyle name="Percent [2] 2 3 3 3 2 3" xfId="30719" xr:uid="{00000000-0005-0000-0000-0000F0770000}"/>
    <cellStyle name="Percent [2] 2 3 3 3 3" xfId="30720" xr:uid="{00000000-0005-0000-0000-0000F1770000}"/>
    <cellStyle name="Percent [2] 2 3 3 3 3 2" xfId="30721" xr:uid="{00000000-0005-0000-0000-0000F2770000}"/>
    <cellStyle name="Percent [2] 2 3 3 3 3 3" xfId="30722" xr:uid="{00000000-0005-0000-0000-0000F3770000}"/>
    <cellStyle name="Percent [2] 2 3 3 3 4" xfId="30723" xr:uid="{00000000-0005-0000-0000-0000F4770000}"/>
    <cellStyle name="Percent [2] 2 3 3 3 5" xfId="30724" xr:uid="{00000000-0005-0000-0000-0000F5770000}"/>
    <cellStyle name="Percent [2] 2 3 3 3 6" xfId="30725" xr:uid="{00000000-0005-0000-0000-0000F6770000}"/>
    <cellStyle name="Percent [2] 2 3 3 4" xfId="30726" xr:uid="{00000000-0005-0000-0000-0000F7770000}"/>
    <cellStyle name="Percent [2] 2 3 3 4 2" xfId="30727" xr:uid="{00000000-0005-0000-0000-0000F8770000}"/>
    <cellStyle name="Percent [2] 2 3 3 4 2 2" xfId="30728" xr:uid="{00000000-0005-0000-0000-0000F9770000}"/>
    <cellStyle name="Percent [2] 2 3 3 4 2 3" xfId="30729" xr:uid="{00000000-0005-0000-0000-0000FA770000}"/>
    <cellStyle name="Percent [2] 2 3 3 4 3" xfId="30730" xr:uid="{00000000-0005-0000-0000-0000FB770000}"/>
    <cellStyle name="Percent [2] 2 3 3 4 3 2" xfId="30731" xr:uid="{00000000-0005-0000-0000-0000FC770000}"/>
    <cellStyle name="Percent [2] 2 3 3 4 3 3" xfId="30732" xr:uid="{00000000-0005-0000-0000-0000FD770000}"/>
    <cellStyle name="Percent [2] 2 3 3 4 4" xfId="30733" xr:uid="{00000000-0005-0000-0000-0000FE770000}"/>
    <cellStyle name="Percent [2] 2 3 3 4 5" xfId="30734" xr:uid="{00000000-0005-0000-0000-0000FF770000}"/>
    <cellStyle name="Percent [2] 2 3 3 4 6" xfId="30735" xr:uid="{00000000-0005-0000-0000-000000780000}"/>
    <cellStyle name="Percent [2] 2 3 3 5" xfId="30736" xr:uid="{00000000-0005-0000-0000-000001780000}"/>
    <cellStyle name="Percent [2] 2 3 3 5 2" xfId="30737" xr:uid="{00000000-0005-0000-0000-000002780000}"/>
    <cellStyle name="Percent [2] 2 3 3 5 2 2" xfId="30738" xr:uid="{00000000-0005-0000-0000-000003780000}"/>
    <cellStyle name="Percent [2] 2 3 3 5 2 3" xfId="30739" xr:uid="{00000000-0005-0000-0000-000004780000}"/>
    <cellStyle name="Percent [2] 2 3 3 5 3" xfId="30740" xr:uid="{00000000-0005-0000-0000-000005780000}"/>
    <cellStyle name="Percent [2] 2 3 3 5 3 2" xfId="30741" xr:uid="{00000000-0005-0000-0000-000006780000}"/>
    <cellStyle name="Percent [2] 2 3 3 5 3 3" xfId="30742" xr:uid="{00000000-0005-0000-0000-000007780000}"/>
    <cellStyle name="Percent [2] 2 3 3 5 4" xfId="30743" xr:uid="{00000000-0005-0000-0000-000008780000}"/>
    <cellStyle name="Percent [2] 2 3 3 5 4 2" xfId="30744" xr:uid="{00000000-0005-0000-0000-000009780000}"/>
    <cellStyle name="Percent [2] 2 3 3 5 4 3" xfId="30745" xr:uid="{00000000-0005-0000-0000-00000A780000}"/>
    <cellStyle name="Percent [2] 2 3 3 5 5" xfId="30746" xr:uid="{00000000-0005-0000-0000-00000B780000}"/>
    <cellStyle name="Percent [2] 2 3 3 5 6" xfId="30747" xr:uid="{00000000-0005-0000-0000-00000C780000}"/>
    <cellStyle name="Percent [2] 2 3 3 6" xfId="30748" xr:uid="{00000000-0005-0000-0000-00000D780000}"/>
    <cellStyle name="Percent [2] 2 3 3 6 2" xfId="30749" xr:uid="{00000000-0005-0000-0000-00000E780000}"/>
    <cellStyle name="Percent [2] 2 3 3 6 3" xfId="30750" xr:uid="{00000000-0005-0000-0000-00000F780000}"/>
    <cellStyle name="Percent [2] 2 3 3 7" xfId="30751" xr:uid="{00000000-0005-0000-0000-000010780000}"/>
    <cellStyle name="Percent [2] 2 3 3 7 2" xfId="30752" xr:uid="{00000000-0005-0000-0000-000011780000}"/>
    <cellStyle name="Percent [2] 2 3 3 7 3" xfId="30753" xr:uid="{00000000-0005-0000-0000-000012780000}"/>
    <cellStyle name="Percent [2] 2 3 3 8" xfId="30754" xr:uid="{00000000-0005-0000-0000-000013780000}"/>
    <cellStyle name="Percent [2] 2 3 3 9" xfId="30755" xr:uid="{00000000-0005-0000-0000-000014780000}"/>
    <cellStyle name="Percent [2] 2 3 3_2106 (6)" xfId="30756" xr:uid="{00000000-0005-0000-0000-000015780000}"/>
    <cellStyle name="Percent [2] 2 3 4" xfId="30757" xr:uid="{00000000-0005-0000-0000-000016780000}"/>
    <cellStyle name="Percent [2] 2 3 4 10" xfId="30758" xr:uid="{00000000-0005-0000-0000-000017780000}"/>
    <cellStyle name="Percent [2] 2 3 4 2" xfId="30759" xr:uid="{00000000-0005-0000-0000-000018780000}"/>
    <cellStyle name="Percent [2] 2 3 4 2 2" xfId="30760" xr:uid="{00000000-0005-0000-0000-000019780000}"/>
    <cellStyle name="Percent [2] 2 3 4 2 2 2" xfId="30761" xr:uid="{00000000-0005-0000-0000-00001A780000}"/>
    <cellStyle name="Percent [2] 2 3 4 2 2 3" xfId="30762" xr:uid="{00000000-0005-0000-0000-00001B780000}"/>
    <cellStyle name="Percent [2] 2 3 4 2 3" xfId="30763" xr:uid="{00000000-0005-0000-0000-00001C780000}"/>
    <cellStyle name="Percent [2] 2 3 4 2 3 2" xfId="30764" xr:uid="{00000000-0005-0000-0000-00001D780000}"/>
    <cellStyle name="Percent [2] 2 3 4 2 3 3" xfId="30765" xr:uid="{00000000-0005-0000-0000-00001E780000}"/>
    <cellStyle name="Percent [2] 2 3 4 2 4" xfId="30766" xr:uid="{00000000-0005-0000-0000-00001F780000}"/>
    <cellStyle name="Percent [2] 2 3 4 2 5" xfId="30767" xr:uid="{00000000-0005-0000-0000-000020780000}"/>
    <cellStyle name="Percent [2] 2 3 4 2 6" xfId="30768" xr:uid="{00000000-0005-0000-0000-000021780000}"/>
    <cellStyle name="Percent [2] 2 3 4 3" xfId="30769" xr:uid="{00000000-0005-0000-0000-000022780000}"/>
    <cellStyle name="Percent [2] 2 3 4 3 2" xfId="30770" xr:uid="{00000000-0005-0000-0000-000023780000}"/>
    <cellStyle name="Percent [2] 2 3 4 3 2 2" xfId="30771" xr:uid="{00000000-0005-0000-0000-000024780000}"/>
    <cellStyle name="Percent [2] 2 3 4 3 2 3" xfId="30772" xr:uid="{00000000-0005-0000-0000-000025780000}"/>
    <cellStyle name="Percent [2] 2 3 4 3 3" xfId="30773" xr:uid="{00000000-0005-0000-0000-000026780000}"/>
    <cellStyle name="Percent [2] 2 3 4 3 3 2" xfId="30774" xr:uid="{00000000-0005-0000-0000-000027780000}"/>
    <cellStyle name="Percent [2] 2 3 4 3 3 3" xfId="30775" xr:uid="{00000000-0005-0000-0000-000028780000}"/>
    <cellStyle name="Percent [2] 2 3 4 3 4" xfId="30776" xr:uid="{00000000-0005-0000-0000-000029780000}"/>
    <cellStyle name="Percent [2] 2 3 4 3 5" xfId="30777" xr:uid="{00000000-0005-0000-0000-00002A780000}"/>
    <cellStyle name="Percent [2] 2 3 4 3 6" xfId="30778" xr:uid="{00000000-0005-0000-0000-00002B780000}"/>
    <cellStyle name="Percent [2] 2 3 4 4" xfId="30779" xr:uid="{00000000-0005-0000-0000-00002C780000}"/>
    <cellStyle name="Percent [2] 2 3 4 4 2" xfId="30780" xr:uid="{00000000-0005-0000-0000-00002D780000}"/>
    <cellStyle name="Percent [2] 2 3 4 4 2 2" xfId="30781" xr:uid="{00000000-0005-0000-0000-00002E780000}"/>
    <cellStyle name="Percent [2] 2 3 4 4 2 3" xfId="30782" xr:uid="{00000000-0005-0000-0000-00002F780000}"/>
    <cellStyle name="Percent [2] 2 3 4 4 3" xfId="30783" xr:uid="{00000000-0005-0000-0000-000030780000}"/>
    <cellStyle name="Percent [2] 2 3 4 4 3 2" xfId="30784" xr:uid="{00000000-0005-0000-0000-000031780000}"/>
    <cellStyle name="Percent [2] 2 3 4 4 3 3" xfId="30785" xr:uid="{00000000-0005-0000-0000-000032780000}"/>
    <cellStyle name="Percent [2] 2 3 4 4 4" xfId="30786" xr:uid="{00000000-0005-0000-0000-000033780000}"/>
    <cellStyle name="Percent [2] 2 3 4 4 5" xfId="30787" xr:uid="{00000000-0005-0000-0000-000034780000}"/>
    <cellStyle name="Percent [2] 2 3 4 4 6" xfId="30788" xr:uid="{00000000-0005-0000-0000-000035780000}"/>
    <cellStyle name="Percent [2] 2 3 4 5" xfId="30789" xr:uid="{00000000-0005-0000-0000-000036780000}"/>
    <cellStyle name="Percent [2] 2 3 4 5 2" xfId="30790" xr:uid="{00000000-0005-0000-0000-000037780000}"/>
    <cellStyle name="Percent [2] 2 3 4 5 2 2" xfId="30791" xr:uid="{00000000-0005-0000-0000-000038780000}"/>
    <cellStyle name="Percent [2] 2 3 4 5 2 3" xfId="30792" xr:uid="{00000000-0005-0000-0000-000039780000}"/>
    <cellStyle name="Percent [2] 2 3 4 5 3" xfId="30793" xr:uid="{00000000-0005-0000-0000-00003A780000}"/>
    <cellStyle name="Percent [2] 2 3 4 5 3 2" xfId="30794" xr:uid="{00000000-0005-0000-0000-00003B780000}"/>
    <cellStyle name="Percent [2] 2 3 4 5 3 3" xfId="30795" xr:uid="{00000000-0005-0000-0000-00003C780000}"/>
    <cellStyle name="Percent [2] 2 3 4 5 4" xfId="30796" xr:uid="{00000000-0005-0000-0000-00003D780000}"/>
    <cellStyle name="Percent [2] 2 3 4 5 4 2" xfId="30797" xr:uid="{00000000-0005-0000-0000-00003E780000}"/>
    <cellStyle name="Percent [2] 2 3 4 5 4 3" xfId="30798" xr:uid="{00000000-0005-0000-0000-00003F780000}"/>
    <cellStyle name="Percent [2] 2 3 4 5 5" xfId="30799" xr:uid="{00000000-0005-0000-0000-000040780000}"/>
    <cellStyle name="Percent [2] 2 3 4 5 6" xfId="30800" xr:uid="{00000000-0005-0000-0000-000041780000}"/>
    <cellStyle name="Percent [2] 2 3 4 6" xfId="30801" xr:uid="{00000000-0005-0000-0000-000042780000}"/>
    <cellStyle name="Percent [2] 2 3 4 6 2" xfId="30802" xr:uid="{00000000-0005-0000-0000-000043780000}"/>
    <cellStyle name="Percent [2] 2 3 4 6 3" xfId="30803" xr:uid="{00000000-0005-0000-0000-000044780000}"/>
    <cellStyle name="Percent [2] 2 3 4 7" xfId="30804" xr:uid="{00000000-0005-0000-0000-000045780000}"/>
    <cellStyle name="Percent [2] 2 3 4 7 2" xfId="30805" xr:uid="{00000000-0005-0000-0000-000046780000}"/>
    <cellStyle name="Percent [2] 2 3 4 7 3" xfId="30806" xr:uid="{00000000-0005-0000-0000-000047780000}"/>
    <cellStyle name="Percent [2] 2 3 4 8" xfId="30807" xr:uid="{00000000-0005-0000-0000-000048780000}"/>
    <cellStyle name="Percent [2] 2 3 4 9" xfId="30808" xr:uid="{00000000-0005-0000-0000-000049780000}"/>
    <cellStyle name="Percent [2] 2 3 4_2106 (6)" xfId="30809" xr:uid="{00000000-0005-0000-0000-00004A780000}"/>
    <cellStyle name="Percent [2] 2 3 5" xfId="30810" xr:uid="{00000000-0005-0000-0000-00004B780000}"/>
    <cellStyle name="Percent [2] 2 3 5 10" xfId="30811" xr:uid="{00000000-0005-0000-0000-00004C780000}"/>
    <cellStyle name="Percent [2] 2 3 5 2" xfId="30812" xr:uid="{00000000-0005-0000-0000-00004D780000}"/>
    <cellStyle name="Percent [2] 2 3 5 2 2" xfId="30813" xr:uid="{00000000-0005-0000-0000-00004E780000}"/>
    <cellStyle name="Percent [2] 2 3 5 2 2 2" xfId="30814" xr:uid="{00000000-0005-0000-0000-00004F780000}"/>
    <cellStyle name="Percent [2] 2 3 5 2 2 3" xfId="30815" xr:uid="{00000000-0005-0000-0000-000050780000}"/>
    <cellStyle name="Percent [2] 2 3 5 2 3" xfId="30816" xr:uid="{00000000-0005-0000-0000-000051780000}"/>
    <cellStyle name="Percent [2] 2 3 5 2 3 2" xfId="30817" xr:uid="{00000000-0005-0000-0000-000052780000}"/>
    <cellStyle name="Percent [2] 2 3 5 2 3 3" xfId="30818" xr:uid="{00000000-0005-0000-0000-000053780000}"/>
    <cellStyle name="Percent [2] 2 3 5 2 4" xfId="30819" xr:uid="{00000000-0005-0000-0000-000054780000}"/>
    <cellStyle name="Percent [2] 2 3 5 2 5" xfId="30820" xr:uid="{00000000-0005-0000-0000-000055780000}"/>
    <cellStyle name="Percent [2] 2 3 5 2 6" xfId="30821" xr:uid="{00000000-0005-0000-0000-000056780000}"/>
    <cellStyle name="Percent [2] 2 3 5 3" xfId="30822" xr:uid="{00000000-0005-0000-0000-000057780000}"/>
    <cellStyle name="Percent [2] 2 3 5 3 2" xfId="30823" xr:uid="{00000000-0005-0000-0000-000058780000}"/>
    <cellStyle name="Percent [2] 2 3 5 3 2 2" xfId="30824" xr:uid="{00000000-0005-0000-0000-000059780000}"/>
    <cellStyle name="Percent [2] 2 3 5 3 2 3" xfId="30825" xr:uid="{00000000-0005-0000-0000-00005A780000}"/>
    <cellStyle name="Percent [2] 2 3 5 3 3" xfId="30826" xr:uid="{00000000-0005-0000-0000-00005B780000}"/>
    <cellStyle name="Percent [2] 2 3 5 3 3 2" xfId="30827" xr:uid="{00000000-0005-0000-0000-00005C780000}"/>
    <cellStyle name="Percent [2] 2 3 5 3 3 3" xfId="30828" xr:uid="{00000000-0005-0000-0000-00005D780000}"/>
    <cellStyle name="Percent [2] 2 3 5 3 4" xfId="30829" xr:uid="{00000000-0005-0000-0000-00005E780000}"/>
    <cellStyle name="Percent [2] 2 3 5 3 5" xfId="30830" xr:uid="{00000000-0005-0000-0000-00005F780000}"/>
    <cellStyle name="Percent [2] 2 3 5 3 6" xfId="30831" xr:uid="{00000000-0005-0000-0000-000060780000}"/>
    <cellStyle name="Percent [2] 2 3 5 4" xfId="30832" xr:uid="{00000000-0005-0000-0000-000061780000}"/>
    <cellStyle name="Percent [2] 2 3 5 4 2" xfId="30833" xr:uid="{00000000-0005-0000-0000-000062780000}"/>
    <cellStyle name="Percent [2] 2 3 5 4 2 2" xfId="30834" xr:uid="{00000000-0005-0000-0000-000063780000}"/>
    <cellStyle name="Percent [2] 2 3 5 4 2 3" xfId="30835" xr:uid="{00000000-0005-0000-0000-000064780000}"/>
    <cellStyle name="Percent [2] 2 3 5 4 3" xfId="30836" xr:uid="{00000000-0005-0000-0000-000065780000}"/>
    <cellStyle name="Percent [2] 2 3 5 4 3 2" xfId="30837" xr:uid="{00000000-0005-0000-0000-000066780000}"/>
    <cellStyle name="Percent [2] 2 3 5 4 3 3" xfId="30838" xr:uid="{00000000-0005-0000-0000-000067780000}"/>
    <cellStyle name="Percent [2] 2 3 5 4 4" xfId="30839" xr:uid="{00000000-0005-0000-0000-000068780000}"/>
    <cellStyle name="Percent [2] 2 3 5 4 5" xfId="30840" xr:uid="{00000000-0005-0000-0000-000069780000}"/>
    <cellStyle name="Percent [2] 2 3 5 4 6" xfId="30841" xr:uid="{00000000-0005-0000-0000-00006A780000}"/>
    <cellStyle name="Percent [2] 2 3 5 5" xfId="30842" xr:uid="{00000000-0005-0000-0000-00006B780000}"/>
    <cellStyle name="Percent [2] 2 3 5 5 2" xfId="30843" xr:uid="{00000000-0005-0000-0000-00006C780000}"/>
    <cellStyle name="Percent [2] 2 3 5 5 2 2" xfId="30844" xr:uid="{00000000-0005-0000-0000-00006D780000}"/>
    <cellStyle name="Percent [2] 2 3 5 5 2 3" xfId="30845" xr:uid="{00000000-0005-0000-0000-00006E780000}"/>
    <cellStyle name="Percent [2] 2 3 5 5 3" xfId="30846" xr:uid="{00000000-0005-0000-0000-00006F780000}"/>
    <cellStyle name="Percent [2] 2 3 5 5 3 2" xfId="30847" xr:uid="{00000000-0005-0000-0000-000070780000}"/>
    <cellStyle name="Percent [2] 2 3 5 5 3 3" xfId="30848" xr:uid="{00000000-0005-0000-0000-000071780000}"/>
    <cellStyle name="Percent [2] 2 3 5 5 4" xfId="30849" xr:uid="{00000000-0005-0000-0000-000072780000}"/>
    <cellStyle name="Percent [2] 2 3 5 5 4 2" xfId="30850" xr:uid="{00000000-0005-0000-0000-000073780000}"/>
    <cellStyle name="Percent [2] 2 3 5 5 4 3" xfId="30851" xr:uid="{00000000-0005-0000-0000-000074780000}"/>
    <cellStyle name="Percent [2] 2 3 5 5 5" xfId="30852" xr:uid="{00000000-0005-0000-0000-000075780000}"/>
    <cellStyle name="Percent [2] 2 3 5 5 6" xfId="30853" xr:uid="{00000000-0005-0000-0000-000076780000}"/>
    <cellStyle name="Percent [2] 2 3 5 6" xfId="30854" xr:uid="{00000000-0005-0000-0000-000077780000}"/>
    <cellStyle name="Percent [2] 2 3 5 6 2" xfId="30855" xr:uid="{00000000-0005-0000-0000-000078780000}"/>
    <cellStyle name="Percent [2] 2 3 5 6 3" xfId="30856" xr:uid="{00000000-0005-0000-0000-000079780000}"/>
    <cellStyle name="Percent [2] 2 3 5 7" xfId="30857" xr:uid="{00000000-0005-0000-0000-00007A780000}"/>
    <cellStyle name="Percent [2] 2 3 5 7 2" xfId="30858" xr:uid="{00000000-0005-0000-0000-00007B780000}"/>
    <cellStyle name="Percent [2] 2 3 5 7 3" xfId="30859" xr:uid="{00000000-0005-0000-0000-00007C780000}"/>
    <cellStyle name="Percent [2] 2 3 5 8" xfId="30860" xr:uid="{00000000-0005-0000-0000-00007D780000}"/>
    <cellStyle name="Percent [2] 2 3 5 9" xfId="30861" xr:uid="{00000000-0005-0000-0000-00007E780000}"/>
    <cellStyle name="Percent [2] 2 3 5_2106 (6)" xfId="30862" xr:uid="{00000000-0005-0000-0000-00007F780000}"/>
    <cellStyle name="Percent [2] 2 3 6" xfId="30863" xr:uid="{00000000-0005-0000-0000-000080780000}"/>
    <cellStyle name="Percent [2] 2 3 6 10" xfId="30864" xr:uid="{00000000-0005-0000-0000-000081780000}"/>
    <cellStyle name="Percent [2] 2 3 6 2" xfId="30865" xr:uid="{00000000-0005-0000-0000-000082780000}"/>
    <cellStyle name="Percent [2] 2 3 6 2 2" xfId="30866" xr:uid="{00000000-0005-0000-0000-000083780000}"/>
    <cellStyle name="Percent [2] 2 3 6 2 2 2" xfId="30867" xr:uid="{00000000-0005-0000-0000-000084780000}"/>
    <cellStyle name="Percent [2] 2 3 6 2 2 3" xfId="30868" xr:uid="{00000000-0005-0000-0000-000085780000}"/>
    <cellStyle name="Percent [2] 2 3 6 2 3" xfId="30869" xr:uid="{00000000-0005-0000-0000-000086780000}"/>
    <cellStyle name="Percent [2] 2 3 6 2 3 2" xfId="30870" xr:uid="{00000000-0005-0000-0000-000087780000}"/>
    <cellStyle name="Percent [2] 2 3 6 2 3 3" xfId="30871" xr:uid="{00000000-0005-0000-0000-000088780000}"/>
    <cellStyle name="Percent [2] 2 3 6 2 4" xfId="30872" xr:uid="{00000000-0005-0000-0000-000089780000}"/>
    <cellStyle name="Percent [2] 2 3 6 2 5" xfId="30873" xr:uid="{00000000-0005-0000-0000-00008A780000}"/>
    <cellStyle name="Percent [2] 2 3 6 2 6" xfId="30874" xr:uid="{00000000-0005-0000-0000-00008B780000}"/>
    <cellStyle name="Percent [2] 2 3 6 3" xfId="30875" xr:uid="{00000000-0005-0000-0000-00008C780000}"/>
    <cellStyle name="Percent [2] 2 3 6 3 2" xfId="30876" xr:uid="{00000000-0005-0000-0000-00008D780000}"/>
    <cellStyle name="Percent [2] 2 3 6 3 2 2" xfId="30877" xr:uid="{00000000-0005-0000-0000-00008E780000}"/>
    <cellStyle name="Percent [2] 2 3 6 3 2 3" xfId="30878" xr:uid="{00000000-0005-0000-0000-00008F780000}"/>
    <cellStyle name="Percent [2] 2 3 6 3 3" xfId="30879" xr:uid="{00000000-0005-0000-0000-000090780000}"/>
    <cellStyle name="Percent [2] 2 3 6 3 3 2" xfId="30880" xr:uid="{00000000-0005-0000-0000-000091780000}"/>
    <cellStyle name="Percent [2] 2 3 6 3 3 3" xfId="30881" xr:uid="{00000000-0005-0000-0000-000092780000}"/>
    <cellStyle name="Percent [2] 2 3 6 3 4" xfId="30882" xr:uid="{00000000-0005-0000-0000-000093780000}"/>
    <cellStyle name="Percent [2] 2 3 6 3 5" xfId="30883" xr:uid="{00000000-0005-0000-0000-000094780000}"/>
    <cellStyle name="Percent [2] 2 3 6 3 6" xfId="30884" xr:uid="{00000000-0005-0000-0000-000095780000}"/>
    <cellStyle name="Percent [2] 2 3 6 4" xfId="30885" xr:uid="{00000000-0005-0000-0000-000096780000}"/>
    <cellStyle name="Percent [2] 2 3 6 4 2" xfId="30886" xr:uid="{00000000-0005-0000-0000-000097780000}"/>
    <cellStyle name="Percent [2] 2 3 6 4 2 2" xfId="30887" xr:uid="{00000000-0005-0000-0000-000098780000}"/>
    <cellStyle name="Percent [2] 2 3 6 4 2 3" xfId="30888" xr:uid="{00000000-0005-0000-0000-000099780000}"/>
    <cellStyle name="Percent [2] 2 3 6 4 3" xfId="30889" xr:uid="{00000000-0005-0000-0000-00009A780000}"/>
    <cellStyle name="Percent [2] 2 3 6 4 3 2" xfId="30890" xr:uid="{00000000-0005-0000-0000-00009B780000}"/>
    <cellStyle name="Percent [2] 2 3 6 4 3 3" xfId="30891" xr:uid="{00000000-0005-0000-0000-00009C780000}"/>
    <cellStyle name="Percent [2] 2 3 6 4 4" xfId="30892" xr:uid="{00000000-0005-0000-0000-00009D780000}"/>
    <cellStyle name="Percent [2] 2 3 6 4 5" xfId="30893" xr:uid="{00000000-0005-0000-0000-00009E780000}"/>
    <cellStyle name="Percent [2] 2 3 6 4 6" xfId="30894" xr:uid="{00000000-0005-0000-0000-00009F780000}"/>
    <cellStyle name="Percent [2] 2 3 6 5" xfId="30895" xr:uid="{00000000-0005-0000-0000-0000A0780000}"/>
    <cellStyle name="Percent [2] 2 3 6 5 2" xfId="30896" xr:uid="{00000000-0005-0000-0000-0000A1780000}"/>
    <cellStyle name="Percent [2] 2 3 6 5 2 2" xfId="30897" xr:uid="{00000000-0005-0000-0000-0000A2780000}"/>
    <cellStyle name="Percent [2] 2 3 6 5 2 3" xfId="30898" xr:uid="{00000000-0005-0000-0000-0000A3780000}"/>
    <cellStyle name="Percent [2] 2 3 6 5 3" xfId="30899" xr:uid="{00000000-0005-0000-0000-0000A4780000}"/>
    <cellStyle name="Percent [2] 2 3 6 5 3 2" xfId="30900" xr:uid="{00000000-0005-0000-0000-0000A5780000}"/>
    <cellStyle name="Percent [2] 2 3 6 5 3 3" xfId="30901" xr:uid="{00000000-0005-0000-0000-0000A6780000}"/>
    <cellStyle name="Percent [2] 2 3 6 5 4" xfId="30902" xr:uid="{00000000-0005-0000-0000-0000A7780000}"/>
    <cellStyle name="Percent [2] 2 3 6 5 4 2" xfId="30903" xr:uid="{00000000-0005-0000-0000-0000A8780000}"/>
    <cellStyle name="Percent [2] 2 3 6 5 4 3" xfId="30904" xr:uid="{00000000-0005-0000-0000-0000A9780000}"/>
    <cellStyle name="Percent [2] 2 3 6 5 5" xfId="30905" xr:uid="{00000000-0005-0000-0000-0000AA780000}"/>
    <cellStyle name="Percent [2] 2 3 6 5 6" xfId="30906" xr:uid="{00000000-0005-0000-0000-0000AB780000}"/>
    <cellStyle name="Percent [2] 2 3 6 6" xfId="30907" xr:uid="{00000000-0005-0000-0000-0000AC780000}"/>
    <cellStyle name="Percent [2] 2 3 6 6 2" xfId="30908" xr:uid="{00000000-0005-0000-0000-0000AD780000}"/>
    <cellStyle name="Percent [2] 2 3 6 6 3" xfId="30909" xr:uid="{00000000-0005-0000-0000-0000AE780000}"/>
    <cellStyle name="Percent [2] 2 3 6 7" xfId="30910" xr:uid="{00000000-0005-0000-0000-0000AF780000}"/>
    <cellStyle name="Percent [2] 2 3 6 7 2" xfId="30911" xr:uid="{00000000-0005-0000-0000-0000B0780000}"/>
    <cellStyle name="Percent [2] 2 3 6 7 3" xfId="30912" xr:uid="{00000000-0005-0000-0000-0000B1780000}"/>
    <cellStyle name="Percent [2] 2 3 6 8" xfId="30913" xr:uid="{00000000-0005-0000-0000-0000B2780000}"/>
    <cellStyle name="Percent [2] 2 3 6 9" xfId="30914" xr:uid="{00000000-0005-0000-0000-0000B3780000}"/>
    <cellStyle name="Percent [2] 2 3 6_2106 (6)" xfId="30915" xr:uid="{00000000-0005-0000-0000-0000B4780000}"/>
    <cellStyle name="Percent [2] 2 3 7" xfId="30916" xr:uid="{00000000-0005-0000-0000-0000B5780000}"/>
    <cellStyle name="Percent [2] 2 3 7 10" xfId="30917" xr:uid="{00000000-0005-0000-0000-0000B6780000}"/>
    <cellStyle name="Percent [2] 2 3 7 2" xfId="30918" xr:uid="{00000000-0005-0000-0000-0000B7780000}"/>
    <cellStyle name="Percent [2] 2 3 7 2 2" xfId="30919" xr:uid="{00000000-0005-0000-0000-0000B8780000}"/>
    <cellStyle name="Percent [2] 2 3 7 2 2 2" xfId="30920" xr:uid="{00000000-0005-0000-0000-0000B9780000}"/>
    <cellStyle name="Percent [2] 2 3 7 2 2 3" xfId="30921" xr:uid="{00000000-0005-0000-0000-0000BA780000}"/>
    <cellStyle name="Percent [2] 2 3 7 2 3" xfId="30922" xr:uid="{00000000-0005-0000-0000-0000BB780000}"/>
    <cellStyle name="Percent [2] 2 3 7 2 3 2" xfId="30923" xr:uid="{00000000-0005-0000-0000-0000BC780000}"/>
    <cellStyle name="Percent [2] 2 3 7 2 3 3" xfId="30924" xr:uid="{00000000-0005-0000-0000-0000BD780000}"/>
    <cellStyle name="Percent [2] 2 3 7 2 4" xfId="30925" xr:uid="{00000000-0005-0000-0000-0000BE780000}"/>
    <cellStyle name="Percent [2] 2 3 7 2 5" xfId="30926" xr:uid="{00000000-0005-0000-0000-0000BF780000}"/>
    <cellStyle name="Percent [2] 2 3 7 2 6" xfId="30927" xr:uid="{00000000-0005-0000-0000-0000C0780000}"/>
    <cellStyle name="Percent [2] 2 3 7 3" xfId="30928" xr:uid="{00000000-0005-0000-0000-0000C1780000}"/>
    <cellStyle name="Percent [2] 2 3 7 3 2" xfId="30929" xr:uid="{00000000-0005-0000-0000-0000C2780000}"/>
    <cellStyle name="Percent [2] 2 3 7 3 2 2" xfId="30930" xr:uid="{00000000-0005-0000-0000-0000C3780000}"/>
    <cellStyle name="Percent [2] 2 3 7 3 2 3" xfId="30931" xr:uid="{00000000-0005-0000-0000-0000C4780000}"/>
    <cellStyle name="Percent [2] 2 3 7 3 3" xfId="30932" xr:uid="{00000000-0005-0000-0000-0000C5780000}"/>
    <cellStyle name="Percent [2] 2 3 7 3 3 2" xfId="30933" xr:uid="{00000000-0005-0000-0000-0000C6780000}"/>
    <cellStyle name="Percent [2] 2 3 7 3 3 3" xfId="30934" xr:uid="{00000000-0005-0000-0000-0000C7780000}"/>
    <cellStyle name="Percent [2] 2 3 7 3 4" xfId="30935" xr:uid="{00000000-0005-0000-0000-0000C8780000}"/>
    <cellStyle name="Percent [2] 2 3 7 3 5" xfId="30936" xr:uid="{00000000-0005-0000-0000-0000C9780000}"/>
    <cellStyle name="Percent [2] 2 3 7 3 6" xfId="30937" xr:uid="{00000000-0005-0000-0000-0000CA780000}"/>
    <cellStyle name="Percent [2] 2 3 7 4" xfId="30938" xr:uid="{00000000-0005-0000-0000-0000CB780000}"/>
    <cellStyle name="Percent [2] 2 3 7 4 2" xfId="30939" xr:uid="{00000000-0005-0000-0000-0000CC780000}"/>
    <cellStyle name="Percent [2] 2 3 7 4 2 2" xfId="30940" xr:uid="{00000000-0005-0000-0000-0000CD780000}"/>
    <cellStyle name="Percent [2] 2 3 7 4 2 3" xfId="30941" xr:uid="{00000000-0005-0000-0000-0000CE780000}"/>
    <cellStyle name="Percent [2] 2 3 7 4 3" xfId="30942" xr:uid="{00000000-0005-0000-0000-0000CF780000}"/>
    <cellStyle name="Percent [2] 2 3 7 4 3 2" xfId="30943" xr:uid="{00000000-0005-0000-0000-0000D0780000}"/>
    <cellStyle name="Percent [2] 2 3 7 4 3 3" xfId="30944" xr:uid="{00000000-0005-0000-0000-0000D1780000}"/>
    <cellStyle name="Percent [2] 2 3 7 4 4" xfId="30945" xr:uid="{00000000-0005-0000-0000-0000D2780000}"/>
    <cellStyle name="Percent [2] 2 3 7 4 5" xfId="30946" xr:uid="{00000000-0005-0000-0000-0000D3780000}"/>
    <cellStyle name="Percent [2] 2 3 7 4 6" xfId="30947" xr:uid="{00000000-0005-0000-0000-0000D4780000}"/>
    <cellStyle name="Percent [2] 2 3 7 5" xfId="30948" xr:uid="{00000000-0005-0000-0000-0000D5780000}"/>
    <cellStyle name="Percent [2] 2 3 7 5 2" xfId="30949" xr:uid="{00000000-0005-0000-0000-0000D6780000}"/>
    <cellStyle name="Percent [2] 2 3 7 5 2 2" xfId="30950" xr:uid="{00000000-0005-0000-0000-0000D7780000}"/>
    <cellStyle name="Percent [2] 2 3 7 5 2 3" xfId="30951" xr:uid="{00000000-0005-0000-0000-0000D8780000}"/>
    <cellStyle name="Percent [2] 2 3 7 5 3" xfId="30952" xr:uid="{00000000-0005-0000-0000-0000D9780000}"/>
    <cellStyle name="Percent [2] 2 3 7 5 3 2" xfId="30953" xr:uid="{00000000-0005-0000-0000-0000DA780000}"/>
    <cellStyle name="Percent [2] 2 3 7 5 3 3" xfId="30954" xr:uid="{00000000-0005-0000-0000-0000DB780000}"/>
    <cellStyle name="Percent [2] 2 3 7 5 4" xfId="30955" xr:uid="{00000000-0005-0000-0000-0000DC780000}"/>
    <cellStyle name="Percent [2] 2 3 7 5 4 2" xfId="30956" xr:uid="{00000000-0005-0000-0000-0000DD780000}"/>
    <cellStyle name="Percent [2] 2 3 7 5 4 3" xfId="30957" xr:uid="{00000000-0005-0000-0000-0000DE780000}"/>
    <cellStyle name="Percent [2] 2 3 7 5 5" xfId="30958" xr:uid="{00000000-0005-0000-0000-0000DF780000}"/>
    <cellStyle name="Percent [2] 2 3 7 5 6" xfId="30959" xr:uid="{00000000-0005-0000-0000-0000E0780000}"/>
    <cellStyle name="Percent [2] 2 3 7 6" xfId="30960" xr:uid="{00000000-0005-0000-0000-0000E1780000}"/>
    <cellStyle name="Percent [2] 2 3 7 6 2" xfId="30961" xr:uid="{00000000-0005-0000-0000-0000E2780000}"/>
    <cellStyle name="Percent [2] 2 3 7 6 3" xfId="30962" xr:uid="{00000000-0005-0000-0000-0000E3780000}"/>
    <cellStyle name="Percent [2] 2 3 7 7" xfId="30963" xr:uid="{00000000-0005-0000-0000-0000E4780000}"/>
    <cellStyle name="Percent [2] 2 3 7 7 2" xfId="30964" xr:uid="{00000000-0005-0000-0000-0000E5780000}"/>
    <cellStyle name="Percent [2] 2 3 7 7 3" xfId="30965" xr:uid="{00000000-0005-0000-0000-0000E6780000}"/>
    <cellStyle name="Percent [2] 2 3 7 8" xfId="30966" xr:uid="{00000000-0005-0000-0000-0000E7780000}"/>
    <cellStyle name="Percent [2] 2 3 7 9" xfId="30967" xr:uid="{00000000-0005-0000-0000-0000E8780000}"/>
    <cellStyle name="Percent [2] 2 3 7_2106 (6)" xfId="30968" xr:uid="{00000000-0005-0000-0000-0000E9780000}"/>
    <cellStyle name="Percent [2] 2 3 8" xfId="30969" xr:uid="{00000000-0005-0000-0000-0000EA780000}"/>
    <cellStyle name="Percent [2] 2 3 8 2" xfId="30970" xr:uid="{00000000-0005-0000-0000-0000EB780000}"/>
    <cellStyle name="Percent [2] 2 3 8 2 2" xfId="30971" xr:uid="{00000000-0005-0000-0000-0000EC780000}"/>
    <cellStyle name="Percent [2] 2 3 8 2 3" xfId="30972" xr:uid="{00000000-0005-0000-0000-0000ED780000}"/>
    <cellStyle name="Percent [2] 2 3 8 3" xfId="30973" xr:uid="{00000000-0005-0000-0000-0000EE780000}"/>
    <cellStyle name="Percent [2] 2 3 8 3 2" xfId="30974" xr:uid="{00000000-0005-0000-0000-0000EF780000}"/>
    <cellStyle name="Percent [2] 2 3 8 3 3" xfId="30975" xr:uid="{00000000-0005-0000-0000-0000F0780000}"/>
    <cellStyle name="Percent [2] 2 3 8 4" xfId="30976" xr:uid="{00000000-0005-0000-0000-0000F1780000}"/>
    <cellStyle name="Percent [2] 2 3 8 5" xfId="30977" xr:uid="{00000000-0005-0000-0000-0000F2780000}"/>
    <cellStyle name="Percent [2] 2 3 8 6" xfId="30978" xr:uid="{00000000-0005-0000-0000-0000F3780000}"/>
    <cellStyle name="Percent [2] 2 3 9" xfId="30979" xr:uid="{00000000-0005-0000-0000-0000F4780000}"/>
    <cellStyle name="Percent [2] 2 3 9 2" xfId="30980" xr:uid="{00000000-0005-0000-0000-0000F5780000}"/>
    <cellStyle name="Percent [2] 2 3 9 2 2" xfId="30981" xr:uid="{00000000-0005-0000-0000-0000F6780000}"/>
    <cellStyle name="Percent [2] 2 3 9 2 3" xfId="30982" xr:uid="{00000000-0005-0000-0000-0000F7780000}"/>
    <cellStyle name="Percent [2] 2 3 9 3" xfId="30983" xr:uid="{00000000-0005-0000-0000-0000F8780000}"/>
    <cellStyle name="Percent [2] 2 3 9 3 2" xfId="30984" xr:uid="{00000000-0005-0000-0000-0000F9780000}"/>
    <cellStyle name="Percent [2] 2 3 9 3 3" xfId="30985" xr:uid="{00000000-0005-0000-0000-0000FA780000}"/>
    <cellStyle name="Percent [2] 2 3 9 4" xfId="30986" xr:uid="{00000000-0005-0000-0000-0000FB780000}"/>
    <cellStyle name="Percent [2] 2 3 9 5" xfId="30987" xr:uid="{00000000-0005-0000-0000-0000FC780000}"/>
    <cellStyle name="Percent [2] 2 3 9 6" xfId="30988" xr:uid="{00000000-0005-0000-0000-0000FD780000}"/>
    <cellStyle name="Percent [2] 2 3_2109" xfId="30989" xr:uid="{00000000-0005-0000-0000-0000FE780000}"/>
    <cellStyle name="Percent [2] 2 4" xfId="30990" xr:uid="{00000000-0005-0000-0000-0000FF780000}"/>
    <cellStyle name="Percent [2] 2 4 10" xfId="30991" xr:uid="{00000000-0005-0000-0000-000000790000}"/>
    <cellStyle name="Percent [2] 2 4 10 2" xfId="30992" xr:uid="{00000000-0005-0000-0000-000001790000}"/>
    <cellStyle name="Percent [2] 2 4 10 2 2" xfId="30993" xr:uid="{00000000-0005-0000-0000-000002790000}"/>
    <cellStyle name="Percent [2] 2 4 10 2 3" xfId="30994" xr:uid="{00000000-0005-0000-0000-000003790000}"/>
    <cellStyle name="Percent [2] 2 4 10 3" xfId="30995" xr:uid="{00000000-0005-0000-0000-000004790000}"/>
    <cellStyle name="Percent [2] 2 4 10 3 2" xfId="30996" xr:uid="{00000000-0005-0000-0000-000005790000}"/>
    <cellStyle name="Percent [2] 2 4 10 3 3" xfId="30997" xr:uid="{00000000-0005-0000-0000-000006790000}"/>
    <cellStyle name="Percent [2] 2 4 10 4" xfId="30998" xr:uid="{00000000-0005-0000-0000-000007790000}"/>
    <cellStyle name="Percent [2] 2 4 10 5" xfId="30999" xr:uid="{00000000-0005-0000-0000-000008790000}"/>
    <cellStyle name="Percent [2] 2 4 10 6" xfId="31000" xr:uid="{00000000-0005-0000-0000-000009790000}"/>
    <cellStyle name="Percent [2] 2 4 11" xfId="31001" xr:uid="{00000000-0005-0000-0000-00000A790000}"/>
    <cellStyle name="Percent [2] 2 4 11 2" xfId="31002" xr:uid="{00000000-0005-0000-0000-00000B790000}"/>
    <cellStyle name="Percent [2] 2 4 11 2 2" xfId="31003" xr:uid="{00000000-0005-0000-0000-00000C790000}"/>
    <cellStyle name="Percent [2] 2 4 11 2 3" xfId="31004" xr:uid="{00000000-0005-0000-0000-00000D790000}"/>
    <cellStyle name="Percent [2] 2 4 11 3" xfId="31005" xr:uid="{00000000-0005-0000-0000-00000E790000}"/>
    <cellStyle name="Percent [2] 2 4 11 3 2" xfId="31006" xr:uid="{00000000-0005-0000-0000-00000F790000}"/>
    <cellStyle name="Percent [2] 2 4 11 3 3" xfId="31007" xr:uid="{00000000-0005-0000-0000-000010790000}"/>
    <cellStyle name="Percent [2] 2 4 11 4" xfId="31008" xr:uid="{00000000-0005-0000-0000-000011790000}"/>
    <cellStyle name="Percent [2] 2 4 11 5" xfId="31009" xr:uid="{00000000-0005-0000-0000-000012790000}"/>
    <cellStyle name="Percent [2] 2 4 11 6" xfId="31010" xr:uid="{00000000-0005-0000-0000-000013790000}"/>
    <cellStyle name="Percent [2] 2 4 12" xfId="31011" xr:uid="{00000000-0005-0000-0000-000014790000}"/>
    <cellStyle name="Percent [2] 2 4 12 2" xfId="31012" xr:uid="{00000000-0005-0000-0000-000015790000}"/>
    <cellStyle name="Percent [2] 2 4 12 2 2" xfId="31013" xr:uid="{00000000-0005-0000-0000-000016790000}"/>
    <cellStyle name="Percent [2] 2 4 12 2 3" xfId="31014" xr:uid="{00000000-0005-0000-0000-000017790000}"/>
    <cellStyle name="Percent [2] 2 4 12 3" xfId="31015" xr:uid="{00000000-0005-0000-0000-000018790000}"/>
    <cellStyle name="Percent [2] 2 4 12 3 2" xfId="31016" xr:uid="{00000000-0005-0000-0000-000019790000}"/>
    <cellStyle name="Percent [2] 2 4 12 3 3" xfId="31017" xr:uid="{00000000-0005-0000-0000-00001A790000}"/>
    <cellStyle name="Percent [2] 2 4 12 4" xfId="31018" xr:uid="{00000000-0005-0000-0000-00001B790000}"/>
    <cellStyle name="Percent [2] 2 4 12 5" xfId="31019" xr:uid="{00000000-0005-0000-0000-00001C790000}"/>
    <cellStyle name="Percent [2] 2 4 12 6" xfId="31020" xr:uid="{00000000-0005-0000-0000-00001D790000}"/>
    <cellStyle name="Percent [2] 2 4 13" xfId="31021" xr:uid="{00000000-0005-0000-0000-00001E790000}"/>
    <cellStyle name="Percent [2] 2 4 13 2" xfId="31022" xr:uid="{00000000-0005-0000-0000-00001F790000}"/>
    <cellStyle name="Percent [2] 2 4 13 2 2" xfId="31023" xr:uid="{00000000-0005-0000-0000-000020790000}"/>
    <cellStyle name="Percent [2] 2 4 13 2 3" xfId="31024" xr:uid="{00000000-0005-0000-0000-000021790000}"/>
    <cellStyle name="Percent [2] 2 4 13 3" xfId="31025" xr:uid="{00000000-0005-0000-0000-000022790000}"/>
    <cellStyle name="Percent [2] 2 4 13 3 2" xfId="31026" xr:uid="{00000000-0005-0000-0000-000023790000}"/>
    <cellStyle name="Percent [2] 2 4 13 3 3" xfId="31027" xr:uid="{00000000-0005-0000-0000-000024790000}"/>
    <cellStyle name="Percent [2] 2 4 13 4" xfId="31028" xr:uid="{00000000-0005-0000-0000-000025790000}"/>
    <cellStyle name="Percent [2] 2 4 13 5" xfId="31029" xr:uid="{00000000-0005-0000-0000-000026790000}"/>
    <cellStyle name="Percent [2] 2 4 13 6" xfId="31030" xr:uid="{00000000-0005-0000-0000-000027790000}"/>
    <cellStyle name="Percent [2] 2 4 14" xfId="31031" xr:uid="{00000000-0005-0000-0000-000028790000}"/>
    <cellStyle name="Percent [2] 2 4 14 2" xfId="31032" xr:uid="{00000000-0005-0000-0000-000029790000}"/>
    <cellStyle name="Percent [2] 2 4 14 2 2" xfId="31033" xr:uid="{00000000-0005-0000-0000-00002A790000}"/>
    <cellStyle name="Percent [2] 2 4 14 2 3" xfId="31034" xr:uid="{00000000-0005-0000-0000-00002B790000}"/>
    <cellStyle name="Percent [2] 2 4 14 2 4" xfId="31035" xr:uid="{00000000-0005-0000-0000-00002C790000}"/>
    <cellStyle name="Percent [2] 2 4 14 3" xfId="31036" xr:uid="{00000000-0005-0000-0000-00002D790000}"/>
    <cellStyle name="Percent [2] 2 4 14 4" xfId="31037" xr:uid="{00000000-0005-0000-0000-00002E790000}"/>
    <cellStyle name="Percent [2] 2 4 14 5" xfId="31038" xr:uid="{00000000-0005-0000-0000-00002F790000}"/>
    <cellStyle name="Percent [2] 2 4 15" xfId="31039" xr:uid="{00000000-0005-0000-0000-000030790000}"/>
    <cellStyle name="Percent [2] 2 4 15 2" xfId="31040" xr:uid="{00000000-0005-0000-0000-000031790000}"/>
    <cellStyle name="Percent [2] 2 4 15 2 2" xfId="31041" xr:uid="{00000000-0005-0000-0000-000032790000}"/>
    <cellStyle name="Percent [2] 2 4 15 2 3" xfId="31042" xr:uid="{00000000-0005-0000-0000-000033790000}"/>
    <cellStyle name="Percent [2] 2 4 15 3" xfId="31043" xr:uid="{00000000-0005-0000-0000-000034790000}"/>
    <cellStyle name="Percent [2] 2 4 15 4" xfId="31044" xr:uid="{00000000-0005-0000-0000-000035790000}"/>
    <cellStyle name="Percent [2] 2 4 16" xfId="31045" xr:uid="{00000000-0005-0000-0000-000036790000}"/>
    <cellStyle name="Percent [2] 2 4 16 2" xfId="31046" xr:uid="{00000000-0005-0000-0000-000037790000}"/>
    <cellStyle name="Percent [2] 2 4 16 3" xfId="31047" xr:uid="{00000000-0005-0000-0000-000038790000}"/>
    <cellStyle name="Percent [2] 2 4 17" xfId="31048" xr:uid="{00000000-0005-0000-0000-000039790000}"/>
    <cellStyle name="Percent [2] 2 4 18" xfId="31049" xr:uid="{00000000-0005-0000-0000-00003A790000}"/>
    <cellStyle name="Percent [2] 2 4 19" xfId="31050" xr:uid="{00000000-0005-0000-0000-00003B790000}"/>
    <cellStyle name="Percent [2] 2 4 2" xfId="31051" xr:uid="{00000000-0005-0000-0000-00003C790000}"/>
    <cellStyle name="Percent [2] 2 4 2 10" xfId="31052" xr:uid="{00000000-0005-0000-0000-00003D790000}"/>
    <cellStyle name="Percent [2] 2 4 2 11" xfId="31053" xr:uid="{00000000-0005-0000-0000-00003E790000}"/>
    <cellStyle name="Percent [2] 2 4 2 2" xfId="31054" xr:uid="{00000000-0005-0000-0000-00003F790000}"/>
    <cellStyle name="Percent [2] 2 4 2 2 2" xfId="31055" xr:uid="{00000000-0005-0000-0000-000040790000}"/>
    <cellStyle name="Percent [2] 2 4 2 2 2 2" xfId="31056" xr:uid="{00000000-0005-0000-0000-000041790000}"/>
    <cellStyle name="Percent [2] 2 4 2 2 2 2 2" xfId="31057" xr:uid="{00000000-0005-0000-0000-000042790000}"/>
    <cellStyle name="Percent [2] 2 4 2 2 2 2 3" xfId="31058" xr:uid="{00000000-0005-0000-0000-000043790000}"/>
    <cellStyle name="Percent [2] 2 4 2 2 2 3" xfId="31059" xr:uid="{00000000-0005-0000-0000-000044790000}"/>
    <cellStyle name="Percent [2] 2 4 2 2 2 3 2" xfId="31060" xr:uid="{00000000-0005-0000-0000-000045790000}"/>
    <cellStyle name="Percent [2] 2 4 2 2 2 3 3" xfId="31061" xr:uid="{00000000-0005-0000-0000-000046790000}"/>
    <cellStyle name="Percent [2] 2 4 2 2 2 4" xfId="31062" xr:uid="{00000000-0005-0000-0000-000047790000}"/>
    <cellStyle name="Percent [2] 2 4 2 2 2 4 2" xfId="31063" xr:uid="{00000000-0005-0000-0000-000048790000}"/>
    <cellStyle name="Percent [2] 2 4 2 2 2 4 3" xfId="31064" xr:uid="{00000000-0005-0000-0000-000049790000}"/>
    <cellStyle name="Percent [2] 2 4 2 2 2 5" xfId="31065" xr:uid="{00000000-0005-0000-0000-00004A790000}"/>
    <cellStyle name="Percent [2] 2 4 2 2 2 6" xfId="31066" xr:uid="{00000000-0005-0000-0000-00004B790000}"/>
    <cellStyle name="Percent [2] 2 4 2 2 3" xfId="31067" xr:uid="{00000000-0005-0000-0000-00004C790000}"/>
    <cellStyle name="Percent [2] 2 4 2 2 3 2" xfId="31068" xr:uid="{00000000-0005-0000-0000-00004D790000}"/>
    <cellStyle name="Percent [2] 2 4 2 2 3 3" xfId="31069" xr:uid="{00000000-0005-0000-0000-00004E790000}"/>
    <cellStyle name="Percent [2] 2 4 2 2 4" xfId="31070" xr:uid="{00000000-0005-0000-0000-00004F790000}"/>
    <cellStyle name="Percent [2] 2 4 2 2 4 2" xfId="31071" xr:uid="{00000000-0005-0000-0000-000050790000}"/>
    <cellStyle name="Percent [2] 2 4 2 2 4 3" xfId="31072" xr:uid="{00000000-0005-0000-0000-000051790000}"/>
    <cellStyle name="Percent [2] 2 4 2 2 5" xfId="31073" xr:uid="{00000000-0005-0000-0000-000052790000}"/>
    <cellStyle name="Percent [2] 2 4 2 2 6" xfId="31074" xr:uid="{00000000-0005-0000-0000-000053790000}"/>
    <cellStyle name="Percent [2] 2 4 2 2 7" xfId="31075" xr:uid="{00000000-0005-0000-0000-000054790000}"/>
    <cellStyle name="Percent [2] 2 4 2 3" xfId="31076" xr:uid="{00000000-0005-0000-0000-000055790000}"/>
    <cellStyle name="Percent [2] 2 4 2 3 2" xfId="31077" xr:uid="{00000000-0005-0000-0000-000056790000}"/>
    <cellStyle name="Percent [2] 2 4 2 3 2 2" xfId="31078" xr:uid="{00000000-0005-0000-0000-000057790000}"/>
    <cellStyle name="Percent [2] 2 4 2 3 2 2 2" xfId="31079" xr:uid="{00000000-0005-0000-0000-000058790000}"/>
    <cellStyle name="Percent [2] 2 4 2 3 2 2 3" xfId="31080" xr:uid="{00000000-0005-0000-0000-000059790000}"/>
    <cellStyle name="Percent [2] 2 4 2 3 2 3" xfId="31081" xr:uid="{00000000-0005-0000-0000-00005A790000}"/>
    <cellStyle name="Percent [2] 2 4 2 3 2 3 2" xfId="31082" xr:uid="{00000000-0005-0000-0000-00005B790000}"/>
    <cellStyle name="Percent [2] 2 4 2 3 2 3 3" xfId="31083" xr:uid="{00000000-0005-0000-0000-00005C790000}"/>
    <cellStyle name="Percent [2] 2 4 2 3 2 4" xfId="31084" xr:uid="{00000000-0005-0000-0000-00005D790000}"/>
    <cellStyle name="Percent [2] 2 4 2 3 2 4 2" xfId="31085" xr:uid="{00000000-0005-0000-0000-00005E790000}"/>
    <cellStyle name="Percent [2] 2 4 2 3 2 4 3" xfId="31086" xr:uid="{00000000-0005-0000-0000-00005F790000}"/>
    <cellStyle name="Percent [2] 2 4 2 3 2 5" xfId="31087" xr:uid="{00000000-0005-0000-0000-000060790000}"/>
    <cellStyle name="Percent [2] 2 4 2 3 2 6" xfId="31088" xr:uid="{00000000-0005-0000-0000-000061790000}"/>
    <cellStyle name="Percent [2] 2 4 2 3 3" xfId="31089" xr:uid="{00000000-0005-0000-0000-000062790000}"/>
    <cellStyle name="Percent [2] 2 4 2 3 3 2" xfId="31090" xr:uid="{00000000-0005-0000-0000-000063790000}"/>
    <cellStyle name="Percent [2] 2 4 2 3 3 3" xfId="31091" xr:uid="{00000000-0005-0000-0000-000064790000}"/>
    <cellStyle name="Percent [2] 2 4 2 3 4" xfId="31092" xr:uid="{00000000-0005-0000-0000-000065790000}"/>
    <cellStyle name="Percent [2] 2 4 2 3 4 2" xfId="31093" xr:uid="{00000000-0005-0000-0000-000066790000}"/>
    <cellStyle name="Percent [2] 2 4 2 3 4 3" xfId="31094" xr:uid="{00000000-0005-0000-0000-000067790000}"/>
    <cellStyle name="Percent [2] 2 4 2 3 5" xfId="31095" xr:uid="{00000000-0005-0000-0000-000068790000}"/>
    <cellStyle name="Percent [2] 2 4 2 3 6" xfId="31096" xr:uid="{00000000-0005-0000-0000-000069790000}"/>
    <cellStyle name="Percent [2] 2 4 2 3 7" xfId="31097" xr:uid="{00000000-0005-0000-0000-00006A790000}"/>
    <cellStyle name="Percent [2] 2 4 2 4" xfId="31098" xr:uid="{00000000-0005-0000-0000-00006B790000}"/>
    <cellStyle name="Percent [2] 2 4 2 4 2" xfId="31099" xr:uid="{00000000-0005-0000-0000-00006C790000}"/>
    <cellStyle name="Percent [2] 2 4 2 4 2 2" xfId="31100" xr:uid="{00000000-0005-0000-0000-00006D790000}"/>
    <cellStyle name="Percent [2] 2 4 2 4 2 2 2" xfId="31101" xr:uid="{00000000-0005-0000-0000-00006E790000}"/>
    <cellStyle name="Percent [2] 2 4 2 4 2 2 3" xfId="31102" xr:uid="{00000000-0005-0000-0000-00006F790000}"/>
    <cellStyle name="Percent [2] 2 4 2 4 2 3" xfId="31103" xr:uid="{00000000-0005-0000-0000-000070790000}"/>
    <cellStyle name="Percent [2] 2 4 2 4 2 3 2" xfId="31104" xr:uid="{00000000-0005-0000-0000-000071790000}"/>
    <cellStyle name="Percent [2] 2 4 2 4 2 3 3" xfId="31105" xr:uid="{00000000-0005-0000-0000-000072790000}"/>
    <cellStyle name="Percent [2] 2 4 2 4 2 4" xfId="31106" xr:uid="{00000000-0005-0000-0000-000073790000}"/>
    <cellStyle name="Percent [2] 2 4 2 4 2 4 2" xfId="31107" xr:uid="{00000000-0005-0000-0000-000074790000}"/>
    <cellStyle name="Percent [2] 2 4 2 4 2 4 3" xfId="31108" xr:uid="{00000000-0005-0000-0000-000075790000}"/>
    <cellStyle name="Percent [2] 2 4 2 4 2 5" xfId="31109" xr:uid="{00000000-0005-0000-0000-000076790000}"/>
    <cellStyle name="Percent [2] 2 4 2 4 2 6" xfId="31110" xr:uid="{00000000-0005-0000-0000-000077790000}"/>
    <cellStyle name="Percent [2] 2 4 2 4 3" xfId="31111" xr:uid="{00000000-0005-0000-0000-000078790000}"/>
    <cellStyle name="Percent [2] 2 4 2 4 3 2" xfId="31112" xr:uid="{00000000-0005-0000-0000-000079790000}"/>
    <cellStyle name="Percent [2] 2 4 2 4 3 3" xfId="31113" xr:uid="{00000000-0005-0000-0000-00007A790000}"/>
    <cellStyle name="Percent [2] 2 4 2 4 4" xfId="31114" xr:uid="{00000000-0005-0000-0000-00007B790000}"/>
    <cellStyle name="Percent [2] 2 4 2 4 4 2" xfId="31115" xr:uid="{00000000-0005-0000-0000-00007C790000}"/>
    <cellStyle name="Percent [2] 2 4 2 4 4 3" xfId="31116" xr:uid="{00000000-0005-0000-0000-00007D790000}"/>
    <cellStyle name="Percent [2] 2 4 2 4 5" xfId="31117" xr:uid="{00000000-0005-0000-0000-00007E790000}"/>
    <cellStyle name="Percent [2] 2 4 2 4 6" xfId="31118" xr:uid="{00000000-0005-0000-0000-00007F790000}"/>
    <cellStyle name="Percent [2] 2 4 2 4 7" xfId="31119" xr:uid="{00000000-0005-0000-0000-000080790000}"/>
    <cellStyle name="Percent [2] 2 4 2 5" xfId="31120" xr:uid="{00000000-0005-0000-0000-000081790000}"/>
    <cellStyle name="Percent [2] 2 4 2 5 2" xfId="31121" xr:uid="{00000000-0005-0000-0000-000082790000}"/>
    <cellStyle name="Percent [2] 2 4 2 5 2 2" xfId="31122" xr:uid="{00000000-0005-0000-0000-000083790000}"/>
    <cellStyle name="Percent [2] 2 4 2 5 2 3" xfId="31123" xr:uid="{00000000-0005-0000-0000-000084790000}"/>
    <cellStyle name="Percent [2] 2 4 2 5 2 4" xfId="31124" xr:uid="{00000000-0005-0000-0000-000085790000}"/>
    <cellStyle name="Percent [2] 2 4 2 5 3" xfId="31125" xr:uid="{00000000-0005-0000-0000-000086790000}"/>
    <cellStyle name="Percent [2] 2 4 2 5 4" xfId="31126" xr:uid="{00000000-0005-0000-0000-000087790000}"/>
    <cellStyle name="Percent [2] 2 4 2 5 5" xfId="31127" xr:uid="{00000000-0005-0000-0000-000088790000}"/>
    <cellStyle name="Percent [2] 2 4 2 6" xfId="31128" xr:uid="{00000000-0005-0000-0000-000089790000}"/>
    <cellStyle name="Percent [2] 2 4 2 6 2" xfId="31129" xr:uid="{00000000-0005-0000-0000-00008A790000}"/>
    <cellStyle name="Percent [2] 2 4 2 6 2 2" xfId="31130" xr:uid="{00000000-0005-0000-0000-00008B790000}"/>
    <cellStyle name="Percent [2] 2 4 2 6 2 3" xfId="31131" xr:uid="{00000000-0005-0000-0000-00008C790000}"/>
    <cellStyle name="Percent [2] 2 4 2 6 3" xfId="31132" xr:uid="{00000000-0005-0000-0000-00008D790000}"/>
    <cellStyle name="Percent [2] 2 4 2 6 4" xfId="31133" xr:uid="{00000000-0005-0000-0000-00008E790000}"/>
    <cellStyle name="Percent [2] 2 4 2 7" xfId="31134" xr:uid="{00000000-0005-0000-0000-00008F790000}"/>
    <cellStyle name="Percent [2] 2 4 2 7 2" xfId="31135" xr:uid="{00000000-0005-0000-0000-000090790000}"/>
    <cellStyle name="Percent [2] 2 4 2 7 3" xfId="31136" xr:uid="{00000000-0005-0000-0000-000091790000}"/>
    <cellStyle name="Percent [2] 2 4 2 8" xfId="31137" xr:uid="{00000000-0005-0000-0000-000092790000}"/>
    <cellStyle name="Percent [2] 2 4 2 9" xfId="31138" xr:uid="{00000000-0005-0000-0000-000093790000}"/>
    <cellStyle name="Percent [2] 2 4 2_2106 (6)" xfId="31139" xr:uid="{00000000-0005-0000-0000-000094790000}"/>
    <cellStyle name="Percent [2] 2 4 20" xfId="31140" xr:uid="{00000000-0005-0000-0000-000095790000}"/>
    <cellStyle name="Percent [2] 2 4 21" xfId="31141" xr:uid="{00000000-0005-0000-0000-000096790000}"/>
    <cellStyle name="Percent [2] 2 4 22" xfId="31142" xr:uid="{00000000-0005-0000-0000-000097790000}"/>
    <cellStyle name="Percent [2] 2 4 23" xfId="31143" xr:uid="{00000000-0005-0000-0000-000098790000}"/>
    <cellStyle name="Percent [2] 2 4 24" xfId="31144" xr:uid="{00000000-0005-0000-0000-000099790000}"/>
    <cellStyle name="Percent [2] 2 4 3" xfId="31145" xr:uid="{00000000-0005-0000-0000-00009A790000}"/>
    <cellStyle name="Percent [2] 2 4 3 10" xfId="31146" xr:uid="{00000000-0005-0000-0000-00009B790000}"/>
    <cellStyle name="Percent [2] 2 4 3 2" xfId="31147" xr:uid="{00000000-0005-0000-0000-00009C790000}"/>
    <cellStyle name="Percent [2] 2 4 3 2 2" xfId="31148" xr:uid="{00000000-0005-0000-0000-00009D790000}"/>
    <cellStyle name="Percent [2] 2 4 3 2 2 2" xfId="31149" xr:uid="{00000000-0005-0000-0000-00009E790000}"/>
    <cellStyle name="Percent [2] 2 4 3 2 2 3" xfId="31150" xr:uid="{00000000-0005-0000-0000-00009F790000}"/>
    <cellStyle name="Percent [2] 2 4 3 2 3" xfId="31151" xr:uid="{00000000-0005-0000-0000-0000A0790000}"/>
    <cellStyle name="Percent [2] 2 4 3 2 3 2" xfId="31152" xr:uid="{00000000-0005-0000-0000-0000A1790000}"/>
    <cellStyle name="Percent [2] 2 4 3 2 3 3" xfId="31153" xr:uid="{00000000-0005-0000-0000-0000A2790000}"/>
    <cellStyle name="Percent [2] 2 4 3 2 4" xfId="31154" xr:uid="{00000000-0005-0000-0000-0000A3790000}"/>
    <cellStyle name="Percent [2] 2 4 3 2 5" xfId="31155" xr:uid="{00000000-0005-0000-0000-0000A4790000}"/>
    <cellStyle name="Percent [2] 2 4 3 2 6" xfId="31156" xr:uid="{00000000-0005-0000-0000-0000A5790000}"/>
    <cellStyle name="Percent [2] 2 4 3 3" xfId="31157" xr:uid="{00000000-0005-0000-0000-0000A6790000}"/>
    <cellStyle name="Percent [2] 2 4 3 3 2" xfId="31158" xr:uid="{00000000-0005-0000-0000-0000A7790000}"/>
    <cellStyle name="Percent [2] 2 4 3 3 2 2" xfId="31159" xr:uid="{00000000-0005-0000-0000-0000A8790000}"/>
    <cellStyle name="Percent [2] 2 4 3 3 2 3" xfId="31160" xr:uid="{00000000-0005-0000-0000-0000A9790000}"/>
    <cellStyle name="Percent [2] 2 4 3 3 3" xfId="31161" xr:uid="{00000000-0005-0000-0000-0000AA790000}"/>
    <cellStyle name="Percent [2] 2 4 3 3 3 2" xfId="31162" xr:uid="{00000000-0005-0000-0000-0000AB790000}"/>
    <cellStyle name="Percent [2] 2 4 3 3 3 3" xfId="31163" xr:uid="{00000000-0005-0000-0000-0000AC790000}"/>
    <cellStyle name="Percent [2] 2 4 3 3 4" xfId="31164" xr:uid="{00000000-0005-0000-0000-0000AD790000}"/>
    <cellStyle name="Percent [2] 2 4 3 3 5" xfId="31165" xr:uid="{00000000-0005-0000-0000-0000AE790000}"/>
    <cellStyle name="Percent [2] 2 4 3 3 6" xfId="31166" xr:uid="{00000000-0005-0000-0000-0000AF790000}"/>
    <cellStyle name="Percent [2] 2 4 3 4" xfId="31167" xr:uid="{00000000-0005-0000-0000-0000B0790000}"/>
    <cellStyle name="Percent [2] 2 4 3 4 2" xfId="31168" xr:uid="{00000000-0005-0000-0000-0000B1790000}"/>
    <cellStyle name="Percent [2] 2 4 3 4 2 2" xfId="31169" xr:uid="{00000000-0005-0000-0000-0000B2790000}"/>
    <cellStyle name="Percent [2] 2 4 3 4 2 3" xfId="31170" xr:uid="{00000000-0005-0000-0000-0000B3790000}"/>
    <cellStyle name="Percent [2] 2 4 3 4 3" xfId="31171" xr:uid="{00000000-0005-0000-0000-0000B4790000}"/>
    <cellStyle name="Percent [2] 2 4 3 4 3 2" xfId="31172" xr:uid="{00000000-0005-0000-0000-0000B5790000}"/>
    <cellStyle name="Percent [2] 2 4 3 4 3 3" xfId="31173" xr:uid="{00000000-0005-0000-0000-0000B6790000}"/>
    <cellStyle name="Percent [2] 2 4 3 4 4" xfId="31174" xr:uid="{00000000-0005-0000-0000-0000B7790000}"/>
    <cellStyle name="Percent [2] 2 4 3 4 5" xfId="31175" xr:uid="{00000000-0005-0000-0000-0000B8790000}"/>
    <cellStyle name="Percent [2] 2 4 3 4 6" xfId="31176" xr:uid="{00000000-0005-0000-0000-0000B9790000}"/>
    <cellStyle name="Percent [2] 2 4 3 5" xfId="31177" xr:uid="{00000000-0005-0000-0000-0000BA790000}"/>
    <cellStyle name="Percent [2] 2 4 3 5 2" xfId="31178" xr:uid="{00000000-0005-0000-0000-0000BB790000}"/>
    <cellStyle name="Percent [2] 2 4 3 5 2 2" xfId="31179" xr:uid="{00000000-0005-0000-0000-0000BC790000}"/>
    <cellStyle name="Percent [2] 2 4 3 5 2 3" xfId="31180" xr:uid="{00000000-0005-0000-0000-0000BD790000}"/>
    <cellStyle name="Percent [2] 2 4 3 5 3" xfId="31181" xr:uid="{00000000-0005-0000-0000-0000BE790000}"/>
    <cellStyle name="Percent [2] 2 4 3 5 3 2" xfId="31182" xr:uid="{00000000-0005-0000-0000-0000BF790000}"/>
    <cellStyle name="Percent [2] 2 4 3 5 3 3" xfId="31183" xr:uid="{00000000-0005-0000-0000-0000C0790000}"/>
    <cellStyle name="Percent [2] 2 4 3 5 4" xfId="31184" xr:uid="{00000000-0005-0000-0000-0000C1790000}"/>
    <cellStyle name="Percent [2] 2 4 3 5 4 2" xfId="31185" xr:uid="{00000000-0005-0000-0000-0000C2790000}"/>
    <cellStyle name="Percent [2] 2 4 3 5 4 3" xfId="31186" xr:uid="{00000000-0005-0000-0000-0000C3790000}"/>
    <cellStyle name="Percent [2] 2 4 3 5 5" xfId="31187" xr:uid="{00000000-0005-0000-0000-0000C4790000}"/>
    <cellStyle name="Percent [2] 2 4 3 5 6" xfId="31188" xr:uid="{00000000-0005-0000-0000-0000C5790000}"/>
    <cellStyle name="Percent [2] 2 4 3 6" xfId="31189" xr:uid="{00000000-0005-0000-0000-0000C6790000}"/>
    <cellStyle name="Percent [2] 2 4 3 6 2" xfId="31190" xr:uid="{00000000-0005-0000-0000-0000C7790000}"/>
    <cellStyle name="Percent [2] 2 4 3 6 3" xfId="31191" xr:uid="{00000000-0005-0000-0000-0000C8790000}"/>
    <cellStyle name="Percent [2] 2 4 3 7" xfId="31192" xr:uid="{00000000-0005-0000-0000-0000C9790000}"/>
    <cellStyle name="Percent [2] 2 4 3 7 2" xfId="31193" xr:uid="{00000000-0005-0000-0000-0000CA790000}"/>
    <cellStyle name="Percent [2] 2 4 3 7 3" xfId="31194" xr:uid="{00000000-0005-0000-0000-0000CB790000}"/>
    <cellStyle name="Percent [2] 2 4 3 8" xfId="31195" xr:uid="{00000000-0005-0000-0000-0000CC790000}"/>
    <cellStyle name="Percent [2] 2 4 3 9" xfId="31196" xr:uid="{00000000-0005-0000-0000-0000CD790000}"/>
    <cellStyle name="Percent [2] 2 4 3_2106 (6)" xfId="31197" xr:uid="{00000000-0005-0000-0000-0000CE790000}"/>
    <cellStyle name="Percent [2] 2 4 4" xfId="31198" xr:uid="{00000000-0005-0000-0000-0000CF790000}"/>
    <cellStyle name="Percent [2] 2 4 4 10" xfId="31199" xr:uid="{00000000-0005-0000-0000-0000D0790000}"/>
    <cellStyle name="Percent [2] 2 4 4 2" xfId="31200" xr:uid="{00000000-0005-0000-0000-0000D1790000}"/>
    <cellStyle name="Percent [2] 2 4 4 2 2" xfId="31201" xr:uid="{00000000-0005-0000-0000-0000D2790000}"/>
    <cellStyle name="Percent [2] 2 4 4 2 2 2" xfId="31202" xr:uid="{00000000-0005-0000-0000-0000D3790000}"/>
    <cellStyle name="Percent [2] 2 4 4 2 2 3" xfId="31203" xr:uid="{00000000-0005-0000-0000-0000D4790000}"/>
    <cellStyle name="Percent [2] 2 4 4 2 3" xfId="31204" xr:uid="{00000000-0005-0000-0000-0000D5790000}"/>
    <cellStyle name="Percent [2] 2 4 4 2 3 2" xfId="31205" xr:uid="{00000000-0005-0000-0000-0000D6790000}"/>
    <cellStyle name="Percent [2] 2 4 4 2 3 3" xfId="31206" xr:uid="{00000000-0005-0000-0000-0000D7790000}"/>
    <cellStyle name="Percent [2] 2 4 4 2 4" xfId="31207" xr:uid="{00000000-0005-0000-0000-0000D8790000}"/>
    <cellStyle name="Percent [2] 2 4 4 2 5" xfId="31208" xr:uid="{00000000-0005-0000-0000-0000D9790000}"/>
    <cellStyle name="Percent [2] 2 4 4 2 6" xfId="31209" xr:uid="{00000000-0005-0000-0000-0000DA790000}"/>
    <cellStyle name="Percent [2] 2 4 4 3" xfId="31210" xr:uid="{00000000-0005-0000-0000-0000DB790000}"/>
    <cellStyle name="Percent [2] 2 4 4 3 2" xfId="31211" xr:uid="{00000000-0005-0000-0000-0000DC790000}"/>
    <cellStyle name="Percent [2] 2 4 4 3 2 2" xfId="31212" xr:uid="{00000000-0005-0000-0000-0000DD790000}"/>
    <cellStyle name="Percent [2] 2 4 4 3 2 3" xfId="31213" xr:uid="{00000000-0005-0000-0000-0000DE790000}"/>
    <cellStyle name="Percent [2] 2 4 4 3 3" xfId="31214" xr:uid="{00000000-0005-0000-0000-0000DF790000}"/>
    <cellStyle name="Percent [2] 2 4 4 3 3 2" xfId="31215" xr:uid="{00000000-0005-0000-0000-0000E0790000}"/>
    <cellStyle name="Percent [2] 2 4 4 3 3 3" xfId="31216" xr:uid="{00000000-0005-0000-0000-0000E1790000}"/>
    <cellStyle name="Percent [2] 2 4 4 3 4" xfId="31217" xr:uid="{00000000-0005-0000-0000-0000E2790000}"/>
    <cellStyle name="Percent [2] 2 4 4 3 5" xfId="31218" xr:uid="{00000000-0005-0000-0000-0000E3790000}"/>
    <cellStyle name="Percent [2] 2 4 4 3 6" xfId="31219" xr:uid="{00000000-0005-0000-0000-0000E4790000}"/>
    <cellStyle name="Percent [2] 2 4 4 4" xfId="31220" xr:uid="{00000000-0005-0000-0000-0000E5790000}"/>
    <cellStyle name="Percent [2] 2 4 4 4 2" xfId="31221" xr:uid="{00000000-0005-0000-0000-0000E6790000}"/>
    <cellStyle name="Percent [2] 2 4 4 4 2 2" xfId="31222" xr:uid="{00000000-0005-0000-0000-0000E7790000}"/>
    <cellStyle name="Percent [2] 2 4 4 4 2 3" xfId="31223" xr:uid="{00000000-0005-0000-0000-0000E8790000}"/>
    <cellStyle name="Percent [2] 2 4 4 4 3" xfId="31224" xr:uid="{00000000-0005-0000-0000-0000E9790000}"/>
    <cellStyle name="Percent [2] 2 4 4 4 3 2" xfId="31225" xr:uid="{00000000-0005-0000-0000-0000EA790000}"/>
    <cellStyle name="Percent [2] 2 4 4 4 3 3" xfId="31226" xr:uid="{00000000-0005-0000-0000-0000EB790000}"/>
    <cellStyle name="Percent [2] 2 4 4 4 4" xfId="31227" xr:uid="{00000000-0005-0000-0000-0000EC790000}"/>
    <cellStyle name="Percent [2] 2 4 4 4 5" xfId="31228" xr:uid="{00000000-0005-0000-0000-0000ED790000}"/>
    <cellStyle name="Percent [2] 2 4 4 4 6" xfId="31229" xr:uid="{00000000-0005-0000-0000-0000EE790000}"/>
    <cellStyle name="Percent [2] 2 4 4 5" xfId="31230" xr:uid="{00000000-0005-0000-0000-0000EF790000}"/>
    <cellStyle name="Percent [2] 2 4 4 5 2" xfId="31231" xr:uid="{00000000-0005-0000-0000-0000F0790000}"/>
    <cellStyle name="Percent [2] 2 4 4 5 2 2" xfId="31232" xr:uid="{00000000-0005-0000-0000-0000F1790000}"/>
    <cellStyle name="Percent [2] 2 4 4 5 2 3" xfId="31233" xr:uid="{00000000-0005-0000-0000-0000F2790000}"/>
    <cellStyle name="Percent [2] 2 4 4 5 3" xfId="31234" xr:uid="{00000000-0005-0000-0000-0000F3790000}"/>
    <cellStyle name="Percent [2] 2 4 4 5 3 2" xfId="31235" xr:uid="{00000000-0005-0000-0000-0000F4790000}"/>
    <cellStyle name="Percent [2] 2 4 4 5 3 3" xfId="31236" xr:uid="{00000000-0005-0000-0000-0000F5790000}"/>
    <cellStyle name="Percent [2] 2 4 4 5 4" xfId="31237" xr:uid="{00000000-0005-0000-0000-0000F6790000}"/>
    <cellStyle name="Percent [2] 2 4 4 5 4 2" xfId="31238" xr:uid="{00000000-0005-0000-0000-0000F7790000}"/>
    <cellStyle name="Percent [2] 2 4 4 5 4 3" xfId="31239" xr:uid="{00000000-0005-0000-0000-0000F8790000}"/>
    <cellStyle name="Percent [2] 2 4 4 5 5" xfId="31240" xr:uid="{00000000-0005-0000-0000-0000F9790000}"/>
    <cellStyle name="Percent [2] 2 4 4 5 6" xfId="31241" xr:uid="{00000000-0005-0000-0000-0000FA790000}"/>
    <cellStyle name="Percent [2] 2 4 4 6" xfId="31242" xr:uid="{00000000-0005-0000-0000-0000FB790000}"/>
    <cellStyle name="Percent [2] 2 4 4 6 2" xfId="31243" xr:uid="{00000000-0005-0000-0000-0000FC790000}"/>
    <cellStyle name="Percent [2] 2 4 4 6 3" xfId="31244" xr:uid="{00000000-0005-0000-0000-0000FD790000}"/>
    <cellStyle name="Percent [2] 2 4 4 7" xfId="31245" xr:uid="{00000000-0005-0000-0000-0000FE790000}"/>
    <cellStyle name="Percent [2] 2 4 4 7 2" xfId="31246" xr:uid="{00000000-0005-0000-0000-0000FF790000}"/>
    <cellStyle name="Percent [2] 2 4 4 7 3" xfId="31247" xr:uid="{00000000-0005-0000-0000-0000007A0000}"/>
    <cellStyle name="Percent [2] 2 4 4 8" xfId="31248" xr:uid="{00000000-0005-0000-0000-0000017A0000}"/>
    <cellStyle name="Percent [2] 2 4 4 9" xfId="31249" xr:uid="{00000000-0005-0000-0000-0000027A0000}"/>
    <cellStyle name="Percent [2] 2 4 4_2106 (6)" xfId="31250" xr:uid="{00000000-0005-0000-0000-0000037A0000}"/>
    <cellStyle name="Percent [2] 2 4 5" xfId="31251" xr:uid="{00000000-0005-0000-0000-0000047A0000}"/>
    <cellStyle name="Percent [2] 2 4 5 10" xfId="31252" xr:uid="{00000000-0005-0000-0000-0000057A0000}"/>
    <cellStyle name="Percent [2] 2 4 5 10 2" xfId="31253" xr:uid="{00000000-0005-0000-0000-0000067A0000}"/>
    <cellStyle name="Percent [2] 2 4 5 10 3" xfId="31254" xr:uid="{00000000-0005-0000-0000-0000077A0000}"/>
    <cellStyle name="Percent [2] 2 4 5 11" xfId="31255" xr:uid="{00000000-0005-0000-0000-0000087A0000}"/>
    <cellStyle name="Percent [2] 2 4 5 11 2" xfId="31256" xr:uid="{00000000-0005-0000-0000-0000097A0000}"/>
    <cellStyle name="Percent [2] 2 4 5 11 3" xfId="31257" xr:uid="{00000000-0005-0000-0000-00000A7A0000}"/>
    <cellStyle name="Percent [2] 2 4 5 12" xfId="31258" xr:uid="{00000000-0005-0000-0000-00000B7A0000}"/>
    <cellStyle name="Percent [2] 2 4 5 13" xfId="31259" xr:uid="{00000000-0005-0000-0000-00000C7A0000}"/>
    <cellStyle name="Percent [2] 2 4 5 14" xfId="31260" xr:uid="{00000000-0005-0000-0000-00000D7A0000}"/>
    <cellStyle name="Percent [2] 2 4 5 2" xfId="31261" xr:uid="{00000000-0005-0000-0000-00000E7A0000}"/>
    <cellStyle name="Percent [2] 2 4 5 2 2" xfId="31262" xr:uid="{00000000-0005-0000-0000-00000F7A0000}"/>
    <cellStyle name="Percent [2] 2 4 5 2 2 2" xfId="31263" xr:uid="{00000000-0005-0000-0000-0000107A0000}"/>
    <cellStyle name="Percent [2] 2 4 5 2 2 3" xfId="31264" xr:uid="{00000000-0005-0000-0000-0000117A0000}"/>
    <cellStyle name="Percent [2] 2 4 5 2 3" xfId="31265" xr:uid="{00000000-0005-0000-0000-0000127A0000}"/>
    <cellStyle name="Percent [2] 2 4 5 2 3 2" xfId="31266" xr:uid="{00000000-0005-0000-0000-0000137A0000}"/>
    <cellStyle name="Percent [2] 2 4 5 2 3 3" xfId="31267" xr:uid="{00000000-0005-0000-0000-0000147A0000}"/>
    <cellStyle name="Percent [2] 2 4 5 2 4" xfId="31268" xr:uid="{00000000-0005-0000-0000-0000157A0000}"/>
    <cellStyle name="Percent [2] 2 4 5 2 5" xfId="31269" xr:uid="{00000000-0005-0000-0000-0000167A0000}"/>
    <cellStyle name="Percent [2] 2 4 5 2 6" xfId="31270" xr:uid="{00000000-0005-0000-0000-0000177A0000}"/>
    <cellStyle name="Percent [2] 2 4 5 3" xfId="31271" xr:uid="{00000000-0005-0000-0000-0000187A0000}"/>
    <cellStyle name="Percent [2] 2 4 5 3 2" xfId="31272" xr:uid="{00000000-0005-0000-0000-0000197A0000}"/>
    <cellStyle name="Percent [2] 2 4 5 3 2 2" xfId="31273" xr:uid="{00000000-0005-0000-0000-00001A7A0000}"/>
    <cellStyle name="Percent [2] 2 4 5 3 2 3" xfId="31274" xr:uid="{00000000-0005-0000-0000-00001B7A0000}"/>
    <cellStyle name="Percent [2] 2 4 5 3 3" xfId="31275" xr:uid="{00000000-0005-0000-0000-00001C7A0000}"/>
    <cellStyle name="Percent [2] 2 4 5 3 3 2" xfId="31276" xr:uid="{00000000-0005-0000-0000-00001D7A0000}"/>
    <cellStyle name="Percent [2] 2 4 5 3 3 3" xfId="31277" xr:uid="{00000000-0005-0000-0000-00001E7A0000}"/>
    <cellStyle name="Percent [2] 2 4 5 3 4" xfId="31278" xr:uid="{00000000-0005-0000-0000-00001F7A0000}"/>
    <cellStyle name="Percent [2] 2 4 5 3 5" xfId="31279" xr:uid="{00000000-0005-0000-0000-0000207A0000}"/>
    <cellStyle name="Percent [2] 2 4 5 3 6" xfId="31280" xr:uid="{00000000-0005-0000-0000-0000217A0000}"/>
    <cellStyle name="Percent [2] 2 4 5 3_FTE List" xfId="31281" xr:uid="{00000000-0005-0000-0000-0000227A0000}"/>
    <cellStyle name="Percent [2] 2 4 5 4" xfId="31282" xr:uid="{00000000-0005-0000-0000-0000237A0000}"/>
    <cellStyle name="Percent [2] 2 4 5 4 2" xfId="31283" xr:uid="{00000000-0005-0000-0000-0000247A0000}"/>
    <cellStyle name="Percent [2] 2 4 5 4 2 2" xfId="31284" xr:uid="{00000000-0005-0000-0000-0000257A0000}"/>
    <cellStyle name="Percent [2] 2 4 5 4 2 3" xfId="31285" xr:uid="{00000000-0005-0000-0000-0000267A0000}"/>
    <cellStyle name="Percent [2] 2 4 5 4 3" xfId="31286" xr:uid="{00000000-0005-0000-0000-0000277A0000}"/>
    <cellStyle name="Percent [2] 2 4 5 4 3 2" xfId="31287" xr:uid="{00000000-0005-0000-0000-0000287A0000}"/>
    <cellStyle name="Percent [2] 2 4 5 4 3 3" xfId="31288" xr:uid="{00000000-0005-0000-0000-0000297A0000}"/>
    <cellStyle name="Percent [2] 2 4 5 4 4" xfId="31289" xr:uid="{00000000-0005-0000-0000-00002A7A0000}"/>
    <cellStyle name="Percent [2] 2 4 5 4 5" xfId="31290" xr:uid="{00000000-0005-0000-0000-00002B7A0000}"/>
    <cellStyle name="Percent [2] 2 4 5 4 6" xfId="31291" xr:uid="{00000000-0005-0000-0000-00002C7A0000}"/>
    <cellStyle name="Percent [2] 2 4 5 5" xfId="31292" xr:uid="{00000000-0005-0000-0000-00002D7A0000}"/>
    <cellStyle name="Percent [2] 2 4 5 5 2" xfId="31293" xr:uid="{00000000-0005-0000-0000-00002E7A0000}"/>
    <cellStyle name="Percent [2] 2 4 5 5 2 2" xfId="31294" xr:uid="{00000000-0005-0000-0000-00002F7A0000}"/>
    <cellStyle name="Percent [2] 2 4 5 5 2 3" xfId="31295" xr:uid="{00000000-0005-0000-0000-0000307A0000}"/>
    <cellStyle name="Percent [2] 2 4 5 5 3" xfId="31296" xr:uid="{00000000-0005-0000-0000-0000317A0000}"/>
    <cellStyle name="Percent [2] 2 4 5 5 3 2" xfId="31297" xr:uid="{00000000-0005-0000-0000-0000327A0000}"/>
    <cellStyle name="Percent [2] 2 4 5 5 3 3" xfId="31298" xr:uid="{00000000-0005-0000-0000-0000337A0000}"/>
    <cellStyle name="Percent [2] 2 4 5 5 4" xfId="31299" xr:uid="{00000000-0005-0000-0000-0000347A0000}"/>
    <cellStyle name="Percent [2] 2 4 5 5 4 2" xfId="31300" xr:uid="{00000000-0005-0000-0000-0000357A0000}"/>
    <cellStyle name="Percent [2] 2 4 5 5 4 3" xfId="31301" xr:uid="{00000000-0005-0000-0000-0000367A0000}"/>
    <cellStyle name="Percent [2] 2 4 5 5 5" xfId="31302" xr:uid="{00000000-0005-0000-0000-0000377A0000}"/>
    <cellStyle name="Percent [2] 2 4 5 5 6" xfId="31303" xr:uid="{00000000-0005-0000-0000-0000387A0000}"/>
    <cellStyle name="Percent [2] 2 4 5 6" xfId="31304" xr:uid="{00000000-0005-0000-0000-0000397A0000}"/>
    <cellStyle name="Percent [2] 2 4 5 6 2" xfId="31305" xr:uid="{00000000-0005-0000-0000-00003A7A0000}"/>
    <cellStyle name="Percent [2] 2 4 5 6 3" xfId="31306" xr:uid="{00000000-0005-0000-0000-00003B7A0000}"/>
    <cellStyle name="Percent [2] 2 4 5 7" xfId="31307" xr:uid="{00000000-0005-0000-0000-00003C7A0000}"/>
    <cellStyle name="Percent [2] 2 4 5 7 2" xfId="31308" xr:uid="{00000000-0005-0000-0000-00003D7A0000}"/>
    <cellStyle name="Percent [2] 2 4 5 7 3" xfId="31309" xr:uid="{00000000-0005-0000-0000-00003E7A0000}"/>
    <cellStyle name="Percent [2] 2 4 5 8" xfId="31310" xr:uid="{00000000-0005-0000-0000-00003F7A0000}"/>
    <cellStyle name="Percent [2] 2 4 5 8 2" xfId="31311" xr:uid="{00000000-0005-0000-0000-0000407A0000}"/>
    <cellStyle name="Percent [2] 2 4 5 8 3" xfId="31312" xr:uid="{00000000-0005-0000-0000-0000417A0000}"/>
    <cellStyle name="Percent [2] 2 4 5 9" xfId="31313" xr:uid="{00000000-0005-0000-0000-0000427A0000}"/>
    <cellStyle name="Percent [2] 2 4 5 9 2" xfId="31314" xr:uid="{00000000-0005-0000-0000-0000437A0000}"/>
    <cellStyle name="Percent [2] 2 4 5 9 3" xfId="31315" xr:uid="{00000000-0005-0000-0000-0000447A0000}"/>
    <cellStyle name="Percent [2] 2 4 5_2106 (6)" xfId="31316" xr:uid="{00000000-0005-0000-0000-0000457A0000}"/>
    <cellStyle name="Percent [2] 2 4 6" xfId="31317" xr:uid="{00000000-0005-0000-0000-0000467A0000}"/>
    <cellStyle name="Percent [2] 2 4 6 10" xfId="31318" xr:uid="{00000000-0005-0000-0000-0000477A0000}"/>
    <cellStyle name="Percent [2] 2 4 6 2" xfId="31319" xr:uid="{00000000-0005-0000-0000-0000487A0000}"/>
    <cellStyle name="Percent [2] 2 4 6 2 2" xfId="31320" xr:uid="{00000000-0005-0000-0000-0000497A0000}"/>
    <cellStyle name="Percent [2] 2 4 6 2 2 2" xfId="31321" xr:uid="{00000000-0005-0000-0000-00004A7A0000}"/>
    <cellStyle name="Percent [2] 2 4 6 2 2 3" xfId="31322" xr:uid="{00000000-0005-0000-0000-00004B7A0000}"/>
    <cellStyle name="Percent [2] 2 4 6 2 3" xfId="31323" xr:uid="{00000000-0005-0000-0000-00004C7A0000}"/>
    <cellStyle name="Percent [2] 2 4 6 2 3 2" xfId="31324" xr:uid="{00000000-0005-0000-0000-00004D7A0000}"/>
    <cellStyle name="Percent [2] 2 4 6 2 3 3" xfId="31325" xr:uid="{00000000-0005-0000-0000-00004E7A0000}"/>
    <cellStyle name="Percent [2] 2 4 6 2 4" xfId="31326" xr:uid="{00000000-0005-0000-0000-00004F7A0000}"/>
    <cellStyle name="Percent [2] 2 4 6 2 5" xfId="31327" xr:uid="{00000000-0005-0000-0000-0000507A0000}"/>
    <cellStyle name="Percent [2] 2 4 6 2 6" xfId="31328" xr:uid="{00000000-0005-0000-0000-0000517A0000}"/>
    <cellStyle name="Percent [2] 2 4 6 3" xfId="31329" xr:uid="{00000000-0005-0000-0000-0000527A0000}"/>
    <cellStyle name="Percent [2] 2 4 6 3 2" xfId="31330" xr:uid="{00000000-0005-0000-0000-0000537A0000}"/>
    <cellStyle name="Percent [2] 2 4 6 3 2 2" xfId="31331" xr:uid="{00000000-0005-0000-0000-0000547A0000}"/>
    <cellStyle name="Percent [2] 2 4 6 3 2 3" xfId="31332" xr:uid="{00000000-0005-0000-0000-0000557A0000}"/>
    <cellStyle name="Percent [2] 2 4 6 3 3" xfId="31333" xr:uid="{00000000-0005-0000-0000-0000567A0000}"/>
    <cellStyle name="Percent [2] 2 4 6 3 3 2" xfId="31334" xr:uid="{00000000-0005-0000-0000-0000577A0000}"/>
    <cellStyle name="Percent [2] 2 4 6 3 3 3" xfId="31335" xr:uid="{00000000-0005-0000-0000-0000587A0000}"/>
    <cellStyle name="Percent [2] 2 4 6 3 4" xfId="31336" xr:uid="{00000000-0005-0000-0000-0000597A0000}"/>
    <cellStyle name="Percent [2] 2 4 6 3 5" xfId="31337" xr:uid="{00000000-0005-0000-0000-00005A7A0000}"/>
    <cellStyle name="Percent [2] 2 4 6 3 6" xfId="31338" xr:uid="{00000000-0005-0000-0000-00005B7A0000}"/>
    <cellStyle name="Percent [2] 2 4 6 4" xfId="31339" xr:uid="{00000000-0005-0000-0000-00005C7A0000}"/>
    <cellStyle name="Percent [2] 2 4 6 4 2" xfId="31340" xr:uid="{00000000-0005-0000-0000-00005D7A0000}"/>
    <cellStyle name="Percent [2] 2 4 6 4 2 2" xfId="31341" xr:uid="{00000000-0005-0000-0000-00005E7A0000}"/>
    <cellStyle name="Percent [2] 2 4 6 4 2 3" xfId="31342" xr:uid="{00000000-0005-0000-0000-00005F7A0000}"/>
    <cellStyle name="Percent [2] 2 4 6 4 3" xfId="31343" xr:uid="{00000000-0005-0000-0000-0000607A0000}"/>
    <cellStyle name="Percent [2] 2 4 6 4 3 2" xfId="31344" xr:uid="{00000000-0005-0000-0000-0000617A0000}"/>
    <cellStyle name="Percent [2] 2 4 6 4 3 3" xfId="31345" xr:uid="{00000000-0005-0000-0000-0000627A0000}"/>
    <cellStyle name="Percent [2] 2 4 6 4 4" xfId="31346" xr:uid="{00000000-0005-0000-0000-0000637A0000}"/>
    <cellStyle name="Percent [2] 2 4 6 4 5" xfId="31347" xr:uid="{00000000-0005-0000-0000-0000647A0000}"/>
    <cellStyle name="Percent [2] 2 4 6 4 6" xfId="31348" xr:uid="{00000000-0005-0000-0000-0000657A0000}"/>
    <cellStyle name="Percent [2] 2 4 6 5" xfId="31349" xr:uid="{00000000-0005-0000-0000-0000667A0000}"/>
    <cellStyle name="Percent [2] 2 4 6 5 2" xfId="31350" xr:uid="{00000000-0005-0000-0000-0000677A0000}"/>
    <cellStyle name="Percent [2] 2 4 6 5 2 2" xfId="31351" xr:uid="{00000000-0005-0000-0000-0000687A0000}"/>
    <cellStyle name="Percent [2] 2 4 6 5 2 3" xfId="31352" xr:uid="{00000000-0005-0000-0000-0000697A0000}"/>
    <cellStyle name="Percent [2] 2 4 6 5 3" xfId="31353" xr:uid="{00000000-0005-0000-0000-00006A7A0000}"/>
    <cellStyle name="Percent [2] 2 4 6 5 3 2" xfId="31354" xr:uid="{00000000-0005-0000-0000-00006B7A0000}"/>
    <cellStyle name="Percent [2] 2 4 6 5 3 3" xfId="31355" xr:uid="{00000000-0005-0000-0000-00006C7A0000}"/>
    <cellStyle name="Percent [2] 2 4 6 5 4" xfId="31356" xr:uid="{00000000-0005-0000-0000-00006D7A0000}"/>
    <cellStyle name="Percent [2] 2 4 6 5 4 2" xfId="31357" xr:uid="{00000000-0005-0000-0000-00006E7A0000}"/>
    <cellStyle name="Percent [2] 2 4 6 5 4 3" xfId="31358" xr:uid="{00000000-0005-0000-0000-00006F7A0000}"/>
    <cellStyle name="Percent [2] 2 4 6 5 5" xfId="31359" xr:uid="{00000000-0005-0000-0000-0000707A0000}"/>
    <cellStyle name="Percent [2] 2 4 6 5 6" xfId="31360" xr:uid="{00000000-0005-0000-0000-0000717A0000}"/>
    <cellStyle name="Percent [2] 2 4 6 6" xfId="31361" xr:uid="{00000000-0005-0000-0000-0000727A0000}"/>
    <cellStyle name="Percent [2] 2 4 6 6 2" xfId="31362" xr:uid="{00000000-0005-0000-0000-0000737A0000}"/>
    <cellStyle name="Percent [2] 2 4 6 6 3" xfId="31363" xr:uid="{00000000-0005-0000-0000-0000747A0000}"/>
    <cellStyle name="Percent [2] 2 4 6 7" xfId="31364" xr:uid="{00000000-0005-0000-0000-0000757A0000}"/>
    <cellStyle name="Percent [2] 2 4 6 7 2" xfId="31365" xr:uid="{00000000-0005-0000-0000-0000767A0000}"/>
    <cellStyle name="Percent [2] 2 4 6 7 3" xfId="31366" xr:uid="{00000000-0005-0000-0000-0000777A0000}"/>
    <cellStyle name="Percent [2] 2 4 6 8" xfId="31367" xr:uid="{00000000-0005-0000-0000-0000787A0000}"/>
    <cellStyle name="Percent [2] 2 4 6 9" xfId="31368" xr:uid="{00000000-0005-0000-0000-0000797A0000}"/>
    <cellStyle name="Percent [2] 2 4 6_2106 (6)" xfId="31369" xr:uid="{00000000-0005-0000-0000-00007A7A0000}"/>
    <cellStyle name="Percent [2] 2 4 7" xfId="31370" xr:uid="{00000000-0005-0000-0000-00007B7A0000}"/>
    <cellStyle name="Percent [2] 2 4 7 10" xfId="31371" xr:uid="{00000000-0005-0000-0000-00007C7A0000}"/>
    <cellStyle name="Percent [2] 2 4 7 2" xfId="31372" xr:uid="{00000000-0005-0000-0000-00007D7A0000}"/>
    <cellStyle name="Percent [2] 2 4 7 2 2" xfId="31373" xr:uid="{00000000-0005-0000-0000-00007E7A0000}"/>
    <cellStyle name="Percent [2] 2 4 7 2 2 2" xfId="31374" xr:uid="{00000000-0005-0000-0000-00007F7A0000}"/>
    <cellStyle name="Percent [2] 2 4 7 2 2 3" xfId="31375" xr:uid="{00000000-0005-0000-0000-0000807A0000}"/>
    <cellStyle name="Percent [2] 2 4 7 2 3" xfId="31376" xr:uid="{00000000-0005-0000-0000-0000817A0000}"/>
    <cellStyle name="Percent [2] 2 4 7 2 3 2" xfId="31377" xr:uid="{00000000-0005-0000-0000-0000827A0000}"/>
    <cellStyle name="Percent [2] 2 4 7 2 3 3" xfId="31378" xr:uid="{00000000-0005-0000-0000-0000837A0000}"/>
    <cellStyle name="Percent [2] 2 4 7 2 4" xfId="31379" xr:uid="{00000000-0005-0000-0000-0000847A0000}"/>
    <cellStyle name="Percent [2] 2 4 7 2 5" xfId="31380" xr:uid="{00000000-0005-0000-0000-0000857A0000}"/>
    <cellStyle name="Percent [2] 2 4 7 2 6" xfId="31381" xr:uid="{00000000-0005-0000-0000-0000867A0000}"/>
    <cellStyle name="Percent [2] 2 4 7 3" xfId="31382" xr:uid="{00000000-0005-0000-0000-0000877A0000}"/>
    <cellStyle name="Percent [2] 2 4 7 3 2" xfId="31383" xr:uid="{00000000-0005-0000-0000-0000887A0000}"/>
    <cellStyle name="Percent [2] 2 4 7 3 2 2" xfId="31384" xr:uid="{00000000-0005-0000-0000-0000897A0000}"/>
    <cellStyle name="Percent [2] 2 4 7 3 2 3" xfId="31385" xr:uid="{00000000-0005-0000-0000-00008A7A0000}"/>
    <cellStyle name="Percent [2] 2 4 7 3 3" xfId="31386" xr:uid="{00000000-0005-0000-0000-00008B7A0000}"/>
    <cellStyle name="Percent [2] 2 4 7 3 3 2" xfId="31387" xr:uid="{00000000-0005-0000-0000-00008C7A0000}"/>
    <cellStyle name="Percent [2] 2 4 7 3 3 3" xfId="31388" xr:uid="{00000000-0005-0000-0000-00008D7A0000}"/>
    <cellStyle name="Percent [2] 2 4 7 3 4" xfId="31389" xr:uid="{00000000-0005-0000-0000-00008E7A0000}"/>
    <cellStyle name="Percent [2] 2 4 7 3 5" xfId="31390" xr:uid="{00000000-0005-0000-0000-00008F7A0000}"/>
    <cellStyle name="Percent [2] 2 4 7 3 6" xfId="31391" xr:uid="{00000000-0005-0000-0000-0000907A0000}"/>
    <cellStyle name="Percent [2] 2 4 7 4" xfId="31392" xr:uid="{00000000-0005-0000-0000-0000917A0000}"/>
    <cellStyle name="Percent [2] 2 4 7 4 2" xfId="31393" xr:uid="{00000000-0005-0000-0000-0000927A0000}"/>
    <cellStyle name="Percent [2] 2 4 7 4 2 2" xfId="31394" xr:uid="{00000000-0005-0000-0000-0000937A0000}"/>
    <cellStyle name="Percent [2] 2 4 7 4 2 3" xfId="31395" xr:uid="{00000000-0005-0000-0000-0000947A0000}"/>
    <cellStyle name="Percent [2] 2 4 7 4 3" xfId="31396" xr:uid="{00000000-0005-0000-0000-0000957A0000}"/>
    <cellStyle name="Percent [2] 2 4 7 4 3 2" xfId="31397" xr:uid="{00000000-0005-0000-0000-0000967A0000}"/>
    <cellStyle name="Percent [2] 2 4 7 4 3 3" xfId="31398" xr:uid="{00000000-0005-0000-0000-0000977A0000}"/>
    <cellStyle name="Percent [2] 2 4 7 4 4" xfId="31399" xr:uid="{00000000-0005-0000-0000-0000987A0000}"/>
    <cellStyle name="Percent [2] 2 4 7 4 5" xfId="31400" xr:uid="{00000000-0005-0000-0000-0000997A0000}"/>
    <cellStyle name="Percent [2] 2 4 7 4 6" xfId="31401" xr:uid="{00000000-0005-0000-0000-00009A7A0000}"/>
    <cellStyle name="Percent [2] 2 4 7 5" xfId="31402" xr:uid="{00000000-0005-0000-0000-00009B7A0000}"/>
    <cellStyle name="Percent [2] 2 4 7 5 2" xfId="31403" xr:uid="{00000000-0005-0000-0000-00009C7A0000}"/>
    <cellStyle name="Percent [2] 2 4 7 5 2 2" xfId="31404" xr:uid="{00000000-0005-0000-0000-00009D7A0000}"/>
    <cellStyle name="Percent [2] 2 4 7 5 2 3" xfId="31405" xr:uid="{00000000-0005-0000-0000-00009E7A0000}"/>
    <cellStyle name="Percent [2] 2 4 7 5 3" xfId="31406" xr:uid="{00000000-0005-0000-0000-00009F7A0000}"/>
    <cellStyle name="Percent [2] 2 4 7 5 3 2" xfId="31407" xr:uid="{00000000-0005-0000-0000-0000A07A0000}"/>
    <cellStyle name="Percent [2] 2 4 7 5 3 3" xfId="31408" xr:uid="{00000000-0005-0000-0000-0000A17A0000}"/>
    <cellStyle name="Percent [2] 2 4 7 5 4" xfId="31409" xr:uid="{00000000-0005-0000-0000-0000A27A0000}"/>
    <cellStyle name="Percent [2] 2 4 7 5 4 2" xfId="31410" xr:uid="{00000000-0005-0000-0000-0000A37A0000}"/>
    <cellStyle name="Percent [2] 2 4 7 5 4 3" xfId="31411" xr:uid="{00000000-0005-0000-0000-0000A47A0000}"/>
    <cellStyle name="Percent [2] 2 4 7 5 5" xfId="31412" xr:uid="{00000000-0005-0000-0000-0000A57A0000}"/>
    <cellStyle name="Percent [2] 2 4 7 5 6" xfId="31413" xr:uid="{00000000-0005-0000-0000-0000A67A0000}"/>
    <cellStyle name="Percent [2] 2 4 7 6" xfId="31414" xr:uid="{00000000-0005-0000-0000-0000A77A0000}"/>
    <cellStyle name="Percent [2] 2 4 7 6 2" xfId="31415" xr:uid="{00000000-0005-0000-0000-0000A87A0000}"/>
    <cellStyle name="Percent [2] 2 4 7 6 3" xfId="31416" xr:uid="{00000000-0005-0000-0000-0000A97A0000}"/>
    <cellStyle name="Percent [2] 2 4 7 7" xfId="31417" xr:uid="{00000000-0005-0000-0000-0000AA7A0000}"/>
    <cellStyle name="Percent [2] 2 4 7 7 2" xfId="31418" xr:uid="{00000000-0005-0000-0000-0000AB7A0000}"/>
    <cellStyle name="Percent [2] 2 4 7 7 3" xfId="31419" xr:uid="{00000000-0005-0000-0000-0000AC7A0000}"/>
    <cellStyle name="Percent [2] 2 4 7 8" xfId="31420" xr:uid="{00000000-0005-0000-0000-0000AD7A0000}"/>
    <cellStyle name="Percent [2] 2 4 7 9" xfId="31421" xr:uid="{00000000-0005-0000-0000-0000AE7A0000}"/>
    <cellStyle name="Percent [2] 2 4 7_2106 (6)" xfId="31422" xr:uid="{00000000-0005-0000-0000-0000AF7A0000}"/>
    <cellStyle name="Percent [2] 2 4 8" xfId="31423" xr:uid="{00000000-0005-0000-0000-0000B07A0000}"/>
    <cellStyle name="Percent [2] 2 4 8 2" xfId="31424" xr:uid="{00000000-0005-0000-0000-0000B17A0000}"/>
    <cellStyle name="Percent [2] 2 4 8 2 2" xfId="31425" xr:uid="{00000000-0005-0000-0000-0000B27A0000}"/>
    <cellStyle name="Percent [2] 2 4 8 2 3" xfId="31426" xr:uid="{00000000-0005-0000-0000-0000B37A0000}"/>
    <cellStyle name="Percent [2] 2 4 8 3" xfId="31427" xr:uid="{00000000-0005-0000-0000-0000B47A0000}"/>
    <cellStyle name="Percent [2] 2 4 8 3 2" xfId="31428" xr:uid="{00000000-0005-0000-0000-0000B57A0000}"/>
    <cellStyle name="Percent [2] 2 4 8 3 3" xfId="31429" xr:uid="{00000000-0005-0000-0000-0000B67A0000}"/>
    <cellStyle name="Percent [2] 2 4 8 4" xfId="31430" xr:uid="{00000000-0005-0000-0000-0000B77A0000}"/>
    <cellStyle name="Percent [2] 2 4 8 5" xfId="31431" xr:uid="{00000000-0005-0000-0000-0000B87A0000}"/>
    <cellStyle name="Percent [2] 2 4 8 6" xfId="31432" xr:uid="{00000000-0005-0000-0000-0000B97A0000}"/>
    <cellStyle name="Percent [2] 2 4 9" xfId="31433" xr:uid="{00000000-0005-0000-0000-0000BA7A0000}"/>
    <cellStyle name="Percent [2] 2 4 9 2" xfId="31434" xr:uid="{00000000-0005-0000-0000-0000BB7A0000}"/>
    <cellStyle name="Percent [2] 2 4 9 2 2" xfId="31435" xr:uid="{00000000-0005-0000-0000-0000BC7A0000}"/>
    <cellStyle name="Percent [2] 2 4 9 2 3" xfId="31436" xr:uid="{00000000-0005-0000-0000-0000BD7A0000}"/>
    <cellStyle name="Percent [2] 2 4 9 3" xfId="31437" xr:uid="{00000000-0005-0000-0000-0000BE7A0000}"/>
    <cellStyle name="Percent [2] 2 4 9 3 2" xfId="31438" xr:uid="{00000000-0005-0000-0000-0000BF7A0000}"/>
    <cellStyle name="Percent [2] 2 4 9 3 3" xfId="31439" xr:uid="{00000000-0005-0000-0000-0000C07A0000}"/>
    <cellStyle name="Percent [2] 2 4 9 4" xfId="31440" xr:uid="{00000000-0005-0000-0000-0000C17A0000}"/>
    <cellStyle name="Percent [2] 2 4 9 5" xfId="31441" xr:uid="{00000000-0005-0000-0000-0000C27A0000}"/>
    <cellStyle name="Percent [2] 2 4 9 6" xfId="31442" xr:uid="{00000000-0005-0000-0000-0000C37A0000}"/>
    <cellStyle name="Percent [2] 2 4_2109" xfId="31443" xr:uid="{00000000-0005-0000-0000-0000C47A0000}"/>
    <cellStyle name="Percent [2] 2 5" xfId="31444" xr:uid="{00000000-0005-0000-0000-0000C57A0000}"/>
    <cellStyle name="Percent [2] 2 5 10" xfId="31445" xr:uid="{00000000-0005-0000-0000-0000C67A0000}"/>
    <cellStyle name="Percent [2] 2 5 10 2" xfId="31446" xr:uid="{00000000-0005-0000-0000-0000C77A0000}"/>
    <cellStyle name="Percent [2] 2 5 10 2 2" xfId="31447" xr:uid="{00000000-0005-0000-0000-0000C87A0000}"/>
    <cellStyle name="Percent [2] 2 5 10 2 3" xfId="31448" xr:uid="{00000000-0005-0000-0000-0000C97A0000}"/>
    <cellStyle name="Percent [2] 2 5 10 3" xfId="31449" xr:uid="{00000000-0005-0000-0000-0000CA7A0000}"/>
    <cellStyle name="Percent [2] 2 5 10 3 2" xfId="31450" xr:uid="{00000000-0005-0000-0000-0000CB7A0000}"/>
    <cellStyle name="Percent [2] 2 5 10 3 3" xfId="31451" xr:uid="{00000000-0005-0000-0000-0000CC7A0000}"/>
    <cellStyle name="Percent [2] 2 5 10 4" xfId="31452" xr:uid="{00000000-0005-0000-0000-0000CD7A0000}"/>
    <cellStyle name="Percent [2] 2 5 10 5" xfId="31453" xr:uid="{00000000-0005-0000-0000-0000CE7A0000}"/>
    <cellStyle name="Percent [2] 2 5 10 6" xfId="31454" xr:uid="{00000000-0005-0000-0000-0000CF7A0000}"/>
    <cellStyle name="Percent [2] 2 5 11" xfId="31455" xr:uid="{00000000-0005-0000-0000-0000D07A0000}"/>
    <cellStyle name="Percent [2] 2 5 11 2" xfId="31456" xr:uid="{00000000-0005-0000-0000-0000D17A0000}"/>
    <cellStyle name="Percent [2] 2 5 11 2 2" xfId="31457" xr:uid="{00000000-0005-0000-0000-0000D27A0000}"/>
    <cellStyle name="Percent [2] 2 5 11 2 3" xfId="31458" xr:uid="{00000000-0005-0000-0000-0000D37A0000}"/>
    <cellStyle name="Percent [2] 2 5 11 3" xfId="31459" xr:uid="{00000000-0005-0000-0000-0000D47A0000}"/>
    <cellStyle name="Percent [2] 2 5 11 3 2" xfId="31460" xr:uid="{00000000-0005-0000-0000-0000D57A0000}"/>
    <cellStyle name="Percent [2] 2 5 11 3 3" xfId="31461" xr:uid="{00000000-0005-0000-0000-0000D67A0000}"/>
    <cellStyle name="Percent [2] 2 5 11 4" xfId="31462" xr:uid="{00000000-0005-0000-0000-0000D77A0000}"/>
    <cellStyle name="Percent [2] 2 5 11 5" xfId="31463" xr:uid="{00000000-0005-0000-0000-0000D87A0000}"/>
    <cellStyle name="Percent [2] 2 5 11 6" xfId="31464" xr:uid="{00000000-0005-0000-0000-0000D97A0000}"/>
    <cellStyle name="Percent [2] 2 5 12" xfId="31465" xr:uid="{00000000-0005-0000-0000-0000DA7A0000}"/>
    <cellStyle name="Percent [2] 2 5 12 2" xfId="31466" xr:uid="{00000000-0005-0000-0000-0000DB7A0000}"/>
    <cellStyle name="Percent [2] 2 5 12 2 2" xfId="31467" xr:uid="{00000000-0005-0000-0000-0000DC7A0000}"/>
    <cellStyle name="Percent [2] 2 5 12 2 3" xfId="31468" xr:uid="{00000000-0005-0000-0000-0000DD7A0000}"/>
    <cellStyle name="Percent [2] 2 5 12 3" xfId="31469" xr:uid="{00000000-0005-0000-0000-0000DE7A0000}"/>
    <cellStyle name="Percent [2] 2 5 12 3 2" xfId="31470" xr:uid="{00000000-0005-0000-0000-0000DF7A0000}"/>
    <cellStyle name="Percent [2] 2 5 12 3 3" xfId="31471" xr:uid="{00000000-0005-0000-0000-0000E07A0000}"/>
    <cellStyle name="Percent [2] 2 5 12 4" xfId="31472" xr:uid="{00000000-0005-0000-0000-0000E17A0000}"/>
    <cellStyle name="Percent [2] 2 5 12 5" xfId="31473" xr:uid="{00000000-0005-0000-0000-0000E27A0000}"/>
    <cellStyle name="Percent [2] 2 5 12 6" xfId="31474" xr:uid="{00000000-0005-0000-0000-0000E37A0000}"/>
    <cellStyle name="Percent [2] 2 5 13" xfId="31475" xr:uid="{00000000-0005-0000-0000-0000E47A0000}"/>
    <cellStyle name="Percent [2] 2 5 13 2" xfId="31476" xr:uid="{00000000-0005-0000-0000-0000E57A0000}"/>
    <cellStyle name="Percent [2] 2 5 13 2 2" xfId="31477" xr:uid="{00000000-0005-0000-0000-0000E67A0000}"/>
    <cellStyle name="Percent [2] 2 5 13 2 3" xfId="31478" xr:uid="{00000000-0005-0000-0000-0000E77A0000}"/>
    <cellStyle name="Percent [2] 2 5 13 3" xfId="31479" xr:uid="{00000000-0005-0000-0000-0000E87A0000}"/>
    <cellStyle name="Percent [2] 2 5 13 3 2" xfId="31480" xr:uid="{00000000-0005-0000-0000-0000E97A0000}"/>
    <cellStyle name="Percent [2] 2 5 13 3 3" xfId="31481" xr:uid="{00000000-0005-0000-0000-0000EA7A0000}"/>
    <cellStyle name="Percent [2] 2 5 13 4" xfId="31482" xr:uid="{00000000-0005-0000-0000-0000EB7A0000}"/>
    <cellStyle name="Percent [2] 2 5 13 5" xfId="31483" xr:uid="{00000000-0005-0000-0000-0000EC7A0000}"/>
    <cellStyle name="Percent [2] 2 5 13 6" xfId="31484" xr:uid="{00000000-0005-0000-0000-0000ED7A0000}"/>
    <cellStyle name="Percent [2] 2 5 14" xfId="31485" xr:uid="{00000000-0005-0000-0000-0000EE7A0000}"/>
    <cellStyle name="Percent [2] 2 5 14 2" xfId="31486" xr:uid="{00000000-0005-0000-0000-0000EF7A0000}"/>
    <cellStyle name="Percent [2] 2 5 14 2 2" xfId="31487" xr:uid="{00000000-0005-0000-0000-0000F07A0000}"/>
    <cellStyle name="Percent [2] 2 5 14 2 3" xfId="31488" xr:uid="{00000000-0005-0000-0000-0000F17A0000}"/>
    <cellStyle name="Percent [2] 2 5 14 2 4" xfId="31489" xr:uid="{00000000-0005-0000-0000-0000F27A0000}"/>
    <cellStyle name="Percent [2] 2 5 14 3" xfId="31490" xr:uid="{00000000-0005-0000-0000-0000F37A0000}"/>
    <cellStyle name="Percent [2] 2 5 14 4" xfId="31491" xr:uid="{00000000-0005-0000-0000-0000F47A0000}"/>
    <cellStyle name="Percent [2] 2 5 14 5" xfId="31492" xr:uid="{00000000-0005-0000-0000-0000F57A0000}"/>
    <cellStyle name="Percent [2] 2 5 15" xfId="31493" xr:uid="{00000000-0005-0000-0000-0000F67A0000}"/>
    <cellStyle name="Percent [2] 2 5 15 2" xfId="31494" xr:uid="{00000000-0005-0000-0000-0000F77A0000}"/>
    <cellStyle name="Percent [2] 2 5 15 2 2" xfId="31495" xr:uid="{00000000-0005-0000-0000-0000F87A0000}"/>
    <cellStyle name="Percent [2] 2 5 15 2 3" xfId="31496" xr:uid="{00000000-0005-0000-0000-0000F97A0000}"/>
    <cellStyle name="Percent [2] 2 5 15 3" xfId="31497" xr:uid="{00000000-0005-0000-0000-0000FA7A0000}"/>
    <cellStyle name="Percent [2] 2 5 15 4" xfId="31498" xr:uid="{00000000-0005-0000-0000-0000FB7A0000}"/>
    <cellStyle name="Percent [2] 2 5 16" xfId="31499" xr:uid="{00000000-0005-0000-0000-0000FC7A0000}"/>
    <cellStyle name="Percent [2] 2 5 16 2" xfId="31500" xr:uid="{00000000-0005-0000-0000-0000FD7A0000}"/>
    <cellStyle name="Percent [2] 2 5 16 3" xfId="31501" xr:uid="{00000000-0005-0000-0000-0000FE7A0000}"/>
    <cellStyle name="Percent [2] 2 5 17" xfId="31502" xr:uid="{00000000-0005-0000-0000-0000FF7A0000}"/>
    <cellStyle name="Percent [2] 2 5 18" xfId="31503" xr:uid="{00000000-0005-0000-0000-0000007B0000}"/>
    <cellStyle name="Percent [2] 2 5 19" xfId="31504" xr:uid="{00000000-0005-0000-0000-0000017B0000}"/>
    <cellStyle name="Percent [2] 2 5 2" xfId="31505" xr:uid="{00000000-0005-0000-0000-0000027B0000}"/>
    <cellStyle name="Percent [2] 2 5 2 10" xfId="31506" xr:uid="{00000000-0005-0000-0000-0000037B0000}"/>
    <cellStyle name="Percent [2] 2 5 2 11" xfId="31507" xr:uid="{00000000-0005-0000-0000-0000047B0000}"/>
    <cellStyle name="Percent [2] 2 5 2 2" xfId="31508" xr:uid="{00000000-0005-0000-0000-0000057B0000}"/>
    <cellStyle name="Percent [2] 2 5 2 2 2" xfId="31509" xr:uid="{00000000-0005-0000-0000-0000067B0000}"/>
    <cellStyle name="Percent [2] 2 5 2 2 2 2" xfId="31510" xr:uid="{00000000-0005-0000-0000-0000077B0000}"/>
    <cellStyle name="Percent [2] 2 5 2 2 2 2 2" xfId="31511" xr:uid="{00000000-0005-0000-0000-0000087B0000}"/>
    <cellStyle name="Percent [2] 2 5 2 2 2 2 3" xfId="31512" xr:uid="{00000000-0005-0000-0000-0000097B0000}"/>
    <cellStyle name="Percent [2] 2 5 2 2 2 3" xfId="31513" xr:uid="{00000000-0005-0000-0000-00000A7B0000}"/>
    <cellStyle name="Percent [2] 2 5 2 2 2 3 2" xfId="31514" xr:uid="{00000000-0005-0000-0000-00000B7B0000}"/>
    <cellStyle name="Percent [2] 2 5 2 2 2 3 3" xfId="31515" xr:uid="{00000000-0005-0000-0000-00000C7B0000}"/>
    <cellStyle name="Percent [2] 2 5 2 2 2 4" xfId="31516" xr:uid="{00000000-0005-0000-0000-00000D7B0000}"/>
    <cellStyle name="Percent [2] 2 5 2 2 2 4 2" xfId="31517" xr:uid="{00000000-0005-0000-0000-00000E7B0000}"/>
    <cellStyle name="Percent [2] 2 5 2 2 2 4 3" xfId="31518" xr:uid="{00000000-0005-0000-0000-00000F7B0000}"/>
    <cellStyle name="Percent [2] 2 5 2 2 2 5" xfId="31519" xr:uid="{00000000-0005-0000-0000-0000107B0000}"/>
    <cellStyle name="Percent [2] 2 5 2 2 2 6" xfId="31520" xr:uid="{00000000-0005-0000-0000-0000117B0000}"/>
    <cellStyle name="Percent [2] 2 5 2 2 3" xfId="31521" xr:uid="{00000000-0005-0000-0000-0000127B0000}"/>
    <cellStyle name="Percent [2] 2 5 2 2 3 2" xfId="31522" xr:uid="{00000000-0005-0000-0000-0000137B0000}"/>
    <cellStyle name="Percent [2] 2 5 2 2 3 3" xfId="31523" xr:uid="{00000000-0005-0000-0000-0000147B0000}"/>
    <cellStyle name="Percent [2] 2 5 2 2 4" xfId="31524" xr:uid="{00000000-0005-0000-0000-0000157B0000}"/>
    <cellStyle name="Percent [2] 2 5 2 2 4 2" xfId="31525" xr:uid="{00000000-0005-0000-0000-0000167B0000}"/>
    <cellStyle name="Percent [2] 2 5 2 2 4 3" xfId="31526" xr:uid="{00000000-0005-0000-0000-0000177B0000}"/>
    <cellStyle name="Percent [2] 2 5 2 2 5" xfId="31527" xr:uid="{00000000-0005-0000-0000-0000187B0000}"/>
    <cellStyle name="Percent [2] 2 5 2 2 6" xfId="31528" xr:uid="{00000000-0005-0000-0000-0000197B0000}"/>
    <cellStyle name="Percent [2] 2 5 2 2 7" xfId="31529" xr:uid="{00000000-0005-0000-0000-00001A7B0000}"/>
    <cellStyle name="Percent [2] 2 5 2 3" xfId="31530" xr:uid="{00000000-0005-0000-0000-00001B7B0000}"/>
    <cellStyle name="Percent [2] 2 5 2 3 2" xfId="31531" xr:uid="{00000000-0005-0000-0000-00001C7B0000}"/>
    <cellStyle name="Percent [2] 2 5 2 3 2 2" xfId="31532" xr:uid="{00000000-0005-0000-0000-00001D7B0000}"/>
    <cellStyle name="Percent [2] 2 5 2 3 2 2 2" xfId="31533" xr:uid="{00000000-0005-0000-0000-00001E7B0000}"/>
    <cellStyle name="Percent [2] 2 5 2 3 2 2 3" xfId="31534" xr:uid="{00000000-0005-0000-0000-00001F7B0000}"/>
    <cellStyle name="Percent [2] 2 5 2 3 2 3" xfId="31535" xr:uid="{00000000-0005-0000-0000-0000207B0000}"/>
    <cellStyle name="Percent [2] 2 5 2 3 2 3 2" xfId="31536" xr:uid="{00000000-0005-0000-0000-0000217B0000}"/>
    <cellStyle name="Percent [2] 2 5 2 3 2 3 3" xfId="31537" xr:uid="{00000000-0005-0000-0000-0000227B0000}"/>
    <cellStyle name="Percent [2] 2 5 2 3 2 4" xfId="31538" xr:uid="{00000000-0005-0000-0000-0000237B0000}"/>
    <cellStyle name="Percent [2] 2 5 2 3 2 4 2" xfId="31539" xr:uid="{00000000-0005-0000-0000-0000247B0000}"/>
    <cellStyle name="Percent [2] 2 5 2 3 2 4 3" xfId="31540" xr:uid="{00000000-0005-0000-0000-0000257B0000}"/>
    <cellStyle name="Percent [2] 2 5 2 3 2 5" xfId="31541" xr:uid="{00000000-0005-0000-0000-0000267B0000}"/>
    <cellStyle name="Percent [2] 2 5 2 3 2 6" xfId="31542" xr:uid="{00000000-0005-0000-0000-0000277B0000}"/>
    <cellStyle name="Percent [2] 2 5 2 3 3" xfId="31543" xr:uid="{00000000-0005-0000-0000-0000287B0000}"/>
    <cellStyle name="Percent [2] 2 5 2 3 3 2" xfId="31544" xr:uid="{00000000-0005-0000-0000-0000297B0000}"/>
    <cellStyle name="Percent [2] 2 5 2 3 3 3" xfId="31545" xr:uid="{00000000-0005-0000-0000-00002A7B0000}"/>
    <cellStyle name="Percent [2] 2 5 2 3 4" xfId="31546" xr:uid="{00000000-0005-0000-0000-00002B7B0000}"/>
    <cellStyle name="Percent [2] 2 5 2 3 4 2" xfId="31547" xr:uid="{00000000-0005-0000-0000-00002C7B0000}"/>
    <cellStyle name="Percent [2] 2 5 2 3 4 3" xfId="31548" xr:uid="{00000000-0005-0000-0000-00002D7B0000}"/>
    <cellStyle name="Percent [2] 2 5 2 3 5" xfId="31549" xr:uid="{00000000-0005-0000-0000-00002E7B0000}"/>
    <cellStyle name="Percent [2] 2 5 2 3 6" xfId="31550" xr:uid="{00000000-0005-0000-0000-00002F7B0000}"/>
    <cellStyle name="Percent [2] 2 5 2 3 7" xfId="31551" xr:uid="{00000000-0005-0000-0000-0000307B0000}"/>
    <cellStyle name="Percent [2] 2 5 2 4" xfId="31552" xr:uid="{00000000-0005-0000-0000-0000317B0000}"/>
    <cellStyle name="Percent [2] 2 5 2 4 2" xfId="31553" xr:uid="{00000000-0005-0000-0000-0000327B0000}"/>
    <cellStyle name="Percent [2] 2 5 2 4 2 2" xfId="31554" xr:uid="{00000000-0005-0000-0000-0000337B0000}"/>
    <cellStyle name="Percent [2] 2 5 2 4 2 2 2" xfId="31555" xr:uid="{00000000-0005-0000-0000-0000347B0000}"/>
    <cellStyle name="Percent [2] 2 5 2 4 2 2 3" xfId="31556" xr:uid="{00000000-0005-0000-0000-0000357B0000}"/>
    <cellStyle name="Percent [2] 2 5 2 4 2 3" xfId="31557" xr:uid="{00000000-0005-0000-0000-0000367B0000}"/>
    <cellStyle name="Percent [2] 2 5 2 4 2 3 2" xfId="31558" xr:uid="{00000000-0005-0000-0000-0000377B0000}"/>
    <cellStyle name="Percent [2] 2 5 2 4 2 3 3" xfId="31559" xr:uid="{00000000-0005-0000-0000-0000387B0000}"/>
    <cellStyle name="Percent [2] 2 5 2 4 2 4" xfId="31560" xr:uid="{00000000-0005-0000-0000-0000397B0000}"/>
    <cellStyle name="Percent [2] 2 5 2 4 2 4 2" xfId="31561" xr:uid="{00000000-0005-0000-0000-00003A7B0000}"/>
    <cellStyle name="Percent [2] 2 5 2 4 2 4 3" xfId="31562" xr:uid="{00000000-0005-0000-0000-00003B7B0000}"/>
    <cellStyle name="Percent [2] 2 5 2 4 2 5" xfId="31563" xr:uid="{00000000-0005-0000-0000-00003C7B0000}"/>
    <cellStyle name="Percent [2] 2 5 2 4 2 6" xfId="31564" xr:uid="{00000000-0005-0000-0000-00003D7B0000}"/>
    <cellStyle name="Percent [2] 2 5 2 4 3" xfId="31565" xr:uid="{00000000-0005-0000-0000-00003E7B0000}"/>
    <cellStyle name="Percent [2] 2 5 2 4 3 2" xfId="31566" xr:uid="{00000000-0005-0000-0000-00003F7B0000}"/>
    <cellStyle name="Percent [2] 2 5 2 4 3 3" xfId="31567" xr:uid="{00000000-0005-0000-0000-0000407B0000}"/>
    <cellStyle name="Percent [2] 2 5 2 4 4" xfId="31568" xr:uid="{00000000-0005-0000-0000-0000417B0000}"/>
    <cellStyle name="Percent [2] 2 5 2 4 4 2" xfId="31569" xr:uid="{00000000-0005-0000-0000-0000427B0000}"/>
    <cellStyle name="Percent [2] 2 5 2 4 4 3" xfId="31570" xr:uid="{00000000-0005-0000-0000-0000437B0000}"/>
    <cellStyle name="Percent [2] 2 5 2 4 5" xfId="31571" xr:uid="{00000000-0005-0000-0000-0000447B0000}"/>
    <cellStyle name="Percent [2] 2 5 2 4 6" xfId="31572" xr:uid="{00000000-0005-0000-0000-0000457B0000}"/>
    <cellStyle name="Percent [2] 2 5 2 4 7" xfId="31573" xr:uid="{00000000-0005-0000-0000-0000467B0000}"/>
    <cellStyle name="Percent [2] 2 5 2 5" xfId="31574" xr:uid="{00000000-0005-0000-0000-0000477B0000}"/>
    <cellStyle name="Percent [2] 2 5 2 5 2" xfId="31575" xr:uid="{00000000-0005-0000-0000-0000487B0000}"/>
    <cellStyle name="Percent [2] 2 5 2 5 2 2" xfId="31576" xr:uid="{00000000-0005-0000-0000-0000497B0000}"/>
    <cellStyle name="Percent [2] 2 5 2 5 2 3" xfId="31577" xr:uid="{00000000-0005-0000-0000-00004A7B0000}"/>
    <cellStyle name="Percent [2] 2 5 2 5 2 4" xfId="31578" xr:uid="{00000000-0005-0000-0000-00004B7B0000}"/>
    <cellStyle name="Percent [2] 2 5 2 5 3" xfId="31579" xr:uid="{00000000-0005-0000-0000-00004C7B0000}"/>
    <cellStyle name="Percent [2] 2 5 2 5 4" xfId="31580" xr:uid="{00000000-0005-0000-0000-00004D7B0000}"/>
    <cellStyle name="Percent [2] 2 5 2 5 5" xfId="31581" xr:uid="{00000000-0005-0000-0000-00004E7B0000}"/>
    <cellStyle name="Percent [2] 2 5 2 6" xfId="31582" xr:uid="{00000000-0005-0000-0000-00004F7B0000}"/>
    <cellStyle name="Percent [2] 2 5 2 6 2" xfId="31583" xr:uid="{00000000-0005-0000-0000-0000507B0000}"/>
    <cellStyle name="Percent [2] 2 5 2 6 2 2" xfId="31584" xr:uid="{00000000-0005-0000-0000-0000517B0000}"/>
    <cellStyle name="Percent [2] 2 5 2 6 2 3" xfId="31585" xr:uid="{00000000-0005-0000-0000-0000527B0000}"/>
    <cellStyle name="Percent [2] 2 5 2 6 3" xfId="31586" xr:uid="{00000000-0005-0000-0000-0000537B0000}"/>
    <cellStyle name="Percent [2] 2 5 2 6 4" xfId="31587" xr:uid="{00000000-0005-0000-0000-0000547B0000}"/>
    <cellStyle name="Percent [2] 2 5 2 7" xfId="31588" xr:uid="{00000000-0005-0000-0000-0000557B0000}"/>
    <cellStyle name="Percent [2] 2 5 2 7 2" xfId="31589" xr:uid="{00000000-0005-0000-0000-0000567B0000}"/>
    <cellStyle name="Percent [2] 2 5 2 7 3" xfId="31590" xr:uid="{00000000-0005-0000-0000-0000577B0000}"/>
    <cellStyle name="Percent [2] 2 5 2 8" xfId="31591" xr:uid="{00000000-0005-0000-0000-0000587B0000}"/>
    <cellStyle name="Percent [2] 2 5 2 9" xfId="31592" xr:uid="{00000000-0005-0000-0000-0000597B0000}"/>
    <cellStyle name="Percent [2] 2 5 2_2106 (6)" xfId="31593" xr:uid="{00000000-0005-0000-0000-00005A7B0000}"/>
    <cellStyle name="Percent [2] 2 5 20" xfId="31594" xr:uid="{00000000-0005-0000-0000-00005B7B0000}"/>
    <cellStyle name="Percent [2] 2 5 21" xfId="31595" xr:uid="{00000000-0005-0000-0000-00005C7B0000}"/>
    <cellStyle name="Percent [2] 2 5 22" xfId="31596" xr:uid="{00000000-0005-0000-0000-00005D7B0000}"/>
    <cellStyle name="Percent [2] 2 5 23" xfId="31597" xr:uid="{00000000-0005-0000-0000-00005E7B0000}"/>
    <cellStyle name="Percent [2] 2 5 24" xfId="31598" xr:uid="{00000000-0005-0000-0000-00005F7B0000}"/>
    <cellStyle name="Percent [2] 2 5 3" xfId="31599" xr:uid="{00000000-0005-0000-0000-0000607B0000}"/>
    <cellStyle name="Percent [2] 2 5 3 10" xfId="31600" xr:uid="{00000000-0005-0000-0000-0000617B0000}"/>
    <cellStyle name="Percent [2] 2 5 3 2" xfId="31601" xr:uid="{00000000-0005-0000-0000-0000627B0000}"/>
    <cellStyle name="Percent [2] 2 5 3 2 2" xfId="31602" xr:uid="{00000000-0005-0000-0000-0000637B0000}"/>
    <cellStyle name="Percent [2] 2 5 3 2 2 2" xfId="31603" xr:uid="{00000000-0005-0000-0000-0000647B0000}"/>
    <cellStyle name="Percent [2] 2 5 3 2 2 3" xfId="31604" xr:uid="{00000000-0005-0000-0000-0000657B0000}"/>
    <cellStyle name="Percent [2] 2 5 3 2 3" xfId="31605" xr:uid="{00000000-0005-0000-0000-0000667B0000}"/>
    <cellStyle name="Percent [2] 2 5 3 2 3 2" xfId="31606" xr:uid="{00000000-0005-0000-0000-0000677B0000}"/>
    <cellStyle name="Percent [2] 2 5 3 2 3 3" xfId="31607" xr:uid="{00000000-0005-0000-0000-0000687B0000}"/>
    <cellStyle name="Percent [2] 2 5 3 2 4" xfId="31608" xr:uid="{00000000-0005-0000-0000-0000697B0000}"/>
    <cellStyle name="Percent [2] 2 5 3 2 5" xfId="31609" xr:uid="{00000000-0005-0000-0000-00006A7B0000}"/>
    <cellStyle name="Percent [2] 2 5 3 2 6" xfId="31610" xr:uid="{00000000-0005-0000-0000-00006B7B0000}"/>
    <cellStyle name="Percent [2] 2 5 3 3" xfId="31611" xr:uid="{00000000-0005-0000-0000-00006C7B0000}"/>
    <cellStyle name="Percent [2] 2 5 3 3 2" xfId="31612" xr:uid="{00000000-0005-0000-0000-00006D7B0000}"/>
    <cellStyle name="Percent [2] 2 5 3 3 2 2" xfId="31613" xr:uid="{00000000-0005-0000-0000-00006E7B0000}"/>
    <cellStyle name="Percent [2] 2 5 3 3 2 3" xfId="31614" xr:uid="{00000000-0005-0000-0000-00006F7B0000}"/>
    <cellStyle name="Percent [2] 2 5 3 3 3" xfId="31615" xr:uid="{00000000-0005-0000-0000-0000707B0000}"/>
    <cellStyle name="Percent [2] 2 5 3 3 3 2" xfId="31616" xr:uid="{00000000-0005-0000-0000-0000717B0000}"/>
    <cellStyle name="Percent [2] 2 5 3 3 3 3" xfId="31617" xr:uid="{00000000-0005-0000-0000-0000727B0000}"/>
    <cellStyle name="Percent [2] 2 5 3 3 4" xfId="31618" xr:uid="{00000000-0005-0000-0000-0000737B0000}"/>
    <cellStyle name="Percent [2] 2 5 3 3 5" xfId="31619" xr:uid="{00000000-0005-0000-0000-0000747B0000}"/>
    <cellStyle name="Percent [2] 2 5 3 3 6" xfId="31620" xr:uid="{00000000-0005-0000-0000-0000757B0000}"/>
    <cellStyle name="Percent [2] 2 5 3 4" xfId="31621" xr:uid="{00000000-0005-0000-0000-0000767B0000}"/>
    <cellStyle name="Percent [2] 2 5 3 4 2" xfId="31622" xr:uid="{00000000-0005-0000-0000-0000777B0000}"/>
    <cellStyle name="Percent [2] 2 5 3 4 2 2" xfId="31623" xr:uid="{00000000-0005-0000-0000-0000787B0000}"/>
    <cellStyle name="Percent [2] 2 5 3 4 2 3" xfId="31624" xr:uid="{00000000-0005-0000-0000-0000797B0000}"/>
    <cellStyle name="Percent [2] 2 5 3 4 3" xfId="31625" xr:uid="{00000000-0005-0000-0000-00007A7B0000}"/>
    <cellStyle name="Percent [2] 2 5 3 4 3 2" xfId="31626" xr:uid="{00000000-0005-0000-0000-00007B7B0000}"/>
    <cellStyle name="Percent [2] 2 5 3 4 3 3" xfId="31627" xr:uid="{00000000-0005-0000-0000-00007C7B0000}"/>
    <cellStyle name="Percent [2] 2 5 3 4 4" xfId="31628" xr:uid="{00000000-0005-0000-0000-00007D7B0000}"/>
    <cellStyle name="Percent [2] 2 5 3 4 5" xfId="31629" xr:uid="{00000000-0005-0000-0000-00007E7B0000}"/>
    <cellStyle name="Percent [2] 2 5 3 4 6" xfId="31630" xr:uid="{00000000-0005-0000-0000-00007F7B0000}"/>
    <cellStyle name="Percent [2] 2 5 3 5" xfId="31631" xr:uid="{00000000-0005-0000-0000-0000807B0000}"/>
    <cellStyle name="Percent [2] 2 5 3 5 2" xfId="31632" xr:uid="{00000000-0005-0000-0000-0000817B0000}"/>
    <cellStyle name="Percent [2] 2 5 3 5 2 2" xfId="31633" xr:uid="{00000000-0005-0000-0000-0000827B0000}"/>
    <cellStyle name="Percent [2] 2 5 3 5 2 3" xfId="31634" xr:uid="{00000000-0005-0000-0000-0000837B0000}"/>
    <cellStyle name="Percent [2] 2 5 3 5 3" xfId="31635" xr:uid="{00000000-0005-0000-0000-0000847B0000}"/>
    <cellStyle name="Percent [2] 2 5 3 5 3 2" xfId="31636" xr:uid="{00000000-0005-0000-0000-0000857B0000}"/>
    <cellStyle name="Percent [2] 2 5 3 5 3 3" xfId="31637" xr:uid="{00000000-0005-0000-0000-0000867B0000}"/>
    <cellStyle name="Percent [2] 2 5 3 5 4" xfId="31638" xr:uid="{00000000-0005-0000-0000-0000877B0000}"/>
    <cellStyle name="Percent [2] 2 5 3 5 4 2" xfId="31639" xr:uid="{00000000-0005-0000-0000-0000887B0000}"/>
    <cellStyle name="Percent [2] 2 5 3 5 4 3" xfId="31640" xr:uid="{00000000-0005-0000-0000-0000897B0000}"/>
    <cellStyle name="Percent [2] 2 5 3 5 5" xfId="31641" xr:uid="{00000000-0005-0000-0000-00008A7B0000}"/>
    <cellStyle name="Percent [2] 2 5 3 5 6" xfId="31642" xr:uid="{00000000-0005-0000-0000-00008B7B0000}"/>
    <cellStyle name="Percent [2] 2 5 3 6" xfId="31643" xr:uid="{00000000-0005-0000-0000-00008C7B0000}"/>
    <cellStyle name="Percent [2] 2 5 3 6 2" xfId="31644" xr:uid="{00000000-0005-0000-0000-00008D7B0000}"/>
    <cellStyle name="Percent [2] 2 5 3 6 3" xfId="31645" xr:uid="{00000000-0005-0000-0000-00008E7B0000}"/>
    <cellStyle name="Percent [2] 2 5 3 7" xfId="31646" xr:uid="{00000000-0005-0000-0000-00008F7B0000}"/>
    <cellStyle name="Percent [2] 2 5 3 7 2" xfId="31647" xr:uid="{00000000-0005-0000-0000-0000907B0000}"/>
    <cellStyle name="Percent [2] 2 5 3 7 3" xfId="31648" xr:uid="{00000000-0005-0000-0000-0000917B0000}"/>
    <cellStyle name="Percent [2] 2 5 3 8" xfId="31649" xr:uid="{00000000-0005-0000-0000-0000927B0000}"/>
    <cellStyle name="Percent [2] 2 5 3 9" xfId="31650" xr:uid="{00000000-0005-0000-0000-0000937B0000}"/>
    <cellStyle name="Percent [2] 2 5 3_2106 (6)" xfId="31651" xr:uid="{00000000-0005-0000-0000-0000947B0000}"/>
    <cellStyle name="Percent [2] 2 5 4" xfId="31652" xr:uid="{00000000-0005-0000-0000-0000957B0000}"/>
    <cellStyle name="Percent [2] 2 5 4 10" xfId="31653" xr:uid="{00000000-0005-0000-0000-0000967B0000}"/>
    <cellStyle name="Percent [2] 2 5 4 2" xfId="31654" xr:uid="{00000000-0005-0000-0000-0000977B0000}"/>
    <cellStyle name="Percent [2] 2 5 4 2 2" xfId="31655" xr:uid="{00000000-0005-0000-0000-0000987B0000}"/>
    <cellStyle name="Percent [2] 2 5 4 2 2 2" xfId="31656" xr:uid="{00000000-0005-0000-0000-0000997B0000}"/>
    <cellStyle name="Percent [2] 2 5 4 2 2 3" xfId="31657" xr:uid="{00000000-0005-0000-0000-00009A7B0000}"/>
    <cellStyle name="Percent [2] 2 5 4 2 3" xfId="31658" xr:uid="{00000000-0005-0000-0000-00009B7B0000}"/>
    <cellStyle name="Percent [2] 2 5 4 2 3 2" xfId="31659" xr:uid="{00000000-0005-0000-0000-00009C7B0000}"/>
    <cellStyle name="Percent [2] 2 5 4 2 3 3" xfId="31660" xr:uid="{00000000-0005-0000-0000-00009D7B0000}"/>
    <cellStyle name="Percent [2] 2 5 4 2 4" xfId="31661" xr:uid="{00000000-0005-0000-0000-00009E7B0000}"/>
    <cellStyle name="Percent [2] 2 5 4 2 5" xfId="31662" xr:uid="{00000000-0005-0000-0000-00009F7B0000}"/>
    <cellStyle name="Percent [2] 2 5 4 2 6" xfId="31663" xr:uid="{00000000-0005-0000-0000-0000A07B0000}"/>
    <cellStyle name="Percent [2] 2 5 4 3" xfId="31664" xr:uid="{00000000-0005-0000-0000-0000A17B0000}"/>
    <cellStyle name="Percent [2] 2 5 4 3 2" xfId="31665" xr:uid="{00000000-0005-0000-0000-0000A27B0000}"/>
    <cellStyle name="Percent [2] 2 5 4 3 2 2" xfId="31666" xr:uid="{00000000-0005-0000-0000-0000A37B0000}"/>
    <cellStyle name="Percent [2] 2 5 4 3 2 3" xfId="31667" xr:uid="{00000000-0005-0000-0000-0000A47B0000}"/>
    <cellStyle name="Percent [2] 2 5 4 3 3" xfId="31668" xr:uid="{00000000-0005-0000-0000-0000A57B0000}"/>
    <cellStyle name="Percent [2] 2 5 4 3 3 2" xfId="31669" xr:uid="{00000000-0005-0000-0000-0000A67B0000}"/>
    <cellStyle name="Percent [2] 2 5 4 3 3 3" xfId="31670" xr:uid="{00000000-0005-0000-0000-0000A77B0000}"/>
    <cellStyle name="Percent [2] 2 5 4 3 4" xfId="31671" xr:uid="{00000000-0005-0000-0000-0000A87B0000}"/>
    <cellStyle name="Percent [2] 2 5 4 3 5" xfId="31672" xr:uid="{00000000-0005-0000-0000-0000A97B0000}"/>
    <cellStyle name="Percent [2] 2 5 4 3 6" xfId="31673" xr:uid="{00000000-0005-0000-0000-0000AA7B0000}"/>
    <cellStyle name="Percent [2] 2 5 4 4" xfId="31674" xr:uid="{00000000-0005-0000-0000-0000AB7B0000}"/>
    <cellStyle name="Percent [2] 2 5 4 4 2" xfId="31675" xr:uid="{00000000-0005-0000-0000-0000AC7B0000}"/>
    <cellStyle name="Percent [2] 2 5 4 4 2 2" xfId="31676" xr:uid="{00000000-0005-0000-0000-0000AD7B0000}"/>
    <cellStyle name="Percent [2] 2 5 4 4 2 3" xfId="31677" xr:uid="{00000000-0005-0000-0000-0000AE7B0000}"/>
    <cellStyle name="Percent [2] 2 5 4 4 3" xfId="31678" xr:uid="{00000000-0005-0000-0000-0000AF7B0000}"/>
    <cellStyle name="Percent [2] 2 5 4 4 3 2" xfId="31679" xr:uid="{00000000-0005-0000-0000-0000B07B0000}"/>
    <cellStyle name="Percent [2] 2 5 4 4 3 3" xfId="31680" xr:uid="{00000000-0005-0000-0000-0000B17B0000}"/>
    <cellStyle name="Percent [2] 2 5 4 4 4" xfId="31681" xr:uid="{00000000-0005-0000-0000-0000B27B0000}"/>
    <cellStyle name="Percent [2] 2 5 4 4 5" xfId="31682" xr:uid="{00000000-0005-0000-0000-0000B37B0000}"/>
    <cellStyle name="Percent [2] 2 5 4 4 6" xfId="31683" xr:uid="{00000000-0005-0000-0000-0000B47B0000}"/>
    <cellStyle name="Percent [2] 2 5 4 5" xfId="31684" xr:uid="{00000000-0005-0000-0000-0000B57B0000}"/>
    <cellStyle name="Percent [2] 2 5 4 5 2" xfId="31685" xr:uid="{00000000-0005-0000-0000-0000B67B0000}"/>
    <cellStyle name="Percent [2] 2 5 4 5 2 2" xfId="31686" xr:uid="{00000000-0005-0000-0000-0000B77B0000}"/>
    <cellStyle name="Percent [2] 2 5 4 5 2 3" xfId="31687" xr:uid="{00000000-0005-0000-0000-0000B87B0000}"/>
    <cellStyle name="Percent [2] 2 5 4 5 3" xfId="31688" xr:uid="{00000000-0005-0000-0000-0000B97B0000}"/>
    <cellStyle name="Percent [2] 2 5 4 5 3 2" xfId="31689" xr:uid="{00000000-0005-0000-0000-0000BA7B0000}"/>
    <cellStyle name="Percent [2] 2 5 4 5 3 3" xfId="31690" xr:uid="{00000000-0005-0000-0000-0000BB7B0000}"/>
    <cellStyle name="Percent [2] 2 5 4 5 4" xfId="31691" xr:uid="{00000000-0005-0000-0000-0000BC7B0000}"/>
    <cellStyle name="Percent [2] 2 5 4 5 4 2" xfId="31692" xr:uid="{00000000-0005-0000-0000-0000BD7B0000}"/>
    <cellStyle name="Percent [2] 2 5 4 5 4 3" xfId="31693" xr:uid="{00000000-0005-0000-0000-0000BE7B0000}"/>
    <cellStyle name="Percent [2] 2 5 4 5 5" xfId="31694" xr:uid="{00000000-0005-0000-0000-0000BF7B0000}"/>
    <cellStyle name="Percent [2] 2 5 4 5 6" xfId="31695" xr:uid="{00000000-0005-0000-0000-0000C07B0000}"/>
    <cellStyle name="Percent [2] 2 5 4 6" xfId="31696" xr:uid="{00000000-0005-0000-0000-0000C17B0000}"/>
    <cellStyle name="Percent [2] 2 5 4 6 2" xfId="31697" xr:uid="{00000000-0005-0000-0000-0000C27B0000}"/>
    <cellStyle name="Percent [2] 2 5 4 6 3" xfId="31698" xr:uid="{00000000-0005-0000-0000-0000C37B0000}"/>
    <cellStyle name="Percent [2] 2 5 4 7" xfId="31699" xr:uid="{00000000-0005-0000-0000-0000C47B0000}"/>
    <cellStyle name="Percent [2] 2 5 4 7 2" xfId="31700" xr:uid="{00000000-0005-0000-0000-0000C57B0000}"/>
    <cellStyle name="Percent [2] 2 5 4 7 3" xfId="31701" xr:uid="{00000000-0005-0000-0000-0000C67B0000}"/>
    <cellStyle name="Percent [2] 2 5 4 8" xfId="31702" xr:uid="{00000000-0005-0000-0000-0000C77B0000}"/>
    <cellStyle name="Percent [2] 2 5 4 9" xfId="31703" xr:uid="{00000000-0005-0000-0000-0000C87B0000}"/>
    <cellStyle name="Percent [2] 2 5 4_2106 (6)" xfId="31704" xr:uid="{00000000-0005-0000-0000-0000C97B0000}"/>
    <cellStyle name="Percent [2] 2 5 5" xfId="31705" xr:uid="{00000000-0005-0000-0000-0000CA7B0000}"/>
    <cellStyle name="Percent [2] 2 5 5 2" xfId="31706" xr:uid="{00000000-0005-0000-0000-0000CB7B0000}"/>
    <cellStyle name="Percent [2] 2 5 5 2 2" xfId="31707" xr:uid="{00000000-0005-0000-0000-0000CC7B0000}"/>
    <cellStyle name="Percent [2] 2 5 5 2 2 2" xfId="31708" xr:uid="{00000000-0005-0000-0000-0000CD7B0000}"/>
    <cellStyle name="Percent [2] 2 5 5 2 2 3" xfId="31709" xr:uid="{00000000-0005-0000-0000-0000CE7B0000}"/>
    <cellStyle name="Percent [2] 2 5 5 2 3" xfId="31710" xr:uid="{00000000-0005-0000-0000-0000CF7B0000}"/>
    <cellStyle name="Percent [2] 2 5 5 2 3 2" xfId="31711" xr:uid="{00000000-0005-0000-0000-0000D07B0000}"/>
    <cellStyle name="Percent [2] 2 5 5 2 3 3" xfId="31712" xr:uid="{00000000-0005-0000-0000-0000D17B0000}"/>
    <cellStyle name="Percent [2] 2 5 5 2 4" xfId="31713" xr:uid="{00000000-0005-0000-0000-0000D27B0000}"/>
    <cellStyle name="Percent [2] 2 5 5 2 5" xfId="31714" xr:uid="{00000000-0005-0000-0000-0000D37B0000}"/>
    <cellStyle name="Percent [2] 2 5 5 2 6" xfId="31715" xr:uid="{00000000-0005-0000-0000-0000D47B0000}"/>
    <cellStyle name="Percent [2] 2 5 5 3" xfId="31716" xr:uid="{00000000-0005-0000-0000-0000D57B0000}"/>
    <cellStyle name="Percent [2] 2 5 5 3 2" xfId="31717" xr:uid="{00000000-0005-0000-0000-0000D67B0000}"/>
    <cellStyle name="Percent [2] 2 5 5 3 2 2" xfId="31718" xr:uid="{00000000-0005-0000-0000-0000D77B0000}"/>
    <cellStyle name="Percent [2] 2 5 5 3 2 3" xfId="31719" xr:uid="{00000000-0005-0000-0000-0000D87B0000}"/>
    <cellStyle name="Percent [2] 2 5 5 3 3" xfId="31720" xr:uid="{00000000-0005-0000-0000-0000D97B0000}"/>
    <cellStyle name="Percent [2] 2 5 5 3 3 2" xfId="31721" xr:uid="{00000000-0005-0000-0000-0000DA7B0000}"/>
    <cellStyle name="Percent [2] 2 5 5 3 3 3" xfId="31722" xr:uid="{00000000-0005-0000-0000-0000DB7B0000}"/>
    <cellStyle name="Percent [2] 2 5 5 3 4" xfId="31723" xr:uid="{00000000-0005-0000-0000-0000DC7B0000}"/>
    <cellStyle name="Percent [2] 2 5 5 3 5" xfId="31724" xr:uid="{00000000-0005-0000-0000-0000DD7B0000}"/>
    <cellStyle name="Percent [2] 2 5 5 3 6" xfId="31725" xr:uid="{00000000-0005-0000-0000-0000DE7B0000}"/>
    <cellStyle name="Percent [2] 2 5 5 4" xfId="31726" xr:uid="{00000000-0005-0000-0000-0000DF7B0000}"/>
    <cellStyle name="Percent [2] 2 5 5 4 2" xfId="31727" xr:uid="{00000000-0005-0000-0000-0000E07B0000}"/>
    <cellStyle name="Percent [2] 2 5 5 4 2 2" xfId="31728" xr:uid="{00000000-0005-0000-0000-0000E17B0000}"/>
    <cellStyle name="Percent [2] 2 5 5 4 2 2 2" xfId="31729" xr:uid="{00000000-0005-0000-0000-0000E27B0000}"/>
    <cellStyle name="Percent [2] 2 5 5 4 2 3" xfId="31730" xr:uid="{00000000-0005-0000-0000-0000E37B0000}"/>
    <cellStyle name="Percent [2] 2 5 5 4 2 3 2" xfId="31731" xr:uid="{00000000-0005-0000-0000-0000E47B0000}"/>
    <cellStyle name="Percent [2] 2 5 5 4 2 4" xfId="31732" xr:uid="{00000000-0005-0000-0000-0000E57B0000}"/>
    <cellStyle name="Percent [2] 2 5 5 4 2 4 2" xfId="31733" xr:uid="{00000000-0005-0000-0000-0000E67B0000}"/>
    <cellStyle name="Percent [2] 2 5 5 4 2 4 3" xfId="31734" xr:uid="{00000000-0005-0000-0000-0000E77B0000}"/>
    <cellStyle name="Percent [2] 2 5 5 4 2 5" xfId="31735" xr:uid="{00000000-0005-0000-0000-0000E87B0000}"/>
    <cellStyle name="Percent [2] 2 5 5 4 2 5 2" xfId="31736" xr:uid="{00000000-0005-0000-0000-0000E97B0000}"/>
    <cellStyle name="Percent [2] 2 5 5 4 2 6" xfId="31737" xr:uid="{00000000-0005-0000-0000-0000EA7B0000}"/>
    <cellStyle name="Percent [2] 2 5 5 4 3" xfId="31738" xr:uid="{00000000-0005-0000-0000-0000EB7B0000}"/>
    <cellStyle name="Percent [2] 2 5 5 4 3 2" xfId="31739" xr:uid="{00000000-0005-0000-0000-0000EC7B0000}"/>
    <cellStyle name="Percent [2] 2 5 5 4 3 3" xfId="31740" xr:uid="{00000000-0005-0000-0000-0000ED7B0000}"/>
    <cellStyle name="Percent [2] 2 5 5 4 4" xfId="31741" xr:uid="{00000000-0005-0000-0000-0000EE7B0000}"/>
    <cellStyle name="Percent [2] 2 5 5 4 4 2" xfId="31742" xr:uid="{00000000-0005-0000-0000-0000EF7B0000}"/>
    <cellStyle name="Percent [2] 2 5 5 4 4 3" xfId="31743" xr:uid="{00000000-0005-0000-0000-0000F07B0000}"/>
    <cellStyle name="Percent [2] 2 5 5 4 5" xfId="31744" xr:uid="{00000000-0005-0000-0000-0000F17B0000}"/>
    <cellStyle name="Percent [2] 2 5 5 4 5 2" xfId="31745" xr:uid="{00000000-0005-0000-0000-0000F27B0000}"/>
    <cellStyle name="Percent [2] 2 5 5 4 5 3" xfId="31746" xr:uid="{00000000-0005-0000-0000-0000F37B0000}"/>
    <cellStyle name="Percent [2] 2 5 5 4 6" xfId="31747" xr:uid="{00000000-0005-0000-0000-0000F47B0000}"/>
    <cellStyle name="Percent [2] 2 5 5 4 7" xfId="31748" xr:uid="{00000000-0005-0000-0000-0000F57B0000}"/>
    <cellStyle name="Percent [2] 2 5 5 5" xfId="31749" xr:uid="{00000000-0005-0000-0000-0000F67B0000}"/>
    <cellStyle name="Percent [2] 2 5 5 5 2" xfId="31750" xr:uid="{00000000-0005-0000-0000-0000F77B0000}"/>
    <cellStyle name="Percent [2] 2 5 5 5 2 2" xfId="31751" xr:uid="{00000000-0005-0000-0000-0000F87B0000}"/>
    <cellStyle name="Percent [2] 2 5 5 5 2 3" xfId="31752" xr:uid="{00000000-0005-0000-0000-0000F97B0000}"/>
    <cellStyle name="Percent [2] 2 5 5 5 3" xfId="31753" xr:uid="{00000000-0005-0000-0000-0000FA7B0000}"/>
    <cellStyle name="Percent [2] 2 5 5 5 3 2" xfId="31754" xr:uid="{00000000-0005-0000-0000-0000FB7B0000}"/>
    <cellStyle name="Percent [2] 2 5 5 5 3 3" xfId="31755" xr:uid="{00000000-0005-0000-0000-0000FC7B0000}"/>
    <cellStyle name="Percent [2] 2 5 5 5 4" xfId="31756" xr:uid="{00000000-0005-0000-0000-0000FD7B0000}"/>
    <cellStyle name="Percent [2] 2 5 5 5 4 2" xfId="31757" xr:uid="{00000000-0005-0000-0000-0000FE7B0000}"/>
    <cellStyle name="Percent [2] 2 5 5 5 4 3" xfId="31758" xr:uid="{00000000-0005-0000-0000-0000FF7B0000}"/>
    <cellStyle name="Percent [2] 2 5 5 5 5" xfId="31759" xr:uid="{00000000-0005-0000-0000-0000007C0000}"/>
    <cellStyle name="Percent [2] 2 5 5 5 6" xfId="31760" xr:uid="{00000000-0005-0000-0000-0000017C0000}"/>
    <cellStyle name="Percent [2] 2 5 5 6" xfId="31761" xr:uid="{00000000-0005-0000-0000-0000027C0000}"/>
    <cellStyle name="Percent [2] 2 5 5 6 2" xfId="31762" xr:uid="{00000000-0005-0000-0000-0000037C0000}"/>
    <cellStyle name="Percent [2] 2 5 5 6 3" xfId="31763" xr:uid="{00000000-0005-0000-0000-0000047C0000}"/>
    <cellStyle name="Percent [2] 2 5 5 7" xfId="31764" xr:uid="{00000000-0005-0000-0000-0000057C0000}"/>
    <cellStyle name="Percent [2] 2 5 5 7 2" xfId="31765" xr:uid="{00000000-0005-0000-0000-0000067C0000}"/>
    <cellStyle name="Percent [2] 2 5 5 7 3" xfId="31766" xr:uid="{00000000-0005-0000-0000-0000077C0000}"/>
    <cellStyle name="Percent [2] 2 5 5 8" xfId="31767" xr:uid="{00000000-0005-0000-0000-0000087C0000}"/>
    <cellStyle name="Percent [2] 2 5 5 9" xfId="31768" xr:uid="{00000000-0005-0000-0000-0000097C0000}"/>
    <cellStyle name="Percent [2] 2 5 5_2106 (6)" xfId="31769" xr:uid="{00000000-0005-0000-0000-00000A7C0000}"/>
    <cellStyle name="Percent [2] 2 5 6" xfId="31770" xr:uid="{00000000-0005-0000-0000-00000B7C0000}"/>
    <cellStyle name="Percent [2] 2 5 6 10" xfId="31771" xr:uid="{00000000-0005-0000-0000-00000C7C0000}"/>
    <cellStyle name="Percent [2] 2 5 6 2" xfId="31772" xr:uid="{00000000-0005-0000-0000-00000D7C0000}"/>
    <cellStyle name="Percent [2] 2 5 6 2 2" xfId="31773" xr:uid="{00000000-0005-0000-0000-00000E7C0000}"/>
    <cellStyle name="Percent [2] 2 5 6 2 2 2" xfId="31774" xr:uid="{00000000-0005-0000-0000-00000F7C0000}"/>
    <cellStyle name="Percent [2] 2 5 6 2 2 3" xfId="31775" xr:uid="{00000000-0005-0000-0000-0000107C0000}"/>
    <cellStyle name="Percent [2] 2 5 6 2 3" xfId="31776" xr:uid="{00000000-0005-0000-0000-0000117C0000}"/>
    <cellStyle name="Percent [2] 2 5 6 2 3 2" xfId="31777" xr:uid="{00000000-0005-0000-0000-0000127C0000}"/>
    <cellStyle name="Percent [2] 2 5 6 2 3 3" xfId="31778" xr:uid="{00000000-0005-0000-0000-0000137C0000}"/>
    <cellStyle name="Percent [2] 2 5 6 2 4" xfId="31779" xr:uid="{00000000-0005-0000-0000-0000147C0000}"/>
    <cellStyle name="Percent [2] 2 5 6 2 5" xfId="31780" xr:uid="{00000000-0005-0000-0000-0000157C0000}"/>
    <cellStyle name="Percent [2] 2 5 6 2 6" xfId="31781" xr:uid="{00000000-0005-0000-0000-0000167C0000}"/>
    <cellStyle name="Percent [2] 2 5 6 3" xfId="31782" xr:uid="{00000000-0005-0000-0000-0000177C0000}"/>
    <cellStyle name="Percent [2] 2 5 6 3 2" xfId="31783" xr:uid="{00000000-0005-0000-0000-0000187C0000}"/>
    <cellStyle name="Percent [2] 2 5 6 3 2 2" xfId="31784" xr:uid="{00000000-0005-0000-0000-0000197C0000}"/>
    <cellStyle name="Percent [2] 2 5 6 3 2 3" xfId="31785" xr:uid="{00000000-0005-0000-0000-00001A7C0000}"/>
    <cellStyle name="Percent [2] 2 5 6 3 3" xfId="31786" xr:uid="{00000000-0005-0000-0000-00001B7C0000}"/>
    <cellStyle name="Percent [2] 2 5 6 3 3 2" xfId="31787" xr:uid="{00000000-0005-0000-0000-00001C7C0000}"/>
    <cellStyle name="Percent [2] 2 5 6 3 3 3" xfId="31788" xr:uid="{00000000-0005-0000-0000-00001D7C0000}"/>
    <cellStyle name="Percent [2] 2 5 6 3 4" xfId="31789" xr:uid="{00000000-0005-0000-0000-00001E7C0000}"/>
    <cellStyle name="Percent [2] 2 5 6 3 5" xfId="31790" xr:uid="{00000000-0005-0000-0000-00001F7C0000}"/>
    <cellStyle name="Percent [2] 2 5 6 3 6" xfId="31791" xr:uid="{00000000-0005-0000-0000-0000207C0000}"/>
    <cellStyle name="Percent [2] 2 5 6 4" xfId="31792" xr:uid="{00000000-0005-0000-0000-0000217C0000}"/>
    <cellStyle name="Percent [2] 2 5 6 4 2" xfId="31793" xr:uid="{00000000-0005-0000-0000-0000227C0000}"/>
    <cellStyle name="Percent [2] 2 5 6 4 2 2" xfId="31794" xr:uid="{00000000-0005-0000-0000-0000237C0000}"/>
    <cellStyle name="Percent [2] 2 5 6 4 2 3" xfId="31795" xr:uid="{00000000-0005-0000-0000-0000247C0000}"/>
    <cellStyle name="Percent [2] 2 5 6 4 3" xfId="31796" xr:uid="{00000000-0005-0000-0000-0000257C0000}"/>
    <cellStyle name="Percent [2] 2 5 6 4 3 2" xfId="31797" xr:uid="{00000000-0005-0000-0000-0000267C0000}"/>
    <cellStyle name="Percent [2] 2 5 6 4 3 3" xfId="31798" xr:uid="{00000000-0005-0000-0000-0000277C0000}"/>
    <cellStyle name="Percent [2] 2 5 6 4 4" xfId="31799" xr:uid="{00000000-0005-0000-0000-0000287C0000}"/>
    <cellStyle name="Percent [2] 2 5 6 4 5" xfId="31800" xr:uid="{00000000-0005-0000-0000-0000297C0000}"/>
    <cellStyle name="Percent [2] 2 5 6 4 6" xfId="31801" xr:uid="{00000000-0005-0000-0000-00002A7C0000}"/>
    <cellStyle name="Percent [2] 2 5 6 5" xfId="31802" xr:uid="{00000000-0005-0000-0000-00002B7C0000}"/>
    <cellStyle name="Percent [2] 2 5 6 5 2" xfId="31803" xr:uid="{00000000-0005-0000-0000-00002C7C0000}"/>
    <cellStyle name="Percent [2] 2 5 6 5 2 2" xfId="31804" xr:uid="{00000000-0005-0000-0000-00002D7C0000}"/>
    <cellStyle name="Percent [2] 2 5 6 5 2 3" xfId="31805" xr:uid="{00000000-0005-0000-0000-00002E7C0000}"/>
    <cellStyle name="Percent [2] 2 5 6 5 3" xfId="31806" xr:uid="{00000000-0005-0000-0000-00002F7C0000}"/>
    <cellStyle name="Percent [2] 2 5 6 5 3 2" xfId="31807" xr:uid="{00000000-0005-0000-0000-0000307C0000}"/>
    <cellStyle name="Percent [2] 2 5 6 5 3 3" xfId="31808" xr:uid="{00000000-0005-0000-0000-0000317C0000}"/>
    <cellStyle name="Percent [2] 2 5 6 5 4" xfId="31809" xr:uid="{00000000-0005-0000-0000-0000327C0000}"/>
    <cellStyle name="Percent [2] 2 5 6 5 4 2" xfId="31810" xr:uid="{00000000-0005-0000-0000-0000337C0000}"/>
    <cellStyle name="Percent [2] 2 5 6 5 4 3" xfId="31811" xr:uid="{00000000-0005-0000-0000-0000347C0000}"/>
    <cellStyle name="Percent [2] 2 5 6 5 5" xfId="31812" xr:uid="{00000000-0005-0000-0000-0000357C0000}"/>
    <cellStyle name="Percent [2] 2 5 6 5 6" xfId="31813" xr:uid="{00000000-0005-0000-0000-0000367C0000}"/>
    <cellStyle name="Percent [2] 2 5 6 6" xfId="31814" xr:uid="{00000000-0005-0000-0000-0000377C0000}"/>
    <cellStyle name="Percent [2] 2 5 6 6 2" xfId="31815" xr:uid="{00000000-0005-0000-0000-0000387C0000}"/>
    <cellStyle name="Percent [2] 2 5 6 6 3" xfId="31816" xr:uid="{00000000-0005-0000-0000-0000397C0000}"/>
    <cellStyle name="Percent [2] 2 5 6 7" xfId="31817" xr:uid="{00000000-0005-0000-0000-00003A7C0000}"/>
    <cellStyle name="Percent [2] 2 5 6 7 2" xfId="31818" xr:uid="{00000000-0005-0000-0000-00003B7C0000}"/>
    <cellStyle name="Percent [2] 2 5 6 7 3" xfId="31819" xr:uid="{00000000-0005-0000-0000-00003C7C0000}"/>
    <cellStyle name="Percent [2] 2 5 6 8" xfId="31820" xr:uid="{00000000-0005-0000-0000-00003D7C0000}"/>
    <cellStyle name="Percent [2] 2 5 6 9" xfId="31821" xr:uid="{00000000-0005-0000-0000-00003E7C0000}"/>
    <cellStyle name="Percent [2] 2 5 6_2106 (6)" xfId="31822" xr:uid="{00000000-0005-0000-0000-00003F7C0000}"/>
    <cellStyle name="Percent [2] 2 5 7" xfId="31823" xr:uid="{00000000-0005-0000-0000-0000407C0000}"/>
    <cellStyle name="Percent [2] 2 5 7 10" xfId="31824" xr:uid="{00000000-0005-0000-0000-0000417C0000}"/>
    <cellStyle name="Percent [2] 2 5 7 2" xfId="31825" xr:uid="{00000000-0005-0000-0000-0000427C0000}"/>
    <cellStyle name="Percent [2] 2 5 7 2 2" xfId="31826" xr:uid="{00000000-0005-0000-0000-0000437C0000}"/>
    <cellStyle name="Percent [2] 2 5 7 2 2 2" xfId="31827" xr:uid="{00000000-0005-0000-0000-0000447C0000}"/>
    <cellStyle name="Percent [2] 2 5 7 2 2 3" xfId="31828" xr:uid="{00000000-0005-0000-0000-0000457C0000}"/>
    <cellStyle name="Percent [2] 2 5 7 2 3" xfId="31829" xr:uid="{00000000-0005-0000-0000-0000467C0000}"/>
    <cellStyle name="Percent [2] 2 5 7 2 3 2" xfId="31830" xr:uid="{00000000-0005-0000-0000-0000477C0000}"/>
    <cellStyle name="Percent [2] 2 5 7 2 3 3" xfId="31831" xr:uid="{00000000-0005-0000-0000-0000487C0000}"/>
    <cellStyle name="Percent [2] 2 5 7 2 4" xfId="31832" xr:uid="{00000000-0005-0000-0000-0000497C0000}"/>
    <cellStyle name="Percent [2] 2 5 7 2 5" xfId="31833" xr:uid="{00000000-0005-0000-0000-00004A7C0000}"/>
    <cellStyle name="Percent [2] 2 5 7 2 6" xfId="31834" xr:uid="{00000000-0005-0000-0000-00004B7C0000}"/>
    <cellStyle name="Percent [2] 2 5 7 3" xfId="31835" xr:uid="{00000000-0005-0000-0000-00004C7C0000}"/>
    <cellStyle name="Percent [2] 2 5 7 3 2" xfId="31836" xr:uid="{00000000-0005-0000-0000-00004D7C0000}"/>
    <cellStyle name="Percent [2] 2 5 7 3 2 2" xfId="31837" xr:uid="{00000000-0005-0000-0000-00004E7C0000}"/>
    <cellStyle name="Percent [2] 2 5 7 3 2 3" xfId="31838" xr:uid="{00000000-0005-0000-0000-00004F7C0000}"/>
    <cellStyle name="Percent [2] 2 5 7 3 3" xfId="31839" xr:uid="{00000000-0005-0000-0000-0000507C0000}"/>
    <cellStyle name="Percent [2] 2 5 7 3 3 2" xfId="31840" xr:uid="{00000000-0005-0000-0000-0000517C0000}"/>
    <cellStyle name="Percent [2] 2 5 7 3 3 3" xfId="31841" xr:uid="{00000000-0005-0000-0000-0000527C0000}"/>
    <cellStyle name="Percent [2] 2 5 7 3 4" xfId="31842" xr:uid="{00000000-0005-0000-0000-0000537C0000}"/>
    <cellStyle name="Percent [2] 2 5 7 3 5" xfId="31843" xr:uid="{00000000-0005-0000-0000-0000547C0000}"/>
    <cellStyle name="Percent [2] 2 5 7 3 6" xfId="31844" xr:uid="{00000000-0005-0000-0000-0000557C0000}"/>
    <cellStyle name="Percent [2] 2 5 7 4" xfId="31845" xr:uid="{00000000-0005-0000-0000-0000567C0000}"/>
    <cellStyle name="Percent [2] 2 5 7 4 2" xfId="31846" xr:uid="{00000000-0005-0000-0000-0000577C0000}"/>
    <cellStyle name="Percent [2] 2 5 7 4 2 2" xfId="31847" xr:uid="{00000000-0005-0000-0000-0000587C0000}"/>
    <cellStyle name="Percent [2] 2 5 7 4 2 3" xfId="31848" xr:uid="{00000000-0005-0000-0000-0000597C0000}"/>
    <cellStyle name="Percent [2] 2 5 7 4 3" xfId="31849" xr:uid="{00000000-0005-0000-0000-00005A7C0000}"/>
    <cellStyle name="Percent [2] 2 5 7 4 3 2" xfId="31850" xr:uid="{00000000-0005-0000-0000-00005B7C0000}"/>
    <cellStyle name="Percent [2] 2 5 7 4 3 3" xfId="31851" xr:uid="{00000000-0005-0000-0000-00005C7C0000}"/>
    <cellStyle name="Percent [2] 2 5 7 4 4" xfId="31852" xr:uid="{00000000-0005-0000-0000-00005D7C0000}"/>
    <cellStyle name="Percent [2] 2 5 7 4 5" xfId="31853" xr:uid="{00000000-0005-0000-0000-00005E7C0000}"/>
    <cellStyle name="Percent [2] 2 5 7 4 6" xfId="31854" xr:uid="{00000000-0005-0000-0000-00005F7C0000}"/>
    <cellStyle name="Percent [2] 2 5 7 5" xfId="31855" xr:uid="{00000000-0005-0000-0000-0000607C0000}"/>
    <cellStyle name="Percent [2] 2 5 7 5 2" xfId="31856" xr:uid="{00000000-0005-0000-0000-0000617C0000}"/>
    <cellStyle name="Percent [2] 2 5 7 5 2 2" xfId="31857" xr:uid="{00000000-0005-0000-0000-0000627C0000}"/>
    <cellStyle name="Percent [2] 2 5 7 5 2 3" xfId="31858" xr:uid="{00000000-0005-0000-0000-0000637C0000}"/>
    <cellStyle name="Percent [2] 2 5 7 5 3" xfId="31859" xr:uid="{00000000-0005-0000-0000-0000647C0000}"/>
    <cellStyle name="Percent [2] 2 5 7 5 3 2" xfId="31860" xr:uid="{00000000-0005-0000-0000-0000657C0000}"/>
    <cellStyle name="Percent [2] 2 5 7 5 3 3" xfId="31861" xr:uid="{00000000-0005-0000-0000-0000667C0000}"/>
    <cellStyle name="Percent [2] 2 5 7 5 4" xfId="31862" xr:uid="{00000000-0005-0000-0000-0000677C0000}"/>
    <cellStyle name="Percent [2] 2 5 7 5 4 2" xfId="31863" xr:uid="{00000000-0005-0000-0000-0000687C0000}"/>
    <cellStyle name="Percent [2] 2 5 7 5 4 3" xfId="31864" xr:uid="{00000000-0005-0000-0000-0000697C0000}"/>
    <cellStyle name="Percent [2] 2 5 7 5 5" xfId="31865" xr:uid="{00000000-0005-0000-0000-00006A7C0000}"/>
    <cellStyle name="Percent [2] 2 5 7 5 6" xfId="31866" xr:uid="{00000000-0005-0000-0000-00006B7C0000}"/>
    <cellStyle name="Percent [2] 2 5 7 6" xfId="31867" xr:uid="{00000000-0005-0000-0000-00006C7C0000}"/>
    <cellStyle name="Percent [2] 2 5 7 6 2" xfId="31868" xr:uid="{00000000-0005-0000-0000-00006D7C0000}"/>
    <cellStyle name="Percent [2] 2 5 7 6 3" xfId="31869" xr:uid="{00000000-0005-0000-0000-00006E7C0000}"/>
    <cellStyle name="Percent [2] 2 5 7 7" xfId="31870" xr:uid="{00000000-0005-0000-0000-00006F7C0000}"/>
    <cellStyle name="Percent [2] 2 5 7 7 2" xfId="31871" xr:uid="{00000000-0005-0000-0000-0000707C0000}"/>
    <cellStyle name="Percent [2] 2 5 7 7 3" xfId="31872" xr:uid="{00000000-0005-0000-0000-0000717C0000}"/>
    <cellStyle name="Percent [2] 2 5 7 8" xfId="31873" xr:uid="{00000000-0005-0000-0000-0000727C0000}"/>
    <cellStyle name="Percent [2] 2 5 7 9" xfId="31874" xr:uid="{00000000-0005-0000-0000-0000737C0000}"/>
    <cellStyle name="Percent [2] 2 5 7_2106 (6)" xfId="31875" xr:uid="{00000000-0005-0000-0000-0000747C0000}"/>
    <cellStyle name="Percent [2] 2 5 8" xfId="31876" xr:uid="{00000000-0005-0000-0000-0000757C0000}"/>
    <cellStyle name="Percent [2] 2 5 8 2" xfId="31877" xr:uid="{00000000-0005-0000-0000-0000767C0000}"/>
    <cellStyle name="Percent [2] 2 5 8 2 2" xfId="31878" xr:uid="{00000000-0005-0000-0000-0000777C0000}"/>
    <cellStyle name="Percent [2] 2 5 8 2 3" xfId="31879" xr:uid="{00000000-0005-0000-0000-0000787C0000}"/>
    <cellStyle name="Percent [2] 2 5 8 3" xfId="31880" xr:uid="{00000000-0005-0000-0000-0000797C0000}"/>
    <cellStyle name="Percent [2] 2 5 8 3 2" xfId="31881" xr:uid="{00000000-0005-0000-0000-00007A7C0000}"/>
    <cellStyle name="Percent [2] 2 5 8 3 3" xfId="31882" xr:uid="{00000000-0005-0000-0000-00007B7C0000}"/>
    <cellStyle name="Percent [2] 2 5 8 4" xfId="31883" xr:uid="{00000000-0005-0000-0000-00007C7C0000}"/>
    <cellStyle name="Percent [2] 2 5 8 5" xfId="31884" xr:uid="{00000000-0005-0000-0000-00007D7C0000}"/>
    <cellStyle name="Percent [2] 2 5 8 6" xfId="31885" xr:uid="{00000000-0005-0000-0000-00007E7C0000}"/>
    <cellStyle name="Percent [2] 2 5 9" xfId="31886" xr:uid="{00000000-0005-0000-0000-00007F7C0000}"/>
    <cellStyle name="Percent [2] 2 5 9 2" xfId="31887" xr:uid="{00000000-0005-0000-0000-0000807C0000}"/>
    <cellStyle name="Percent [2] 2 5 9 2 2" xfId="31888" xr:uid="{00000000-0005-0000-0000-0000817C0000}"/>
    <cellStyle name="Percent [2] 2 5 9 2 3" xfId="31889" xr:uid="{00000000-0005-0000-0000-0000827C0000}"/>
    <cellStyle name="Percent [2] 2 5 9 3" xfId="31890" xr:uid="{00000000-0005-0000-0000-0000837C0000}"/>
    <cellStyle name="Percent [2] 2 5 9 3 2" xfId="31891" xr:uid="{00000000-0005-0000-0000-0000847C0000}"/>
    <cellStyle name="Percent [2] 2 5 9 3 3" xfId="31892" xr:uid="{00000000-0005-0000-0000-0000857C0000}"/>
    <cellStyle name="Percent [2] 2 5 9 4" xfId="31893" xr:uid="{00000000-0005-0000-0000-0000867C0000}"/>
    <cellStyle name="Percent [2] 2 5 9 5" xfId="31894" xr:uid="{00000000-0005-0000-0000-0000877C0000}"/>
    <cellStyle name="Percent [2] 2 5 9 6" xfId="31895" xr:uid="{00000000-0005-0000-0000-0000887C0000}"/>
    <cellStyle name="Percent [2] 2 5_2109" xfId="31896" xr:uid="{00000000-0005-0000-0000-0000897C0000}"/>
    <cellStyle name="Percent [2] 2 6" xfId="31897" xr:uid="{00000000-0005-0000-0000-00008A7C0000}"/>
    <cellStyle name="Percent [2] 2 6 10" xfId="31898" xr:uid="{00000000-0005-0000-0000-00008B7C0000}"/>
    <cellStyle name="Percent [2] 2 6 10 2" xfId="31899" xr:uid="{00000000-0005-0000-0000-00008C7C0000}"/>
    <cellStyle name="Percent [2] 2 6 10 2 2" xfId="31900" xr:uid="{00000000-0005-0000-0000-00008D7C0000}"/>
    <cellStyle name="Percent [2] 2 6 10 2 3" xfId="31901" xr:uid="{00000000-0005-0000-0000-00008E7C0000}"/>
    <cellStyle name="Percent [2] 2 6 10 3" xfId="31902" xr:uid="{00000000-0005-0000-0000-00008F7C0000}"/>
    <cellStyle name="Percent [2] 2 6 10 3 2" xfId="31903" xr:uid="{00000000-0005-0000-0000-0000907C0000}"/>
    <cellStyle name="Percent [2] 2 6 10 3 3" xfId="31904" xr:uid="{00000000-0005-0000-0000-0000917C0000}"/>
    <cellStyle name="Percent [2] 2 6 10 4" xfId="31905" xr:uid="{00000000-0005-0000-0000-0000927C0000}"/>
    <cellStyle name="Percent [2] 2 6 10 5" xfId="31906" xr:uid="{00000000-0005-0000-0000-0000937C0000}"/>
    <cellStyle name="Percent [2] 2 6 10 6" xfId="31907" xr:uid="{00000000-0005-0000-0000-0000947C0000}"/>
    <cellStyle name="Percent [2] 2 6 11" xfId="31908" xr:uid="{00000000-0005-0000-0000-0000957C0000}"/>
    <cellStyle name="Percent [2] 2 6 11 2" xfId="31909" xr:uid="{00000000-0005-0000-0000-0000967C0000}"/>
    <cellStyle name="Percent [2] 2 6 11 2 2" xfId="31910" xr:uid="{00000000-0005-0000-0000-0000977C0000}"/>
    <cellStyle name="Percent [2] 2 6 11 2 3" xfId="31911" xr:uid="{00000000-0005-0000-0000-0000987C0000}"/>
    <cellStyle name="Percent [2] 2 6 11 3" xfId="31912" xr:uid="{00000000-0005-0000-0000-0000997C0000}"/>
    <cellStyle name="Percent [2] 2 6 11 3 2" xfId="31913" xr:uid="{00000000-0005-0000-0000-00009A7C0000}"/>
    <cellStyle name="Percent [2] 2 6 11 3 3" xfId="31914" xr:uid="{00000000-0005-0000-0000-00009B7C0000}"/>
    <cellStyle name="Percent [2] 2 6 11 4" xfId="31915" xr:uid="{00000000-0005-0000-0000-00009C7C0000}"/>
    <cellStyle name="Percent [2] 2 6 11 5" xfId="31916" xr:uid="{00000000-0005-0000-0000-00009D7C0000}"/>
    <cellStyle name="Percent [2] 2 6 11 6" xfId="31917" xr:uid="{00000000-0005-0000-0000-00009E7C0000}"/>
    <cellStyle name="Percent [2] 2 6 12" xfId="31918" xr:uid="{00000000-0005-0000-0000-00009F7C0000}"/>
    <cellStyle name="Percent [2] 2 6 12 2" xfId="31919" xr:uid="{00000000-0005-0000-0000-0000A07C0000}"/>
    <cellStyle name="Percent [2] 2 6 12 2 2" xfId="31920" xr:uid="{00000000-0005-0000-0000-0000A17C0000}"/>
    <cellStyle name="Percent [2] 2 6 12 2 3" xfId="31921" xr:uid="{00000000-0005-0000-0000-0000A27C0000}"/>
    <cellStyle name="Percent [2] 2 6 12 3" xfId="31922" xr:uid="{00000000-0005-0000-0000-0000A37C0000}"/>
    <cellStyle name="Percent [2] 2 6 12 3 2" xfId="31923" xr:uid="{00000000-0005-0000-0000-0000A47C0000}"/>
    <cellStyle name="Percent [2] 2 6 12 3 3" xfId="31924" xr:uid="{00000000-0005-0000-0000-0000A57C0000}"/>
    <cellStyle name="Percent [2] 2 6 12 4" xfId="31925" xr:uid="{00000000-0005-0000-0000-0000A67C0000}"/>
    <cellStyle name="Percent [2] 2 6 12 5" xfId="31926" xr:uid="{00000000-0005-0000-0000-0000A77C0000}"/>
    <cellStyle name="Percent [2] 2 6 12 6" xfId="31927" xr:uid="{00000000-0005-0000-0000-0000A87C0000}"/>
    <cellStyle name="Percent [2] 2 6 13" xfId="31928" xr:uid="{00000000-0005-0000-0000-0000A97C0000}"/>
    <cellStyle name="Percent [2] 2 6 13 2" xfId="31929" xr:uid="{00000000-0005-0000-0000-0000AA7C0000}"/>
    <cellStyle name="Percent [2] 2 6 13 2 2" xfId="31930" xr:uid="{00000000-0005-0000-0000-0000AB7C0000}"/>
    <cellStyle name="Percent [2] 2 6 13 2 3" xfId="31931" xr:uid="{00000000-0005-0000-0000-0000AC7C0000}"/>
    <cellStyle name="Percent [2] 2 6 13 3" xfId="31932" xr:uid="{00000000-0005-0000-0000-0000AD7C0000}"/>
    <cellStyle name="Percent [2] 2 6 13 3 2" xfId="31933" xr:uid="{00000000-0005-0000-0000-0000AE7C0000}"/>
    <cellStyle name="Percent [2] 2 6 13 3 3" xfId="31934" xr:uid="{00000000-0005-0000-0000-0000AF7C0000}"/>
    <cellStyle name="Percent [2] 2 6 13 4" xfId="31935" xr:uid="{00000000-0005-0000-0000-0000B07C0000}"/>
    <cellStyle name="Percent [2] 2 6 13 5" xfId="31936" xr:uid="{00000000-0005-0000-0000-0000B17C0000}"/>
    <cellStyle name="Percent [2] 2 6 13 6" xfId="31937" xr:uid="{00000000-0005-0000-0000-0000B27C0000}"/>
    <cellStyle name="Percent [2] 2 6 14" xfId="31938" xr:uid="{00000000-0005-0000-0000-0000B37C0000}"/>
    <cellStyle name="Percent [2] 2 6 14 2" xfId="31939" xr:uid="{00000000-0005-0000-0000-0000B47C0000}"/>
    <cellStyle name="Percent [2] 2 6 14 2 2" xfId="31940" xr:uid="{00000000-0005-0000-0000-0000B57C0000}"/>
    <cellStyle name="Percent [2] 2 6 14 2 3" xfId="31941" xr:uid="{00000000-0005-0000-0000-0000B67C0000}"/>
    <cellStyle name="Percent [2] 2 6 14 2 4" xfId="31942" xr:uid="{00000000-0005-0000-0000-0000B77C0000}"/>
    <cellStyle name="Percent [2] 2 6 14 3" xfId="31943" xr:uid="{00000000-0005-0000-0000-0000B87C0000}"/>
    <cellStyle name="Percent [2] 2 6 14 4" xfId="31944" xr:uid="{00000000-0005-0000-0000-0000B97C0000}"/>
    <cellStyle name="Percent [2] 2 6 14 5" xfId="31945" xr:uid="{00000000-0005-0000-0000-0000BA7C0000}"/>
    <cellStyle name="Percent [2] 2 6 15" xfId="31946" xr:uid="{00000000-0005-0000-0000-0000BB7C0000}"/>
    <cellStyle name="Percent [2] 2 6 15 2" xfId="31947" xr:uid="{00000000-0005-0000-0000-0000BC7C0000}"/>
    <cellStyle name="Percent [2] 2 6 15 2 2" xfId="31948" xr:uid="{00000000-0005-0000-0000-0000BD7C0000}"/>
    <cellStyle name="Percent [2] 2 6 15 2 3" xfId="31949" xr:uid="{00000000-0005-0000-0000-0000BE7C0000}"/>
    <cellStyle name="Percent [2] 2 6 15 3" xfId="31950" xr:uid="{00000000-0005-0000-0000-0000BF7C0000}"/>
    <cellStyle name="Percent [2] 2 6 15 4" xfId="31951" xr:uid="{00000000-0005-0000-0000-0000C07C0000}"/>
    <cellStyle name="Percent [2] 2 6 16" xfId="31952" xr:uid="{00000000-0005-0000-0000-0000C17C0000}"/>
    <cellStyle name="Percent [2] 2 6 16 2" xfId="31953" xr:uid="{00000000-0005-0000-0000-0000C27C0000}"/>
    <cellStyle name="Percent [2] 2 6 16 3" xfId="31954" xr:uid="{00000000-0005-0000-0000-0000C37C0000}"/>
    <cellStyle name="Percent [2] 2 6 17" xfId="31955" xr:uid="{00000000-0005-0000-0000-0000C47C0000}"/>
    <cellStyle name="Percent [2] 2 6 18" xfId="31956" xr:uid="{00000000-0005-0000-0000-0000C57C0000}"/>
    <cellStyle name="Percent [2] 2 6 19" xfId="31957" xr:uid="{00000000-0005-0000-0000-0000C67C0000}"/>
    <cellStyle name="Percent [2] 2 6 2" xfId="31958" xr:uid="{00000000-0005-0000-0000-0000C77C0000}"/>
    <cellStyle name="Percent [2] 2 6 2 10" xfId="31959" xr:uid="{00000000-0005-0000-0000-0000C87C0000}"/>
    <cellStyle name="Percent [2] 2 6 2 11" xfId="31960" xr:uid="{00000000-0005-0000-0000-0000C97C0000}"/>
    <cellStyle name="Percent [2] 2 6 2 2" xfId="31961" xr:uid="{00000000-0005-0000-0000-0000CA7C0000}"/>
    <cellStyle name="Percent [2] 2 6 2 2 2" xfId="31962" xr:uid="{00000000-0005-0000-0000-0000CB7C0000}"/>
    <cellStyle name="Percent [2] 2 6 2 2 2 2" xfId="31963" xr:uid="{00000000-0005-0000-0000-0000CC7C0000}"/>
    <cellStyle name="Percent [2] 2 6 2 2 2 2 2" xfId="31964" xr:uid="{00000000-0005-0000-0000-0000CD7C0000}"/>
    <cellStyle name="Percent [2] 2 6 2 2 2 2 3" xfId="31965" xr:uid="{00000000-0005-0000-0000-0000CE7C0000}"/>
    <cellStyle name="Percent [2] 2 6 2 2 2 3" xfId="31966" xr:uid="{00000000-0005-0000-0000-0000CF7C0000}"/>
    <cellStyle name="Percent [2] 2 6 2 2 2 3 2" xfId="31967" xr:uid="{00000000-0005-0000-0000-0000D07C0000}"/>
    <cellStyle name="Percent [2] 2 6 2 2 2 3 3" xfId="31968" xr:uid="{00000000-0005-0000-0000-0000D17C0000}"/>
    <cellStyle name="Percent [2] 2 6 2 2 2 4" xfId="31969" xr:uid="{00000000-0005-0000-0000-0000D27C0000}"/>
    <cellStyle name="Percent [2] 2 6 2 2 2 4 2" xfId="31970" xr:uid="{00000000-0005-0000-0000-0000D37C0000}"/>
    <cellStyle name="Percent [2] 2 6 2 2 2 4 3" xfId="31971" xr:uid="{00000000-0005-0000-0000-0000D47C0000}"/>
    <cellStyle name="Percent [2] 2 6 2 2 2 5" xfId="31972" xr:uid="{00000000-0005-0000-0000-0000D57C0000}"/>
    <cellStyle name="Percent [2] 2 6 2 2 2 6" xfId="31973" xr:uid="{00000000-0005-0000-0000-0000D67C0000}"/>
    <cellStyle name="Percent [2] 2 6 2 2 3" xfId="31974" xr:uid="{00000000-0005-0000-0000-0000D77C0000}"/>
    <cellStyle name="Percent [2] 2 6 2 2 3 2" xfId="31975" xr:uid="{00000000-0005-0000-0000-0000D87C0000}"/>
    <cellStyle name="Percent [2] 2 6 2 2 3 3" xfId="31976" xr:uid="{00000000-0005-0000-0000-0000D97C0000}"/>
    <cellStyle name="Percent [2] 2 6 2 2 4" xfId="31977" xr:uid="{00000000-0005-0000-0000-0000DA7C0000}"/>
    <cellStyle name="Percent [2] 2 6 2 2 4 2" xfId="31978" xr:uid="{00000000-0005-0000-0000-0000DB7C0000}"/>
    <cellStyle name="Percent [2] 2 6 2 2 4 3" xfId="31979" xr:uid="{00000000-0005-0000-0000-0000DC7C0000}"/>
    <cellStyle name="Percent [2] 2 6 2 2 5" xfId="31980" xr:uid="{00000000-0005-0000-0000-0000DD7C0000}"/>
    <cellStyle name="Percent [2] 2 6 2 2 6" xfId="31981" xr:uid="{00000000-0005-0000-0000-0000DE7C0000}"/>
    <cellStyle name="Percent [2] 2 6 2 2 7" xfId="31982" xr:uid="{00000000-0005-0000-0000-0000DF7C0000}"/>
    <cellStyle name="Percent [2] 2 6 2 3" xfId="31983" xr:uid="{00000000-0005-0000-0000-0000E07C0000}"/>
    <cellStyle name="Percent [2] 2 6 2 3 2" xfId="31984" xr:uid="{00000000-0005-0000-0000-0000E17C0000}"/>
    <cellStyle name="Percent [2] 2 6 2 3 2 2" xfId="31985" xr:uid="{00000000-0005-0000-0000-0000E27C0000}"/>
    <cellStyle name="Percent [2] 2 6 2 3 2 2 2" xfId="31986" xr:uid="{00000000-0005-0000-0000-0000E37C0000}"/>
    <cellStyle name="Percent [2] 2 6 2 3 2 2 3" xfId="31987" xr:uid="{00000000-0005-0000-0000-0000E47C0000}"/>
    <cellStyle name="Percent [2] 2 6 2 3 2 3" xfId="31988" xr:uid="{00000000-0005-0000-0000-0000E57C0000}"/>
    <cellStyle name="Percent [2] 2 6 2 3 2 3 2" xfId="31989" xr:uid="{00000000-0005-0000-0000-0000E67C0000}"/>
    <cellStyle name="Percent [2] 2 6 2 3 2 3 3" xfId="31990" xr:uid="{00000000-0005-0000-0000-0000E77C0000}"/>
    <cellStyle name="Percent [2] 2 6 2 3 2 4" xfId="31991" xr:uid="{00000000-0005-0000-0000-0000E87C0000}"/>
    <cellStyle name="Percent [2] 2 6 2 3 2 4 2" xfId="31992" xr:uid="{00000000-0005-0000-0000-0000E97C0000}"/>
    <cellStyle name="Percent [2] 2 6 2 3 2 4 3" xfId="31993" xr:uid="{00000000-0005-0000-0000-0000EA7C0000}"/>
    <cellStyle name="Percent [2] 2 6 2 3 2 5" xfId="31994" xr:uid="{00000000-0005-0000-0000-0000EB7C0000}"/>
    <cellStyle name="Percent [2] 2 6 2 3 2 6" xfId="31995" xr:uid="{00000000-0005-0000-0000-0000EC7C0000}"/>
    <cellStyle name="Percent [2] 2 6 2 3 3" xfId="31996" xr:uid="{00000000-0005-0000-0000-0000ED7C0000}"/>
    <cellStyle name="Percent [2] 2 6 2 3 3 2" xfId="31997" xr:uid="{00000000-0005-0000-0000-0000EE7C0000}"/>
    <cellStyle name="Percent [2] 2 6 2 3 3 3" xfId="31998" xr:uid="{00000000-0005-0000-0000-0000EF7C0000}"/>
    <cellStyle name="Percent [2] 2 6 2 3 4" xfId="31999" xr:uid="{00000000-0005-0000-0000-0000F07C0000}"/>
    <cellStyle name="Percent [2] 2 6 2 3 4 2" xfId="32000" xr:uid="{00000000-0005-0000-0000-0000F17C0000}"/>
    <cellStyle name="Percent [2] 2 6 2 3 4 3" xfId="32001" xr:uid="{00000000-0005-0000-0000-0000F27C0000}"/>
    <cellStyle name="Percent [2] 2 6 2 3 5" xfId="32002" xr:uid="{00000000-0005-0000-0000-0000F37C0000}"/>
    <cellStyle name="Percent [2] 2 6 2 3 6" xfId="32003" xr:uid="{00000000-0005-0000-0000-0000F47C0000}"/>
    <cellStyle name="Percent [2] 2 6 2 3 7" xfId="32004" xr:uid="{00000000-0005-0000-0000-0000F57C0000}"/>
    <cellStyle name="Percent [2] 2 6 2 4" xfId="32005" xr:uid="{00000000-0005-0000-0000-0000F67C0000}"/>
    <cellStyle name="Percent [2] 2 6 2 4 2" xfId="32006" xr:uid="{00000000-0005-0000-0000-0000F77C0000}"/>
    <cellStyle name="Percent [2] 2 6 2 4 2 2" xfId="32007" xr:uid="{00000000-0005-0000-0000-0000F87C0000}"/>
    <cellStyle name="Percent [2] 2 6 2 4 2 2 2" xfId="32008" xr:uid="{00000000-0005-0000-0000-0000F97C0000}"/>
    <cellStyle name="Percent [2] 2 6 2 4 2 2 3" xfId="32009" xr:uid="{00000000-0005-0000-0000-0000FA7C0000}"/>
    <cellStyle name="Percent [2] 2 6 2 4 2 3" xfId="32010" xr:uid="{00000000-0005-0000-0000-0000FB7C0000}"/>
    <cellStyle name="Percent [2] 2 6 2 4 2 3 2" xfId="32011" xr:uid="{00000000-0005-0000-0000-0000FC7C0000}"/>
    <cellStyle name="Percent [2] 2 6 2 4 2 3 3" xfId="32012" xr:uid="{00000000-0005-0000-0000-0000FD7C0000}"/>
    <cellStyle name="Percent [2] 2 6 2 4 2 4" xfId="32013" xr:uid="{00000000-0005-0000-0000-0000FE7C0000}"/>
    <cellStyle name="Percent [2] 2 6 2 4 2 4 2" xfId="32014" xr:uid="{00000000-0005-0000-0000-0000FF7C0000}"/>
    <cellStyle name="Percent [2] 2 6 2 4 2 4 3" xfId="32015" xr:uid="{00000000-0005-0000-0000-0000007D0000}"/>
    <cellStyle name="Percent [2] 2 6 2 4 2 5" xfId="32016" xr:uid="{00000000-0005-0000-0000-0000017D0000}"/>
    <cellStyle name="Percent [2] 2 6 2 4 2 6" xfId="32017" xr:uid="{00000000-0005-0000-0000-0000027D0000}"/>
    <cellStyle name="Percent [2] 2 6 2 4 3" xfId="32018" xr:uid="{00000000-0005-0000-0000-0000037D0000}"/>
    <cellStyle name="Percent [2] 2 6 2 4 3 2" xfId="32019" xr:uid="{00000000-0005-0000-0000-0000047D0000}"/>
    <cellStyle name="Percent [2] 2 6 2 4 3 3" xfId="32020" xr:uid="{00000000-0005-0000-0000-0000057D0000}"/>
    <cellStyle name="Percent [2] 2 6 2 4 4" xfId="32021" xr:uid="{00000000-0005-0000-0000-0000067D0000}"/>
    <cellStyle name="Percent [2] 2 6 2 4 4 2" xfId="32022" xr:uid="{00000000-0005-0000-0000-0000077D0000}"/>
    <cellStyle name="Percent [2] 2 6 2 4 4 3" xfId="32023" xr:uid="{00000000-0005-0000-0000-0000087D0000}"/>
    <cellStyle name="Percent [2] 2 6 2 4 5" xfId="32024" xr:uid="{00000000-0005-0000-0000-0000097D0000}"/>
    <cellStyle name="Percent [2] 2 6 2 4 6" xfId="32025" xr:uid="{00000000-0005-0000-0000-00000A7D0000}"/>
    <cellStyle name="Percent [2] 2 6 2 4 7" xfId="32026" xr:uid="{00000000-0005-0000-0000-00000B7D0000}"/>
    <cellStyle name="Percent [2] 2 6 2 5" xfId="32027" xr:uid="{00000000-0005-0000-0000-00000C7D0000}"/>
    <cellStyle name="Percent [2] 2 6 2 5 2" xfId="32028" xr:uid="{00000000-0005-0000-0000-00000D7D0000}"/>
    <cellStyle name="Percent [2] 2 6 2 5 2 2" xfId="32029" xr:uid="{00000000-0005-0000-0000-00000E7D0000}"/>
    <cellStyle name="Percent [2] 2 6 2 5 2 3" xfId="32030" xr:uid="{00000000-0005-0000-0000-00000F7D0000}"/>
    <cellStyle name="Percent [2] 2 6 2 5 2 4" xfId="32031" xr:uid="{00000000-0005-0000-0000-0000107D0000}"/>
    <cellStyle name="Percent [2] 2 6 2 5 3" xfId="32032" xr:uid="{00000000-0005-0000-0000-0000117D0000}"/>
    <cellStyle name="Percent [2] 2 6 2 5 4" xfId="32033" xr:uid="{00000000-0005-0000-0000-0000127D0000}"/>
    <cellStyle name="Percent [2] 2 6 2 5 5" xfId="32034" xr:uid="{00000000-0005-0000-0000-0000137D0000}"/>
    <cellStyle name="Percent [2] 2 6 2 6" xfId="32035" xr:uid="{00000000-0005-0000-0000-0000147D0000}"/>
    <cellStyle name="Percent [2] 2 6 2 6 2" xfId="32036" xr:uid="{00000000-0005-0000-0000-0000157D0000}"/>
    <cellStyle name="Percent [2] 2 6 2 6 2 2" xfId="32037" xr:uid="{00000000-0005-0000-0000-0000167D0000}"/>
    <cellStyle name="Percent [2] 2 6 2 6 2 3" xfId="32038" xr:uid="{00000000-0005-0000-0000-0000177D0000}"/>
    <cellStyle name="Percent [2] 2 6 2 6 3" xfId="32039" xr:uid="{00000000-0005-0000-0000-0000187D0000}"/>
    <cellStyle name="Percent [2] 2 6 2 6 4" xfId="32040" xr:uid="{00000000-0005-0000-0000-0000197D0000}"/>
    <cellStyle name="Percent [2] 2 6 2 7" xfId="32041" xr:uid="{00000000-0005-0000-0000-00001A7D0000}"/>
    <cellStyle name="Percent [2] 2 6 2 7 2" xfId="32042" xr:uid="{00000000-0005-0000-0000-00001B7D0000}"/>
    <cellStyle name="Percent [2] 2 6 2 7 3" xfId="32043" xr:uid="{00000000-0005-0000-0000-00001C7D0000}"/>
    <cellStyle name="Percent [2] 2 6 2 8" xfId="32044" xr:uid="{00000000-0005-0000-0000-00001D7D0000}"/>
    <cellStyle name="Percent [2] 2 6 2 9" xfId="32045" xr:uid="{00000000-0005-0000-0000-00001E7D0000}"/>
    <cellStyle name="Percent [2] 2 6 2_2106 (6)" xfId="32046" xr:uid="{00000000-0005-0000-0000-00001F7D0000}"/>
    <cellStyle name="Percent [2] 2 6 20" xfId="32047" xr:uid="{00000000-0005-0000-0000-0000207D0000}"/>
    <cellStyle name="Percent [2] 2 6 21" xfId="32048" xr:uid="{00000000-0005-0000-0000-0000217D0000}"/>
    <cellStyle name="Percent [2] 2 6 22" xfId="32049" xr:uid="{00000000-0005-0000-0000-0000227D0000}"/>
    <cellStyle name="Percent [2] 2 6 23" xfId="32050" xr:uid="{00000000-0005-0000-0000-0000237D0000}"/>
    <cellStyle name="Percent [2] 2 6 24" xfId="32051" xr:uid="{00000000-0005-0000-0000-0000247D0000}"/>
    <cellStyle name="Percent [2] 2 6 3" xfId="32052" xr:uid="{00000000-0005-0000-0000-0000257D0000}"/>
    <cellStyle name="Percent [2] 2 6 3 10" xfId="32053" xr:uid="{00000000-0005-0000-0000-0000267D0000}"/>
    <cellStyle name="Percent [2] 2 6 3 2" xfId="32054" xr:uid="{00000000-0005-0000-0000-0000277D0000}"/>
    <cellStyle name="Percent [2] 2 6 3 2 2" xfId="32055" xr:uid="{00000000-0005-0000-0000-0000287D0000}"/>
    <cellStyle name="Percent [2] 2 6 3 2 2 2" xfId="32056" xr:uid="{00000000-0005-0000-0000-0000297D0000}"/>
    <cellStyle name="Percent [2] 2 6 3 2 2 3" xfId="32057" xr:uid="{00000000-0005-0000-0000-00002A7D0000}"/>
    <cellStyle name="Percent [2] 2 6 3 2 3" xfId="32058" xr:uid="{00000000-0005-0000-0000-00002B7D0000}"/>
    <cellStyle name="Percent [2] 2 6 3 2 3 2" xfId="32059" xr:uid="{00000000-0005-0000-0000-00002C7D0000}"/>
    <cellStyle name="Percent [2] 2 6 3 2 3 3" xfId="32060" xr:uid="{00000000-0005-0000-0000-00002D7D0000}"/>
    <cellStyle name="Percent [2] 2 6 3 2 4" xfId="32061" xr:uid="{00000000-0005-0000-0000-00002E7D0000}"/>
    <cellStyle name="Percent [2] 2 6 3 2 5" xfId="32062" xr:uid="{00000000-0005-0000-0000-00002F7D0000}"/>
    <cellStyle name="Percent [2] 2 6 3 2 6" xfId="32063" xr:uid="{00000000-0005-0000-0000-0000307D0000}"/>
    <cellStyle name="Percent [2] 2 6 3 3" xfId="32064" xr:uid="{00000000-0005-0000-0000-0000317D0000}"/>
    <cellStyle name="Percent [2] 2 6 3 3 2" xfId="32065" xr:uid="{00000000-0005-0000-0000-0000327D0000}"/>
    <cellStyle name="Percent [2] 2 6 3 3 2 2" xfId="32066" xr:uid="{00000000-0005-0000-0000-0000337D0000}"/>
    <cellStyle name="Percent [2] 2 6 3 3 2 3" xfId="32067" xr:uid="{00000000-0005-0000-0000-0000347D0000}"/>
    <cellStyle name="Percent [2] 2 6 3 3 3" xfId="32068" xr:uid="{00000000-0005-0000-0000-0000357D0000}"/>
    <cellStyle name="Percent [2] 2 6 3 3 3 2" xfId="32069" xr:uid="{00000000-0005-0000-0000-0000367D0000}"/>
    <cellStyle name="Percent [2] 2 6 3 3 3 3" xfId="32070" xr:uid="{00000000-0005-0000-0000-0000377D0000}"/>
    <cellStyle name="Percent [2] 2 6 3 3 4" xfId="32071" xr:uid="{00000000-0005-0000-0000-0000387D0000}"/>
    <cellStyle name="Percent [2] 2 6 3 3 5" xfId="32072" xr:uid="{00000000-0005-0000-0000-0000397D0000}"/>
    <cellStyle name="Percent [2] 2 6 3 3 6" xfId="32073" xr:uid="{00000000-0005-0000-0000-00003A7D0000}"/>
    <cellStyle name="Percent [2] 2 6 3 4" xfId="32074" xr:uid="{00000000-0005-0000-0000-00003B7D0000}"/>
    <cellStyle name="Percent [2] 2 6 3 4 2" xfId="32075" xr:uid="{00000000-0005-0000-0000-00003C7D0000}"/>
    <cellStyle name="Percent [2] 2 6 3 4 2 2" xfId="32076" xr:uid="{00000000-0005-0000-0000-00003D7D0000}"/>
    <cellStyle name="Percent [2] 2 6 3 4 2 3" xfId="32077" xr:uid="{00000000-0005-0000-0000-00003E7D0000}"/>
    <cellStyle name="Percent [2] 2 6 3 4 3" xfId="32078" xr:uid="{00000000-0005-0000-0000-00003F7D0000}"/>
    <cellStyle name="Percent [2] 2 6 3 4 3 2" xfId="32079" xr:uid="{00000000-0005-0000-0000-0000407D0000}"/>
    <cellStyle name="Percent [2] 2 6 3 4 3 3" xfId="32080" xr:uid="{00000000-0005-0000-0000-0000417D0000}"/>
    <cellStyle name="Percent [2] 2 6 3 4 4" xfId="32081" xr:uid="{00000000-0005-0000-0000-0000427D0000}"/>
    <cellStyle name="Percent [2] 2 6 3 4 5" xfId="32082" xr:uid="{00000000-0005-0000-0000-0000437D0000}"/>
    <cellStyle name="Percent [2] 2 6 3 4 6" xfId="32083" xr:uid="{00000000-0005-0000-0000-0000447D0000}"/>
    <cellStyle name="Percent [2] 2 6 3 5" xfId="32084" xr:uid="{00000000-0005-0000-0000-0000457D0000}"/>
    <cellStyle name="Percent [2] 2 6 3 5 2" xfId="32085" xr:uid="{00000000-0005-0000-0000-0000467D0000}"/>
    <cellStyle name="Percent [2] 2 6 3 5 2 2" xfId="32086" xr:uid="{00000000-0005-0000-0000-0000477D0000}"/>
    <cellStyle name="Percent [2] 2 6 3 5 2 3" xfId="32087" xr:uid="{00000000-0005-0000-0000-0000487D0000}"/>
    <cellStyle name="Percent [2] 2 6 3 5 3" xfId="32088" xr:uid="{00000000-0005-0000-0000-0000497D0000}"/>
    <cellStyle name="Percent [2] 2 6 3 5 3 2" xfId="32089" xr:uid="{00000000-0005-0000-0000-00004A7D0000}"/>
    <cellStyle name="Percent [2] 2 6 3 5 3 3" xfId="32090" xr:uid="{00000000-0005-0000-0000-00004B7D0000}"/>
    <cellStyle name="Percent [2] 2 6 3 5 4" xfId="32091" xr:uid="{00000000-0005-0000-0000-00004C7D0000}"/>
    <cellStyle name="Percent [2] 2 6 3 5 4 2" xfId="32092" xr:uid="{00000000-0005-0000-0000-00004D7D0000}"/>
    <cellStyle name="Percent [2] 2 6 3 5 4 3" xfId="32093" xr:uid="{00000000-0005-0000-0000-00004E7D0000}"/>
    <cellStyle name="Percent [2] 2 6 3 5 5" xfId="32094" xr:uid="{00000000-0005-0000-0000-00004F7D0000}"/>
    <cellStyle name="Percent [2] 2 6 3 5 6" xfId="32095" xr:uid="{00000000-0005-0000-0000-0000507D0000}"/>
    <cellStyle name="Percent [2] 2 6 3 6" xfId="32096" xr:uid="{00000000-0005-0000-0000-0000517D0000}"/>
    <cellStyle name="Percent [2] 2 6 3 6 2" xfId="32097" xr:uid="{00000000-0005-0000-0000-0000527D0000}"/>
    <cellStyle name="Percent [2] 2 6 3 6 3" xfId="32098" xr:uid="{00000000-0005-0000-0000-0000537D0000}"/>
    <cellStyle name="Percent [2] 2 6 3 7" xfId="32099" xr:uid="{00000000-0005-0000-0000-0000547D0000}"/>
    <cellStyle name="Percent [2] 2 6 3 7 2" xfId="32100" xr:uid="{00000000-0005-0000-0000-0000557D0000}"/>
    <cellStyle name="Percent [2] 2 6 3 7 3" xfId="32101" xr:uid="{00000000-0005-0000-0000-0000567D0000}"/>
    <cellStyle name="Percent [2] 2 6 3 8" xfId="32102" xr:uid="{00000000-0005-0000-0000-0000577D0000}"/>
    <cellStyle name="Percent [2] 2 6 3 9" xfId="32103" xr:uid="{00000000-0005-0000-0000-0000587D0000}"/>
    <cellStyle name="Percent [2] 2 6 3_2106 (6)" xfId="32104" xr:uid="{00000000-0005-0000-0000-0000597D0000}"/>
    <cellStyle name="Percent [2] 2 6 4" xfId="32105" xr:uid="{00000000-0005-0000-0000-00005A7D0000}"/>
    <cellStyle name="Percent [2] 2 6 4 10" xfId="32106" xr:uid="{00000000-0005-0000-0000-00005B7D0000}"/>
    <cellStyle name="Percent [2] 2 6 4 2" xfId="32107" xr:uid="{00000000-0005-0000-0000-00005C7D0000}"/>
    <cellStyle name="Percent [2] 2 6 4 2 2" xfId="32108" xr:uid="{00000000-0005-0000-0000-00005D7D0000}"/>
    <cellStyle name="Percent [2] 2 6 4 2 2 2" xfId="32109" xr:uid="{00000000-0005-0000-0000-00005E7D0000}"/>
    <cellStyle name="Percent [2] 2 6 4 2 2 3" xfId="32110" xr:uid="{00000000-0005-0000-0000-00005F7D0000}"/>
    <cellStyle name="Percent [2] 2 6 4 2 3" xfId="32111" xr:uid="{00000000-0005-0000-0000-0000607D0000}"/>
    <cellStyle name="Percent [2] 2 6 4 2 3 2" xfId="32112" xr:uid="{00000000-0005-0000-0000-0000617D0000}"/>
    <cellStyle name="Percent [2] 2 6 4 2 3 3" xfId="32113" xr:uid="{00000000-0005-0000-0000-0000627D0000}"/>
    <cellStyle name="Percent [2] 2 6 4 2 4" xfId="32114" xr:uid="{00000000-0005-0000-0000-0000637D0000}"/>
    <cellStyle name="Percent [2] 2 6 4 2 5" xfId="32115" xr:uid="{00000000-0005-0000-0000-0000647D0000}"/>
    <cellStyle name="Percent [2] 2 6 4 2 6" xfId="32116" xr:uid="{00000000-0005-0000-0000-0000657D0000}"/>
    <cellStyle name="Percent [2] 2 6 4 3" xfId="32117" xr:uid="{00000000-0005-0000-0000-0000667D0000}"/>
    <cellStyle name="Percent [2] 2 6 4 3 2" xfId="32118" xr:uid="{00000000-0005-0000-0000-0000677D0000}"/>
    <cellStyle name="Percent [2] 2 6 4 3 2 2" xfId="32119" xr:uid="{00000000-0005-0000-0000-0000687D0000}"/>
    <cellStyle name="Percent [2] 2 6 4 3 2 3" xfId="32120" xr:uid="{00000000-0005-0000-0000-0000697D0000}"/>
    <cellStyle name="Percent [2] 2 6 4 3 3" xfId="32121" xr:uid="{00000000-0005-0000-0000-00006A7D0000}"/>
    <cellStyle name="Percent [2] 2 6 4 3 3 2" xfId="32122" xr:uid="{00000000-0005-0000-0000-00006B7D0000}"/>
    <cellStyle name="Percent [2] 2 6 4 3 3 3" xfId="32123" xr:uid="{00000000-0005-0000-0000-00006C7D0000}"/>
    <cellStyle name="Percent [2] 2 6 4 3 4" xfId="32124" xr:uid="{00000000-0005-0000-0000-00006D7D0000}"/>
    <cellStyle name="Percent [2] 2 6 4 3 5" xfId="32125" xr:uid="{00000000-0005-0000-0000-00006E7D0000}"/>
    <cellStyle name="Percent [2] 2 6 4 3 6" xfId="32126" xr:uid="{00000000-0005-0000-0000-00006F7D0000}"/>
    <cellStyle name="Percent [2] 2 6 4 4" xfId="32127" xr:uid="{00000000-0005-0000-0000-0000707D0000}"/>
    <cellStyle name="Percent [2] 2 6 4 4 2" xfId="32128" xr:uid="{00000000-0005-0000-0000-0000717D0000}"/>
    <cellStyle name="Percent [2] 2 6 4 4 2 2" xfId="32129" xr:uid="{00000000-0005-0000-0000-0000727D0000}"/>
    <cellStyle name="Percent [2] 2 6 4 4 2 3" xfId="32130" xr:uid="{00000000-0005-0000-0000-0000737D0000}"/>
    <cellStyle name="Percent [2] 2 6 4 4 3" xfId="32131" xr:uid="{00000000-0005-0000-0000-0000747D0000}"/>
    <cellStyle name="Percent [2] 2 6 4 4 3 2" xfId="32132" xr:uid="{00000000-0005-0000-0000-0000757D0000}"/>
    <cellStyle name="Percent [2] 2 6 4 4 3 3" xfId="32133" xr:uid="{00000000-0005-0000-0000-0000767D0000}"/>
    <cellStyle name="Percent [2] 2 6 4 4 4" xfId="32134" xr:uid="{00000000-0005-0000-0000-0000777D0000}"/>
    <cellStyle name="Percent [2] 2 6 4 4 5" xfId="32135" xr:uid="{00000000-0005-0000-0000-0000787D0000}"/>
    <cellStyle name="Percent [2] 2 6 4 4 6" xfId="32136" xr:uid="{00000000-0005-0000-0000-0000797D0000}"/>
    <cellStyle name="Percent [2] 2 6 4 5" xfId="32137" xr:uid="{00000000-0005-0000-0000-00007A7D0000}"/>
    <cellStyle name="Percent [2] 2 6 4 5 2" xfId="32138" xr:uid="{00000000-0005-0000-0000-00007B7D0000}"/>
    <cellStyle name="Percent [2] 2 6 4 5 2 2" xfId="32139" xr:uid="{00000000-0005-0000-0000-00007C7D0000}"/>
    <cellStyle name="Percent [2] 2 6 4 5 2 3" xfId="32140" xr:uid="{00000000-0005-0000-0000-00007D7D0000}"/>
    <cellStyle name="Percent [2] 2 6 4 5 3" xfId="32141" xr:uid="{00000000-0005-0000-0000-00007E7D0000}"/>
    <cellStyle name="Percent [2] 2 6 4 5 3 2" xfId="32142" xr:uid="{00000000-0005-0000-0000-00007F7D0000}"/>
    <cellStyle name="Percent [2] 2 6 4 5 3 3" xfId="32143" xr:uid="{00000000-0005-0000-0000-0000807D0000}"/>
    <cellStyle name="Percent [2] 2 6 4 5 4" xfId="32144" xr:uid="{00000000-0005-0000-0000-0000817D0000}"/>
    <cellStyle name="Percent [2] 2 6 4 5 4 2" xfId="32145" xr:uid="{00000000-0005-0000-0000-0000827D0000}"/>
    <cellStyle name="Percent [2] 2 6 4 5 4 3" xfId="32146" xr:uid="{00000000-0005-0000-0000-0000837D0000}"/>
    <cellStyle name="Percent [2] 2 6 4 5 5" xfId="32147" xr:uid="{00000000-0005-0000-0000-0000847D0000}"/>
    <cellStyle name="Percent [2] 2 6 4 5 6" xfId="32148" xr:uid="{00000000-0005-0000-0000-0000857D0000}"/>
    <cellStyle name="Percent [2] 2 6 4 6" xfId="32149" xr:uid="{00000000-0005-0000-0000-0000867D0000}"/>
    <cellStyle name="Percent [2] 2 6 4 6 2" xfId="32150" xr:uid="{00000000-0005-0000-0000-0000877D0000}"/>
    <cellStyle name="Percent [2] 2 6 4 6 3" xfId="32151" xr:uid="{00000000-0005-0000-0000-0000887D0000}"/>
    <cellStyle name="Percent [2] 2 6 4 7" xfId="32152" xr:uid="{00000000-0005-0000-0000-0000897D0000}"/>
    <cellStyle name="Percent [2] 2 6 4 7 2" xfId="32153" xr:uid="{00000000-0005-0000-0000-00008A7D0000}"/>
    <cellStyle name="Percent [2] 2 6 4 7 3" xfId="32154" xr:uid="{00000000-0005-0000-0000-00008B7D0000}"/>
    <cellStyle name="Percent [2] 2 6 4 8" xfId="32155" xr:uid="{00000000-0005-0000-0000-00008C7D0000}"/>
    <cellStyle name="Percent [2] 2 6 4 9" xfId="32156" xr:uid="{00000000-0005-0000-0000-00008D7D0000}"/>
    <cellStyle name="Percent [2] 2 6 4_2106 (6)" xfId="32157" xr:uid="{00000000-0005-0000-0000-00008E7D0000}"/>
    <cellStyle name="Percent [2] 2 6 5" xfId="32158" xr:uid="{00000000-0005-0000-0000-00008F7D0000}"/>
    <cellStyle name="Percent [2] 2 6 5 10" xfId="32159" xr:uid="{00000000-0005-0000-0000-0000907D0000}"/>
    <cellStyle name="Percent [2] 2 6 5 2" xfId="32160" xr:uid="{00000000-0005-0000-0000-0000917D0000}"/>
    <cellStyle name="Percent [2] 2 6 5 2 2" xfId="32161" xr:uid="{00000000-0005-0000-0000-0000927D0000}"/>
    <cellStyle name="Percent [2] 2 6 5 2 2 2" xfId="32162" xr:uid="{00000000-0005-0000-0000-0000937D0000}"/>
    <cellStyle name="Percent [2] 2 6 5 2 2 3" xfId="32163" xr:uid="{00000000-0005-0000-0000-0000947D0000}"/>
    <cellStyle name="Percent [2] 2 6 5 2 3" xfId="32164" xr:uid="{00000000-0005-0000-0000-0000957D0000}"/>
    <cellStyle name="Percent [2] 2 6 5 2 3 2" xfId="32165" xr:uid="{00000000-0005-0000-0000-0000967D0000}"/>
    <cellStyle name="Percent [2] 2 6 5 2 3 3" xfId="32166" xr:uid="{00000000-0005-0000-0000-0000977D0000}"/>
    <cellStyle name="Percent [2] 2 6 5 2 4" xfId="32167" xr:uid="{00000000-0005-0000-0000-0000987D0000}"/>
    <cellStyle name="Percent [2] 2 6 5 2 5" xfId="32168" xr:uid="{00000000-0005-0000-0000-0000997D0000}"/>
    <cellStyle name="Percent [2] 2 6 5 2 6" xfId="32169" xr:uid="{00000000-0005-0000-0000-00009A7D0000}"/>
    <cellStyle name="Percent [2] 2 6 5 3" xfId="32170" xr:uid="{00000000-0005-0000-0000-00009B7D0000}"/>
    <cellStyle name="Percent [2] 2 6 5 3 2" xfId="32171" xr:uid="{00000000-0005-0000-0000-00009C7D0000}"/>
    <cellStyle name="Percent [2] 2 6 5 3 2 2" xfId="32172" xr:uid="{00000000-0005-0000-0000-00009D7D0000}"/>
    <cellStyle name="Percent [2] 2 6 5 3 2 3" xfId="32173" xr:uid="{00000000-0005-0000-0000-00009E7D0000}"/>
    <cellStyle name="Percent [2] 2 6 5 3 3" xfId="32174" xr:uid="{00000000-0005-0000-0000-00009F7D0000}"/>
    <cellStyle name="Percent [2] 2 6 5 3 3 2" xfId="32175" xr:uid="{00000000-0005-0000-0000-0000A07D0000}"/>
    <cellStyle name="Percent [2] 2 6 5 3 3 3" xfId="32176" xr:uid="{00000000-0005-0000-0000-0000A17D0000}"/>
    <cellStyle name="Percent [2] 2 6 5 3 4" xfId="32177" xr:uid="{00000000-0005-0000-0000-0000A27D0000}"/>
    <cellStyle name="Percent [2] 2 6 5 3 5" xfId="32178" xr:uid="{00000000-0005-0000-0000-0000A37D0000}"/>
    <cellStyle name="Percent [2] 2 6 5 3 6" xfId="32179" xr:uid="{00000000-0005-0000-0000-0000A47D0000}"/>
    <cellStyle name="Percent [2] 2 6 5 4" xfId="32180" xr:uid="{00000000-0005-0000-0000-0000A57D0000}"/>
    <cellStyle name="Percent [2] 2 6 5 4 2" xfId="32181" xr:uid="{00000000-0005-0000-0000-0000A67D0000}"/>
    <cellStyle name="Percent [2] 2 6 5 4 2 2" xfId="32182" xr:uid="{00000000-0005-0000-0000-0000A77D0000}"/>
    <cellStyle name="Percent [2] 2 6 5 4 2 3" xfId="32183" xr:uid="{00000000-0005-0000-0000-0000A87D0000}"/>
    <cellStyle name="Percent [2] 2 6 5 4 3" xfId="32184" xr:uid="{00000000-0005-0000-0000-0000A97D0000}"/>
    <cellStyle name="Percent [2] 2 6 5 4 3 2" xfId="32185" xr:uid="{00000000-0005-0000-0000-0000AA7D0000}"/>
    <cellStyle name="Percent [2] 2 6 5 4 3 3" xfId="32186" xr:uid="{00000000-0005-0000-0000-0000AB7D0000}"/>
    <cellStyle name="Percent [2] 2 6 5 4 4" xfId="32187" xr:uid="{00000000-0005-0000-0000-0000AC7D0000}"/>
    <cellStyle name="Percent [2] 2 6 5 4 5" xfId="32188" xr:uid="{00000000-0005-0000-0000-0000AD7D0000}"/>
    <cellStyle name="Percent [2] 2 6 5 4 6" xfId="32189" xr:uid="{00000000-0005-0000-0000-0000AE7D0000}"/>
    <cellStyle name="Percent [2] 2 6 5 5" xfId="32190" xr:uid="{00000000-0005-0000-0000-0000AF7D0000}"/>
    <cellStyle name="Percent [2] 2 6 5 5 2" xfId="32191" xr:uid="{00000000-0005-0000-0000-0000B07D0000}"/>
    <cellStyle name="Percent [2] 2 6 5 5 2 2" xfId="32192" xr:uid="{00000000-0005-0000-0000-0000B17D0000}"/>
    <cellStyle name="Percent [2] 2 6 5 5 2 3" xfId="32193" xr:uid="{00000000-0005-0000-0000-0000B27D0000}"/>
    <cellStyle name="Percent [2] 2 6 5 5 3" xfId="32194" xr:uid="{00000000-0005-0000-0000-0000B37D0000}"/>
    <cellStyle name="Percent [2] 2 6 5 5 3 2" xfId="32195" xr:uid="{00000000-0005-0000-0000-0000B47D0000}"/>
    <cellStyle name="Percent [2] 2 6 5 5 3 3" xfId="32196" xr:uid="{00000000-0005-0000-0000-0000B57D0000}"/>
    <cellStyle name="Percent [2] 2 6 5 5 4" xfId="32197" xr:uid="{00000000-0005-0000-0000-0000B67D0000}"/>
    <cellStyle name="Percent [2] 2 6 5 5 4 2" xfId="32198" xr:uid="{00000000-0005-0000-0000-0000B77D0000}"/>
    <cellStyle name="Percent [2] 2 6 5 5 4 3" xfId="32199" xr:uid="{00000000-0005-0000-0000-0000B87D0000}"/>
    <cellStyle name="Percent [2] 2 6 5 5 5" xfId="32200" xr:uid="{00000000-0005-0000-0000-0000B97D0000}"/>
    <cellStyle name="Percent [2] 2 6 5 5 6" xfId="32201" xr:uid="{00000000-0005-0000-0000-0000BA7D0000}"/>
    <cellStyle name="Percent [2] 2 6 5 6" xfId="32202" xr:uid="{00000000-0005-0000-0000-0000BB7D0000}"/>
    <cellStyle name="Percent [2] 2 6 5 6 2" xfId="32203" xr:uid="{00000000-0005-0000-0000-0000BC7D0000}"/>
    <cellStyle name="Percent [2] 2 6 5 6 3" xfId="32204" xr:uid="{00000000-0005-0000-0000-0000BD7D0000}"/>
    <cellStyle name="Percent [2] 2 6 5 7" xfId="32205" xr:uid="{00000000-0005-0000-0000-0000BE7D0000}"/>
    <cellStyle name="Percent [2] 2 6 5 7 2" xfId="32206" xr:uid="{00000000-0005-0000-0000-0000BF7D0000}"/>
    <cellStyle name="Percent [2] 2 6 5 7 3" xfId="32207" xr:uid="{00000000-0005-0000-0000-0000C07D0000}"/>
    <cellStyle name="Percent [2] 2 6 5 8" xfId="32208" xr:uid="{00000000-0005-0000-0000-0000C17D0000}"/>
    <cellStyle name="Percent [2] 2 6 5 9" xfId="32209" xr:uid="{00000000-0005-0000-0000-0000C27D0000}"/>
    <cellStyle name="Percent [2] 2 6 5_2106 (6)" xfId="32210" xr:uid="{00000000-0005-0000-0000-0000C37D0000}"/>
    <cellStyle name="Percent [2] 2 6 6" xfId="32211" xr:uid="{00000000-0005-0000-0000-0000C47D0000}"/>
    <cellStyle name="Percent [2] 2 6 6 2" xfId="32212" xr:uid="{00000000-0005-0000-0000-0000C57D0000}"/>
    <cellStyle name="Percent [2] 2 6 6 2 2" xfId="32213" xr:uid="{00000000-0005-0000-0000-0000C67D0000}"/>
    <cellStyle name="Percent [2] 2 6 6 2 2 2" xfId="32214" xr:uid="{00000000-0005-0000-0000-0000C77D0000}"/>
    <cellStyle name="Percent [2] 2 6 6 2 2 3" xfId="32215" xr:uid="{00000000-0005-0000-0000-0000C87D0000}"/>
    <cellStyle name="Percent [2] 2 6 6 2 3" xfId="32216" xr:uid="{00000000-0005-0000-0000-0000C97D0000}"/>
    <cellStyle name="Percent [2] 2 6 6 2 3 2" xfId="32217" xr:uid="{00000000-0005-0000-0000-0000CA7D0000}"/>
    <cellStyle name="Percent [2] 2 6 6 2 3 3" xfId="32218" xr:uid="{00000000-0005-0000-0000-0000CB7D0000}"/>
    <cellStyle name="Percent [2] 2 6 6 2 4" xfId="32219" xr:uid="{00000000-0005-0000-0000-0000CC7D0000}"/>
    <cellStyle name="Percent [2] 2 6 6 2 5" xfId="32220" xr:uid="{00000000-0005-0000-0000-0000CD7D0000}"/>
    <cellStyle name="Percent [2] 2 6 6 2 6" xfId="32221" xr:uid="{00000000-0005-0000-0000-0000CE7D0000}"/>
    <cellStyle name="Percent [2] 2 6 6 3" xfId="32222" xr:uid="{00000000-0005-0000-0000-0000CF7D0000}"/>
    <cellStyle name="Percent [2] 2 6 6 3 2" xfId="32223" xr:uid="{00000000-0005-0000-0000-0000D07D0000}"/>
    <cellStyle name="Percent [2] 2 6 6 3 2 2" xfId="32224" xr:uid="{00000000-0005-0000-0000-0000D17D0000}"/>
    <cellStyle name="Percent [2] 2 6 6 3 2 3" xfId="32225" xr:uid="{00000000-0005-0000-0000-0000D27D0000}"/>
    <cellStyle name="Percent [2] 2 6 6 3 3" xfId="32226" xr:uid="{00000000-0005-0000-0000-0000D37D0000}"/>
    <cellStyle name="Percent [2] 2 6 6 3 3 2" xfId="32227" xr:uid="{00000000-0005-0000-0000-0000D47D0000}"/>
    <cellStyle name="Percent [2] 2 6 6 3 3 3" xfId="32228" xr:uid="{00000000-0005-0000-0000-0000D57D0000}"/>
    <cellStyle name="Percent [2] 2 6 6 3 4" xfId="32229" xr:uid="{00000000-0005-0000-0000-0000D67D0000}"/>
    <cellStyle name="Percent [2] 2 6 6 3 5" xfId="32230" xr:uid="{00000000-0005-0000-0000-0000D77D0000}"/>
    <cellStyle name="Percent [2] 2 6 6 3 6" xfId="32231" xr:uid="{00000000-0005-0000-0000-0000D87D0000}"/>
    <cellStyle name="Percent [2] 2 6 6 4" xfId="32232" xr:uid="{00000000-0005-0000-0000-0000D97D0000}"/>
    <cellStyle name="Percent [2] 2 6 6 4 2" xfId="32233" xr:uid="{00000000-0005-0000-0000-0000DA7D0000}"/>
    <cellStyle name="Percent [2] 2 6 6 4 2 2" xfId="32234" xr:uid="{00000000-0005-0000-0000-0000DB7D0000}"/>
    <cellStyle name="Percent [2] 2 6 6 4 2 3" xfId="32235" xr:uid="{00000000-0005-0000-0000-0000DC7D0000}"/>
    <cellStyle name="Percent [2] 2 6 6 4 3" xfId="32236" xr:uid="{00000000-0005-0000-0000-0000DD7D0000}"/>
    <cellStyle name="Percent [2] 2 6 6 4 3 2" xfId="32237" xr:uid="{00000000-0005-0000-0000-0000DE7D0000}"/>
    <cellStyle name="Percent [2] 2 6 6 4 3 3" xfId="32238" xr:uid="{00000000-0005-0000-0000-0000DF7D0000}"/>
    <cellStyle name="Percent [2] 2 6 6 4 4" xfId="32239" xr:uid="{00000000-0005-0000-0000-0000E07D0000}"/>
    <cellStyle name="Percent [2] 2 6 6 4 5" xfId="32240" xr:uid="{00000000-0005-0000-0000-0000E17D0000}"/>
    <cellStyle name="Percent [2] 2 6 6 4 6" xfId="32241" xr:uid="{00000000-0005-0000-0000-0000E27D0000}"/>
    <cellStyle name="Percent [2] 2 6 6 5" xfId="32242" xr:uid="{00000000-0005-0000-0000-0000E37D0000}"/>
    <cellStyle name="Percent [2] 2 6 6 5 2" xfId="32243" xr:uid="{00000000-0005-0000-0000-0000E47D0000}"/>
    <cellStyle name="Percent [2] 2 6 6 5 3" xfId="32244" xr:uid="{00000000-0005-0000-0000-0000E57D0000}"/>
    <cellStyle name="Percent [2] 2 6 6 6" xfId="32245" xr:uid="{00000000-0005-0000-0000-0000E67D0000}"/>
    <cellStyle name="Percent [2] 2 6 6 6 2" xfId="32246" xr:uid="{00000000-0005-0000-0000-0000E77D0000}"/>
    <cellStyle name="Percent [2] 2 6 6 6 3" xfId="32247" xr:uid="{00000000-0005-0000-0000-0000E87D0000}"/>
    <cellStyle name="Percent [2] 2 6 6 7" xfId="32248" xr:uid="{00000000-0005-0000-0000-0000E97D0000}"/>
    <cellStyle name="Percent [2] 2 6 6 8" xfId="32249" xr:uid="{00000000-0005-0000-0000-0000EA7D0000}"/>
    <cellStyle name="Percent [2] 2 6 6 9" xfId="32250" xr:uid="{00000000-0005-0000-0000-0000EB7D0000}"/>
    <cellStyle name="Percent [2] 2 6 6_2106 (6)" xfId="32251" xr:uid="{00000000-0005-0000-0000-0000EC7D0000}"/>
    <cellStyle name="Percent [2] 2 6 7" xfId="32252" xr:uid="{00000000-0005-0000-0000-0000ED7D0000}"/>
    <cellStyle name="Percent [2] 2 6 7 2" xfId="32253" xr:uid="{00000000-0005-0000-0000-0000EE7D0000}"/>
    <cellStyle name="Percent [2] 2 6 7 2 2" xfId="32254" xr:uid="{00000000-0005-0000-0000-0000EF7D0000}"/>
    <cellStyle name="Percent [2] 2 6 7 2 2 2" xfId="32255" xr:uid="{00000000-0005-0000-0000-0000F07D0000}"/>
    <cellStyle name="Percent [2] 2 6 7 2 2 3" xfId="32256" xr:uid="{00000000-0005-0000-0000-0000F17D0000}"/>
    <cellStyle name="Percent [2] 2 6 7 2 3" xfId="32257" xr:uid="{00000000-0005-0000-0000-0000F27D0000}"/>
    <cellStyle name="Percent [2] 2 6 7 2 3 2" xfId="32258" xr:uid="{00000000-0005-0000-0000-0000F37D0000}"/>
    <cellStyle name="Percent [2] 2 6 7 2 3 3" xfId="32259" xr:uid="{00000000-0005-0000-0000-0000F47D0000}"/>
    <cellStyle name="Percent [2] 2 6 7 2 4" xfId="32260" xr:uid="{00000000-0005-0000-0000-0000F57D0000}"/>
    <cellStyle name="Percent [2] 2 6 7 2 5" xfId="32261" xr:uid="{00000000-0005-0000-0000-0000F67D0000}"/>
    <cellStyle name="Percent [2] 2 6 7 2 6" xfId="32262" xr:uid="{00000000-0005-0000-0000-0000F77D0000}"/>
    <cellStyle name="Percent [2] 2 6 7 3" xfId="32263" xr:uid="{00000000-0005-0000-0000-0000F87D0000}"/>
    <cellStyle name="Percent [2] 2 6 7 3 2" xfId="32264" xr:uid="{00000000-0005-0000-0000-0000F97D0000}"/>
    <cellStyle name="Percent [2] 2 6 7 3 2 2" xfId="32265" xr:uid="{00000000-0005-0000-0000-0000FA7D0000}"/>
    <cellStyle name="Percent [2] 2 6 7 3 2 3" xfId="32266" xr:uid="{00000000-0005-0000-0000-0000FB7D0000}"/>
    <cellStyle name="Percent [2] 2 6 7 3 3" xfId="32267" xr:uid="{00000000-0005-0000-0000-0000FC7D0000}"/>
    <cellStyle name="Percent [2] 2 6 7 3 3 2" xfId="32268" xr:uid="{00000000-0005-0000-0000-0000FD7D0000}"/>
    <cellStyle name="Percent [2] 2 6 7 3 3 3" xfId="32269" xr:uid="{00000000-0005-0000-0000-0000FE7D0000}"/>
    <cellStyle name="Percent [2] 2 6 7 3 4" xfId="32270" xr:uid="{00000000-0005-0000-0000-0000FF7D0000}"/>
    <cellStyle name="Percent [2] 2 6 7 3 5" xfId="32271" xr:uid="{00000000-0005-0000-0000-0000007E0000}"/>
    <cellStyle name="Percent [2] 2 6 7 3 6" xfId="32272" xr:uid="{00000000-0005-0000-0000-0000017E0000}"/>
    <cellStyle name="Percent [2] 2 6 7 4" xfId="32273" xr:uid="{00000000-0005-0000-0000-0000027E0000}"/>
    <cellStyle name="Percent [2] 2 6 7 4 2" xfId="32274" xr:uid="{00000000-0005-0000-0000-0000037E0000}"/>
    <cellStyle name="Percent [2] 2 6 7 4 2 2" xfId="32275" xr:uid="{00000000-0005-0000-0000-0000047E0000}"/>
    <cellStyle name="Percent [2] 2 6 7 4 2 3" xfId="32276" xr:uid="{00000000-0005-0000-0000-0000057E0000}"/>
    <cellStyle name="Percent [2] 2 6 7 4 3" xfId="32277" xr:uid="{00000000-0005-0000-0000-0000067E0000}"/>
    <cellStyle name="Percent [2] 2 6 7 4 3 2" xfId="32278" xr:uid="{00000000-0005-0000-0000-0000077E0000}"/>
    <cellStyle name="Percent [2] 2 6 7 4 3 3" xfId="32279" xr:uid="{00000000-0005-0000-0000-0000087E0000}"/>
    <cellStyle name="Percent [2] 2 6 7 4 4" xfId="32280" xr:uid="{00000000-0005-0000-0000-0000097E0000}"/>
    <cellStyle name="Percent [2] 2 6 7 4 5" xfId="32281" xr:uid="{00000000-0005-0000-0000-00000A7E0000}"/>
    <cellStyle name="Percent [2] 2 6 7 4 6" xfId="32282" xr:uid="{00000000-0005-0000-0000-00000B7E0000}"/>
    <cellStyle name="Percent [2] 2 6 7 5" xfId="32283" xr:uid="{00000000-0005-0000-0000-00000C7E0000}"/>
    <cellStyle name="Percent [2] 2 6 7 5 2" xfId="32284" xr:uid="{00000000-0005-0000-0000-00000D7E0000}"/>
    <cellStyle name="Percent [2] 2 6 7 5 3" xfId="32285" xr:uid="{00000000-0005-0000-0000-00000E7E0000}"/>
    <cellStyle name="Percent [2] 2 6 7 6" xfId="32286" xr:uid="{00000000-0005-0000-0000-00000F7E0000}"/>
    <cellStyle name="Percent [2] 2 6 7 6 2" xfId="32287" xr:uid="{00000000-0005-0000-0000-0000107E0000}"/>
    <cellStyle name="Percent [2] 2 6 7 6 3" xfId="32288" xr:uid="{00000000-0005-0000-0000-0000117E0000}"/>
    <cellStyle name="Percent [2] 2 6 7 7" xfId="32289" xr:uid="{00000000-0005-0000-0000-0000127E0000}"/>
    <cellStyle name="Percent [2] 2 6 7 8" xfId="32290" xr:uid="{00000000-0005-0000-0000-0000137E0000}"/>
    <cellStyle name="Percent [2] 2 6 7 9" xfId="32291" xr:uid="{00000000-0005-0000-0000-0000147E0000}"/>
    <cellStyle name="Percent [2] 2 6 7_2106 (6)" xfId="32292" xr:uid="{00000000-0005-0000-0000-0000157E0000}"/>
    <cellStyle name="Percent [2] 2 6 8" xfId="32293" xr:uid="{00000000-0005-0000-0000-0000167E0000}"/>
    <cellStyle name="Percent [2] 2 6 8 2" xfId="32294" xr:uid="{00000000-0005-0000-0000-0000177E0000}"/>
    <cellStyle name="Percent [2] 2 6 8 2 2" xfId="32295" xr:uid="{00000000-0005-0000-0000-0000187E0000}"/>
    <cellStyle name="Percent [2] 2 6 8 2 3" xfId="32296" xr:uid="{00000000-0005-0000-0000-0000197E0000}"/>
    <cellStyle name="Percent [2] 2 6 8 3" xfId="32297" xr:uid="{00000000-0005-0000-0000-00001A7E0000}"/>
    <cellStyle name="Percent [2] 2 6 8 3 2" xfId="32298" xr:uid="{00000000-0005-0000-0000-00001B7E0000}"/>
    <cellStyle name="Percent [2] 2 6 8 3 3" xfId="32299" xr:uid="{00000000-0005-0000-0000-00001C7E0000}"/>
    <cellStyle name="Percent [2] 2 6 8 4" xfId="32300" xr:uid="{00000000-0005-0000-0000-00001D7E0000}"/>
    <cellStyle name="Percent [2] 2 6 8 5" xfId="32301" xr:uid="{00000000-0005-0000-0000-00001E7E0000}"/>
    <cellStyle name="Percent [2] 2 6 8 6" xfId="32302" xr:uid="{00000000-0005-0000-0000-00001F7E0000}"/>
    <cellStyle name="Percent [2] 2 6 9" xfId="32303" xr:uid="{00000000-0005-0000-0000-0000207E0000}"/>
    <cellStyle name="Percent [2] 2 6 9 2" xfId="32304" xr:uid="{00000000-0005-0000-0000-0000217E0000}"/>
    <cellStyle name="Percent [2] 2 6 9 2 2" xfId="32305" xr:uid="{00000000-0005-0000-0000-0000227E0000}"/>
    <cellStyle name="Percent [2] 2 6 9 2 3" xfId="32306" xr:uid="{00000000-0005-0000-0000-0000237E0000}"/>
    <cellStyle name="Percent [2] 2 6 9 3" xfId="32307" xr:uid="{00000000-0005-0000-0000-0000247E0000}"/>
    <cellStyle name="Percent [2] 2 6 9 3 2" xfId="32308" xr:uid="{00000000-0005-0000-0000-0000257E0000}"/>
    <cellStyle name="Percent [2] 2 6 9 3 3" xfId="32309" xr:uid="{00000000-0005-0000-0000-0000267E0000}"/>
    <cellStyle name="Percent [2] 2 6 9 4" xfId="32310" xr:uid="{00000000-0005-0000-0000-0000277E0000}"/>
    <cellStyle name="Percent [2] 2 6 9 5" xfId="32311" xr:uid="{00000000-0005-0000-0000-0000287E0000}"/>
    <cellStyle name="Percent [2] 2 6 9 6" xfId="32312" xr:uid="{00000000-0005-0000-0000-0000297E0000}"/>
    <cellStyle name="Percent [2] 2 6_2109" xfId="32313" xr:uid="{00000000-0005-0000-0000-00002A7E0000}"/>
    <cellStyle name="Percent [2] 2 7" xfId="32314" xr:uid="{00000000-0005-0000-0000-00002B7E0000}"/>
    <cellStyle name="Percent [2] 2 7 2" xfId="32315" xr:uid="{00000000-0005-0000-0000-00002C7E0000}"/>
    <cellStyle name="Percent [2] 2 7 2 2" xfId="32316" xr:uid="{00000000-0005-0000-0000-00002D7E0000}"/>
    <cellStyle name="Percent [2] 2 7 2 3" xfId="32317" xr:uid="{00000000-0005-0000-0000-00002E7E0000}"/>
    <cellStyle name="Percent [2] 2 7 3" xfId="32318" xr:uid="{00000000-0005-0000-0000-00002F7E0000}"/>
    <cellStyle name="Percent [2] 2 7 4" xfId="32319" xr:uid="{00000000-0005-0000-0000-0000307E0000}"/>
    <cellStyle name="Percent [2] 2 8" xfId="32320" xr:uid="{00000000-0005-0000-0000-0000317E0000}"/>
    <cellStyle name="Percent [2] 2 9" xfId="32321" xr:uid="{00000000-0005-0000-0000-0000327E0000}"/>
    <cellStyle name="Percent [2] 2_2109" xfId="32322" xr:uid="{00000000-0005-0000-0000-0000337E0000}"/>
    <cellStyle name="Percent [2] 20" xfId="32323" xr:uid="{00000000-0005-0000-0000-0000347E0000}"/>
    <cellStyle name="Percent [2] 20 2" xfId="32324" xr:uid="{00000000-0005-0000-0000-0000357E0000}"/>
    <cellStyle name="Percent [2] 20 2 2" xfId="32325" xr:uid="{00000000-0005-0000-0000-0000367E0000}"/>
    <cellStyle name="Percent [2] 20 2 3" xfId="32326" xr:uid="{00000000-0005-0000-0000-0000377E0000}"/>
    <cellStyle name="Percent [2] 20 3" xfId="32327" xr:uid="{00000000-0005-0000-0000-0000387E0000}"/>
    <cellStyle name="Percent [2] 20 3 2" xfId="32328" xr:uid="{00000000-0005-0000-0000-0000397E0000}"/>
    <cellStyle name="Percent [2] 20 3 3" xfId="32329" xr:uid="{00000000-0005-0000-0000-00003A7E0000}"/>
    <cellStyle name="Percent [2] 20 4" xfId="32330" xr:uid="{00000000-0005-0000-0000-00003B7E0000}"/>
    <cellStyle name="Percent [2] 20 5" xfId="32331" xr:uid="{00000000-0005-0000-0000-00003C7E0000}"/>
    <cellStyle name="Percent [2] 20 6" xfId="32332" xr:uid="{00000000-0005-0000-0000-00003D7E0000}"/>
    <cellStyle name="Percent [2] 21" xfId="32333" xr:uid="{00000000-0005-0000-0000-00003E7E0000}"/>
    <cellStyle name="Percent [2] 21 2" xfId="32334" xr:uid="{00000000-0005-0000-0000-00003F7E0000}"/>
    <cellStyle name="Percent [2] 21 2 2" xfId="32335" xr:uid="{00000000-0005-0000-0000-0000407E0000}"/>
    <cellStyle name="Percent [2] 21 2 3" xfId="32336" xr:uid="{00000000-0005-0000-0000-0000417E0000}"/>
    <cellStyle name="Percent [2] 21 3" xfId="32337" xr:uid="{00000000-0005-0000-0000-0000427E0000}"/>
    <cellStyle name="Percent [2] 21 3 2" xfId="32338" xr:uid="{00000000-0005-0000-0000-0000437E0000}"/>
    <cellStyle name="Percent [2] 21 3 3" xfId="32339" xr:uid="{00000000-0005-0000-0000-0000447E0000}"/>
    <cellStyle name="Percent [2] 21 4" xfId="32340" xr:uid="{00000000-0005-0000-0000-0000457E0000}"/>
    <cellStyle name="Percent [2] 21 5" xfId="32341" xr:uid="{00000000-0005-0000-0000-0000467E0000}"/>
    <cellStyle name="Percent [2] 21 6" xfId="32342" xr:uid="{00000000-0005-0000-0000-0000477E0000}"/>
    <cellStyle name="Percent [2] 22" xfId="32343" xr:uid="{00000000-0005-0000-0000-0000487E0000}"/>
    <cellStyle name="Percent [2] 22 2" xfId="32344" xr:uid="{00000000-0005-0000-0000-0000497E0000}"/>
    <cellStyle name="Percent [2] 22 2 2" xfId="32345" xr:uid="{00000000-0005-0000-0000-00004A7E0000}"/>
    <cellStyle name="Percent [2] 22 2 3" xfId="32346" xr:uid="{00000000-0005-0000-0000-00004B7E0000}"/>
    <cellStyle name="Percent [2] 22 3" xfId="32347" xr:uid="{00000000-0005-0000-0000-00004C7E0000}"/>
    <cellStyle name="Percent [2] 22 3 2" xfId="32348" xr:uid="{00000000-0005-0000-0000-00004D7E0000}"/>
    <cellStyle name="Percent [2] 22 3 3" xfId="32349" xr:uid="{00000000-0005-0000-0000-00004E7E0000}"/>
    <cellStyle name="Percent [2] 22 4" xfId="32350" xr:uid="{00000000-0005-0000-0000-00004F7E0000}"/>
    <cellStyle name="Percent [2] 22 5" xfId="32351" xr:uid="{00000000-0005-0000-0000-0000507E0000}"/>
    <cellStyle name="Percent [2] 22 6" xfId="32352" xr:uid="{00000000-0005-0000-0000-0000517E0000}"/>
    <cellStyle name="Percent [2] 23" xfId="32353" xr:uid="{00000000-0005-0000-0000-0000527E0000}"/>
    <cellStyle name="Percent [2] 23 2" xfId="32354" xr:uid="{00000000-0005-0000-0000-0000537E0000}"/>
    <cellStyle name="Percent [2] 23 2 2" xfId="32355" xr:uid="{00000000-0005-0000-0000-0000547E0000}"/>
    <cellStyle name="Percent [2] 23 2 3" xfId="32356" xr:uid="{00000000-0005-0000-0000-0000557E0000}"/>
    <cellStyle name="Percent [2] 23 3" xfId="32357" xr:uid="{00000000-0005-0000-0000-0000567E0000}"/>
    <cellStyle name="Percent [2] 23 3 2" xfId="32358" xr:uid="{00000000-0005-0000-0000-0000577E0000}"/>
    <cellStyle name="Percent [2] 23 3 3" xfId="32359" xr:uid="{00000000-0005-0000-0000-0000587E0000}"/>
    <cellStyle name="Percent [2] 23 4" xfId="32360" xr:uid="{00000000-0005-0000-0000-0000597E0000}"/>
    <cellStyle name="Percent [2] 23 5" xfId="32361" xr:uid="{00000000-0005-0000-0000-00005A7E0000}"/>
    <cellStyle name="Percent [2] 23 6" xfId="32362" xr:uid="{00000000-0005-0000-0000-00005B7E0000}"/>
    <cellStyle name="Percent [2] 24" xfId="32363" xr:uid="{00000000-0005-0000-0000-00005C7E0000}"/>
    <cellStyle name="Percent [2] 24 2" xfId="32364" xr:uid="{00000000-0005-0000-0000-00005D7E0000}"/>
    <cellStyle name="Percent [2] 24 2 2" xfId="32365" xr:uid="{00000000-0005-0000-0000-00005E7E0000}"/>
    <cellStyle name="Percent [2] 24 2 3" xfId="32366" xr:uid="{00000000-0005-0000-0000-00005F7E0000}"/>
    <cellStyle name="Percent [2] 24 3" xfId="32367" xr:uid="{00000000-0005-0000-0000-0000607E0000}"/>
    <cellStyle name="Percent [2] 24 3 2" xfId="32368" xr:uid="{00000000-0005-0000-0000-0000617E0000}"/>
    <cellStyle name="Percent [2] 24 3 3" xfId="32369" xr:uid="{00000000-0005-0000-0000-0000627E0000}"/>
    <cellStyle name="Percent [2] 24 4" xfId="32370" xr:uid="{00000000-0005-0000-0000-0000637E0000}"/>
    <cellStyle name="Percent [2] 24 5" xfId="32371" xr:uid="{00000000-0005-0000-0000-0000647E0000}"/>
    <cellStyle name="Percent [2] 24 6" xfId="32372" xr:uid="{00000000-0005-0000-0000-0000657E0000}"/>
    <cellStyle name="Percent [2] 25" xfId="32373" xr:uid="{00000000-0005-0000-0000-0000667E0000}"/>
    <cellStyle name="Percent [2] 25 2" xfId="32374" xr:uid="{00000000-0005-0000-0000-0000677E0000}"/>
    <cellStyle name="Percent [2] 25 2 2" xfId="32375" xr:uid="{00000000-0005-0000-0000-0000687E0000}"/>
    <cellStyle name="Percent [2] 25 2 3" xfId="32376" xr:uid="{00000000-0005-0000-0000-0000697E0000}"/>
    <cellStyle name="Percent [2] 25 2 4" xfId="32377" xr:uid="{00000000-0005-0000-0000-00006A7E0000}"/>
    <cellStyle name="Percent [2] 25 3" xfId="32378" xr:uid="{00000000-0005-0000-0000-00006B7E0000}"/>
    <cellStyle name="Percent [2] 25 4" xfId="32379" xr:uid="{00000000-0005-0000-0000-00006C7E0000}"/>
    <cellStyle name="Percent [2] 25 5" xfId="32380" xr:uid="{00000000-0005-0000-0000-00006D7E0000}"/>
    <cellStyle name="Percent [2] 26" xfId="32381" xr:uid="{00000000-0005-0000-0000-00006E7E0000}"/>
    <cellStyle name="Percent [2] 26 2" xfId="32382" xr:uid="{00000000-0005-0000-0000-00006F7E0000}"/>
    <cellStyle name="Percent [2] 26 2 2" xfId="32383" xr:uid="{00000000-0005-0000-0000-0000707E0000}"/>
    <cellStyle name="Percent [2] 26 2 3" xfId="32384" xr:uid="{00000000-0005-0000-0000-0000717E0000}"/>
    <cellStyle name="Percent [2] 26 3" xfId="32385" xr:uid="{00000000-0005-0000-0000-0000727E0000}"/>
    <cellStyle name="Percent [2] 26 4" xfId="32386" xr:uid="{00000000-0005-0000-0000-0000737E0000}"/>
    <cellStyle name="Percent [2] 27" xfId="32387" xr:uid="{00000000-0005-0000-0000-0000747E0000}"/>
    <cellStyle name="Percent [2] 27 2" xfId="32388" xr:uid="{00000000-0005-0000-0000-0000757E0000}"/>
    <cellStyle name="Percent [2] 27 2 2" xfId="32389" xr:uid="{00000000-0005-0000-0000-0000767E0000}"/>
    <cellStyle name="Percent [2] 27 2 3" xfId="32390" xr:uid="{00000000-0005-0000-0000-0000777E0000}"/>
    <cellStyle name="Percent [2] 27 3" xfId="32391" xr:uid="{00000000-0005-0000-0000-0000787E0000}"/>
    <cellStyle name="Percent [2] 27 4" xfId="32392" xr:uid="{00000000-0005-0000-0000-0000797E0000}"/>
    <cellStyle name="Percent [2] 28" xfId="32393" xr:uid="{00000000-0005-0000-0000-00007A7E0000}"/>
    <cellStyle name="Percent [2] 28 2" xfId="32394" xr:uid="{00000000-0005-0000-0000-00007B7E0000}"/>
    <cellStyle name="Percent [2] 28 2 2" xfId="32395" xr:uid="{00000000-0005-0000-0000-00007C7E0000}"/>
    <cellStyle name="Percent [2] 28 2 3" xfId="32396" xr:uid="{00000000-0005-0000-0000-00007D7E0000}"/>
    <cellStyle name="Percent [2] 28 3" xfId="32397" xr:uid="{00000000-0005-0000-0000-00007E7E0000}"/>
    <cellStyle name="Percent [2] 28 4" xfId="32398" xr:uid="{00000000-0005-0000-0000-00007F7E0000}"/>
    <cellStyle name="Percent [2] 29" xfId="32399" xr:uid="{00000000-0005-0000-0000-0000807E0000}"/>
    <cellStyle name="Percent [2] 29 2" xfId="32400" xr:uid="{00000000-0005-0000-0000-0000817E0000}"/>
    <cellStyle name="Percent [2] 29 2 2" xfId="32401" xr:uid="{00000000-0005-0000-0000-0000827E0000}"/>
    <cellStyle name="Percent [2] 29 2 3" xfId="32402" xr:uid="{00000000-0005-0000-0000-0000837E0000}"/>
    <cellStyle name="Percent [2] 29 3" xfId="32403" xr:uid="{00000000-0005-0000-0000-0000847E0000}"/>
    <cellStyle name="Percent [2] 29 4" xfId="32404" xr:uid="{00000000-0005-0000-0000-0000857E0000}"/>
    <cellStyle name="Percent [2] 3" xfId="32405" xr:uid="{00000000-0005-0000-0000-0000867E0000}"/>
    <cellStyle name="Percent [2] 3 2" xfId="32406" xr:uid="{00000000-0005-0000-0000-0000877E0000}"/>
    <cellStyle name="Percent [2] 3 2 2" xfId="32407" xr:uid="{00000000-0005-0000-0000-0000887E0000}"/>
    <cellStyle name="Percent [2] 3 2 2 2" xfId="32408" xr:uid="{00000000-0005-0000-0000-0000897E0000}"/>
    <cellStyle name="Percent [2] 3 2 2 3" xfId="32409" xr:uid="{00000000-0005-0000-0000-00008A7E0000}"/>
    <cellStyle name="Percent [2] 3 2 3" xfId="32410" xr:uid="{00000000-0005-0000-0000-00008B7E0000}"/>
    <cellStyle name="Percent [2] 3 2 3 2" xfId="32411" xr:uid="{00000000-0005-0000-0000-00008C7E0000}"/>
    <cellStyle name="Percent [2] 3 2 3 3" xfId="32412" xr:uid="{00000000-0005-0000-0000-00008D7E0000}"/>
    <cellStyle name="Percent [2] 3 2 4" xfId="32413" xr:uid="{00000000-0005-0000-0000-00008E7E0000}"/>
    <cellStyle name="Percent [2] 3 2 5" xfId="32414" xr:uid="{00000000-0005-0000-0000-00008F7E0000}"/>
    <cellStyle name="Percent [2] 3 2 6" xfId="32415" xr:uid="{00000000-0005-0000-0000-0000907E0000}"/>
    <cellStyle name="Percent [2] 3 2 7" xfId="32416" xr:uid="{00000000-0005-0000-0000-0000917E0000}"/>
    <cellStyle name="Percent [2] 3 3" xfId="32417" xr:uid="{00000000-0005-0000-0000-0000927E0000}"/>
    <cellStyle name="Percent [2] 3 3 2" xfId="32418" xr:uid="{00000000-0005-0000-0000-0000937E0000}"/>
    <cellStyle name="Percent [2] 3 3 3" xfId="32419" xr:uid="{00000000-0005-0000-0000-0000947E0000}"/>
    <cellStyle name="Percent [2] 3 3 4" xfId="32420" xr:uid="{00000000-0005-0000-0000-0000957E0000}"/>
    <cellStyle name="Percent [2] 3 4" xfId="32421" xr:uid="{00000000-0005-0000-0000-0000967E0000}"/>
    <cellStyle name="Percent [2] 3 4 2" xfId="32422" xr:uid="{00000000-0005-0000-0000-0000977E0000}"/>
    <cellStyle name="Percent [2] 3 4 3" xfId="32423" xr:uid="{00000000-0005-0000-0000-0000987E0000}"/>
    <cellStyle name="Percent [2] 3 4 4" xfId="32424" xr:uid="{00000000-0005-0000-0000-0000997E0000}"/>
    <cellStyle name="Percent [2] 3 5" xfId="32425" xr:uid="{00000000-0005-0000-0000-00009A7E0000}"/>
    <cellStyle name="Percent [2] 3 5 2" xfId="32426" xr:uid="{00000000-0005-0000-0000-00009B7E0000}"/>
    <cellStyle name="Percent [2] 3 6" xfId="32427" xr:uid="{00000000-0005-0000-0000-00009C7E0000}"/>
    <cellStyle name="Percent [2] 3 7" xfId="32428" xr:uid="{00000000-0005-0000-0000-00009D7E0000}"/>
    <cellStyle name="Percent [2] 3 7 2" xfId="32429" xr:uid="{00000000-0005-0000-0000-00009E7E0000}"/>
    <cellStyle name="Percent [2] 3 8" xfId="32430" xr:uid="{00000000-0005-0000-0000-00009F7E0000}"/>
    <cellStyle name="Percent [2] 30" xfId="32431" xr:uid="{00000000-0005-0000-0000-0000A07E0000}"/>
    <cellStyle name="Percent [2] 30 2" xfId="32432" xr:uid="{00000000-0005-0000-0000-0000A17E0000}"/>
    <cellStyle name="Percent [2] 30 2 2" xfId="32433" xr:uid="{00000000-0005-0000-0000-0000A27E0000}"/>
    <cellStyle name="Percent [2] 30 2 3" xfId="32434" xr:uid="{00000000-0005-0000-0000-0000A37E0000}"/>
    <cellStyle name="Percent [2] 30 3" xfId="32435" xr:uid="{00000000-0005-0000-0000-0000A47E0000}"/>
    <cellStyle name="Percent [2] 30 4" xfId="32436" xr:uid="{00000000-0005-0000-0000-0000A57E0000}"/>
    <cellStyle name="Percent [2] 31" xfId="32437" xr:uid="{00000000-0005-0000-0000-0000A67E0000}"/>
    <cellStyle name="Percent [2] 31 2" xfId="32438" xr:uid="{00000000-0005-0000-0000-0000A77E0000}"/>
    <cellStyle name="Percent [2] 31 2 2" xfId="32439" xr:uid="{00000000-0005-0000-0000-0000A87E0000}"/>
    <cellStyle name="Percent [2] 31 2 3" xfId="32440" xr:uid="{00000000-0005-0000-0000-0000A97E0000}"/>
    <cellStyle name="Percent [2] 31 3" xfId="32441" xr:uid="{00000000-0005-0000-0000-0000AA7E0000}"/>
    <cellStyle name="Percent [2] 31 4" xfId="32442" xr:uid="{00000000-0005-0000-0000-0000AB7E0000}"/>
    <cellStyle name="Percent [2] 32" xfId="32443" xr:uid="{00000000-0005-0000-0000-0000AC7E0000}"/>
    <cellStyle name="Percent [2] 32 2" xfId="32444" xr:uid="{00000000-0005-0000-0000-0000AD7E0000}"/>
    <cellStyle name="Percent [2] 32 2 2" xfId="32445" xr:uid="{00000000-0005-0000-0000-0000AE7E0000}"/>
    <cellStyle name="Percent [2] 32 2 3" xfId="32446" xr:uid="{00000000-0005-0000-0000-0000AF7E0000}"/>
    <cellStyle name="Percent [2] 32 3" xfId="32447" xr:uid="{00000000-0005-0000-0000-0000B07E0000}"/>
    <cellStyle name="Percent [2] 32 4" xfId="32448" xr:uid="{00000000-0005-0000-0000-0000B17E0000}"/>
    <cellStyle name="Percent [2] 33" xfId="32449" xr:uid="{00000000-0005-0000-0000-0000B27E0000}"/>
    <cellStyle name="Percent [2] 33 2" xfId="32450" xr:uid="{00000000-0005-0000-0000-0000B37E0000}"/>
    <cellStyle name="Percent [2] 33 2 2" xfId="32451" xr:uid="{00000000-0005-0000-0000-0000B47E0000}"/>
    <cellStyle name="Percent [2] 33 2 3" xfId="32452" xr:uid="{00000000-0005-0000-0000-0000B57E0000}"/>
    <cellStyle name="Percent [2] 33 3" xfId="32453" xr:uid="{00000000-0005-0000-0000-0000B67E0000}"/>
    <cellStyle name="Percent [2] 33 4" xfId="32454" xr:uid="{00000000-0005-0000-0000-0000B77E0000}"/>
    <cellStyle name="Percent [2] 34" xfId="32455" xr:uid="{00000000-0005-0000-0000-0000B87E0000}"/>
    <cellStyle name="Percent [2] 34 2" xfId="32456" xr:uid="{00000000-0005-0000-0000-0000B97E0000}"/>
    <cellStyle name="Percent [2] 34 2 2" xfId="32457" xr:uid="{00000000-0005-0000-0000-0000BA7E0000}"/>
    <cellStyle name="Percent [2] 34 2 3" xfId="32458" xr:uid="{00000000-0005-0000-0000-0000BB7E0000}"/>
    <cellStyle name="Percent [2] 34 3" xfId="32459" xr:uid="{00000000-0005-0000-0000-0000BC7E0000}"/>
    <cellStyle name="Percent [2] 34 4" xfId="32460" xr:uid="{00000000-0005-0000-0000-0000BD7E0000}"/>
    <cellStyle name="Percent [2] 35" xfId="32461" xr:uid="{00000000-0005-0000-0000-0000BE7E0000}"/>
    <cellStyle name="Percent [2] 35 2" xfId="32462" xr:uid="{00000000-0005-0000-0000-0000BF7E0000}"/>
    <cellStyle name="Percent [2] 35 2 2" xfId="32463" xr:uid="{00000000-0005-0000-0000-0000C07E0000}"/>
    <cellStyle name="Percent [2] 35 2 3" xfId="32464" xr:uid="{00000000-0005-0000-0000-0000C17E0000}"/>
    <cellStyle name="Percent [2] 35 3" xfId="32465" xr:uid="{00000000-0005-0000-0000-0000C27E0000}"/>
    <cellStyle name="Percent [2] 35 4" xfId="32466" xr:uid="{00000000-0005-0000-0000-0000C37E0000}"/>
    <cellStyle name="Percent [2] 36" xfId="32467" xr:uid="{00000000-0005-0000-0000-0000C47E0000}"/>
    <cellStyle name="Percent [2] 36 2" xfId="32468" xr:uid="{00000000-0005-0000-0000-0000C57E0000}"/>
    <cellStyle name="Percent [2] 36 3" xfId="32469" xr:uid="{00000000-0005-0000-0000-0000C67E0000}"/>
    <cellStyle name="Percent [2] 37" xfId="32470" xr:uid="{00000000-0005-0000-0000-0000C77E0000}"/>
    <cellStyle name="Percent [2] 37 2" xfId="32471" xr:uid="{00000000-0005-0000-0000-0000C87E0000}"/>
    <cellStyle name="Percent [2] 37 3" xfId="32472" xr:uid="{00000000-0005-0000-0000-0000C97E0000}"/>
    <cellStyle name="Percent [2] 38" xfId="32473" xr:uid="{00000000-0005-0000-0000-0000CA7E0000}"/>
    <cellStyle name="Percent [2] 38 2" xfId="32474" xr:uid="{00000000-0005-0000-0000-0000CB7E0000}"/>
    <cellStyle name="Percent [2] 38 3" xfId="32475" xr:uid="{00000000-0005-0000-0000-0000CC7E0000}"/>
    <cellStyle name="Percent [2] 39" xfId="32476" xr:uid="{00000000-0005-0000-0000-0000CD7E0000}"/>
    <cellStyle name="Percent [2] 39 2" xfId="32477" xr:uid="{00000000-0005-0000-0000-0000CE7E0000}"/>
    <cellStyle name="Percent [2] 39 3" xfId="32478" xr:uid="{00000000-0005-0000-0000-0000CF7E0000}"/>
    <cellStyle name="Percent [2] 4" xfId="32479" xr:uid="{00000000-0005-0000-0000-0000D07E0000}"/>
    <cellStyle name="Percent [2] 4 2" xfId="32480" xr:uid="{00000000-0005-0000-0000-0000D17E0000}"/>
    <cellStyle name="Percent [2] 4 2 2" xfId="32481" xr:uid="{00000000-0005-0000-0000-0000D27E0000}"/>
    <cellStyle name="Percent [2] 4 2 2 2" xfId="32482" xr:uid="{00000000-0005-0000-0000-0000D37E0000}"/>
    <cellStyle name="Percent [2] 4 2 2 3" xfId="32483" xr:uid="{00000000-0005-0000-0000-0000D47E0000}"/>
    <cellStyle name="Percent [2] 4 2 3" xfId="32484" xr:uid="{00000000-0005-0000-0000-0000D57E0000}"/>
    <cellStyle name="Percent [2] 4 2 3 2" xfId="32485" xr:uid="{00000000-0005-0000-0000-0000D67E0000}"/>
    <cellStyle name="Percent [2] 4 2 3 3" xfId="32486" xr:uid="{00000000-0005-0000-0000-0000D77E0000}"/>
    <cellStyle name="Percent [2] 4 2 4" xfId="32487" xr:uid="{00000000-0005-0000-0000-0000D87E0000}"/>
    <cellStyle name="Percent [2] 4 2 5" xfId="32488" xr:uid="{00000000-0005-0000-0000-0000D97E0000}"/>
    <cellStyle name="Percent [2] 4 2 6" xfId="32489" xr:uid="{00000000-0005-0000-0000-0000DA7E0000}"/>
    <cellStyle name="Percent [2] 4 2 7" xfId="32490" xr:uid="{00000000-0005-0000-0000-0000DB7E0000}"/>
    <cellStyle name="Percent [2] 4 3" xfId="32491" xr:uid="{00000000-0005-0000-0000-0000DC7E0000}"/>
    <cellStyle name="Percent [2] 4 3 2" xfId="32492" xr:uid="{00000000-0005-0000-0000-0000DD7E0000}"/>
    <cellStyle name="Percent [2] 4 3 3" xfId="32493" xr:uid="{00000000-0005-0000-0000-0000DE7E0000}"/>
    <cellStyle name="Percent [2] 4 3 4" xfId="32494" xr:uid="{00000000-0005-0000-0000-0000DF7E0000}"/>
    <cellStyle name="Percent [2] 4 4" xfId="32495" xr:uid="{00000000-0005-0000-0000-0000E07E0000}"/>
    <cellStyle name="Percent [2] 4 4 2" xfId="32496" xr:uid="{00000000-0005-0000-0000-0000E17E0000}"/>
    <cellStyle name="Percent [2] 4 4 3" xfId="32497" xr:uid="{00000000-0005-0000-0000-0000E27E0000}"/>
    <cellStyle name="Percent [2] 4 4 4" xfId="32498" xr:uid="{00000000-0005-0000-0000-0000E37E0000}"/>
    <cellStyle name="Percent [2] 4 5" xfId="32499" xr:uid="{00000000-0005-0000-0000-0000E47E0000}"/>
    <cellStyle name="Percent [2] 4 5 2" xfId="32500" xr:uid="{00000000-0005-0000-0000-0000E57E0000}"/>
    <cellStyle name="Percent [2] 4 6" xfId="32501" xr:uid="{00000000-0005-0000-0000-0000E67E0000}"/>
    <cellStyle name="Percent [2] 4 7" xfId="32502" xr:uid="{00000000-0005-0000-0000-0000E77E0000}"/>
    <cellStyle name="Percent [2] 4 8" xfId="32503" xr:uid="{00000000-0005-0000-0000-0000E87E0000}"/>
    <cellStyle name="Percent [2] 40" xfId="32504" xr:uid="{00000000-0005-0000-0000-0000E97E0000}"/>
    <cellStyle name="Percent [2] 40 2" xfId="32505" xr:uid="{00000000-0005-0000-0000-0000EA7E0000}"/>
    <cellStyle name="Percent [2] 40 3" xfId="32506" xr:uid="{00000000-0005-0000-0000-0000EB7E0000}"/>
    <cellStyle name="Percent [2] 41" xfId="32507" xr:uid="{00000000-0005-0000-0000-0000EC7E0000}"/>
    <cellStyle name="Percent [2] 41 2" xfId="32508" xr:uid="{00000000-0005-0000-0000-0000ED7E0000}"/>
    <cellStyle name="Percent [2] 41 3" xfId="32509" xr:uid="{00000000-0005-0000-0000-0000EE7E0000}"/>
    <cellStyle name="Percent [2] 42" xfId="32510" xr:uid="{00000000-0005-0000-0000-0000EF7E0000}"/>
    <cellStyle name="Percent [2] 42 2" xfId="32511" xr:uid="{00000000-0005-0000-0000-0000F07E0000}"/>
    <cellStyle name="Percent [2] 42 3" xfId="32512" xr:uid="{00000000-0005-0000-0000-0000F17E0000}"/>
    <cellStyle name="Percent [2] 43" xfId="32513" xr:uid="{00000000-0005-0000-0000-0000F27E0000}"/>
    <cellStyle name="Percent [2] 43 2" xfId="32514" xr:uid="{00000000-0005-0000-0000-0000F37E0000}"/>
    <cellStyle name="Percent [2] 43 3" xfId="32515" xr:uid="{00000000-0005-0000-0000-0000F47E0000}"/>
    <cellStyle name="Percent [2] 44" xfId="32516" xr:uid="{00000000-0005-0000-0000-0000F57E0000}"/>
    <cellStyle name="Percent [2] 44 2" xfId="32517" xr:uid="{00000000-0005-0000-0000-0000F67E0000}"/>
    <cellStyle name="Percent [2] 44 3" xfId="32518" xr:uid="{00000000-0005-0000-0000-0000F77E0000}"/>
    <cellStyle name="Percent [2] 45" xfId="32519" xr:uid="{00000000-0005-0000-0000-0000F87E0000}"/>
    <cellStyle name="Percent [2] 45 2" xfId="32520" xr:uid="{00000000-0005-0000-0000-0000F97E0000}"/>
    <cellStyle name="Percent [2] 45 3" xfId="32521" xr:uid="{00000000-0005-0000-0000-0000FA7E0000}"/>
    <cellStyle name="Percent [2] 46" xfId="32522" xr:uid="{00000000-0005-0000-0000-0000FB7E0000}"/>
    <cellStyle name="Percent [2] 46 2" xfId="32523" xr:uid="{00000000-0005-0000-0000-0000FC7E0000}"/>
    <cellStyle name="Percent [2] 46 3" xfId="32524" xr:uid="{00000000-0005-0000-0000-0000FD7E0000}"/>
    <cellStyle name="Percent [2] 47" xfId="32525" xr:uid="{00000000-0005-0000-0000-0000FE7E0000}"/>
    <cellStyle name="Percent [2] 47 2" xfId="32526" xr:uid="{00000000-0005-0000-0000-0000FF7E0000}"/>
    <cellStyle name="Percent [2] 47 3" xfId="32527" xr:uid="{00000000-0005-0000-0000-0000007F0000}"/>
    <cellStyle name="Percent [2] 48" xfId="32528" xr:uid="{00000000-0005-0000-0000-0000017F0000}"/>
    <cellStyle name="Percent [2] 48 2" xfId="32529" xr:uid="{00000000-0005-0000-0000-0000027F0000}"/>
    <cellStyle name="Percent [2] 48 3" xfId="32530" xr:uid="{00000000-0005-0000-0000-0000037F0000}"/>
    <cellStyle name="Percent [2] 49" xfId="32531" xr:uid="{00000000-0005-0000-0000-0000047F0000}"/>
    <cellStyle name="Percent [2] 49 2" xfId="32532" xr:uid="{00000000-0005-0000-0000-0000057F0000}"/>
    <cellStyle name="Percent [2] 49 3" xfId="32533" xr:uid="{00000000-0005-0000-0000-0000067F0000}"/>
    <cellStyle name="Percent [2] 5" xfId="32534" xr:uid="{00000000-0005-0000-0000-0000077F0000}"/>
    <cellStyle name="Percent [2] 5 2" xfId="32535" xr:uid="{00000000-0005-0000-0000-0000087F0000}"/>
    <cellStyle name="Percent [2] 5 2 2" xfId="32536" xr:uid="{00000000-0005-0000-0000-0000097F0000}"/>
    <cellStyle name="Percent [2] 5 2 2 2" xfId="32537" xr:uid="{00000000-0005-0000-0000-00000A7F0000}"/>
    <cellStyle name="Percent [2] 5 2 2 3" xfId="32538" xr:uid="{00000000-0005-0000-0000-00000B7F0000}"/>
    <cellStyle name="Percent [2] 5 2 3" xfId="32539" xr:uid="{00000000-0005-0000-0000-00000C7F0000}"/>
    <cellStyle name="Percent [2] 5 2 3 2" xfId="32540" xr:uid="{00000000-0005-0000-0000-00000D7F0000}"/>
    <cellStyle name="Percent [2] 5 2 3 3" xfId="32541" xr:uid="{00000000-0005-0000-0000-00000E7F0000}"/>
    <cellStyle name="Percent [2] 5 2 4" xfId="32542" xr:uid="{00000000-0005-0000-0000-00000F7F0000}"/>
    <cellStyle name="Percent [2] 5 2 5" xfId="32543" xr:uid="{00000000-0005-0000-0000-0000107F0000}"/>
    <cellStyle name="Percent [2] 5 2 6" xfId="32544" xr:uid="{00000000-0005-0000-0000-0000117F0000}"/>
    <cellStyle name="Percent [2] 5 2 7" xfId="32545" xr:uid="{00000000-0005-0000-0000-0000127F0000}"/>
    <cellStyle name="Percent [2] 5 3" xfId="32546" xr:uid="{00000000-0005-0000-0000-0000137F0000}"/>
    <cellStyle name="Percent [2] 5 3 2" xfId="32547" xr:uid="{00000000-0005-0000-0000-0000147F0000}"/>
    <cellStyle name="Percent [2] 5 3 3" xfId="32548" xr:uid="{00000000-0005-0000-0000-0000157F0000}"/>
    <cellStyle name="Percent [2] 5 3 4" xfId="32549" xr:uid="{00000000-0005-0000-0000-0000167F0000}"/>
    <cellStyle name="Percent [2] 5 4" xfId="32550" xr:uid="{00000000-0005-0000-0000-0000177F0000}"/>
    <cellStyle name="Percent [2] 5 4 2" xfId="32551" xr:uid="{00000000-0005-0000-0000-0000187F0000}"/>
    <cellStyle name="Percent [2] 5 4 3" xfId="32552" xr:uid="{00000000-0005-0000-0000-0000197F0000}"/>
    <cellStyle name="Percent [2] 5 4 4" xfId="32553" xr:uid="{00000000-0005-0000-0000-00001A7F0000}"/>
    <cellStyle name="Percent [2] 5 5" xfId="32554" xr:uid="{00000000-0005-0000-0000-00001B7F0000}"/>
    <cellStyle name="Percent [2] 5 5 2" xfId="32555" xr:uid="{00000000-0005-0000-0000-00001C7F0000}"/>
    <cellStyle name="Percent [2] 5 6" xfId="32556" xr:uid="{00000000-0005-0000-0000-00001D7F0000}"/>
    <cellStyle name="Percent [2] 5 7" xfId="32557" xr:uid="{00000000-0005-0000-0000-00001E7F0000}"/>
    <cellStyle name="Percent [2] 5 8" xfId="32558" xr:uid="{00000000-0005-0000-0000-00001F7F0000}"/>
    <cellStyle name="Percent [2] 50" xfId="32559" xr:uid="{00000000-0005-0000-0000-0000207F0000}"/>
    <cellStyle name="Percent [2] 50 2" xfId="32560" xr:uid="{00000000-0005-0000-0000-0000217F0000}"/>
    <cellStyle name="Percent [2] 50 3" xfId="32561" xr:uid="{00000000-0005-0000-0000-0000227F0000}"/>
    <cellStyle name="Percent [2] 51" xfId="32562" xr:uid="{00000000-0005-0000-0000-0000237F0000}"/>
    <cellStyle name="Percent [2] 51 2" xfId="32563" xr:uid="{00000000-0005-0000-0000-0000247F0000}"/>
    <cellStyle name="Percent [2] 51 3" xfId="32564" xr:uid="{00000000-0005-0000-0000-0000257F0000}"/>
    <cellStyle name="Percent [2] 52" xfId="32565" xr:uid="{00000000-0005-0000-0000-0000267F0000}"/>
    <cellStyle name="Percent [2] 52 2" xfId="32566" xr:uid="{00000000-0005-0000-0000-0000277F0000}"/>
    <cellStyle name="Percent [2] 52 3" xfId="32567" xr:uid="{00000000-0005-0000-0000-0000287F0000}"/>
    <cellStyle name="Percent [2] 53" xfId="32568" xr:uid="{00000000-0005-0000-0000-0000297F0000}"/>
    <cellStyle name="Percent [2] 53 2" xfId="32569" xr:uid="{00000000-0005-0000-0000-00002A7F0000}"/>
    <cellStyle name="Percent [2] 53 3" xfId="32570" xr:uid="{00000000-0005-0000-0000-00002B7F0000}"/>
    <cellStyle name="Percent [2] 54" xfId="32571" xr:uid="{00000000-0005-0000-0000-00002C7F0000}"/>
    <cellStyle name="Percent [2] 54 2" xfId="32572" xr:uid="{00000000-0005-0000-0000-00002D7F0000}"/>
    <cellStyle name="Percent [2] 54 3" xfId="32573" xr:uid="{00000000-0005-0000-0000-00002E7F0000}"/>
    <cellStyle name="Percent [2] 55" xfId="32574" xr:uid="{00000000-0005-0000-0000-00002F7F0000}"/>
    <cellStyle name="Percent [2] 55 2" xfId="32575" xr:uid="{00000000-0005-0000-0000-0000307F0000}"/>
    <cellStyle name="Percent [2] 55 3" xfId="32576" xr:uid="{00000000-0005-0000-0000-0000317F0000}"/>
    <cellStyle name="Percent [2] 56" xfId="32577" xr:uid="{00000000-0005-0000-0000-0000327F0000}"/>
    <cellStyle name="Percent [2] 56 2" xfId="32578" xr:uid="{00000000-0005-0000-0000-0000337F0000}"/>
    <cellStyle name="Percent [2] 56 3" xfId="32579" xr:uid="{00000000-0005-0000-0000-0000347F0000}"/>
    <cellStyle name="Percent [2] 57" xfId="32580" xr:uid="{00000000-0005-0000-0000-0000357F0000}"/>
    <cellStyle name="Percent [2] 57 2" xfId="32581" xr:uid="{00000000-0005-0000-0000-0000367F0000}"/>
    <cellStyle name="Percent [2] 57 3" xfId="32582" xr:uid="{00000000-0005-0000-0000-0000377F0000}"/>
    <cellStyle name="Percent [2] 58" xfId="32583" xr:uid="{00000000-0005-0000-0000-0000387F0000}"/>
    <cellStyle name="Percent [2] 58 2" xfId="32584" xr:uid="{00000000-0005-0000-0000-0000397F0000}"/>
    <cellStyle name="Percent [2] 58 3" xfId="32585" xr:uid="{00000000-0005-0000-0000-00003A7F0000}"/>
    <cellStyle name="Percent [2] 59" xfId="32586" xr:uid="{00000000-0005-0000-0000-00003B7F0000}"/>
    <cellStyle name="Percent [2] 59 2" xfId="32587" xr:uid="{00000000-0005-0000-0000-00003C7F0000}"/>
    <cellStyle name="Percent [2] 59 3" xfId="32588" xr:uid="{00000000-0005-0000-0000-00003D7F0000}"/>
    <cellStyle name="Percent [2] 6" xfId="32589" xr:uid="{00000000-0005-0000-0000-00003E7F0000}"/>
    <cellStyle name="Percent [2] 6 10" xfId="32590" xr:uid="{00000000-0005-0000-0000-00003F7F0000}"/>
    <cellStyle name="Percent [2] 6 10 2" xfId="32591" xr:uid="{00000000-0005-0000-0000-0000407F0000}"/>
    <cellStyle name="Percent [2] 6 10 2 2" xfId="32592" xr:uid="{00000000-0005-0000-0000-0000417F0000}"/>
    <cellStyle name="Percent [2] 6 10 2 3" xfId="32593" xr:uid="{00000000-0005-0000-0000-0000427F0000}"/>
    <cellStyle name="Percent [2] 6 10 3" xfId="32594" xr:uid="{00000000-0005-0000-0000-0000437F0000}"/>
    <cellStyle name="Percent [2] 6 10 3 2" xfId="32595" xr:uid="{00000000-0005-0000-0000-0000447F0000}"/>
    <cellStyle name="Percent [2] 6 10 3 3" xfId="32596" xr:uid="{00000000-0005-0000-0000-0000457F0000}"/>
    <cellStyle name="Percent [2] 6 10 4" xfId="32597" xr:uid="{00000000-0005-0000-0000-0000467F0000}"/>
    <cellStyle name="Percent [2] 6 10 5" xfId="32598" xr:uid="{00000000-0005-0000-0000-0000477F0000}"/>
    <cellStyle name="Percent [2] 6 10 6" xfId="32599" xr:uid="{00000000-0005-0000-0000-0000487F0000}"/>
    <cellStyle name="Percent [2] 6 11" xfId="32600" xr:uid="{00000000-0005-0000-0000-0000497F0000}"/>
    <cellStyle name="Percent [2] 6 11 2" xfId="32601" xr:uid="{00000000-0005-0000-0000-00004A7F0000}"/>
    <cellStyle name="Percent [2] 6 11 2 2" xfId="32602" xr:uid="{00000000-0005-0000-0000-00004B7F0000}"/>
    <cellStyle name="Percent [2] 6 11 2 3" xfId="32603" xr:uid="{00000000-0005-0000-0000-00004C7F0000}"/>
    <cellStyle name="Percent [2] 6 11 3" xfId="32604" xr:uid="{00000000-0005-0000-0000-00004D7F0000}"/>
    <cellStyle name="Percent [2] 6 11 3 2" xfId="32605" xr:uid="{00000000-0005-0000-0000-00004E7F0000}"/>
    <cellStyle name="Percent [2] 6 11 3 3" xfId="32606" xr:uid="{00000000-0005-0000-0000-00004F7F0000}"/>
    <cellStyle name="Percent [2] 6 11 4" xfId="32607" xr:uid="{00000000-0005-0000-0000-0000507F0000}"/>
    <cellStyle name="Percent [2] 6 11 5" xfId="32608" xr:uid="{00000000-0005-0000-0000-0000517F0000}"/>
    <cellStyle name="Percent [2] 6 11 6" xfId="32609" xr:uid="{00000000-0005-0000-0000-0000527F0000}"/>
    <cellStyle name="Percent [2] 6 12" xfId="32610" xr:uid="{00000000-0005-0000-0000-0000537F0000}"/>
    <cellStyle name="Percent [2] 6 12 2" xfId="32611" xr:uid="{00000000-0005-0000-0000-0000547F0000}"/>
    <cellStyle name="Percent [2] 6 12 2 2" xfId="32612" xr:uid="{00000000-0005-0000-0000-0000557F0000}"/>
    <cellStyle name="Percent [2] 6 12 2 3" xfId="32613" xr:uid="{00000000-0005-0000-0000-0000567F0000}"/>
    <cellStyle name="Percent [2] 6 12 3" xfId="32614" xr:uid="{00000000-0005-0000-0000-0000577F0000}"/>
    <cellStyle name="Percent [2] 6 12 3 2" xfId="32615" xr:uid="{00000000-0005-0000-0000-0000587F0000}"/>
    <cellStyle name="Percent [2] 6 12 3 3" xfId="32616" xr:uid="{00000000-0005-0000-0000-0000597F0000}"/>
    <cellStyle name="Percent [2] 6 12 4" xfId="32617" xr:uid="{00000000-0005-0000-0000-00005A7F0000}"/>
    <cellStyle name="Percent [2] 6 12 5" xfId="32618" xr:uid="{00000000-0005-0000-0000-00005B7F0000}"/>
    <cellStyle name="Percent [2] 6 12 6" xfId="32619" xr:uid="{00000000-0005-0000-0000-00005C7F0000}"/>
    <cellStyle name="Percent [2] 6 13" xfId="32620" xr:uid="{00000000-0005-0000-0000-00005D7F0000}"/>
    <cellStyle name="Percent [2] 6 13 2" xfId="32621" xr:uid="{00000000-0005-0000-0000-00005E7F0000}"/>
    <cellStyle name="Percent [2] 6 13 2 2" xfId="32622" xr:uid="{00000000-0005-0000-0000-00005F7F0000}"/>
    <cellStyle name="Percent [2] 6 13 2 3" xfId="32623" xr:uid="{00000000-0005-0000-0000-0000607F0000}"/>
    <cellStyle name="Percent [2] 6 13 3" xfId="32624" xr:uid="{00000000-0005-0000-0000-0000617F0000}"/>
    <cellStyle name="Percent [2] 6 13 3 2" xfId="32625" xr:uid="{00000000-0005-0000-0000-0000627F0000}"/>
    <cellStyle name="Percent [2] 6 13 3 3" xfId="32626" xr:uid="{00000000-0005-0000-0000-0000637F0000}"/>
    <cellStyle name="Percent [2] 6 13 4" xfId="32627" xr:uid="{00000000-0005-0000-0000-0000647F0000}"/>
    <cellStyle name="Percent [2] 6 13 5" xfId="32628" xr:uid="{00000000-0005-0000-0000-0000657F0000}"/>
    <cellStyle name="Percent [2] 6 13 6" xfId="32629" xr:uid="{00000000-0005-0000-0000-0000667F0000}"/>
    <cellStyle name="Percent [2] 6 14" xfId="32630" xr:uid="{00000000-0005-0000-0000-0000677F0000}"/>
    <cellStyle name="Percent [2] 6 14 2" xfId="32631" xr:uid="{00000000-0005-0000-0000-0000687F0000}"/>
    <cellStyle name="Percent [2] 6 14 2 2" xfId="32632" xr:uid="{00000000-0005-0000-0000-0000697F0000}"/>
    <cellStyle name="Percent [2] 6 14 2 3" xfId="32633" xr:uid="{00000000-0005-0000-0000-00006A7F0000}"/>
    <cellStyle name="Percent [2] 6 14 2 4" xfId="32634" xr:uid="{00000000-0005-0000-0000-00006B7F0000}"/>
    <cellStyle name="Percent [2] 6 14 3" xfId="32635" xr:uid="{00000000-0005-0000-0000-00006C7F0000}"/>
    <cellStyle name="Percent [2] 6 14 4" xfId="32636" xr:uid="{00000000-0005-0000-0000-00006D7F0000}"/>
    <cellStyle name="Percent [2] 6 14 5" xfId="32637" xr:uid="{00000000-0005-0000-0000-00006E7F0000}"/>
    <cellStyle name="Percent [2] 6 15" xfId="32638" xr:uid="{00000000-0005-0000-0000-00006F7F0000}"/>
    <cellStyle name="Percent [2] 6 15 2" xfId="32639" xr:uid="{00000000-0005-0000-0000-0000707F0000}"/>
    <cellStyle name="Percent [2] 6 15 2 2" xfId="32640" xr:uid="{00000000-0005-0000-0000-0000717F0000}"/>
    <cellStyle name="Percent [2] 6 15 2 3" xfId="32641" xr:uid="{00000000-0005-0000-0000-0000727F0000}"/>
    <cellStyle name="Percent [2] 6 15 3" xfId="32642" xr:uid="{00000000-0005-0000-0000-0000737F0000}"/>
    <cellStyle name="Percent [2] 6 15 4" xfId="32643" xr:uid="{00000000-0005-0000-0000-0000747F0000}"/>
    <cellStyle name="Percent [2] 6 16" xfId="32644" xr:uid="{00000000-0005-0000-0000-0000757F0000}"/>
    <cellStyle name="Percent [2] 6 16 2" xfId="32645" xr:uid="{00000000-0005-0000-0000-0000767F0000}"/>
    <cellStyle name="Percent [2] 6 16 3" xfId="32646" xr:uid="{00000000-0005-0000-0000-0000777F0000}"/>
    <cellStyle name="Percent [2] 6 17" xfId="32647" xr:uid="{00000000-0005-0000-0000-0000787F0000}"/>
    <cellStyle name="Percent [2] 6 18" xfId="32648" xr:uid="{00000000-0005-0000-0000-0000797F0000}"/>
    <cellStyle name="Percent [2] 6 19" xfId="32649" xr:uid="{00000000-0005-0000-0000-00007A7F0000}"/>
    <cellStyle name="Percent [2] 6 2" xfId="32650" xr:uid="{00000000-0005-0000-0000-00007B7F0000}"/>
    <cellStyle name="Percent [2] 6 2 10" xfId="32651" xr:uid="{00000000-0005-0000-0000-00007C7F0000}"/>
    <cellStyle name="Percent [2] 6 2 11" xfId="32652" xr:uid="{00000000-0005-0000-0000-00007D7F0000}"/>
    <cellStyle name="Percent [2] 6 2 2" xfId="32653" xr:uid="{00000000-0005-0000-0000-00007E7F0000}"/>
    <cellStyle name="Percent [2] 6 2 2 2" xfId="32654" xr:uid="{00000000-0005-0000-0000-00007F7F0000}"/>
    <cellStyle name="Percent [2] 6 2 2 2 2" xfId="32655" xr:uid="{00000000-0005-0000-0000-0000807F0000}"/>
    <cellStyle name="Percent [2] 6 2 2 2 3" xfId="32656" xr:uid="{00000000-0005-0000-0000-0000817F0000}"/>
    <cellStyle name="Percent [2] 6 2 2 3" xfId="32657" xr:uid="{00000000-0005-0000-0000-0000827F0000}"/>
    <cellStyle name="Percent [2] 6 2 2 3 2" xfId="32658" xr:uid="{00000000-0005-0000-0000-0000837F0000}"/>
    <cellStyle name="Percent [2] 6 2 2 3 3" xfId="32659" xr:uid="{00000000-0005-0000-0000-0000847F0000}"/>
    <cellStyle name="Percent [2] 6 2 2 4" xfId="32660" xr:uid="{00000000-0005-0000-0000-0000857F0000}"/>
    <cellStyle name="Percent [2] 6 2 2 5" xfId="32661" xr:uid="{00000000-0005-0000-0000-0000867F0000}"/>
    <cellStyle name="Percent [2] 6 2 2 6" xfId="32662" xr:uid="{00000000-0005-0000-0000-0000877F0000}"/>
    <cellStyle name="Percent [2] 6 2 3" xfId="32663" xr:uid="{00000000-0005-0000-0000-0000887F0000}"/>
    <cellStyle name="Percent [2] 6 2 3 2" xfId="32664" xr:uid="{00000000-0005-0000-0000-0000897F0000}"/>
    <cellStyle name="Percent [2] 6 2 3 2 2" xfId="32665" xr:uid="{00000000-0005-0000-0000-00008A7F0000}"/>
    <cellStyle name="Percent [2] 6 2 3 2 3" xfId="32666" xr:uid="{00000000-0005-0000-0000-00008B7F0000}"/>
    <cellStyle name="Percent [2] 6 2 3 3" xfId="32667" xr:uid="{00000000-0005-0000-0000-00008C7F0000}"/>
    <cellStyle name="Percent [2] 6 2 3 3 2" xfId="32668" xr:uid="{00000000-0005-0000-0000-00008D7F0000}"/>
    <cellStyle name="Percent [2] 6 2 3 3 3" xfId="32669" xr:uid="{00000000-0005-0000-0000-00008E7F0000}"/>
    <cellStyle name="Percent [2] 6 2 3 4" xfId="32670" xr:uid="{00000000-0005-0000-0000-00008F7F0000}"/>
    <cellStyle name="Percent [2] 6 2 3 5" xfId="32671" xr:uid="{00000000-0005-0000-0000-0000907F0000}"/>
    <cellStyle name="Percent [2] 6 2 3 6" xfId="32672" xr:uid="{00000000-0005-0000-0000-0000917F0000}"/>
    <cellStyle name="Percent [2] 6 2 4" xfId="32673" xr:uid="{00000000-0005-0000-0000-0000927F0000}"/>
    <cellStyle name="Percent [2] 6 2 4 2" xfId="32674" xr:uid="{00000000-0005-0000-0000-0000937F0000}"/>
    <cellStyle name="Percent [2] 6 2 4 2 2" xfId="32675" xr:uid="{00000000-0005-0000-0000-0000947F0000}"/>
    <cellStyle name="Percent [2] 6 2 4 2 3" xfId="32676" xr:uid="{00000000-0005-0000-0000-0000957F0000}"/>
    <cellStyle name="Percent [2] 6 2 4 3" xfId="32677" xr:uid="{00000000-0005-0000-0000-0000967F0000}"/>
    <cellStyle name="Percent [2] 6 2 4 3 2" xfId="32678" xr:uid="{00000000-0005-0000-0000-0000977F0000}"/>
    <cellStyle name="Percent [2] 6 2 4 3 3" xfId="32679" xr:uid="{00000000-0005-0000-0000-0000987F0000}"/>
    <cellStyle name="Percent [2] 6 2 4 4" xfId="32680" xr:uid="{00000000-0005-0000-0000-0000997F0000}"/>
    <cellStyle name="Percent [2] 6 2 4 5" xfId="32681" xr:uid="{00000000-0005-0000-0000-00009A7F0000}"/>
    <cellStyle name="Percent [2] 6 2 4 6" xfId="32682" xr:uid="{00000000-0005-0000-0000-00009B7F0000}"/>
    <cellStyle name="Percent [2] 6 2 5" xfId="32683" xr:uid="{00000000-0005-0000-0000-00009C7F0000}"/>
    <cellStyle name="Percent [2] 6 2 5 2" xfId="32684" xr:uid="{00000000-0005-0000-0000-00009D7F0000}"/>
    <cellStyle name="Percent [2] 6 2 5 2 2" xfId="32685" xr:uid="{00000000-0005-0000-0000-00009E7F0000}"/>
    <cellStyle name="Percent [2] 6 2 5 2 3" xfId="32686" xr:uid="{00000000-0005-0000-0000-00009F7F0000}"/>
    <cellStyle name="Percent [2] 6 2 5 2 4" xfId="32687" xr:uid="{00000000-0005-0000-0000-0000A07F0000}"/>
    <cellStyle name="Percent [2] 6 2 5 3" xfId="32688" xr:uid="{00000000-0005-0000-0000-0000A17F0000}"/>
    <cellStyle name="Percent [2] 6 2 5 4" xfId="32689" xr:uid="{00000000-0005-0000-0000-0000A27F0000}"/>
    <cellStyle name="Percent [2] 6 2 5 5" xfId="32690" xr:uid="{00000000-0005-0000-0000-0000A37F0000}"/>
    <cellStyle name="Percent [2] 6 2 6" xfId="32691" xr:uid="{00000000-0005-0000-0000-0000A47F0000}"/>
    <cellStyle name="Percent [2] 6 2 6 2" xfId="32692" xr:uid="{00000000-0005-0000-0000-0000A57F0000}"/>
    <cellStyle name="Percent [2] 6 2 6 2 2" xfId="32693" xr:uid="{00000000-0005-0000-0000-0000A67F0000}"/>
    <cellStyle name="Percent [2] 6 2 6 2 3" xfId="32694" xr:uid="{00000000-0005-0000-0000-0000A77F0000}"/>
    <cellStyle name="Percent [2] 6 2 6 3" xfId="32695" xr:uid="{00000000-0005-0000-0000-0000A87F0000}"/>
    <cellStyle name="Percent [2] 6 2 6 4" xfId="32696" xr:uid="{00000000-0005-0000-0000-0000A97F0000}"/>
    <cellStyle name="Percent [2] 6 2 7" xfId="32697" xr:uid="{00000000-0005-0000-0000-0000AA7F0000}"/>
    <cellStyle name="Percent [2] 6 2 7 2" xfId="32698" xr:uid="{00000000-0005-0000-0000-0000AB7F0000}"/>
    <cellStyle name="Percent [2] 6 2 7 3" xfId="32699" xr:uid="{00000000-0005-0000-0000-0000AC7F0000}"/>
    <cellStyle name="Percent [2] 6 2 8" xfId="32700" xr:uid="{00000000-0005-0000-0000-0000AD7F0000}"/>
    <cellStyle name="Percent [2] 6 2 9" xfId="32701" xr:uid="{00000000-0005-0000-0000-0000AE7F0000}"/>
    <cellStyle name="Percent [2] 6 2_2106 (6)" xfId="32702" xr:uid="{00000000-0005-0000-0000-0000AF7F0000}"/>
    <cellStyle name="Percent [2] 6 20" xfId="32703" xr:uid="{00000000-0005-0000-0000-0000B07F0000}"/>
    <cellStyle name="Percent [2] 6 21" xfId="32704" xr:uid="{00000000-0005-0000-0000-0000B17F0000}"/>
    <cellStyle name="Percent [2] 6 22" xfId="32705" xr:uid="{00000000-0005-0000-0000-0000B27F0000}"/>
    <cellStyle name="Percent [2] 6 23" xfId="32706" xr:uid="{00000000-0005-0000-0000-0000B37F0000}"/>
    <cellStyle name="Percent [2] 6 24" xfId="32707" xr:uid="{00000000-0005-0000-0000-0000B47F0000}"/>
    <cellStyle name="Percent [2] 6 3" xfId="32708" xr:uid="{00000000-0005-0000-0000-0000B57F0000}"/>
    <cellStyle name="Percent [2] 6 3 2" xfId="32709" xr:uid="{00000000-0005-0000-0000-0000B67F0000}"/>
    <cellStyle name="Percent [2] 6 3 2 2" xfId="32710" xr:uid="{00000000-0005-0000-0000-0000B77F0000}"/>
    <cellStyle name="Percent [2] 6 3 2 2 2" xfId="32711" xr:uid="{00000000-0005-0000-0000-0000B87F0000}"/>
    <cellStyle name="Percent [2] 6 3 2 2 3" xfId="32712" xr:uid="{00000000-0005-0000-0000-0000B97F0000}"/>
    <cellStyle name="Percent [2] 6 3 2 3" xfId="32713" xr:uid="{00000000-0005-0000-0000-0000BA7F0000}"/>
    <cellStyle name="Percent [2] 6 3 2 3 2" xfId="32714" xr:uid="{00000000-0005-0000-0000-0000BB7F0000}"/>
    <cellStyle name="Percent [2] 6 3 2 3 3" xfId="32715" xr:uid="{00000000-0005-0000-0000-0000BC7F0000}"/>
    <cellStyle name="Percent [2] 6 3 2 4" xfId="32716" xr:uid="{00000000-0005-0000-0000-0000BD7F0000}"/>
    <cellStyle name="Percent [2] 6 3 2 5" xfId="32717" xr:uid="{00000000-0005-0000-0000-0000BE7F0000}"/>
    <cellStyle name="Percent [2] 6 3 2 6" xfId="32718" xr:uid="{00000000-0005-0000-0000-0000BF7F0000}"/>
    <cellStyle name="Percent [2] 6 3 3" xfId="32719" xr:uid="{00000000-0005-0000-0000-0000C07F0000}"/>
    <cellStyle name="Percent [2] 6 3 3 2" xfId="32720" xr:uid="{00000000-0005-0000-0000-0000C17F0000}"/>
    <cellStyle name="Percent [2] 6 3 3 2 2" xfId="32721" xr:uid="{00000000-0005-0000-0000-0000C27F0000}"/>
    <cellStyle name="Percent [2] 6 3 3 2 3" xfId="32722" xr:uid="{00000000-0005-0000-0000-0000C37F0000}"/>
    <cellStyle name="Percent [2] 6 3 3 3" xfId="32723" xr:uid="{00000000-0005-0000-0000-0000C47F0000}"/>
    <cellStyle name="Percent [2] 6 3 3 3 2" xfId="32724" xr:uid="{00000000-0005-0000-0000-0000C57F0000}"/>
    <cellStyle name="Percent [2] 6 3 3 3 3" xfId="32725" xr:uid="{00000000-0005-0000-0000-0000C67F0000}"/>
    <cellStyle name="Percent [2] 6 3 3 4" xfId="32726" xr:uid="{00000000-0005-0000-0000-0000C77F0000}"/>
    <cellStyle name="Percent [2] 6 3 3 5" xfId="32727" xr:uid="{00000000-0005-0000-0000-0000C87F0000}"/>
    <cellStyle name="Percent [2] 6 3 3 6" xfId="32728" xr:uid="{00000000-0005-0000-0000-0000C97F0000}"/>
    <cellStyle name="Percent [2] 6 3 4" xfId="32729" xr:uid="{00000000-0005-0000-0000-0000CA7F0000}"/>
    <cellStyle name="Percent [2] 6 3 4 2" xfId="32730" xr:uid="{00000000-0005-0000-0000-0000CB7F0000}"/>
    <cellStyle name="Percent [2] 6 3 4 2 2" xfId="32731" xr:uid="{00000000-0005-0000-0000-0000CC7F0000}"/>
    <cellStyle name="Percent [2] 6 3 4 2 3" xfId="32732" xr:uid="{00000000-0005-0000-0000-0000CD7F0000}"/>
    <cellStyle name="Percent [2] 6 3 4 3" xfId="32733" xr:uid="{00000000-0005-0000-0000-0000CE7F0000}"/>
    <cellStyle name="Percent [2] 6 3 4 3 2" xfId="32734" xr:uid="{00000000-0005-0000-0000-0000CF7F0000}"/>
    <cellStyle name="Percent [2] 6 3 4 3 3" xfId="32735" xr:uid="{00000000-0005-0000-0000-0000D07F0000}"/>
    <cellStyle name="Percent [2] 6 3 4 4" xfId="32736" xr:uid="{00000000-0005-0000-0000-0000D17F0000}"/>
    <cellStyle name="Percent [2] 6 3 4 5" xfId="32737" xr:uid="{00000000-0005-0000-0000-0000D27F0000}"/>
    <cellStyle name="Percent [2] 6 3 4 6" xfId="32738" xr:uid="{00000000-0005-0000-0000-0000D37F0000}"/>
    <cellStyle name="Percent [2] 6 3 5" xfId="32739" xr:uid="{00000000-0005-0000-0000-0000D47F0000}"/>
    <cellStyle name="Percent [2] 6 3 5 2" xfId="32740" xr:uid="{00000000-0005-0000-0000-0000D57F0000}"/>
    <cellStyle name="Percent [2] 6 3 5 3" xfId="32741" xr:uid="{00000000-0005-0000-0000-0000D67F0000}"/>
    <cellStyle name="Percent [2] 6 3 6" xfId="32742" xr:uid="{00000000-0005-0000-0000-0000D77F0000}"/>
    <cellStyle name="Percent [2] 6 3 6 2" xfId="32743" xr:uid="{00000000-0005-0000-0000-0000D87F0000}"/>
    <cellStyle name="Percent [2] 6 3 6 3" xfId="32744" xr:uid="{00000000-0005-0000-0000-0000D97F0000}"/>
    <cellStyle name="Percent [2] 6 3 7" xfId="32745" xr:uid="{00000000-0005-0000-0000-0000DA7F0000}"/>
    <cellStyle name="Percent [2] 6 3 8" xfId="32746" xr:uid="{00000000-0005-0000-0000-0000DB7F0000}"/>
    <cellStyle name="Percent [2] 6 3 9" xfId="32747" xr:uid="{00000000-0005-0000-0000-0000DC7F0000}"/>
    <cellStyle name="Percent [2] 6 3_2106 (6)" xfId="32748" xr:uid="{00000000-0005-0000-0000-0000DD7F0000}"/>
    <cellStyle name="Percent [2] 6 4" xfId="32749" xr:uid="{00000000-0005-0000-0000-0000DE7F0000}"/>
    <cellStyle name="Percent [2] 6 4 2" xfId="32750" xr:uid="{00000000-0005-0000-0000-0000DF7F0000}"/>
    <cellStyle name="Percent [2] 6 4 2 2" xfId="32751" xr:uid="{00000000-0005-0000-0000-0000E07F0000}"/>
    <cellStyle name="Percent [2] 6 4 2 2 2" xfId="32752" xr:uid="{00000000-0005-0000-0000-0000E17F0000}"/>
    <cellStyle name="Percent [2] 6 4 2 2 3" xfId="32753" xr:uid="{00000000-0005-0000-0000-0000E27F0000}"/>
    <cellStyle name="Percent [2] 6 4 2 3" xfId="32754" xr:uid="{00000000-0005-0000-0000-0000E37F0000}"/>
    <cellStyle name="Percent [2] 6 4 2 3 2" xfId="32755" xr:uid="{00000000-0005-0000-0000-0000E47F0000}"/>
    <cellStyle name="Percent [2] 6 4 2 3 3" xfId="32756" xr:uid="{00000000-0005-0000-0000-0000E57F0000}"/>
    <cellStyle name="Percent [2] 6 4 2 4" xfId="32757" xr:uid="{00000000-0005-0000-0000-0000E67F0000}"/>
    <cellStyle name="Percent [2] 6 4 2 5" xfId="32758" xr:uid="{00000000-0005-0000-0000-0000E77F0000}"/>
    <cellStyle name="Percent [2] 6 4 2 6" xfId="32759" xr:uid="{00000000-0005-0000-0000-0000E87F0000}"/>
    <cellStyle name="Percent [2] 6 4 3" xfId="32760" xr:uid="{00000000-0005-0000-0000-0000E97F0000}"/>
    <cellStyle name="Percent [2] 6 4 3 2" xfId="32761" xr:uid="{00000000-0005-0000-0000-0000EA7F0000}"/>
    <cellStyle name="Percent [2] 6 4 3 2 2" xfId="32762" xr:uid="{00000000-0005-0000-0000-0000EB7F0000}"/>
    <cellStyle name="Percent [2] 6 4 3 2 3" xfId="32763" xr:uid="{00000000-0005-0000-0000-0000EC7F0000}"/>
    <cellStyle name="Percent [2] 6 4 3 3" xfId="32764" xr:uid="{00000000-0005-0000-0000-0000ED7F0000}"/>
    <cellStyle name="Percent [2] 6 4 3 3 2" xfId="32765" xr:uid="{00000000-0005-0000-0000-0000EE7F0000}"/>
    <cellStyle name="Percent [2] 6 4 3 3 3" xfId="32766" xr:uid="{00000000-0005-0000-0000-0000EF7F0000}"/>
    <cellStyle name="Percent [2] 6 4 3 4" xfId="32767" xr:uid="{00000000-0005-0000-0000-0000F07F0000}"/>
    <cellStyle name="Percent [2] 6 4 3 5" xfId="32768" xr:uid="{00000000-0005-0000-0000-0000F17F0000}"/>
    <cellStyle name="Percent [2] 6 4 3 6" xfId="32769" xr:uid="{00000000-0005-0000-0000-0000F27F0000}"/>
    <cellStyle name="Percent [2] 6 4 4" xfId="32770" xr:uid="{00000000-0005-0000-0000-0000F37F0000}"/>
    <cellStyle name="Percent [2] 6 4 4 2" xfId="32771" xr:uid="{00000000-0005-0000-0000-0000F47F0000}"/>
    <cellStyle name="Percent [2] 6 4 4 2 2" xfId="32772" xr:uid="{00000000-0005-0000-0000-0000F57F0000}"/>
    <cellStyle name="Percent [2] 6 4 4 2 3" xfId="32773" xr:uid="{00000000-0005-0000-0000-0000F67F0000}"/>
    <cellStyle name="Percent [2] 6 4 4 3" xfId="32774" xr:uid="{00000000-0005-0000-0000-0000F77F0000}"/>
    <cellStyle name="Percent [2] 6 4 4 3 2" xfId="32775" xr:uid="{00000000-0005-0000-0000-0000F87F0000}"/>
    <cellStyle name="Percent [2] 6 4 4 3 3" xfId="32776" xr:uid="{00000000-0005-0000-0000-0000F97F0000}"/>
    <cellStyle name="Percent [2] 6 4 4 4" xfId="32777" xr:uid="{00000000-0005-0000-0000-0000FA7F0000}"/>
    <cellStyle name="Percent [2] 6 4 4 5" xfId="32778" xr:uid="{00000000-0005-0000-0000-0000FB7F0000}"/>
    <cellStyle name="Percent [2] 6 4 4 6" xfId="32779" xr:uid="{00000000-0005-0000-0000-0000FC7F0000}"/>
    <cellStyle name="Percent [2] 6 4 5" xfId="32780" xr:uid="{00000000-0005-0000-0000-0000FD7F0000}"/>
    <cellStyle name="Percent [2] 6 4 5 2" xfId="32781" xr:uid="{00000000-0005-0000-0000-0000FE7F0000}"/>
    <cellStyle name="Percent [2] 6 4 5 3" xfId="32782" xr:uid="{00000000-0005-0000-0000-0000FF7F0000}"/>
    <cellStyle name="Percent [2] 6 4 6" xfId="32783" xr:uid="{00000000-0005-0000-0000-000000800000}"/>
    <cellStyle name="Percent [2] 6 4 6 2" xfId="32784" xr:uid="{00000000-0005-0000-0000-000001800000}"/>
    <cellStyle name="Percent [2] 6 4 6 3" xfId="32785" xr:uid="{00000000-0005-0000-0000-000002800000}"/>
    <cellStyle name="Percent [2] 6 4 7" xfId="32786" xr:uid="{00000000-0005-0000-0000-000003800000}"/>
    <cellStyle name="Percent [2] 6 4 8" xfId="32787" xr:uid="{00000000-0005-0000-0000-000004800000}"/>
    <cellStyle name="Percent [2] 6 4 9" xfId="32788" xr:uid="{00000000-0005-0000-0000-000005800000}"/>
    <cellStyle name="Percent [2] 6 4_2106 (6)" xfId="32789" xr:uid="{00000000-0005-0000-0000-000006800000}"/>
    <cellStyle name="Percent [2] 6 5" xfId="32790" xr:uid="{00000000-0005-0000-0000-000007800000}"/>
    <cellStyle name="Percent [2] 6 5 2" xfId="32791" xr:uid="{00000000-0005-0000-0000-000008800000}"/>
    <cellStyle name="Percent [2] 6 5 2 2" xfId="32792" xr:uid="{00000000-0005-0000-0000-000009800000}"/>
    <cellStyle name="Percent [2] 6 5 2 2 2" xfId="32793" xr:uid="{00000000-0005-0000-0000-00000A800000}"/>
    <cellStyle name="Percent [2] 6 5 2 2 3" xfId="32794" xr:uid="{00000000-0005-0000-0000-00000B800000}"/>
    <cellStyle name="Percent [2] 6 5 2 3" xfId="32795" xr:uid="{00000000-0005-0000-0000-00000C800000}"/>
    <cellStyle name="Percent [2] 6 5 2 3 2" xfId="32796" xr:uid="{00000000-0005-0000-0000-00000D800000}"/>
    <cellStyle name="Percent [2] 6 5 2 3 3" xfId="32797" xr:uid="{00000000-0005-0000-0000-00000E800000}"/>
    <cellStyle name="Percent [2] 6 5 2 4" xfId="32798" xr:uid="{00000000-0005-0000-0000-00000F800000}"/>
    <cellStyle name="Percent [2] 6 5 2 5" xfId="32799" xr:uid="{00000000-0005-0000-0000-000010800000}"/>
    <cellStyle name="Percent [2] 6 5 2 6" xfId="32800" xr:uid="{00000000-0005-0000-0000-000011800000}"/>
    <cellStyle name="Percent [2] 6 5 3" xfId="32801" xr:uid="{00000000-0005-0000-0000-000012800000}"/>
    <cellStyle name="Percent [2] 6 5 3 2" xfId="32802" xr:uid="{00000000-0005-0000-0000-000013800000}"/>
    <cellStyle name="Percent [2] 6 5 3 2 2" xfId="32803" xr:uid="{00000000-0005-0000-0000-000014800000}"/>
    <cellStyle name="Percent [2] 6 5 3 2 3" xfId="32804" xr:uid="{00000000-0005-0000-0000-000015800000}"/>
    <cellStyle name="Percent [2] 6 5 3 3" xfId="32805" xr:uid="{00000000-0005-0000-0000-000016800000}"/>
    <cellStyle name="Percent [2] 6 5 3 3 2" xfId="32806" xr:uid="{00000000-0005-0000-0000-000017800000}"/>
    <cellStyle name="Percent [2] 6 5 3 3 3" xfId="32807" xr:uid="{00000000-0005-0000-0000-000018800000}"/>
    <cellStyle name="Percent [2] 6 5 3 4" xfId="32808" xr:uid="{00000000-0005-0000-0000-000019800000}"/>
    <cellStyle name="Percent [2] 6 5 3 5" xfId="32809" xr:uid="{00000000-0005-0000-0000-00001A800000}"/>
    <cellStyle name="Percent [2] 6 5 3 6" xfId="32810" xr:uid="{00000000-0005-0000-0000-00001B800000}"/>
    <cellStyle name="Percent [2] 6 5 4" xfId="32811" xr:uid="{00000000-0005-0000-0000-00001C800000}"/>
    <cellStyle name="Percent [2] 6 5 4 2" xfId="32812" xr:uid="{00000000-0005-0000-0000-00001D800000}"/>
    <cellStyle name="Percent [2] 6 5 4 2 2" xfId="32813" xr:uid="{00000000-0005-0000-0000-00001E800000}"/>
    <cellStyle name="Percent [2] 6 5 4 2 3" xfId="32814" xr:uid="{00000000-0005-0000-0000-00001F800000}"/>
    <cellStyle name="Percent [2] 6 5 4 3" xfId="32815" xr:uid="{00000000-0005-0000-0000-000020800000}"/>
    <cellStyle name="Percent [2] 6 5 4 3 2" xfId="32816" xr:uid="{00000000-0005-0000-0000-000021800000}"/>
    <cellStyle name="Percent [2] 6 5 4 3 3" xfId="32817" xr:uid="{00000000-0005-0000-0000-000022800000}"/>
    <cellStyle name="Percent [2] 6 5 4 4" xfId="32818" xr:uid="{00000000-0005-0000-0000-000023800000}"/>
    <cellStyle name="Percent [2] 6 5 4 5" xfId="32819" xr:uid="{00000000-0005-0000-0000-000024800000}"/>
    <cellStyle name="Percent [2] 6 5 4 6" xfId="32820" xr:uid="{00000000-0005-0000-0000-000025800000}"/>
    <cellStyle name="Percent [2] 6 5 5" xfId="32821" xr:uid="{00000000-0005-0000-0000-000026800000}"/>
    <cellStyle name="Percent [2] 6 5 5 2" xfId="32822" xr:uid="{00000000-0005-0000-0000-000027800000}"/>
    <cellStyle name="Percent [2] 6 5 5 3" xfId="32823" xr:uid="{00000000-0005-0000-0000-000028800000}"/>
    <cellStyle name="Percent [2] 6 5 6" xfId="32824" xr:uid="{00000000-0005-0000-0000-000029800000}"/>
    <cellStyle name="Percent [2] 6 5 6 2" xfId="32825" xr:uid="{00000000-0005-0000-0000-00002A800000}"/>
    <cellStyle name="Percent [2] 6 5 6 3" xfId="32826" xr:uid="{00000000-0005-0000-0000-00002B800000}"/>
    <cellStyle name="Percent [2] 6 5 7" xfId="32827" xr:uid="{00000000-0005-0000-0000-00002C800000}"/>
    <cellStyle name="Percent [2] 6 5 8" xfId="32828" xr:uid="{00000000-0005-0000-0000-00002D800000}"/>
    <cellStyle name="Percent [2] 6 5 9" xfId="32829" xr:uid="{00000000-0005-0000-0000-00002E800000}"/>
    <cellStyle name="Percent [2] 6 5_2106 (6)" xfId="32830" xr:uid="{00000000-0005-0000-0000-00002F800000}"/>
    <cellStyle name="Percent [2] 6 6" xfId="32831" xr:uid="{00000000-0005-0000-0000-000030800000}"/>
    <cellStyle name="Percent [2] 6 6 2" xfId="32832" xr:uid="{00000000-0005-0000-0000-000031800000}"/>
    <cellStyle name="Percent [2] 6 6 2 2" xfId="32833" xr:uid="{00000000-0005-0000-0000-000032800000}"/>
    <cellStyle name="Percent [2] 6 6 2 2 2" xfId="32834" xr:uid="{00000000-0005-0000-0000-000033800000}"/>
    <cellStyle name="Percent [2] 6 6 2 2 3" xfId="32835" xr:uid="{00000000-0005-0000-0000-000034800000}"/>
    <cellStyle name="Percent [2] 6 6 2 3" xfId="32836" xr:uid="{00000000-0005-0000-0000-000035800000}"/>
    <cellStyle name="Percent [2] 6 6 2 3 2" xfId="32837" xr:uid="{00000000-0005-0000-0000-000036800000}"/>
    <cellStyle name="Percent [2] 6 6 2 3 3" xfId="32838" xr:uid="{00000000-0005-0000-0000-000037800000}"/>
    <cellStyle name="Percent [2] 6 6 2 4" xfId="32839" xr:uid="{00000000-0005-0000-0000-000038800000}"/>
    <cellStyle name="Percent [2] 6 6 2 5" xfId="32840" xr:uid="{00000000-0005-0000-0000-000039800000}"/>
    <cellStyle name="Percent [2] 6 6 2 6" xfId="32841" xr:uid="{00000000-0005-0000-0000-00003A800000}"/>
    <cellStyle name="Percent [2] 6 6 3" xfId="32842" xr:uid="{00000000-0005-0000-0000-00003B800000}"/>
    <cellStyle name="Percent [2] 6 6 3 2" xfId="32843" xr:uid="{00000000-0005-0000-0000-00003C800000}"/>
    <cellStyle name="Percent [2] 6 6 3 2 2" xfId="32844" xr:uid="{00000000-0005-0000-0000-00003D800000}"/>
    <cellStyle name="Percent [2] 6 6 3 2 3" xfId="32845" xr:uid="{00000000-0005-0000-0000-00003E800000}"/>
    <cellStyle name="Percent [2] 6 6 3 3" xfId="32846" xr:uid="{00000000-0005-0000-0000-00003F800000}"/>
    <cellStyle name="Percent [2] 6 6 3 3 2" xfId="32847" xr:uid="{00000000-0005-0000-0000-000040800000}"/>
    <cellStyle name="Percent [2] 6 6 3 3 3" xfId="32848" xr:uid="{00000000-0005-0000-0000-000041800000}"/>
    <cellStyle name="Percent [2] 6 6 3 4" xfId="32849" xr:uid="{00000000-0005-0000-0000-000042800000}"/>
    <cellStyle name="Percent [2] 6 6 3 5" xfId="32850" xr:uid="{00000000-0005-0000-0000-000043800000}"/>
    <cellStyle name="Percent [2] 6 6 3 6" xfId="32851" xr:uid="{00000000-0005-0000-0000-000044800000}"/>
    <cellStyle name="Percent [2] 6 6 4" xfId="32852" xr:uid="{00000000-0005-0000-0000-000045800000}"/>
    <cellStyle name="Percent [2] 6 6 4 2" xfId="32853" xr:uid="{00000000-0005-0000-0000-000046800000}"/>
    <cellStyle name="Percent [2] 6 6 4 2 2" xfId="32854" xr:uid="{00000000-0005-0000-0000-000047800000}"/>
    <cellStyle name="Percent [2] 6 6 4 2 3" xfId="32855" xr:uid="{00000000-0005-0000-0000-000048800000}"/>
    <cellStyle name="Percent [2] 6 6 4 3" xfId="32856" xr:uid="{00000000-0005-0000-0000-000049800000}"/>
    <cellStyle name="Percent [2] 6 6 4 3 2" xfId="32857" xr:uid="{00000000-0005-0000-0000-00004A800000}"/>
    <cellStyle name="Percent [2] 6 6 4 3 3" xfId="32858" xr:uid="{00000000-0005-0000-0000-00004B800000}"/>
    <cellStyle name="Percent [2] 6 6 4 4" xfId="32859" xr:uid="{00000000-0005-0000-0000-00004C800000}"/>
    <cellStyle name="Percent [2] 6 6 4 5" xfId="32860" xr:uid="{00000000-0005-0000-0000-00004D800000}"/>
    <cellStyle name="Percent [2] 6 6 4 6" xfId="32861" xr:uid="{00000000-0005-0000-0000-00004E800000}"/>
    <cellStyle name="Percent [2] 6 6 5" xfId="32862" xr:uid="{00000000-0005-0000-0000-00004F800000}"/>
    <cellStyle name="Percent [2] 6 6 5 2" xfId="32863" xr:uid="{00000000-0005-0000-0000-000050800000}"/>
    <cellStyle name="Percent [2] 6 6 5 3" xfId="32864" xr:uid="{00000000-0005-0000-0000-000051800000}"/>
    <cellStyle name="Percent [2] 6 6 6" xfId="32865" xr:uid="{00000000-0005-0000-0000-000052800000}"/>
    <cellStyle name="Percent [2] 6 6 6 2" xfId="32866" xr:uid="{00000000-0005-0000-0000-000053800000}"/>
    <cellStyle name="Percent [2] 6 6 6 3" xfId="32867" xr:uid="{00000000-0005-0000-0000-000054800000}"/>
    <cellStyle name="Percent [2] 6 6 7" xfId="32868" xr:uid="{00000000-0005-0000-0000-000055800000}"/>
    <cellStyle name="Percent [2] 6 6 8" xfId="32869" xr:uid="{00000000-0005-0000-0000-000056800000}"/>
    <cellStyle name="Percent [2] 6 6 9" xfId="32870" xr:uid="{00000000-0005-0000-0000-000057800000}"/>
    <cellStyle name="Percent [2] 6 6_2106 (6)" xfId="32871" xr:uid="{00000000-0005-0000-0000-000058800000}"/>
    <cellStyle name="Percent [2] 6 7" xfId="32872" xr:uid="{00000000-0005-0000-0000-000059800000}"/>
    <cellStyle name="Percent [2] 6 7 2" xfId="32873" xr:uid="{00000000-0005-0000-0000-00005A800000}"/>
    <cellStyle name="Percent [2] 6 7 2 2" xfId="32874" xr:uid="{00000000-0005-0000-0000-00005B800000}"/>
    <cellStyle name="Percent [2] 6 7 2 2 2" xfId="32875" xr:uid="{00000000-0005-0000-0000-00005C800000}"/>
    <cellStyle name="Percent [2] 6 7 2 2 3" xfId="32876" xr:uid="{00000000-0005-0000-0000-00005D800000}"/>
    <cellStyle name="Percent [2] 6 7 2 3" xfId="32877" xr:uid="{00000000-0005-0000-0000-00005E800000}"/>
    <cellStyle name="Percent [2] 6 7 2 3 2" xfId="32878" xr:uid="{00000000-0005-0000-0000-00005F800000}"/>
    <cellStyle name="Percent [2] 6 7 2 3 3" xfId="32879" xr:uid="{00000000-0005-0000-0000-000060800000}"/>
    <cellStyle name="Percent [2] 6 7 2 4" xfId="32880" xr:uid="{00000000-0005-0000-0000-000061800000}"/>
    <cellStyle name="Percent [2] 6 7 2 5" xfId="32881" xr:uid="{00000000-0005-0000-0000-000062800000}"/>
    <cellStyle name="Percent [2] 6 7 2 6" xfId="32882" xr:uid="{00000000-0005-0000-0000-000063800000}"/>
    <cellStyle name="Percent [2] 6 7 3" xfId="32883" xr:uid="{00000000-0005-0000-0000-000064800000}"/>
    <cellStyle name="Percent [2] 6 7 3 2" xfId="32884" xr:uid="{00000000-0005-0000-0000-000065800000}"/>
    <cellStyle name="Percent [2] 6 7 3 2 2" xfId="32885" xr:uid="{00000000-0005-0000-0000-000066800000}"/>
    <cellStyle name="Percent [2] 6 7 3 2 3" xfId="32886" xr:uid="{00000000-0005-0000-0000-000067800000}"/>
    <cellStyle name="Percent [2] 6 7 3 3" xfId="32887" xr:uid="{00000000-0005-0000-0000-000068800000}"/>
    <cellStyle name="Percent [2] 6 7 3 3 2" xfId="32888" xr:uid="{00000000-0005-0000-0000-000069800000}"/>
    <cellStyle name="Percent [2] 6 7 3 3 3" xfId="32889" xr:uid="{00000000-0005-0000-0000-00006A800000}"/>
    <cellStyle name="Percent [2] 6 7 3 4" xfId="32890" xr:uid="{00000000-0005-0000-0000-00006B800000}"/>
    <cellStyle name="Percent [2] 6 7 3 5" xfId="32891" xr:uid="{00000000-0005-0000-0000-00006C800000}"/>
    <cellStyle name="Percent [2] 6 7 3 6" xfId="32892" xr:uid="{00000000-0005-0000-0000-00006D800000}"/>
    <cellStyle name="Percent [2] 6 7 4" xfId="32893" xr:uid="{00000000-0005-0000-0000-00006E800000}"/>
    <cellStyle name="Percent [2] 6 7 4 2" xfId="32894" xr:uid="{00000000-0005-0000-0000-00006F800000}"/>
    <cellStyle name="Percent [2] 6 7 4 2 2" xfId="32895" xr:uid="{00000000-0005-0000-0000-000070800000}"/>
    <cellStyle name="Percent [2] 6 7 4 2 3" xfId="32896" xr:uid="{00000000-0005-0000-0000-000071800000}"/>
    <cellStyle name="Percent [2] 6 7 4 3" xfId="32897" xr:uid="{00000000-0005-0000-0000-000072800000}"/>
    <cellStyle name="Percent [2] 6 7 4 3 2" xfId="32898" xr:uid="{00000000-0005-0000-0000-000073800000}"/>
    <cellStyle name="Percent [2] 6 7 4 3 3" xfId="32899" xr:uid="{00000000-0005-0000-0000-000074800000}"/>
    <cellStyle name="Percent [2] 6 7 4 4" xfId="32900" xr:uid="{00000000-0005-0000-0000-000075800000}"/>
    <cellStyle name="Percent [2] 6 7 4 5" xfId="32901" xr:uid="{00000000-0005-0000-0000-000076800000}"/>
    <cellStyle name="Percent [2] 6 7 4 6" xfId="32902" xr:uid="{00000000-0005-0000-0000-000077800000}"/>
    <cellStyle name="Percent [2] 6 7 5" xfId="32903" xr:uid="{00000000-0005-0000-0000-000078800000}"/>
    <cellStyle name="Percent [2] 6 7 5 2" xfId="32904" xr:uid="{00000000-0005-0000-0000-000079800000}"/>
    <cellStyle name="Percent [2] 6 7 5 3" xfId="32905" xr:uid="{00000000-0005-0000-0000-00007A800000}"/>
    <cellStyle name="Percent [2] 6 7 6" xfId="32906" xr:uid="{00000000-0005-0000-0000-00007B800000}"/>
    <cellStyle name="Percent [2] 6 7 6 2" xfId="32907" xr:uid="{00000000-0005-0000-0000-00007C800000}"/>
    <cellStyle name="Percent [2] 6 7 6 3" xfId="32908" xr:uid="{00000000-0005-0000-0000-00007D800000}"/>
    <cellStyle name="Percent [2] 6 7 7" xfId="32909" xr:uid="{00000000-0005-0000-0000-00007E800000}"/>
    <cellStyle name="Percent [2] 6 7 8" xfId="32910" xr:uid="{00000000-0005-0000-0000-00007F800000}"/>
    <cellStyle name="Percent [2] 6 7 9" xfId="32911" xr:uid="{00000000-0005-0000-0000-000080800000}"/>
    <cellStyle name="Percent [2] 6 7_2106 (6)" xfId="32912" xr:uid="{00000000-0005-0000-0000-000081800000}"/>
    <cellStyle name="Percent [2] 6 8" xfId="32913" xr:uid="{00000000-0005-0000-0000-000082800000}"/>
    <cellStyle name="Percent [2] 6 8 2" xfId="32914" xr:uid="{00000000-0005-0000-0000-000083800000}"/>
    <cellStyle name="Percent [2] 6 8 2 2" xfId="32915" xr:uid="{00000000-0005-0000-0000-000084800000}"/>
    <cellStyle name="Percent [2] 6 8 2 3" xfId="32916" xr:uid="{00000000-0005-0000-0000-000085800000}"/>
    <cellStyle name="Percent [2] 6 8 3" xfId="32917" xr:uid="{00000000-0005-0000-0000-000086800000}"/>
    <cellStyle name="Percent [2] 6 8 3 2" xfId="32918" xr:uid="{00000000-0005-0000-0000-000087800000}"/>
    <cellStyle name="Percent [2] 6 8 3 3" xfId="32919" xr:uid="{00000000-0005-0000-0000-000088800000}"/>
    <cellStyle name="Percent [2] 6 8 4" xfId="32920" xr:uid="{00000000-0005-0000-0000-000089800000}"/>
    <cellStyle name="Percent [2] 6 8 5" xfId="32921" xr:uid="{00000000-0005-0000-0000-00008A800000}"/>
    <cellStyle name="Percent [2] 6 8 6" xfId="32922" xr:uid="{00000000-0005-0000-0000-00008B800000}"/>
    <cellStyle name="Percent [2] 6 9" xfId="32923" xr:uid="{00000000-0005-0000-0000-00008C800000}"/>
    <cellStyle name="Percent [2] 6 9 2" xfId="32924" xr:uid="{00000000-0005-0000-0000-00008D800000}"/>
    <cellStyle name="Percent [2] 6 9 2 2" xfId="32925" xr:uid="{00000000-0005-0000-0000-00008E800000}"/>
    <cellStyle name="Percent [2] 6 9 2 3" xfId="32926" xr:uid="{00000000-0005-0000-0000-00008F800000}"/>
    <cellStyle name="Percent [2] 6 9 3" xfId="32927" xr:uid="{00000000-0005-0000-0000-000090800000}"/>
    <cellStyle name="Percent [2] 6 9 3 2" xfId="32928" xr:uid="{00000000-0005-0000-0000-000091800000}"/>
    <cellStyle name="Percent [2] 6 9 3 3" xfId="32929" xr:uid="{00000000-0005-0000-0000-000092800000}"/>
    <cellStyle name="Percent [2] 6 9 4" xfId="32930" xr:uid="{00000000-0005-0000-0000-000093800000}"/>
    <cellStyle name="Percent [2] 6 9 5" xfId="32931" xr:uid="{00000000-0005-0000-0000-000094800000}"/>
    <cellStyle name="Percent [2] 6 9 6" xfId="32932" xr:uid="{00000000-0005-0000-0000-000095800000}"/>
    <cellStyle name="Percent [2] 6_2109" xfId="32933" xr:uid="{00000000-0005-0000-0000-000096800000}"/>
    <cellStyle name="Percent [2] 60" xfId="32934" xr:uid="{00000000-0005-0000-0000-000097800000}"/>
    <cellStyle name="Percent [2] 60 2" xfId="32935" xr:uid="{00000000-0005-0000-0000-000098800000}"/>
    <cellStyle name="Percent [2] 60 3" xfId="32936" xr:uid="{00000000-0005-0000-0000-000099800000}"/>
    <cellStyle name="Percent [2] 61" xfId="32937" xr:uid="{00000000-0005-0000-0000-00009A800000}"/>
    <cellStyle name="Percent [2] 61 2" xfId="32938" xr:uid="{00000000-0005-0000-0000-00009B800000}"/>
    <cellStyle name="Percent [2] 61 3" xfId="32939" xr:uid="{00000000-0005-0000-0000-00009C800000}"/>
    <cellStyle name="Percent [2] 62" xfId="32940" xr:uid="{00000000-0005-0000-0000-00009D800000}"/>
    <cellStyle name="Percent [2] 62 2" xfId="32941" xr:uid="{00000000-0005-0000-0000-00009E800000}"/>
    <cellStyle name="Percent [2] 62 3" xfId="32942" xr:uid="{00000000-0005-0000-0000-00009F800000}"/>
    <cellStyle name="Percent [2] 63" xfId="32943" xr:uid="{00000000-0005-0000-0000-0000A0800000}"/>
    <cellStyle name="Percent [2] 63 2" xfId="32944" xr:uid="{00000000-0005-0000-0000-0000A1800000}"/>
    <cellStyle name="Percent [2] 63 3" xfId="32945" xr:uid="{00000000-0005-0000-0000-0000A2800000}"/>
    <cellStyle name="Percent [2] 64" xfId="32946" xr:uid="{00000000-0005-0000-0000-0000A3800000}"/>
    <cellStyle name="Percent [2] 64 2" xfId="32947" xr:uid="{00000000-0005-0000-0000-0000A4800000}"/>
    <cellStyle name="Percent [2] 64 3" xfId="32948" xr:uid="{00000000-0005-0000-0000-0000A5800000}"/>
    <cellStyle name="Percent [2] 65" xfId="32949" xr:uid="{00000000-0005-0000-0000-0000A6800000}"/>
    <cellStyle name="Percent [2] 65 2" xfId="32950" xr:uid="{00000000-0005-0000-0000-0000A7800000}"/>
    <cellStyle name="Percent [2] 65 3" xfId="32951" xr:uid="{00000000-0005-0000-0000-0000A8800000}"/>
    <cellStyle name="Percent [2] 66" xfId="32952" xr:uid="{00000000-0005-0000-0000-0000A9800000}"/>
    <cellStyle name="Percent [2] 66 2" xfId="32953" xr:uid="{00000000-0005-0000-0000-0000AA800000}"/>
    <cellStyle name="Percent [2] 66 3" xfId="32954" xr:uid="{00000000-0005-0000-0000-0000AB800000}"/>
    <cellStyle name="Percent [2] 67" xfId="32955" xr:uid="{00000000-0005-0000-0000-0000AC800000}"/>
    <cellStyle name="Percent [2] 67 2" xfId="32956" xr:uid="{00000000-0005-0000-0000-0000AD800000}"/>
    <cellStyle name="Percent [2] 67 3" xfId="32957" xr:uid="{00000000-0005-0000-0000-0000AE800000}"/>
    <cellStyle name="Percent [2] 68" xfId="32958" xr:uid="{00000000-0005-0000-0000-0000AF800000}"/>
    <cellStyle name="Percent [2] 68 2" xfId="32959" xr:uid="{00000000-0005-0000-0000-0000B0800000}"/>
    <cellStyle name="Percent [2] 68 3" xfId="32960" xr:uid="{00000000-0005-0000-0000-0000B1800000}"/>
    <cellStyle name="Percent [2] 69" xfId="32961" xr:uid="{00000000-0005-0000-0000-0000B2800000}"/>
    <cellStyle name="Percent [2] 69 2" xfId="32962" xr:uid="{00000000-0005-0000-0000-0000B3800000}"/>
    <cellStyle name="Percent [2] 69 3" xfId="32963" xr:uid="{00000000-0005-0000-0000-0000B4800000}"/>
    <cellStyle name="Percent [2] 7" xfId="32964" xr:uid="{00000000-0005-0000-0000-0000B5800000}"/>
    <cellStyle name="Percent [2] 7 10" xfId="32965" xr:uid="{00000000-0005-0000-0000-0000B6800000}"/>
    <cellStyle name="Percent [2] 7 10 2" xfId="32966" xr:uid="{00000000-0005-0000-0000-0000B7800000}"/>
    <cellStyle name="Percent [2] 7 10 2 2" xfId="32967" xr:uid="{00000000-0005-0000-0000-0000B8800000}"/>
    <cellStyle name="Percent [2] 7 10 2 3" xfId="32968" xr:uid="{00000000-0005-0000-0000-0000B9800000}"/>
    <cellStyle name="Percent [2] 7 10 3" xfId="32969" xr:uid="{00000000-0005-0000-0000-0000BA800000}"/>
    <cellStyle name="Percent [2] 7 10 3 2" xfId="32970" xr:uid="{00000000-0005-0000-0000-0000BB800000}"/>
    <cellStyle name="Percent [2] 7 10 3 3" xfId="32971" xr:uid="{00000000-0005-0000-0000-0000BC800000}"/>
    <cellStyle name="Percent [2] 7 10 4" xfId="32972" xr:uid="{00000000-0005-0000-0000-0000BD800000}"/>
    <cellStyle name="Percent [2] 7 10 5" xfId="32973" xr:uid="{00000000-0005-0000-0000-0000BE800000}"/>
    <cellStyle name="Percent [2] 7 10 6" xfId="32974" xr:uid="{00000000-0005-0000-0000-0000BF800000}"/>
    <cellStyle name="Percent [2] 7 11" xfId="32975" xr:uid="{00000000-0005-0000-0000-0000C0800000}"/>
    <cellStyle name="Percent [2] 7 11 2" xfId="32976" xr:uid="{00000000-0005-0000-0000-0000C1800000}"/>
    <cellStyle name="Percent [2] 7 11 2 2" xfId="32977" xr:uid="{00000000-0005-0000-0000-0000C2800000}"/>
    <cellStyle name="Percent [2] 7 11 2 3" xfId="32978" xr:uid="{00000000-0005-0000-0000-0000C3800000}"/>
    <cellStyle name="Percent [2] 7 11 3" xfId="32979" xr:uid="{00000000-0005-0000-0000-0000C4800000}"/>
    <cellStyle name="Percent [2] 7 11 3 2" xfId="32980" xr:uid="{00000000-0005-0000-0000-0000C5800000}"/>
    <cellStyle name="Percent [2] 7 11 3 3" xfId="32981" xr:uid="{00000000-0005-0000-0000-0000C6800000}"/>
    <cellStyle name="Percent [2] 7 11 4" xfId="32982" xr:uid="{00000000-0005-0000-0000-0000C7800000}"/>
    <cellStyle name="Percent [2] 7 11 5" xfId="32983" xr:uid="{00000000-0005-0000-0000-0000C8800000}"/>
    <cellStyle name="Percent [2] 7 11 6" xfId="32984" xr:uid="{00000000-0005-0000-0000-0000C9800000}"/>
    <cellStyle name="Percent [2] 7 12" xfId="32985" xr:uid="{00000000-0005-0000-0000-0000CA800000}"/>
    <cellStyle name="Percent [2] 7 12 2" xfId="32986" xr:uid="{00000000-0005-0000-0000-0000CB800000}"/>
    <cellStyle name="Percent [2] 7 12 2 2" xfId="32987" xr:uid="{00000000-0005-0000-0000-0000CC800000}"/>
    <cellStyle name="Percent [2] 7 12 2 3" xfId="32988" xr:uid="{00000000-0005-0000-0000-0000CD800000}"/>
    <cellStyle name="Percent [2] 7 12 3" xfId="32989" xr:uid="{00000000-0005-0000-0000-0000CE800000}"/>
    <cellStyle name="Percent [2] 7 12 3 2" xfId="32990" xr:uid="{00000000-0005-0000-0000-0000CF800000}"/>
    <cellStyle name="Percent [2] 7 12 3 3" xfId="32991" xr:uid="{00000000-0005-0000-0000-0000D0800000}"/>
    <cellStyle name="Percent [2] 7 12 4" xfId="32992" xr:uid="{00000000-0005-0000-0000-0000D1800000}"/>
    <cellStyle name="Percent [2] 7 12 5" xfId="32993" xr:uid="{00000000-0005-0000-0000-0000D2800000}"/>
    <cellStyle name="Percent [2] 7 12 6" xfId="32994" xr:uid="{00000000-0005-0000-0000-0000D3800000}"/>
    <cellStyle name="Percent [2] 7 13" xfId="32995" xr:uid="{00000000-0005-0000-0000-0000D4800000}"/>
    <cellStyle name="Percent [2] 7 13 2" xfId="32996" xr:uid="{00000000-0005-0000-0000-0000D5800000}"/>
    <cellStyle name="Percent [2] 7 13 2 2" xfId="32997" xr:uid="{00000000-0005-0000-0000-0000D6800000}"/>
    <cellStyle name="Percent [2] 7 13 2 3" xfId="32998" xr:uid="{00000000-0005-0000-0000-0000D7800000}"/>
    <cellStyle name="Percent [2] 7 13 3" xfId="32999" xr:uid="{00000000-0005-0000-0000-0000D8800000}"/>
    <cellStyle name="Percent [2] 7 13 3 2" xfId="33000" xr:uid="{00000000-0005-0000-0000-0000D9800000}"/>
    <cellStyle name="Percent [2] 7 13 3 3" xfId="33001" xr:uid="{00000000-0005-0000-0000-0000DA800000}"/>
    <cellStyle name="Percent [2] 7 13 4" xfId="33002" xr:uid="{00000000-0005-0000-0000-0000DB800000}"/>
    <cellStyle name="Percent [2] 7 13 5" xfId="33003" xr:uid="{00000000-0005-0000-0000-0000DC800000}"/>
    <cellStyle name="Percent [2] 7 13 6" xfId="33004" xr:uid="{00000000-0005-0000-0000-0000DD800000}"/>
    <cellStyle name="Percent [2] 7 14" xfId="33005" xr:uid="{00000000-0005-0000-0000-0000DE800000}"/>
    <cellStyle name="Percent [2] 7 14 2" xfId="33006" xr:uid="{00000000-0005-0000-0000-0000DF800000}"/>
    <cellStyle name="Percent [2] 7 14 2 2" xfId="33007" xr:uid="{00000000-0005-0000-0000-0000E0800000}"/>
    <cellStyle name="Percent [2] 7 14 2 3" xfId="33008" xr:uid="{00000000-0005-0000-0000-0000E1800000}"/>
    <cellStyle name="Percent [2] 7 14 2 4" xfId="33009" xr:uid="{00000000-0005-0000-0000-0000E2800000}"/>
    <cellStyle name="Percent [2] 7 14 3" xfId="33010" xr:uid="{00000000-0005-0000-0000-0000E3800000}"/>
    <cellStyle name="Percent [2] 7 14 4" xfId="33011" xr:uid="{00000000-0005-0000-0000-0000E4800000}"/>
    <cellStyle name="Percent [2] 7 14 5" xfId="33012" xr:uid="{00000000-0005-0000-0000-0000E5800000}"/>
    <cellStyle name="Percent [2] 7 15" xfId="33013" xr:uid="{00000000-0005-0000-0000-0000E6800000}"/>
    <cellStyle name="Percent [2] 7 15 2" xfId="33014" xr:uid="{00000000-0005-0000-0000-0000E7800000}"/>
    <cellStyle name="Percent [2] 7 15 2 2" xfId="33015" xr:uid="{00000000-0005-0000-0000-0000E8800000}"/>
    <cellStyle name="Percent [2] 7 15 2 3" xfId="33016" xr:uid="{00000000-0005-0000-0000-0000E9800000}"/>
    <cellStyle name="Percent [2] 7 15 3" xfId="33017" xr:uid="{00000000-0005-0000-0000-0000EA800000}"/>
    <cellStyle name="Percent [2] 7 15 4" xfId="33018" xr:uid="{00000000-0005-0000-0000-0000EB800000}"/>
    <cellStyle name="Percent [2] 7 16" xfId="33019" xr:uid="{00000000-0005-0000-0000-0000EC800000}"/>
    <cellStyle name="Percent [2] 7 16 2" xfId="33020" xr:uid="{00000000-0005-0000-0000-0000ED800000}"/>
    <cellStyle name="Percent [2] 7 16 3" xfId="33021" xr:uid="{00000000-0005-0000-0000-0000EE800000}"/>
    <cellStyle name="Percent [2] 7 17" xfId="33022" xr:uid="{00000000-0005-0000-0000-0000EF800000}"/>
    <cellStyle name="Percent [2] 7 18" xfId="33023" xr:uid="{00000000-0005-0000-0000-0000F0800000}"/>
    <cellStyle name="Percent [2] 7 19" xfId="33024" xr:uid="{00000000-0005-0000-0000-0000F1800000}"/>
    <cellStyle name="Percent [2] 7 2" xfId="33025" xr:uid="{00000000-0005-0000-0000-0000F2800000}"/>
    <cellStyle name="Percent [2] 7 2 10" xfId="33026" xr:uid="{00000000-0005-0000-0000-0000F3800000}"/>
    <cellStyle name="Percent [2] 7 2 11" xfId="33027" xr:uid="{00000000-0005-0000-0000-0000F4800000}"/>
    <cellStyle name="Percent [2] 7 2 2" xfId="33028" xr:uid="{00000000-0005-0000-0000-0000F5800000}"/>
    <cellStyle name="Percent [2] 7 2 2 2" xfId="33029" xr:uid="{00000000-0005-0000-0000-0000F6800000}"/>
    <cellStyle name="Percent [2] 7 2 2 2 2" xfId="33030" xr:uid="{00000000-0005-0000-0000-0000F7800000}"/>
    <cellStyle name="Percent [2] 7 2 2 2 3" xfId="33031" xr:uid="{00000000-0005-0000-0000-0000F8800000}"/>
    <cellStyle name="Percent [2] 7 2 2 3" xfId="33032" xr:uid="{00000000-0005-0000-0000-0000F9800000}"/>
    <cellStyle name="Percent [2] 7 2 2 3 2" xfId="33033" xr:uid="{00000000-0005-0000-0000-0000FA800000}"/>
    <cellStyle name="Percent [2] 7 2 2 3 3" xfId="33034" xr:uid="{00000000-0005-0000-0000-0000FB800000}"/>
    <cellStyle name="Percent [2] 7 2 2 4" xfId="33035" xr:uid="{00000000-0005-0000-0000-0000FC800000}"/>
    <cellStyle name="Percent [2] 7 2 2 5" xfId="33036" xr:uid="{00000000-0005-0000-0000-0000FD800000}"/>
    <cellStyle name="Percent [2] 7 2 2 6" xfId="33037" xr:uid="{00000000-0005-0000-0000-0000FE800000}"/>
    <cellStyle name="Percent [2] 7 2 3" xfId="33038" xr:uid="{00000000-0005-0000-0000-0000FF800000}"/>
    <cellStyle name="Percent [2] 7 2 3 2" xfId="33039" xr:uid="{00000000-0005-0000-0000-000000810000}"/>
    <cellStyle name="Percent [2] 7 2 3 2 2" xfId="33040" xr:uid="{00000000-0005-0000-0000-000001810000}"/>
    <cellStyle name="Percent [2] 7 2 3 2 3" xfId="33041" xr:uid="{00000000-0005-0000-0000-000002810000}"/>
    <cellStyle name="Percent [2] 7 2 3 3" xfId="33042" xr:uid="{00000000-0005-0000-0000-000003810000}"/>
    <cellStyle name="Percent [2] 7 2 3 3 2" xfId="33043" xr:uid="{00000000-0005-0000-0000-000004810000}"/>
    <cellStyle name="Percent [2] 7 2 3 3 3" xfId="33044" xr:uid="{00000000-0005-0000-0000-000005810000}"/>
    <cellStyle name="Percent [2] 7 2 3 4" xfId="33045" xr:uid="{00000000-0005-0000-0000-000006810000}"/>
    <cellStyle name="Percent [2] 7 2 3 5" xfId="33046" xr:uid="{00000000-0005-0000-0000-000007810000}"/>
    <cellStyle name="Percent [2] 7 2 3 6" xfId="33047" xr:uid="{00000000-0005-0000-0000-000008810000}"/>
    <cellStyle name="Percent [2] 7 2 4" xfId="33048" xr:uid="{00000000-0005-0000-0000-000009810000}"/>
    <cellStyle name="Percent [2] 7 2 4 2" xfId="33049" xr:uid="{00000000-0005-0000-0000-00000A810000}"/>
    <cellStyle name="Percent [2] 7 2 4 2 2" xfId="33050" xr:uid="{00000000-0005-0000-0000-00000B810000}"/>
    <cellStyle name="Percent [2] 7 2 4 2 3" xfId="33051" xr:uid="{00000000-0005-0000-0000-00000C810000}"/>
    <cellStyle name="Percent [2] 7 2 4 3" xfId="33052" xr:uid="{00000000-0005-0000-0000-00000D810000}"/>
    <cellStyle name="Percent [2] 7 2 4 3 2" xfId="33053" xr:uid="{00000000-0005-0000-0000-00000E810000}"/>
    <cellStyle name="Percent [2] 7 2 4 3 3" xfId="33054" xr:uid="{00000000-0005-0000-0000-00000F810000}"/>
    <cellStyle name="Percent [2] 7 2 4 4" xfId="33055" xr:uid="{00000000-0005-0000-0000-000010810000}"/>
    <cellStyle name="Percent [2] 7 2 4 5" xfId="33056" xr:uid="{00000000-0005-0000-0000-000011810000}"/>
    <cellStyle name="Percent [2] 7 2 4 6" xfId="33057" xr:uid="{00000000-0005-0000-0000-000012810000}"/>
    <cellStyle name="Percent [2] 7 2 5" xfId="33058" xr:uid="{00000000-0005-0000-0000-000013810000}"/>
    <cellStyle name="Percent [2] 7 2 5 2" xfId="33059" xr:uid="{00000000-0005-0000-0000-000014810000}"/>
    <cellStyle name="Percent [2] 7 2 5 2 2" xfId="33060" xr:uid="{00000000-0005-0000-0000-000015810000}"/>
    <cellStyle name="Percent [2] 7 2 5 2 3" xfId="33061" xr:uid="{00000000-0005-0000-0000-000016810000}"/>
    <cellStyle name="Percent [2] 7 2 5 2 4" xfId="33062" xr:uid="{00000000-0005-0000-0000-000017810000}"/>
    <cellStyle name="Percent [2] 7 2 5 3" xfId="33063" xr:uid="{00000000-0005-0000-0000-000018810000}"/>
    <cellStyle name="Percent [2] 7 2 5 4" xfId="33064" xr:uid="{00000000-0005-0000-0000-000019810000}"/>
    <cellStyle name="Percent [2] 7 2 5 5" xfId="33065" xr:uid="{00000000-0005-0000-0000-00001A810000}"/>
    <cellStyle name="Percent [2] 7 2 6" xfId="33066" xr:uid="{00000000-0005-0000-0000-00001B810000}"/>
    <cellStyle name="Percent [2] 7 2 6 2" xfId="33067" xr:uid="{00000000-0005-0000-0000-00001C810000}"/>
    <cellStyle name="Percent [2] 7 2 6 2 2" xfId="33068" xr:uid="{00000000-0005-0000-0000-00001D810000}"/>
    <cellStyle name="Percent [2] 7 2 6 2 3" xfId="33069" xr:uid="{00000000-0005-0000-0000-00001E810000}"/>
    <cellStyle name="Percent [2] 7 2 6 3" xfId="33070" xr:uid="{00000000-0005-0000-0000-00001F810000}"/>
    <cellStyle name="Percent [2] 7 2 6 4" xfId="33071" xr:uid="{00000000-0005-0000-0000-000020810000}"/>
    <cellStyle name="Percent [2] 7 2 7" xfId="33072" xr:uid="{00000000-0005-0000-0000-000021810000}"/>
    <cellStyle name="Percent [2] 7 2 7 2" xfId="33073" xr:uid="{00000000-0005-0000-0000-000022810000}"/>
    <cellStyle name="Percent [2] 7 2 7 3" xfId="33074" xr:uid="{00000000-0005-0000-0000-000023810000}"/>
    <cellStyle name="Percent [2] 7 2 8" xfId="33075" xr:uid="{00000000-0005-0000-0000-000024810000}"/>
    <cellStyle name="Percent [2] 7 2 9" xfId="33076" xr:uid="{00000000-0005-0000-0000-000025810000}"/>
    <cellStyle name="Percent [2] 7 2_2106 (6)" xfId="33077" xr:uid="{00000000-0005-0000-0000-000026810000}"/>
    <cellStyle name="Percent [2] 7 20" xfId="33078" xr:uid="{00000000-0005-0000-0000-000027810000}"/>
    <cellStyle name="Percent [2] 7 21" xfId="33079" xr:uid="{00000000-0005-0000-0000-000028810000}"/>
    <cellStyle name="Percent [2] 7 22" xfId="33080" xr:uid="{00000000-0005-0000-0000-000029810000}"/>
    <cellStyle name="Percent [2] 7 23" xfId="33081" xr:uid="{00000000-0005-0000-0000-00002A810000}"/>
    <cellStyle name="Percent [2] 7 24" xfId="33082" xr:uid="{00000000-0005-0000-0000-00002B810000}"/>
    <cellStyle name="Percent [2] 7 3" xfId="33083" xr:uid="{00000000-0005-0000-0000-00002C810000}"/>
    <cellStyle name="Percent [2] 7 3 2" xfId="33084" xr:uid="{00000000-0005-0000-0000-00002D810000}"/>
    <cellStyle name="Percent [2] 7 3 2 2" xfId="33085" xr:uid="{00000000-0005-0000-0000-00002E810000}"/>
    <cellStyle name="Percent [2] 7 3 2 2 2" xfId="33086" xr:uid="{00000000-0005-0000-0000-00002F810000}"/>
    <cellStyle name="Percent [2] 7 3 2 2 3" xfId="33087" xr:uid="{00000000-0005-0000-0000-000030810000}"/>
    <cellStyle name="Percent [2] 7 3 2 3" xfId="33088" xr:uid="{00000000-0005-0000-0000-000031810000}"/>
    <cellStyle name="Percent [2] 7 3 2 3 2" xfId="33089" xr:uid="{00000000-0005-0000-0000-000032810000}"/>
    <cellStyle name="Percent [2] 7 3 2 3 3" xfId="33090" xr:uid="{00000000-0005-0000-0000-000033810000}"/>
    <cellStyle name="Percent [2] 7 3 2 4" xfId="33091" xr:uid="{00000000-0005-0000-0000-000034810000}"/>
    <cellStyle name="Percent [2] 7 3 2 5" xfId="33092" xr:uid="{00000000-0005-0000-0000-000035810000}"/>
    <cellStyle name="Percent [2] 7 3 2 6" xfId="33093" xr:uid="{00000000-0005-0000-0000-000036810000}"/>
    <cellStyle name="Percent [2] 7 3 3" xfId="33094" xr:uid="{00000000-0005-0000-0000-000037810000}"/>
    <cellStyle name="Percent [2] 7 3 3 2" xfId="33095" xr:uid="{00000000-0005-0000-0000-000038810000}"/>
    <cellStyle name="Percent [2] 7 3 3 2 2" xfId="33096" xr:uid="{00000000-0005-0000-0000-000039810000}"/>
    <cellStyle name="Percent [2] 7 3 3 2 3" xfId="33097" xr:uid="{00000000-0005-0000-0000-00003A810000}"/>
    <cellStyle name="Percent [2] 7 3 3 3" xfId="33098" xr:uid="{00000000-0005-0000-0000-00003B810000}"/>
    <cellStyle name="Percent [2] 7 3 3 3 2" xfId="33099" xr:uid="{00000000-0005-0000-0000-00003C810000}"/>
    <cellStyle name="Percent [2] 7 3 3 3 3" xfId="33100" xr:uid="{00000000-0005-0000-0000-00003D810000}"/>
    <cellStyle name="Percent [2] 7 3 3 4" xfId="33101" xr:uid="{00000000-0005-0000-0000-00003E810000}"/>
    <cellStyle name="Percent [2] 7 3 3 5" xfId="33102" xr:uid="{00000000-0005-0000-0000-00003F810000}"/>
    <cellStyle name="Percent [2] 7 3 3 6" xfId="33103" xr:uid="{00000000-0005-0000-0000-000040810000}"/>
    <cellStyle name="Percent [2] 7 3 4" xfId="33104" xr:uid="{00000000-0005-0000-0000-000041810000}"/>
    <cellStyle name="Percent [2] 7 3 4 2" xfId="33105" xr:uid="{00000000-0005-0000-0000-000042810000}"/>
    <cellStyle name="Percent [2] 7 3 4 2 2" xfId="33106" xr:uid="{00000000-0005-0000-0000-000043810000}"/>
    <cellStyle name="Percent [2] 7 3 4 2 3" xfId="33107" xr:uid="{00000000-0005-0000-0000-000044810000}"/>
    <cellStyle name="Percent [2] 7 3 4 3" xfId="33108" xr:uid="{00000000-0005-0000-0000-000045810000}"/>
    <cellStyle name="Percent [2] 7 3 4 3 2" xfId="33109" xr:uid="{00000000-0005-0000-0000-000046810000}"/>
    <cellStyle name="Percent [2] 7 3 4 3 3" xfId="33110" xr:uid="{00000000-0005-0000-0000-000047810000}"/>
    <cellStyle name="Percent [2] 7 3 4 4" xfId="33111" xr:uid="{00000000-0005-0000-0000-000048810000}"/>
    <cellStyle name="Percent [2] 7 3 4 5" xfId="33112" xr:uid="{00000000-0005-0000-0000-000049810000}"/>
    <cellStyle name="Percent [2] 7 3 4 6" xfId="33113" xr:uid="{00000000-0005-0000-0000-00004A810000}"/>
    <cellStyle name="Percent [2] 7 3 5" xfId="33114" xr:uid="{00000000-0005-0000-0000-00004B810000}"/>
    <cellStyle name="Percent [2] 7 3 5 2" xfId="33115" xr:uid="{00000000-0005-0000-0000-00004C810000}"/>
    <cellStyle name="Percent [2] 7 3 5 3" xfId="33116" xr:uid="{00000000-0005-0000-0000-00004D810000}"/>
    <cellStyle name="Percent [2] 7 3 6" xfId="33117" xr:uid="{00000000-0005-0000-0000-00004E810000}"/>
    <cellStyle name="Percent [2] 7 3 6 2" xfId="33118" xr:uid="{00000000-0005-0000-0000-00004F810000}"/>
    <cellStyle name="Percent [2] 7 3 6 3" xfId="33119" xr:uid="{00000000-0005-0000-0000-000050810000}"/>
    <cellStyle name="Percent [2] 7 3 7" xfId="33120" xr:uid="{00000000-0005-0000-0000-000051810000}"/>
    <cellStyle name="Percent [2] 7 3 8" xfId="33121" xr:uid="{00000000-0005-0000-0000-000052810000}"/>
    <cellStyle name="Percent [2] 7 3 9" xfId="33122" xr:uid="{00000000-0005-0000-0000-000053810000}"/>
    <cellStyle name="Percent [2] 7 3_2106 (6)" xfId="33123" xr:uid="{00000000-0005-0000-0000-000054810000}"/>
    <cellStyle name="Percent [2] 7 4" xfId="33124" xr:uid="{00000000-0005-0000-0000-000055810000}"/>
    <cellStyle name="Percent [2] 7 4 2" xfId="33125" xr:uid="{00000000-0005-0000-0000-000056810000}"/>
    <cellStyle name="Percent [2] 7 4 2 2" xfId="33126" xr:uid="{00000000-0005-0000-0000-000057810000}"/>
    <cellStyle name="Percent [2] 7 4 2 2 2" xfId="33127" xr:uid="{00000000-0005-0000-0000-000058810000}"/>
    <cellStyle name="Percent [2] 7 4 2 2 3" xfId="33128" xr:uid="{00000000-0005-0000-0000-000059810000}"/>
    <cellStyle name="Percent [2] 7 4 2 3" xfId="33129" xr:uid="{00000000-0005-0000-0000-00005A810000}"/>
    <cellStyle name="Percent [2] 7 4 2 3 2" xfId="33130" xr:uid="{00000000-0005-0000-0000-00005B810000}"/>
    <cellStyle name="Percent [2] 7 4 2 3 3" xfId="33131" xr:uid="{00000000-0005-0000-0000-00005C810000}"/>
    <cellStyle name="Percent [2] 7 4 2 4" xfId="33132" xr:uid="{00000000-0005-0000-0000-00005D810000}"/>
    <cellStyle name="Percent [2] 7 4 2 5" xfId="33133" xr:uid="{00000000-0005-0000-0000-00005E810000}"/>
    <cellStyle name="Percent [2] 7 4 2 6" xfId="33134" xr:uid="{00000000-0005-0000-0000-00005F810000}"/>
    <cellStyle name="Percent [2] 7 4 3" xfId="33135" xr:uid="{00000000-0005-0000-0000-000060810000}"/>
    <cellStyle name="Percent [2] 7 4 3 2" xfId="33136" xr:uid="{00000000-0005-0000-0000-000061810000}"/>
    <cellStyle name="Percent [2] 7 4 3 2 2" xfId="33137" xr:uid="{00000000-0005-0000-0000-000062810000}"/>
    <cellStyle name="Percent [2] 7 4 3 2 3" xfId="33138" xr:uid="{00000000-0005-0000-0000-000063810000}"/>
    <cellStyle name="Percent [2] 7 4 3 3" xfId="33139" xr:uid="{00000000-0005-0000-0000-000064810000}"/>
    <cellStyle name="Percent [2] 7 4 3 3 2" xfId="33140" xr:uid="{00000000-0005-0000-0000-000065810000}"/>
    <cellStyle name="Percent [2] 7 4 3 3 3" xfId="33141" xr:uid="{00000000-0005-0000-0000-000066810000}"/>
    <cellStyle name="Percent [2] 7 4 3 4" xfId="33142" xr:uid="{00000000-0005-0000-0000-000067810000}"/>
    <cellStyle name="Percent [2] 7 4 3 5" xfId="33143" xr:uid="{00000000-0005-0000-0000-000068810000}"/>
    <cellStyle name="Percent [2] 7 4 3 6" xfId="33144" xr:uid="{00000000-0005-0000-0000-000069810000}"/>
    <cellStyle name="Percent [2] 7 4 4" xfId="33145" xr:uid="{00000000-0005-0000-0000-00006A810000}"/>
    <cellStyle name="Percent [2] 7 4 4 2" xfId="33146" xr:uid="{00000000-0005-0000-0000-00006B810000}"/>
    <cellStyle name="Percent [2] 7 4 4 2 2" xfId="33147" xr:uid="{00000000-0005-0000-0000-00006C810000}"/>
    <cellStyle name="Percent [2] 7 4 4 2 3" xfId="33148" xr:uid="{00000000-0005-0000-0000-00006D810000}"/>
    <cellStyle name="Percent [2] 7 4 4 3" xfId="33149" xr:uid="{00000000-0005-0000-0000-00006E810000}"/>
    <cellStyle name="Percent [2] 7 4 4 3 2" xfId="33150" xr:uid="{00000000-0005-0000-0000-00006F810000}"/>
    <cellStyle name="Percent [2] 7 4 4 3 3" xfId="33151" xr:uid="{00000000-0005-0000-0000-000070810000}"/>
    <cellStyle name="Percent [2] 7 4 4 4" xfId="33152" xr:uid="{00000000-0005-0000-0000-000071810000}"/>
    <cellStyle name="Percent [2] 7 4 4 5" xfId="33153" xr:uid="{00000000-0005-0000-0000-000072810000}"/>
    <cellStyle name="Percent [2] 7 4 4 6" xfId="33154" xr:uid="{00000000-0005-0000-0000-000073810000}"/>
    <cellStyle name="Percent [2] 7 4 5" xfId="33155" xr:uid="{00000000-0005-0000-0000-000074810000}"/>
    <cellStyle name="Percent [2] 7 4 5 2" xfId="33156" xr:uid="{00000000-0005-0000-0000-000075810000}"/>
    <cellStyle name="Percent [2] 7 4 5 3" xfId="33157" xr:uid="{00000000-0005-0000-0000-000076810000}"/>
    <cellStyle name="Percent [2] 7 4 6" xfId="33158" xr:uid="{00000000-0005-0000-0000-000077810000}"/>
    <cellStyle name="Percent [2] 7 4 6 2" xfId="33159" xr:uid="{00000000-0005-0000-0000-000078810000}"/>
    <cellStyle name="Percent [2] 7 4 6 3" xfId="33160" xr:uid="{00000000-0005-0000-0000-000079810000}"/>
    <cellStyle name="Percent [2] 7 4 7" xfId="33161" xr:uid="{00000000-0005-0000-0000-00007A810000}"/>
    <cellStyle name="Percent [2] 7 4 8" xfId="33162" xr:uid="{00000000-0005-0000-0000-00007B810000}"/>
    <cellStyle name="Percent [2] 7 4 9" xfId="33163" xr:uid="{00000000-0005-0000-0000-00007C810000}"/>
    <cellStyle name="Percent [2] 7 4_2106 (6)" xfId="33164" xr:uid="{00000000-0005-0000-0000-00007D810000}"/>
    <cellStyle name="Percent [2] 7 5" xfId="33165" xr:uid="{00000000-0005-0000-0000-00007E810000}"/>
    <cellStyle name="Percent [2] 7 5 2" xfId="33166" xr:uid="{00000000-0005-0000-0000-00007F810000}"/>
    <cellStyle name="Percent [2] 7 5 2 2" xfId="33167" xr:uid="{00000000-0005-0000-0000-000080810000}"/>
    <cellStyle name="Percent [2] 7 5 2 2 2" xfId="33168" xr:uid="{00000000-0005-0000-0000-000081810000}"/>
    <cellStyle name="Percent [2] 7 5 2 2 3" xfId="33169" xr:uid="{00000000-0005-0000-0000-000082810000}"/>
    <cellStyle name="Percent [2] 7 5 2 3" xfId="33170" xr:uid="{00000000-0005-0000-0000-000083810000}"/>
    <cellStyle name="Percent [2] 7 5 2 3 2" xfId="33171" xr:uid="{00000000-0005-0000-0000-000084810000}"/>
    <cellStyle name="Percent [2] 7 5 2 3 3" xfId="33172" xr:uid="{00000000-0005-0000-0000-000085810000}"/>
    <cellStyle name="Percent [2] 7 5 2 4" xfId="33173" xr:uid="{00000000-0005-0000-0000-000086810000}"/>
    <cellStyle name="Percent [2] 7 5 2 5" xfId="33174" xr:uid="{00000000-0005-0000-0000-000087810000}"/>
    <cellStyle name="Percent [2] 7 5 2 6" xfId="33175" xr:uid="{00000000-0005-0000-0000-000088810000}"/>
    <cellStyle name="Percent [2] 7 5 3" xfId="33176" xr:uid="{00000000-0005-0000-0000-000089810000}"/>
    <cellStyle name="Percent [2] 7 5 3 2" xfId="33177" xr:uid="{00000000-0005-0000-0000-00008A810000}"/>
    <cellStyle name="Percent [2] 7 5 3 2 2" xfId="33178" xr:uid="{00000000-0005-0000-0000-00008B810000}"/>
    <cellStyle name="Percent [2] 7 5 3 2 3" xfId="33179" xr:uid="{00000000-0005-0000-0000-00008C810000}"/>
    <cellStyle name="Percent [2] 7 5 3 3" xfId="33180" xr:uid="{00000000-0005-0000-0000-00008D810000}"/>
    <cellStyle name="Percent [2] 7 5 3 3 2" xfId="33181" xr:uid="{00000000-0005-0000-0000-00008E810000}"/>
    <cellStyle name="Percent [2] 7 5 3 3 3" xfId="33182" xr:uid="{00000000-0005-0000-0000-00008F810000}"/>
    <cellStyle name="Percent [2] 7 5 3 4" xfId="33183" xr:uid="{00000000-0005-0000-0000-000090810000}"/>
    <cellStyle name="Percent [2] 7 5 3 5" xfId="33184" xr:uid="{00000000-0005-0000-0000-000091810000}"/>
    <cellStyle name="Percent [2] 7 5 3 6" xfId="33185" xr:uid="{00000000-0005-0000-0000-000092810000}"/>
    <cellStyle name="Percent [2] 7 5 4" xfId="33186" xr:uid="{00000000-0005-0000-0000-000093810000}"/>
    <cellStyle name="Percent [2] 7 5 4 2" xfId="33187" xr:uid="{00000000-0005-0000-0000-000094810000}"/>
    <cellStyle name="Percent [2] 7 5 4 2 2" xfId="33188" xr:uid="{00000000-0005-0000-0000-000095810000}"/>
    <cellStyle name="Percent [2] 7 5 4 2 3" xfId="33189" xr:uid="{00000000-0005-0000-0000-000096810000}"/>
    <cellStyle name="Percent [2] 7 5 4 3" xfId="33190" xr:uid="{00000000-0005-0000-0000-000097810000}"/>
    <cellStyle name="Percent [2] 7 5 4 3 2" xfId="33191" xr:uid="{00000000-0005-0000-0000-000098810000}"/>
    <cellStyle name="Percent [2] 7 5 4 3 3" xfId="33192" xr:uid="{00000000-0005-0000-0000-000099810000}"/>
    <cellStyle name="Percent [2] 7 5 4 4" xfId="33193" xr:uid="{00000000-0005-0000-0000-00009A810000}"/>
    <cellStyle name="Percent [2] 7 5 4 5" xfId="33194" xr:uid="{00000000-0005-0000-0000-00009B810000}"/>
    <cellStyle name="Percent [2] 7 5 4 6" xfId="33195" xr:uid="{00000000-0005-0000-0000-00009C810000}"/>
    <cellStyle name="Percent [2] 7 5 5" xfId="33196" xr:uid="{00000000-0005-0000-0000-00009D810000}"/>
    <cellStyle name="Percent [2] 7 5 5 2" xfId="33197" xr:uid="{00000000-0005-0000-0000-00009E810000}"/>
    <cellStyle name="Percent [2] 7 5 5 3" xfId="33198" xr:uid="{00000000-0005-0000-0000-00009F810000}"/>
    <cellStyle name="Percent [2] 7 5 6" xfId="33199" xr:uid="{00000000-0005-0000-0000-0000A0810000}"/>
    <cellStyle name="Percent [2] 7 5 6 2" xfId="33200" xr:uid="{00000000-0005-0000-0000-0000A1810000}"/>
    <cellStyle name="Percent [2] 7 5 6 3" xfId="33201" xr:uid="{00000000-0005-0000-0000-0000A2810000}"/>
    <cellStyle name="Percent [2] 7 5 7" xfId="33202" xr:uid="{00000000-0005-0000-0000-0000A3810000}"/>
    <cellStyle name="Percent [2] 7 5 8" xfId="33203" xr:uid="{00000000-0005-0000-0000-0000A4810000}"/>
    <cellStyle name="Percent [2] 7 5 9" xfId="33204" xr:uid="{00000000-0005-0000-0000-0000A5810000}"/>
    <cellStyle name="Percent [2] 7 5_2106 (6)" xfId="33205" xr:uid="{00000000-0005-0000-0000-0000A6810000}"/>
    <cellStyle name="Percent [2] 7 6" xfId="33206" xr:uid="{00000000-0005-0000-0000-0000A7810000}"/>
    <cellStyle name="Percent [2] 7 6 2" xfId="33207" xr:uid="{00000000-0005-0000-0000-0000A8810000}"/>
    <cellStyle name="Percent [2] 7 6 2 2" xfId="33208" xr:uid="{00000000-0005-0000-0000-0000A9810000}"/>
    <cellStyle name="Percent [2] 7 6 2 2 2" xfId="33209" xr:uid="{00000000-0005-0000-0000-0000AA810000}"/>
    <cellStyle name="Percent [2] 7 6 2 2 3" xfId="33210" xr:uid="{00000000-0005-0000-0000-0000AB810000}"/>
    <cellStyle name="Percent [2] 7 6 2 3" xfId="33211" xr:uid="{00000000-0005-0000-0000-0000AC810000}"/>
    <cellStyle name="Percent [2] 7 6 2 3 2" xfId="33212" xr:uid="{00000000-0005-0000-0000-0000AD810000}"/>
    <cellStyle name="Percent [2] 7 6 2 3 3" xfId="33213" xr:uid="{00000000-0005-0000-0000-0000AE810000}"/>
    <cellStyle name="Percent [2] 7 6 2 4" xfId="33214" xr:uid="{00000000-0005-0000-0000-0000AF810000}"/>
    <cellStyle name="Percent [2] 7 6 2 5" xfId="33215" xr:uid="{00000000-0005-0000-0000-0000B0810000}"/>
    <cellStyle name="Percent [2] 7 6 2 6" xfId="33216" xr:uid="{00000000-0005-0000-0000-0000B1810000}"/>
    <cellStyle name="Percent [2] 7 6 3" xfId="33217" xr:uid="{00000000-0005-0000-0000-0000B2810000}"/>
    <cellStyle name="Percent [2] 7 6 3 2" xfId="33218" xr:uid="{00000000-0005-0000-0000-0000B3810000}"/>
    <cellStyle name="Percent [2] 7 6 3 2 2" xfId="33219" xr:uid="{00000000-0005-0000-0000-0000B4810000}"/>
    <cellStyle name="Percent [2] 7 6 3 2 3" xfId="33220" xr:uid="{00000000-0005-0000-0000-0000B5810000}"/>
    <cellStyle name="Percent [2] 7 6 3 3" xfId="33221" xr:uid="{00000000-0005-0000-0000-0000B6810000}"/>
    <cellStyle name="Percent [2] 7 6 3 3 2" xfId="33222" xr:uid="{00000000-0005-0000-0000-0000B7810000}"/>
    <cellStyle name="Percent [2] 7 6 3 3 3" xfId="33223" xr:uid="{00000000-0005-0000-0000-0000B8810000}"/>
    <cellStyle name="Percent [2] 7 6 3 4" xfId="33224" xr:uid="{00000000-0005-0000-0000-0000B9810000}"/>
    <cellStyle name="Percent [2] 7 6 3 5" xfId="33225" xr:uid="{00000000-0005-0000-0000-0000BA810000}"/>
    <cellStyle name="Percent [2] 7 6 3 6" xfId="33226" xr:uid="{00000000-0005-0000-0000-0000BB810000}"/>
    <cellStyle name="Percent [2] 7 6 4" xfId="33227" xr:uid="{00000000-0005-0000-0000-0000BC810000}"/>
    <cellStyle name="Percent [2] 7 6 4 2" xfId="33228" xr:uid="{00000000-0005-0000-0000-0000BD810000}"/>
    <cellStyle name="Percent [2] 7 6 4 2 2" xfId="33229" xr:uid="{00000000-0005-0000-0000-0000BE810000}"/>
    <cellStyle name="Percent [2] 7 6 4 2 3" xfId="33230" xr:uid="{00000000-0005-0000-0000-0000BF810000}"/>
    <cellStyle name="Percent [2] 7 6 4 3" xfId="33231" xr:uid="{00000000-0005-0000-0000-0000C0810000}"/>
    <cellStyle name="Percent [2] 7 6 4 3 2" xfId="33232" xr:uid="{00000000-0005-0000-0000-0000C1810000}"/>
    <cellStyle name="Percent [2] 7 6 4 3 3" xfId="33233" xr:uid="{00000000-0005-0000-0000-0000C2810000}"/>
    <cellStyle name="Percent [2] 7 6 4 4" xfId="33234" xr:uid="{00000000-0005-0000-0000-0000C3810000}"/>
    <cellStyle name="Percent [2] 7 6 4 5" xfId="33235" xr:uid="{00000000-0005-0000-0000-0000C4810000}"/>
    <cellStyle name="Percent [2] 7 6 4 6" xfId="33236" xr:uid="{00000000-0005-0000-0000-0000C5810000}"/>
    <cellStyle name="Percent [2] 7 6 5" xfId="33237" xr:uid="{00000000-0005-0000-0000-0000C6810000}"/>
    <cellStyle name="Percent [2] 7 6 5 2" xfId="33238" xr:uid="{00000000-0005-0000-0000-0000C7810000}"/>
    <cellStyle name="Percent [2] 7 6 5 3" xfId="33239" xr:uid="{00000000-0005-0000-0000-0000C8810000}"/>
    <cellStyle name="Percent [2] 7 6 6" xfId="33240" xr:uid="{00000000-0005-0000-0000-0000C9810000}"/>
    <cellStyle name="Percent [2] 7 6 6 2" xfId="33241" xr:uid="{00000000-0005-0000-0000-0000CA810000}"/>
    <cellStyle name="Percent [2] 7 6 6 3" xfId="33242" xr:uid="{00000000-0005-0000-0000-0000CB810000}"/>
    <cellStyle name="Percent [2] 7 6 7" xfId="33243" xr:uid="{00000000-0005-0000-0000-0000CC810000}"/>
    <cellStyle name="Percent [2] 7 6 8" xfId="33244" xr:uid="{00000000-0005-0000-0000-0000CD810000}"/>
    <cellStyle name="Percent [2] 7 6 9" xfId="33245" xr:uid="{00000000-0005-0000-0000-0000CE810000}"/>
    <cellStyle name="Percent [2] 7 6_2106 (6)" xfId="33246" xr:uid="{00000000-0005-0000-0000-0000CF810000}"/>
    <cellStyle name="Percent [2] 7 7" xfId="33247" xr:uid="{00000000-0005-0000-0000-0000D0810000}"/>
    <cellStyle name="Percent [2] 7 7 2" xfId="33248" xr:uid="{00000000-0005-0000-0000-0000D1810000}"/>
    <cellStyle name="Percent [2] 7 7 2 2" xfId="33249" xr:uid="{00000000-0005-0000-0000-0000D2810000}"/>
    <cellStyle name="Percent [2] 7 7 2 2 2" xfId="33250" xr:uid="{00000000-0005-0000-0000-0000D3810000}"/>
    <cellStyle name="Percent [2] 7 7 2 2 3" xfId="33251" xr:uid="{00000000-0005-0000-0000-0000D4810000}"/>
    <cellStyle name="Percent [2] 7 7 2 3" xfId="33252" xr:uid="{00000000-0005-0000-0000-0000D5810000}"/>
    <cellStyle name="Percent [2] 7 7 2 3 2" xfId="33253" xr:uid="{00000000-0005-0000-0000-0000D6810000}"/>
    <cellStyle name="Percent [2] 7 7 2 3 3" xfId="33254" xr:uid="{00000000-0005-0000-0000-0000D7810000}"/>
    <cellStyle name="Percent [2] 7 7 2 4" xfId="33255" xr:uid="{00000000-0005-0000-0000-0000D8810000}"/>
    <cellStyle name="Percent [2] 7 7 2 5" xfId="33256" xr:uid="{00000000-0005-0000-0000-0000D9810000}"/>
    <cellStyle name="Percent [2] 7 7 2 6" xfId="33257" xr:uid="{00000000-0005-0000-0000-0000DA810000}"/>
    <cellStyle name="Percent [2] 7 7 3" xfId="33258" xr:uid="{00000000-0005-0000-0000-0000DB810000}"/>
    <cellStyle name="Percent [2] 7 7 3 2" xfId="33259" xr:uid="{00000000-0005-0000-0000-0000DC810000}"/>
    <cellStyle name="Percent [2] 7 7 3 2 2" xfId="33260" xr:uid="{00000000-0005-0000-0000-0000DD810000}"/>
    <cellStyle name="Percent [2] 7 7 3 2 3" xfId="33261" xr:uid="{00000000-0005-0000-0000-0000DE810000}"/>
    <cellStyle name="Percent [2] 7 7 3 3" xfId="33262" xr:uid="{00000000-0005-0000-0000-0000DF810000}"/>
    <cellStyle name="Percent [2] 7 7 3 3 2" xfId="33263" xr:uid="{00000000-0005-0000-0000-0000E0810000}"/>
    <cellStyle name="Percent [2] 7 7 3 3 3" xfId="33264" xr:uid="{00000000-0005-0000-0000-0000E1810000}"/>
    <cellStyle name="Percent [2] 7 7 3 4" xfId="33265" xr:uid="{00000000-0005-0000-0000-0000E2810000}"/>
    <cellStyle name="Percent [2] 7 7 3 5" xfId="33266" xr:uid="{00000000-0005-0000-0000-0000E3810000}"/>
    <cellStyle name="Percent [2] 7 7 3 6" xfId="33267" xr:uid="{00000000-0005-0000-0000-0000E4810000}"/>
    <cellStyle name="Percent [2] 7 7 4" xfId="33268" xr:uid="{00000000-0005-0000-0000-0000E5810000}"/>
    <cellStyle name="Percent [2] 7 7 4 2" xfId="33269" xr:uid="{00000000-0005-0000-0000-0000E6810000}"/>
    <cellStyle name="Percent [2] 7 7 4 2 2" xfId="33270" xr:uid="{00000000-0005-0000-0000-0000E7810000}"/>
    <cellStyle name="Percent [2] 7 7 4 2 3" xfId="33271" xr:uid="{00000000-0005-0000-0000-0000E8810000}"/>
    <cellStyle name="Percent [2] 7 7 4 3" xfId="33272" xr:uid="{00000000-0005-0000-0000-0000E9810000}"/>
    <cellStyle name="Percent [2] 7 7 4 3 2" xfId="33273" xr:uid="{00000000-0005-0000-0000-0000EA810000}"/>
    <cellStyle name="Percent [2] 7 7 4 3 3" xfId="33274" xr:uid="{00000000-0005-0000-0000-0000EB810000}"/>
    <cellStyle name="Percent [2] 7 7 4 4" xfId="33275" xr:uid="{00000000-0005-0000-0000-0000EC810000}"/>
    <cellStyle name="Percent [2] 7 7 4 5" xfId="33276" xr:uid="{00000000-0005-0000-0000-0000ED810000}"/>
    <cellStyle name="Percent [2] 7 7 4 6" xfId="33277" xr:uid="{00000000-0005-0000-0000-0000EE810000}"/>
    <cellStyle name="Percent [2] 7 7 5" xfId="33278" xr:uid="{00000000-0005-0000-0000-0000EF810000}"/>
    <cellStyle name="Percent [2] 7 7 5 2" xfId="33279" xr:uid="{00000000-0005-0000-0000-0000F0810000}"/>
    <cellStyle name="Percent [2] 7 7 5 3" xfId="33280" xr:uid="{00000000-0005-0000-0000-0000F1810000}"/>
    <cellStyle name="Percent [2] 7 7 6" xfId="33281" xr:uid="{00000000-0005-0000-0000-0000F2810000}"/>
    <cellStyle name="Percent [2] 7 7 6 2" xfId="33282" xr:uid="{00000000-0005-0000-0000-0000F3810000}"/>
    <cellStyle name="Percent [2] 7 7 6 3" xfId="33283" xr:uid="{00000000-0005-0000-0000-0000F4810000}"/>
    <cellStyle name="Percent [2] 7 7 7" xfId="33284" xr:uid="{00000000-0005-0000-0000-0000F5810000}"/>
    <cellStyle name="Percent [2] 7 7 8" xfId="33285" xr:uid="{00000000-0005-0000-0000-0000F6810000}"/>
    <cellStyle name="Percent [2] 7 7 9" xfId="33286" xr:uid="{00000000-0005-0000-0000-0000F7810000}"/>
    <cellStyle name="Percent [2] 7 7_2106 (6)" xfId="33287" xr:uid="{00000000-0005-0000-0000-0000F8810000}"/>
    <cellStyle name="Percent [2] 7 8" xfId="33288" xr:uid="{00000000-0005-0000-0000-0000F9810000}"/>
    <cellStyle name="Percent [2] 7 8 2" xfId="33289" xr:uid="{00000000-0005-0000-0000-0000FA810000}"/>
    <cellStyle name="Percent [2] 7 8 2 2" xfId="33290" xr:uid="{00000000-0005-0000-0000-0000FB810000}"/>
    <cellStyle name="Percent [2] 7 8 2 3" xfId="33291" xr:uid="{00000000-0005-0000-0000-0000FC810000}"/>
    <cellStyle name="Percent [2] 7 8 3" xfId="33292" xr:uid="{00000000-0005-0000-0000-0000FD810000}"/>
    <cellStyle name="Percent [2] 7 8 3 2" xfId="33293" xr:uid="{00000000-0005-0000-0000-0000FE810000}"/>
    <cellStyle name="Percent [2] 7 8 3 3" xfId="33294" xr:uid="{00000000-0005-0000-0000-0000FF810000}"/>
    <cellStyle name="Percent [2] 7 8 4" xfId="33295" xr:uid="{00000000-0005-0000-0000-000000820000}"/>
    <cellStyle name="Percent [2] 7 8 5" xfId="33296" xr:uid="{00000000-0005-0000-0000-000001820000}"/>
    <cellStyle name="Percent [2] 7 8 6" xfId="33297" xr:uid="{00000000-0005-0000-0000-000002820000}"/>
    <cellStyle name="Percent [2] 7 9" xfId="33298" xr:uid="{00000000-0005-0000-0000-000003820000}"/>
    <cellStyle name="Percent [2] 7 9 2" xfId="33299" xr:uid="{00000000-0005-0000-0000-000004820000}"/>
    <cellStyle name="Percent [2] 7 9 2 2" xfId="33300" xr:uid="{00000000-0005-0000-0000-000005820000}"/>
    <cellStyle name="Percent [2] 7 9 2 3" xfId="33301" xr:uid="{00000000-0005-0000-0000-000006820000}"/>
    <cellStyle name="Percent [2] 7 9 3" xfId="33302" xr:uid="{00000000-0005-0000-0000-000007820000}"/>
    <cellStyle name="Percent [2] 7 9 3 2" xfId="33303" xr:uid="{00000000-0005-0000-0000-000008820000}"/>
    <cellStyle name="Percent [2] 7 9 3 3" xfId="33304" xr:uid="{00000000-0005-0000-0000-000009820000}"/>
    <cellStyle name="Percent [2] 7 9 4" xfId="33305" xr:uid="{00000000-0005-0000-0000-00000A820000}"/>
    <cellStyle name="Percent [2] 7 9 5" xfId="33306" xr:uid="{00000000-0005-0000-0000-00000B820000}"/>
    <cellStyle name="Percent [2] 7 9 6" xfId="33307" xr:uid="{00000000-0005-0000-0000-00000C820000}"/>
    <cellStyle name="Percent [2] 7_2109" xfId="33308" xr:uid="{00000000-0005-0000-0000-00000D820000}"/>
    <cellStyle name="Percent [2] 70" xfId="33309" xr:uid="{00000000-0005-0000-0000-00000E820000}"/>
    <cellStyle name="Percent [2] 70 2" xfId="33310" xr:uid="{00000000-0005-0000-0000-00000F820000}"/>
    <cellStyle name="Percent [2] 70 3" xfId="33311" xr:uid="{00000000-0005-0000-0000-000010820000}"/>
    <cellStyle name="Percent [2] 71" xfId="33312" xr:uid="{00000000-0005-0000-0000-000011820000}"/>
    <cellStyle name="Percent [2] 71 2" xfId="33313" xr:uid="{00000000-0005-0000-0000-000012820000}"/>
    <cellStyle name="Percent [2] 71 3" xfId="33314" xr:uid="{00000000-0005-0000-0000-000013820000}"/>
    <cellStyle name="Percent [2] 72" xfId="33315" xr:uid="{00000000-0005-0000-0000-000014820000}"/>
    <cellStyle name="Percent [2] 72 2" xfId="33316" xr:uid="{00000000-0005-0000-0000-000015820000}"/>
    <cellStyle name="Percent [2] 72 3" xfId="33317" xr:uid="{00000000-0005-0000-0000-000016820000}"/>
    <cellStyle name="Percent [2] 73" xfId="33318" xr:uid="{00000000-0005-0000-0000-000017820000}"/>
    <cellStyle name="Percent [2] 73 2" xfId="33319" xr:uid="{00000000-0005-0000-0000-000018820000}"/>
    <cellStyle name="Percent [2] 73 3" xfId="33320" xr:uid="{00000000-0005-0000-0000-000019820000}"/>
    <cellStyle name="Percent [2] 74" xfId="33321" xr:uid="{00000000-0005-0000-0000-00001A820000}"/>
    <cellStyle name="Percent [2] 74 2" xfId="33322" xr:uid="{00000000-0005-0000-0000-00001B820000}"/>
    <cellStyle name="Percent [2] 74 3" xfId="33323" xr:uid="{00000000-0005-0000-0000-00001C820000}"/>
    <cellStyle name="Percent [2] 75" xfId="33324" xr:uid="{00000000-0005-0000-0000-00001D820000}"/>
    <cellStyle name="Percent [2] 75 2" xfId="33325" xr:uid="{00000000-0005-0000-0000-00001E820000}"/>
    <cellStyle name="Percent [2] 75 3" xfId="33326" xr:uid="{00000000-0005-0000-0000-00001F820000}"/>
    <cellStyle name="Percent [2] 76" xfId="33327" xr:uid="{00000000-0005-0000-0000-000020820000}"/>
    <cellStyle name="Percent [2] 76 2" xfId="33328" xr:uid="{00000000-0005-0000-0000-000021820000}"/>
    <cellStyle name="Percent [2] 76 3" xfId="33329" xr:uid="{00000000-0005-0000-0000-000022820000}"/>
    <cellStyle name="Percent [2] 77" xfId="33330" xr:uid="{00000000-0005-0000-0000-000023820000}"/>
    <cellStyle name="Percent [2] 77 2" xfId="33331" xr:uid="{00000000-0005-0000-0000-000024820000}"/>
    <cellStyle name="Percent [2] 77 3" xfId="33332" xr:uid="{00000000-0005-0000-0000-000025820000}"/>
    <cellStyle name="Percent [2] 78" xfId="33333" xr:uid="{00000000-0005-0000-0000-000026820000}"/>
    <cellStyle name="Percent [2] 78 2" xfId="33334" xr:uid="{00000000-0005-0000-0000-000027820000}"/>
    <cellStyle name="Percent [2] 78 3" xfId="33335" xr:uid="{00000000-0005-0000-0000-000028820000}"/>
    <cellStyle name="Percent [2] 79" xfId="33336" xr:uid="{00000000-0005-0000-0000-000029820000}"/>
    <cellStyle name="Percent [2] 79 2" xfId="33337" xr:uid="{00000000-0005-0000-0000-00002A820000}"/>
    <cellStyle name="Percent [2] 79 3" xfId="33338" xr:uid="{00000000-0005-0000-0000-00002B820000}"/>
    <cellStyle name="Percent [2] 8" xfId="33339" xr:uid="{00000000-0005-0000-0000-00002C820000}"/>
    <cellStyle name="Percent [2] 8 10" xfId="33340" xr:uid="{00000000-0005-0000-0000-00002D820000}"/>
    <cellStyle name="Percent [2] 8 10 2" xfId="33341" xr:uid="{00000000-0005-0000-0000-00002E820000}"/>
    <cellStyle name="Percent [2] 8 10 2 2" xfId="33342" xr:uid="{00000000-0005-0000-0000-00002F820000}"/>
    <cellStyle name="Percent [2] 8 10 2 3" xfId="33343" xr:uid="{00000000-0005-0000-0000-000030820000}"/>
    <cellStyle name="Percent [2] 8 10 3" xfId="33344" xr:uid="{00000000-0005-0000-0000-000031820000}"/>
    <cellStyle name="Percent [2] 8 10 3 2" xfId="33345" xr:uid="{00000000-0005-0000-0000-000032820000}"/>
    <cellStyle name="Percent [2] 8 10 3 3" xfId="33346" xr:uid="{00000000-0005-0000-0000-000033820000}"/>
    <cellStyle name="Percent [2] 8 10 4" xfId="33347" xr:uid="{00000000-0005-0000-0000-000034820000}"/>
    <cellStyle name="Percent [2] 8 10 5" xfId="33348" xr:uid="{00000000-0005-0000-0000-000035820000}"/>
    <cellStyle name="Percent [2] 8 10 6" xfId="33349" xr:uid="{00000000-0005-0000-0000-000036820000}"/>
    <cellStyle name="Percent [2] 8 11" xfId="33350" xr:uid="{00000000-0005-0000-0000-000037820000}"/>
    <cellStyle name="Percent [2] 8 11 2" xfId="33351" xr:uid="{00000000-0005-0000-0000-000038820000}"/>
    <cellStyle name="Percent [2] 8 11 2 2" xfId="33352" xr:uid="{00000000-0005-0000-0000-000039820000}"/>
    <cellStyle name="Percent [2] 8 11 2 3" xfId="33353" xr:uid="{00000000-0005-0000-0000-00003A820000}"/>
    <cellStyle name="Percent [2] 8 11 3" xfId="33354" xr:uid="{00000000-0005-0000-0000-00003B820000}"/>
    <cellStyle name="Percent [2] 8 11 3 2" xfId="33355" xr:uid="{00000000-0005-0000-0000-00003C820000}"/>
    <cellStyle name="Percent [2] 8 11 3 3" xfId="33356" xr:uid="{00000000-0005-0000-0000-00003D820000}"/>
    <cellStyle name="Percent [2] 8 11 4" xfId="33357" xr:uid="{00000000-0005-0000-0000-00003E820000}"/>
    <cellStyle name="Percent [2] 8 11 5" xfId="33358" xr:uid="{00000000-0005-0000-0000-00003F820000}"/>
    <cellStyle name="Percent [2] 8 11 6" xfId="33359" xr:uid="{00000000-0005-0000-0000-000040820000}"/>
    <cellStyle name="Percent [2] 8 12" xfId="33360" xr:uid="{00000000-0005-0000-0000-000041820000}"/>
    <cellStyle name="Percent [2] 8 12 2" xfId="33361" xr:uid="{00000000-0005-0000-0000-000042820000}"/>
    <cellStyle name="Percent [2] 8 12 2 2" xfId="33362" xr:uid="{00000000-0005-0000-0000-000043820000}"/>
    <cellStyle name="Percent [2] 8 12 2 3" xfId="33363" xr:uid="{00000000-0005-0000-0000-000044820000}"/>
    <cellStyle name="Percent [2] 8 12 3" xfId="33364" xr:uid="{00000000-0005-0000-0000-000045820000}"/>
    <cellStyle name="Percent [2] 8 12 3 2" xfId="33365" xr:uid="{00000000-0005-0000-0000-000046820000}"/>
    <cellStyle name="Percent [2] 8 12 3 3" xfId="33366" xr:uid="{00000000-0005-0000-0000-000047820000}"/>
    <cellStyle name="Percent [2] 8 12 4" xfId="33367" xr:uid="{00000000-0005-0000-0000-000048820000}"/>
    <cellStyle name="Percent [2] 8 12 5" xfId="33368" xr:uid="{00000000-0005-0000-0000-000049820000}"/>
    <cellStyle name="Percent [2] 8 12 6" xfId="33369" xr:uid="{00000000-0005-0000-0000-00004A820000}"/>
    <cellStyle name="Percent [2] 8 13" xfId="33370" xr:uid="{00000000-0005-0000-0000-00004B820000}"/>
    <cellStyle name="Percent [2] 8 13 2" xfId="33371" xr:uid="{00000000-0005-0000-0000-00004C820000}"/>
    <cellStyle name="Percent [2] 8 13 2 2" xfId="33372" xr:uid="{00000000-0005-0000-0000-00004D820000}"/>
    <cellStyle name="Percent [2] 8 13 2 3" xfId="33373" xr:uid="{00000000-0005-0000-0000-00004E820000}"/>
    <cellStyle name="Percent [2] 8 13 3" xfId="33374" xr:uid="{00000000-0005-0000-0000-00004F820000}"/>
    <cellStyle name="Percent [2] 8 13 3 2" xfId="33375" xr:uid="{00000000-0005-0000-0000-000050820000}"/>
    <cellStyle name="Percent [2] 8 13 3 3" xfId="33376" xr:uid="{00000000-0005-0000-0000-000051820000}"/>
    <cellStyle name="Percent [2] 8 13 4" xfId="33377" xr:uid="{00000000-0005-0000-0000-000052820000}"/>
    <cellStyle name="Percent [2] 8 13 5" xfId="33378" xr:uid="{00000000-0005-0000-0000-000053820000}"/>
    <cellStyle name="Percent [2] 8 13 6" xfId="33379" xr:uid="{00000000-0005-0000-0000-000054820000}"/>
    <cellStyle name="Percent [2] 8 14" xfId="33380" xr:uid="{00000000-0005-0000-0000-000055820000}"/>
    <cellStyle name="Percent [2] 8 14 2" xfId="33381" xr:uid="{00000000-0005-0000-0000-000056820000}"/>
    <cellStyle name="Percent [2] 8 14 2 2" xfId="33382" xr:uid="{00000000-0005-0000-0000-000057820000}"/>
    <cellStyle name="Percent [2] 8 14 2 3" xfId="33383" xr:uid="{00000000-0005-0000-0000-000058820000}"/>
    <cellStyle name="Percent [2] 8 14 2 4" xfId="33384" xr:uid="{00000000-0005-0000-0000-000059820000}"/>
    <cellStyle name="Percent [2] 8 14 3" xfId="33385" xr:uid="{00000000-0005-0000-0000-00005A820000}"/>
    <cellStyle name="Percent [2] 8 14 4" xfId="33386" xr:uid="{00000000-0005-0000-0000-00005B820000}"/>
    <cellStyle name="Percent [2] 8 14 5" xfId="33387" xr:uid="{00000000-0005-0000-0000-00005C820000}"/>
    <cellStyle name="Percent [2] 8 15" xfId="33388" xr:uid="{00000000-0005-0000-0000-00005D820000}"/>
    <cellStyle name="Percent [2] 8 15 2" xfId="33389" xr:uid="{00000000-0005-0000-0000-00005E820000}"/>
    <cellStyle name="Percent [2] 8 15 2 2" xfId="33390" xr:uid="{00000000-0005-0000-0000-00005F820000}"/>
    <cellStyle name="Percent [2] 8 15 2 3" xfId="33391" xr:uid="{00000000-0005-0000-0000-000060820000}"/>
    <cellStyle name="Percent [2] 8 15 3" xfId="33392" xr:uid="{00000000-0005-0000-0000-000061820000}"/>
    <cellStyle name="Percent [2] 8 15 4" xfId="33393" xr:uid="{00000000-0005-0000-0000-000062820000}"/>
    <cellStyle name="Percent [2] 8 16" xfId="33394" xr:uid="{00000000-0005-0000-0000-000063820000}"/>
    <cellStyle name="Percent [2] 8 16 2" xfId="33395" xr:uid="{00000000-0005-0000-0000-000064820000}"/>
    <cellStyle name="Percent [2] 8 16 3" xfId="33396" xr:uid="{00000000-0005-0000-0000-000065820000}"/>
    <cellStyle name="Percent [2] 8 17" xfId="33397" xr:uid="{00000000-0005-0000-0000-000066820000}"/>
    <cellStyle name="Percent [2] 8 18" xfId="33398" xr:uid="{00000000-0005-0000-0000-000067820000}"/>
    <cellStyle name="Percent [2] 8 19" xfId="33399" xr:uid="{00000000-0005-0000-0000-000068820000}"/>
    <cellStyle name="Percent [2] 8 2" xfId="33400" xr:uid="{00000000-0005-0000-0000-000069820000}"/>
    <cellStyle name="Percent [2] 8 2 10" xfId="33401" xr:uid="{00000000-0005-0000-0000-00006A820000}"/>
    <cellStyle name="Percent [2] 8 2 11" xfId="33402" xr:uid="{00000000-0005-0000-0000-00006B820000}"/>
    <cellStyle name="Percent [2] 8 2 2" xfId="33403" xr:uid="{00000000-0005-0000-0000-00006C820000}"/>
    <cellStyle name="Percent [2] 8 2 2 2" xfId="33404" xr:uid="{00000000-0005-0000-0000-00006D820000}"/>
    <cellStyle name="Percent [2] 8 2 2 2 2" xfId="33405" xr:uid="{00000000-0005-0000-0000-00006E820000}"/>
    <cellStyle name="Percent [2] 8 2 2 2 3" xfId="33406" xr:uid="{00000000-0005-0000-0000-00006F820000}"/>
    <cellStyle name="Percent [2] 8 2 2 3" xfId="33407" xr:uid="{00000000-0005-0000-0000-000070820000}"/>
    <cellStyle name="Percent [2] 8 2 2 3 2" xfId="33408" xr:uid="{00000000-0005-0000-0000-000071820000}"/>
    <cellStyle name="Percent [2] 8 2 2 3 3" xfId="33409" xr:uid="{00000000-0005-0000-0000-000072820000}"/>
    <cellStyle name="Percent [2] 8 2 2 4" xfId="33410" xr:uid="{00000000-0005-0000-0000-000073820000}"/>
    <cellStyle name="Percent [2] 8 2 2 5" xfId="33411" xr:uid="{00000000-0005-0000-0000-000074820000}"/>
    <cellStyle name="Percent [2] 8 2 2 6" xfId="33412" xr:uid="{00000000-0005-0000-0000-000075820000}"/>
    <cellStyle name="Percent [2] 8 2 3" xfId="33413" xr:uid="{00000000-0005-0000-0000-000076820000}"/>
    <cellStyle name="Percent [2] 8 2 3 2" xfId="33414" xr:uid="{00000000-0005-0000-0000-000077820000}"/>
    <cellStyle name="Percent [2] 8 2 3 2 2" xfId="33415" xr:uid="{00000000-0005-0000-0000-000078820000}"/>
    <cellStyle name="Percent [2] 8 2 3 2 3" xfId="33416" xr:uid="{00000000-0005-0000-0000-000079820000}"/>
    <cellStyle name="Percent [2] 8 2 3 3" xfId="33417" xr:uid="{00000000-0005-0000-0000-00007A820000}"/>
    <cellStyle name="Percent [2] 8 2 3 3 2" xfId="33418" xr:uid="{00000000-0005-0000-0000-00007B820000}"/>
    <cellStyle name="Percent [2] 8 2 3 3 3" xfId="33419" xr:uid="{00000000-0005-0000-0000-00007C820000}"/>
    <cellStyle name="Percent [2] 8 2 3 4" xfId="33420" xr:uid="{00000000-0005-0000-0000-00007D820000}"/>
    <cellStyle name="Percent [2] 8 2 3 5" xfId="33421" xr:uid="{00000000-0005-0000-0000-00007E820000}"/>
    <cellStyle name="Percent [2] 8 2 3 6" xfId="33422" xr:uid="{00000000-0005-0000-0000-00007F820000}"/>
    <cellStyle name="Percent [2] 8 2 4" xfId="33423" xr:uid="{00000000-0005-0000-0000-000080820000}"/>
    <cellStyle name="Percent [2] 8 2 4 2" xfId="33424" xr:uid="{00000000-0005-0000-0000-000081820000}"/>
    <cellStyle name="Percent [2] 8 2 4 2 2" xfId="33425" xr:uid="{00000000-0005-0000-0000-000082820000}"/>
    <cellStyle name="Percent [2] 8 2 4 2 3" xfId="33426" xr:uid="{00000000-0005-0000-0000-000083820000}"/>
    <cellStyle name="Percent [2] 8 2 4 3" xfId="33427" xr:uid="{00000000-0005-0000-0000-000084820000}"/>
    <cellStyle name="Percent [2] 8 2 4 3 2" xfId="33428" xr:uid="{00000000-0005-0000-0000-000085820000}"/>
    <cellStyle name="Percent [2] 8 2 4 3 3" xfId="33429" xr:uid="{00000000-0005-0000-0000-000086820000}"/>
    <cellStyle name="Percent [2] 8 2 4 4" xfId="33430" xr:uid="{00000000-0005-0000-0000-000087820000}"/>
    <cellStyle name="Percent [2] 8 2 4 5" xfId="33431" xr:uid="{00000000-0005-0000-0000-000088820000}"/>
    <cellStyle name="Percent [2] 8 2 4 6" xfId="33432" xr:uid="{00000000-0005-0000-0000-000089820000}"/>
    <cellStyle name="Percent [2] 8 2 5" xfId="33433" xr:uid="{00000000-0005-0000-0000-00008A820000}"/>
    <cellStyle name="Percent [2] 8 2 5 2" xfId="33434" xr:uid="{00000000-0005-0000-0000-00008B820000}"/>
    <cellStyle name="Percent [2] 8 2 5 2 2" xfId="33435" xr:uid="{00000000-0005-0000-0000-00008C820000}"/>
    <cellStyle name="Percent [2] 8 2 5 2 3" xfId="33436" xr:uid="{00000000-0005-0000-0000-00008D820000}"/>
    <cellStyle name="Percent [2] 8 2 5 2 4" xfId="33437" xr:uid="{00000000-0005-0000-0000-00008E820000}"/>
    <cellStyle name="Percent [2] 8 2 5 3" xfId="33438" xr:uid="{00000000-0005-0000-0000-00008F820000}"/>
    <cellStyle name="Percent [2] 8 2 5 4" xfId="33439" xr:uid="{00000000-0005-0000-0000-000090820000}"/>
    <cellStyle name="Percent [2] 8 2 5 5" xfId="33440" xr:uid="{00000000-0005-0000-0000-000091820000}"/>
    <cellStyle name="Percent [2] 8 2 6" xfId="33441" xr:uid="{00000000-0005-0000-0000-000092820000}"/>
    <cellStyle name="Percent [2] 8 2 6 2" xfId="33442" xr:uid="{00000000-0005-0000-0000-000093820000}"/>
    <cellStyle name="Percent [2] 8 2 6 2 2" xfId="33443" xr:uid="{00000000-0005-0000-0000-000094820000}"/>
    <cellStyle name="Percent [2] 8 2 6 2 3" xfId="33444" xr:uid="{00000000-0005-0000-0000-000095820000}"/>
    <cellStyle name="Percent [2] 8 2 6 3" xfId="33445" xr:uid="{00000000-0005-0000-0000-000096820000}"/>
    <cellStyle name="Percent [2] 8 2 6 4" xfId="33446" xr:uid="{00000000-0005-0000-0000-000097820000}"/>
    <cellStyle name="Percent [2] 8 2 7" xfId="33447" xr:uid="{00000000-0005-0000-0000-000098820000}"/>
    <cellStyle name="Percent [2] 8 2 7 2" xfId="33448" xr:uid="{00000000-0005-0000-0000-000099820000}"/>
    <cellStyle name="Percent [2] 8 2 7 3" xfId="33449" xr:uid="{00000000-0005-0000-0000-00009A820000}"/>
    <cellStyle name="Percent [2] 8 2 8" xfId="33450" xr:uid="{00000000-0005-0000-0000-00009B820000}"/>
    <cellStyle name="Percent [2] 8 2 9" xfId="33451" xr:uid="{00000000-0005-0000-0000-00009C820000}"/>
    <cellStyle name="Percent [2] 8 2_2106 (6)" xfId="33452" xr:uid="{00000000-0005-0000-0000-00009D820000}"/>
    <cellStyle name="Percent [2] 8 20" xfId="33453" xr:uid="{00000000-0005-0000-0000-00009E820000}"/>
    <cellStyle name="Percent [2] 8 21" xfId="33454" xr:uid="{00000000-0005-0000-0000-00009F820000}"/>
    <cellStyle name="Percent [2] 8 22" xfId="33455" xr:uid="{00000000-0005-0000-0000-0000A0820000}"/>
    <cellStyle name="Percent [2] 8 23" xfId="33456" xr:uid="{00000000-0005-0000-0000-0000A1820000}"/>
    <cellStyle name="Percent [2] 8 24" xfId="33457" xr:uid="{00000000-0005-0000-0000-0000A2820000}"/>
    <cellStyle name="Percent [2] 8 3" xfId="33458" xr:uid="{00000000-0005-0000-0000-0000A3820000}"/>
    <cellStyle name="Percent [2] 8 3 2" xfId="33459" xr:uid="{00000000-0005-0000-0000-0000A4820000}"/>
    <cellStyle name="Percent [2] 8 3 2 2" xfId="33460" xr:uid="{00000000-0005-0000-0000-0000A5820000}"/>
    <cellStyle name="Percent [2] 8 3 2 2 2" xfId="33461" xr:uid="{00000000-0005-0000-0000-0000A6820000}"/>
    <cellStyle name="Percent [2] 8 3 2 2 3" xfId="33462" xr:uid="{00000000-0005-0000-0000-0000A7820000}"/>
    <cellStyle name="Percent [2] 8 3 2 3" xfId="33463" xr:uid="{00000000-0005-0000-0000-0000A8820000}"/>
    <cellStyle name="Percent [2] 8 3 2 3 2" xfId="33464" xr:uid="{00000000-0005-0000-0000-0000A9820000}"/>
    <cellStyle name="Percent [2] 8 3 2 3 3" xfId="33465" xr:uid="{00000000-0005-0000-0000-0000AA820000}"/>
    <cellStyle name="Percent [2] 8 3 2 4" xfId="33466" xr:uid="{00000000-0005-0000-0000-0000AB820000}"/>
    <cellStyle name="Percent [2] 8 3 2 5" xfId="33467" xr:uid="{00000000-0005-0000-0000-0000AC820000}"/>
    <cellStyle name="Percent [2] 8 3 2 6" xfId="33468" xr:uid="{00000000-0005-0000-0000-0000AD820000}"/>
    <cellStyle name="Percent [2] 8 3 3" xfId="33469" xr:uid="{00000000-0005-0000-0000-0000AE820000}"/>
    <cellStyle name="Percent [2] 8 3 3 2" xfId="33470" xr:uid="{00000000-0005-0000-0000-0000AF820000}"/>
    <cellStyle name="Percent [2] 8 3 3 2 2" xfId="33471" xr:uid="{00000000-0005-0000-0000-0000B0820000}"/>
    <cellStyle name="Percent [2] 8 3 3 2 3" xfId="33472" xr:uid="{00000000-0005-0000-0000-0000B1820000}"/>
    <cellStyle name="Percent [2] 8 3 3 3" xfId="33473" xr:uid="{00000000-0005-0000-0000-0000B2820000}"/>
    <cellStyle name="Percent [2] 8 3 3 3 2" xfId="33474" xr:uid="{00000000-0005-0000-0000-0000B3820000}"/>
    <cellStyle name="Percent [2] 8 3 3 3 3" xfId="33475" xr:uid="{00000000-0005-0000-0000-0000B4820000}"/>
    <cellStyle name="Percent [2] 8 3 3 4" xfId="33476" xr:uid="{00000000-0005-0000-0000-0000B5820000}"/>
    <cellStyle name="Percent [2] 8 3 3 5" xfId="33477" xr:uid="{00000000-0005-0000-0000-0000B6820000}"/>
    <cellStyle name="Percent [2] 8 3 3 6" xfId="33478" xr:uid="{00000000-0005-0000-0000-0000B7820000}"/>
    <cellStyle name="Percent [2] 8 3 4" xfId="33479" xr:uid="{00000000-0005-0000-0000-0000B8820000}"/>
    <cellStyle name="Percent [2] 8 3 4 2" xfId="33480" xr:uid="{00000000-0005-0000-0000-0000B9820000}"/>
    <cellStyle name="Percent [2] 8 3 4 2 2" xfId="33481" xr:uid="{00000000-0005-0000-0000-0000BA820000}"/>
    <cellStyle name="Percent [2] 8 3 4 2 3" xfId="33482" xr:uid="{00000000-0005-0000-0000-0000BB820000}"/>
    <cellStyle name="Percent [2] 8 3 4 3" xfId="33483" xr:uid="{00000000-0005-0000-0000-0000BC820000}"/>
    <cellStyle name="Percent [2] 8 3 4 3 2" xfId="33484" xr:uid="{00000000-0005-0000-0000-0000BD820000}"/>
    <cellStyle name="Percent [2] 8 3 4 3 3" xfId="33485" xr:uid="{00000000-0005-0000-0000-0000BE820000}"/>
    <cellStyle name="Percent [2] 8 3 4 4" xfId="33486" xr:uid="{00000000-0005-0000-0000-0000BF820000}"/>
    <cellStyle name="Percent [2] 8 3 4 5" xfId="33487" xr:uid="{00000000-0005-0000-0000-0000C0820000}"/>
    <cellStyle name="Percent [2] 8 3 4 6" xfId="33488" xr:uid="{00000000-0005-0000-0000-0000C1820000}"/>
    <cellStyle name="Percent [2] 8 3 5" xfId="33489" xr:uid="{00000000-0005-0000-0000-0000C2820000}"/>
    <cellStyle name="Percent [2] 8 3 5 2" xfId="33490" xr:uid="{00000000-0005-0000-0000-0000C3820000}"/>
    <cellStyle name="Percent [2] 8 3 5 3" xfId="33491" xr:uid="{00000000-0005-0000-0000-0000C4820000}"/>
    <cellStyle name="Percent [2] 8 3 6" xfId="33492" xr:uid="{00000000-0005-0000-0000-0000C5820000}"/>
    <cellStyle name="Percent [2] 8 3 6 2" xfId="33493" xr:uid="{00000000-0005-0000-0000-0000C6820000}"/>
    <cellStyle name="Percent [2] 8 3 6 3" xfId="33494" xr:uid="{00000000-0005-0000-0000-0000C7820000}"/>
    <cellStyle name="Percent [2] 8 3 7" xfId="33495" xr:uid="{00000000-0005-0000-0000-0000C8820000}"/>
    <cellStyle name="Percent [2] 8 3 8" xfId="33496" xr:uid="{00000000-0005-0000-0000-0000C9820000}"/>
    <cellStyle name="Percent [2] 8 3 9" xfId="33497" xr:uid="{00000000-0005-0000-0000-0000CA820000}"/>
    <cellStyle name="Percent [2] 8 3_2106 (6)" xfId="33498" xr:uid="{00000000-0005-0000-0000-0000CB820000}"/>
    <cellStyle name="Percent [2] 8 4" xfId="33499" xr:uid="{00000000-0005-0000-0000-0000CC820000}"/>
    <cellStyle name="Percent [2] 8 4 2" xfId="33500" xr:uid="{00000000-0005-0000-0000-0000CD820000}"/>
    <cellStyle name="Percent [2] 8 4 2 2" xfId="33501" xr:uid="{00000000-0005-0000-0000-0000CE820000}"/>
    <cellStyle name="Percent [2] 8 4 2 2 2" xfId="33502" xr:uid="{00000000-0005-0000-0000-0000CF820000}"/>
    <cellStyle name="Percent [2] 8 4 2 2 3" xfId="33503" xr:uid="{00000000-0005-0000-0000-0000D0820000}"/>
    <cellStyle name="Percent [2] 8 4 2 3" xfId="33504" xr:uid="{00000000-0005-0000-0000-0000D1820000}"/>
    <cellStyle name="Percent [2] 8 4 2 3 2" xfId="33505" xr:uid="{00000000-0005-0000-0000-0000D2820000}"/>
    <cellStyle name="Percent [2] 8 4 2 3 3" xfId="33506" xr:uid="{00000000-0005-0000-0000-0000D3820000}"/>
    <cellStyle name="Percent [2] 8 4 2 4" xfId="33507" xr:uid="{00000000-0005-0000-0000-0000D4820000}"/>
    <cellStyle name="Percent [2] 8 4 2 5" xfId="33508" xr:uid="{00000000-0005-0000-0000-0000D5820000}"/>
    <cellStyle name="Percent [2] 8 4 2 6" xfId="33509" xr:uid="{00000000-0005-0000-0000-0000D6820000}"/>
    <cellStyle name="Percent [2] 8 4 3" xfId="33510" xr:uid="{00000000-0005-0000-0000-0000D7820000}"/>
    <cellStyle name="Percent [2] 8 4 3 2" xfId="33511" xr:uid="{00000000-0005-0000-0000-0000D8820000}"/>
    <cellStyle name="Percent [2] 8 4 3 2 2" xfId="33512" xr:uid="{00000000-0005-0000-0000-0000D9820000}"/>
    <cellStyle name="Percent [2] 8 4 3 2 3" xfId="33513" xr:uid="{00000000-0005-0000-0000-0000DA820000}"/>
    <cellStyle name="Percent [2] 8 4 3 3" xfId="33514" xr:uid="{00000000-0005-0000-0000-0000DB820000}"/>
    <cellStyle name="Percent [2] 8 4 3 3 2" xfId="33515" xr:uid="{00000000-0005-0000-0000-0000DC820000}"/>
    <cellStyle name="Percent [2] 8 4 3 3 3" xfId="33516" xr:uid="{00000000-0005-0000-0000-0000DD820000}"/>
    <cellStyle name="Percent [2] 8 4 3 4" xfId="33517" xr:uid="{00000000-0005-0000-0000-0000DE820000}"/>
    <cellStyle name="Percent [2] 8 4 3 5" xfId="33518" xr:uid="{00000000-0005-0000-0000-0000DF820000}"/>
    <cellStyle name="Percent [2] 8 4 3 6" xfId="33519" xr:uid="{00000000-0005-0000-0000-0000E0820000}"/>
    <cellStyle name="Percent [2] 8 4 4" xfId="33520" xr:uid="{00000000-0005-0000-0000-0000E1820000}"/>
    <cellStyle name="Percent [2] 8 4 4 2" xfId="33521" xr:uid="{00000000-0005-0000-0000-0000E2820000}"/>
    <cellStyle name="Percent [2] 8 4 4 2 2" xfId="33522" xr:uid="{00000000-0005-0000-0000-0000E3820000}"/>
    <cellStyle name="Percent [2] 8 4 4 2 3" xfId="33523" xr:uid="{00000000-0005-0000-0000-0000E4820000}"/>
    <cellStyle name="Percent [2] 8 4 4 3" xfId="33524" xr:uid="{00000000-0005-0000-0000-0000E5820000}"/>
    <cellStyle name="Percent [2] 8 4 4 3 2" xfId="33525" xr:uid="{00000000-0005-0000-0000-0000E6820000}"/>
    <cellStyle name="Percent [2] 8 4 4 3 3" xfId="33526" xr:uid="{00000000-0005-0000-0000-0000E7820000}"/>
    <cellStyle name="Percent [2] 8 4 4 4" xfId="33527" xr:uid="{00000000-0005-0000-0000-0000E8820000}"/>
    <cellStyle name="Percent [2] 8 4 4 5" xfId="33528" xr:uid="{00000000-0005-0000-0000-0000E9820000}"/>
    <cellStyle name="Percent [2] 8 4 4 6" xfId="33529" xr:uid="{00000000-0005-0000-0000-0000EA820000}"/>
    <cellStyle name="Percent [2] 8 4 5" xfId="33530" xr:uid="{00000000-0005-0000-0000-0000EB820000}"/>
    <cellStyle name="Percent [2] 8 4 5 2" xfId="33531" xr:uid="{00000000-0005-0000-0000-0000EC820000}"/>
    <cellStyle name="Percent [2] 8 4 5 3" xfId="33532" xr:uid="{00000000-0005-0000-0000-0000ED820000}"/>
    <cellStyle name="Percent [2] 8 4 6" xfId="33533" xr:uid="{00000000-0005-0000-0000-0000EE820000}"/>
    <cellStyle name="Percent [2] 8 4 6 2" xfId="33534" xr:uid="{00000000-0005-0000-0000-0000EF820000}"/>
    <cellStyle name="Percent [2] 8 4 6 3" xfId="33535" xr:uid="{00000000-0005-0000-0000-0000F0820000}"/>
    <cellStyle name="Percent [2] 8 4 7" xfId="33536" xr:uid="{00000000-0005-0000-0000-0000F1820000}"/>
    <cellStyle name="Percent [2] 8 4 8" xfId="33537" xr:uid="{00000000-0005-0000-0000-0000F2820000}"/>
    <cellStyle name="Percent [2] 8 4 9" xfId="33538" xr:uid="{00000000-0005-0000-0000-0000F3820000}"/>
    <cellStyle name="Percent [2] 8 4_2106 (6)" xfId="33539" xr:uid="{00000000-0005-0000-0000-0000F4820000}"/>
    <cellStyle name="Percent [2] 8 5" xfId="33540" xr:uid="{00000000-0005-0000-0000-0000F5820000}"/>
    <cellStyle name="Percent [2] 8 5 2" xfId="33541" xr:uid="{00000000-0005-0000-0000-0000F6820000}"/>
    <cellStyle name="Percent [2] 8 5 2 2" xfId="33542" xr:uid="{00000000-0005-0000-0000-0000F7820000}"/>
    <cellStyle name="Percent [2] 8 5 2 2 2" xfId="33543" xr:uid="{00000000-0005-0000-0000-0000F8820000}"/>
    <cellStyle name="Percent [2] 8 5 2 2 3" xfId="33544" xr:uid="{00000000-0005-0000-0000-0000F9820000}"/>
    <cellStyle name="Percent [2] 8 5 2 3" xfId="33545" xr:uid="{00000000-0005-0000-0000-0000FA820000}"/>
    <cellStyle name="Percent [2] 8 5 2 3 2" xfId="33546" xr:uid="{00000000-0005-0000-0000-0000FB820000}"/>
    <cellStyle name="Percent [2] 8 5 2 3 3" xfId="33547" xr:uid="{00000000-0005-0000-0000-0000FC820000}"/>
    <cellStyle name="Percent [2] 8 5 2 4" xfId="33548" xr:uid="{00000000-0005-0000-0000-0000FD820000}"/>
    <cellStyle name="Percent [2] 8 5 2 5" xfId="33549" xr:uid="{00000000-0005-0000-0000-0000FE820000}"/>
    <cellStyle name="Percent [2] 8 5 2 6" xfId="33550" xr:uid="{00000000-0005-0000-0000-0000FF820000}"/>
    <cellStyle name="Percent [2] 8 5 3" xfId="33551" xr:uid="{00000000-0005-0000-0000-000000830000}"/>
    <cellStyle name="Percent [2] 8 5 3 2" xfId="33552" xr:uid="{00000000-0005-0000-0000-000001830000}"/>
    <cellStyle name="Percent [2] 8 5 3 2 2" xfId="33553" xr:uid="{00000000-0005-0000-0000-000002830000}"/>
    <cellStyle name="Percent [2] 8 5 3 2 3" xfId="33554" xr:uid="{00000000-0005-0000-0000-000003830000}"/>
    <cellStyle name="Percent [2] 8 5 3 3" xfId="33555" xr:uid="{00000000-0005-0000-0000-000004830000}"/>
    <cellStyle name="Percent [2] 8 5 3 3 2" xfId="33556" xr:uid="{00000000-0005-0000-0000-000005830000}"/>
    <cellStyle name="Percent [2] 8 5 3 3 3" xfId="33557" xr:uid="{00000000-0005-0000-0000-000006830000}"/>
    <cellStyle name="Percent [2] 8 5 3 4" xfId="33558" xr:uid="{00000000-0005-0000-0000-000007830000}"/>
    <cellStyle name="Percent [2] 8 5 3 5" xfId="33559" xr:uid="{00000000-0005-0000-0000-000008830000}"/>
    <cellStyle name="Percent [2] 8 5 3 6" xfId="33560" xr:uid="{00000000-0005-0000-0000-000009830000}"/>
    <cellStyle name="Percent [2] 8 5 4" xfId="33561" xr:uid="{00000000-0005-0000-0000-00000A830000}"/>
    <cellStyle name="Percent [2] 8 5 4 2" xfId="33562" xr:uid="{00000000-0005-0000-0000-00000B830000}"/>
    <cellStyle name="Percent [2] 8 5 4 2 2" xfId="33563" xr:uid="{00000000-0005-0000-0000-00000C830000}"/>
    <cellStyle name="Percent [2] 8 5 4 2 3" xfId="33564" xr:uid="{00000000-0005-0000-0000-00000D830000}"/>
    <cellStyle name="Percent [2] 8 5 4 3" xfId="33565" xr:uid="{00000000-0005-0000-0000-00000E830000}"/>
    <cellStyle name="Percent [2] 8 5 4 3 2" xfId="33566" xr:uid="{00000000-0005-0000-0000-00000F830000}"/>
    <cellStyle name="Percent [2] 8 5 4 3 3" xfId="33567" xr:uid="{00000000-0005-0000-0000-000010830000}"/>
    <cellStyle name="Percent [2] 8 5 4 4" xfId="33568" xr:uid="{00000000-0005-0000-0000-000011830000}"/>
    <cellStyle name="Percent [2] 8 5 4 5" xfId="33569" xr:uid="{00000000-0005-0000-0000-000012830000}"/>
    <cellStyle name="Percent [2] 8 5 4 6" xfId="33570" xr:uid="{00000000-0005-0000-0000-000013830000}"/>
    <cellStyle name="Percent [2] 8 5 5" xfId="33571" xr:uid="{00000000-0005-0000-0000-000014830000}"/>
    <cellStyle name="Percent [2] 8 5 5 2" xfId="33572" xr:uid="{00000000-0005-0000-0000-000015830000}"/>
    <cellStyle name="Percent [2] 8 5 5 3" xfId="33573" xr:uid="{00000000-0005-0000-0000-000016830000}"/>
    <cellStyle name="Percent [2] 8 5 6" xfId="33574" xr:uid="{00000000-0005-0000-0000-000017830000}"/>
    <cellStyle name="Percent [2] 8 5 6 2" xfId="33575" xr:uid="{00000000-0005-0000-0000-000018830000}"/>
    <cellStyle name="Percent [2] 8 5 6 3" xfId="33576" xr:uid="{00000000-0005-0000-0000-000019830000}"/>
    <cellStyle name="Percent [2] 8 5 7" xfId="33577" xr:uid="{00000000-0005-0000-0000-00001A830000}"/>
    <cellStyle name="Percent [2] 8 5 8" xfId="33578" xr:uid="{00000000-0005-0000-0000-00001B830000}"/>
    <cellStyle name="Percent [2] 8 5 9" xfId="33579" xr:uid="{00000000-0005-0000-0000-00001C830000}"/>
    <cellStyle name="Percent [2] 8 5_2106 (6)" xfId="33580" xr:uid="{00000000-0005-0000-0000-00001D830000}"/>
    <cellStyle name="Percent [2] 8 6" xfId="33581" xr:uid="{00000000-0005-0000-0000-00001E830000}"/>
    <cellStyle name="Percent [2] 8 6 2" xfId="33582" xr:uid="{00000000-0005-0000-0000-00001F830000}"/>
    <cellStyle name="Percent [2] 8 6 2 2" xfId="33583" xr:uid="{00000000-0005-0000-0000-000020830000}"/>
    <cellStyle name="Percent [2] 8 6 2 2 2" xfId="33584" xr:uid="{00000000-0005-0000-0000-000021830000}"/>
    <cellStyle name="Percent [2] 8 6 2 2 3" xfId="33585" xr:uid="{00000000-0005-0000-0000-000022830000}"/>
    <cellStyle name="Percent [2] 8 6 2 3" xfId="33586" xr:uid="{00000000-0005-0000-0000-000023830000}"/>
    <cellStyle name="Percent [2] 8 6 2 3 2" xfId="33587" xr:uid="{00000000-0005-0000-0000-000024830000}"/>
    <cellStyle name="Percent [2] 8 6 2 3 3" xfId="33588" xr:uid="{00000000-0005-0000-0000-000025830000}"/>
    <cellStyle name="Percent [2] 8 6 2 4" xfId="33589" xr:uid="{00000000-0005-0000-0000-000026830000}"/>
    <cellStyle name="Percent [2] 8 6 2 5" xfId="33590" xr:uid="{00000000-0005-0000-0000-000027830000}"/>
    <cellStyle name="Percent [2] 8 6 2 6" xfId="33591" xr:uid="{00000000-0005-0000-0000-000028830000}"/>
    <cellStyle name="Percent [2] 8 6 3" xfId="33592" xr:uid="{00000000-0005-0000-0000-000029830000}"/>
    <cellStyle name="Percent [2] 8 6 3 2" xfId="33593" xr:uid="{00000000-0005-0000-0000-00002A830000}"/>
    <cellStyle name="Percent [2] 8 6 3 2 2" xfId="33594" xr:uid="{00000000-0005-0000-0000-00002B830000}"/>
    <cellStyle name="Percent [2] 8 6 3 2 3" xfId="33595" xr:uid="{00000000-0005-0000-0000-00002C830000}"/>
    <cellStyle name="Percent [2] 8 6 3 3" xfId="33596" xr:uid="{00000000-0005-0000-0000-00002D830000}"/>
    <cellStyle name="Percent [2] 8 6 3 3 2" xfId="33597" xr:uid="{00000000-0005-0000-0000-00002E830000}"/>
    <cellStyle name="Percent [2] 8 6 3 3 3" xfId="33598" xr:uid="{00000000-0005-0000-0000-00002F830000}"/>
    <cellStyle name="Percent [2] 8 6 3 4" xfId="33599" xr:uid="{00000000-0005-0000-0000-000030830000}"/>
    <cellStyle name="Percent [2] 8 6 3 5" xfId="33600" xr:uid="{00000000-0005-0000-0000-000031830000}"/>
    <cellStyle name="Percent [2] 8 6 3 6" xfId="33601" xr:uid="{00000000-0005-0000-0000-000032830000}"/>
    <cellStyle name="Percent [2] 8 6 4" xfId="33602" xr:uid="{00000000-0005-0000-0000-000033830000}"/>
    <cellStyle name="Percent [2] 8 6 4 2" xfId="33603" xr:uid="{00000000-0005-0000-0000-000034830000}"/>
    <cellStyle name="Percent [2] 8 6 4 2 2" xfId="33604" xr:uid="{00000000-0005-0000-0000-000035830000}"/>
    <cellStyle name="Percent [2] 8 6 4 2 3" xfId="33605" xr:uid="{00000000-0005-0000-0000-000036830000}"/>
    <cellStyle name="Percent [2] 8 6 4 3" xfId="33606" xr:uid="{00000000-0005-0000-0000-000037830000}"/>
    <cellStyle name="Percent [2] 8 6 4 3 2" xfId="33607" xr:uid="{00000000-0005-0000-0000-000038830000}"/>
    <cellStyle name="Percent [2] 8 6 4 3 3" xfId="33608" xr:uid="{00000000-0005-0000-0000-000039830000}"/>
    <cellStyle name="Percent [2] 8 6 4 4" xfId="33609" xr:uid="{00000000-0005-0000-0000-00003A830000}"/>
    <cellStyle name="Percent [2] 8 6 4 5" xfId="33610" xr:uid="{00000000-0005-0000-0000-00003B830000}"/>
    <cellStyle name="Percent [2] 8 6 4 6" xfId="33611" xr:uid="{00000000-0005-0000-0000-00003C830000}"/>
    <cellStyle name="Percent [2] 8 6 5" xfId="33612" xr:uid="{00000000-0005-0000-0000-00003D830000}"/>
    <cellStyle name="Percent [2] 8 6 5 2" xfId="33613" xr:uid="{00000000-0005-0000-0000-00003E830000}"/>
    <cellStyle name="Percent [2] 8 6 5 3" xfId="33614" xr:uid="{00000000-0005-0000-0000-00003F830000}"/>
    <cellStyle name="Percent [2] 8 6 6" xfId="33615" xr:uid="{00000000-0005-0000-0000-000040830000}"/>
    <cellStyle name="Percent [2] 8 6 6 2" xfId="33616" xr:uid="{00000000-0005-0000-0000-000041830000}"/>
    <cellStyle name="Percent [2] 8 6 6 3" xfId="33617" xr:uid="{00000000-0005-0000-0000-000042830000}"/>
    <cellStyle name="Percent [2] 8 6 7" xfId="33618" xr:uid="{00000000-0005-0000-0000-000043830000}"/>
    <cellStyle name="Percent [2] 8 6 8" xfId="33619" xr:uid="{00000000-0005-0000-0000-000044830000}"/>
    <cellStyle name="Percent [2] 8 6 9" xfId="33620" xr:uid="{00000000-0005-0000-0000-000045830000}"/>
    <cellStyle name="Percent [2] 8 6_2106 (6)" xfId="33621" xr:uid="{00000000-0005-0000-0000-000046830000}"/>
    <cellStyle name="Percent [2] 8 7" xfId="33622" xr:uid="{00000000-0005-0000-0000-000047830000}"/>
    <cellStyle name="Percent [2] 8 7 2" xfId="33623" xr:uid="{00000000-0005-0000-0000-000048830000}"/>
    <cellStyle name="Percent [2] 8 7 2 2" xfId="33624" xr:uid="{00000000-0005-0000-0000-000049830000}"/>
    <cellStyle name="Percent [2] 8 7 2 2 2" xfId="33625" xr:uid="{00000000-0005-0000-0000-00004A830000}"/>
    <cellStyle name="Percent [2] 8 7 2 2 3" xfId="33626" xr:uid="{00000000-0005-0000-0000-00004B830000}"/>
    <cellStyle name="Percent [2] 8 7 2 3" xfId="33627" xr:uid="{00000000-0005-0000-0000-00004C830000}"/>
    <cellStyle name="Percent [2] 8 7 2 3 2" xfId="33628" xr:uid="{00000000-0005-0000-0000-00004D830000}"/>
    <cellStyle name="Percent [2] 8 7 2 3 3" xfId="33629" xr:uid="{00000000-0005-0000-0000-00004E830000}"/>
    <cellStyle name="Percent [2] 8 7 2 4" xfId="33630" xr:uid="{00000000-0005-0000-0000-00004F830000}"/>
    <cellStyle name="Percent [2] 8 7 2 5" xfId="33631" xr:uid="{00000000-0005-0000-0000-000050830000}"/>
    <cellStyle name="Percent [2] 8 7 2 6" xfId="33632" xr:uid="{00000000-0005-0000-0000-000051830000}"/>
    <cellStyle name="Percent [2] 8 7 3" xfId="33633" xr:uid="{00000000-0005-0000-0000-000052830000}"/>
    <cellStyle name="Percent [2] 8 7 3 2" xfId="33634" xr:uid="{00000000-0005-0000-0000-000053830000}"/>
    <cellStyle name="Percent [2] 8 7 3 2 2" xfId="33635" xr:uid="{00000000-0005-0000-0000-000054830000}"/>
    <cellStyle name="Percent [2] 8 7 3 2 3" xfId="33636" xr:uid="{00000000-0005-0000-0000-000055830000}"/>
    <cellStyle name="Percent [2] 8 7 3 3" xfId="33637" xr:uid="{00000000-0005-0000-0000-000056830000}"/>
    <cellStyle name="Percent [2] 8 7 3 3 2" xfId="33638" xr:uid="{00000000-0005-0000-0000-000057830000}"/>
    <cellStyle name="Percent [2] 8 7 3 3 3" xfId="33639" xr:uid="{00000000-0005-0000-0000-000058830000}"/>
    <cellStyle name="Percent [2] 8 7 3 4" xfId="33640" xr:uid="{00000000-0005-0000-0000-000059830000}"/>
    <cellStyle name="Percent [2] 8 7 3 5" xfId="33641" xr:uid="{00000000-0005-0000-0000-00005A830000}"/>
    <cellStyle name="Percent [2] 8 7 3 6" xfId="33642" xr:uid="{00000000-0005-0000-0000-00005B830000}"/>
    <cellStyle name="Percent [2] 8 7 4" xfId="33643" xr:uid="{00000000-0005-0000-0000-00005C830000}"/>
    <cellStyle name="Percent [2] 8 7 4 2" xfId="33644" xr:uid="{00000000-0005-0000-0000-00005D830000}"/>
    <cellStyle name="Percent [2] 8 7 4 2 2" xfId="33645" xr:uid="{00000000-0005-0000-0000-00005E830000}"/>
    <cellStyle name="Percent [2] 8 7 4 2 3" xfId="33646" xr:uid="{00000000-0005-0000-0000-00005F830000}"/>
    <cellStyle name="Percent [2] 8 7 4 3" xfId="33647" xr:uid="{00000000-0005-0000-0000-000060830000}"/>
    <cellStyle name="Percent [2] 8 7 4 3 2" xfId="33648" xr:uid="{00000000-0005-0000-0000-000061830000}"/>
    <cellStyle name="Percent [2] 8 7 4 3 3" xfId="33649" xr:uid="{00000000-0005-0000-0000-000062830000}"/>
    <cellStyle name="Percent [2] 8 7 4 4" xfId="33650" xr:uid="{00000000-0005-0000-0000-000063830000}"/>
    <cellStyle name="Percent [2] 8 7 4 5" xfId="33651" xr:uid="{00000000-0005-0000-0000-000064830000}"/>
    <cellStyle name="Percent [2] 8 7 4 6" xfId="33652" xr:uid="{00000000-0005-0000-0000-000065830000}"/>
    <cellStyle name="Percent [2] 8 7 5" xfId="33653" xr:uid="{00000000-0005-0000-0000-000066830000}"/>
    <cellStyle name="Percent [2] 8 7 5 2" xfId="33654" xr:uid="{00000000-0005-0000-0000-000067830000}"/>
    <cellStyle name="Percent [2] 8 7 5 3" xfId="33655" xr:uid="{00000000-0005-0000-0000-000068830000}"/>
    <cellStyle name="Percent [2] 8 7 6" xfId="33656" xr:uid="{00000000-0005-0000-0000-000069830000}"/>
    <cellStyle name="Percent [2] 8 7 6 2" xfId="33657" xr:uid="{00000000-0005-0000-0000-00006A830000}"/>
    <cellStyle name="Percent [2] 8 7 6 3" xfId="33658" xr:uid="{00000000-0005-0000-0000-00006B830000}"/>
    <cellStyle name="Percent [2] 8 7 7" xfId="33659" xr:uid="{00000000-0005-0000-0000-00006C830000}"/>
    <cellStyle name="Percent [2] 8 7 8" xfId="33660" xr:uid="{00000000-0005-0000-0000-00006D830000}"/>
    <cellStyle name="Percent [2] 8 7 9" xfId="33661" xr:uid="{00000000-0005-0000-0000-00006E830000}"/>
    <cellStyle name="Percent [2] 8 7_2106 (6)" xfId="33662" xr:uid="{00000000-0005-0000-0000-00006F830000}"/>
    <cellStyle name="Percent [2] 8 8" xfId="33663" xr:uid="{00000000-0005-0000-0000-000070830000}"/>
    <cellStyle name="Percent [2] 8 8 2" xfId="33664" xr:uid="{00000000-0005-0000-0000-000071830000}"/>
    <cellStyle name="Percent [2] 8 8 2 2" xfId="33665" xr:uid="{00000000-0005-0000-0000-000072830000}"/>
    <cellStyle name="Percent [2] 8 8 2 3" xfId="33666" xr:uid="{00000000-0005-0000-0000-000073830000}"/>
    <cellStyle name="Percent [2] 8 8 3" xfId="33667" xr:uid="{00000000-0005-0000-0000-000074830000}"/>
    <cellStyle name="Percent [2] 8 8 3 2" xfId="33668" xr:uid="{00000000-0005-0000-0000-000075830000}"/>
    <cellStyle name="Percent [2] 8 8 3 3" xfId="33669" xr:uid="{00000000-0005-0000-0000-000076830000}"/>
    <cellStyle name="Percent [2] 8 8 4" xfId="33670" xr:uid="{00000000-0005-0000-0000-000077830000}"/>
    <cellStyle name="Percent [2] 8 8 5" xfId="33671" xr:uid="{00000000-0005-0000-0000-000078830000}"/>
    <cellStyle name="Percent [2] 8 8 6" xfId="33672" xr:uid="{00000000-0005-0000-0000-000079830000}"/>
    <cellStyle name="Percent [2] 8 9" xfId="33673" xr:uid="{00000000-0005-0000-0000-00007A830000}"/>
    <cellStyle name="Percent [2] 8 9 2" xfId="33674" xr:uid="{00000000-0005-0000-0000-00007B830000}"/>
    <cellStyle name="Percent [2] 8 9 2 2" xfId="33675" xr:uid="{00000000-0005-0000-0000-00007C830000}"/>
    <cellStyle name="Percent [2] 8 9 2 3" xfId="33676" xr:uid="{00000000-0005-0000-0000-00007D830000}"/>
    <cellStyle name="Percent [2] 8 9 3" xfId="33677" xr:uid="{00000000-0005-0000-0000-00007E830000}"/>
    <cellStyle name="Percent [2] 8 9 3 2" xfId="33678" xr:uid="{00000000-0005-0000-0000-00007F830000}"/>
    <cellStyle name="Percent [2] 8 9 3 3" xfId="33679" xr:uid="{00000000-0005-0000-0000-000080830000}"/>
    <cellStyle name="Percent [2] 8 9 4" xfId="33680" xr:uid="{00000000-0005-0000-0000-000081830000}"/>
    <cellStyle name="Percent [2] 8 9 5" xfId="33681" xr:uid="{00000000-0005-0000-0000-000082830000}"/>
    <cellStyle name="Percent [2] 8 9 6" xfId="33682" xr:uid="{00000000-0005-0000-0000-000083830000}"/>
    <cellStyle name="Percent [2] 8_2109" xfId="33683" xr:uid="{00000000-0005-0000-0000-000084830000}"/>
    <cellStyle name="Percent [2] 80" xfId="33684" xr:uid="{00000000-0005-0000-0000-000085830000}"/>
    <cellStyle name="Percent [2] 80 2" xfId="33685" xr:uid="{00000000-0005-0000-0000-000086830000}"/>
    <cellStyle name="Percent [2] 80 3" xfId="33686" xr:uid="{00000000-0005-0000-0000-000087830000}"/>
    <cellStyle name="Percent [2] 81" xfId="33687" xr:uid="{00000000-0005-0000-0000-000088830000}"/>
    <cellStyle name="Percent [2] 81 2" xfId="33688" xr:uid="{00000000-0005-0000-0000-000089830000}"/>
    <cellStyle name="Percent [2] 81 3" xfId="33689" xr:uid="{00000000-0005-0000-0000-00008A830000}"/>
    <cellStyle name="Percent [2] 82" xfId="33690" xr:uid="{00000000-0005-0000-0000-00008B830000}"/>
    <cellStyle name="Percent [2] 82 2" xfId="33691" xr:uid="{00000000-0005-0000-0000-00008C830000}"/>
    <cellStyle name="Percent [2] 82 3" xfId="33692" xr:uid="{00000000-0005-0000-0000-00008D830000}"/>
    <cellStyle name="Percent [2] 83" xfId="33693" xr:uid="{00000000-0005-0000-0000-00008E830000}"/>
    <cellStyle name="Percent [2] 83 2" xfId="33694" xr:uid="{00000000-0005-0000-0000-00008F830000}"/>
    <cellStyle name="Percent [2] 83 3" xfId="33695" xr:uid="{00000000-0005-0000-0000-000090830000}"/>
    <cellStyle name="Percent [2] 84" xfId="33696" xr:uid="{00000000-0005-0000-0000-000091830000}"/>
    <cellStyle name="Percent [2] 84 2" xfId="33697" xr:uid="{00000000-0005-0000-0000-000092830000}"/>
    <cellStyle name="Percent [2] 84 3" xfId="33698" xr:uid="{00000000-0005-0000-0000-000093830000}"/>
    <cellStyle name="Percent [2] 85" xfId="33699" xr:uid="{00000000-0005-0000-0000-000094830000}"/>
    <cellStyle name="Percent [2] 85 2" xfId="33700" xr:uid="{00000000-0005-0000-0000-000095830000}"/>
    <cellStyle name="Percent [2] 85 3" xfId="33701" xr:uid="{00000000-0005-0000-0000-000096830000}"/>
    <cellStyle name="Percent [2] 86" xfId="33702" xr:uid="{00000000-0005-0000-0000-000097830000}"/>
    <cellStyle name="Percent [2] 86 2" xfId="33703" xr:uid="{00000000-0005-0000-0000-000098830000}"/>
    <cellStyle name="Percent [2] 86 3" xfId="33704" xr:uid="{00000000-0005-0000-0000-000099830000}"/>
    <cellStyle name="Percent [2] 87" xfId="33705" xr:uid="{00000000-0005-0000-0000-00009A830000}"/>
    <cellStyle name="Percent [2] 87 2" xfId="33706" xr:uid="{00000000-0005-0000-0000-00009B830000}"/>
    <cellStyle name="Percent [2] 87 3" xfId="33707" xr:uid="{00000000-0005-0000-0000-00009C830000}"/>
    <cellStyle name="Percent [2] 88" xfId="33708" xr:uid="{00000000-0005-0000-0000-00009D830000}"/>
    <cellStyle name="Percent [2] 88 2" xfId="33709" xr:uid="{00000000-0005-0000-0000-00009E830000}"/>
    <cellStyle name="Percent [2] 88 3" xfId="33710" xr:uid="{00000000-0005-0000-0000-00009F830000}"/>
    <cellStyle name="Percent [2] 89" xfId="33711" xr:uid="{00000000-0005-0000-0000-0000A0830000}"/>
    <cellStyle name="Percent [2] 89 2" xfId="33712" xr:uid="{00000000-0005-0000-0000-0000A1830000}"/>
    <cellStyle name="Percent [2] 89 3" xfId="33713" xr:uid="{00000000-0005-0000-0000-0000A2830000}"/>
    <cellStyle name="Percent [2] 9" xfId="33714" xr:uid="{00000000-0005-0000-0000-0000A3830000}"/>
    <cellStyle name="Percent [2] 9 2" xfId="33715" xr:uid="{00000000-0005-0000-0000-0000A4830000}"/>
    <cellStyle name="Percent [2] 9 2 2" xfId="33716" xr:uid="{00000000-0005-0000-0000-0000A5830000}"/>
    <cellStyle name="Percent [2] 9 2 2 2" xfId="33717" xr:uid="{00000000-0005-0000-0000-0000A6830000}"/>
    <cellStyle name="Percent [2] 9 2 2 3" xfId="33718" xr:uid="{00000000-0005-0000-0000-0000A7830000}"/>
    <cellStyle name="Percent [2] 9 2 3" xfId="33719" xr:uid="{00000000-0005-0000-0000-0000A8830000}"/>
    <cellStyle name="Percent [2] 9 2 3 2" xfId="33720" xr:uid="{00000000-0005-0000-0000-0000A9830000}"/>
    <cellStyle name="Percent [2] 9 2 3 3" xfId="33721" xr:uid="{00000000-0005-0000-0000-0000AA830000}"/>
    <cellStyle name="Percent [2] 9 2 4" xfId="33722" xr:uid="{00000000-0005-0000-0000-0000AB830000}"/>
    <cellStyle name="Percent [2] 9 2 4 2" xfId="33723" xr:uid="{00000000-0005-0000-0000-0000AC830000}"/>
    <cellStyle name="Percent [2] 9 2 4 3" xfId="33724" xr:uid="{00000000-0005-0000-0000-0000AD830000}"/>
    <cellStyle name="Percent [2] 9 2 5" xfId="33725" xr:uid="{00000000-0005-0000-0000-0000AE830000}"/>
    <cellStyle name="Percent [2] 9 2 6" xfId="33726" xr:uid="{00000000-0005-0000-0000-0000AF830000}"/>
    <cellStyle name="Percent [2] 9 2 7" xfId="33727" xr:uid="{00000000-0005-0000-0000-0000B0830000}"/>
    <cellStyle name="Percent [2] 9 3" xfId="33728" xr:uid="{00000000-0005-0000-0000-0000B1830000}"/>
    <cellStyle name="Percent [2] 9 3 2" xfId="33729" xr:uid="{00000000-0005-0000-0000-0000B2830000}"/>
    <cellStyle name="Percent [2] 9 3 2 2" xfId="33730" xr:uid="{00000000-0005-0000-0000-0000B3830000}"/>
    <cellStyle name="Percent [2] 9 3 2 3" xfId="33731" xr:uid="{00000000-0005-0000-0000-0000B4830000}"/>
    <cellStyle name="Percent [2] 9 3 3" xfId="33732" xr:uid="{00000000-0005-0000-0000-0000B5830000}"/>
    <cellStyle name="Percent [2] 9 3 3 2" xfId="33733" xr:uid="{00000000-0005-0000-0000-0000B6830000}"/>
    <cellStyle name="Percent [2] 9 3 3 3" xfId="33734" xr:uid="{00000000-0005-0000-0000-0000B7830000}"/>
    <cellStyle name="Percent [2] 9 3 4" xfId="33735" xr:uid="{00000000-0005-0000-0000-0000B8830000}"/>
    <cellStyle name="Percent [2] 9 3 5" xfId="33736" xr:uid="{00000000-0005-0000-0000-0000B9830000}"/>
    <cellStyle name="Percent [2] 9 4" xfId="33737" xr:uid="{00000000-0005-0000-0000-0000BA830000}"/>
    <cellStyle name="Percent [2] 9 4 2" xfId="33738" xr:uid="{00000000-0005-0000-0000-0000BB830000}"/>
    <cellStyle name="Percent [2] 9 4 3" xfId="33739" xr:uid="{00000000-0005-0000-0000-0000BC830000}"/>
    <cellStyle name="Percent [2] 9 5" xfId="33740" xr:uid="{00000000-0005-0000-0000-0000BD830000}"/>
    <cellStyle name="Percent [2] 9 5 2" xfId="33741" xr:uid="{00000000-0005-0000-0000-0000BE830000}"/>
    <cellStyle name="Percent [2] 9 5 3" xfId="33742" xr:uid="{00000000-0005-0000-0000-0000BF830000}"/>
    <cellStyle name="Percent [2] 9 6" xfId="33743" xr:uid="{00000000-0005-0000-0000-0000C0830000}"/>
    <cellStyle name="Percent [2] 9 7" xfId="33744" xr:uid="{00000000-0005-0000-0000-0000C1830000}"/>
    <cellStyle name="Percent [2] 9 8" xfId="33745" xr:uid="{00000000-0005-0000-0000-0000C2830000}"/>
    <cellStyle name="Percent [2] 9_2109" xfId="33746" xr:uid="{00000000-0005-0000-0000-0000C3830000}"/>
    <cellStyle name="Percent [2] 90" xfId="33747" xr:uid="{00000000-0005-0000-0000-0000C4830000}"/>
    <cellStyle name="Percent [2] 90 2" xfId="33748" xr:uid="{00000000-0005-0000-0000-0000C5830000}"/>
    <cellStyle name="Percent [2] 90 3" xfId="33749" xr:uid="{00000000-0005-0000-0000-0000C6830000}"/>
    <cellStyle name="Percent [2] 91" xfId="33750" xr:uid="{00000000-0005-0000-0000-0000C7830000}"/>
    <cellStyle name="Percent [2] 91 2" xfId="33751" xr:uid="{00000000-0005-0000-0000-0000C8830000}"/>
    <cellStyle name="Percent [2] 91 3" xfId="33752" xr:uid="{00000000-0005-0000-0000-0000C9830000}"/>
    <cellStyle name="Percent [2] 92" xfId="33753" xr:uid="{00000000-0005-0000-0000-0000CA830000}"/>
    <cellStyle name="Percent [2] 92 2" xfId="33754" xr:uid="{00000000-0005-0000-0000-0000CB830000}"/>
    <cellStyle name="Percent [2] 92 3" xfId="33755" xr:uid="{00000000-0005-0000-0000-0000CC830000}"/>
    <cellStyle name="Percent [2] 93" xfId="33756" xr:uid="{00000000-0005-0000-0000-0000CD830000}"/>
    <cellStyle name="Percent [2] 93 2" xfId="33757" xr:uid="{00000000-0005-0000-0000-0000CE830000}"/>
    <cellStyle name="Percent [2] 93 3" xfId="33758" xr:uid="{00000000-0005-0000-0000-0000CF830000}"/>
    <cellStyle name="Percent [2] 94" xfId="33759" xr:uid="{00000000-0005-0000-0000-0000D0830000}"/>
    <cellStyle name="Percent [2] 94 2" xfId="33760" xr:uid="{00000000-0005-0000-0000-0000D1830000}"/>
    <cellStyle name="Percent [2] 94 3" xfId="33761" xr:uid="{00000000-0005-0000-0000-0000D2830000}"/>
    <cellStyle name="Percent [2] 95" xfId="33762" xr:uid="{00000000-0005-0000-0000-0000D3830000}"/>
    <cellStyle name="Percent [2] 95 2" xfId="33763" xr:uid="{00000000-0005-0000-0000-0000D4830000}"/>
    <cellStyle name="Percent [2] 95 3" xfId="33764" xr:uid="{00000000-0005-0000-0000-0000D5830000}"/>
    <cellStyle name="Percent [2] 96" xfId="33765" xr:uid="{00000000-0005-0000-0000-0000D6830000}"/>
    <cellStyle name="Percent [2] 96 2" xfId="33766" xr:uid="{00000000-0005-0000-0000-0000D7830000}"/>
    <cellStyle name="Percent [2] 96 3" xfId="33767" xr:uid="{00000000-0005-0000-0000-0000D8830000}"/>
    <cellStyle name="Percent [2] 97" xfId="33768" xr:uid="{00000000-0005-0000-0000-0000D9830000}"/>
    <cellStyle name="Percent [2] 97 2" xfId="33769" xr:uid="{00000000-0005-0000-0000-0000DA830000}"/>
    <cellStyle name="Percent [2] 97 3" xfId="33770" xr:uid="{00000000-0005-0000-0000-0000DB830000}"/>
    <cellStyle name="Percent [2] 98" xfId="33771" xr:uid="{00000000-0005-0000-0000-0000DC830000}"/>
    <cellStyle name="Percent [2] 98 2" xfId="33772" xr:uid="{00000000-0005-0000-0000-0000DD830000}"/>
    <cellStyle name="Percent [2] 98 3" xfId="33773" xr:uid="{00000000-0005-0000-0000-0000DE830000}"/>
    <cellStyle name="Percent [2] 99" xfId="33774" xr:uid="{00000000-0005-0000-0000-0000DF830000}"/>
    <cellStyle name="Percent [2] 99 2" xfId="33775" xr:uid="{00000000-0005-0000-0000-0000E0830000}"/>
    <cellStyle name="Percent [2] 99 3" xfId="33776" xr:uid="{00000000-0005-0000-0000-0000E1830000}"/>
    <cellStyle name="Percent [2]_2109" xfId="33777" xr:uid="{00000000-0005-0000-0000-0000E2830000}"/>
    <cellStyle name="Percent 10" xfId="296" xr:uid="{00000000-0005-0000-0000-0000E3830000}"/>
    <cellStyle name="Percent 10 2" xfId="33778" xr:uid="{00000000-0005-0000-0000-0000E4830000}"/>
    <cellStyle name="Percent 10 2 2" xfId="33779" xr:uid="{00000000-0005-0000-0000-0000E5830000}"/>
    <cellStyle name="Percent 10 2 2 2" xfId="33780" xr:uid="{00000000-0005-0000-0000-0000E6830000}"/>
    <cellStyle name="Percent 10 2 2 3" xfId="33781" xr:uid="{00000000-0005-0000-0000-0000E7830000}"/>
    <cellStyle name="Percent 10 2 3" xfId="33782" xr:uid="{00000000-0005-0000-0000-0000E8830000}"/>
    <cellStyle name="Percent 10 2 3 2" xfId="33783" xr:uid="{00000000-0005-0000-0000-0000E9830000}"/>
    <cellStyle name="Percent 10 2 3 3" xfId="33784" xr:uid="{00000000-0005-0000-0000-0000EA830000}"/>
    <cellStyle name="Percent 10 2 4" xfId="33785" xr:uid="{00000000-0005-0000-0000-0000EB830000}"/>
    <cellStyle name="Percent 10 2 5" xfId="33786" xr:uid="{00000000-0005-0000-0000-0000EC830000}"/>
    <cellStyle name="Percent 10 3" xfId="33787" xr:uid="{00000000-0005-0000-0000-0000ED830000}"/>
    <cellStyle name="Percent 10 3 2" xfId="33788" xr:uid="{00000000-0005-0000-0000-0000EE830000}"/>
    <cellStyle name="Percent 10 3 3" xfId="33789" xr:uid="{00000000-0005-0000-0000-0000EF830000}"/>
    <cellStyle name="Percent 10 4" xfId="33790" xr:uid="{00000000-0005-0000-0000-0000F0830000}"/>
    <cellStyle name="Percent 10 4 2" xfId="33791" xr:uid="{00000000-0005-0000-0000-0000F1830000}"/>
    <cellStyle name="Percent 10 4 3" xfId="33792" xr:uid="{00000000-0005-0000-0000-0000F2830000}"/>
    <cellStyle name="Percent 10 5" xfId="33793" xr:uid="{00000000-0005-0000-0000-0000F3830000}"/>
    <cellStyle name="Percent 10 5 2" xfId="33794" xr:uid="{00000000-0005-0000-0000-0000F4830000}"/>
    <cellStyle name="Percent 10 5 3" xfId="33795" xr:uid="{00000000-0005-0000-0000-0000F5830000}"/>
    <cellStyle name="Percent 10 6" xfId="33796" xr:uid="{00000000-0005-0000-0000-0000F6830000}"/>
    <cellStyle name="Percent 10 7" xfId="33797" xr:uid="{00000000-0005-0000-0000-0000F7830000}"/>
    <cellStyle name="Percent 10 8" xfId="33798" xr:uid="{00000000-0005-0000-0000-0000F8830000}"/>
    <cellStyle name="Percent 10 9" xfId="33799" xr:uid="{00000000-0005-0000-0000-0000F9830000}"/>
    <cellStyle name="Percent 100" xfId="33800" xr:uid="{00000000-0005-0000-0000-0000FA830000}"/>
    <cellStyle name="Percent 100 2" xfId="33801" xr:uid="{00000000-0005-0000-0000-0000FB830000}"/>
    <cellStyle name="Percent 100 2 2" xfId="33802" xr:uid="{00000000-0005-0000-0000-0000FC830000}"/>
    <cellStyle name="Percent 100 3" xfId="33803" xr:uid="{00000000-0005-0000-0000-0000FD830000}"/>
    <cellStyle name="Percent 100 3 2" xfId="33804" xr:uid="{00000000-0005-0000-0000-0000FE830000}"/>
    <cellStyle name="Percent 100 4" xfId="33805" xr:uid="{00000000-0005-0000-0000-0000FF830000}"/>
    <cellStyle name="Percent 101" xfId="33806" xr:uid="{00000000-0005-0000-0000-000000840000}"/>
    <cellStyle name="Percent 101 2" xfId="33807" xr:uid="{00000000-0005-0000-0000-000001840000}"/>
    <cellStyle name="Percent 101 2 2" xfId="33808" xr:uid="{00000000-0005-0000-0000-000002840000}"/>
    <cellStyle name="Percent 101 3" xfId="33809" xr:uid="{00000000-0005-0000-0000-000003840000}"/>
    <cellStyle name="Percent 101 3 2" xfId="33810" xr:uid="{00000000-0005-0000-0000-000004840000}"/>
    <cellStyle name="Percent 101 4" xfId="33811" xr:uid="{00000000-0005-0000-0000-000005840000}"/>
    <cellStyle name="Percent 102" xfId="33812" xr:uid="{00000000-0005-0000-0000-000006840000}"/>
    <cellStyle name="Percent 102 2" xfId="33813" xr:uid="{00000000-0005-0000-0000-000007840000}"/>
    <cellStyle name="Percent 102 2 2" xfId="33814" xr:uid="{00000000-0005-0000-0000-000008840000}"/>
    <cellStyle name="Percent 102 3" xfId="33815" xr:uid="{00000000-0005-0000-0000-000009840000}"/>
    <cellStyle name="Percent 102 3 2" xfId="33816" xr:uid="{00000000-0005-0000-0000-00000A840000}"/>
    <cellStyle name="Percent 102 4" xfId="33817" xr:uid="{00000000-0005-0000-0000-00000B840000}"/>
    <cellStyle name="Percent 103" xfId="33818" xr:uid="{00000000-0005-0000-0000-00000C840000}"/>
    <cellStyle name="Percent 103 2" xfId="33819" xr:uid="{00000000-0005-0000-0000-00000D840000}"/>
    <cellStyle name="Percent 103 2 2" xfId="33820" xr:uid="{00000000-0005-0000-0000-00000E840000}"/>
    <cellStyle name="Percent 103 3" xfId="33821" xr:uid="{00000000-0005-0000-0000-00000F840000}"/>
    <cellStyle name="Percent 103 3 2" xfId="33822" xr:uid="{00000000-0005-0000-0000-000010840000}"/>
    <cellStyle name="Percent 103 4" xfId="33823" xr:uid="{00000000-0005-0000-0000-000011840000}"/>
    <cellStyle name="Percent 104" xfId="33824" xr:uid="{00000000-0005-0000-0000-000012840000}"/>
    <cellStyle name="Percent 104 2" xfId="33825" xr:uid="{00000000-0005-0000-0000-000013840000}"/>
    <cellStyle name="Percent 104 2 2" xfId="33826" xr:uid="{00000000-0005-0000-0000-000014840000}"/>
    <cellStyle name="Percent 104 3" xfId="33827" xr:uid="{00000000-0005-0000-0000-000015840000}"/>
    <cellStyle name="Percent 104 3 2" xfId="33828" xr:uid="{00000000-0005-0000-0000-000016840000}"/>
    <cellStyle name="Percent 104 4" xfId="33829" xr:uid="{00000000-0005-0000-0000-000017840000}"/>
    <cellStyle name="Percent 105" xfId="33830" xr:uid="{00000000-0005-0000-0000-000018840000}"/>
    <cellStyle name="Percent 105 2" xfId="33831" xr:uid="{00000000-0005-0000-0000-000019840000}"/>
    <cellStyle name="Percent 105 2 2" xfId="33832" xr:uid="{00000000-0005-0000-0000-00001A840000}"/>
    <cellStyle name="Percent 105 3" xfId="33833" xr:uid="{00000000-0005-0000-0000-00001B840000}"/>
    <cellStyle name="Percent 105 3 2" xfId="33834" xr:uid="{00000000-0005-0000-0000-00001C840000}"/>
    <cellStyle name="Percent 105 4" xfId="33835" xr:uid="{00000000-0005-0000-0000-00001D840000}"/>
    <cellStyle name="Percent 106" xfId="33836" xr:uid="{00000000-0005-0000-0000-00001E840000}"/>
    <cellStyle name="Percent 106 2" xfId="33837" xr:uid="{00000000-0005-0000-0000-00001F840000}"/>
    <cellStyle name="Percent 106 2 2" xfId="33838" xr:uid="{00000000-0005-0000-0000-000020840000}"/>
    <cellStyle name="Percent 106 3" xfId="33839" xr:uid="{00000000-0005-0000-0000-000021840000}"/>
    <cellStyle name="Percent 106 3 2" xfId="33840" xr:uid="{00000000-0005-0000-0000-000022840000}"/>
    <cellStyle name="Percent 106 4" xfId="33841" xr:uid="{00000000-0005-0000-0000-000023840000}"/>
    <cellStyle name="Percent 107" xfId="33842" xr:uid="{00000000-0005-0000-0000-000024840000}"/>
    <cellStyle name="Percent 107 2" xfId="33843" xr:uid="{00000000-0005-0000-0000-000025840000}"/>
    <cellStyle name="Percent 107 2 2" xfId="33844" xr:uid="{00000000-0005-0000-0000-000026840000}"/>
    <cellStyle name="Percent 107 3" xfId="33845" xr:uid="{00000000-0005-0000-0000-000027840000}"/>
    <cellStyle name="Percent 107 3 2" xfId="33846" xr:uid="{00000000-0005-0000-0000-000028840000}"/>
    <cellStyle name="Percent 107 4" xfId="33847" xr:uid="{00000000-0005-0000-0000-000029840000}"/>
    <cellStyle name="Percent 108" xfId="33848" xr:uid="{00000000-0005-0000-0000-00002A840000}"/>
    <cellStyle name="Percent 108 2" xfId="33849" xr:uid="{00000000-0005-0000-0000-00002B840000}"/>
    <cellStyle name="Percent 108 2 2" xfId="33850" xr:uid="{00000000-0005-0000-0000-00002C840000}"/>
    <cellStyle name="Percent 108 3" xfId="33851" xr:uid="{00000000-0005-0000-0000-00002D840000}"/>
    <cellStyle name="Percent 108 3 2" xfId="33852" xr:uid="{00000000-0005-0000-0000-00002E840000}"/>
    <cellStyle name="Percent 108 4" xfId="33853" xr:uid="{00000000-0005-0000-0000-00002F840000}"/>
    <cellStyle name="Percent 109" xfId="33854" xr:uid="{00000000-0005-0000-0000-000030840000}"/>
    <cellStyle name="Percent 109 2" xfId="33855" xr:uid="{00000000-0005-0000-0000-000031840000}"/>
    <cellStyle name="Percent 109 2 2" xfId="33856" xr:uid="{00000000-0005-0000-0000-000032840000}"/>
    <cellStyle name="Percent 109 3" xfId="33857" xr:uid="{00000000-0005-0000-0000-000033840000}"/>
    <cellStyle name="Percent 109 3 2" xfId="33858" xr:uid="{00000000-0005-0000-0000-000034840000}"/>
    <cellStyle name="Percent 109 4" xfId="33859" xr:uid="{00000000-0005-0000-0000-000035840000}"/>
    <cellStyle name="Percent 11" xfId="297" xr:uid="{00000000-0005-0000-0000-000036840000}"/>
    <cellStyle name="Percent 11 2" xfId="33860" xr:uid="{00000000-0005-0000-0000-000037840000}"/>
    <cellStyle name="Percent 11 2 2" xfId="33861" xr:uid="{00000000-0005-0000-0000-000038840000}"/>
    <cellStyle name="Percent 11 2 2 2" xfId="33862" xr:uid="{00000000-0005-0000-0000-000039840000}"/>
    <cellStyle name="Percent 11 2 2 3" xfId="33863" xr:uid="{00000000-0005-0000-0000-00003A840000}"/>
    <cellStyle name="Percent 11 2 3" xfId="33864" xr:uid="{00000000-0005-0000-0000-00003B840000}"/>
    <cellStyle name="Percent 11 2 3 2" xfId="33865" xr:uid="{00000000-0005-0000-0000-00003C840000}"/>
    <cellStyle name="Percent 11 2 3 3" xfId="33866" xr:uid="{00000000-0005-0000-0000-00003D840000}"/>
    <cellStyle name="Percent 11 2 4" xfId="33867" xr:uid="{00000000-0005-0000-0000-00003E840000}"/>
    <cellStyle name="Percent 11 2 5" xfId="33868" xr:uid="{00000000-0005-0000-0000-00003F840000}"/>
    <cellStyle name="Percent 11 3" xfId="33869" xr:uid="{00000000-0005-0000-0000-000040840000}"/>
    <cellStyle name="Percent 11 3 2" xfId="33870" xr:uid="{00000000-0005-0000-0000-000041840000}"/>
    <cellStyle name="Percent 11 3 3" xfId="33871" xr:uid="{00000000-0005-0000-0000-000042840000}"/>
    <cellStyle name="Percent 11 4" xfId="33872" xr:uid="{00000000-0005-0000-0000-000043840000}"/>
    <cellStyle name="Percent 11 4 2" xfId="33873" xr:uid="{00000000-0005-0000-0000-000044840000}"/>
    <cellStyle name="Percent 11 4 3" xfId="33874" xr:uid="{00000000-0005-0000-0000-000045840000}"/>
    <cellStyle name="Percent 11 5" xfId="33875" xr:uid="{00000000-0005-0000-0000-000046840000}"/>
    <cellStyle name="Percent 11 5 2" xfId="33876" xr:uid="{00000000-0005-0000-0000-000047840000}"/>
    <cellStyle name="Percent 11 5 3" xfId="33877" xr:uid="{00000000-0005-0000-0000-000048840000}"/>
    <cellStyle name="Percent 11 6" xfId="33878" xr:uid="{00000000-0005-0000-0000-000049840000}"/>
    <cellStyle name="Percent 11 7" xfId="33879" xr:uid="{00000000-0005-0000-0000-00004A840000}"/>
    <cellStyle name="Percent 11 8" xfId="33880" xr:uid="{00000000-0005-0000-0000-00004B840000}"/>
    <cellStyle name="Percent 11 9" xfId="33881" xr:uid="{00000000-0005-0000-0000-00004C840000}"/>
    <cellStyle name="Percent 110" xfId="33882" xr:uid="{00000000-0005-0000-0000-00004D840000}"/>
    <cellStyle name="Percent 110 2" xfId="33883" xr:uid="{00000000-0005-0000-0000-00004E840000}"/>
    <cellStyle name="Percent 110 2 2" xfId="33884" xr:uid="{00000000-0005-0000-0000-00004F840000}"/>
    <cellStyle name="Percent 110 3" xfId="33885" xr:uid="{00000000-0005-0000-0000-000050840000}"/>
    <cellStyle name="Percent 110 3 2" xfId="33886" xr:uid="{00000000-0005-0000-0000-000051840000}"/>
    <cellStyle name="Percent 110 4" xfId="33887" xr:uid="{00000000-0005-0000-0000-000052840000}"/>
    <cellStyle name="Percent 111" xfId="33888" xr:uid="{00000000-0005-0000-0000-000053840000}"/>
    <cellStyle name="Percent 111 2" xfId="33889" xr:uid="{00000000-0005-0000-0000-000054840000}"/>
    <cellStyle name="Percent 111 2 2" xfId="33890" xr:uid="{00000000-0005-0000-0000-000055840000}"/>
    <cellStyle name="Percent 111 3" xfId="33891" xr:uid="{00000000-0005-0000-0000-000056840000}"/>
    <cellStyle name="Percent 111 3 2" xfId="33892" xr:uid="{00000000-0005-0000-0000-000057840000}"/>
    <cellStyle name="Percent 111 4" xfId="33893" xr:uid="{00000000-0005-0000-0000-000058840000}"/>
    <cellStyle name="Percent 112" xfId="33894" xr:uid="{00000000-0005-0000-0000-000059840000}"/>
    <cellStyle name="Percent 112 2" xfId="33895" xr:uid="{00000000-0005-0000-0000-00005A840000}"/>
    <cellStyle name="Percent 112 2 2" xfId="33896" xr:uid="{00000000-0005-0000-0000-00005B840000}"/>
    <cellStyle name="Percent 112 3" xfId="33897" xr:uid="{00000000-0005-0000-0000-00005C840000}"/>
    <cellStyle name="Percent 112 3 2" xfId="33898" xr:uid="{00000000-0005-0000-0000-00005D840000}"/>
    <cellStyle name="Percent 112 4" xfId="33899" xr:uid="{00000000-0005-0000-0000-00005E840000}"/>
    <cellStyle name="Percent 113" xfId="33900" xr:uid="{00000000-0005-0000-0000-00005F840000}"/>
    <cellStyle name="Percent 113 2" xfId="33901" xr:uid="{00000000-0005-0000-0000-000060840000}"/>
    <cellStyle name="Percent 113 2 2" xfId="33902" xr:uid="{00000000-0005-0000-0000-000061840000}"/>
    <cellStyle name="Percent 113 3" xfId="33903" xr:uid="{00000000-0005-0000-0000-000062840000}"/>
    <cellStyle name="Percent 113 3 2" xfId="33904" xr:uid="{00000000-0005-0000-0000-000063840000}"/>
    <cellStyle name="Percent 113 4" xfId="33905" xr:uid="{00000000-0005-0000-0000-000064840000}"/>
    <cellStyle name="Percent 114" xfId="33906" xr:uid="{00000000-0005-0000-0000-000065840000}"/>
    <cellStyle name="Percent 114 2" xfId="33907" xr:uid="{00000000-0005-0000-0000-000066840000}"/>
    <cellStyle name="Percent 114 2 2" xfId="33908" xr:uid="{00000000-0005-0000-0000-000067840000}"/>
    <cellStyle name="Percent 114 3" xfId="33909" xr:uid="{00000000-0005-0000-0000-000068840000}"/>
    <cellStyle name="Percent 115" xfId="33910" xr:uid="{00000000-0005-0000-0000-000069840000}"/>
    <cellStyle name="Percent 115 2" xfId="33911" xr:uid="{00000000-0005-0000-0000-00006A840000}"/>
    <cellStyle name="Percent 115 3" xfId="33912" xr:uid="{00000000-0005-0000-0000-00006B840000}"/>
    <cellStyle name="Percent 116" xfId="33913" xr:uid="{00000000-0005-0000-0000-00006C840000}"/>
    <cellStyle name="Percent 116 2" xfId="33914" xr:uid="{00000000-0005-0000-0000-00006D840000}"/>
    <cellStyle name="Percent 116 3" xfId="33915" xr:uid="{00000000-0005-0000-0000-00006E840000}"/>
    <cellStyle name="Percent 117" xfId="33916" xr:uid="{00000000-0005-0000-0000-00006F840000}"/>
    <cellStyle name="Percent 117 2" xfId="33917" xr:uid="{00000000-0005-0000-0000-000070840000}"/>
    <cellStyle name="Percent 117 3" xfId="33918" xr:uid="{00000000-0005-0000-0000-000071840000}"/>
    <cellStyle name="Percent 118" xfId="33919" xr:uid="{00000000-0005-0000-0000-000072840000}"/>
    <cellStyle name="Percent 118 2" xfId="33920" xr:uid="{00000000-0005-0000-0000-000073840000}"/>
    <cellStyle name="Percent 118 3" xfId="33921" xr:uid="{00000000-0005-0000-0000-000074840000}"/>
    <cellStyle name="Percent 119" xfId="33922" xr:uid="{00000000-0005-0000-0000-000075840000}"/>
    <cellStyle name="Percent 119 2" xfId="33923" xr:uid="{00000000-0005-0000-0000-000076840000}"/>
    <cellStyle name="Percent 119 3" xfId="33924" xr:uid="{00000000-0005-0000-0000-000077840000}"/>
    <cellStyle name="Percent 12" xfId="298" xr:uid="{00000000-0005-0000-0000-000078840000}"/>
    <cellStyle name="Percent 12 10" xfId="33925" xr:uid="{00000000-0005-0000-0000-000079840000}"/>
    <cellStyle name="Percent 12 11" xfId="33926" xr:uid="{00000000-0005-0000-0000-00007A840000}"/>
    <cellStyle name="Percent 12 2" xfId="33927" xr:uid="{00000000-0005-0000-0000-00007B840000}"/>
    <cellStyle name="Percent 12 2 2" xfId="33928" xr:uid="{00000000-0005-0000-0000-00007C840000}"/>
    <cellStyle name="Percent 12 2 2 2" xfId="33929" xr:uid="{00000000-0005-0000-0000-00007D840000}"/>
    <cellStyle name="Percent 12 2 2 3" xfId="33930" xr:uid="{00000000-0005-0000-0000-00007E840000}"/>
    <cellStyle name="Percent 12 2 3" xfId="33931" xr:uid="{00000000-0005-0000-0000-00007F840000}"/>
    <cellStyle name="Percent 12 2 3 2" xfId="33932" xr:uid="{00000000-0005-0000-0000-000080840000}"/>
    <cellStyle name="Percent 12 2 3 3" xfId="33933" xr:uid="{00000000-0005-0000-0000-000081840000}"/>
    <cellStyle name="Percent 12 2 4" xfId="33934" xr:uid="{00000000-0005-0000-0000-000082840000}"/>
    <cellStyle name="Percent 12 2 5" xfId="33935" xr:uid="{00000000-0005-0000-0000-000083840000}"/>
    <cellStyle name="Percent 12 2 6" xfId="33936" xr:uid="{00000000-0005-0000-0000-000084840000}"/>
    <cellStyle name="Percent 12 3" xfId="33937" xr:uid="{00000000-0005-0000-0000-000085840000}"/>
    <cellStyle name="Percent 12 3 2" xfId="33938" xr:uid="{00000000-0005-0000-0000-000086840000}"/>
    <cellStyle name="Percent 12 3 2 2" xfId="33939" xr:uid="{00000000-0005-0000-0000-000087840000}"/>
    <cellStyle name="Percent 12 3 2 3" xfId="33940" xr:uid="{00000000-0005-0000-0000-000088840000}"/>
    <cellStyle name="Percent 12 3 3" xfId="33941" xr:uid="{00000000-0005-0000-0000-000089840000}"/>
    <cellStyle name="Percent 12 3 3 2" xfId="33942" xr:uid="{00000000-0005-0000-0000-00008A840000}"/>
    <cellStyle name="Percent 12 3 3 3" xfId="33943" xr:uid="{00000000-0005-0000-0000-00008B840000}"/>
    <cellStyle name="Percent 12 3 4" xfId="33944" xr:uid="{00000000-0005-0000-0000-00008C840000}"/>
    <cellStyle name="Percent 12 3 5" xfId="33945" xr:uid="{00000000-0005-0000-0000-00008D840000}"/>
    <cellStyle name="Percent 12 3 6" xfId="33946" xr:uid="{00000000-0005-0000-0000-00008E840000}"/>
    <cellStyle name="Percent 12 4" xfId="33947" xr:uid="{00000000-0005-0000-0000-00008F840000}"/>
    <cellStyle name="Percent 12 4 2" xfId="33948" xr:uid="{00000000-0005-0000-0000-000090840000}"/>
    <cellStyle name="Percent 12 4 2 2" xfId="33949" xr:uid="{00000000-0005-0000-0000-000091840000}"/>
    <cellStyle name="Percent 12 4 2 3" xfId="33950" xr:uid="{00000000-0005-0000-0000-000092840000}"/>
    <cellStyle name="Percent 12 4 3" xfId="33951" xr:uid="{00000000-0005-0000-0000-000093840000}"/>
    <cellStyle name="Percent 12 4 3 2" xfId="33952" xr:uid="{00000000-0005-0000-0000-000094840000}"/>
    <cellStyle name="Percent 12 4 3 3" xfId="33953" xr:uid="{00000000-0005-0000-0000-000095840000}"/>
    <cellStyle name="Percent 12 4 4" xfId="33954" xr:uid="{00000000-0005-0000-0000-000096840000}"/>
    <cellStyle name="Percent 12 4 5" xfId="33955" xr:uid="{00000000-0005-0000-0000-000097840000}"/>
    <cellStyle name="Percent 12 4 6" xfId="33956" xr:uid="{00000000-0005-0000-0000-000098840000}"/>
    <cellStyle name="Percent 12 5" xfId="33957" xr:uid="{00000000-0005-0000-0000-000099840000}"/>
    <cellStyle name="Percent 12 5 2" xfId="33958" xr:uid="{00000000-0005-0000-0000-00009A840000}"/>
    <cellStyle name="Percent 12 5 2 2" xfId="33959" xr:uid="{00000000-0005-0000-0000-00009B840000}"/>
    <cellStyle name="Percent 12 5 2 3" xfId="33960" xr:uid="{00000000-0005-0000-0000-00009C840000}"/>
    <cellStyle name="Percent 12 5 3" xfId="33961" xr:uid="{00000000-0005-0000-0000-00009D840000}"/>
    <cellStyle name="Percent 12 5 3 2" xfId="33962" xr:uid="{00000000-0005-0000-0000-00009E840000}"/>
    <cellStyle name="Percent 12 5 3 3" xfId="33963" xr:uid="{00000000-0005-0000-0000-00009F840000}"/>
    <cellStyle name="Percent 12 5 4" xfId="33964" xr:uid="{00000000-0005-0000-0000-0000A0840000}"/>
    <cellStyle name="Percent 12 5 5" xfId="33965" xr:uid="{00000000-0005-0000-0000-0000A1840000}"/>
    <cellStyle name="Percent 12 6" xfId="33966" xr:uid="{00000000-0005-0000-0000-0000A2840000}"/>
    <cellStyle name="Percent 12 6 2" xfId="33967" xr:uid="{00000000-0005-0000-0000-0000A3840000}"/>
    <cellStyle name="Percent 12 6 3" xfId="33968" xr:uid="{00000000-0005-0000-0000-0000A4840000}"/>
    <cellStyle name="Percent 12 7" xfId="33969" xr:uid="{00000000-0005-0000-0000-0000A5840000}"/>
    <cellStyle name="Percent 12 7 2" xfId="33970" xr:uid="{00000000-0005-0000-0000-0000A6840000}"/>
    <cellStyle name="Percent 12 7 3" xfId="33971" xr:uid="{00000000-0005-0000-0000-0000A7840000}"/>
    <cellStyle name="Percent 12 8" xfId="33972" xr:uid="{00000000-0005-0000-0000-0000A8840000}"/>
    <cellStyle name="Percent 12 9" xfId="33973" xr:uid="{00000000-0005-0000-0000-0000A9840000}"/>
    <cellStyle name="Percent 12_2106" xfId="33974" xr:uid="{00000000-0005-0000-0000-0000AA840000}"/>
    <cellStyle name="Percent 120" xfId="33975" xr:uid="{00000000-0005-0000-0000-0000AB840000}"/>
    <cellStyle name="Percent 120 2" xfId="33976" xr:uid="{00000000-0005-0000-0000-0000AC840000}"/>
    <cellStyle name="Percent 120 3" xfId="33977" xr:uid="{00000000-0005-0000-0000-0000AD840000}"/>
    <cellStyle name="Percent 121" xfId="33978" xr:uid="{00000000-0005-0000-0000-0000AE840000}"/>
    <cellStyle name="Percent 121 2" xfId="33979" xr:uid="{00000000-0005-0000-0000-0000AF840000}"/>
    <cellStyle name="Percent 121 3" xfId="33980" xr:uid="{00000000-0005-0000-0000-0000B0840000}"/>
    <cellStyle name="Percent 122" xfId="33981" xr:uid="{00000000-0005-0000-0000-0000B1840000}"/>
    <cellStyle name="Percent 122 2" xfId="33982" xr:uid="{00000000-0005-0000-0000-0000B2840000}"/>
    <cellStyle name="Percent 122 3" xfId="33983" xr:uid="{00000000-0005-0000-0000-0000B3840000}"/>
    <cellStyle name="Percent 123" xfId="33984" xr:uid="{00000000-0005-0000-0000-0000B4840000}"/>
    <cellStyle name="Percent 123 2" xfId="33985" xr:uid="{00000000-0005-0000-0000-0000B5840000}"/>
    <cellStyle name="Percent 123 3" xfId="33986" xr:uid="{00000000-0005-0000-0000-0000B6840000}"/>
    <cellStyle name="Percent 124" xfId="33987" xr:uid="{00000000-0005-0000-0000-0000B7840000}"/>
    <cellStyle name="Percent 124 2" xfId="33988" xr:uid="{00000000-0005-0000-0000-0000B8840000}"/>
    <cellStyle name="Percent 124 3" xfId="33989" xr:uid="{00000000-0005-0000-0000-0000B9840000}"/>
    <cellStyle name="Percent 125" xfId="33990" xr:uid="{00000000-0005-0000-0000-0000BA840000}"/>
    <cellStyle name="Percent 125 2" xfId="33991" xr:uid="{00000000-0005-0000-0000-0000BB840000}"/>
    <cellStyle name="Percent 125 3" xfId="33992" xr:uid="{00000000-0005-0000-0000-0000BC840000}"/>
    <cellStyle name="Percent 126" xfId="33993" xr:uid="{00000000-0005-0000-0000-0000BD840000}"/>
    <cellStyle name="Percent 126 2" xfId="33994" xr:uid="{00000000-0005-0000-0000-0000BE840000}"/>
    <cellStyle name="Percent 126 3" xfId="33995" xr:uid="{00000000-0005-0000-0000-0000BF840000}"/>
    <cellStyle name="Percent 127" xfId="33996" xr:uid="{00000000-0005-0000-0000-0000C0840000}"/>
    <cellStyle name="Percent 127 2" xfId="33997" xr:uid="{00000000-0005-0000-0000-0000C1840000}"/>
    <cellStyle name="Percent 127 3" xfId="33998" xr:uid="{00000000-0005-0000-0000-0000C2840000}"/>
    <cellStyle name="Percent 128" xfId="33999" xr:uid="{00000000-0005-0000-0000-0000C3840000}"/>
    <cellStyle name="Percent 128 2" xfId="34000" xr:uid="{00000000-0005-0000-0000-0000C4840000}"/>
    <cellStyle name="Percent 128 3" xfId="34001" xr:uid="{00000000-0005-0000-0000-0000C5840000}"/>
    <cellStyle name="Percent 129" xfId="34002" xr:uid="{00000000-0005-0000-0000-0000C6840000}"/>
    <cellStyle name="Percent 129 2" xfId="34003" xr:uid="{00000000-0005-0000-0000-0000C7840000}"/>
    <cellStyle name="Percent 129 3" xfId="34004" xr:uid="{00000000-0005-0000-0000-0000C8840000}"/>
    <cellStyle name="Percent 13" xfId="299" xr:uid="{00000000-0005-0000-0000-0000C9840000}"/>
    <cellStyle name="Percent 13 10" xfId="34005" xr:uid="{00000000-0005-0000-0000-0000CA840000}"/>
    <cellStyle name="Percent 13 11" xfId="34006" xr:uid="{00000000-0005-0000-0000-0000CB840000}"/>
    <cellStyle name="Percent 13 12" xfId="34007" xr:uid="{00000000-0005-0000-0000-0000CC840000}"/>
    <cellStyle name="Percent 13 13" xfId="34008" xr:uid="{00000000-0005-0000-0000-0000CD840000}"/>
    <cellStyle name="Percent 13 2" xfId="34009" xr:uid="{00000000-0005-0000-0000-0000CE840000}"/>
    <cellStyle name="Percent 13 2 2" xfId="34010" xr:uid="{00000000-0005-0000-0000-0000CF840000}"/>
    <cellStyle name="Percent 13 2 2 2" xfId="34011" xr:uid="{00000000-0005-0000-0000-0000D0840000}"/>
    <cellStyle name="Percent 13 2 2 3" xfId="34012" xr:uid="{00000000-0005-0000-0000-0000D1840000}"/>
    <cellStyle name="Percent 13 2 3" xfId="34013" xr:uid="{00000000-0005-0000-0000-0000D2840000}"/>
    <cellStyle name="Percent 13 2 3 2" xfId="34014" xr:uid="{00000000-0005-0000-0000-0000D3840000}"/>
    <cellStyle name="Percent 13 2 3 3" xfId="34015" xr:uid="{00000000-0005-0000-0000-0000D4840000}"/>
    <cellStyle name="Percent 13 2 4" xfId="34016" xr:uid="{00000000-0005-0000-0000-0000D5840000}"/>
    <cellStyle name="Percent 13 2 5" xfId="34017" xr:uid="{00000000-0005-0000-0000-0000D6840000}"/>
    <cellStyle name="Percent 13 2 6" xfId="34018" xr:uid="{00000000-0005-0000-0000-0000D7840000}"/>
    <cellStyle name="Percent 13 3" xfId="34019" xr:uid="{00000000-0005-0000-0000-0000D8840000}"/>
    <cellStyle name="Percent 13 3 2" xfId="34020" xr:uid="{00000000-0005-0000-0000-0000D9840000}"/>
    <cellStyle name="Percent 13 3 2 2" xfId="34021" xr:uid="{00000000-0005-0000-0000-0000DA840000}"/>
    <cellStyle name="Percent 13 3 2 3" xfId="34022" xr:uid="{00000000-0005-0000-0000-0000DB840000}"/>
    <cellStyle name="Percent 13 3 3" xfId="34023" xr:uid="{00000000-0005-0000-0000-0000DC840000}"/>
    <cellStyle name="Percent 13 3 3 2" xfId="34024" xr:uid="{00000000-0005-0000-0000-0000DD840000}"/>
    <cellStyle name="Percent 13 3 3 3" xfId="34025" xr:uid="{00000000-0005-0000-0000-0000DE840000}"/>
    <cellStyle name="Percent 13 3 4" xfId="34026" xr:uid="{00000000-0005-0000-0000-0000DF840000}"/>
    <cellStyle name="Percent 13 3 5" xfId="34027" xr:uid="{00000000-0005-0000-0000-0000E0840000}"/>
    <cellStyle name="Percent 13 3 6" xfId="34028" xr:uid="{00000000-0005-0000-0000-0000E1840000}"/>
    <cellStyle name="Percent 13 4" xfId="34029" xr:uid="{00000000-0005-0000-0000-0000E2840000}"/>
    <cellStyle name="Percent 13 4 2" xfId="34030" xr:uid="{00000000-0005-0000-0000-0000E3840000}"/>
    <cellStyle name="Percent 13 4 2 2" xfId="34031" xr:uid="{00000000-0005-0000-0000-0000E4840000}"/>
    <cellStyle name="Percent 13 4 2 3" xfId="34032" xr:uid="{00000000-0005-0000-0000-0000E5840000}"/>
    <cellStyle name="Percent 13 4 3" xfId="34033" xr:uid="{00000000-0005-0000-0000-0000E6840000}"/>
    <cellStyle name="Percent 13 4 3 2" xfId="34034" xr:uid="{00000000-0005-0000-0000-0000E7840000}"/>
    <cellStyle name="Percent 13 4 3 3" xfId="34035" xr:uid="{00000000-0005-0000-0000-0000E8840000}"/>
    <cellStyle name="Percent 13 4 4" xfId="34036" xr:uid="{00000000-0005-0000-0000-0000E9840000}"/>
    <cellStyle name="Percent 13 4 5" xfId="34037" xr:uid="{00000000-0005-0000-0000-0000EA840000}"/>
    <cellStyle name="Percent 13 4 6" xfId="34038" xr:uid="{00000000-0005-0000-0000-0000EB840000}"/>
    <cellStyle name="Percent 13 5" xfId="34039" xr:uid="{00000000-0005-0000-0000-0000EC840000}"/>
    <cellStyle name="Percent 13 5 2" xfId="34040" xr:uid="{00000000-0005-0000-0000-0000ED840000}"/>
    <cellStyle name="Percent 13 5 2 2" xfId="34041" xr:uid="{00000000-0005-0000-0000-0000EE840000}"/>
    <cellStyle name="Percent 13 5 2 3" xfId="34042" xr:uid="{00000000-0005-0000-0000-0000EF840000}"/>
    <cellStyle name="Percent 13 5 3" xfId="34043" xr:uid="{00000000-0005-0000-0000-0000F0840000}"/>
    <cellStyle name="Percent 13 5 3 2" xfId="34044" xr:uid="{00000000-0005-0000-0000-0000F1840000}"/>
    <cellStyle name="Percent 13 5 3 3" xfId="34045" xr:uid="{00000000-0005-0000-0000-0000F2840000}"/>
    <cellStyle name="Percent 13 5 4" xfId="34046" xr:uid="{00000000-0005-0000-0000-0000F3840000}"/>
    <cellStyle name="Percent 13 5 5" xfId="34047" xr:uid="{00000000-0005-0000-0000-0000F4840000}"/>
    <cellStyle name="Percent 13 5 6" xfId="34048" xr:uid="{00000000-0005-0000-0000-0000F5840000}"/>
    <cellStyle name="Percent 13 6" xfId="34049" xr:uid="{00000000-0005-0000-0000-0000F6840000}"/>
    <cellStyle name="Percent 13 6 2" xfId="34050" xr:uid="{00000000-0005-0000-0000-0000F7840000}"/>
    <cellStyle name="Percent 13 6 2 2" xfId="34051" xr:uid="{00000000-0005-0000-0000-0000F8840000}"/>
    <cellStyle name="Percent 13 6 2 3" xfId="34052" xr:uid="{00000000-0005-0000-0000-0000F9840000}"/>
    <cellStyle name="Percent 13 6 3" xfId="34053" xr:uid="{00000000-0005-0000-0000-0000FA840000}"/>
    <cellStyle name="Percent 13 6 3 2" xfId="34054" xr:uid="{00000000-0005-0000-0000-0000FB840000}"/>
    <cellStyle name="Percent 13 6 3 3" xfId="34055" xr:uid="{00000000-0005-0000-0000-0000FC840000}"/>
    <cellStyle name="Percent 13 6 4" xfId="34056" xr:uid="{00000000-0005-0000-0000-0000FD840000}"/>
    <cellStyle name="Percent 13 6 5" xfId="34057" xr:uid="{00000000-0005-0000-0000-0000FE840000}"/>
    <cellStyle name="Percent 13 6 6" xfId="34058" xr:uid="{00000000-0005-0000-0000-0000FF840000}"/>
    <cellStyle name="Percent 13 7" xfId="34059" xr:uid="{00000000-0005-0000-0000-000000850000}"/>
    <cellStyle name="Percent 13 7 2" xfId="34060" xr:uid="{00000000-0005-0000-0000-000001850000}"/>
    <cellStyle name="Percent 13 7 2 2" xfId="34061" xr:uid="{00000000-0005-0000-0000-000002850000}"/>
    <cellStyle name="Percent 13 7 2 3" xfId="34062" xr:uid="{00000000-0005-0000-0000-000003850000}"/>
    <cellStyle name="Percent 13 7 3" xfId="34063" xr:uid="{00000000-0005-0000-0000-000004850000}"/>
    <cellStyle name="Percent 13 7 3 2" xfId="34064" xr:uid="{00000000-0005-0000-0000-000005850000}"/>
    <cellStyle name="Percent 13 7 3 3" xfId="34065" xr:uid="{00000000-0005-0000-0000-000006850000}"/>
    <cellStyle name="Percent 13 7 4" xfId="34066" xr:uid="{00000000-0005-0000-0000-000007850000}"/>
    <cellStyle name="Percent 13 7 5" xfId="34067" xr:uid="{00000000-0005-0000-0000-000008850000}"/>
    <cellStyle name="Percent 13 8" xfId="34068" xr:uid="{00000000-0005-0000-0000-000009850000}"/>
    <cellStyle name="Percent 13 8 2" xfId="34069" xr:uid="{00000000-0005-0000-0000-00000A850000}"/>
    <cellStyle name="Percent 13 8 3" xfId="34070" xr:uid="{00000000-0005-0000-0000-00000B850000}"/>
    <cellStyle name="Percent 13 9" xfId="34071" xr:uid="{00000000-0005-0000-0000-00000C850000}"/>
    <cellStyle name="Percent 13 9 2" xfId="34072" xr:uid="{00000000-0005-0000-0000-00000D850000}"/>
    <cellStyle name="Percent 13 9 3" xfId="34073" xr:uid="{00000000-0005-0000-0000-00000E850000}"/>
    <cellStyle name="Percent 13_2106" xfId="34074" xr:uid="{00000000-0005-0000-0000-00000F850000}"/>
    <cellStyle name="Percent 130" xfId="34075" xr:uid="{00000000-0005-0000-0000-000010850000}"/>
    <cellStyle name="Percent 130 2" xfId="34076" xr:uid="{00000000-0005-0000-0000-000011850000}"/>
    <cellStyle name="Percent 130 3" xfId="34077" xr:uid="{00000000-0005-0000-0000-000012850000}"/>
    <cellStyle name="Percent 131" xfId="34078" xr:uid="{00000000-0005-0000-0000-000013850000}"/>
    <cellStyle name="Percent 131 2" xfId="34079" xr:uid="{00000000-0005-0000-0000-000014850000}"/>
    <cellStyle name="Percent 131 3" xfId="34080" xr:uid="{00000000-0005-0000-0000-000015850000}"/>
    <cellStyle name="Percent 132" xfId="34081" xr:uid="{00000000-0005-0000-0000-000016850000}"/>
    <cellStyle name="Percent 132 2" xfId="34082" xr:uid="{00000000-0005-0000-0000-000017850000}"/>
    <cellStyle name="Percent 132 3" xfId="34083" xr:uid="{00000000-0005-0000-0000-000018850000}"/>
    <cellStyle name="Percent 133" xfId="34084" xr:uid="{00000000-0005-0000-0000-000019850000}"/>
    <cellStyle name="Percent 133 2" xfId="34085" xr:uid="{00000000-0005-0000-0000-00001A850000}"/>
    <cellStyle name="Percent 133 3" xfId="34086" xr:uid="{00000000-0005-0000-0000-00001B850000}"/>
    <cellStyle name="Percent 134" xfId="34087" xr:uid="{00000000-0005-0000-0000-00001C850000}"/>
    <cellStyle name="Percent 134 2" xfId="34088" xr:uid="{00000000-0005-0000-0000-00001D850000}"/>
    <cellStyle name="Percent 134 3" xfId="34089" xr:uid="{00000000-0005-0000-0000-00001E850000}"/>
    <cellStyle name="Percent 135" xfId="34090" xr:uid="{00000000-0005-0000-0000-00001F850000}"/>
    <cellStyle name="Percent 135 2" xfId="34091" xr:uid="{00000000-0005-0000-0000-000020850000}"/>
    <cellStyle name="Percent 135 3" xfId="34092" xr:uid="{00000000-0005-0000-0000-000021850000}"/>
    <cellStyle name="Percent 136" xfId="34093" xr:uid="{00000000-0005-0000-0000-000022850000}"/>
    <cellStyle name="Percent 136 2" xfId="34094" xr:uid="{00000000-0005-0000-0000-000023850000}"/>
    <cellStyle name="Percent 136 3" xfId="34095" xr:uid="{00000000-0005-0000-0000-000024850000}"/>
    <cellStyle name="Percent 137" xfId="34096" xr:uid="{00000000-0005-0000-0000-000025850000}"/>
    <cellStyle name="Percent 137 2" xfId="34097" xr:uid="{00000000-0005-0000-0000-000026850000}"/>
    <cellStyle name="Percent 137 3" xfId="34098" xr:uid="{00000000-0005-0000-0000-000027850000}"/>
    <cellStyle name="Percent 138" xfId="34099" xr:uid="{00000000-0005-0000-0000-000028850000}"/>
    <cellStyle name="Percent 138 2" xfId="34100" xr:uid="{00000000-0005-0000-0000-000029850000}"/>
    <cellStyle name="Percent 138 3" xfId="34101" xr:uid="{00000000-0005-0000-0000-00002A850000}"/>
    <cellStyle name="Percent 139" xfId="34102" xr:uid="{00000000-0005-0000-0000-00002B850000}"/>
    <cellStyle name="Percent 139 2" xfId="34103" xr:uid="{00000000-0005-0000-0000-00002C850000}"/>
    <cellStyle name="Percent 139 3" xfId="34104" xr:uid="{00000000-0005-0000-0000-00002D850000}"/>
    <cellStyle name="Percent 14" xfId="300" xr:uid="{00000000-0005-0000-0000-00002E850000}"/>
    <cellStyle name="Percent 14 10" xfId="34105" xr:uid="{00000000-0005-0000-0000-00002F850000}"/>
    <cellStyle name="Percent 14 11" xfId="34106" xr:uid="{00000000-0005-0000-0000-000030850000}"/>
    <cellStyle name="Percent 14 2" xfId="34107" xr:uid="{00000000-0005-0000-0000-000031850000}"/>
    <cellStyle name="Percent 14 2 2" xfId="34108" xr:uid="{00000000-0005-0000-0000-000032850000}"/>
    <cellStyle name="Percent 14 2 2 2" xfId="34109" xr:uid="{00000000-0005-0000-0000-000033850000}"/>
    <cellStyle name="Percent 14 2 2 3" xfId="34110" xr:uid="{00000000-0005-0000-0000-000034850000}"/>
    <cellStyle name="Percent 14 2 3" xfId="34111" xr:uid="{00000000-0005-0000-0000-000035850000}"/>
    <cellStyle name="Percent 14 2 3 2" xfId="34112" xr:uid="{00000000-0005-0000-0000-000036850000}"/>
    <cellStyle name="Percent 14 2 3 3" xfId="34113" xr:uid="{00000000-0005-0000-0000-000037850000}"/>
    <cellStyle name="Percent 14 2 4" xfId="34114" xr:uid="{00000000-0005-0000-0000-000038850000}"/>
    <cellStyle name="Percent 14 2 5" xfId="34115" xr:uid="{00000000-0005-0000-0000-000039850000}"/>
    <cellStyle name="Percent 14 2 6" xfId="34116" xr:uid="{00000000-0005-0000-0000-00003A850000}"/>
    <cellStyle name="Percent 14 3" xfId="34117" xr:uid="{00000000-0005-0000-0000-00003B850000}"/>
    <cellStyle name="Percent 14 3 2" xfId="34118" xr:uid="{00000000-0005-0000-0000-00003C850000}"/>
    <cellStyle name="Percent 14 3 2 2" xfId="34119" xr:uid="{00000000-0005-0000-0000-00003D850000}"/>
    <cellStyle name="Percent 14 3 2 3" xfId="34120" xr:uid="{00000000-0005-0000-0000-00003E850000}"/>
    <cellStyle name="Percent 14 3 3" xfId="34121" xr:uid="{00000000-0005-0000-0000-00003F850000}"/>
    <cellStyle name="Percent 14 3 3 2" xfId="34122" xr:uid="{00000000-0005-0000-0000-000040850000}"/>
    <cellStyle name="Percent 14 3 3 3" xfId="34123" xr:uid="{00000000-0005-0000-0000-000041850000}"/>
    <cellStyle name="Percent 14 3 4" xfId="34124" xr:uid="{00000000-0005-0000-0000-000042850000}"/>
    <cellStyle name="Percent 14 3 5" xfId="34125" xr:uid="{00000000-0005-0000-0000-000043850000}"/>
    <cellStyle name="Percent 14 3 6" xfId="34126" xr:uid="{00000000-0005-0000-0000-000044850000}"/>
    <cellStyle name="Percent 14 4" xfId="34127" xr:uid="{00000000-0005-0000-0000-000045850000}"/>
    <cellStyle name="Percent 14 4 2" xfId="34128" xr:uid="{00000000-0005-0000-0000-000046850000}"/>
    <cellStyle name="Percent 14 4 2 2" xfId="34129" xr:uid="{00000000-0005-0000-0000-000047850000}"/>
    <cellStyle name="Percent 14 4 2 3" xfId="34130" xr:uid="{00000000-0005-0000-0000-000048850000}"/>
    <cellStyle name="Percent 14 4 3" xfId="34131" xr:uid="{00000000-0005-0000-0000-000049850000}"/>
    <cellStyle name="Percent 14 4 3 2" xfId="34132" xr:uid="{00000000-0005-0000-0000-00004A850000}"/>
    <cellStyle name="Percent 14 4 3 3" xfId="34133" xr:uid="{00000000-0005-0000-0000-00004B850000}"/>
    <cellStyle name="Percent 14 4 4" xfId="34134" xr:uid="{00000000-0005-0000-0000-00004C850000}"/>
    <cellStyle name="Percent 14 4 5" xfId="34135" xr:uid="{00000000-0005-0000-0000-00004D850000}"/>
    <cellStyle name="Percent 14 4 6" xfId="34136" xr:uid="{00000000-0005-0000-0000-00004E850000}"/>
    <cellStyle name="Percent 14 5" xfId="34137" xr:uid="{00000000-0005-0000-0000-00004F850000}"/>
    <cellStyle name="Percent 14 5 2" xfId="34138" xr:uid="{00000000-0005-0000-0000-000050850000}"/>
    <cellStyle name="Percent 14 5 2 2" xfId="34139" xr:uid="{00000000-0005-0000-0000-000051850000}"/>
    <cellStyle name="Percent 14 5 2 3" xfId="34140" xr:uid="{00000000-0005-0000-0000-000052850000}"/>
    <cellStyle name="Percent 14 5 3" xfId="34141" xr:uid="{00000000-0005-0000-0000-000053850000}"/>
    <cellStyle name="Percent 14 5 3 2" xfId="34142" xr:uid="{00000000-0005-0000-0000-000054850000}"/>
    <cellStyle name="Percent 14 5 3 3" xfId="34143" xr:uid="{00000000-0005-0000-0000-000055850000}"/>
    <cellStyle name="Percent 14 5 4" xfId="34144" xr:uid="{00000000-0005-0000-0000-000056850000}"/>
    <cellStyle name="Percent 14 5 5" xfId="34145" xr:uid="{00000000-0005-0000-0000-000057850000}"/>
    <cellStyle name="Percent 14 6" xfId="34146" xr:uid="{00000000-0005-0000-0000-000058850000}"/>
    <cellStyle name="Percent 14 6 2" xfId="34147" xr:uid="{00000000-0005-0000-0000-000059850000}"/>
    <cellStyle name="Percent 14 6 3" xfId="34148" xr:uid="{00000000-0005-0000-0000-00005A850000}"/>
    <cellStyle name="Percent 14 7" xfId="34149" xr:uid="{00000000-0005-0000-0000-00005B850000}"/>
    <cellStyle name="Percent 14 7 2" xfId="34150" xr:uid="{00000000-0005-0000-0000-00005C850000}"/>
    <cellStyle name="Percent 14 7 3" xfId="34151" xr:uid="{00000000-0005-0000-0000-00005D850000}"/>
    <cellStyle name="Percent 14 8" xfId="34152" xr:uid="{00000000-0005-0000-0000-00005E850000}"/>
    <cellStyle name="Percent 14 9" xfId="34153" xr:uid="{00000000-0005-0000-0000-00005F850000}"/>
    <cellStyle name="Percent 14_2106" xfId="34154" xr:uid="{00000000-0005-0000-0000-000060850000}"/>
    <cellStyle name="Percent 140" xfId="34155" xr:uid="{00000000-0005-0000-0000-000061850000}"/>
    <cellStyle name="Percent 140 2" xfId="34156" xr:uid="{00000000-0005-0000-0000-000062850000}"/>
    <cellStyle name="Percent 140 3" xfId="34157" xr:uid="{00000000-0005-0000-0000-000063850000}"/>
    <cellStyle name="Percent 141" xfId="34158" xr:uid="{00000000-0005-0000-0000-000064850000}"/>
    <cellStyle name="Percent 141 2" xfId="34159" xr:uid="{00000000-0005-0000-0000-000065850000}"/>
    <cellStyle name="Percent 141 3" xfId="34160" xr:uid="{00000000-0005-0000-0000-000066850000}"/>
    <cellStyle name="Percent 142" xfId="34161" xr:uid="{00000000-0005-0000-0000-000067850000}"/>
    <cellStyle name="Percent 142 2" xfId="34162" xr:uid="{00000000-0005-0000-0000-000068850000}"/>
    <cellStyle name="Percent 142 3" xfId="34163" xr:uid="{00000000-0005-0000-0000-000069850000}"/>
    <cellStyle name="Percent 143" xfId="34164" xr:uid="{00000000-0005-0000-0000-00006A850000}"/>
    <cellStyle name="Percent 143 2" xfId="34165" xr:uid="{00000000-0005-0000-0000-00006B850000}"/>
    <cellStyle name="Percent 143 3" xfId="34166" xr:uid="{00000000-0005-0000-0000-00006C850000}"/>
    <cellStyle name="Percent 144" xfId="34167" xr:uid="{00000000-0005-0000-0000-00006D850000}"/>
    <cellStyle name="Percent 144 2" xfId="34168" xr:uid="{00000000-0005-0000-0000-00006E850000}"/>
    <cellStyle name="Percent 144 3" xfId="34169" xr:uid="{00000000-0005-0000-0000-00006F850000}"/>
    <cellStyle name="Percent 145" xfId="34170" xr:uid="{00000000-0005-0000-0000-000070850000}"/>
    <cellStyle name="Percent 145 2" xfId="34171" xr:uid="{00000000-0005-0000-0000-000071850000}"/>
    <cellStyle name="Percent 145 3" xfId="34172" xr:uid="{00000000-0005-0000-0000-000072850000}"/>
    <cellStyle name="Percent 146" xfId="34173" xr:uid="{00000000-0005-0000-0000-000073850000}"/>
    <cellStyle name="Percent 146 2" xfId="34174" xr:uid="{00000000-0005-0000-0000-000074850000}"/>
    <cellStyle name="Percent 146 3" xfId="34175" xr:uid="{00000000-0005-0000-0000-000075850000}"/>
    <cellStyle name="Percent 147" xfId="34176" xr:uid="{00000000-0005-0000-0000-000076850000}"/>
    <cellStyle name="Percent 147 2" xfId="34177" xr:uid="{00000000-0005-0000-0000-000077850000}"/>
    <cellStyle name="Percent 147 3" xfId="34178" xr:uid="{00000000-0005-0000-0000-000078850000}"/>
    <cellStyle name="Percent 148" xfId="34179" xr:uid="{00000000-0005-0000-0000-000079850000}"/>
    <cellStyle name="Percent 148 2" xfId="34180" xr:uid="{00000000-0005-0000-0000-00007A850000}"/>
    <cellStyle name="Percent 148 3" xfId="34181" xr:uid="{00000000-0005-0000-0000-00007B850000}"/>
    <cellStyle name="Percent 149" xfId="34182" xr:uid="{00000000-0005-0000-0000-00007C850000}"/>
    <cellStyle name="Percent 149 2" xfId="34183" xr:uid="{00000000-0005-0000-0000-00007D850000}"/>
    <cellStyle name="Percent 149 3" xfId="34184" xr:uid="{00000000-0005-0000-0000-00007E850000}"/>
    <cellStyle name="Percent 15" xfId="301" xr:uid="{00000000-0005-0000-0000-00007F850000}"/>
    <cellStyle name="Percent 15 10" xfId="34185" xr:uid="{00000000-0005-0000-0000-000080850000}"/>
    <cellStyle name="Percent 15 11" xfId="34186" xr:uid="{00000000-0005-0000-0000-000081850000}"/>
    <cellStyle name="Percent 15 2" xfId="34187" xr:uid="{00000000-0005-0000-0000-000082850000}"/>
    <cellStyle name="Percent 15 2 2" xfId="34188" xr:uid="{00000000-0005-0000-0000-000083850000}"/>
    <cellStyle name="Percent 15 2 2 2" xfId="34189" xr:uid="{00000000-0005-0000-0000-000084850000}"/>
    <cellStyle name="Percent 15 2 2 3" xfId="34190" xr:uid="{00000000-0005-0000-0000-000085850000}"/>
    <cellStyle name="Percent 15 2 3" xfId="34191" xr:uid="{00000000-0005-0000-0000-000086850000}"/>
    <cellStyle name="Percent 15 2 3 2" xfId="34192" xr:uid="{00000000-0005-0000-0000-000087850000}"/>
    <cellStyle name="Percent 15 2 3 3" xfId="34193" xr:uid="{00000000-0005-0000-0000-000088850000}"/>
    <cellStyle name="Percent 15 2 4" xfId="34194" xr:uid="{00000000-0005-0000-0000-000089850000}"/>
    <cellStyle name="Percent 15 2 5" xfId="34195" xr:uid="{00000000-0005-0000-0000-00008A850000}"/>
    <cellStyle name="Percent 15 2 6" xfId="34196" xr:uid="{00000000-0005-0000-0000-00008B850000}"/>
    <cellStyle name="Percent 15 3" xfId="34197" xr:uid="{00000000-0005-0000-0000-00008C850000}"/>
    <cellStyle name="Percent 15 3 2" xfId="34198" xr:uid="{00000000-0005-0000-0000-00008D850000}"/>
    <cellStyle name="Percent 15 3 2 2" xfId="34199" xr:uid="{00000000-0005-0000-0000-00008E850000}"/>
    <cellStyle name="Percent 15 3 2 3" xfId="34200" xr:uid="{00000000-0005-0000-0000-00008F850000}"/>
    <cellStyle name="Percent 15 3 3" xfId="34201" xr:uid="{00000000-0005-0000-0000-000090850000}"/>
    <cellStyle name="Percent 15 3 3 2" xfId="34202" xr:uid="{00000000-0005-0000-0000-000091850000}"/>
    <cellStyle name="Percent 15 3 3 3" xfId="34203" xr:uid="{00000000-0005-0000-0000-000092850000}"/>
    <cellStyle name="Percent 15 3 4" xfId="34204" xr:uid="{00000000-0005-0000-0000-000093850000}"/>
    <cellStyle name="Percent 15 3 5" xfId="34205" xr:uid="{00000000-0005-0000-0000-000094850000}"/>
    <cellStyle name="Percent 15 3 6" xfId="34206" xr:uid="{00000000-0005-0000-0000-000095850000}"/>
    <cellStyle name="Percent 15 4" xfId="34207" xr:uid="{00000000-0005-0000-0000-000096850000}"/>
    <cellStyle name="Percent 15 4 2" xfId="34208" xr:uid="{00000000-0005-0000-0000-000097850000}"/>
    <cellStyle name="Percent 15 4 2 2" xfId="34209" xr:uid="{00000000-0005-0000-0000-000098850000}"/>
    <cellStyle name="Percent 15 4 2 3" xfId="34210" xr:uid="{00000000-0005-0000-0000-000099850000}"/>
    <cellStyle name="Percent 15 4 3" xfId="34211" xr:uid="{00000000-0005-0000-0000-00009A850000}"/>
    <cellStyle name="Percent 15 4 3 2" xfId="34212" xr:uid="{00000000-0005-0000-0000-00009B850000}"/>
    <cellStyle name="Percent 15 4 3 3" xfId="34213" xr:uid="{00000000-0005-0000-0000-00009C850000}"/>
    <cellStyle name="Percent 15 4 4" xfId="34214" xr:uid="{00000000-0005-0000-0000-00009D850000}"/>
    <cellStyle name="Percent 15 4 5" xfId="34215" xr:uid="{00000000-0005-0000-0000-00009E850000}"/>
    <cellStyle name="Percent 15 4 6" xfId="34216" xr:uid="{00000000-0005-0000-0000-00009F850000}"/>
    <cellStyle name="Percent 15 5" xfId="34217" xr:uid="{00000000-0005-0000-0000-0000A0850000}"/>
    <cellStyle name="Percent 15 5 2" xfId="34218" xr:uid="{00000000-0005-0000-0000-0000A1850000}"/>
    <cellStyle name="Percent 15 5 2 2" xfId="34219" xr:uid="{00000000-0005-0000-0000-0000A2850000}"/>
    <cellStyle name="Percent 15 5 2 3" xfId="34220" xr:uid="{00000000-0005-0000-0000-0000A3850000}"/>
    <cellStyle name="Percent 15 5 3" xfId="34221" xr:uid="{00000000-0005-0000-0000-0000A4850000}"/>
    <cellStyle name="Percent 15 5 3 2" xfId="34222" xr:uid="{00000000-0005-0000-0000-0000A5850000}"/>
    <cellStyle name="Percent 15 5 3 3" xfId="34223" xr:uid="{00000000-0005-0000-0000-0000A6850000}"/>
    <cellStyle name="Percent 15 5 4" xfId="34224" xr:uid="{00000000-0005-0000-0000-0000A7850000}"/>
    <cellStyle name="Percent 15 5 5" xfId="34225" xr:uid="{00000000-0005-0000-0000-0000A8850000}"/>
    <cellStyle name="Percent 15 6" xfId="34226" xr:uid="{00000000-0005-0000-0000-0000A9850000}"/>
    <cellStyle name="Percent 15 6 2" xfId="34227" xr:uid="{00000000-0005-0000-0000-0000AA850000}"/>
    <cellStyle name="Percent 15 6 3" xfId="34228" xr:uid="{00000000-0005-0000-0000-0000AB850000}"/>
    <cellStyle name="Percent 15 7" xfId="34229" xr:uid="{00000000-0005-0000-0000-0000AC850000}"/>
    <cellStyle name="Percent 15 7 2" xfId="34230" xr:uid="{00000000-0005-0000-0000-0000AD850000}"/>
    <cellStyle name="Percent 15 7 3" xfId="34231" xr:uid="{00000000-0005-0000-0000-0000AE850000}"/>
    <cellStyle name="Percent 15 8" xfId="34232" xr:uid="{00000000-0005-0000-0000-0000AF850000}"/>
    <cellStyle name="Percent 15 9" xfId="34233" xr:uid="{00000000-0005-0000-0000-0000B0850000}"/>
    <cellStyle name="Percent 15_2106" xfId="34234" xr:uid="{00000000-0005-0000-0000-0000B1850000}"/>
    <cellStyle name="Percent 150" xfId="34235" xr:uid="{00000000-0005-0000-0000-0000B2850000}"/>
    <cellStyle name="Percent 150 2" xfId="34236" xr:uid="{00000000-0005-0000-0000-0000B3850000}"/>
    <cellStyle name="Percent 150 3" xfId="34237" xr:uid="{00000000-0005-0000-0000-0000B4850000}"/>
    <cellStyle name="Percent 151" xfId="34238" xr:uid="{00000000-0005-0000-0000-0000B5850000}"/>
    <cellStyle name="Percent 151 2" xfId="34239" xr:uid="{00000000-0005-0000-0000-0000B6850000}"/>
    <cellStyle name="Percent 151 3" xfId="34240" xr:uid="{00000000-0005-0000-0000-0000B7850000}"/>
    <cellStyle name="Percent 152" xfId="34241" xr:uid="{00000000-0005-0000-0000-0000B8850000}"/>
    <cellStyle name="Percent 152 2" xfId="34242" xr:uid="{00000000-0005-0000-0000-0000B9850000}"/>
    <cellStyle name="Percent 152 3" xfId="34243" xr:uid="{00000000-0005-0000-0000-0000BA850000}"/>
    <cellStyle name="Percent 153" xfId="34244" xr:uid="{00000000-0005-0000-0000-0000BB850000}"/>
    <cellStyle name="Percent 153 2" xfId="34245" xr:uid="{00000000-0005-0000-0000-0000BC850000}"/>
    <cellStyle name="Percent 153 3" xfId="34246" xr:uid="{00000000-0005-0000-0000-0000BD850000}"/>
    <cellStyle name="Percent 154" xfId="34247" xr:uid="{00000000-0005-0000-0000-0000BE850000}"/>
    <cellStyle name="Percent 154 2" xfId="34248" xr:uid="{00000000-0005-0000-0000-0000BF850000}"/>
    <cellStyle name="Percent 154 3" xfId="34249" xr:uid="{00000000-0005-0000-0000-0000C0850000}"/>
    <cellStyle name="Percent 155" xfId="34250" xr:uid="{00000000-0005-0000-0000-0000C1850000}"/>
    <cellStyle name="Percent 155 2" xfId="34251" xr:uid="{00000000-0005-0000-0000-0000C2850000}"/>
    <cellStyle name="Percent 155 3" xfId="34252" xr:uid="{00000000-0005-0000-0000-0000C3850000}"/>
    <cellStyle name="Percent 156" xfId="34253" xr:uid="{00000000-0005-0000-0000-0000C4850000}"/>
    <cellStyle name="Percent 156 2" xfId="34254" xr:uid="{00000000-0005-0000-0000-0000C5850000}"/>
    <cellStyle name="Percent 156 3" xfId="34255" xr:uid="{00000000-0005-0000-0000-0000C6850000}"/>
    <cellStyle name="Percent 157" xfId="34256" xr:uid="{00000000-0005-0000-0000-0000C7850000}"/>
    <cellStyle name="Percent 157 2" xfId="34257" xr:uid="{00000000-0005-0000-0000-0000C8850000}"/>
    <cellStyle name="Percent 157 3" xfId="34258" xr:uid="{00000000-0005-0000-0000-0000C9850000}"/>
    <cellStyle name="Percent 158" xfId="34259" xr:uid="{00000000-0005-0000-0000-0000CA850000}"/>
    <cellStyle name="Percent 158 2" xfId="34260" xr:uid="{00000000-0005-0000-0000-0000CB850000}"/>
    <cellStyle name="Percent 158 3" xfId="34261" xr:uid="{00000000-0005-0000-0000-0000CC850000}"/>
    <cellStyle name="Percent 159" xfId="34262" xr:uid="{00000000-0005-0000-0000-0000CD850000}"/>
    <cellStyle name="Percent 159 2" xfId="34263" xr:uid="{00000000-0005-0000-0000-0000CE850000}"/>
    <cellStyle name="Percent 159 3" xfId="34264" xr:uid="{00000000-0005-0000-0000-0000CF850000}"/>
    <cellStyle name="Percent 16" xfId="302" xr:uid="{00000000-0005-0000-0000-0000D0850000}"/>
    <cellStyle name="Percent 16 10" xfId="34265" xr:uid="{00000000-0005-0000-0000-0000D1850000}"/>
    <cellStyle name="Percent 16 11" xfId="34266" xr:uid="{00000000-0005-0000-0000-0000D2850000}"/>
    <cellStyle name="Percent 16 2" xfId="34267" xr:uid="{00000000-0005-0000-0000-0000D3850000}"/>
    <cellStyle name="Percent 16 2 2" xfId="34268" xr:uid="{00000000-0005-0000-0000-0000D4850000}"/>
    <cellStyle name="Percent 16 2 2 2" xfId="34269" xr:uid="{00000000-0005-0000-0000-0000D5850000}"/>
    <cellStyle name="Percent 16 2 2 3" xfId="34270" xr:uid="{00000000-0005-0000-0000-0000D6850000}"/>
    <cellStyle name="Percent 16 2 3" xfId="34271" xr:uid="{00000000-0005-0000-0000-0000D7850000}"/>
    <cellStyle name="Percent 16 2 3 2" xfId="34272" xr:uid="{00000000-0005-0000-0000-0000D8850000}"/>
    <cellStyle name="Percent 16 2 3 3" xfId="34273" xr:uid="{00000000-0005-0000-0000-0000D9850000}"/>
    <cellStyle name="Percent 16 2 4" xfId="34274" xr:uid="{00000000-0005-0000-0000-0000DA850000}"/>
    <cellStyle name="Percent 16 2 5" xfId="34275" xr:uid="{00000000-0005-0000-0000-0000DB850000}"/>
    <cellStyle name="Percent 16 2 6" xfId="34276" xr:uid="{00000000-0005-0000-0000-0000DC850000}"/>
    <cellStyle name="Percent 16 3" xfId="34277" xr:uid="{00000000-0005-0000-0000-0000DD850000}"/>
    <cellStyle name="Percent 16 3 2" xfId="34278" xr:uid="{00000000-0005-0000-0000-0000DE850000}"/>
    <cellStyle name="Percent 16 3 2 2" xfId="34279" xr:uid="{00000000-0005-0000-0000-0000DF850000}"/>
    <cellStyle name="Percent 16 3 2 3" xfId="34280" xr:uid="{00000000-0005-0000-0000-0000E0850000}"/>
    <cellStyle name="Percent 16 3 3" xfId="34281" xr:uid="{00000000-0005-0000-0000-0000E1850000}"/>
    <cellStyle name="Percent 16 3 3 2" xfId="34282" xr:uid="{00000000-0005-0000-0000-0000E2850000}"/>
    <cellStyle name="Percent 16 3 3 3" xfId="34283" xr:uid="{00000000-0005-0000-0000-0000E3850000}"/>
    <cellStyle name="Percent 16 3 4" xfId="34284" xr:uid="{00000000-0005-0000-0000-0000E4850000}"/>
    <cellStyle name="Percent 16 3 5" xfId="34285" xr:uid="{00000000-0005-0000-0000-0000E5850000}"/>
    <cellStyle name="Percent 16 3 6" xfId="34286" xr:uid="{00000000-0005-0000-0000-0000E6850000}"/>
    <cellStyle name="Percent 16 4" xfId="34287" xr:uid="{00000000-0005-0000-0000-0000E7850000}"/>
    <cellStyle name="Percent 16 4 2" xfId="34288" xr:uid="{00000000-0005-0000-0000-0000E8850000}"/>
    <cellStyle name="Percent 16 4 2 2" xfId="34289" xr:uid="{00000000-0005-0000-0000-0000E9850000}"/>
    <cellStyle name="Percent 16 4 2 3" xfId="34290" xr:uid="{00000000-0005-0000-0000-0000EA850000}"/>
    <cellStyle name="Percent 16 4 3" xfId="34291" xr:uid="{00000000-0005-0000-0000-0000EB850000}"/>
    <cellStyle name="Percent 16 4 3 2" xfId="34292" xr:uid="{00000000-0005-0000-0000-0000EC850000}"/>
    <cellStyle name="Percent 16 4 3 3" xfId="34293" xr:uid="{00000000-0005-0000-0000-0000ED850000}"/>
    <cellStyle name="Percent 16 4 4" xfId="34294" xr:uid="{00000000-0005-0000-0000-0000EE850000}"/>
    <cellStyle name="Percent 16 4 5" xfId="34295" xr:uid="{00000000-0005-0000-0000-0000EF850000}"/>
    <cellStyle name="Percent 16 4 6" xfId="34296" xr:uid="{00000000-0005-0000-0000-0000F0850000}"/>
    <cellStyle name="Percent 16 5" xfId="34297" xr:uid="{00000000-0005-0000-0000-0000F1850000}"/>
    <cellStyle name="Percent 16 5 2" xfId="34298" xr:uid="{00000000-0005-0000-0000-0000F2850000}"/>
    <cellStyle name="Percent 16 5 2 2" xfId="34299" xr:uid="{00000000-0005-0000-0000-0000F3850000}"/>
    <cellStyle name="Percent 16 5 2 3" xfId="34300" xr:uid="{00000000-0005-0000-0000-0000F4850000}"/>
    <cellStyle name="Percent 16 5 3" xfId="34301" xr:uid="{00000000-0005-0000-0000-0000F5850000}"/>
    <cellStyle name="Percent 16 5 3 2" xfId="34302" xr:uid="{00000000-0005-0000-0000-0000F6850000}"/>
    <cellStyle name="Percent 16 5 3 3" xfId="34303" xr:uid="{00000000-0005-0000-0000-0000F7850000}"/>
    <cellStyle name="Percent 16 5 4" xfId="34304" xr:uid="{00000000-0005-0000-0000-0000F8850000}"/>
    <cellStyle name="Percent 16 5 5" xfId="34305" xr:uid="{00000000-0005-0000-0000-0000F9850000}"/>
    <cellStyle name="Percent 16 6" xfId="34306" xr:uid="{00000000-0005-0000-0000-0000FA850000}"/>
    <cellStyle name="Percent 16 6 2" xfId="34307" xr:uid="{00000000-0005-0000-0000-0000FB850000}"/>
    <cellStyle name="Percent 16 6 3" xfId="34308" xr:uid="{00000000-0005-0000-0000-0000FC850000}"/>
    <cellStyle name="Percent 16 7" xfId="34309" xr:uid="{00000000-0005-0000-0000-0000FD850000}"/>
    <cellStyle name="Percent 16 7 2" xfId="34310" xr:uid="{00000000-0005-0000-0000-0000FE850000}"/>
    <cellStyle name="Percent 16 7 3" xfId="34311" xr:uid="{00000000-0005-0000-0000-0000FF850000}"/>
    <cellStyle name="Percent 16 8" xfId="34312" xr:uid="{00000000-0005-0000-0000-000000860000}"/>
    <cellStyle name="Percent 16 9" xfId="34313" xr:uid="{00000000-0005-0000-0000-000001860000}"/>
    <cellStyle name="Percent 16_2106" xfId="34314" xr:uid="{00000000-0005-0000-0000-000002860000}"/>
    <cellStyle name="Percent 160" xfId="34315" xr:uid="{00000000-0005-0000-0000-000003860000}"/>
    <cellStyle name="Percent 160 2" xfId="34316" xr:uid="{00000000-0005-0000-0000-000004860000}"/>
    <cellStyle name="Percent 160 3" xfId="34317" xr:uid="{00000000-0005-0000-0000-000005860000}"/>
    <cellStyle name="Percent 161" xfId="34318" xr:uid="{00000000-0005-0000-0000-000006860000}"/>
    <cellStyle name="Percent 161 2" xfId="34319" xr:uid="{00000000-0005-0000-0000-000007860000}"/>
    <cellStyle name="Percent 161 3" xfId="34320" xr:uid="{00000000-0005-0000-0000-000008860000}"/>
    <cellStyle name="Percent 162" xfId="34321" xr:uid="{00000000-0005-0000-0000-000009860000}"/>
    <cellStyle name="Percent 162 2" xfId="34322" xr:uid="{00000000-0005-0000-0000-00000A860000}"/>
    <cellStyle name="Percent 162 3" xfId="34323" xr:uid="{00000000-0005-0000-0000-00000B860000}"/>
    <cellStyle name="Percent 163" xfId="34324" xr:uid="{00000000-0005-0000-0000-00000C860000}"/>
    <cellStyle name="Percent 163 2" xfId="34325" xr:uid="{00000000-0005-0000-0000-00000D860000}"/>
    <cellStyle name="Percent 163 3" xfId="34326" xr:uid="{00000000-0005-0000-0000-00000E860000}"/>
    <cellStyle name="Percent 164" xfId="34327" xr:uid="{00000000-0005-0000-0000-00000F860000}"/>
    <cellStyle name="Percent 164 2" xfId="34328" xr:uid="{00000000-0005-0000-0000-000010860000}"/>
    <cellStyle name="Percent 164 3" xfId="34329" xr:uid="{00000000-0005-0000-0000-000011860000}"/>
    <cellStyle name="Percent 165" xfId="34330" xr:uid="{00000000-0005-0000-0000-000012860000}"/>
    <cellStyle name="Percent 165 2" xfId="34331" xr:uid="{00000000-0005-0000-0000-000013860000}"/>
    <cellStyle name="Percent 165 3" xfId="34332" xr:uid="{00000000-0005-0000-0000-000014860000}"/>
    <cellStyle name="Percent 166" xfId="34333" xr:uid="{00000000-0005-0000-0000-000015860000}"/>
    <cellStyle name="Percent 166 2" xfId="34334" xr:uid="{00000000-0005-0000-0000-000016860000}"/>
    <cellStyle name="Percent 166 3" xfId="34335" xr:uid="{00000000-0005-0000-0000-000017860000}"/>
    <cellStyle name="Percent 167" xfId="34336" xr:uid="{00000000-0005-0000-0000-000018860000}"/>
    <cellStyle name="Percent 167 2" xfId="34337" xr:uid="{00000000-0005-0000-0000-000019860000}"/>
    <cellStyle name="Percent 167 3" xfId="34338" xr:uid="{00000000-0005-0000-0000-00001A860000}"/>
    <cellStyle name="Percent 168" xfId="34339" xr:uid="{00000000-0005-0000-0000-00001B860000}"/>
    <cellStyle name="Percent 168 2" xfId="34340" xr:uid="{00000000-0005-0000-0000-00001C860000}"/>
    <cellStyle name="Percent 168 3" xfId="34341" xr:uid="{00000000-0005-0000-0000-00001D860000}"/>
    <cellStyle name="Percent 169" xfId="34342" xr:uid="{00000000-0005-0000-0000-00001E860000}"/>
    <cellStyle name="Percent 169 2" xfId="34343" xr:uid="{00000000-0005-0000-0000-00001F860000}"/>
    <cellStyle name="Percent 169 3" xfId="34344" xr:uid="{00000000-0005-0000-0000-000020860000}"/>
    <cellStyle name="Percent 17" xfId="303" xr:uid="{00000000-0005-0000-0000-000021860000}"/>
    <cellStyle name="Percent 17 10" xfId="34346" xr:uid="{00000000-0005-0000-0000-000022860000}"/>
    <cellStyle name="Percent 17 11" xfId="34345" xr:uid="{00000000-0005-0000-0000-000023860000}"/>
    <cellStyle name="Percent 17 2" xfId="34347" xr:uid="{00000000-0005-0000-0000-000024860000}"/>
    <cellStyle name="Percent 17 2 2" xfId="34348" xr:uid="{00000000-0005-0000-0000-000025860000}"/>
    <cellStyle name="Percent 17 2 2 2" xfId="34349" xr:uid="{00000000-0005-0000-0000-000026860000}"/>
    <cellStyle name="Percent 17 2 2 3" xfId="34350" xr:uid="{00000000-0005-0000-0000-000027860000}"/>
    <cellStyle name="Percent 17 2 3" xfId="34351" xr:uid="{00000000-0005-0000-0000-000028860000}"/>
    <cellStyle name="Percent 17 2 3 2" xfId="34352" xr:uid="{00000000-0005-0000-0000-000029860000}"/>
    <cellStyle name="Percent 17 2 3 3" xfId="34353" xr:uid="{00000000-0005-0000-0000-00002A860000}"/>
    <cellStyle name="Percent 17 2 4" xfId="34354" xr:uid="{00000000-0005-0000-0000-00002B860000}"/>
    <cellStyle name="Percent 17 2 5" xfId="34355" xr:uid="{00000000-0005-0000-0000-00002C860000}"/>
    <cellStyle name="Percent 17 2 6" xfId="34356" xr:uid="{00000000-0005-0000-0000-00002D860000}"/>
    <cellStyle name="Percent 17 3" xfId="34357" xr:uid="{00000000-0005-0000-0000-00002E860000}"/>
    <cellStyle name="Percent 17 3 2" xfId="34358" xr:uid="{00000000-0005-0000-0000-00002F860000}"/>
    <cellStyle name="Percent 17 3 2 2" xfId="34359" xr:uid="{00000000-0005-0000-0000-000030860000}"/>
    <cellStyle name="Percent 17 3 2 3" xfId="34360" xr:uid="{00000000-0005-0000-0000-000031860000}"/>
    <cellStyle name="Percent 17 3 3" xfId="34361" xr:uid="{00000000-0005-0000-0000-000032860000}"/>
    <cellStyle name="Percent 17 3 3 2" xfId="34362" xr:uid="{00000000-0005-0000-0000-000033860000}"/>
    <cellStyle name="Percent 17 3 3 3" xfId="34363" xr:uid="{00000000-0005-0000-0000-000034860000}"/>
    <cellStyle name="Percent 17 3 4" xfId="34364" xr:uid="{00000000-0005-0000-0000-000035860000}"/>
    <cellStyle name="Percent 17 3 5" xfId="34365" xr:uid="{00000000-0005-0000-0000-000036860000}"/>
    <cellStyle name="Percent 17 3 6" xfId="34366" xr:uid="{00000000-0005-0000-0000-000037860000}"/>
    <cellStyle name="Percent 17 4" xfId="34367" xr:uid="{00000000-0005-0000-0000-000038860000}"/>
    <cellStyle name="Percent 17 4 2" xfId="34368" xr:uid="{00000000-0005-0000-0000-000039860000}"/>
    <cellStyle name="Percent 17 4 2 2" xfId="34369" xr:uid="{00000000-0005-0000-0000-00003A860000}"/>
    <cellStyle name="Percent 17 4 2 3" xfId="34370" xr:uid="{00000000-0005-0000-0000-00003B860000}"/>
    <cellStyle name="Percent 17 4 3" xfId="34371" xr:uid="{00000000-0005-0000-0000-00003C860000}"/>
    <cellStyle name="Percent 17 4 3 2" xfId="34372" xr:uid="{00000000-0005-0000-0000-00003D860000}"/>
    <cellStyle name="Percent 17 4 3 3" xfId="34373" xr:uid="{00000000-0005-0000-0000-00003E860000}"/>
    <cellStyle name="Percent 17 4 4" xfId="34374" xr:uid="{00000000-0005-0000-0000-00003F860000}"/>
    <cellStyle name="Percent 17 4 5" xfId="34375" xr:uid="{00000000-0005-0000-0000-000040860000}"/>
    <cellStyle name="Percent 17 4 6" xfId="34376" xr:uid="{00000000-0005-0000-0000-000041860000}"/>
    <cellStyle name="Percent 17 5" xfId="34377" xr:uid="{00000000-0005-0000-0000-000042860000}"/>
    <cellStyle name="Percent 17 5 2" xfId="34378" xr:uid="{00000000-0005-0000-0000-000043860000}"/>
    <cellStyle name="Percent 17 5 3" xfId="34379" xr:uid="{00000000-0005-0000-0000-000044860000}"/>
    <cellStyle name="Percent 17 6" xfId="34380" xr:uid="{00000000-0005-0000-0000-000045860000}"/>
    <cellStyle name="Percent 17 6 2" xfId="34381" xr:uid="{00000000-0005-0000-0000-000046860000}"/>
    <cellStyle name="Percent 17 6 3" xfId="34382" xr:uid="{00000000-0005-0000-0000-000047860000}"/>
    <cellStyle name="Percent 17 7" xfId="34383" xr:uid="{00000000-0005-0000-0000-000048860000}"/>
    <cellStyle name="Percent 17 8" xfId="34384" xr:uid="{00000000-0005-0000-0000-000049860000}"/>
    <cellStyle name="Percent 17 9" xfId="34385" xr:uid="{00000000-0005-0000-0000-00004A860000}"/>
    <cellStyle name="Percent 17_2106" xfId="34386" xr:uid="{00000000-0005-0000-0000-00004B860000}"/>
    <cellStyle name="Percent 170" xfId="34387" xr:uid="{00000000-0005-0000-0000-00004C860000}"/>
    <cellStyle name="Percent 170 2" xfId="34388" xr:uid="{00000000-0005-0000-0000-00004D860000}"/>
    <cellStyle name="Percent 170 3" xfId="34389" xr:uid="{00000000-0005-0000-0000-00004E860000}"/>
    <cellStyle name="Percent 171" xfId="34390" xr:uid="{00000000-0005-0000-0000-00004F860000}"/>
    <cellStyle name="Percent 171 2" xfId="34391" xr:uid="{00000000-0005-0000-0000-000050860000}"/>
    <cellStyle name="Percent 171 3" xfId="34392" xr:uid="{00000000-0005-0000-0000-000051860000}"/>
    <cellStyle name="Percent 172" xfId="34393" xr:uid="{00000000-0005-0000-0000-000052860000}"/>
    <cellStyle name="Percent 172 2" xfId="34394" xr:uid="{00000000-0005-0000-0000-000053860000}"/>
    <cellStyle name="Percent 172 3" xfId="34395" xr:uid="{00000000-0005-0000-0000-000054860000}"/>
    <cellStyle name="Percent 173" xfId="34396" xr:uid="{00000000-0005-0000-0000-000055860000}"/>
    <cellStyle name="Percent 173 2" xfId="34397" xr:uid="{00000000-0005-0000-0000-000056860000}"/>
    <cellStyle name="Percent 173 3" xfId="34398" xr:uid="{00000000-0005-0000-0000-000057860000}"/>
    <cellStyle name="Percent 174" xfId="34399" xr:uid="{00000000-0005-0000-0000-000058860000}"/>
    <cellStyle name="Percent 174 2" xfId="34400" xr:uid="{00000000-0005-0000-0000-000059860000}"/>
    <cellStyle name="Percent 174 3" xfId="34401" xr:uid="{00000000-0005-0000-0000-00005A860000}"/>
    <cellStyle name="Percent 175" xfId="34402" xr:uid="{00000000-0005-0000-0000-00005B860000}"/>
    <cellStyle name="Percent 175 2" xfId="34403" xr:uid="{00000000-0005-0000-0000-00005C860000}"/>
    <cellStyle name="Percent 175 3" xfId="34404" xr:uid="{00000000-0005-0000-0000-00005D860000}"/>
    <cellStyle name="Percent 176" xfId="34405" xr:uid="{00000000-0005-0000-0000-00005E860000}"/>
    <cellStyle name="Percent 176 2" xfId="34406" xr:uid="{00000000-0005-0000-0000-00005F860000}"/>
    <cellStyle name="Percent 176 3" xfId="34407" xr:uid="{00000000-0005-0000-0000-000060860000}"/>
    <cellStyle name="Percent 177" xfId="34408" xr:uid="{00000000-0005-0000-0000-000061860000}"/>
    <cellStyle name="Percent 177 2" xfId="34409" xr:uid="{00000000-0005-0000-0000-000062860000}"/>
    <cellStyle name="Percent 177 3" xfId="34410" xr:uid="{00000000-0005-0000-0000-000063860000}"/>
    <cellStyle name="Percent 178" xfId="34411" xr:uid="{00000000-0005-0000-0000-000064860000}"/>
    <cellStyle name="Percent 178 2" xfId="34412" xr:uid="{00000000-0005-0000-0000-000065860000}"/>
    <cellStyle name="Percent 178 3" xfId="34413" xr:uid="{00000000-0005-0000-0000-000066860000}"/>
    <cellStyle name="Percent 179" xfId="34414" xr:uid="{00000000-0005-0000-0000-000067860000}"/>
    <cellStyle name="Percent 179 2" xfId="34415" xr:uid="{00000000-0005-0000-0000-000068860000}"/>
    <cellStyle name="Percent 179 3" xfId="34416" xr:uid="{00000000-0005-0000-0000-000069860000}"/>
    <cellStyle name="Percent 18" xfId="304" xr:uid="{00000000-0005-0000-0000-00006A860000}"/>
    <cellStyle name="Percent 18 2" xfId="34418" xr:uid="{00000000-0005-0000-0000-00006B860000}"/>
    <cellStyle name="Percent 18 2 2" xfId="34419" xr:uid="{00000000-0005-0000-0000-00006C860000}"/>
    <cellStyle name="Percent 18 2 3" xfId="34420" xr:uid="{00000000-0005-0000-0000-00006D860000}"/>
    <cellStyle name="Percent 18 3" xfId="34421" xr:uid="{00000000-0005-0000-0000-00006E860000}"/>
    <cellStyle name="Percent 18 3 2" xfId="34422" xr:uid="{00000000-0005-0000-0000-00006F860000}"/>
    <cellStyle name="Percent 18 3 3" xfId="34423" xr:uid="{00000000-0005-0000-0000-000070860000}"/>
    <cellStyle name="Percent 18 4" xfId="34424" xr:uid="{00000000-0005-0000-0000-000071860000}"/>
    <cellStyle name="Percent 18 5" xfId="34425" xr:uid="{00000000-0005-0000-0000-000072860000}"/>
    <cellStyle name="Percent 18 6" xfId="34426" xr:uid="{00000000-0005-0000-0000-000073860000}"/>
    <cellStyle name="Percent 18 7" xfId="34427" xr:uid="{00000000-0005-0000-0000-000074860000}"/>
    <cellStyle name="Percent 18 8" xfId="34417" xr:uid="{00000000-0005-0000-0000-000075860000}"/>
    <cellStyle name="Percent 180" xfId="34428" xr:uid="{00000000-0005-0000-0000-000076860000}"/>
    <cellStyle name="Percent 180 2" xfId="34429" xr:uid="{00000000-0005-0000-0000-000077860000}"/>
    <cellStyle name="Percent 180 3" xfId="34430" xr:uid="{00000000-0005-0000-0000-000078860000}"/>
    <cellStyle name="Percent 181" xfId="34431" xr:uid="{00000000-0005-0000-0000-000079860000}"/>
    <cellStyle name="Percent 181 2" xfId="34432" xr:uid="{00000000-0005-0000-0000-00007A860000}"/>
    <cellStyle name="Percent 181 3" xfId="34433" xr:uid="{00000000-0005-0000-0000-00007B860000}"/>
    <cellStyle name="Percent 182" xfId="34434" xr:uid="{00000000-0005-0000-0000-00007C860000}"/>
    <cellStyle name="Percent 182 2" xfId="34435" xr:uid="{00000000-0005-0000-0000-00007D860000}"/>
    <cellStyle name="Percent 182 3" xfId="34436" xr:uid="{00000000-0005-0000-0000-00007E860000}"/>
    <cellStyle name="Percent 183" xfId="34437" xr:uid="{00000000-0005-0000-0000-00007F860000}"/>
    <cellStyle name="Percent 183 2" xfId="34438" xr:uid="{00000000-0005-0000-0000-000080860000}"/>
    <cellStyle name="Percent 183 3" xfId="34439" xr:uid="{00000000-0005-0000-0000-000081860000}"/>
    <cellStyle name="Percent 184" xfId="34440" xr:uid="{00000000-0005-0000-0000-000082860000}"/>
    <cellStyle name="Percent 184 2" xfId="34441" xr:uid="{00000000-0005-0000-0000-000083860000}"/>
    <cellStyle name="Percent 184 3" xfId="34442" xr:uid="{00000000-0005-0000-0000-000084860000}"/>
    <cellStyle name="Percent 185" xfId="34443" xr:uid="{00000000-0005-0000-0000-000085860000}"/>
    <cellStyle name="Percent 185 2" xfId="34444" xr:uid="{00000000-0005-0000-0000-000086860000}"/>
    <cellStyle name="Percent 185 3" xfId="34445" xr:uid="{00000000-0005-0000-0000-000087860000}"/>
    <cellStyle name="Percent 186" xfId="34446" xr:uid="{00000000-0005-0000-0000-000088860000}"/>
    <cellStyle name="Percent 186 2" xfId="34447" xr:uid="{00000000-0005-0000-0000-000089860000}"/>
    <cellStyle name="Percent 186 3" xfId="34448" xr:uid="{00000000-0005-0000-0000-00008A860000}"/>
    <cellStyle name="Percent 187" xfId="34449" xr:uid="{00000000-0005-0000-0000-00008B860000}"/>
    <cellStyle name="Percent 187 2" xfId="34450" xr:uid="{00000000-0005-0000-0000-00008C860000}"/>
    <cellStyle name="Percent 187 3" xfId="34451" xr:uid="{00000000-0005-0000-0000-00008D860000}"/>
    <cellStyle name="Percent 188" xfId="34452" xr:uid="{00000000-0005-0000-0000-00008E860000}"/>
    <cellStyle name="Percent 188 2" xfId="34453" xr:uid="{00000000-0005-0000-0000-00008F860000}"/>
    <cellStyle name="Percent 188 3" xfId="34454" xr:uid="{00000000-0005-0000-0000-000090860000}"/>
    <cellStyle name="Percent 189" xfId="34455" xr:uid="{00000000-0005-0000-0000-000091860000}"/>
    <cellStyle name="Percent 189 2" xfId="34456" xr:uid="{00000000-0005-0000-0000-000092860000}"/>
    <cellStyle name="Percent 189 3" xfId="34457" xr:uid="{00000000-0005-0000-0000-000093860000}"/>
    <cellStyle name="Percent 19" xfId="34458" xr:uid="{00000000-0005-0000-0000-000094860000}"/>
    <cellStyle name="Percent 19 2" xfId="34459" xr:uid="{00000000-0005-0000-0000-000095860000}"/>
    <cellStyle name="Percent 19 2 2" xfId="34460" xr:uid="{00000000-0005-0000-0000-000096860000}"/>
    <cellStyle name="Percent 19 2 3" xfId="34461" xr:uid="{00000000-0005-0000-0000-000097860000}"/>
    <cellStyle name="Percent 19 3" xfId="34462" xr:uid="{00000000-0005-0000-0000-000098860000}"/>
    <cellStyle name="Percent 19 3 2" xfId="34463" xr:uid="{00000000-0005-0000-0000-000099860000}"/>
    <cellStyle name="Percent 19 3 3" xfId="34464" xr:uid="{00000000-0005-0000-0000-00009A860000}"/>
    <cellStyle name="Percent 19 4" xfId="34465" xr:uid="{00000000-0005-0000-0000-00009B860000}"/>
    <cellStyle name="Percent 19 5" xfId="34466" xr:uid="{00000000-0005-0000-0000-00009C860000}"/>
    <cellStyle name="Percent 19 6" xfId="34467" xr:uid="{00000000-0005-0000-0000-00009D860000}"/>
    <cellStyle name="Percent 19 7" xfId="34468" xr:uid="{00000000-0005-0000-0000-00009E860000}"/>
    <cellStyle name="Percent 190" xfId="34469" xr:uid="{00000000-0005-0000-0000-00009F860000}"/>
    <cellStyle name="Percent 190 2" xfId="34470" xr:uid="{00000000-0005-0000-0000-0000A0860000}"/>
    <cellStyle name="Percent 190 3" xfId="34471" xr:uid="{00000000-0005-0000-0000-0000A1860000}"/>
    <cellStyle name="Percent 191" xfId="34472" xr:uid="{00000000-0005-0000-0000-0000A2860000}"/>
    <cellStyle name="Percent 191 2" xfId="34473" xr:uid="{00000000-0005-0000-0000-0000A3860000}"/>
    <cellStyle name="Percent 191 3" xfId="34474" xr:uid="{00000000-0005-0000-0000-0000A4860000}"/>
    <cellStyle name="Percent 192" xfId="34475" xr:uid="{00000000-0005-0000-0000-0000A5860000}"/>
    <cellStyle name="Percent 192 2" xfId="34476" xr:uid="{00000000-0005-0000-0000-0000A6860000}"/>
    <cellStyle name="Percent 192 3" xfId="34477" xr:uid="{00000000-0005-0000-0000-0000A7860000}"/>
    <cellStyle name="Percent 193" xfId="34478" xr:uid="{00000000-0005-0000-0000-0000A8860000}"/>
    <cellStyle name="Percent 193 2" xfId="34479" xr:uid="{00000000-0005-0000-0000-0000A9860000}"/>
    <cellStyle name="Percent 193 3" xfId="34480" xr:uid="{00000000-0005-0000-0000-0000AA860000}"/>
    <cellStyle name="Percent 194" xfId="34481" xr:uid="{00000000-0005-0000-0000-0000AB860000}"/>
    <cellStyle name="Percent 194 2" xfId="34482" xr:uid="{00000000-0005-0000-0000-0000AC860000}"/>
    <cellStyle name="Percent 194 3" xfId="34483" xr:uid="{00000000-0005-0000-0000-0000AD860000}"/>
    <cellStyle name="Percent 195" xfId="34484" xr:uid="{00000000-0005-0000-0000-0000AE860000}"/>
    <cellStyle name="Percent 196" xfId="34485" xr:uid="{00000000-0005-0000-0000-0000AF860000}"/>
    <cellStyle name="Percent 197" xfId="34486" xr:uid="{00000000-0005-0000-0000-0000B0860000}"/>
    <cellStyle name="Percent 198" xfId="34487" xr:uid="{00000000-0005-0000-0000-0000B1860000}"/>
    <cellStyle name="Percent 199" xfId="34488" xr:uid="{00000000-0005-0000-0000-0000B2860000}"/>
    <cellStyle name="Percent 2" xfId="305" xr:uid="{00000000-0005-0000-0000-0000B3860000}"/>
    <cellStyle name="Percent 2 10" xfId="34489" xr:uid="{00000000-0005-0000-0000-0000B4860000}"/>
    <cellStyle name="Percent 2 2" xfId="50" xr:uid="{00000000-0005-0000-0000-0000B5860000}"/>
    <cellStyle name="Percent 2 2 10" xfId="34490" xr:uid="{00000000-0005-0000-0000-0000B6860000}"/>
    <cellStyle name="Percent 2 2 10 2" xfId="34491" xr:uid="{00000000-0005-0000-0000-0000B7860000}"/>
    <cellStyle name="Percent 2 2 10 2 2" xfId="34492" xr:uid="{00000000-0005-0000-0000-0000B8860000}"/>
    <cellStyle name="Percent 2 2 10 2 3" xfId="34493" xr:uid="{00000000-0005-0000-0000-0000B9860000}"/>
    <cellStyle name="Percent 2 2 10 3" xfId="34494" xr:uid="{00000000-0005-0000-0000-0000BA860000}"/>
    <cellStyle name="Percent 2 2 10 3 2" xfId="34495" xr:uid="{00000000-0005-0000-0000-0000BB860000}"/>
    <cellStyle name="Percent 2 2 10 3 3" xfId="34496" xr:uid="{00000000-0005-0000-0000-0000BC860000}"/>
    <cellStyle name="Percent 2 2 10 4" xfId="34497" xr:uid="{00000000-0005-0000-0000-0000BD860000}"/>
    <cellStyle name="Percent 2 2 10 5" xfId="34498" xr:uid="{00000000-0005-0000-0000-0000BE860000}"/>
    <cellStyle name="Percent 2 2 10 6" xfId="34499" xr:uid="{00000000-0005-0000-0000-0000BF860000}"/>
    <cellStyle name="Percent 2 2 11" xfId="34500" xr:uid="{00000000-0005-0000-0000-0000C0860000}"/>
    <cellStyle name="Percent 2 2 11 2" xfId="34501" xr:uid="{00000000-0005-0000-0000-0000C1860000}"/>
    <cellStyle name="Percent 2 2 11 2 2" xfId="34502" xr:uid="{00000000-0005-0000-0000-0000C2860000}"/>
    <cellStyle name="Percent 2 2 11 2 3" xfId="34503" xr:uid="{00000000-0005-0000-0000-0000C3860000}"/>
    <cellStyle name="Percent 2 2 11 3" xfId="34504" xr:uid="{00000000-0005-0000-0000-0000C4860000}"/>
    <cellStyle name="Percent 2 2 11 3 2" xfId="34505" xr:uid="{00000000-0005-0000-0000-0000C5860000}"/>
    <cellStyle name="Percent 2 2 11 3 3" xfId="34506" xr:uid="{00000000-0005-0000-0000-0000C6860000}"/>
    <cellStyle name="Percent 2 2 11 4" xfId="34507" xr:uid="{00000000-0005-0000-0000-0000C7860000}"/>
    <cellStyle name="Percent 2 2 11 5" xfId="34508" xr:uid="{00000000-0005-0000-0000-0000C8860000}"/>
    <cellStyle name="Percent 2 2 11 6" xfId="34509" xr:uid="{00000000-0005-0000-0000-0000C9860000}"/>
    <cellStyle name="Percent 2 2 12" xfId="34510" xr:uid="{00000000-0005-0000-0000-0000CA860000}"/>
    <cellStyle name="Percent 2 2 12 2" xfId="34511" xr:uid="{00000000-0005-0000-0000-0000CB860000}"/>
    <cellStyle name="Percent 2 2 12 2 2" xfId="34512" xr:uid="{00000000-0005-0000-0000-0000CC860000}"/>
    <cellStyle name="Percent 2 2 12 2 3" xfId="34513" xr:uid="{00000000-0005-0000-0000-0000CD860000}"/>
    <cellStyle name="Percent 2 2 12 3" xfId="34514" xr:uid="{00000000-0005-0000-0000-0000CE860000}"/>
    <cellStyle name="Percent 2 2 12 3 2" xfId="34515" xr:uid="{00000000-0005-0000-0000-0000CF860000}"/>
    <cellStyle name="Percent 2 2 12 3 3" xfId="34516" xr:uid="{00000000-0005-0000-0000-0000D0860000}"/>
    <cellStyle name="Percent 2 2 12 4" xfId="34517" xr:uid="{00000000-0005-0000-0000-0000D1860000}"/>
    <cellStyle name="Percent 2 2 12 5" xfId="34518" xr:uid="{00000000-0005-0000-0000-0000D2860000}"/>
    <cellStyle name="Percent 2 2 12 6" xfId="34519" xr:uid="{00000000-0005-0000-0000-0000D3860000}"/>
    <cellStyle name="Percent 2 2 13" xfId="34520" xr:uid="{00000000-0005-0000-0000-0000D4860000}"/>
    <cellStyle name="Percent 2 2 13 2" xfId="34521" xr:uid="{00000000-0005-0000-0000-0000D5860000}"/>
    <cellStyle name="Percent 2 2 13 2 2" xfId="34522" xr:uid="{00000000-0005-0000-0000-0000D6860000}"/>
    <cellStyle name="Percent 2 2 13 2 3" xfId="34523" xr:uid="{00000000-0005-0000-0000-0000D7860000}"/>
    <cellStyle name="Percent 2 2 13 3" xfId="34524" xr:uid="{00000000-0005-0000-0000-0000D8860000}"/>
    <cellStyle name="Percent 2 2 13 3 2" xfId="34525" xr:uid="{00000000-0005-0000-0000-0000D9860000}"/>
    <cellStyle name="Percent 2 2 13 3 3" xfId="34526" xr:uid="{00000000-0005-0000-0000-0000DA860000}"/>
    <cellStyle name="Percent 2 2 13 4" xfId="34527" xr:uid="{00000000-0005-0000-0000-0000DB860000}"/>
    <cellStyle name="Percent 2 2 13 5" xfId="34528" xr:uid="{00000000-0005-0000-0000-0000DC860000}"/>
    <cellStyle name="Percent 2 2 13 6" xfId="34529" xr:uid="{00000000-0005-0000-0000-0000DD860000}"/>
    <cellStyle name="Percent 2 2 14" xfId="34530" xr:uid="{00000000-0005-0000-0000-0000DE860000}"/>
    <cellStyle name="Percent 2 2 14 2" xfId="34531" xr:uid="{00000000-0005-0000-0000-0000DF860000}"/>
    <cellStyle name="Percent 2 2 14 2 2" xfId="34532" xr:uid="{00000000-0005-0000-0000-0000E0860000}"/>
    <cellStyle name="Percent 2 2 14 2 3" xfId="34533" xr:uid="{00000000-0005-0000-0000-0000E1860000}"/>
    <cellStyle name="Percent 2 2 14 2 4" xfId="34534" xr:uid="{00000000-0005-0000-0000-0000E2860000}"/>
    <cellStyle name="Percent 2 2 14 3" xfId="34535" xr:uid="{00000000-0005-0000-0000-0000E3860000}"/>
    <cellStyle name="Percent 2 2 14 4" xfId="34536" xr:uid="{00000000-0005-0000-0000-0000E4860000}"/>
    <cellStyle name="Percent 2 2 14 5" xfId="34537" xr:uid="{00000000-0005-0000-0000-0000E5860000}"/>
    <cellStyle name="Percent 2 2 15" xfId="34538" xr:uid="{00000000-0005-0000-0000-0000E6860000}"/>
    <cellStyle name="Percent 2 2 15 2" xfId="34539" xr:uid="{00000000-0005-0000-0000-0000E7860000}"/>
    <cellStyle name="Percent 2 2 15 2 2" xfId="34540" xr:uid="{00000000-0005-0000-0000-0000E8860000}"/>
    <cellStyle name="Percent 2 2 15 2 3" xfId="34541" xr:uid="{00000000-0005-0000-0000-0000E9860000}"/>
    <cellStyle name="Percent 2 2 15 3" xfId="34542" xr:uid="{00000000-0005-0000-0000-0000EA860000}"/>
    <cellStyle name="Percent 2 2 15 4" xfId="34543" xr:uid="{00000000-0005-0000-0000-0000EB860000}"/>
    <cellStyle name="Percent 2 2 16" xfId="34544" xr:uid="{00000000-0005-0000-0000-0000EC860000}"/>
    <cellStyle name="Percent 2 2 16 2" xfId="34545" xr:uid="{00000000-0005-0000-0000-0000ED860000}"/>
    <cellStyle name="Percent 2 2 16 3" xfId="34546" xr:uid="{00000000-0005-0000-0000-0000EE860000}"/>
    <cellStyle name="Percent 2 2 17" xfId="34547" xr:uid="{00000000-0005-0000-0000-0000EF860000}"/>
    <cellStyle name="Percent 2 2 18" xfId="34548" xr:uid="{00000000-0005-0000-0000-0000F0860000}"/>
    <cellStyle name="Percent 2 2 19" xfId="34549" xr:uid="{00000000-0005-0000-0000-0000F1860000}"/>
    <cellStyle name="Percent 2 2 2" xfId="306" xr:uid="{00000000-0005-0000-0000-0000F2860000}"/>
    <cellStyle name="Percent 2 2 2 10" xfId="34551" xr:uid="{00000000-0005-0000-0000-0000F3860000}"/>
    <cellStyle name="Percent 2 2 2 11" xfId="34552" xr:uid="{00000000-0005-0000-0000-0000F4860000}"/>
    <cellStyle name="Percent 2 2 2 12" xfId="34550" xr:uid="{00000000-0005-0000-0000-0000F5860000}"/>
    <cellStyle name="Percent 2 2 2 2" xfId="34553" xr:uid="{00000000-0005-0000-0000-0000F6860000}"/>
    <cellStyle name="Percent 2 2 2 2 2" xfId="34554" xr:uid="{00000000-0005-0000-0000-0000F7860000}"/>
    <cellStyle name="Percent 2 2 2 2 2 2" xfId="34555" xr:uid="{00000000-0005-0000-0000-0000F8860000}"/>
    <cellStyle name="Percent 2 2 2 2 2 3" xfId="34556" xr:uid="{00000000-0005-0000-0000-0000F9860000}"/>
    <cellStyle name="Percent 2 2 2 2 3" xfId="34557" xr:uid="{00000000-0005-0000-0000-0000FA860000}"/>
    <cellStyle name="Percent 2 2 2 2 3 2" xfId="34558" xr:uid="{00000000-0005-0000-0000-0000FB860000}"/>
    <cellStyle name="Percent 2 2 2 2 3 3" xfId="34559" xr:uid="{00000000-0005-0000-0000-0000FC860000}"/>
    <cellStyle name="Percent 2 2 2 2 4" xfId="34560" xr:uid="{00000000-0005-0000-0000-0000FD860000}"/>
    <cellStyle name="Percent 2 2 2 2 5" xfId="34561" xr:uid="{00000000-0005-0000-0000-0000FE860000}"/>
    <cellStyle name="Percent 2 2 2 2 6" xfId="34562" xr:uid="{00000000-0005-0000-0000-0000FF860000}"/>
    <cellStyle name="Percent 2 2 2 3" xfId="34563" xr:uid="{00000000-0005-0000-0000-000000870000}"/>
    <cellStyle name="Percent 2 2 2 3 2" xfId="34564" xr:uid="{00000000-0005-0000-0000-000001870000}"/>
    <cellStyle name="Percent 2 2 2 3 2 2" xfId="34565" xr:uid="{00000000-0005-0000-0000-000002870000}"/>
    <cellStyle name="Percent 2 2 2 3 2 3" xfId="34566" xr:uid="{00000000-0005-0000-0000-000003870000}"/>
    <cellStyle name="Percent 2 2 2 3 3" xfId="34567" xr:uid="{00000000-0005-0000-0000-000004870000}"/>
    <cellStyle name="Percent 2 2 2 3 3 2" xfId="34568" xr:uid="{00000000-0005-0000-0000-000005870000}"/>
    <cellStyle name="Percent 2 2 2 3 3 3" xfId="34569" xr:uid="{00000000-0005-0000-0000-000006870000}"/>
    <cellStyle name="Percent 2 2 2 3 4" xfId="34570" xr:uid="{00000000-0005-0000-0000-000007870000}"/>
    <cellStyle name="Percent 2 2 2 3 5" xfId="34571" xr:uid="{00000000-0005-0000-0000-000008870000}"/>
    <cellStyle name="Percent 2 2 2 3 6" xfId="34572" xr:uid="{00000000-0005-0000-0000-000009870000}"/>
    <cellStyle name="Percent 2 2 2 4" xfId="34573" xr:uid="{00000000-0005-0000-0000-00000A870000}"/>
    <cellStyle name="Percent 2 2 2 4 2" xfId="34574" xr:uid="{00000000-0005-0000-0000-00000B870000}"/>
    <cellStyle name="Percent 2 2 2 4 2 2" xfId="34575" xr:uid="{00000000-0005-0000-0000-00000C870000}"/>
    <cellStyle name="Percent 2 2 2 4 2 3" xfId="34576" xr:uid="{00000000-0005-0000-0000-00000D870000}"/>
    <cellStyle name="Percent 2 2 2 4 3" xfId="34577" xr:uid="{00000000-0005-0000-0000-00000E870000}"/>
    <cellStyle name="Percent 2 2 2 4 3 2" xfId="34578" xr:uid="{00000000-0005-0000-0000-00000F870000}"/>
    <cellStyle name="Percent 2 2 2 4 3 3" xfId="34579" xr:uid="{00000000-0005-0000-0000-000010870000}"/>
    <cellStyle name="Percent 2 2 2 4 4" xfId="34580" xr:uid="{00000000-0005-0000-0000-000011870000}"/>
    <cellStyle name="Percent 2 2 2 4 5" xfId="34581" xr:uid="{00000000-0005-0000-0000-000012870000}"/>
    <cellStyle name="Percent 2 2 2 4 6" xfId="34582" xr:uid="{00000000-0005-0000-0000-000013870000}"/>
    <cellStyle name="Percent 2 2 2 5" xfId="34583" xr:uid="{00000000-0005-0000-0000-000014870000}"/>
    <cellStyle name="Percent 2 2 2 5 2" xfId="34584" xr:uid="{00000000-0005-0000-0000-000015870000}"/>
    <cellStyle name="Percent 2 2 2 5 2 2" xfId="34585" xr:uid="{00000000-0005-0000-0000-000016870000}"/>
    <cellStyle name="Percent 2 2 2 5 2 3" xfId="34586" xr:uid="{00000000-0005-0000-0000-000017870000}"/>
    <cellStyle name="Percent 2 2 2 5 2 4" xfId="34587" xr:uid="{00000000-0005-0000-0000-000018870000}"/>
    <cellStyle name="Percent 2 2 2 5 3" xfId="34588" xr:uid="{00000000-0005-0000-0000-000019870000}"/>
    <cellStyle name="Percent 2 2 2 5 4" xfId="34589" xr:uid="{00000000-0005-0000-0000-00001A870000}"/>
    <cellStyle name="Percent 2 2 2 5 5" xfId="34590" xr:uid="{00000000-0005-0000-0000-00001B870000}"/>
    <cellStyle name="Percent 2 2 2 6" xfId="34591" xr:uid="{00000000-0005-0000-0000-00001C870000}"/>
    <cellStyle name="Percent 2 2 2 6 2" xfId="34592" xr:uid="{00000000-0005-0000-0000-00001D870000}"/>
    <cellStyle name="Percent 2 2 2 6 2 2" xfId="34593" xr:uid="{00000000-0005-0000-0000-00001E870000}"/>
    <cellStyle name="Percent 2 2 2 6 2 3" xfId="34594" xr:uid="{00000000-0005-0000-0000-00001F870000}"/>
    <cellStyle name="Percent 2 2 2 6 3" xfId="34595" xr:uid="{00000000-0005-0000-0000-000020870000}"/>
    <cellStyle name="Percent 2 2 2 6 4" xfId="34596" xr:uid="{00000000-0005-0000-0000-000021870000}"/>
    <cellStyle name="Percent 2 2 2 7" xfId="34597" xr:uid="{00000000-0005-0000-0000-000022870000}"/>
    <cellStyle name="Percent 2 2 2 7 2" xfId="34598" xr:uid="{00000000-0005-0000-0000-000023870000}"/>
    <cellStyle name="Percent 2 2 2 7 3" xfId="34599" xr:uid="{00000000-0005-0000-0000-000024870000}"/>
    <cellStyle name="Percent 2 2 2 8" xfId="34600" xr:uid="{00000000-0005-0000-0000-000025870000}"/>
    <cellStyle name="Percent 2 2 2 9" xfId="34601" xr:uid="{00000000-0005-0000-0000-000026870000}"/>
    <cellStyle name="Percent 2 2 2_2106 (6)" xfId="34602" xr:uid="{00000000-0005-0000-0000-000027870000}"/>
    <cellStyle name="Percent 2 2 20" xfId="34603" xr:uid="{00000000-0005-0000-0000-000028870000}"/>
    <cellStyle name="Percent 2 2 21" xfId="34604" xr:uid="{00000000-0005-0000-0000-000029870000}"/>
    <cellStyle name="Percent 2 2 22" xfId="34605" xr:uid="{00000000-0005-0000-0000-00002A870000}"/>
    <cellStyle name="Percent 2 2 23" xfId="34606" xr:uid="{00000000-0005-0000-0000-00002B870000}"/>
    <cellStyle name="Percent 2 2 24" xfId="34607" xr:uid="{00000000-0005-0000-0000-00002C870000}"/>
    <cellStyle name="Percent 2 2 3" xfId="34608" xr:uid="{00000000-0005-0000-0000-00002D870000}"/>
    <cellStyle name="Percent 2 2 3 2" xfId="34609" xr:uid="{00000000-0005-0000-0000-00002E870000}"/>
    <cellStyle name="Percent 2 2 3 2 2" xfId="34610" xr:uid="{00000000-0005-0000-0000-00002F870000}"/>
    <cellStyle name="Percent 2 2 3 2 2 2" xfId="34611" xr:uid="{00000000-0005-0000-0000-000030870000}"/>
    <cellStyle name="Percent 2 2 3 2 3" xfId="34612" xr:uid="{00000000-0005-0000-0000-000031870000}"/>
    <cellStyle name="Percent 2 2 3 2 3 2" xfId="34613" xr:uid="{00000000-0005-0000-0000-000032870000}"/>
    <cellStyle name="Percent 2 2 3 2 4" xfId="34614" xr:uid="{00000000-0005-0000-0000-000033870000}"/>
    <cellStyle name="Percent 2 2 3 2 5" xfId="34615" xr:uid="{00000000-0005-0000-0000-000034870000}"/>
    <cellStyle name="Percent 2 2 3 3" xfId="34616" xr:uid="{00000000-0005-0000-0000-000035870000}"/>
    <cellStyle name="Percent 2 2 3 3 2" xfId="34617" xr:uid="{00000000-0005-0000-0000-000036870000}"/>
    <cellStyle name="Percent 2 2 3 3 2 2" xfId="34618" xr:uid="{00000000-0005-0000-0000-000037870000}"/>
    <cellStyle name="Percent 2 2 3 3 3" xfId="34619" xr:uid="{00000000-0005-0000-0000-000038870000}"/>
    <cellStyle name="Percent 2 2 3 3 3 2" xfId="34620" xr:uid="{00000000-0005-0000-0000-000039870000}"/>
    <cellStyle name="Percent 2 2 3 3 4" xfId="34621" xr:uid="{00000000-0005-0000-0000-00003A870000}"/>
    <cellStyle name="Percent 2 2 3 3 5" xfId="34622" xr:uid="{00000000-0005-0000-0000-00003B870000}"/>
    <cellStyle name="Percent 2 2 3 4" xfId="34623" xr:uid="{00000000-0005-0000-0000-00003C870000}"/>
    <cellStyle name="Percent 2 2 3 4 2" xfId="34624" xr:uid="{00000000-0005-0000-0000-00003D870000}"/>
    <cellStyle name="Percent 2 2 3 4 2 2" xfId="34625" xr:uid="{00000000-0005-0000-0000-00003E870000}"/>
    <cellStyle name="Percent 2 2 3 4 3" xfId="34626" xr:uid="{00000000-0005-0000-0000-00003F870000}"/>
    <cellStyle name="Percent 2 2 3 4 3 2" xfId="34627" xr:uid="{00000000-0005-0000-0000-000040870000}"/>
    <cellStyle name="Percent 2 2 3 4 4" xfId="34628" xr:uid="{00000000-0005-0000-0000-000041870000}"/>
    <cellStyle name="Percent 2 2 3 4 5" xfId="34629" xr:uid="{00000000-0005-0000-0000-000042870000}"/>
    <cellStyle name="Percent 2 2 3 5" xfId="34630" xr:uid="{00000000-0005-0000-0000-000043870000}"/>
    <cellStyle name="Percent 2 2 3 5 2" xfId="34631" xr:uid="{00000000-0005-0000-0000-000044870000}"/>
    <cellStyle name="Percent 2 2 3 5 3" xfId="34632" xr:uid="{00000000-0005-0000-0000-000045870000}"/>
    <cellStyle name="Percent 2 2 3 6" xfId="34633" xr:uid="{00000000-0005-0000-0000-000046870000}"/>
    <cellStyle name="Percent 2 2 3 6 2" xfId="34634" xr:uid="{00000000-0005-0000-0000-000047870000}"/>
    <cellStyle name="Percent 2 2 3 6 3" xfId="34635" xr:uid="{00000000-0005-0000-0000-000048870000}"/>
    <cellStyle name="Percent 2 2 3 7" xfId="34636" xr:uid="{00000000-0005-0000-0000-000049870000}"/>
    <cellStyle name="Percent 2 2 3 8" xfId="34637" xr:uid="{00000000-0005-0000-0000-00004A870000}"/>
    <cellStyle name="Percent 2 2 3_2106 (6)" xfId="34638" xr:uid="{00000000-0005-0000-0000-00004B870000}"/>
    <cellStyle name="Percent 2 2 4" xfId="34639" xr:uid="{00000000-0005-0000-0000-00004C870000}"/>
    <cellStyle name="Percent 2 2 4 2" xfId="34640" xr:uid="{00000000-0005-0000-0000-00004D870000}"/>
    <cellStyle name="Percent 2 2 4 2 2" xfId="34641" xr:uid="{00000000-0005-0000-0000-00004E870000}"/>
    <cellStyle name="Percent 2 2 4 2 2 2" xfId="34642" xr:uid="{00000000-0005-0000-0000-00004F870000}"/>
    <cellStyle name="Percent 2 2 4 2 3" xfId="34643" xr:uid="{00000000-0005-0000-0000-000050870000}"/>
    <cellStyle name="Percent 2 2 4 2 3 2" xfId="34644" xr:uid="{00000000-0005-0000-0000-000051870000}"/>
    <cellStyle name="Percent 2 2 4 2 4" xfId="34645" xr:uid="{00000000-0005-0000-0000-000052870000}"/>
    <cellStyle name="Percent 2 2 4 2 5" xfId="34646" xr:uid="{00000000-0005-0000-0000-000053870000}"/>
    <cellStyle name="Percent 2 2 4 3" xfId="34647" xr:uid="{00000000-0005-0000-0000-000054870000}"/>
    <cellStyle name="Percent 2 2 4 3 2" xfId="34648" xr:uid="{00000000-0005-0000-0000-000055870000}"/>
    <cellStyle name="Percent 2 2 4 3 2 2" xfId="34649" xr:uid="{00000000-0005-0000-0000-000056870000}"/>
    <cellStyle name="Percent 2 2 4 3 3" xfId="34650" xr:uid="{00000000-0005-0000-0000-000057870000}"/>
    <cellStyle name="Percent 2 2 4 3 3 2" xfId="34651" xr:uid="{00000000-0005-0000-0000-000058870000}"/>
    <cellStyle name="Percent 2 2 4 3 4" xfId="34652" xr:uid="{00000000-0005-0000-0000-000059870000}"/>
    <cellStyle name="Percent 2 2 4 3 5" xfId="34653" xr:uid="{00000000-0005-0000-0000-00005A870000}"/>
    <cellStyle name="Percent 2 2 4 4" xfId="34654" xr:uid="{00000000-0005-0000-0000-00005B870000}"/>
    <cellStyle name="Percent 2 2 4 4 2" xfId="34655" xr:uid="{00000000-0005-0000-0000-00005C870000}"/>
    <cellStyle name="Percent 2 2 4 4 2 2" xfId="34656" xr:uid="{00000000-0005-0000-0000-00005D870000}"/>
    <cellStyle name="Percent 2 2 4 4 3" xfId="34657" xr:uid="{00000000-0005-0000-0000-00005E870000}"/>
    <cellStyle name="Percent 2 2 4 4 3 2" xfId="34658" xr:uid="{00000000-0005-0000-0000-00005F870000}"/>
    <cellStyle name="Percent 2 2 4 4 4" xfId="34659" xr:uid="{00000000-0005-0000-0000-000060870000}"/>
    <cellStyle name="Percent 2 2 4 4 5" xfId="34660" xr:uid="{00000000-0005-0000-0000-000061870000}"/>
    <cellStyle name="Percent 2 2 4 5" xfId="34661" xr:uid="{00000000-0005-0000-0000-000062870000}"/>
    <cellStyle name="Percent 2 2 4 5 2" xfId="34662" xr:uid="{00000000-0005-0000-0000-000063870000}"/>
    <cellStyle name="Percent 2 2 4 5 3" xfId="34663" xr:uid="{00000000-0005-0000-0000-000064870000}"/>
    <cellStyle name="Percent 2 2 4 6" xfId="34664" xr:uid="{00000000-0005-0000-0000-000065870000}"/>
    <cellStyle name="Percent 2 2 4 6 2" xfId="34665" xr:uid="{00000000-0005-0000-0000-000066870000}"/>
    <cellStyle name="Percent 2 2 4 6 3" xfId="34666" xr:uid="{00000000-0005-0000-0000-000067870000}"/>
    <cellStyle name="Percent 2 2 4 7" xfId="34667" xr:uid="{00000000-0005-0000-0000-000068870000}"/>
    <cellStyle name="Percent 2 2 4 8" xfId="34668" xr:uid="{00000000-0005-0000-0000-000069870000}"/>
    <cellStyle name="Percent 2 2 4_2106 (6)" xfId="34669" xr:uid="{00000000-0005-0000-0000-00006A870000}"/>
    <cellStyle name="Percent 2 2 5" xfId="34670" xr:uid="{00000000-0005-0000-0000-00006B870000}"/>
    <cellStyle name="Percent 2 2 5 2" xfId="34671" xr:uid="{00000000-0005-0000-0000-00006C870000}"/>
    <cellStyle name="Percent 2 2 5 2 2" xfId="34672" xr:uid="{00000000-0005-0000-0000-00006D870000}"/>
    <cellStyle name="Percent 2 2 5 2 2 2" xfId="34673" xr:uid="{00000000-0005-0000-0000-00006E870000}"/>
    <cellStyle name="Percent 2 2 5 2 3" xfId="34674" xr:uid="{00000000-0005-0000-0000-00006F870000}"/>
    <cellStyle name="Percent 2 2 5 2 3 2" xfId="34675" xr:uid="{00000000-0005-0000-0000-000070870000}"/>
    <cellStyle name="Percent 2 2 5 2 4" xfId="34676" xr:uid="{00000000-0005-0000-0000-000071870000}"/>
    <cellStyle name="Percent 2 2 5 2 5" xfId="34677" xr:uid="{00000000-0005-0000-0000-000072870000}"/>
    <cellStyle name="Percent 2 2 5 3" xfId="34678" xr:uid="{00000000-0005-0000-0000-000073870000}"/>
    <cellStyle name="Percent 2 2 5 3 2" xfId="34679" xr:uid="{00000000-0005-0000-0000-000074870000}"/>
    <cellStyle name="Percent 2 2 5 3 2 2" xfId="34680" xr:uid="{00000000-0005-0000-0000-000075870000}"/>
    <cellStyle name="Percent 2 2 5 3 3" xfId="34681" xr:uid="{00000000-0005-0000-0000-000076870000}"/>
    <cellStyle name="Percent 2 2 5 3 3 2" xfId="34682" xr:uid="{00000000-0005-0000-0000-000077870000}"/>
    <cellStyle name="Percent 2 2 5 3 4" xfId="34683" xr:uid="{00000000-0005-0000-0000-000078870000}"/>
    <cellStyle name="Percent 2 2 5 3 5" xfId="34684" xr:uid="{00000000-0005-0000-0000-000079870000}"/>
    <cellStyle name="Percent 2 2 5 4" xfId="34685" xr:uid="{00000000-0005-0000-0000-00007A870000}"/>
    <cellStyle name="Percent 2 2 5 4 2" xfId="34686" xr:uid="{00000000-0005-0000-0000-00007B870000}"/>
    <cellStyle name="Percent 2 2 5 4 2 2" xfId="34687" xr:uid="{00000000-0005-0000-0000-00007C870000}"/>
    <cellStyle name="Percent 2 2 5 4 3" xfId="34688" xr:uid="{00000000-0005-0000-0000-00007D870000}"/>
    <cellStyle name="Percent 2 2 5 4 3 2" xfId="34689" xr:uid="{00000000-0005-0000-0000-00007E870000}"/>
    <cellStyle name="Percent 2 2 5 4 4" xfId="34690" xr:uid="{00000000-0005-0000-0000-00007F870000}"/>
    <cellStyle name="Percent 2 2 5 4 5" xfId="34691" xr:uid="{00000000-0005-0000-0000-000080870000}"/>
    <cellStyle name="Percent 2 2 5 5" xfId="34692" xr:uid="{00000000-0005-0000-0000-000081870000}"/>
    <cellStyle name="Percent 2 2 5 5 2" xfId="34693" xr:uid="{00000000-0005-0000-0000-000082870000}"/>
    <cellStyle name="Percent 2 2 5 5 3" xfId="34694" xr:uid="{00000000-0005-0000-0000-000083870000}"/>
    <cellStyle name="Percent 2 2 5 6" xfId="34695" xr:uid="{00000000-0005-0000-0000-000084870000}"/>
    <cellStyle name="Percent 2 2 5 6 2" xfId="34696" xr:uid="{00000000-0005-0000-0000-000085870000}"/>
    <cellStyle name="Percent 2 2 5 6 3" xfId="34697" xr:uid="{00000000-0005-0000-0000-000086870000}"/>
    <cellStyle name="Percent 2 2 5 7" xfId="34698" xr:uid="{00000000-0005-0000-0000-000087870000}"/>
    <cellStyle name="Percent 2 2 5 8" xfId="34699" xr:uid="{00000000-0005-0000-0000-000088870000}"/>
    <cellStyle name="Percent 2 2 5_2106 (6)" xfId="34700" xr:uid="{00000000-0005-0000-0000-000089870000}"/>
    <cellStyle name="Percent 2 2 6" xfId="34701" xr:uid="{00000000-0005-0000-0000-00008A870000}"/>
    <cellStyle name="Percent 2 2 6 2" xfId="34702" xr:uid="{00000000-0005-0000-0000-00008B870000}"/>
    <cellStyle name="Percent 2 2 6 2 2" xfId="34703" xr:uid="{00000000-0005-0000-0000-00008C870000}"/>
    <cellStyle name="Percent 2 2 6 2 2 2" xfId="34704" xr:uid="{00000000-0005-0000-0000-00008D870000}"/>
    <cellStyle name="Percent 2 2 6 2 3" xfId="34705" xr:uid="{00000000-0005-0000-0000-00008E870000}"/>
    <cellStyle name="Percent 2 2 6 2 3 2" xfId="34706" xr:uid="{00000000-0005-0000-0000-00008F870000}"/>
    <cellStyle name="Percent 2 2 6 2 4" xfId="34707" xr:uid="{00000000-0005-0000-0000-000090870000}"/>
    <cellStyle name="Percent 2 2 6 2 5" xfId="34708" xr:uid="{00000000-0005-0000-0000-000091870000}"/>
    <cellStyle name="Percent 2 2 6 3" xfId="34709" xr:uid="{00000000-0005-0000-0000-000092870000}"/>
    <cellStyle name="Percent 2 2 6 3 2" xfId="34710" xr:uid="{00000000-0005-0000-0000-000093870000}"/>
    <cellStyle name="Percent 2 2 6 3 2 2" xfId="34711" xr:uid="{00000000-0005-0000-0000-000094870000}"/>
    <cellStyle name="Percent 2 2 6 3 3" xfId="34712" xr:uid="{00000000-0005-0000-0000-000095870000}"/>
    <cellStyle name="Percent 2 2 6 3 3 2" xfId="34713" xr:uid="{00000000-0005-0000-0000-000096870000}"/>
    <cellStyle name="Percent 2 2 6 3 4" xfId="34714" xr:uid="{00000000-0005-0000-0000-000097870000}"/>
    <cellStyle name="Percent 2 2 6 3 5" xfId="34715" xr:uid="{00000000-0005-0000-0000-000098870000}"/>
    <cellStyle name="Percent 2 2 6 4" xfId="34716" xr:uid="{00000000-0005-0000-0000-000099870000}"/>
    <cellStyle name="Percent 2 2 6 4 2" xfId="34717" xr:uid="{00000000-0005-0000-0000-00009A870000}"/>
    <cellStyle name="Percent 2 2 6 4 2 2" xfId="34718" xr:uid="{00000000-0005-0000-0000-00009B870000}"/>
    <cellStyle name="Percent 2 2 6 4 3" xfId="34719" xr:uid="{00000000-0005-0000-0000-00009C870000}"/>
    <cellStyle name="Percent 2 2 6 4 3 2" xfId="34720" xr:uid="{00000000-0005-0000-0000-00009D870000}"/>
    <cellStyle name="Percent 2 2 6 4 4" xfId="34721" xr:uid="{00000000-0005-0000-0000-00009E870000}"/>
    <cellStyle name="Percent 2 2 6 4 5" xfId="34722" xr:uid="{00000000-0005-0000-0000-00009F870000}"/>
    <cellStyle name="Percent 2 2 6 5" xfId="34723" xr:uid="{00000000-0005-0000-0000-0000A0870000}"/>
    <cellStyle name="Percent 2 2 6 5 2" xfId="34724" xr:uid="{00000000-0005-0000-0000-0000A1870000}"/>
    <cellStyle name="Percent 2 2 6 5 3" xfId="34725" xr:uid="{00000000-0005-0000-0000-0000A2870000}"/>
    <cellStyle name="Percent 2 2 6 6" xfId="34726" xr:uid="{00000000-0005-0000-0000-0000A3870000}"/>
    <cellStyle name="Percent 2 2 6 6 2" xfId="34727" xr:uid="{00000000-0005-0000-0000-0000A4870000}"/>
    <cellStyle name="Percent 2 2 6 6 3" xfId="34728" xr:uid="{00000000-0005-0000-0000-0000A5870000}"/>
    <cellStyle name="Percent 2 2 6 7" xfId="34729" xr:uid="{00000000-0005-0000-0000-0000A6870000}"/>
    <cellStyle name="Percent 2 2 6 8" xfId="34730" xr:uid="{00000000-0005-0000-0000-0000A7870000}"/>
    <cellStyle name="Percent 2 2 6_2106 (6)" xfId="34731" xr:uid="{00000000-0005-0000-0000-0000A8870000}"/>
    <cellStyle name="Percent 2 2 7" xfId="34732" xr:uid="{00000000-0005-0000-0000-0000A9870000}"/>
    <cellStyle name="Percent 2 2 7 2" xfId="34733" xr:uid="{00000000-0005-0000-0000-0000AA870000}"/>
    <cellStyle name="Percent 2 2 7 2 2" xfId="34734" xr:uid="{00000000-0005-0000-0000-0000AB870000}"/>
    <cellStyle name="Percent 2 2 7 2 2 2" xfId="34735" xr:uid="{00000000-0005-0000-0000-0000AC870000}"/>
    <cellStyle name="Percent 2 2 7 2 3" xfId="34736" xr:uid="{00000000-0005-0000-0000-0000AD870000}"/>
    <cellStyle name="Percent 2 2 7 2 3 2" xfId="34737" xr:uid="{00000000-0005-0000-0000-0000AE870000}"/>
    <cellStyle name="Percent 2 2 7 2 4" xfId="34738" xr:uid="{00000000-0005-0000-0000-0000AF870000}"/>
    <cellStyle name="Percent 2 2 7 2 5" xfId="34739" xr:uid="{00000000-0005-0000-0000-0000B0870000}"/>
    <cellStyle name="Percent 2 2 7 3" xfId="34740" xr:uid="{00000000-0005-0000-0000-0000B1870000}"/>
    <cellStyle name="Percent 2 2 7 3 2" xfId="34741" xr:uid="{00000000-0005-0000-0000-0000B2870000}"/>
    <cellStyle name="Percent 2 2 7 3 2 2" xfId="34742" xr:uid="{00000000-0005-0000-0000-0000B3870000}"/>
    <cellStyle name="Percent 2 2 7 3 3" xfId="34743" xr:uid="{00000000-0005-0000-0000-0000B4870000}"/>
    <cellStyle name="Percent 2 2 7 3 3 2" xfId="34744" xr:uid="{00000000-0005-0000-0000-0000B5870000}"/>
    <cellStyle name="Percent 2 2 7 3 4" xfId="34745" xr:uid="{00000000-0005-0000-0000-0000B6870000}"/>
    <cellStyle name="Percent 2 2 7 3 5" xfId="34746" xr:uid="{00000000-0005-0000-0000-0000B7870000}"/>
    <cellStyle name="Percent 2 2 7 4" xfId="34747" xr:uid="{00000000-0005-0000-0000-0000B8870000}"/>
    <cellStyle name="Percent 2 2 7 4 2" xfId="34748" xr:uid="{00000000-0005-0000-0000-0000B9870000}"/>
    <cellStyle name="Percent 2 2 7 4 2 2" xfId="34749" xr:uid="{00000000-0005-0000-0000-0000BA870000}"/>
    <cellStyle name="Percent 2 2 7 4 3" xfId="34750" xr:uid="{00000000-0005-0000-0000-0000BB870000}"/>
    <cellStyle name="Percent 2 2 7 4 3 2" xfId="34751" xr:uid="{00000000-0005-0000-0000-0000BC870000}"/>
    <cellStyle name="Percent 2 2 7 4 4" xfId="34752" xr:uid="{00000000-0005-0000-0000-0000BD870000}"/>
    <cellStyle name="Percent 2 2 7 4 5" xfId="34753" xr:uid="{00000000-0005-0000-0000-0000BE870000}"/>
    <cellStyle name="Percent 2 2 7 5" xfId="34754" xr:uid="{00000000-0005-0000-0000-0000BF870000}"/>
    <cellStyle name="Percent 2 2 7 5 2" xfId="34755" xr:uid="{00000000-0005-0000-0000-0000C0870000}"/>
    <cellStyle name="Percent 2 2 7 5 3" xfId="34756" xr:uid="{00000000-0005-0000-0000-0000C1870000}"/>
    <cellStyle name="Percent 2 2 7 6" xfId="34757" xr:uid="{00000000-0005-0000-0000-0000C2870000}"/>
    <cellStyle name="Percent 2 2 7 6 2" xfId="34758" xr:uid="{00000000-0005-0000-0000-0000C3870000}"/>
    <cellStyle name="Percent 2 2 7 6 3" xfId="34759" xr:uid="{00000000-0005-0000-0000-0000C4870000}"/>
    <cellStyle name="Percent 2 2 7 7" xfId="34760" xr:uid="{00000000-0005-0000-0000-0000C5870000}"/>
    <cellStyle name="Percent 2 2 7 8" xfId="34761" xr:uid="{00000000-0005-0000-0000-0000C6870000}"/>
    <cellStyle name="Percent 2 2 7_2106 (6)" xfId="34762" xr:uid="{00000000-0005-0000-0000-0000C7870000}"/>
    <cellStyle name="Percent 2 2 8" xfId="34763" xr:uid="{00000000-0005-0000-0000-0000C8870000}"/>
    <cellStyle name="Percent 2 2 8 2" xfId="34764" xr:uid="{00000000-0005-0000-0000-0000C9870000}"/>
    <cellStyle name="Percent 2 2 8 2 2" xfId="34765" xr:uid="{00000000-0005-0000-0000-0000CA870000}"/>
    <cellStyle name="Percent 2 2 8 3" xfId="34766" xr:uid="{00000000-0005-0000-0000-0000CB870000}"/>
    <cellStyle name="Percent 2 2 8 3 2" xfId="34767" xr:uid="{00000000-0005-0000-0000-0000CC870000}"/>
    <cellStyle name="Percent 2 2 8 4" xfId="34768" xr:uid="{00000000-0005-0000-0000-0000CD870000}"/>
    <cellStyle name="Percent 2 2 8 5" xfId="34769" xr:uid="{00000000-0005-0000-0000-0000CE870000}"/>
    <cellStyle name="Percent 2 2 9" xfId="34770" xr:uid="{00000000-0005-0000-0000-0000CF870000}"/>
    <cellStyle name="Percent 2 2 9 2" xfId="34771" xr:uid="{00000000-0005-0000-0000-0000D0870000}"/>
    <cellStyle name="Percent 2 2 9 2 2" xfId="34772" xr:uid="{00000000-0005-0000-0000-0000D1870000}"/>
    <cellStyle name="Percent 2 2 9 3" xfId="34773" xr:uid="{00000000-0005-0000-0000-0000D2870000}"/>
    <cellStyle name="Percent 2 2 9 3 2" xfId="34774" xr:uid="{00000000-0005-0000-0000-0000D3870000}"/>
    <cellStyle name="Percent 2 2 9 4" xfId="34775" xr:uid="{00000000-0005-0000-0000-0000D4870000}"/>
    <cellStyle name="Percent 2 2 9 5" xfId="34776" xr:uid="{00000000-0005-0000-0000-0000D5870000}"/>
    <cellStyle name="Percent 2 2_2109" xfId="34777" xr:uid="{00000000-0005-0000-0000-0000D6870000}"/>
    <cellStyle name="Percent 2 3" xfId="34778" xr:uid="{00000000-0005-0000-0000-0000D7870000}"/>
    <cellStyle name="Percent 2 3 10" xfId="34779" xr:uid="{00000000-0005-0000-0000-0000D8870000}"/>
    <cellStyle name="Percent 2 3 10 2" xfId="34780" xr:uid="{00000000-0005-0000-0000-0000D9870000}"/>
    <cellStyle name="Percent 2 3 10 2 2" xfId="34781" xr:uid="{00000000-0005-0000-0000-0000DA870000}"/>
    <cellStyle name="Percent 2 3 10 3" xfId="34782" xr:uid="{00000000-0005-0000-0000-0000DB870000}"/>
    <cellStyle name="Percent 2 3 10 3 2" xfId="34783" xr:uid="{00000000-0005-0000-0000-0000DC870000}"/>
    <cellStyle name="Percent 2 3 10 4" xfId="34784" xr:uid="{00000000-0005-0000-0000-0000DD870000}"/>
    <cellStyle name="Percent 2 3 10 5" xfId="34785" xr:uid="{00000000-0005-0000-0000-0000DE870000}"/>
    <cellStyle name="Percent 2 3 11" xfId="34786" xr:uid="{00000000-0005-0000-0000-0000DF870000}"/>
    <cellStyle name="Percent 2 3 11 2" xfId="34787" xr:uid="{00000000-0005-0000-0000-0000E0870000}"/>
    <cellStyle name="Percent 2 3 11 2 2" xfId="34788" xr:uid="{00000000-0005-0000-0000-0000E1870000}"/>
    <cellStyle name="Percent 2 3 11 3" xfId="34789" xr:uid="{00000000-0005-0000-0000-0000E2870000}"/>
    <cellStyle name="Percent 2 3 11 3 2" xfId="34790" xr:uid="{00000000-0005-0000-0000-0000E3870000}"/>
    <cellStyle name="Percent 2 3 11 4" xfId="34791" xr:uid="{00000000-0005-0000-0000-0000E4870000}"/>
    <cellStyle name="Percent 2 3 11 5" xfId="34792" xr:uid="{00000000-0005-0000-0000-0000E5870000}"/>
    <cellStyle name="Percent 2 3 12" xfId="34793" xr:uid="{00000000-0005-0000-0000-0000E6870000}"/>
    <cellStyle name="Percent 2 3 12 2" xfId="34794" xr:uid="{00000000-0005-0000-0000-0000E7870000}"/>
    <cellStyle name="Percent 2 3 12 2 2" xfId="34795" xr:uid="{00000000-0005-0000-0000-0000E8870000}"/>
    <cellStyle name="Percent 2 3 12 3" xfId="34796" xr:uid="{00000000-0005-0000-0000-0000E9870000}"/>
    <cellStyle name="Percent 2 3 12 3 2" xfId="34797" xr:uid="{00000000-0005-0000-0000-0000EA870000}"/>
    <cellStyle name="Percent 2 3 12 4" xfId="34798" xr:uid="{00000000-0005-0000-0000-0000EB870000}"/>
    <cellStyle name="Percent 2 3 12 5" xfId="34799" xr:uid="{00000000-0005-0000-0000-0000EC870000}"/>
    <cellStyle name="Percent 2 3 13" xfId="34800" xr:uid="{00000000-0005-0000-0000-0000ED870000}"/>
    <cellStyle name="Percent 2 3 13 2" xfId="34801" xr:uid="{00000000-0005-0000-0000-0000EE870000}"/>
    <cellStyle name="Percent 2 3 13 2 2" xfId="34802" xr:uid="{00000000-0005-0000-0000-0000EF870000}"/>
    <cellStyle name="Percent 2 3 13 3" xfId="34803" xr:uid="{00000000-0005-0000-0000-0000F0870000}"/>
    <cellStyle name="Percent 2 3 13 3 2" xfId="34804" xr:uid="{00000000-0005-0000-0000-0000F1870000}"/>
    <cellStyle name="Percent 2 3 13 4" xfId="34805" xr:uid="{00000000-0005-0000-0000-0000F2870000}"/>
    <cellStyle name="Percent 2 3 13 5" xfId="34806" xr:uid="{00000000-0005-0000-0000-0000F3870000}"/>
    <cellStyle name="Percent 2 3 14" xfId="34807" xr:uid="{00000000-0005-0000-0000-0000F4870000}"/>
    <cellStyle name="Percent 2 3 14 2" xfId="34808" xr:uid="{00000000-0005-0000-0000-0000F5870000}"/>
    <cellStyle name="Percent 2 3 14 2 2" xfId="34809" xr:uid="{00000000-0005-0000-0000-0000F6870000}"/>
    <cellStyle name="Percent 2 3 14 2 3" xfId="34810" xr:uid="{00000000-0005-0000-0000-0000F7870000}"/>
    <cellStyle name="Percent 2 3 14 2 4" xfId="34811" xr:uid="{00000000-0005-0000-0000-0000F8870000}"/>
    <cellStyle name="Percent 2 3 14 3" xfId="34812" xr:uid="{00000000-0005-0000-0000-0000F9870000}"/>
    <cellStyle name="Percent 2 3 14 4" xfId="34813" xr:uid="{00000000-0005-0000-0000-0000FA870000}"/>
    <cellStyle name="Percent 2 3 14 5" xfId="34814" xr:uid="{00000000-0005-0000-0000-0000FB870000}"/>
    <cellStyle name="Percent 2 3 15" xfId="34815" xr:uid="{00000000-0005-0000-0000-0000FC870000}"/>
    <cellStyle name="Percent 2 3 15 2" xfId="34816" xr:uid="{00000000-0005-0000-0000-0000FD870000}"/>
    <cellStyle name="Percent 2 3 15 2 2" xfId="34817" xr:uid="{00000000-0005-0000-0000-0000FE870000}"/>
    <cellStyle name="Percent 2 3 15 2 3" xfId="34818" xr:uid="{00000000-0005-0000-0000-0000FF870000}"/>
    <cellStyle name="Percent 2 3 15 3" xfId="34819" xr:uid="{00000000-0005-0000-0000-000000880000}"/>
    <cellStyle name="Percent 2 3 15 4" xfId="34820" xr:uid="{00000000-0005-0000-0000-000001880000}"/>
    <cellStyle name="Percent 2 3 16" xfId="34821" xr:uid="{00000000-0005-0000-0000-000002880000}"/>
    <cellStyle name="Percent 2 3 16 2" xfId="34822" xr:uid="{00000000-0005-0000-0000-000003880000}"/>
    <cellStyle name="Percent 2 3 16 3" xfId="34823" xr:uid="{00000000-0005-0000-0000-000004880000}"/>
    <cellStyle name="Percent 2 3 17" xfId="34824" xr:uid="{00000000-0005-0000-0000-000005880000}"/>
    <cellStyle name="Percent 2 3 18" xfId="34825" xr:uid="{00000000-0005-0000-0000-000006880000}"/>
    <cellStyle name="Percent 2 3 19" xfId="34826" xr:uid="{00000000-0005-0000-0000-000007880000}"/>
    <cellStyle name="Percent 2 3 2" xfId="34827" xr:uid="{00000000-0005-0000-0000-000008880000}"/>
    <cellStyle name="Percent 2 3 2 10" xfId="34828" xr:uid="{00000000-0005-0000-0000-000009880000}"/>
    <cellStyle name="Percent 2 3 2 11" xfId="34829" xr:uid="{00000000-0005-0000-0000-00000A880000}"/>
    <cellStyle name="Percent 2 3 2 2" xfId="34830" xr:uid="{00000000-0005-0000-0000-00000B880000}"/>
    <cellStyle name="Percent 2 3 2 2 2" xfId="34831" xr:uid="{00000000-0005-0000-0000-00000C880000}"/>
    <cellStyle name="Percent 2 3 2 2 2 2" xfId="34832" xr:uid="{00000000-0005-0000-0000-00000D880000}"/>
    <cellStyle name="Percent 2 3 2 2 2 3" xfId="34833" xr:uid="{00000000-0005-0000-0000-00000E880000}"/>
    <cellStyle name="Percent 2 3 2 2 3" xfId="34834" xr:uid="{00000000-0005-0000-0000-00000F880000}"/>
    <cellStyle name="Percent 2 3 2 2 3 2" xfId="34835" xr:uid="{00000000-0005-0000-0000-000010880000}"/>
    <cellStyle name="Percent 2 3 2 2 3 3" xfId="34836" xr:uid="{00000000-0005-0000-0000-000011880000}"/>
    <cellStyle name="Percent 2 3 2 2 4" xfId="34837" xr:uid="{00000000-0005-0000-0000-000012880000}"/>
    <cellStyle name="Percent 2 3 2 2 5" xfId="34838" xr:uid="{00000000-0005-0000-0000-000013880000}"/>
    <cellStyle name="Percent 2 3 2 2 6" xfId="34839" xr:uid="{00000000-0005-0000-0000-000014880000}"/>
    <cellStyle name="Percent 2 3 2 3" xfId="34840" xr:uid="{00000000-0005-0000-0000-000015880000}"/>
    <cellStyle name="Percent 2 3 2 3 2" xfId="34841" xr:uid="{00000000-0005-0000-0000-000016880000}"/>
    <cellStyle name="Percent 2 3 2 3 2 2" xfId="34842" xr:uid="{00000000-0005-0000-0000-000017880000}"/>
    <cellStyle name="Percent 2 3 2 3 2 3" xfId="34843" xr:uid="{00000000-0005-0000-0000-000018880000}"/>
    <cellStyle name="Percent 2 3 2 3 3" xfId="34844" xr:uid="{00000000-0005-0000-0000-000019880000}"/>
    <cellStyle name="Percent 2 3 2 3 3 2" xfId="34845" xr:uid="{00000000-0005-0000-0000-00001A880000}"/>
    <cellStyle name="Percent 2 3 2 3 3 3" xfId="34846" xr:uid="{00000000-0005-0000-0000-00001B880000}"/>
    <cellStyle name="Percent 2 3 2 3 4" xfId="34847" xr:uid="{00000000-0005-0000-0000-00001C880000}"/>
    <cellStyle name="Percent 2 3 2 3 5" xfId="34848" xr:uid="{00000000-0005-0000-0000-00001D880000}"/>
    <cellStyle name="Percent 2 3 2 3 6" xfId="34849" xr:uid="{00000000-0005-0000-0000-00001E880000}"/>
    <cellStyle name="Percent 2 3 2 4" xfId="34850" xr:uid="{00000000-0005-0000-0000-00001F880000}"/>
    <cellStyle name="Percent 2 3 2 4 2" xfId="34851" xr:uid="{00000000-0005-0000-0000-000020880000}"/>
    <cellStyle name="Percent 2 3 2 4 2 2" xfId="34852" xr:uid="{00000000-0005-0000-0000-000021880000}"/>
    <cellStyle name="Percent 2 3 2 4 2 3" xfId="34853" xr:uid="{00000000-0005-0000-0000-000022880000}"/>
    <cellStyle name="Percent 2 3 2 4 3" xfId="34854" xr:uid="{00000000-0005-0000-0000-000023880000}"/>
    <cellStyle name="Percent 2 3 2 4 3 2" xfId="34855" xr:uid="{00000000-0005-0000-0000-000024880000}"/>
    <cellStyle name="Percent 2 3 2 4 3 3" xfId="34856" xr:uid="{00000000-0005-0000-0000-000025880000}"/>
    <cellStyle name="Percent 2 3 2 4 4" xfId="34857" xr:uid="{00000000-0005-0000-0000-000026880000}"/>
    <cellStyle name="Percent 2 3 2 4 5" xfId="34858" xr:uid="{00000000-0005-0000-0000-000027880000}"/>
    <cellStyle name="Percent 2 3 2 4 6" xfId="34859" xr:uid="{00000000-0005-0000-0000-000028880000}"/>
    <cellStyle name="Percent 2 3 2 5" xfId="34860" xr:uid="{00000000-0005-0000-0000-000029880000}"/>
    <cellStyle name="Percent 2 3 2 5 2" xfId="34861" xr:uid="{00000000-0005-0000-0000-00002A880000}"/>
    <cellStyle name="Percent 2 3 2 5 2 2" xfId="34862" xr:uid="{00000000-0005-0000-0000-00002B880000}"/>
    <cellStyle name="Percent 2 3 2 5 2 3" xfId="34863" xr:uid="{00000000-0005-0000-0000-00002C880000}"/>
    <cellStyle name="Percent 2 3 2 5 2 4" xfId="34864" xr:uid="{00000000-0005-0000-0000-00002D880000}"/>
    <cellStyle name="Percent 2 3 2 5 3" xfId="34865" xr:uid="{00000000-0005-0000-0000-00002E880000}"/>
    <cellStyle name="Percent 2 3 2 5 4" xfId="34866" xr:uid="{00000000-0005-0000-0000-00002F880000}"/>
    <cellStyle name="Percent 2 3 2 5 5" xfId="34867" xr:uid="{00000000-0005-0000-0000-000030880000}"/>
    <cellStyle name="Percent 2 3 2 6" xfId="34868" xr:uid="{00000000-0005-0000-0000-000031880000}"/>
    <cellStyle name="Percent 2 3 2 6 2" xfId="34869" xr:uid="{00000000-0005-0000-0000-000032880000}"/>
    <cellStyle name="Percent 2 3 2 6 2 2" xfId="34870" xr:uid="{00000000-0005-0000-0000-000033880000}"/>
    <cellStyle name="Percent 2 3 2 6 2 3" xfId="34871" xr:uid="{00000000-0005-0000-0000-000034880000}"/>
    <cellStyle name="Percent 2 3 2 6 3" xfId="34872" xr:uid="{00000000-0005-0000-0000-000035880000}"/>
    <cellStyle name="Percent 2 3 2 6 4" xfId="34873" xr:uid="{00000000-0005-0000-0000-000036880000}"/>
    <cellStyle name="Percent 2 3 2 7" xfId="34874" xr:uid="{00000000-0005-0000-0000-000037880000}"/>
    <cellStyle name="Percent 2 3 2 7 2" xfId="34875" xr:uid="{00000000-0005-0000-0000-000038880000}"/>
    <cellStyle name="Percent 2 3 2 7 3" xfId="34876" xr:uid="{00000000-0005-0000-0000-000039880000}"/>
    <cellStyle name="Percent 2 3 2 8" xfId="34877" xr:uid="{00000000-0005-0000-0000-00003A880000}"/>
    <cellStyle name="Percent 2 3 2 9" xfId="34878" xr:uid="{00000000-0005-0000-0000-00003B880000}"/>
    <cellStyle name="Percent 2 3 2_2106 (6)" xfId="34879" xr:uid="{00000000-0005-0000-0000-00003C880000}"/>
    <cellStyle name="Percent 2 3 20" xfId="34880" xr:uid="{00000000-0005-0000-0000-00003D880000}"/>
    <cellStyle name="Percent 2 3 21" xfId="34881" xr:uid="{00000000-0005-0000-0000-00003E880000}"/>
    <cellStyle name="Percent 2 3 22" xfId="34882" xr:uid="{00000000-0005-0000-0000-00003F880000}"/>
    <cellStyle name="Percent 2 3 23" xfId="34883" xr:uid="{00000000-0005-0000-0000-000040880000}"/>
    <cellStyle name="Percent 2 3 3" xfId="34884" xr:uid="{00000000-0005-0000-0000-000041880000}"/>
    <cellStyle name="Percent 2 3 3 2" xfId="34885" xr:uid="{00000000-0005-0000-0000-000042880000}"/>
    <cellStyle name="Percent 2 3 3 2 2" xfId="34886" xr:uid="{00000000-0005-0000-0000-000043880000}"/>
    <cellStyle name="Percent 2 3 3 2 2 2" xfId="34887" xr:uid="{00000000-0005-0000-0000-000044880000}"/>
    <cellStyle name="Percent 2 3 3 2 3" xfId="34888" xr:uid="{00000000-0005-0000-0000-000045880000}"/>
    <cellStyle name="Percent 2 3 3 2 3 2" xfId="34889" xr:uid="{00000000-0005-0000-0000-000046880000}"/>
    <cellStyle name="Percent 2 3 3 2 4" xfId="34890" xr:uid="{00000000-0005-0000-0000-000047880000}"/>
    <cellStyle name="Percent 2 3 3 2 5" xfId="34891" xr:uid="{00000000-0005-0000-0000-000048880000}"/>
    <cellStyle name="Percent 2 3 3 3" xfId="34892" xr:uid="{00000000-0005-0000-0000-000049880000}"/>
    <cellStyle name="Percent 2 3 3 3 2" xfId="34893" xr:uid="{00000000-0005-0000-0000-00004A880000}"/>
    <cellStyle name="Percent 2 3 3 3 2 2" xfId="34894" xr:uid="{00000000-0005-0000-0000-00004B880000}"/>
    <cellStyle name="Percent 2 3 3 3 3" xfId="34895" xr:uid="{00000000-0005-0000-0000-00004C880000}"/>
    <cellStyle name="Percent 2 3 3 3 3 2" xfId="34896" xr:uid="{00000000-0005-0000-0000-00004D880000}"/>
    <cellStyle name="Percent 2 3 3 3 4" xfId="34897" xr:uid="{00000000-0005-0000-0000-00004E880000}"/>
    <cellStyle name="Percent 2 3 3 3 5" xfId="34898" xr:uid="{00000000-0005-0000-0000-00004F880000}"/>
    <cellStyle name="Percent 2 3 3 4" xfId="34899" xr:uid="{00000000-0005-0000-0000-000050880000}"/>
    <cellStyle name="Percent 2 3 3 4 2" xfId="34900" xr:uid="{00000000-0005-0000-0000-000051880000}"/>
    <cellStyle name="Percent 2 3 3 4 2 2" xfId="34901" xr:uid="{00000000-0005-0000-0000-000052880000}"/>
    <cellStyle name="Percent 2 3 3 4 3" xfId="34902" xr:uid="{00000000-0005-0000-0000-000053880000}"/>
    <cellStyle name="Percent 2 3 3 4 3 2" xfId="34903" xr:uid="{00000000-0005-0000-0000-000054880000}"/>
    <cellStyle name="Percent 2 3 3 4 4" xfId="34904" xr:uid="{00000000-0005-0000-0000-000055880000}"/>
    <cellStyle name="Percent 2 3 3 4 5" xfId="34905" xr:uid="{00000000-0005-0000-0000-000056880000}"/>
    <cellStyle name="Percent 2 3 3 5" xfId="34906" xr:uid="{00000000-0005-0000-0000-000057880000}"/>
    <cellStyle name="Percent 2 3 3 5 2" xfId="34907" xr:uid="{00000000-0005-0000-0000-000058880000}"/>
    <cellStyle name="Percent 2 3 3 5 3" xfId="34908" xr:uid="{00000000-0005-0000-0000-000059880000}"/>
    <cellStyle name="Percent 2 3 3 6" xfId="34909" xr:uid="{00000000-0005-0000-0000-00005A880000}"/>
    <cellStyle name="Percent 2 3 3 6 2" xfId="34910" xr:uid="{00000000-0005-0000-0000-00005B880000}"/>
    <cellStyle name="Percent 2 3 3 6 3" xfId="34911" xr:uid="{00000000-0005-0000-0000-00005C880000}"/>
    <cellStyle name="Percent 2 3 3 7" xfId="34912" xr:uid="{00000000-0005-0000-0000-00005D880000}"/>
    <cellStyle name="Percent 2 3 3 8" xfId="34913" xr:uid="{00000000-0005-0000-0000-00005E880000}"/>
    <cellStyle name="Percent 2 3 3_2106 (6)" xfId="34914" xr:uid="{00000000-0005-0000-0000-00005F880000}"/>
    <cellStyle name="Percent 2 3 4" xfId="34915" xr:uid="{00000000-0005-0000-0000-000060880000}"/>
    <cellStyle name="Percent 2 3 4 2" xfId="34916" xr:uid="{00000000-0005-0000-0000-000061880000}"/>
    <cellStyle name="Percent 2 3 4 2 2" xfId="34917" xr:uid="{00000000-0005-0000-0000-000062880000}"/>
    <cellStyle name="Percent 2 3 4 2 2 2" xfId="34918" xr:uid="{00000000-0005-0000-0000-000063880000}"/>
    <cellStyle name="Percent 2 3 4 2 3" xfId="34919" xr:uid="{00000000-0005-0000-0000-000064880000}"/>
    <cellStyle name="Percent 2 3 4 2 3 2" xfId="34920" xr:uid="{00000000-0005-0000-0000-000065880000}"/>
    <cellStyle name="Percent 2 3 4 2 4" xfId="34921" xr:uid="{00000000-0005-0000-0000-000066880000}"/>
    <cellStyle name="Percent 2 3 4 2 5" xfId="34922" xr:uid="{00000000-0005-0000-0000-000067880000}"/>
    <cellStyle name="Percent 2 3 4 3" xfId="34923" xr:uid="{00000000-0005-0000-0000-000068880000}"/>
    <cellStyle name="Percent 2 3 4 3 2" xfId="34924" xr:uid="{00000000-0005-0000-0000-000069880000}"/>
    <cellStyle name="Percent 2 3 4 3 2 2" xfId="34925" xr:uid="{00000000-0005-0000-0000-00006A880000}"/>
    <cellStyle name="Percent 2 3 4 3 3" xfId="34926" xr:uid="{00000000-0005-0000-0000-00006B880000}"/>
    <cellStyle name="Percent 2 3 4 3 3 2" xfId="34927" xr:uid="{00000000-0005-0000-0000-00006C880000}"/>
    <cellStyle name="Percent 2 3 4 3 4" xfId="34928" xr:uid="{00000000-0005-0000-0000-00006D880000}"/>
    <cellStyle name="Percent 2 3 4 3 5" xfId="34929" xr:uid="{00000000-0005-0000-0000-00006E880000}"/>
    <cellStyle name="Percent 2 3 4 4" xfId="34930" xr:uid="{00000000-0005-0000-0000-00006F880000}"/>
    <cellStyle name="Percent 2 3 4 4 2" xfId="34931" xr:uid="{00000000-0005-0000-0000-000070880000}"/>
    <cellStyle name="Percent 2 3 4 4 2 2" xfId="34932" xr:uid="{00000000-0005-0000-0000-000071880000}"/>
    <cellStyle name="Percent 2 3 4 4 3" xfId="34933" xr:uid="{00000000-0005-0000-0000-000072880000}"/>
    <cellStyle name="Percent 2 3 4 4 3 2" xfId="34934" xr:uid="{00000000-0005-0000-0000-000073880000}"/>
    <cellStyle name="Percent 2 3 4 4 4" xfId="34935" xr:uid="{00000000-0005-0000-0000-000074880000}"/>
    <cellStyle name="Percent 2 3 4 4 5" xfId="34936" xr:uid="{00000000-0005-0000-0000-000075880000}"/>
    <cellStyle name="Percent 2 3 4 5" xfId="34937" xr:uid="{00000000-0005-0000-0000-000076880000}"/>
    <cellStyle name="Percent 2 3 4 5 2" xfId="34938" xr:uid="{00000000-0005-0000-0000-000077880000}"/>
    <cellStyle name="Percent 2 3 4 5 3" xfId="34939" xr:uid="{00000000-0005-0000-0000-000078880000}"/>
    <cellStyle name="Percent 2 3 4 6" xfId="34940" xr:uid="{00000000-0005-0000-0000-000079880000}"/>
    <cellStyle name="Percent 2 3 4 6 2" xfId="34941" xr:uid="{00000000-0005-0000-0000-00007A880000}"/>
    <cellStyle name="Percent 2 3 4 6 3" xfId="34942" xr:uid="{00000000-0005-0000-0000-00007B880000}"/>
    <cellStyle name="Percent 2 3 4 7" xfId="34943" xr:uid="{00000000-0005-0000-0000-00007C880000}"/>
    <cellStyle name="Percent 2 3 4 8" xfId="34944" xr:uid="{00000000-0005-0000-0000-00007D880000}"/>
    <cellStyle name="Percent 2 3 4_2106 (6)" xfId="34945" xr:uid="{00000000-0005-0000-0000-00007E880000}"/>
    <cellStyle name="Percent 2 3 5" xfId="34946" xr:uid="{00000000-0005-0000-0000-00007F880000}"/>
    <cellStyle name="Percent 2 3 5 2" xfId="34947" xr:uid="{00000000-0005-0000-0000-000080880000}"/>
    <cellStyle name="Percent 2 3 5 2 2" xfId="34948" xr:uid="{00000000-0005-0000-0000-000081880000}"/>
    <cellStyle name="Percent 2 3 5 2 2 2" xfId="34949" xr:uid="{00000000-0005-0000-0000-000082880000}"/>
    <cellStyle name="Percent 2 3 5 2 3" xfId="34950" xr:uid="{00000000-0005-0000-0000-000083880000}"/>
    <cellStyle name="Percent 2 3 5 2 3 2" xfId="34951" xr:uid="{00000000-0005-0000-0000-000084880000}"/>
    <cellStyle name="Percent 2 3 5 2 4" xfId="34952" xr:uid="{00000000-0005-0000-0000-000085880000}"/>
    <cellStyle name="Percent 2 3 5 2 5" xfId="34953" xr:uid="{00000000-0005-0000-0000-000086880000}"/>
    <cellStyle name="Percent 2 3 5 3" xfId="34954" xr:uid="{00000000-0005-0000-0000-000087880000}"/>
    <cellStyle name="Percent 2 3 5 3 2" xfId="34955" xr:uid="{00000000-0005-0000-0000-000088880000}"/>
    <cellStyle name="Percent 2 3 5 3 2 2" xfId="34956" xr:uid="{00000000-0005-0000-0000-000089880000}"/>
    <cellStyle name="Percent 2 3 5 3 3" xfId="34957" xr:uid="{00000000-0005-0000-0000-00008A880000}"/>
    <cellStyle name="Percent 2 3 5 3 3 2" xfId="34958" xr:uid="{00000000-0005-0000-0000-00008B880000}"/>
    <cellStyle name="Percent 2 3 5 3 4" xfId="34959" xr:uid="{00000000-0005-0000-0000-00008C880000}"/>
    <cellStyle name="Percent 2 3 5 3 5" xfId="34960" xr:uid="{00000000-0005-0000-0000-00008D880000}"/>
    <cellStyle name="Percent 2 3 5 4" xfId="34961" xr:uid="{00000000-0005-0000-0000-00008E880000}"/>
    <cellStyle name="Percent 2 3 5 4 2" xfId="34962" xr:uid="{00000000-0005-0000-0000-00008F880000}"/>
    <cellStyle name="Percent 2 3 5 4 2 2" xfId="34963" xr:uid="{00000000-0005-0000-0000-000090880000}"/>
    <cellStyle name="Percent 2 3 5 4 3" xfId="34964" xr:uid="{00000000-0005-0000-0000-000091880000}"/>
    <cellStyle name="Percent 2 3 5 4 3 2" xfId="34965" xr:uid="{00000000-0005-0000-0000-000092880000}"/>
    <cellStyle name="Percent 2 3 5 4 4" xfId="34966" xr:uid="{00000000-0005-0000-0000-000093880000}"/>
    <cellStyle name="Percent 2 3 5 4 5" xfId="34967" xr:uid="{00000000-0005-0000-0000-000094880000}"/>
    <cellStyle name="Percent 2 3 5 5" xfId="34968" xr:uid="{00000000-0005-0000-0000-000095880000}"/>
    <cellStyle name="Percent 2 3 5 5 2" xfId="34969" xr:uid="{00000000-0005-0000-0000-000096880000}"/>
    <cellStyle name="Percent 2 3 5 5 3" xfId="34970" xr:uid="{00000000-0005-0000-0000-000097880000}"/>
    <cellStyle name="Percent 2 3 5 6" xfId="34971" xr:uid="{00000000-0005-0000-0000-000098880000}"/>
    <cellStyle name="Percent 2 3 5 6 2" xfId="34972" xr:uid="{00000000-0005-0000-0000-000099880000}"/>
    <cellStyle name="Percent 2 3 5 6 3" xfId="34973" xr:uid="{00000000-0005-0000-0000-00009A880000}"/>
    <cellStyle name="Percent 2 3 5 7" xfId="34974" xr:uid="{00000000-0005-0000-0000-00009B880000}"/>
    <cellStyle name="Percent 2 3 5 8" xfId="34975" xr:uid="{00000000-0005-0000-0000-00009C880000}"/>
    <cellStyle name="Percent 2 3 5_2106 (6)" xfId="34976" xr:uid="{00000000-0005-0000-0000-00009D880000}"/>
    <cellStyle name="Percent 2 3 6" xfId="34977" xr:uid="{00000000-0005-0000-0000-00009E880000}"/>
    <cellStyle name="Percent 2 3 6 2" xfId="34978" xr:uid="{00000000-0005-0000-0000-00009F880000}"/>
    <cellStyle name="Percent 2 3 6 2 2" xfId="34979" xr:uid="{00000000-0005-0000-0000-0000A0880000}"/>
    <cellStyle name="Percent 2 3 6 2 2 2" xfId="34980" xr:uid="{00000000-0005-0000-0000-0000A1880000}"/>
    <cellStyle name="Percent 2 3 6 2 3" xfId="34981" xr:uid="{00000000-0005-0000-0000-0000A2880000}"/>
    <cellStyle name="Percent 2 3 6 2 3 2" xfId="34982" xr:uid="{00000000-0005-0000-0000-0000A3880000}"/>
    <cellStyle name="Percent 2 3 6 2 4" xfId="34983" xr:uid="{00000000-0005-0000-0000-0000A4880000}"/>
    <cellStyle name="Percent 2 3 6 2 5" xfId="34984" xr:uid="{00000000-0005-0000-0000-0000A5880000}"/>
    <cellStyle name="Percent 2 3 6 3" xfId="34985" xr:uid="{00000000-0005-0000-0000-0000A6880000}"/>
    <cellStyle name="Percent 2 3 6 3 2" xfId="34986" xr:uid="{00000000-0005-0000-0000-0000A7880000}"/>
    <cellStyle name="Percent 2 3 6 3 2 2" xfId="34987" xr:uid="{00000000-0005-0000-0000-0000A8880000}"/>
    <cellStyle name="Percent 2 3 6 3 3" xfId="34988" xr:uid="{00000000-0005-0000-0000-0000A9880000}"/>
    <cellStyle name="Percent 2 3 6 3 3 2" xfId="34989" xr:uid="{00000000-0005-0000-0000-0000AA880000}"/>
    <cellStyle name="Percent 2 3 6 3 4" xfId="34990" xr:uid="{00000000-0005-0000-0000-0000AB880000}"/>
    <cellStyle name="Percent 2 3 6 3 5" xfId="34991" xr:uid="{00000000-0005-0000-0000-0000AC880000}"/>
    <cellStyle name="Percent 2 3 6 4" xfId="34992" xr:uid="{00000000-0005-0000-0000-0000AD880000}"/>
    <cellStyle name="Percent 2 3 6 4 2" xfId="34993" xr:uid="{00000000-0005-0000-0000-0000AE880000}"/>
    <cellStyle name="Percent 2 3 6 4 2 2" xfId="34994" xr:uid="{00000000-0005-0000-0000-0000AF880000}"/>
    <cellStyle name="Percent 2 3 6 4 3" xfId="34995" xr:uid="{00000000-0005-0000-0000-0000B0880000}"/>
    <cellStyle name="Percent 2 3 6 4 3 2" xfId="34996" xr:uid="{00000000-0005-0000-0000-0000B1880000}"/>
    <cellStyle name="Percent 2 3 6 4 4" xfId="34997" xr:uid="{00000000-0005-0000-0000-0000B2880000}"/>
    <cellStyle name="Percent 2 3 6 4 5" xfId="34998" xr:uid="{00000000-0005-0000-0000-0000B3880000}"/>
    <cellStyle name="Percent 2 3 6 5" xfId="34999" xr:uid="{00000000-0005-0000-0000-0000B4880000}"/>
    <cellStyle name="Percent 2 3 6 5 2" xfId="35000" xr:uid="{00000000-0005-0000-0000-0000B5880000}"/>
    <cellStyle name="Percent 2 3 6 5 3" xfId="35001" xr:uid="{00000000-0005-0000-0000-0000B6880000}"/>
    <cellStyle name="Percent 2 3 6 6" xfId="35002" xr:uid="{00000000-0005-0000-0000-0000B7880000}"/>
    <cellStyle name="Percent 2 3 6 6 2" xfId="35003" xr:uid="{00000000-0005-0000-0000-0000B8880000}"/>
    <cellStyle name="Percent 2 3 6 6 3" xfId="35004" xr:uid="{00000000-0005-0000-0000-0000B9880000}"/>
    <cellStyle name="Percent 2 3 6 7" xfId="35005" xr:uid="{00000000-0005-0000-0000-0000BA880000}"/>
    <cellStyle name="Percent 2 3 6 8" xfId="35006" xr:uid="{00000000-0005-0000-0000-0000BB880000}"/>
    <cellStyle name="Percent 2 3 6_2106 (6)" xfId="35007" xr:uid="{00000000-0005-0000-0000-0000BC880000}"/>
    <cellStyle name="Percent 2 3 7" xfId="35008" xr:uid="{00000000-0005-0000-0000-0000BD880000}"/>
    <cellStyle name="Percent 2 3 7 2" xfId="35009" xr:uid="{00000000-0005-0000-0000-0000BE880000}"/>
    <cellStyle name="Percent 2 3 7 2 2" xfId="35010" xr:uid="{00000000-0005-0000-0000-0000BF880000}"/>
    <cellStyle name="Percent 2 3 7 2 2 2" xfId="35011" xr:uid="{00000000-0005-0000-0000-0000C0880000}"/>
    <cellStyle name="Percent 2 3 7 2 3" xfId="35012" xr:uid="{00000000-0005-0000-0000-0000C1880000}"/>
    <cellStyle name="Percent 2 3 7 2 3 2" xfId="35013" xr:uid="{00000000-0005-0000-0000-0000C2880000}"/>
    <cellStyle name="Percent 2 3 7 2 4" xfId="35014" xr:uid="{00000000-0005-0000-0000-0000C3880000}"/>
    <cellStyle name="Percent 2 3 7 2 5" xfId="35015" xr:uid="{00000000-0005-0000-0000-0000C4880000}"/>
    <cellStyle name="Percent 2 3 7 3" xfId="35016" xr:uid="{00000000-0005-0000-0000-0000C5880000}"/>
    <cellStyle name="Percent 2 3 7 3 2" xfId="35017" xr:uid="{00000000-0005-0000-0000-0000C6880000}"/>
    <cellStyle name="Percent 2 3 7 3 2 2" xfId="35018" xr:uid="{00000000-0005-0000-0000-0000C7880000}"/>
    <cellStyle name="Percent 2 3 7 3 3" xfId="35019" xr:uid="{00000000-0005-0000-0000-0000C8880000}"/>
    <cellStyle name="Percent 2 3 7 3 3 2" xfId="35020" xr:uid="{00000000-0005-0000-0000-0000C9880000}"/>
    <cellStyle name="Percent 2 3 7 3 4" xfId="35021" xr:uid="{00000000-0005-0000-0000-0000CA880000}"/>
    <cellStyle name="Percent 2 3 7 3 5" xfId="35022" xr:uid="{00000000-0005-0000-0000-0000CB880000}"/>
    <cellStyle name="Percent 2 3 7 4" xfId="35023" xr:uid="{00000000-0005-0000-0000-0000CC880000}"/>
    <cellStyle name="Percent 2 3 7 4 2" xfId="35024" xr:uid="{00000000-0005-0000-0000-0000CD880000}"/>
    <cellStyle name="Percent 2 3 7 4 2 2" xfId="35025" xr:uid="{00000000-0005-0000-0000-0000CE880000}"/>
    <cellStyle name="Percent 2 3 7 4 3" xfId="35026" xr:uid="{00000000-0005-0000-0000-0000CF880000}"/>
    <cellStyle name="Percent 2 3 7 4 3 2" xfId="35027" xr:uid="{00000000-0005-0000-0000-0000D0880000}"/>
    <cellStyle name="Percent 2 3 7 4 4" xfId="35028" xr:uid="{00000000-0005-0000-0000-0000D1880000}"/>
    <cellStyle name="Percent 2 3 7 4 5" xfId="35029" xr:uid="{00000000-0005-0000-0000-0000D2880000}"/>
    <cellStyle name="Percent 2 3 7 5" xfId="35030" xr:uid="{00000000-0005-0000-0000-0000D3880000}"/>
    <cellStyle name="Percent 2 3 7 5 2" xfId="35031" xr:uid="{00000000-0005-0000-0000-0000D4880000}"/>
    <cellStyle name="Percent 2 3 7 5 3" xfId="35032" xr:uid="{00000000-0005-0000-0000-0000D5880000}"/>
    <cellStyle name="Percent 2 3 7 6" xfId="35033" xr:uid="{00000000-0005-0000-0000-0000D6880000}"/>
    <cellStyle name="Percent 2 3 7 6 2" xfId="35034" xr:uid="{00000000-0005-0000-0000-0000D7880000}"/>
    <cellStyle name="Percent 2 3 7 6 3" xfId="35035" xr:uid="{00000000-0005-0000-0000-0000D8880000}"/>
    <cellStyle name="Percent 2 3 7 7" xfId="35036" xr:uid="{00000000-0005-0000-0000-0000D9880000}"/>
    <cellStyle name="Percent 2 3 7 8" xfId="35037" xr:uid="{00000000-0005-0000-0000-0000DA880000}"/>
    <cellStyle name="Percent 2 3 7_2106 (6)" xfId="35038" xr:uid="{00000000-0005-0000-0000-0000DB880000}"/>
    <cellStyle name="Percent 2 3 8" xfId="35039" xr:uid="{00000000-0005-0000-0000-0000DC880000}"/>
    <cellStyle name="Percent 2 3 8 2" xfId="35040" xr:uid="{00000000-0005-0000-0000-0000DD880000}"/>
    <cellStyle name="Percent 2 3 8 2 2" xfId="35041" xr:uid="{00000000-0005-0000-0000-0000DE880000}"/>
    <cellStyle name="Percent 2 3 8 3" xfId="35042" xr:uid="{00000000-0005-0000-0000-0000DF880000}"/>
    <cellStyle name="Percent 2 3 8 3 2" xfId="35043" xr:uid="{00000000-0005-0000-0000-0000E0880000}"/>
    <cellStyle name="Percent 2 3 8 4" xfId="35044" xr:uid="{00000000-0005-0000-0000-0000E1880000}"/>
    <cellStyle name="Percent 2 3 8 5" xfId="35045" xr:uid="{00000000-0005-0000-0000-0000E2880000}"/>
    <cellStyle name="Percent 2 3 9" xfId="35046" xr:uid="{00000000-0005-0000-0000-0000E3880000}"/>
    <cellStyle name="Percent 2 3 9 2" xfId="35047" xr:uid="{00000000-0005-0000-0000-0000E4880000}"/>
    <cellStyle name="Percent 2 3 9 2 2" xfId="35048" xr:uid="{00000000-0005-0000-0000-0000E5880000}"/>
    <cellStyle name="Percent 2 3 9 3" xfId="35049" xr:uid="{00000000-0005-0000-0000-0000E6880000}"/>
    <cellStyle name="Percent 2 3 9 3 2" xfId="35050" xr:uid="{00000000-0005-0000-0000-0000E7880000}"/>
    <cellStyle name="Percent 2 3 9 4" xfId="35051" xr:uid="{00000000-0005-0000-0000-0000E8880000}"/>
    <cellStyle name="Percent 2 3 9 5" xfId="35052" xr:uid="{00000000-0005-0000-0000-0000E9880000}"/>
    <cellStyle name="Percent 2 3_2109" xfId="35053" xr:uid="{00000000-0005-0000-0000-0000EA880000}"/>
    <cellStyle name="Percent 2 4" xfId="35054" xr:uid="{00000000-0005-0000-0000-0000EB880000}"/>
    <cellStyle name="Percent 2 4 10" xfId="35055" xr:uid="{00000000-0005-0000-0000-0000EC880000}"/>
    <cellStyle name="Percent 2 4 10 2" xfId="35056" xr:uid="{00000000-0005-0000-0000-0000ED880000}"/>
    <cellStyle name="Percent 2 4 10 2 2" xfId="35057" xr:uid="{00000000-0005-0000-0000-0000EE880000}"/>
    <cellStyle name="Percent 2 4 10 3" xfId="35058" xr:uid="{00000000-0005-0000-0000-0000EF880000}"/>
    <cellStyle name="Percent 2 4 10 3 2" xfId="35059" xr:uid="{00000000-0005-0000-0000-0000F0880000}"/>
    <cellStyle name="Percent 2 4 10 4" xfId="35060" xr:uid="{00000000-0005-0000-0000-0000F1880000}"/>
    <cellStyle name="Percent 2 4 10 5" xfId="35061" xr:uid="{00000000-0005-0000-0000-0000F2880000}"/>
    <cellStyle name="Percent 2 4 11" xfId="35062" xr:uid="{00000000-0005-0000-0000-0000F3880000}"/>
    <cellStyle name="Percent 2 4 11 2" xfId="35063" xr:uid="{00000000-0005-0000-0000-0000F4880000}"/>
    <cellStyle name="Percent 2 4 11 2 2" xfId="35064" xr:uid="{00000000-0005-0000-0000-0000F5880000}"/>
    <cellStyle name="Percent 2 4 11 3" xfId="35065" xr:uid="{00000000-0005-0000-0000-0000F6880000}"/>
    <cellStyle name="Percent 2 4 11 3 2" xfId="35066" xr:uid="{00000000-0005-0000-0000-0000F7880000}"/>
    <cellStyle name="Percent 2 4 11 4" xfId="35067" xr:uid="{00000000-0005-0000-0000-0000F8880000}"/>
    <cellStyle name="Percent 2 4 11 5" xfId="35068" xr:uid="{00000000-0005-0000-0000-0000F9880000}"/>
    <cellStyle name="Percent 2 4 12" xfId="35069" xr:uid="{00000000-0005-0000-0000-0000FA880000}"/>
    <cellStyle name="Percent 2 4 12 2" xfId="35070" xr:uid="{00000000-0005-0000-0000-0000FB880000}"/>
    <cellStyle name="Percent 2 4 12 2 2" xfId="35071" xr:uid="{00000000-0005-0000-0000-0000FC880000}"/>
    <cellStyle name="Percent 2 4 12 3" xfId="35072" xr:uid="{00000000-0005-0000-0000-0000FD880000}"/>
    <cellStyle name="Percent 2 4 12 3 2" xfId="35073" xr:uid="{00000000-0005-0000-0000-0000FE880000}"/>
    <cellStyle name="Percent 2 4 12 4" xfId="35074" xr:uid="{00000000-0005-0000-0000-0000FF880000}"/>
    <cellStyle name="Percent 2 4 12 5" xfId="35075" xr:uid="{00000000-0005-0000-0000-000000890000}"/>
    <cellStyle name="Percent 2 4 13" xfId="35076" xr:uid="{00000000-0005-0000-0000-000001890000}"/>
    <cellStyle name="Percent 2 4 13 2" xfId="35077" xr:uid="{00000000-0005-0000-0000-000002890000}"/>
    <cellStyle name="Percent 2 4 13 2 2" xfId="35078" xr:uid="{00000000-0005-0000-0000-000003890000}"/>
    <cellStyle name="Percent 2 4 13 3" xfId="35079" xr:uid="{00000000-0005-0000-0000-000004890000}"/>
    <cellStyle name="Percent 2 4 13 3 2" xfId="35080" xr:uid="{00000000-0005-0000-0000-000005890000}"/>
    <cellStyle name="Percent 2 4 13 4" xfId="35081" xr:uid="{00000000-0005-0000-0000-000006890000}"/>
    <cellStyle name="Percent 2 4 13 5" xfId="35082" xr:uid="{00000000-0005-0000-0000-000007890000}"/>
    <cellStyle name="Percent 2 4 14" xfId="35083" xr:uid="{00000000-0005-0000-0000-000008890000}"/>
    <cellStyle name="Percent 2 4 14 2" xfId="35084" xr:uid="{00000000-0005-0000-0000-000009890000}"/>
    <cellStyle name="Percent 2 4 14 2 2" xfId="35085" xr:uid="{00000000-0005-0000-0000-00000A890000}"/>
    <cellStyle name="Percent 2 4 14 2 3" xfId="35086" xr:uid="{00000000-0005-0000-0000-00000B890000}"/>
    <cellStyle name="Percent 2 4 14 2 4" xfId="35087" xr:uid="{00000000-0005-0000-0000-00000C890000}"/>
    <cellStyle name="Percent 2 4 14 3" xfId="35088" xr:uid="{00000000-0005-0000-0000-00000D890000}"/>
    <cellStyle name="Percent 2 4 14 4" xfId="35089" xr:uid="{00000000-0005-0000-0000-00000E890000}"/>
    <cellStyle name="Percent 2 4 14 5" xfId="35090" xr:uid="{00000000-0005-0000-0000-00000F890000}"/>
    <cellStyle name="Percent 2 4 15" xfId="35091" xr:uid="{00000000-0005-0000-0000-000010890000}"/>
    <cellStyle name="Percent 2 4 15 2" xfId="35092" xr:uid="{00000000-0005-0000-0000-000011890000}"/>
    <cellStyle name="Percent 2 4 15 2 2" xfId="35093" xr:uid="{00000000-0005-0000-0000-000012890000}"/>
    <cellStyle name="Percent 2 4 15 2 3" xfId="35094" xr:uid="{00000000-0005-0000-0000-000013890000}"/>
    <cellStyle name="Percent 2 4 15 3" xfId="35095" xr:uid="{00000000-0005-0000-0000-000014890000}"/>
    <cellStyle name="Percent 2 4 15 4" xfId="35096" xr:uid="{00000000-0005-0000-0000-000015890000}"/>
    <cellStyle name="Percent 2 4 16" xfId="35097" xr:uid="{00000000-0005-0000-0000-000016890000}"/>
    <cellStyle name="Percent 2 4 16 2" xfId="35098" xr:uid="{00000000-0005-0000-0000-000017890000}"/>
    <cellStyle name="Percent 2 4 16 3" xfId="35099" xr:uid="{00000000-0005-0000-0000-000018890000}"/>
    <cellStyle name="Percent 2 4 17" xfId="35100" xr:uid="{00000000-0005-0000-0000-000019890000}"/>
    <cellStyle name="Percent 2 4 18" xfId="35101" xr:uid="{00000000-0005-0000-0000-00001A890000}"/>
    <cellStyle name="Percent 2 4 19" xfId="35102" xr:uid="{00000000-0005-0000-0000-00001B890000}"/>
    <cellStyle name="Percent 2 4 2" xfId="35103" xr:uid="{00000000-0005-0000-0000-00001C890000}"/>
    <cellStyle name="Percent 2 4 2 10" xfId="35104" xr:uid="{00000000-0005-0000-0000-00001D890000}"/>
    <cellStyle name="Percent 2 4 2 11" xfId="35105" xr:uid="{00000000-0005-0000-0000-00001E890000}"/>
    <cellStyle name="Percent 2 4 2 2" xfId="35106" xr:uid="{00000000-0005-0000-0000-00001F890000}"/>
    <cellStyle name="Percent 2 4 2 2 2" xfId="35107" xr:uid="{00000000-0005-0000-0000-000020890000}"/>
    <cellStyle name="Percent 2 4 2 2 2 2" xfId="35108" xr:uid="{00000000-0005-0000-0000-000021890000}"/>
    <cellStyle name="Percent 2 4 2 2 2 3" xfId="35109" xr:uid="{00000000-0005-0000-0000-000022890000}"/>
    <cellStyle name="Percent 2 4 2 2 3" xfId="35110" xr:uid="{00000000-0005-0000-0000-000023890000}"/>
    <cellStyle name="Percent 2 4 2 2 3 2" xfId="35111" xr:uid="{00000000-0005-0000-0000-000024890000}"/>
    <cellStyle name="Percent 2 4 2 2 3 3" xfId="35112" xr:uid="{00000000-0005-0000-0000-000025890000}"/>
    <cellStyle name="Percent 2 4 2 2 4" xfId="35113" xr:uid="{00000000-0005-0000-0000-000026890000}"/>
    <cellStyle name="Percent 2 4 2 2 5" xfId="35114" xr:uid="{00000000-0005-0000-0000-000027890000}"/>
    <cellStyle name="Percent 2 4 2 2 6" xfId="35115" xr:uid="{00000000-0005-0000-0000-000028890000}"/>
    <cellStyle name="Percent 2 4 2 3" xfId="35116" xr:uid="{00000000-0005-0000-0000-000029890000}"/>
    <cellStyle name="Percent 2 4 2 3 2" xfId="35117" xr:uid="{00000000-0005-0000-0000-00002A890000}"/>
    <cellStyle name="Percent 2 4 2 3 2 2" xfId="35118" xr:uid="{00000000-0005-0000-0000-00002B890000}"/>
    <cellStyle name="Percent 2 4 2 3 2 3" xfId="35119" xr:uid="{00000000-0005-0000-0000-00002C890000}"/>
    <cellStyle name="Percent 2 4 2 3 3" xfId="35120" xr:uid="{00000000-0005-0000-0000-00002D890000}"/>
    <cellStyle name="Percent 2 4 2 3 3 2" xfId="35121" xr:uid="{00000000-0005-0000-0000-00002E890000}"/>
    <cellStyle name="Percent 2 4 2 3 3 3" xfId="35122" xr:uid="{00000000-0005-0000-0000-00002F890000}"/>
    <cellStyle name="Percent 2 4 2 3 4" xfId="35123" xr:uid="{00000000-0005-0000-0000-000030890000}"/>
    <cellStyle name="Percent 2 4 2 3 5" xfId="35124" xr:uid="{00000000-0005-0000-0000-000031890000}"/>
    <cellStyle name="Percent 2 4 2 3 6" xfId="35125" xr:uid="{00000000-0005-0000-0000-000032890000}"/>
    <cellStyle name="Percent 2 4 2 4" xfId="35126" xr:uid="{00000000-0005-0000-0000-000033890000}"/>
    <cellStyle name="Percent 2 4 2 4 2" xfId="35127" xr:uid="{00000000-0005-0000-0000-000034890000}"/>
    <cellStyle name="Percent 2 4 2 4 2 2" xfId="35128" xr:uid="{00000000-0005-0000-0000-000035890000}"/>
    <cellStyle name="Percent 2 4 2 4 2 3" xfId="35129" xr:uid="{00000000-0005-0000-0000-000036890000}"/>
    <cellStyle name="Percent 2 4 2 4 3" xfId="35130" xr:uid="{00000000-0005-0000-0000-000037890000}"/>
    <cellStyle name="Percent 2 4 2 4 3 2" xfId="35131" xr:uid="{00000000-0005-0000-0000-000038890000}"/>
    <cellStyle name="Percent 2 4 2 4 3 3" xfId="35132" xr:uid="{00000000-0005-0000-0000-000039890000}"/>
    <cellStyle name="Percent 2 4 2 4 4" xfId="35133" xr:uid="{00000000-0005-0000-0000-00003A890000}"/>
    <cellStyle name="Percent 2 4 2 4 5" xfId="35134" xr:uid="{00000000-0005-0000-0000-00003B890000}"/>
    <cellStyle name="Percent 2 4 2 4 6" xfId="35135" xr:uid="{00000000-0005-0000-0000-00003C890000}"/>
    <cellStyle name="Percent 2 4 2 5" xfId="35136" xr:uid="{00000000-0005-0000-0000-00003D890000}"/>
    <cellStyle name="Percent 2 4 2 5 2" xfId="35137" xr:uid="{00000000-0005-0000-0000-00003E890000}"/>
    <cellStyle name="Percent 2 4 2 5 2 2" xfId="35138" xr:uid="{00000000-0005-0000-0000-00003F890000}"/>
    <cellStyle name="Percent 2 4 2 5 2 3" xfId="35139" xr:uid="{00000000-0005-0000-0000-000040890000}"/>
    <cellStyle name="Percent 2 4 2 5 2 4" xfId="35140" xr:uid="{00000000-0005-0000-0000-000041890000}"/>
    <cellStyle name="Percent 2 4 2 5 3" xfId="35141" xr:uid="{00000000-0005-0000-0000-000042890000}"/>
    <cellStyle name="Percent 2 4 2 5 4" xfId="35142" xr:uid="{00000000-0005-0000-0000-000043890000}"/>
    <cellStyle name="Percent 2 4 2 5 5" xfId="35143" xr:uid="{00000000-0005-0000-0000-000044890000}"/>
    <cellStyle name="Percent 2 4 2 6" xfId="35144" xr:uid="{00000000-0005-0000-0000-000045890000}"/>
    <cellStyle name="Percent 2 4 2 6 2" xfId="35145" xr:uid="{00000000-0005-0000-0000-000046890000}"/>
    <cellStyle name="Percent 2 4 2 6 2 2" xfId="35146" xr:uid="{00000000-0005-0000-0000-000047890000}"/>
    <cellStyle name="Percent 2 4 2 6 2 3" xfId="35147" xr:uid="{00000000-0005-0000-0000-000048890000}"/>
    <cellStyle name="Percent 2 4 2 6 3" xfId="35148" xr:uid="{00000000-0005-0000-0000-000049890000}"/>
    <cellStyle name="Percent 2 4 2 6 4" xfId="35149" xr:uid="{00000000-0005-0000-0000-00004A890000}"/>
    <cellStyle name="Percent 2 4 2 7" xfId="35150" xr:uid="{00000000-0005-0000-0000-00004B890000}"/>
    <cellStyle name="Percent 2 4 2 7 2" xfId="35151" xr:uid="{00000000-0005-0000-0000-00004C890000}"/>
    <cellStyle name="Percent 2 4 2 7 3" xfId="35152" xr:uid="{00000000-0005-0000-0000-00004D890000}"/>
    <cellStyle name="Percent 2 4 2 8" xfId="35153" xr:uid="{00000000-0005-0000-0000-00004E890000}"/>
    <cellStyle name="Percent 2 4 2 9" xfId="35154" xr:uid="{00000000-0005-0000-0000-00004F890000}"/>
    <cellStyle name="Percent 2 4 2_2106 (6)" xfId="35155" xr:uid="{00000000-0005-0000-0000-000050890000}"/>
    <cellStyle name="Percent 2 4 20" xfId="35156" xr:uid="{00000000-0005-0000-0000-000051890000}"/>
    <cellStyle name="Percent 2 4 21" xfId="35157" xr:uid="{00000000-0005-0000-0000-000052890000}"/>
    <cellStyle name="Percent 2 4 22" xfId="35158" xr:uid="{00000000-0005-0000-0000-000053890000}"/>
    <cellStyle name="Percent 2 4 23" xfId="35159" xr:uid="{00000000-0005-0000-0000-000054890000}"/>
    <cellStyle name="Percent 2 4 3" xfId="35160" xr:uid="{00000000-0005-0000-0000-000055890000}"/>
    <cellStyle name="Percent 2 4 3 2" xfId="35161" xr:uid="{00000000-0005-0000-0000-000056890000}"/>
    <cellStyle name="Percent 2 4 3 2 2" xfId="35162" xr:uid="{00000000-0005-0000-0000-000057890000}"/>
    <cellStyle name="Percent 2 4 3 2 2 2" xfId="35163" xr:uid="{00000000-0005-0000-0000-000058890000}"/>
    <cellStyle name="Percent 2 4 3 2 3" xfId="35164" xr:uid="{00000000-0005-0000-0000-000059890000}"/>
    <cellStyle name="Percent 2 4 3 2 3 2" xfId="35165" xr:uid="{00000000-0005-0000-0000-00005A890000}"/>
    <cellStyle name="Percent 2 4 3 2 4" xfId="35166" xr:uid="{00000000-0005-0000-0000-00005B890000}"/>
    <cellStyle name="Percent 2 4 3 2 5" xfId="35167" xr:uid="{00000000-0005-0000-0000-00005C890000}"/>
    <cellStyle name="Percent 2 4 3 3" xfId="35168" xr:uid="{00000000-0005-0000-0000-00005D890000}"/>
    <cellStyle name="Percent 2 4 3 3 2" xfId="35169" xr:uid="{00000000-0005-0000-0000-00005E890000}"/>
    <cellStyle name="Percent 2 4 3 3 2 2" xfId="35170" xr:uid="{00000000-0005-0000-0000-00005F890000}"/>
    <cellStyle name="Percent 2 4 3 3 3" xfId="35171" xr:uid="{00000000-0005-0000-0000-000060890000}"/>
    <cellStyle name="Percent 2 4 3 3 3 2" xfId="35172" xr:uid="{00000000-0005-0000-0000-000061890000}"/>
    <cellStyle name="Percent 2 4 3 3 4" xfId="35173" xr:uid="{00000000-0005-0000-0000-000062890000}"/>
    <cellStyle name="Percent 2 4 3 3 5" xfId="35174" xr:uid="{00000000-0005-0000-0000-000063890000}"/>
    <cellStyle name="Percent 2 4 3 4" xfId="35175" xr:uid="{00000000-0005-0000-0000-000064890000}"/>
    <cellStyle name="Percent 2 4 3 4 2" xfId="35176" xr:uid="{00000000-0005-0000-0000-000065890000}"/>
    <cellStyle name="Percent 2 4 3 4 2 2" xfId="35177" xr:uid="{00000000-0005-0000-0000-000066890000}"/>
    <cellStyle name="Percent 2 4 3 4 3" xfId="35178" xr:uid="{00000000-0005-0000-0000-000067890000}"/>
    <cellStyle name="Percent 2 4 3 4 3 2" xfId="35179" xr:uid="{00000000-0005-0000-0000-000068890000}"/>
    <cellStyle name="Percent 2 4 3 4 4" xfId="35180" xr:uid="{00000000-0005-0000-0000-000069890000}"/>
    <cellStyle name="Percent 2 4 3 4 5" xfId="35181" xr:uid="{00000000-0005-0000-0000-00006A890000}"/>
    <cellStyle name="Percent 2 4 3 5" xfId="35182" xr:uid="{00000000-0005-0000-0000-00006B890000}"/>
    <cellStyle name="Percent 2 4 3 5 2" xfId="35183" xr:uid="{00000000-0005-0000-0000-00006C890000}"/>
    <cellStyle name="Percent 2 4 3 5 3" xfId="35184" xr:uid="{00000000-0005-0000-0000-00006D890000}"/>
    <cellStyle name="Percent 2 4 3 6" xfId="35185" xr:uid="{00000000-0005-0000-0000-00006E890000}"/>
    <cellStyle name="Percent 2 4 3 6 2" xfId="35186" xr:uid="{00000000-0005-0000-0000-00006F890000}"/>
    <cellStyle name="Percent 2 4 3 6 3" xfId="35187" xr:uid="{00000000-0005-0000-0000-000070890000}"/>
    <cellStyle name="Percent 2 4 3 7" xfId="35188" xr:uid="{00000000-0005-0000-0000-000071890000}"/>
    <cellStyle name="Percent 2 4 3 8" xfId="35189" xr:uid="{00000000-0005-0000-0000-000072890000}"/>
    <cellStyle name="Percent 2 4 3_2106 (6)" xfId="35190" xr:uid="{00000000-0005-0000-0000-000073890000}"/>
    <cellStyle name="Percent 2 4 4" xfId="35191" xr:uid="{00000000-0005-0000-0000-000074890000}"/>
    <cellStyle name="Percent 2 4 4 2" xfId="35192" xr:uid="{00000000-0005-0000-0000-000075890000}"/>
    <cellStyle name="Percent 2 4 4 2 2" xfId="35193" xr:uid="{00000000-0005-0000-0000-000076890000}"/>
    <cellStyle name="Percent 2 4 4 2 2 2" xfId="35194" xr:uid="{00000000-0005-0000-0000-000077890000}"/>
    <cellStyle name="Percent 2 4 4 2 3" xfId="35195" xr:uid="{00000000-0005-0000-0000-000078890000}"/>
    <cellStyle name="Percent 2 4 4 2 3 2" xfId="35196" xr:uid="{00000000-0005-0000-0000-000079890000}"/>
    <cellStyle name="Percent 2 4 4 2 4" xfId="35197" xr:uid="{00000000-0005-0000-0000-00007A890000}"/>
    <cellStyle name="Percent 2 4 4 2 5" xfId="35198" xr:uid="{00000000-0005-0000-0000-00007B890000}"/>
    <cellStyle name="Percent 2 4 4 3" xfId="35199" xr:uid="{00000000-0005-0000-0000-00007C890000}"/>
    <cellStyle name="Percent 2 4 4 3 2" xfId="35200" xr:uid="{00000000-0005-0000-0000-00007D890000}"/>
    <cellStyle name="Percent 2 4 4 3 2 2" xfId="35201" xr:uid="{00000000-0005-0000-0000-00007E890000}"/>
    <cellStyle name="Percent 2 4 4 3 3" xfId="35202" xr:uid="{00000000-0005-0000-0000-00007F890000}"/>
    <cellStyle name="Percent 2 4 4 3 3 2" xfId="35203" xr:uid="{00000000-0005-0000-0000-000080890000}"/>
    <cellStyle name="Percent 2 4 4 3 4" xfId="35204" xr:uid="{00000000-0005-0000-0000-000081890000}"/>
    <cellStyle name="Percent 2 4 4 3 5" xfId="35205" xr:uid="{00000000-0005-0000-0000-000082890000}"/>
    <cellStyle name="Percent 2 4 4 4" xfId="35206" xr:uid="{00000000-0005-0000-0000-000083890000}"/>
    <cellStyle name="Percent 2 4 4 4 2" xfId="35207" xr:uid="{00000000-0005-0000-0000-000084890000}"/>
    <cellStyle name="Percent 2 4 4 4 2 2" xfId="35208" xr:uid="{00000000-0005-0000-0000-000085890000}"/>
    <cellStyle name="Percent 2 4 4 4 3" xfId="35209" xr:uid="{00000000-0005-0000-0000-000086890000}"/>
    <cellStyle name="Percent 2 4 4 4 3 2" xfId="35210" xr:uid="{00000000-0005-0000-0000-000087890000}"/>
    <cellStyle name="Percent 2 4 4 4 4" xfId="35211" xr:uid="{00000000-0005-0000-0000-000088890000}"/>
    <cellStyle name="Percent 2 4 4 4 5" xfId="35212" xr:uid="{00000000-0005-0000-0000-000089890000}"/>
    <cellStyle name="Percent 2 4 4 5" xfId="35213" xr:uid="{00000000-0005-0000-0000-00008A890000}"/>
    <cellStyle name="Percent 2 4 4 5 2" xfId="35214" xr:uid="{00000000-0005-0000-0000-00008B890000}"/>
    <cellStyle name="Percent 2 4 4 5 3" xfId="35215" xr:uid="{00000000-0005-0000-0000-00008C890000}"/>
    <cellStyle name="Percent 2 4 4 6" xfId="35216" xr:uid="{00000000-0005-0000-0000-00008D890000}"/>
    <cellStyle name="Percent 2 4 4 6 2" xfId="35217" xr:uid="{00000000-0005-0000-0000-00008E890000}"/>
    <cellStyle name="Percent 2 4 4 6 3" xfId="35218" xr:uid="{00000000-0005-0000-0000-00008F890000}"/>
    <cellStyle name="Percent 2 4 4 7" xfId="35219" xr:uid="{00000000-0005-0000-0000-000090890000}"/>
    <cellStyle name="Percent 2 4 4 8" xfId="35220" xr:uid="{00000000-0005-0000-0000-000091890000}"/>
    <cellStyle name="Percent 2 4 4_2106 (6)" xfId="35221" xr:uid="{00000000-0005-0000-0000-000092890000}"/>
    <cellStyle name="Percent 2 4 5" xfId="35222" xr:uid="{00000000-0005-0000-0000-000093890000}"/>
    <cellStyle name="Percent 2 4 5 2" xfId="35223" xr:uid="{00000000-0005-0000-0000-000094890000}"/>
    <cellStyle name="Percent 2 4 5 2 2" xfId="35224" xr:uid="{00000000-0005-0000-0000-000095890000}"/>
    <cellStyle name="Percent 2 4 5 2 2 2" xfId="35225" xr:uid="{00000000-0005-0000-0000-000096890000}"/>
    <cellStyle name="Percent 2 4 5 2 3" xfId="35226" xr:uid="{00000000-0005-0000-0000-000097890000}"/>
    <cellStyle name="Percent 2 4 5 2 3 2" xfId="35227" xr:uid="{00000000-0005-0000-0000-000098890000}"/>
    <cellStyle name="Percent 2 4 5 2 4" xfId="35228" xr:uid="{00000000-0005-0000-0000-000099890000}"/>
    <cellStyle name="Percent 2 4 5 2 5" xfId="35229" xr:uid="{00000000-0005-0000-0000-00009A890000}"/>
    <cellStyle name="Percent 2 4 5 3" xfId="35230" xr:uid="{00000000-0005-0000-0000-00009B890000}"/>
    <cellStyle name="Percent 2 4 5 3 2" xfId="35231" xr:uid="{00000000-0005-0000-0000-00009C890000}"/>
    <cellStyle name="Percent 2 4 5 3 2 2" xfId="35232" xr:uid="{00000000-0005-0000-0000-00009D890000}"/>
    <cellStyle name="Percent 2 4 5 3 3" xfId="35233" xr:uid="{00000000-0005-0000-0000-00009E890000}"/>
    <cellStyle name="Percent 2 4 5 3 3 2" xfId="35234" xr:uid="{00000000-0005-0000-0000-00009F890000}"/>
    <cellStyle name="Percent 2 4 5 3 4" xfId="35235" xr:uid="{00000000-0005-0000-0000-0000A0890000}"/>
    <cellStyle name="Percent 2 4 5 3 5" xfId="35236" xr:uid="{00000000-0005-0000-0000-0000A1890000}"/>
    <cellStyle name="Percent 2 4 5 4" xfId="35237" xr:uid="{00000000-0005-0000-0000-0000A2890000}"/>
    <cellStyle name="Percent 2 4 5 4 2" xfId="35238" xr:uid="{00000000-0005-0000-0000-0000A3890000}"/>
    <cellStyle name="Percent 2 4 5 4 2 2" xfId="35239" xr:uid="{00000000-0005-0000-0000-0000A4890000}"/>
    <cellStyle name="Percent 2 4 5 4 3" xfId="35240" xr:uid="{00000000-0005-0000-0000-0000A5890000}"/>
    <cellStyle name="Percent 2 4 5 4 3 2" xfId="35241" xr:uid="{00000000-0005-0000-0000-0000A6890000}"/>
    <cellStyle name="Percent 2 4 5 4 4" xfId="35242" xr:uid="{00000000-0005-0000-0000-0000A7890000}"/>
    <cellStyle name="Percent 2 4 5 4 5" xfId="35243" xr:uid="{00000000-0005-0000-0000-0000A8890000}"/>
    <cellStyle name="Percent 2 4 5 5" xfId="35244" xr:uid="{00000000-0005-0000-0000-0000A9890000}"/>
    <cellStyle name="Percent 2 4 5 5 2" xfId="35245" xr:uid="{00000000-0005-0000-0000-0000AA890000}"/>
    <cellStyle name="Percent 2 4 5 5 3" xfId="35246" xr:uid="{00000000-0005-0000-0000-0000AB890000}"/>
    <cellStyle name="Percent 2 4 5 6" xfId="35247" xr:uid="{00000000-0005-0000-0000-0000AC890000}"/>
    <cellStyle name="Percent 2 4 5 6 2" xfId="35248" xr:uid="{00000000-0005-0000-0000-0000AD890000}"/>
    <cellStyle name="Percent 2 4 5 6 3" xfId="35249" xr:uid="{00000000-0005-0000-0000-0000AE890000}"/>
    <cellStyle name="Percent 2 4 5 7" xfId="35250" xr:uid="{00000000-0005-0000-0000-0000AF890000}"/>
    <cellStyle name="Percent 2 4 5 8" xfId="35251" xr:uid="{00000000-0005-0000-0000-0000B0890000}"/>
    <cellStyle name="Percent 2 4 5_2106 (6)" xfId="35252" xr:uid="{00000000-0005-0000-0000-0000B1890000}"/>
    <cellStyle name="Percent 2 4 6" xfId="35253" xr:uid="{00000000-0005-0000-0000-0000B2890000}"/>
    <cellStyle name="Percent 2 4 6 2" xfId="35254" xr:uid="{00000000-0005-0000-0000-0000B3890000}"/>
    <cellStyle name="Percent 2 4 6 2 2" xfId="35255" xr:uid="{00000000-0005-0000-0000-0000B4890000}"/>
    <cellStyle name="Percent 2 4 6 2 2 2" xfId="35256" xr:uid="{00000000-0005-0000-0000-0000B5890000}"/>
    <cellStyle name="Percent 2 4 6 2 3" xfId="35257" xr:uid="{00000000-0005-0000-0000-0000B6890000}"/>
    <cellStyle name="Percent 2 4 6 2 3 2" xfId="35258" xr:uid="{00000000-0005-0000-0000-0000B7890000}"/>
    <cellStyle name="Percent 2 4 6 2 4" xfId="35259" xr:uid="{00000000-0005-0000-0000-0000B8890000}"/>
    <cellStyle name="Percent 2 4 6 2 5" xfId="35260" xr:uid="{00000000-0005-0000-0000-0000B9890000}"/>
    <cellStyle name="Percent 2 4 6 3" xfId="35261" xr:uid="{00000000-0005-0000-0000-0000BA890000}"/>
    <cellStyle name="Percent 2 4 6 3 2" xfId="35262" xr:uid="{00000000-0005-0000-0000-0000BB890000}"/>
    <cellStyle name="Percent 2 4 6 3 2 2" xfId="35263" xr:uid="{00000000-0005-0000-0000-0000BC890000}"/>
    <cellStyle name="Percent 2 4 6 3 3" xfId="35264" xr:uid="{00000000-0005-0000-0000-0000BD890000}"/>
    <cellStyle name="Percent 2 4 6 3 3 2" xfId="35265" xr:uid="{00000000-0005-0000-0000-0000BE890000}"/>
    <cellStyle name="Percent 2 4 6 3 4" xfId="35266" xr:uid="{00000000-0005-0000-0000-0000BF890000}"/>
    <cellStyle name="Percent 2 4 6 3 5" xfId="35267" xr:uid="{00000000-0005-0000-0000-0000C0890000}"/>
    <cellStyle name="Percent 2 4 6 4" xfId="35268" xr:uid="{00000000-0005-0000-0000-0000C1890000}"/>
    <cellStyle name="Percent 2 4 6 4 2" xfId="35269" xr:uid="{00000000-0005-0000-0000-0000C2890000}"/>
    <cellStyle name="Percent 2 4 6 4 2 2" xfId="35270" xr:uid="{00000000-0005-0000-0000-0000C3890000}"/>
    <cellStyle name="Percent 2 4 6 4 3" xfId="35271" xr:uid="{00000000-0005-0000-0000-0000C4890000}"/>
    <cellStyle name="Percent 2 4 6 4 3 2" xfId="35272" xr:uid="{00000000-0005-0000-0000-0000C5890000}"/>
    <cellStyle name="Percent 2 4 6 4 4" xfId="35273" xr:uid="{00000000-0005-0000-0000-0000C6890000}"/>
    <cellStyle name="Percent 2 4 6 4 5" xfId="35274" xr:uid="{00000000-0005-0000-0000-0000C7890000}"/>
    <cellStyle name="Percent 2 4 6 5" xfId="35275" xr:uid="{00000000-0005-0000-0000-0000C8890000}"/>
    <cellStyle name="Percent 2 4 6 5 2" xfId="35276" xr:uid="{00000000-0005-0000-0000-0000C9890000}"/>
    <cellStyle name="Percent 2 4 6 5 3" xfId="35277" xr:uid="{00000000-0005-0000-0000-0000CA890000}"/>
    <cellStyle name="Percent 2 4 6 6" xfId="35278" xr:uid="{00000000-0005-0000-0000-0000CB890000}"/>
    <cellStyle name="Percent 2 4 6 6 2" xfId="35279" xr:uid="{00000000-0005-0000-0000-0000CC890000}"/>
    <cellStyle name="Percent 2 4 6 6 3" xfId="35280" xr:uid="{00000000-0005-0000-0000-0000CD890000}"/>
    <cellStyle name="Percent 2 4 6 7" xfId="35281" xr:uid="{00000000-0005-0000-0000-0000CE890000}"/>
    <cellStyle name="Percent 2 4 6 8" xfId="35282" xr:uid="{00000000-0005-0000-0000-0000CF890000}"/>
    <cellStyle name="Percent 2 4 6_2106 (6)" xfId="35283" xr:uid="{00000000-0005-0000-0000-0000D0890000}"/>
    <cellStyle name="Percent 2 4 7" xfId="35284" xr:uid="{00000000-0005-0000-0000-0000D1890000}"/>
    <cellStyle name="Percent 2 4 7 2" xfId="35285" xr:uid="{00000000-0005-0000-0000-0000D2890000}"/>
    <cellStyle name="Percent 2 4 7 2 2" xfId="35286" xr:uid="{00000000-0005-0000-0000-0000D3890000}"/>
    <cellStyle name="Percent 2 4 7 2 2 2" xfId="35287" xr:uid="{00000000-0005-0000-0000-0000D4890000}"/>
    <cellStyle name="Percent 2 4 7 2 3" xfId="35288" xr:uid="{00000000-0005-0000-0000-0000D5890000}"/>
    <cellStyle name="Percent 2 4 7 2 3 2" xfId="35289" xr:uid="{00000000-0005-0000-0000-0000D6890000}"/>
    <cellStyle name="Percent 2 4 7 2 4" xfId="35290" xr:uid="{00000000-0005-0000-0000-0000D7890000}"/>
    <cellStyle name="Percent 2 4 7 2 5" xfId="35291" xr:uid="{00000000-0005-0000-0000-0000D8890000}"/>
    <cellStyle name="Percent 2 4 7 3" xfId="35292" xr:uid="{00000000-0005-0000-0000-0000D9890000}"/>
    <cellStyle name="Percent 2 4 7 3 2" xfId="35293" xr:uid="{00000000-0005-0000-0000-0000DA890000}"/>
    <cellStyle name="Percent 2 4 7 3 2 2" xfId="35294" xr:uid="{00000000-0005-0000-0000-0000DB890000}"/>
    <cellStyle name="Percent 2 4 7 3 3" xfId="35295" xr:uid="{00000000-0005-0000-0000-0000DC890000}"/>
    <cellStyle name="Percent 2 4 7 3 3 2" xfId="35296" xr:uid="{00000000-0005-0000-0000-0000DD890000}"/>
    <cellStyle name="Percent 2 4 7 3 4" xfId="35297" xr:uid="{00000000-0005-0000-0000-0000DE890000}"/>
    <cellStyle name="Percent 2 4 7 3 5" xfId="35298" xr:uid="{00000000-0005-0000-0000-0000DF890000}"/>
    <cellStyle name="Percent 2 4 7 4" xfId="35299" xr:uid="{00000000-0005-0000-0000-0000E0890000}"/>
    <cellStyle name="Percent 2 4 7 4 2" xfId="35300" xr:uid="{00000000-0005-0000-0000-0000E1890000}"/>
    <cellStyle name="Percent 2 4 7 4 2 2" xfId="35301" xr:uid="{00000000-0005-0000-0000-0000E2890000}"/>
    <cellStyle name="Percent 2 4 7 4 3" xfId="35302" xr:uid="{00000000-0005-0000-0000-0000E3890000}"/>
    <cellStyle name="Percent 2 4 7 4 3 2" xfId="35303" xr:uid="{00000000-0005-0000-0000-0000E4890000}"/>
    <cellStyle name="Percent 2 4 7 4 4" xfId="35304" xr:uid="{00000000-0005-0000-0000-0000E5890000}"/>
    <cellStyle name="Percent 2 4 7 4 5" xfId="35305" xr:uid="{00000000-0005-0000-0000-0000E6890000}"/>
    <cellStyle name="Percent 2 4 7 5" xfId="35306" xr:uid="{00000000-0005-0000-0000-0000E7890000}"/>
    <cellStyle name="Percent 2 4 7 5 2" xfId="35307" xr:uid="{00000000-0005-0000-0000-0000E8890000}"/>
    <cellStyle name="Percent 2 4 7 5 3" xfId="35308" xr:uid="{00000000-0005-0000-0000-0000E9890000}"/>
    <cellStyle name="Percent 2 4 7 6" xfId="35309" xr:uid="{00000000-0005-0000-0000-0000EA890000}"/>
    <cellStyle name="Percent 2 4 7 6 2" xfId="35310" xr:uid="{00000000-0005-0000-0000-0000EB890000}"/>
    <cellStyle name="Percent 2 4 7 6 3" xfId="35311" xr:uid="{00000000-0005-0000-0000-0000EC890000}"/>
    <cellStyle name="Percent 2 4 7 7" xfId="35312" xr:uid="{00000000-0005-0000-0000-0000ED890000}"/>
    <cellStyle name="Percent 2 4 7 8" xfId="35313" xr:uid="{00000000-0005-0000-0000-0000EE890000}"/>
    <cellStyle name="Percent 2 4 7_2106 (6)" xfId="35314" xr:uid="{00000000-0005-0000-0000-0000EF890000}"/>
    <cellStyle name="Percent 2 4 8" xfId="35315" xr:uid="{00000000-0005-0000-0000-0000F0890000}"/>
    <cellStyle name="Percent 2 4 8 2" xfId="35316" xr:uid="{00000000-0005-0000-0000-0000F1890000}"/>
    <cellStyle name="Percent 2 4 8 2 2" xfId="35317" xr:uid="{00000000-0005-0000-0000-0000F2890000}"/>
    <cellStyle name="Percent 2 4 8 3" xfId="35318" xr:uid="{00000000-0005-0000-0000-0000F3890000}"/>
    <cellStyle name="Percent 2 4 8 3 2" xfId="35319" xr:uid="{00000000-0005-0000-0000-0000F4890000}"/>
    <cellStyle name="Percent 2 4 8 4" xfId="35320" xr:uid="{00000000-0005-0000-0000-0000F5890000}"/>
    <cellStyle name="Percent 2 4 8 5" xfId="35321" xr:uid="{00000000-0005-0000-0000-0000F6890000}"/>
    <cellStyle name="Percent 2 4 9" xfId="35322" xr:uid="{00000000-0005-0000-0000-0000F7890000}"/>
    <cellStyle name="Percent 2 4 9 2" xfId="35323" xr:uid="{00000000-0005-0000-0000-0000F8890000}"/>
    <cellStyle name="Percent 2 4 9 2 2" xfId="35324" xr:uid="{00000000-0005-0000-0000-0000F9890000}"/>
    <cellStyle name="Percent 2 4 9 3" xfId="35325" xr:uid="{00000000-0005-0000-0000-0000FA890000}"/>
    <cellStyle name="Percent 2 4 9 3 2" xfId="35326" xr:uid="{00000000-0005-0000-0000-0000FB890000}"/>
    <cellStyle name="Percent 2 4 9 4" xfId="35327" xr:uid="{00000000-0005-0000-0000-0000FC890000}"/>
    <cellStyle name="Percent 2 4 9 5" xfId="35328" xr:uid="{00000000-0005-0000-0000-0000FD890000}"/>
    <cellStyle name="Percent 2 4_2109" xfId="35329" xr:uid="{00000000-0005-0000-0000-0000FE890000}"/>
    <cellStyle name="Percent 2 5" xfId="35330" xr:uid="{00000000-0005-0000-0000-0000FF890000}"/>
    <cellStyle name="Percent 2 5 10" xfId="35331" xr:uid="{00000000-0005-0000-0000-0000008A0000}"/>
    <cellStyle name="Percent 2 5 10 2" xfId="35332" xr:uid="{00000000-0005-0000-0000-0000018A0000}"/>
    <cellStyle name="Percent 2 5 10 2 2" xfId="35333" xr:uid="{00000000-0005-0000-0000-0000028A0000}"/>
    <cellStyle name="Percent 2 5 10 3" xfId="35334" xr:uid="{00000000-0005-0000-0000-0000038A0000}"/>
    <cellStyle name="Percent 2 5 10 3 2" xfId="35335" xr:uid="{00000000-0005-0000-0000-0000048A0000}"/>
    <cellStyle name="Percent 2 5 10 4" xfId="35336" xr:uid="{00000000-0005-0000-0000-0000058A0000}"/>
    <cellStyle name="Percent 2 5 10 5" xfId="35337" xr:uid="{00000000-0005-0000-0000-0000068A0000}"/>
    <cellStyle name="Percent 2 5 11" xfId="35338" xr:uid="{00000000-0005-0000-0000-0000078A0000}"/>
    <cellStyle name="Percent 2 5 11 2" xfId="35339" xr:uid="{00000000-0005-0000-0000-0000088A0000}"/>
    <cellStyle name="Percent 2 5 11 2 2" xfId="35340" xr:uid="{00000000-0005-0000-0000-0000098A0000}"/>
    <cellStyle name="Percent 2 5 11 3" xfId="35341" xr:uid="{00000000-0005-0000-0000-00000A8A0000}"/>
    <cellStyle name="Percent 2 5 11 3 2" xfId="35342" xr:uid="{00000000-0005-0000-0000-00000B8A0000}"/>
    <cellStyle name="Percent 2 5 11 4" xfId="35343" xr:uid="{00000000-0005-0000-0000-00000C8A0000}"/>
    <cellStyle name="Percent 2 5 11 5" xfId="35344" xr:uid="{00000000-0005-0000-0000-00000D8A0000}"/>
    <cellStyle name="Percent 2 5 12" xfId="35345" xr:uid="{00000000-0005-0000-0000-00000E8A0000}"/>
    <cellStyle name="Percent 2 5 12 2" xfId="35346" xr:uid="{00000000-0005-0000-0000-00000F8A0000}"/>
    <cellStyle name="Percent 2 5 12 2 2" xfId="35347" xr:uid="{00000000-0005-0000-0000-0000108A0000}"/>
    <cellStyle name="Percent 2 5 12 3" xfId="35348" xr:uid="{00000000-0005-0000-0000-0000118A0000}"/>
    <cellStyle name="Percent 2 5 12 3 2" xfId="35349" xr:uid="{00000000-0005-0000-0000-0000128A0000}"/>
    <cellStyle name="Percent 2 5 12 4" xfId="35350" xr:uid="{00000000-0005-0000-0000-0000138A0000}"/>
    <cellStyle name="Percent 2 5 12 5" xfId="35351" xr:uid="{00000000-0005-0000-0000-0000148A0000}"/>
    <cellStyle name="Percent 2 5 13" xfId="35352" xr:uid="{00000000-0005-0000-0000-0000158A0000}"/>
    <cellStyle name="Percent 2 5 13 2" xfId="35353" xr:uid="{00000000-0005-0000-0000-0000168A0000}"/>
    <cellStyle name="Percent 2 5 13 2 2" xfId="35354" xr:uid="{00000000-0005-0000-0000-0000178A0000}"/>
    <cellStyle name="Percent 2 5 13 3" xfId="35355" xr:uid="{00000000-0005-0000-0000-0000188A0000}"/>
    <cellStyle name="Percent 2 5 13 3 2" xfId="35356" xr:uid="{00000000-0005-0000-0000-0000198A0000}"/>
    <cellStyle name="Percent 2 5 13 4" xfId="35357" xr:uid="{00000000-0005-0000-0000-00001A8A0000}"/>
    <cellStyle name="Percent 2 5 13 5" xfId="35358" xr:uid="{00000000-0005-0000-0000-00001B8A0000}"/>
    <cellStyle name="Percent 2 5 14" xfId="35359" xr:uid="{00000000-0005-0000-0000-00001C8A0000}"/>
    <cellStyle name="Percent 2 5 14 2" xfId="35360" xr:uid="{00000000-0005-0000-0000-00001D8A0000}"/>
    <cellStyle name="Percent 2 5 14 2 2" xfId="35361" xr:uid="{00000000-0005-0000-0000-00001E8A0000}"/>
    <cellStyle name="Percent 2 5 14 2 3" xfId="35362" xr:uid="{00000000-0005-0000-0000-00001F8A0000}"/>
    <cellStyle name="Percent 2 5 14 2 4" xfId="35363" xr:uid="{00000000-0005-0000-0000-0000208A0000}"/>
    <cellStyle name="Percent 2 5 14 3" xfId="35364" xr:uid="{00000000-0005-0000-0000-0000218A0000}"/>
    <cellStyle name="Percent 2 5 14 4" xfId="35365" xr:uid="{00000000-0005-0000-0000-0000228A0000}"/>
    <cellStyle name="Percent 2 5 14 5" xfId="35366" xr:uid="{00000000-0005-0000-0000-0000238A0000}"/>
    <cellStyle name="Percent 2 5 15" xfId="35367" xr:uid="{00000000-0005-0000-0000-0000248A0000}"/>
    <cellStyle name="Percent 2 5 15 2" xfId="35368" xr:uid="{00000000-0005-0000-0000-0000258A0000}"/>
    <cellStyle name="Percent 2 5 15 2 2" xfId="35369" xr:uid="{00000000-0005-0000-0000-0000268A0000}"/>
    <cellStyle name="Percent 2 5 15 2 3" xfId="35370" xr:uid="{00000000-0005-0000-0000-0000278A0000}"/>
    <cellStyle name="Percent 2 5 15 3" xfId="35371" xr:uid="{00000000-0005-0000-0000-0000288A0000}"/>
    <cellStyle name="Percent 2 5 15 4" xfId="35372" xr:uid="{00000000-0005-0000-0000-0000298A0000}"/>
    <cellStyle name="Percent 2 5 16" xfId="35373" xr:uid="{00000000-0005-0000-0000-00002A8A0000}"/>
    <cellStyle name="Percent 2 5 16 2" xfId="35374" xr:uid="{00000000-0005-0000-0000-00002B8A0000}"/>
    <cellStyle name="Percent 2 5 16 3" xfId="35375" xr:uid="{00000000-0005-0000-0000-00002C8A0000}"/>
    <cellStyle name="Percent 2 5 17" xfId="35376" xr:uid="{00000000-0005-0000-0000-00002D8A0000}"/>
    <cellStyle name="Percent 2 5 18" xfId="35377" xr:uid="{00000000-0005-0000-0000-00002E8A0000}"/>
    <cellStyle name="Percent 2 5 19" xfId="35378" xr:uid="{00000000-0005-0000-0000-00002F8A0000}"/>
    <cellStyle name="Percent 2 5 2" xfId="35379" xr:uid="{00000000-0005-0000-0000-0000308A0000}"/>
    <cellStyle name="Percent 2 5 2 10" xfId="35380" xr:uid="{00000000-0005-0000-0000-0000318A0000}"/>
    <cellStyle name="Percent 2 5 2 11" xfId="35381" xr:uid="{00000000-0005-0000-0000-0000328A0000}"/>
    <cellStyle name="Percent 2 5 2 2" xfId="35382" xr:uid="{00000000-0005-0000-0000-0000338A0000}"/>
    <cellStyle name="Percent 2 5 2 2 2" xfId="35383" xr:uid="{00000000-0005-0000-0000-0000348A0000}"/>
    <cellStyle name="Percent 2 5 2 2 2 2" xfId="35384" xr:uid="{00000000-0005-0000-0000-0000358A0000}"/>
    <cellStyle name="Percent 2 5 2 2 2 3" xfId="35385" xr:uid="{00000000-0005-0000-0000-0000368A0000}"/>
    <cellStyle name="Percent 2 5 2 2 3" xfId="35386" xr:uid="{00000000-0005-0000-0000-0000378A0000}"/>
    <cellStyle name="Percent 2 5 2 2 3 2" xfId="35387" xr:uid="{00000000-0005-0000-0000-0000388A0000}"/>
    <cellStyle name="Percent 2 5 2 2 3 3" xfId="35388" xr:uid="{00000000-0005-0000-0000-0000398A0000}"/>
    <cellStyle name="Percent 2 5 2 2 4" xfId="35389" xr:uid="{00000000-0005-0000-0000-00003A8A0000}"/>
    <cellStyle name="Percent 2 5 2 2 5" xfId="35390" xr:uid="{00000000-0005-0000-0000-00003B8A0000}"/>
    <cellStyle name="Percent 2 5 2 2 6" xfId="35391" xr:uid="{00000000-0005-0000-0000-00003C8A0000}"/>
    <cellStyle name="Percent 2 5 2 3" xfId="35392" xr:uid="{00000000-0005-0000-0000-00003D8A0000}"/>
    <cellStyle name="Percent 2 5 2 3 2" xfId="35393" xr:uid="{00000000-0005-0000-0000-00003E8A0000}"/>
    <cellStyle name="Percent 2 5 2 3 2 2" xfId="35394" xr:uid="{00000000-0005-0000-0000-00003F8A0000}"/>
    <cellStyle name="Percent 2 5 2 3 2 3" xfId="35395" xr:uid="{00000000-0005-0000-0000-0000408A0000}"/>
    <cellStyle name="Percent 2 5 2 3 3" xfId="35396" xr:uid="{00000000-0005-0000-0000-0000418A0000}"/>
    <cellStyle name="Percent 2 5 2 3 3 2" xfId="35397" xr:uid="{00000000-0005-0000-0000-0000428A0000}"/>
    <cellStyle name="Percent 2 5 2 3 3 3" xfId="35398" xr:uid="{00000000-0005-0000-0000-0000438A0000}"/>
    <cellStyle name="Percent 2 5 2 3 4" xfId="35399" xr:uid="{00000000-0005-0000-0000-0000448A0000}"/>
    <cellStyle name="Percent 2 5 2 3 5" xfId="35400" xr:uid="{00000000-0005-0000-0000-0000458A0000}"/>
    <cellStyle name="Percent 2 5 2 3 6" xfId="35401" xr:uid="{00000000-0005-0000-0000-0000468A0000}"/>
    <cellStyle name="Percent 2 5 2 4" xfId="35402" xr:uid="{00000000-0005-0000-0000-0000478A0000}"/>
    <cellStyle name="Percent 2 5 2 4 2" xfId="35403" xr:uid="{00000000-0005-0000-0000-0000488A0000}"/>
    <cellStyle name="Percent 2 5 2 4 2 2" xfId="35404" xr:uid="{00000000-0005-0000-0000-0000498A0000}"/>
    <cellStyle name="Percent 2 5 2 4 2 3" xfId="35405" xr:uid="{00000000-0005-0000-0000-00004A8A0000}"/>
    <cellStyle name="Percent 2 5 2 4 3" xfId="35406" xr:uid="{00000000-0005-0000-0000-00004B8A0000}"/>
    <cellStyle name="Percent 2 5 2 4 3 2" xfId="35407" xr:uid="{00000000-0005-0000-0000-00004C8A0000}"/>
    <cellStyle name="Percent 2 5 2 4 3 3" xfId="35408" xr:uid="{00000000-0005-0000-0000-00004D8A0000}"/>
    <cellStyle name="Percent 2 5 2 4 4" xfId="35409" xr:uid="{00000000-0005-0000-0000-00004E8A0000}"/>
    <cellStyle name="Percent 2 5 2 4 5" xfId="35410" xr:uid="{00000000-0005-0000-0000-00004F8A0000}"/>
    <cellStyle name="Percent 2 5 2 4 6" xfId="35411" xr:uid="{00000000-0005-0000-0000-0000508A0000}"/>
    <cellStyle name="Percent 2 5 2 5" xfId="35412" xr:uid="{00000000-0005-0000-0000-0000518A0000}"/>
    <cellStyle name="Percent 2 5 2 5 2" xfId="35413" xr:uid="{00000000-0005-0000-0000-0000528A0000}"/>
    <cellStyle name="Percent 2 5 2 5 2 2" xfId="35414" xr:uid="{00000000-0005-0000-0000-0000538A0000}"/>
    <cellStyle name="Percent 2 5 2 5 2 3" xfId="35415" xr:uid="{00000000-0005-0000-0000-0000548A0000}"/>
    <cellStyle name="Percent 2 5 2 5 2 4" xfId="35416" xr:uid="{00000000-0005-0000-0000-0000558A0000}"/>
    <cellStyle name="Percent 2 5 2 5 3" xfId="35417" xr:uid="{00000000-0005-0000-0000-0000568A0000}"/>
    <cellStyle name="Percent 2 5 2 5 4" xfId="35418" xr:uid="{00000000-0005-0000-0000-0000578A0000}"/>
    <cellStyle name="Percent 2 5 2 5 5" xfId="35419" xr:uid="{00000000-0005-0000-0000-0000588A0000}"/>
    <cellStyle name="Percent 2 5 2 6" xfId="35420" xr:uid="{00000000-0005-0000-0000-0000598A0000}"/>
    <cellStyle name="Percent 2 5 2 6 2" xfId="35421" xr:uid="{00000000-0005-0000-0000-00005A8A0000}"/>
    <cellStyle name="Percent 2 5 2 6 2 2" xfId="35422" xr:uid="{00000000-0005-0000-0000-00005B8A0000}"/>
    <cellStyle name="Percent 2 5 2 6 2 3" xfId="35423" xr:uid="{00000000-0005-0000-0000-00005C8A0000}"/>
    <cellStyle name="Percent 2 5 2 6 3" xfId="35424" xr:uid="{00000000-0005-0000-0000-00005D8A0000}"/>
    <cellStyle name="Percent 2 5 2 6 4" xfId="35425" xr:uid="{00000000-0005-0000-0000-00005E8A0000}"/>
    <cellStyle name="Percent 2 5 2 7" xfId="35426" xr:uid="{00000000-0005-0000-0000-00005F8A0000}"/>
    <cellStyle name="Percent 2 5 2 7 2" xfId="35427" xr:uid="{00000000-0005-0000-0000-0000608A0000}"/>
    <cellStyle name="Percent 2 5 2 7 3" xfId="35428" xr:uid="{00000000-0005-0000-0000-0000618A0000}"/>
    <cellStyle name="Percent 2 5 2 8" xfId="35429" xr:uid="{00000000-0005-0000-0000-0000628A0000}"/>
    <cellStyle name="Percent 2 5 2 9" xfId="35430" xr:uid="{00000000-0005-0000-0000-0000638A0000}"/>
    <cellStyle name="Percent 2 5 2_2106 (6)" xfId="35431" xr:uid="{00000000-0005-0000-0000-0000648A0000}"/>
    <cellStyle name="Percent 2 5 20" xfId="35432" xr:uid="{00000000-0005-0000-0000-0000658A0000}"/>
    <cellStyle name="Percent 2 5 21" xfId="35433" xr:uid="{00000000-0005-0000-0000-0000668A0000}"/>
    <cellStyle name="Percent 2 5 22" xfId="35434" xr:uid="{00000000-0005-0000-0000-0000678A0000}"/>
    <cellStyle name="Percent 2 5 23" xfId="35435" xr:uid="{00000000-0005-0000-0000-0000688A0000}"/>
    <cellStyle name="Percent 2 5 3" xfId="35436" xr:uid="{00000000-0005-0000-0000-0000698A0000}"/>
    <cellStyle name="Percent 2 5 3 2" xfId="35437" xr:uid="{00000000-0005-0000-0000-00006A8A0000}"/>
    <cellStyle name="Percent 2 5 3 2 2" xfId="35438" xr:uid="{00000000-0005-0000-0000-00006B8A0000}"/>
    <cellStyle name="Percent 2 5 3 2 2 2" xfId="35439" xr:uid="{00000000-0005-0000-0000-00006C8A0000}"/>
    <cellStyle name="Percent 2 5 3 2 3" xfId="35440" xr:uid="{00000000-0005-0000-0000-00006D8A0000}"/>
    <cellStyle name="Percent 2 5 3 2 3 2" xfId="35441" xr:uid="{00000000-0005-0000-0000-00006E8A0000}"/>
    <cellStyle name="Percent 2 5 3 2 4" xfId="35442" xr:uid="{00000000-0005-0000-0000-00006F8A0000}"/>
    <cellStyle name="Percent 2 5 3 2 5" xfId="35443" xr:uid="{00000000-0005-0000-0000-0000708A0000}"/>
    <cellStyle name="Percent 2 5 3 3" xfId="35444" xr:uid="{00000000-0005-0000-0000-0000718A0000}"/>
    <cellStyle name="Percent 2 5 3 3 2" xfId="35445" xr:uid="{00000000-0005-0000-0000-0000728A0000}"/>
    <cellStyle name="Percent 2 5 3 3 2 2" xfId="35446" xr:uid="{00000000-0005-0000-0000-0000738A0000}"/>
    <cellStyle name="Percent 2 5 3 3 3" xfId="35447" xr:uid="{00000000-0005-0000-0000-0000748A0000}"/>
    <cellStyle name="Percent 2 5 3 3 3 2" xfId="35448" xr:uid="{00000000-0005-0000-0000-0000758A0000}"/>
    <cellStyle name="Percent 2 5 3 3 4" xfId="35449" xr:uid="{00000000-0005-0000-0000-0000768A0000}"/>
    <cellStyle name="Percent 2 5 3 3 5" xfId="35450" xr:uid="{00000000-0005-0000-0000-0000778A0000}"/>
    <cellStyle name="Percent 2 5 3 4" xfId="35451" xr:uid="{00000000-0005-0000-0000-0000788A0000}"/>
    <cellStyle name="Percent 2 5 3 4 2" xfId="35452" xr:uid="{00000000-0005-0000-0000-0000798A0000}"/>
    <cellStyle name="Percent 2 5 3 4 2 2" xfId="35453" xr:uid="{00000000-0005-0000-0000-00007A8A0000}"/>
    <cellStyle name="Percent 2 5 3 4 3" xfId="35454" xr:uid="{00000000-0005-0000-0000-00007B8A0000}"/>
    <cellStyle name="Percent 2 5 3 4 3 2" xfId="35455" xr:uid="{00000000-0005-0000-0000-00007C8A0000}"/>
    <cellStyle name="Percent 2 5 3 4 4" xfId="35456" xr:uid="{00000000-0005-0000-0000-00007D8A0000}"/>
    <cellStyle name="Percent 2 5 3 4 5" xfId="35457" xr:uid="{00000000-0005-0000-0000-00007E8A0000}"/>
    <cellStyle name="Percent 2 5 3 5" xfId="35458" xr:uid="{00000000-0005-0000-0000-00007F8A0000}"/>
    <cellStyle name="Percent 2 5 3 5 2" xfId="35459" xr:uid="{00000000-0005-0000-0000-0000808A0000}"/>
    <cellStyle name="Percent 2 5 3 5 3" xfId="35460" xr:uid="{00000000-0005-0000-0000-0000818A0000}"/>
    <cellStyle name="Percent 2 5 3 6" xfId="35461" xr:uid="{00000000-0005-0000-0000-0000828A0000}"/>
    <cellStyle name="Percent 2 5 3 6 2" xfId="35462" xr:uid="{00000000-0005-0000-0000-0000838A0000}"/>
    <cellStyle name="Percent 2 5 3 6 3" xfId="35463" xr:uid="{00000000-0005-0000-0000-0000848A0000}"/>
    <cellStyle name="Percent 2 5 3 7" xfId="35464" xr:uid="{00000000-0005-0000-0000-0000858A0000}"/>
    <cellStyle name="Percent 2 5 3 8" xfId="35465" xr:uid="{00000000-0005-0000-0000-0000868A0000}"/>
    <cellStyle name="Percent 2 5 3_2106 (6)" xfId="35466" xr:uid="{00000000-0005-0000-0000-0000878A0000}"/>
    <cellStyle name="Percent 2 5 4" xfId="35467" xr:uid="{00000000-0005-0000-0000-0000888A0000}"/>
    <cellStyle name="Percent 2 5 4 2" xfId="35468" xr:uid="{00000000-0005-0000-0000-0000898A0000}"/>
    <cellStyle name="Percent 2 5 4 2 2" xfId="35469" xr:uid="{00000000-0005-0000-0000-00008A8A0000}"/>
    <cellStyle name="Percent 2 5 4 2 2 2" xfId="35470" xr:uid="{00000000-0005-0000-0000-00008B8A0000}"/>
    <cellStyle name="Percent 2 5 4 2 3" xfId="35471" xr:uid="{00000000-0005-0000-0000-00008C8A0000}"/>
    <cellStyle name="Percent 2 5 4 2 3 2" xfId="35472" xr:uid="{00000000-0005-0000-0000-00008D8A0000}"/>
    <cellStyle name="Percent 2 5 4 2 4" xfId="35473" xr:uid="{00000000-0005-0000-0000-00008E8A0000}"/>
    <cellStyle name="Percent 2 5 4 2 5" xfId="35474" xr:uid="{00000000-0005-0000-0000-00008F8A0000}"/>
    <cellStyle name="Percent 2 5 4 3" xfId="35475" xr:uid="{00000000-0005-0000-0000-0000908A0000}"/>
    <cellStyle name="Percent 2 5 4 3 2" xfId="35476" xr:uid="{00000000-0005-0000-0000-0000918A0000}"/>
    <cellStyle name="Percent 2 5 4 3 2 2" xfId="35477" xr:uid="{00000000-0005-0000-0000-0000928A0000}"/>
    <cellStyle name="Percent 2 5 4 3 3" xfId="35478" xr:uid="{00000000-0005-0000-0000-0000938A0000}"/>
    <cellStyle name="Percent 2 5 4 3 3 2" xfId="35479" xr:uid="{00000000-0005-0000-0000-0000948A0000}"/>
    <cellStyle name="Percent 2 5 4 3 4" xfId="35480" xr:uid="{00000000-0005-0000-0000-0000958A0000}"/>
    <cellStyle name="Percent 2 5 4 3 5" xfId="35481" xr:uid="{00000000-0005-0000-0000-0000968A0000}"/>
    <cellStyle name="Percent 2 5 4 4" xfId="35482" xr:uid="{00000000-0005-0000-0000-0000978A0000}"/>
    <cellStyle name="Percent 2 5 4 4 2" xfId="35483" xr:uid="{00000000-0005-0000-0000-0000988A0000}"/>
    <cellStyle name="Percent 2 5 4 4 2 2" xfId="35484" xr:uid="{00000000-0005-0000-0000-0000998A0000}"/>
    <cellStyle name="Percent 2 5 4 4 3" xfId="35485" xr:uid="{00000000-0005-0000-0000-00009A8A0000}"/>
    <cellStyle name="Percent 2 5 4 4 3 2" xfId="35486" xr:uid="{00000000-0005-0000-0000-00009B8A0000}"/>
    <cellStyle name="Percent 2 5 4 4 4" xfId="35487" xr:uid="{00000000-0005-0000-0000-00009C8A0000}"/>
    <cellStyle name="Percent 2 5 4 4 5" xfId="35488" xr:uid="{00000000-0005-0000-0000-00009D8A0000}"/>
    <cellStyle name="Percent 2 5 4 5" xfId="35489" xr:uid="{00000000-0005-0000-0000-00009E8A0000}"/>
    <cellStyle name="Percent 2 5 4 5 2" xfId="35490" xr:uid="{00000000-0005-0000-0000-00009F8A0000}"/>
    <cellStyle name="Percent 2 5 4 5 3" xfId="35491" xr:uid="{00000000-0005-0000-0000-0000A08A0000}"/>
    <cellStyle name="Percent 2 5 4 6" xfId="35492" xr:uid="{00000000-0005-0000-0000-0000A18A0000}"/>
    <cellStyle name="Percent 2 5 4 6 2" xfId="35493" xr:uid="{00000000-0005-0000-0000-0000A28A0000}"/>
    <cellStyle name="Percent 2 5 4 6 3" xfId="35494" xr:uid="{00000000-0005-0000-0000-0000A38A0000}"/>
    <cellStyle name="Percent 2 5 4 7" xfId="35495" xr:uid="{00000000-0005-0000-0000-0000A48A0000}"/>
    <cellStyle name="Percent 2 5 4 8" xfId="35496" xr:uid="{00000000-0005-0000-0000-0000A58A0000}"/>
    <cellStyle name="Percent 2 5 4_2106 (6)" xfId="35497" xr:uid="{00000000-0005-0000-0000-0000A68A0000}"/>
    <cellStyle name="Percent 2 5 5" xfId="35498" xr:uid="{00000000-0005-0000-0000-0000A78A0000}"/>
    <cellStyle name="Percent 2 5 5 2" xfId="35499" xr:uid="{00000000-0005-0000-0000-0000A88A0000}"/>
    <cellStyle name="Percent 2 5 5 2 2" xfId="35500" xr:uid="{00000000-0005-0000-0000-0000A98A0000}"/>
    <cellStyle name="Percent 2 5 5 2 2 2" xfId="35501" xr:uid="{00000000-0005-0000-0000-0000AA8A0000}"/>
    <cellStyle name="Percent 2 5 5 2 3" xfId="35502" xr:uid="{00000000-0005-0000-0000-0000AB8A0000}"/>
    <cellStyle name="Percent 2 5 5 2 3 2" xfId="35503" xr:uid="{00000000-0005-0000-0000-0000AC8A0000}"/>
    <cellStyle name="Percent 2 5 5 2 4" xfId="35504" xr:uid="{00000000-0005-0000-0000-0000AD8A0000}"/>
    <cellStyle name="Percent 2 5 5 2 5" xfId="35505" xr:uid="{00000000-0005-0000-0000-0000AE8A0000}"/>
    <cellStyle name="Percent 2 5 5 3" xfId="35506" xr:uid="{00000000-0005-0000-0000-0000AF8A0000}"/>
    <cellStyle name="Percent 2 5 5 3 2" xfId="35507" xr:uid="{00000000-0005-0000-0000-0000B08A0000}"/>
    <cellStyle name="Percent 2 5 5 3 2 2" xfId="35508" xr:uid="{00000000-0005-0000-0000-0000B18A0000}"/>
    <cellStyle name="Percent 2 5 5 3 3" xfId="35509" xr:uid="{00000000-0005-0000-0000-0000B28A0000}"/>
    <cellStyle name="Percent 2 5 5 3 3 2" xfId="35510" xr:uid="{00000000-0005-0000-0000-0000B38A0000}"/>
    <cellStyle name="Percent 2 5 5 3 4" xfId="35511" xr:uid="{00000000-0005-0000-0000-0000B48A0000}"/>
    <cellStyle name="Percent 2 5 5 3 5" xfId="35512" xr:uid="{00000000-0005-0000-0000-0000B58A0000}"/>
    <cellStyle name="Percent 2 5 5 4" xfId="35513" xr:uid="{00000000-0005-0000-0000-0000B68A0000}"/>
    <cellStyle name="Percent 2 5 5 4 2" xfId="35514" xr:uid="{00000000-0005-0000-0000-0000B78A0000}"/>
    <cellStyle name="Percent 2 5 5 4 2 2" xfId="35515" xr:uid="{00000000-0005-0000-0000-0000B88A0000}"/>
    <cellStyle name="Percent 2 5 5 4 3" xfId="35516" xr:uid="{00000000-0005-0000-0000-0000B98A0000}"/>
    <cellStyle name="Percent 2 5 5 4 3 2" xfId="35517" xr:uid="{00000000-0005-0000-0000-0000BA8A0000}"/>
    <cellStyle name="Percent 2 5 5 4 4" xfId="35518" xr:uid="{00000000-0005-0000-0000-0000BB8A0000}"/>
    <cellStyle name="Percent 2 5 5 4 5" xfId="35519" xr:uid="{00000000-0005-0000-0000-0000BC8A0000}"/>
    <cellStyle name="Percent 2 5 5 5" xfId="35520" xr:uid="{00000000-0005-0000-0000-0000BD8A0000}"/>
    <cellStyle name="Percent 2 5 5 5 2" xfId="35521" xr:uid="{00000000-0005-0000-0000-0000BE8A0000}"/>
    <cellStyle name="Percent 2 5 5 5 3" xfId="35522" xr:uid="{00000000-0005-0000-0000-0000BF8A0000}"/>
    <cellStyle name="Percent 2 5 5 6" xfId="35523" xr:uid="{00000000-0005-0000-0000-0000C08A0000}"/>
    <cellStyle name="Percent 2 5 5 6 2" xfId="35524" xr:uid="{00000000-0005-0000-0000-0000C18A0000}"/>
    <cellStyle name="Percent 2 5 5 6 3" xfId="35525" xr:uid="{00000000-0005-0000-0000-0000C28A0000}"/>
    <cellStyle name="Percent 2 5 5 7" xfId="35526" xr:uid="{00000000-0005-0000-0000-0000C38A0000}"/>
    <cellStyle name="Percent 2 5 5 8" xfId="35527" xr:uid="{00000000-0005-0000-0000-0000C48A0000}"/>
    <cellStyle name="Percent 2 5 5_2106 (6)" xfId="35528" xr:uid="{00000000-0005-0000-0000-0000C58A0000}"/>
    <cellStyle name="Percent 2 5 6" xfId="35529" xr:uid="{00000000-0005-0000-0000-0000C68A0000}"/>
    <cellStyle name="Percent 2 5 6 2" xfId="35530" xr:uid="{00000000-0005-0000-0000-0000C78A0000}"/>
    <cellStyle name="Percent 2 5 6 2 2" xfId="35531" xr:uid="{00000000-0005-0000-0000-0000C88A0000}"/>
    <cellStyle name="Percent 2 5 6 2 2 2" xfId="35532" xr:uid="{00000000-0005-0000-0000-0000C98A0000}"/>
    <cellStyle name="Percent 2 5 6 2 3" xfId="35533" xr:uid="{00000000-0005-0000-0000-0000CA8A0000}"/>
    <cellStyle name="Percent 2 5 6 2 3 2" xfId="35534" xr:uid="{00000000-0005-0000-0000-0000CB8A0000}"/>
    <cellStyle name="Percent 2 5 6 2 4" xfId="35535" xr:uid="{00000000-0005-0000-0000-0000CC8A0000}"/>
    <cellStyle name="Percent 2 5 6 2 5" xfId="35536" xr:uid="{00000000-0005-0000-0000-0000CD8A0000}"/>
    <cellStyle name="Percent 2 5 6 3" xfId="35537" xr:uid="{00000000-0005-0000-0000-0000CE8A0000}"/>
    <cellStyle name="Percent 2 5 6 3 2" xfId="35538" xr:uid="{00000000-0005-0000-0000-0000CF8A0000}"/>
    <cellStyle name="Percent 2 5 6 3 2 2" xfId="35539" xr:uid="{00000000-0005-0000-0000-0000D08A0000}"/>
    <cellStyle name="Percent 2 5 6 3 3" xfId="35540" xr:uid="{00000000-0005-0000-0000-0000D18A0000}"/>
    <cellStyle name="Percent 2 5 6 3 3 2" xfId="35541" xr:uid="{00000000-0005-0000-0000-0000D28A0000}"/>
    <cellStyle name="Percent 2 5 6 3 4" xfId="35542" xr:uid="{00000000-0005-0000-0000-0000D38A0000}"/>
    <cellStyle name="Percent 2 5 6 3 5" xfId="35543" xr:uid="{00000000-0005-0000-0000-0000D48A0000}"/>
    <cellStyle name="Percent 2 5 6 4" xfId="35544" xr:uid="{00000000-0005-0000-0000-0000D58A0000}"/>
    <cellStyle name="Percent 2 5 6 4 2" xfId="35545" xr:uid="{00000000-0005-0000-0000-0000D68A0000}"/>
    <cellStyle name="Percent 2 5 6 4 2 2" xfId="35546" xr:uid="{00000000-0005-0000-0000-0000D78A0000}"/>
    <cellStyle name="Percent 2 5 6 4 3" xfId="35547" xr:uid="{00000000-0005-0000-0000-0000D88A0000}"/>
    <cellStyle name="Percent 2 5 6 4 3 2" xfId="35548" xr:uid="{00000000-0005-0000-0000-0000D98A0000}"/>
    <cellStyle name="Percent 2 5 6 4 4" xfId="35549" xr:uid="{00000000-0005-0000-0000-0000DA8A0000}"/>
    <cellStyle name="Percent 2 5 6 4 5" xfId="35550" xr:uid="{00000000-0005-0000-0000-0000DB8A0000}"/>
    <cellStyle name="Percent 2 5 6 5" xfId="35551" xr:uid="{00000000-0005-0000-0000-0000DC8A0000}"/>
    <cellStyle name="Percent 2 5 6 5 2" xfId="35552" xr:uid="{00000000-0005-0000-0000-0000DD8A0000}"/>
    <cellStyle name="Percent 2 5 6 5 3" xfId="35553" xr:uid="{00000000-0005-0000-0000-0000DE8A0000}"/>
    <cellStyle name="Percent 2 5 6 6" xfId="35554" xr:uid="{00000000-0005-0000-0000-0000DF8A0000}"/>
    <cellStyle name="Percent 2 5 6 6 2" xfId="35555" xr:uid="{00000000-0005-0000-0000-0000E08A0000}"/>
    <cellStyle name="Percent 2 5 6 6 3" xfId="35556" xr:uid="{00000000-0005-0000-0000-0000E18A0000}"/>
    <cellStyle name="Percent 2 5 6 7" xfId="35557" xr:uid="{00000000-0005-0000-0000-0000E28A0000}"/>
    <cellStyle name="Percent 2 5 6 8" xfId="35558" xr:uid="{00000000-0005-0000-0000-0000E38A0000}"/>
    <cellStyle name="Percent 2 5 6_2106 (6)" xfId="35559" xr:uid="{00000000-0005-0000-0000-0000E48A0000}"/>
    <cellStyle name="Percent 2 5 7" xfId="35560" xr:uid="{00000000-0005-0000-0000-0000E58A0000}"/>
    <cellStyle name="Percent 2 5 7 2" xfId="35561" xr:uid="{00000000-0005-0000-0000-0000E68A0000}"/>
    <cellStyle name="Percent 2 5 7 2 2" xfId="35562" xr:uid="{00000000-0005-0000-0000-0000E78A0000}"/>
    <cellStyle name="Percent 2 5 7 2 2 2" xfId="35563" xr:uid="{00000000-0005-0000-0000-0000E88A0000}"/>
    <cellStyle name="Percent 2 5 7 2 3" xfId="35564" xr:uid="{00000000-0005-0000-0000-0000E98A0000}"/>
    <cellStyle name="Percent 2 5 7 2 3 2" xfId="35565" xr:uid="{00000000-0005-0000-0000-0000EA8A0000}"/>
    <cellStyle name="Percent 2 5 7 2 4" xfId="35566" xr:uid="{00000000-0005-0000-0000-0000EB8A0000}"/>
    <cellStyle name="Percent 2 5 7 2 5" xfId="35567" xr:uid="{00000000-0005-0000-0000-0000EC8A0000}"/>
    <cellStyle name="Percent 2 5 7 3" xfId="35568" xr:uid="{00000000-0005-0000-0000-0000ED8A0000}"/>
    <cellStyle name="Percent 2 5 7 3 2" xfId="35569" xr:uid="{00000000-0005-0000-0000-0000EE8A0000}"/>
    <cellStyle name="Percent 2 5 7 3 2 2" xfId="35570" xr:uid="{00000000-0005-0000-0000-0000EF8A0000}"/>
    <cellStyle name="Percent 2 5 7 3 3" xfId="35571" xr:uid="{00000000-0005-0000-0000-0000F08A0000}"/>
    <cellStyle name="Percent 2 5 7 3 3 2" xfId="35572" xr:uid="{00000000-0005-0000-0000-0000F18A0000}"/>
    <cellStyle name="Percent 2 5 7 3 4" xfId="35573" xr:uid="{00000000-0005-0000-0000-0000F28A0000}"/>
    <cellStyle name="Percent 2 5 7 3 5" xfId="35574" xr:uid="{00000000-0005-0000-0000-0000F38A0000}"/>
    <cellStyle name="Percent 2 5 7 4" xfId="35575" xr:uid="{00000000-0005-0000-0000-0000F48A0000}"/>
    <cellStyle name="Percent 2 5 7 4 2" xfId="35576" xr:uid="{00000000-0005-0000-0000-0000F58A0000}"/>
    <cellStyle name="Percent 2 5 7 4 2 2" xfId="35577" xr:uid="{00000000-0005-0000-0000-0000F68A0000}"/>
    <cellStyle name="Percent 2 5 7 4 3" xfId="35578" xr:uid="{00000000-0005-0000-0000-0000F78A0000}"/>
    <cellStyle name="Percent 2 5 7 4 3 2" xfId="35579" xr:uid="{00000000-0005-0000-0000-0000F88A0000}"/>
    <cellStyle name="Percent 2 5 7 4 4" xfId="35580" xr:uid="{00000000-0005-0000-0000-0000F98A0000}"/>
    <cellStyle name="Percent 2 5 7 4 5" xfId="35581" xr:uid="{00000000-0005-0000-0000-0000FA8A0000}"/>
    <cellStyle name="Percent 2 5 7 5" xfId="35582" xr:uid="{00000000-0005-0000-0000-0000FB8A0000}"/>
    <cellStyle name="Percent 2 5 7 5 2" xfId="35583" xr:uid="{00000000-0005-0000-0000-0000FC8A0000}"/>
    <cellStyle name="Percent 2 5 7 5 3" xfId="35584" xr:uid="{00000000-0005-0000-0000-0000FD8A0000}"/>
    <cellStyle name="Percent 2 5 7 6" xfId="35585" xr:uid="{00000000-0005-0000-0000-0000FE8A0000}"/>
    <cellStyle name="Percent 2 5 7 6 2" xfId="35586" xr:uid="{00000000-0005-0000-0000-0000FF8A0000}"/>
    <cellStyle name="Percent 2 5 7 6 3" xfId="35587" xr:uid="{00000000-0005-0000-0000-0000008B0000}"/>
    <cellStyle name="Percent 2 5 7 7" xfId="35588" xr:uid="{00000000-0005-0000-0000-0000018B0000}"/>
    <cellStyle name="Percent 2 5 7 8" xfId="35589" xr:uid="{00000000-0005-0000-0000-0000028B0000}"/>
    <cellStyle name="Percent 2 5 7_2106 (6)" xfId="35590" xr:uid="{00000000-0005-0000-0000-0000038B0000}"/>
    <cellStyle name="Percent 2 5 8" xfId="35591" xr:uid="{00000000-0005-0000-0000-0000048B0000}"/>
    <cellStyle name="Percent 2 5 8 2" xfId="35592" xr:uid="{00000000-0005-0000-0000-0000058B0000}"/>
    <cellStyle name="Percent 2 5 8 2 2" xfId="35593" xr:uid="{00000000-0005-0000-0000-0000068B0000}"/>
    <cellStyle name="Percent 2 5 8 3" xfId="35594" xr:uid="{00000000-0005-0000-0000-0000078B0000}"/>
    <cellStyle name="Percent 2 5 8 3 2" xfId="35595" xr:uid="{00000000-0005-0000-0000-0000088B0000}"/>
    <cellStyle name="Percent 2 5 8 4" xfId="35596" xr:uid="{00000000-0005-0000-0000-0000098B0000}"/>
    <cellStyle name="Percent 2 5 8 5" xfId="35597" xr:uid="{00000000-0005-0000-0000-00000A8B0000}"/>
    <cellStyle name="Percent 2 5 9" xfId="35598" xr:uid="{00000000-0005-0000-0000-00000B8B0000}"/>
    <cellStyle name="Percent 2 5 9 2" xfId="35599" xr:uid="{00000000-0005-0000-0000-00000C8B0000}"/>
    <cellStyle name="Percent 2 5 9 2 2" xfId="35600" xr:uid="{00000000-0005-0000-0000-00000D8B0000}"/>
    <cellStyle name="Percent 2 5 9 3" xfId="35601" xr:uid="{00000000-0005-0000-0000-00000E8B0000}"/>
    <cellStyle name="Percent 2 5 9 3 2" xfId="35602" xr:uid="{00000000-0005-0000-0000-00000F8B0000}"/>
    <cellStyle name="Percent 2 5 9 4" xfId="35603" xr:uid="{00000000-0005-0000-0000-0000108B0000}"/>
    <cellStyle name="Percent 2 5 9 5" xfId="35604" xr:uid="{00000000-0005-0000-0000-0000118B0000}"/>
    <cellStyle name="Percent 2 5_2109" xfId="35605" xr:uid="{00000000-0005-0000-0000-0000128B0000}"/>
    <cellStyle name="Percent 2 6" xfId="35606" xr:uid="{00000000-0005-0000-0000-0000138B0000}"/>
    <cellStyle name="Percent 2 7" xfId="35607" xr:uid="{00000000-0005-0000-0000-0000148B0000}"/>
    <cellStyle name="Percent 2 8" xfId="35608" xr:uid="{00000000-0005-0000-0000-0000158B0000}"/>
    <cellStyle name="Percent 2 9" xfId="35609" xr:uid="{00000000-0005-0000-0000-0000168B0000}"/>
    <cellStyle name="Percent 2_2109" xfId="35610" xr:uid="{00000000-0005-0000-0000-0000178B0000}"/>
    <cellStyle name="Percent 20" xfId="35611" xr:uid="{00000000-0005-0000-0000-0000188B0000}"/>
    <cellStyle name="Percent 20 2" xfId="35612" xr:uid="{00000000-0005-0000-0000-0000198B0000}"/>
    <cellStyle name="Percent 20 2 2" xfId="35613" xr:uid="{00000000-0005-0000-0000-00001A8B0000}"/>
    <cellStyle name="Percent 20 3" xfId="35614" xr:uid="{00000000-0005-0000-0000-00001B8B0000}"/>
    <cellStyle name="Percent 20 3 2" xfId="35615" xr:uid="{00000000-0005-0000-0000-00001C8B0000}"/>
    <cellStyle name="Percent 20 4" xfId="35616" xr:uid="{00000000-0005-0000-0000-00001D8B0000}"/>
    <cellStyle name="Percent 20 4 2" xfId="35617" xr:uid="{00000000-0005-0000-0000-00001E8B0000}"/>
    <cellStyle name="Percent 20 4 3" xfId="35618" xr:uid="{00000000-0005-0000-0000-00001F8B0000}"/>
    <cellStyle name="Percent 20 5" xfId="35619" xr:uid="{00000000-0005-0000-0000-0000208B0000}"/>
    <cellStyle name="Percent 20 6" xfId="35620" xr:uid="{00000000-0005-0000-0000-0000218B0000}"/>
    <cellStyle name="Percent 20 7" xfId="35621" xr:uid="{00000000-0005-0000-0000-0000228B0000}"/>
    <cellStyle name="Percent 200" xfId="35622" xr:uid="{00000000-0005-0000-0000-0000238B0000}"/>
    <cellStyle name="Percent 201" xfId="35623" xr:uid="{00000000-0005-0000-0000-0000248B0000}"/>
    <cellStyle name="Percent 202" xfId="35624" xr:uid="{00000000-0005-0000-0000-0000258B0000}"/>
    <cellStyle name="Percent 203" xfId="35625" xr:uid="{00000000-0005-0000-0000-0000268B0000}"/>
    <cellStyle name="Percent 204" xfId="35626" xr:uid="{00000000-0005-0000-0000-0000278B0000}"/>
    <cellStyle name="Percent 205" xfId="35627" xr:uid="{00000000-0005-0000-0000-0000288B0000}"/>
    <cellStyle name="Percent 206" xfId="35628" xr:uid="{00000000-0005-0000-0000-0000298B0000}"/>
    <cellStyle name="Percent 207" xfId="35629" xr:uid="{00000000-0005-0000-0000-00002A8B0000}"/>
    <cellStyle name="Percent 208" xfId="35630" xr:uid="{00000000-0005-0000-0000-00002B8B0000}"/>
    <cellStyle name="Percent 209" xfId="35631" xr:uid="{00000000-0005-0000-0000-00002C8B0000}"/>
    <cellStyle name="Percent 21" xfId="35632" xr:uid="{00000000-0005-0000-0000-00002D8B0000}"/>
    <cellStyle name="Percent 21 2" xfId="35633" xr:uid="{00000000-0005-0000-0000-00002E8B0000}"/>
    <cellStyle name="Percent 21 2 2" xfId="35634" xr:uid="{00000000-0005-0000-0000-00002F8B0000}"/>
    <cellStyle name="Percent 21 2 3" xfId="35635" xr:uid="{00000000-0005-0000-0000-0000308B0000}"/>
    <cellStyle name="Percent 21 2 4" xfId="35636" xr:uid="{00000000-0005-0000-0000-0000318B0000}"/>
    <cellStyle name="Percent 21 3" xfId="35637" xr:uid="{00000000-0005-0000-0000-0000328B0000}"/>
    <cellStyle name="Percent 21 3 2" xfId="35638" xr:uid="{00000000-0005-0000-0000-0000338B0000}"/>
    <cellStyle name="Percent 21 3 3" xfId="35639" xr:uid="{00000000-0005-0000-0000-0000348B0000}"/>
    <cellStyle name="Percent 21 4" xfId="35640" xr:uid="{00000000-0005-0000-0000-0000358B0000}"/>
    <cellStyle name="Percent 21 4 2" xfId="35641" xr:uid="{00000000-0005-0000-0000-0000368B0000}"/>
    <cellStyle name="Percent 21 4 3" xfId="35642" xr:uid="{00000000-0005-0000-0000-0000378B0000}"/>
    <cellStyle name="Percent 21 5" xfId="35643" xr:uid="{00000000-0005-0000-0000-0000388B0000}"/>
    <cellStyle name="Percent 21 6" xfId="35644" xr:uid="{00000000-0005-0000-0000-0000398B0000}"/>
    <cellStyle name="Percent 21 7" xfId="35645" xr:uid="{00000000-0005-0000-0000-00003A8B0000}"/>
    <cellStyle name="Percent 21 8" xfId="35646" xr:uid="{00000000-0005-0000-0000-00003B8B0000}"/>
    <cellStyle name="Percent 21 9" xfId="35647" xr:uid="{00000000-0005-0000-0000-00003C8B0000}"/>
    <cellStyle name="Percent 210" xfId="35648" xr:uid="{00000000-0005-0000-0000-00003D8B0000}"/>
    <cellStyle name="Percent 211" xfId="35649" xr:uid="{00000000-0005-0000-0000-00003E8B0000}"/>
    <cellStyle name="Percent 212" xfId="35650" xr:uid="{00000000-0005-0000-0000-00003F8B0000}"/>
    <cellStyle name="Percent 213" xfId="35651" xr:uid="{00000000-0005-0000-0000-0000408B0000}"/>
    <cellStyle name="Percent 214" xfId="35652" xr:uid="{00000000-0005-0000-0000-0000418B0000}"/>
    <cellStyle name="Percent 215" xfId="35653" xr:uid="{00000000-0005-0000-0000-0000428B0000}"/>
    <cellStyle name="Percent 216" xfId="35654" xr:uid="{00000000-0005-0000-0000-0000438B0000}"/>
    <cellStyle name="Percent 217" xfId="35655" xr:uid="{00000000-0005-0000-0000-0000448B0000}"/>
    <cellStyle name="Percent 218" xfId="35656" xr:uid="{00000000-0005-0000-0000-0000458B0000}"/>
    <cellStyle name="Percent 219" xfId="35657" xr:uid="{00000000-0005-0000-0000-0000468B0000}"/>
    <cellStyle name="Percent 22" xfId="35658" xr:uid="{00000000-0005-0000-0000-0000478B0000}"/>
    <cellStyle name="Percent 22 10" xfId="35659" xr:uid="{00000000-0005-0000-0000-0000488B0000}"/>
    <cellStyle name="Percent 22 2" xfId="35660" xr:uid="{00000000-0005-0000-0000-0000498B0000}"/>
    <cellStyle name="Percent 22 2 2" xfId="35661" xr:uid="{00000000-0005-0000-0000-00004A8B0000}"/>
    <cellStyle name="Percent 22 2 3" xfId="35662" xr:uid="{00000000-0005-0000-0000-00004B8B0000}"/>
    <cellStyle name="Percent 22 3" xfId="35663" xr:uid="{00000000-0005-0000-0000-00004C8B0000}"/>
    <cellStyle name="Percent 22 3 2" xfId="35664" xr:uid="{00000000-0005-0000-0000-00004D8B0000}"/>
    <cellStyle name="Percent 22 3 3" xfId="35665" xr:uid="{00000000-0005-0000-0000-00004E8B0000}"/>
    <cellStyle name="Percent 22 4" xfId="35666" xr:uid="{00000000-0005-0000-0000-00004F8B0000}"/>
    <cellStyle name="Percent 22 4 2" xfId="35667" xr:uid="{00000000-0005-0000-0000-0000508B0000}"/>
    <cellStyle name="Percent 22 4 3" xfId="35668" xr:uid="{00000000-0005-0000-0000-0000518B0000}"/>
    <cellStyle name="Percent 22 5" xfId="35669" xr:uid="{00000000-0005-0000-0000-0000528B0000}"/>
    <cellStyle name="Percent 22 5 2" xfId="35670" xr:uid="{00000000-0005-0000-0000-0000538B0000}"/>
    <cellStyle name="Percent 22 5 3" xfId="35671" xr:uid="{00000000-0005-0000-0000-0000548B0000}"/>
    <cellStyle name="Percent 22 6" xfId="35672" xr:uid="{00000000-0005-0000-0000-0000558B0000}"/>
    <cellStyle name="Percent 22 6 2" xfId="35673" xr:uid="{00000000-0005-0000-0000-0000568B0000}"/>
    <cellStyle name="Percent 22 6 3" xfId="35674" xr:uid="{00000000-0005-0000-0000-0000578B0000}"/>
    <cellStyle name="Percent 22 7" xfId="35675" xr:uid="{00000000-0005-0000-0000-0000588B0000}"/>
    <cellStyle name="Percent 22 8" xfId="35676" xr:uid="{00000000-0005-0000-0000-0000598B0000}"/>
    <cellStyle name="Percent 22 9" xfId="35677" xr:uid="{00000000-0005-0000-0000-00005A8B0000}"/>
    <cellStyle name="Percent 220" xfId="35678" xr:uid="{00000000-0005-0000-0000-00005B8B0000}"/>
    <cellStyle name="Percent 221" xfId="35679" xr:uid="{00000000-0005-0000-0000-00005C8B0000}"/>
    <cellStyle name="Percent 222" xfId="35680" xr:uid="{00000000-0005-0000-0000-00005D8B0000}"/>
    <cellStyle name="Percent 223" xfId="35681" xr:uid="{00000000-0005-0000-0000-00005E8B0000}"/>
    <cellStyle name="Percent 224" xfId="35682" xr:uid="{00000000-0005-0000-0000-00005F8B0000}"/>
    <cellStyle name="Percent 225" xfId="35683" xr:uid="{00000000-0005-0000-0000-0000608B0000}"/>
    <cellStyle name="Percent 226" xfId="35684" xr:uid="{00000000-0005-0000-0000-0000618B0000}"/>
    <cellStyle name="Percent 227" xfId="35685" xr:uid="{00000000-0005-0000-0000-0000628B0000}"/>
    <cellStyle name="Percent 228" xfId="35686" xr:uid="{00000000-0005-0000-0000-0000638B0000}"/>
    <cellStyle name="Percent 229" xfId="35687" xr:uid="{00000000-0005-0000-0000-0000648B0000}"/>
    <cellStyle name="Percent 229 2" xfId="35688" xr:uid="{00000000-0005-0000-0000-0000658B0000}"/>
    <cellStyle name="Percent 229 3" xfId="35689" xr:uid="{00000000-0005-0000-0000-0000668B0000}"/>
    <cellStyle name="Percent 23" xfId="35690" xr:uid="{00000000-0005-0000-0000-0000678B0000}"/>
    <cellStyle name="Percent 23 10" xfId="35691" xr:uid="{00000000-0005-0000-0000-0000688B0000}"/>
    <cellStyle name="Percent 23 2" xfId="35692" xr:uid="{00000000-0005-0000-0000-0000698B0000}"/>
    <cellStyle name="Percent 23 2 2" xfId="35693" xr:uid="{00000000-0005-0000-0000-00006A8B0000}"/>
    <cellStyle name="Percent 23 2 3" xfId="35694" xr:uid="{00000000-0005-0000-0000-00006B8B0000}"/>
    <cellStyle name="Percent 23 3" xfId="35695" xr:uid="{00000000-0005-0000-0000-00006C8B0000}"/>
    <cellStyle name="Percent 23 3 2" xfId="35696" xr:uid="{00000000-0005-0000-0000-00006D8B0000}"/>
    <cellStyle name="Percent 23 3 3" xfId="35697" xr:uid="{00000000-0005-0000-0000-00006E8B0000}"/>
    <cellStyle name="Percent 23 4" xfId="35698" xr:uid="{00000000-0005-0000-0000-00006F8B0000}"/>
    <cellStyle name="Percent 23 4 2" xfId="35699" xr:uid="{00000000-0005-0000-0000-0000708B0000}"/>
    <cellStyle name="Percent 23 4 3" xfId="35700" xr:uid="{00000000-0005-0000-0000-0000718B0000}"/>
    <cellStyle name="Percent 23 5" xfId="35701" xr:uid="{00000000-0005-0000-0000-0000728B0000}"/>
    <cellStyle name="Percent 23 5 2" xfId="35702" xr:uid="{00000000-0005-0000-0000-0000738B0000}"/>
    <cellStyle name="Percent 23 5 3" xfId="35703" xr:uid="{00000000-0005-0000-0000-0000748B0000}"/>
    <cellStyle name="Percent 23 6" xfId="35704" xr:uid="{00000000-0005-0000-0000-0000758B0000}"/>
    <cellStyle name="Percent 23 6 2" xfId="35705" xr:uid="{00000000-0005-0000-0000-0000768B0000}"/>
    <cellStyle name="Percent 23 6 3" xfId="35706" xr:uid="{00000000-0005-0000-0000-0000778B0000}"/>
    <cellStyle name="Percent 23 7" xfId="35707" xr:uid="{00000000-0005-0000-0000-0000788B0000}"/>
    <cellStyle name="Percent 23 8" xfId="35708" xr:uid="{00000000-0005-0000-0000-0000798B0000}"/>
    <cellStyle name="Percent 23 9" xfId="35709" xr:uid="{00000000-0005-0000-0000-00007A8B0000}"/>
    <cellStyle name="Percent 230" xfId="35710" xr:uid="{00000000-0005-0000-0000-00007B8B0000}"/>
    <cellStyle name="Percent 230 2" xfId="35711" xr:uid="{00000000-0005-0000-0000-00007C8B0000}"/>
    <cellStyle name="Percent 230 3" xfId="35712" xr:uid="{00000000-0005-0000-0000-00007D8B0000}"/>
    <cellStyle name="Percent 231" xfId="35713" xr:uid="{00000000-0005-0000-0000-00007E8B0000}"/>
    <cellStyle name="Percent 231 2" xfId="35714" xr:uid="{00000000-0005-0000-0000-00007F8B0000}"/>
    <cellStyle name="Percent 231 3" xfId="35715" xr:uid="{00000000-0005-0000-0000-0000808B0000}"/>
    <cellStyle name="Percent 232" xfId="35716" xr:uid="{00000000-0005-0000-0000-0000818B0000}"/>
    <cellStyle name="Percent 232 2" xfId="35717" xr:uid="{00000000-0005-0000-0000-0000828B0000}"/>
    <cellStyle name="Percent 232 3" xfId="35718" xr:uid="{00000000-0005-0000-0000-0000838B0000}"/>
    <cellStyle name="Percent 233" xfId="35719" xr:uid="{00000000-0005-0000-0000-0000848B0000}"/>
    <cellStyle name="Percent 233 2" xfId="35720" xr:uid="{00000000-0005-0000-0000-0000858B0000}"/>
    <cellStyle name="Percent 233 3" xfId="35721" xr:uid="{00000000-0005-0000-0000-0000868B0000}"/>
    <cellStyle name="Percent 234" xfId="35722" xr:uid="{00000000-0005-0000-0000-0000878B0000}"/>
    <cellStyle name="Percent 234 2" xfId="35723" xr:uid="{00000000-0005-0000-0000-0000888B0000}"/>
    <cellStyle name="Percent 234 3" xfId="35724" xr:uid="{00000000-0005-0000-0000-0000898B0000}"/>
    <cellStyle name="Percent 235" xfId="35725" xr:uid="{00000000-0005-0000-0000-00008A8B0000}"/>
    <cellStyle name="Percent 235 2" xfId="35726" xr:uid="{00000000-0005-0000-0000-00008B8B0000}"/>
    <cellStyle name="Percent 235 3" xfId="35727" xr:uid="{00000000-0005-0000-0000-00008C8B0000}"/>
    <cellStyle name="Percent 236" xfId="35728" xr:uid="{00000000-0005-0000-0000-00008D8B0000}"/>
    <cellStyle name="Percent 236 2" xfId="35729" xr:uid="{00000000-0005-0000-0000-00008E8B0000}"/>
    <cellStyle name="Percent 236 3" xfId="35730" xr:uid="{00000000-0005-0000-0000-00008F8B0000}"/>
    <cellStyle name="Percent 237" xfId="35731" xr:uid="{00000000-0005-0000-0000-0000908B0000}"/>
    <cellStyle name="Percent 237 2" xfId="35732" xr:uid="{00000000-0005-0000-0000-0000918B0000}"/>
    <cellStyle name="Percent 237 3" xfId="35733" xr:uid="{00000000-0005-0000-0000-0000928B0000}"/>
    <cellStyle name="Percent 238" xfId="35734" xr:uid="{00000000-0005-0000-0000-0000938B0000}"/>
    <cellStyle name="Percent 238 2" xfId="35735" xr:uid="{00000000-0005-0000-0000-0000948B0000}"/>
    <cellStyle name="Percent 238 3" xfId="35736" xr:uid="{00000000-0005-0000-0000-0000958B0000}"/>
    <cellStyle name="Percent 239" xfId="35737" xr:uid="{00000000-0005-0000-0000-0000968B0000}"/>
    <cellStyle name="Percent 239 2" xfId="35738" xr:uid="{00000000-0005-0000-0000-0000978B0000}"/>
    <cellStyle name="Percent 239 3" xfId="35739" xr:uid="{00000000-0005-0000-0000-0000988B0000}"/>
    <cellStyle name="Percent 24" xfId="35740" xr:uid="{00000000-0005-0000-0000-0000998B0000}"/>
    <cellStyle name="Percent 24 2" xfId="35741" xr:uid="{00000000-0005-0000-0000-00009A8B0000}"/>
    <cellStyle name="Percent 24 2 2" xfId="35742" xr:uid="{00000000-0005-0000-0000-00009B8B0000}"/>
    <cellStyle name="Percent 24 2 2 2" xfId="35743" xr:uid="{00000000-0005-0000-0000-00009C8B0000}"/>
    <cellStyle name="Percent 24 2 2 3" xfId="35744" xr:uid="{00000000-0005-0000-0000-00009D8B0000}"/>
    <cellStyle name="Percent 24 2 3" xfId="35745" xr:uid="{00000000-0005-0000-0000-00009E8B0000}"/>
    <cellStyle name="Percent 24 2 4" xfId="35746" xr:uid="{00000000-0005-0000-0000-00009F8B0000}"/>
    <cellStyle name="Percent 24 3" xfId="35747" xr:uid="{00000000-0005-0000-0000-0000A08B0000}"/>
    <cellStyle name="Percent 24 3 2" xfId="35748" xr:uid="{00000000-0005-0000-0000-0000A18B0000}"/>
    <cellStyle name="Percent 24 3 3" xfId="35749" xr:uid="{00000000-0005-0000-0000-0000A28B0000}"/>
    <cellStyle name="Percent 24 4" xfId="35750" xr:uid="{00000000-0005-0000-0000-0000A38B0000}"/>
    <cellStyle name="Percent 24 4 2" xfId="35751" xr:uid="{00000000-0005-0000-0000-0000A48B0000}"/>
    <cellStyle name="Percent 24 4 3" xfId="35752" xr:uid="{00000000-0005-0000-0000-0000A58B0000}"/>
    <cellStyle name="Percent 24 5" xfId="35753" xr:uid="{00000000-0005-0000-0000-0000A68B0000}"/>
    <cellStyle name="Percent 24 5 2" xfId="35754" xr:uid="{00000000-0005-0000-0000-0000A78B0000}"/>
    <cellStyle name="Percent 24 5 3" xfId="35755" xr:uid="{00000000-0005-0000-0000-0000A88B0000}"/>
    <cellStyle name="Percent 24 6" xfId="35756" xr:uid="{00000000-0005-0000-0000-0000A98B0000}"/>
    <cellStyle name="Percent 24 7" xfId="35757" xr:uid="{00000000-0005-0000-0000-0000AA8B0000}"/>
    <cellStyle name="Percent 24 8" xfId="35758" xr:uid="{00000000-0005-0000-0000-0000AB8B0000}"/>
    <cellStyle name="Percent 24 9" xfId="35759" xr:uid="{00000000-0005-0000-0000-0000AC8B0000}"/>
    <cellStyle name="Percent 240" xfId="35760" xr:uid="{00000000-0005-0000-0000-0000AD8B0000}"/>
    <cellStyle name="Percent 240 2" xfId="35761" xr:uid="{00000000-0005-0000-0000-0000AE8B0000}"/>
    <cellStyle name="Percent 240 3" xfId="35762" xr:uid="{00000000-0005-0000-0000-0000AF8B0000}"/>
    <cellStyle name="Percent 241" xfId="35763" xr:uid="{00000000-0005-0000-0000-0000B08B0000}"/>
    <cellStyle name="Percent 241 2" xfId="35764" xr:uid="{00000000-0005-0000-0000-0000B18B0000}"/>
    <cellStyle name="Percent 241 3" xfId="35765" xr:uid="{00000000-0005-0000-0000-0000B28B0000}"/>
    <cellStyle name="Percent 242" xfId="35766" xr:uid="{00000000-0005-0000-0000-0000B38B0000}"/>
    <cellStyle name="Percent 242 2" xfId="35767" xr:uid="{00000000-0005-0000-0000-0000B48B0000}"/>
    <cellStyle name="Percent 242 3" xfId="35768" xr:uid="{00000000-0005-0000-0000-0000B58B0000}"/>
    <cellStyle name="Percent 243" xfId="35769" xr:uid="{00000000-0005-0000-0000-0000B68B0000}"/>
    <cellStyle name="Percent 243 2" xfId="35770" xr:uid="{00000000-0005-0000-0000-0000B78B0000}"/>
    <cellStyle name="Percent 243 3" xfId="35771" xr:uid="{00000000-0005-0000-0000-0000B88B0000}"/>
    <cellStyle name="Percent 244" xfId="35772" xr:uid="{00000000-0005-0000-0000-0000B98B0000}"/>
    <cellStyle name="Percent 244 2" xfId="35773" xr:uid="{00000000-0005-0000-0000-0000BA8B0000}"/>
    <cellStyle name="Percent 244 3" xfId="35774" xr:uid="{00000000-0005-0000-0000-0000BB8B0000}"/>
    <cellStyle name="Percent 245" xfId="35775" xr:uid="{00000000-0005-0000-0000-0000BC8B0000}"/>
    <cellStyle name="Percent 245 2" xfId="35776" xr:uid="{00000000-0005-0000-0000-0000BD8B0000}"/>
    <cellStyle name="Percent 245 3" xfId="35777" xr:uid="{00000000-0005-0000-0000-0000BE8B0000}"/>
    <cellStyle name="Percent 246" xfId="35778" xr:uid="{00000000-0005-0000-0000-0000BF8B0000}"/>
    <cellStyle name="Percent 246 2" xfId="35779" xr:uid="{00000000-0005-0000-0000-0000C08B0000}"/>
    <cellStyle name="Percent 246 3" xfId="35780" xr:uid="{00000000-0005-0000-0000-0000C18B0000}"/>
    <cellStyle name="Percent 247" xfId="35781" xr:uid="{00000000-0005-0000-0000-0000C28B0000}"/>
    <cellStyle name="Percent 247 2" xfId="35782" xr:uid="{00000000-0005-0000-0000-0000C38B0000}"/>
    <cellStyle name="Percent 247 3" xfId="35783" xr:uid="{00000000-0005-0000-0000-0000C48B0000}"/>
    <cellStyle name="Percent 248" xfId="35784" xr:uid="{00000000-0005-0000-0000-0000C58B0000}"/>
    <cellStyle name="Percent 248 2" xfId="35785" xr:uid="{00000000-0005-0000-0000-0000C68B0000}"/>
    <cellStyle name="Percent 248 3" xfId="35786" xr:uid="{00000000-0005-0000-0000-0000C78B0000}"/>
    <cellStyle name="Percent 249" xfId="35787" xr:uid="{00000000-0005-0000-0000-0000C88B0000}"/>
    <cellStyle name="Percent 249 2" xfId="35788" xr:uid="{00000000-0005-0000-0000-0000C98B0000}"/>
    <cellStyle name="Percent 249 3" xfId="35789" xr:uid="{00000000-0005-0000-0000-0000CA8B0000}"/>
    <cellStyle name="Percent 25" xfId="35790" xr:uid="{00000000-0005-0000-0000-0000CB8B0000}"/>
    <cellStyle name="Percent 25 2" xfId="35791" xr:uid="{00000000-0005-0000-0000-0000CC8B0000}"/>
    <cellStyle name="Percent 25 2 2" xfId="35792" xr:uid="{00000000-0005-0000-0000-0000CD8B0000}"/>
    <cellStyle name="Percent 25 2 3" xfId="35793" xr:uid="{00000000-0005-0000-0000-0000CE8B0000}"/>
    <cellStyle name="Percent 25 2 4" xfId="35794" xr:uid="{00000000-0005-0000-0000-0000CF8B0000}"/>
    <cellStyle name="Percent 25 3" xfId="35795" xr:uid="{00000000-0005-0000-0000-0000D08B0000}"/>
    <cellStyle name="Percent 25 3 2" xfId="35796" xr:uid="{00000000-0005-0000-0000-0000D18B0000}"/>
    <cellStyle name="Percent 25 3 3" xfId="35797" xr:uid="{00000000-0005-0000-0000-0000D28B0000}"/>
    <cellStyle name="Percent 25 4" xfId="35798" xr:uid="{00000000-0005-0000-0000-0000D38B0000}"/>
    <cellStyle name="Percent 25 4 2" xfId="35799" xr:uid="{00000000-0005-0000-0000-0000D48B0000}"/>
    <cellStyle name="Percent 25 4 3" xfId="35800" xr:uid="{00000000-0005-0000-0000-0000D58B0000}"/>
    <cellStyle name="Percent 25 5" xfId="35801" xr:uid="{00000000-0005-0000-0000-0000D68B0000}"/>
    <cellStyle name="Percent 25 5 2" xfId="35802" xr:uid="{00000000-0005-0000-0000-0000D78B0000}"/>
    <cellStyle name="Percent 25 5 3" xfId="35803" xr:uid="{00000000-0005-0000-0000-0000D88B0000}"/>
    <cellStyle name="Percent 25 6" xfId="35804" xr:uid="{00000000-0005-0000-0000-0000D98B0000}"/>
    <cellStyle name="Percent 25 7" xfId="35805" xr:uid="{00000000-0005-0000-0000-0000DA8B0000}"/>
    <cellStyle name="Percent 25 8" xfId="35806" xr:uid="{00000000-0005-0000-0000-0000DB8B0000}"/>
    <cellStyle name="Percent 25 9" xfId="35807" xr:uid="{00000000-0005-0000-0000-0000DC8B0000}"/>
    <cellStyle name="Percent 250" xfId="35808" xr:uid="{00000000-0005-0000-0000-0000DD8B0000}"/>
    <cellStyle name="Percent 250 2" xfId="35809" xr:uid="{00000000-0005-0000-0000-0000DE8B0000}"/>
    <cellStyle name="Percent 250 3" xfId="35810" xr:uid="{00000000-0005-0000-0000-0000DF8B0000}"/>
    <cellStyle name="Percent 251" xfId="35811" xr:uid="{00000000-0005-0000-0000-0000E08B0000}"/>
    <cellStyle name="Percent 252" xfId="35812" xr:uid="{00000000-0005-0000-0000-0000E18B0000}"/>
    <cellStyle name="Percent 253" xfId="35813" xr:uid="{00000000-0005-0000-0000-0000E28B0000}"/>
    <cellStyle name="Percent 254" xfId="35814" xr:uid="{00000000-0005-0000-0000-0000E38B0000}"/>
    <cellStyle name="Percent 255" xfId="35815" xr:uid="{00000000-0005-0000-0000-0000E48B0000}"/>
    <cellStyle name="Percent 256" xfId="35816" xr:uid="{00000000-0005-0000-0000-0000E58B0000}"/>
    <cellStyle name="Percent 257" xfId="35817" xr:uid="{00000000-0005-0000-0000-0000E68B0000}"/>
    <cellStyle name="Percent 258" xfId="35818" xr:uid="{00000000-0005-0000-0000-0000E78B0000}"/>
    <cellStyle name="Percent 259" xfId="35819" xr:uid="{00000000-0005-0000-0000-0000E88B0000}"/>
    <cellStyle name="Percent 26" xfId="35820" xr:uid="{00000000-0005-0000-0000-0000E98B0000}"/>
    <cellStyle name="Percent 26 2" xfId="35821" xr:uid="{00000000-0005-0000-0000-0000EA8B0000}"/>
    <cellStyle name="Percent 26 2 2" xfId="35822" xr:uid="{00000000-0005-0000-0000-0000EB8B0000}"/>
    <cellStyle name="Percent 26 2 3" xfId="35823" xr:uid="{00000000-0005-0000-0000-0000EC8B0000}"/>
    <cellStyle name="Percent 26 2 4" xfId="35824" xr:uid="{00000000-0005-0000-0000-0000ED8B0000}"/>
    <cellStyle name="Percent 26 3" xfId="35825" xr:uid="{00000000-0005-0000-0000-0000EE8B0000}"/>
    <cellStyle name="Percent 26 3 2" xfId="35826" xr:uid="{00000000-0005-0000-0000-0000EF8B0000}"/>
    <cellStyle name="Percent 26 3 3" xfId="35827" xr:uid="{00000000-0005-0000-0000-0000F08B0000}"/>
    <cellStyle name="Percent 26 4" xfId="35828" xr:uid="{00000000-0005-0000-0000-0000F18B0000}"/>
    <cellStyle name="Percent 26 4 2" xfId="35829" xr:uid="{00000000-0005-0000-0000-0000F28B0000}"/>
    <cellStyle name="Percent 26 4 3" xfId="35830" xr:uid="{00000000-0005-0000-0000-0000F38B0000}"/>
    <cellStyle name="Percent 26 5" xfId="35831" xr:uid="{00000000-0005-0000-0000-0000F48B0000}"/>
    <cellStyle name="Percent 26 5 2" xfId="35832" xr:uid="{00000000-0005-0000-0000-0000F58B0000}"/>
    <cellStyle name="Percent 26 5 3" xfId="35833" xr:uid="{00000000-0005-0000-0000-0000F68B0000}"/>
    <cellStyle name="Percent 26 6" xfId="35834" xr:uid="{00000000-0005-0000-0000-0000F78B0000}"/>
    <cellStyle name="Percent 26 7" xfId="35835" xr:uid="{00000000-0005-0000-0000-0000F88B0000}"/>
    <cellStyle name="Percent 26 8" xfId="35836" xr:uid="{00000000-0005-0000-0000-0000F98B0000}"/>
    <cellStyle name="Percent 26 9" xfId="35837" xr:uid="{00000000-0005-0000-0000-0000FA8B0000}"/>
    <cellStyle name="Percent 260" xfId="35838" xr:uid="{00000000-0005-0000-0000-0000FB8B0000}"/>
    <cellStyle name="Percent 261" xfId="35839" xr:uid="{00000000-0005-0000-0000-0000FC8B0000}"/>
    <cellStyle name="Percent 262" xfId="35840" xr:uid="{00000000-0005-0000-0000-0000FD8B0000}"/>
    <cellStyle name="Percent 263" xfId="35841" xr:uid="{00000000-0005-0000-0000-0000FE8B0000}"/>
    <cellStyle name="Percent 264" xfId="35842" xr:uid="{00000000-0005-0000-0000-0000FF8B0000}"/>
    <cellStyle name="Percent 265" xfId="35843" xr:uid="{00000000-0005-0000-0000-0000008C0000}"/>
    <cellStyle name="Percent 266" xfId="35844" xr:uid="{00000000-0005-0000-0000-0000018C0000}"/>
    <cellStyle name="Percent 267" xfId="35845" xr:uid="{00000000-0005-0000-0000-0000028C0000}"/>
    <cellStyle name="Percent 268" xfId="35846" xr:uid="{00000000-0005-0000-0000-0000038C0000}"/>
    <cellStyle name="Percent 269" xfId="35847" xr:uid="{00000000-0005-0000-0000-0000048C0000}"/>
    <cellStyle name="Percent 27" xfId="35848" xr:uid="{00000000-0005-0000-0000-0000058C0000}"/>
    <cellStyle name="Percent 27 2" xfId="35849" xr:uid="{00000000-0005-0000-0000-0000068C0000}"/>
    <cellStyle name="Percent 27 2 2" xfId="35850" xr:uid="{00000000-0005-0000-0000-0000078C0000}"/>
    <cellStyle name="Percent 27 2 3" xfId="35851" xr:uid="{00000000-0005-0000-0000-0000088C0000}"/>
    <cellStyle name="Percent 27 2 4" xfId="35852" xr:uid="{00000000-0005-0000-0000-0000098C0000}"/>
    <cellStyle name="Percent 27 3" xfId="35853" xr:uid="{00000000-0005-0000-0000-00000A8C0000}"/>
    <cellStyle name="Percent 27 3 2" xfId="35854" xr:uid="{00000000-0005-0000-0000-00000B8C0000}"/>
    <cellStyle name="Percent 27 3 3" xfId="35855" xr:uid="{00000000-0005-0000-0000-00000C8C0000}"/>
    <cellStyle name="Percent 27 4" xfId="35856" xr:uid="{00000000-0005-0000-0000-00000D8C0000}"/>
    <cellStyle name="Percent 27 4 2" xfId="35857" xr:uid="{00000000-0005-0000-0000-00000E8C0000}"/>
    <cellStyle name="Percent 27 4 3" xfId="35858" xr:uid="{00000000-0005-0000-0000-00000F8C0000}"/>
    <cellStyle name="Percent 27 5" xfId="35859" xr:uid="{00000000-0005-0000-0000-0000108C0000}"/>
    <cellStyle name="Percent 27 5 2" xfId="35860" xr:uid="{00000000-0005-0000-0000-0000118C0000}"/>
    <cellStyle name="Percent 27 5 3" xfId="35861" xr:uid="{00000000-0005-0000-0000-0000128C0000}"/>
    <cellStyle name="Percent 27 6" xfId="35862" xr:uid="{00000000-0005-0000-0000-0000138C0000}"/>
    <cellStyle name="Percent 27 7" xfId="35863" xr:uid="{00000000-0005-0000-0000-0000148C0000}"/>
    <cellStyle name="Percent 27 8" xfId="35864" xr:uid="{00000000-0005-0000-0000-0000158C0000}"/>
    <cellStyle name="Percent 27 9" xfId="35865" xr:uid="{00000000-0005-0000-0000-0000168C0000}"/>
    <cellStyle name="Percent 270" xfId="35866" xr:uid="{00000000-0005-0000-0000-0000178C0000}"/>
    <cellStyle name="Percent 271" xfId="35867" xr:uid="{00000000-0005-0000-0000-0000188C0000}"/>
    <cellStyle name="Percent 272" xfId="35868" xr:uid="{00000000-0005-0000-0000-0000198C0000}"/>
    <cellStyle name="Percent 273" xfId="35869" xr:uid="{00000000-0005-0000-0000-00001A8C0000}"/>
    <cellStyle name="Percent 274" xfId="35870" xr:uid="{00000000-0005-0000-0000-00001B8C0000}"/>
    <cellStyle name="Percent 275" xfId="35871" xr:uid="{00000000-0005-0000-0000-00001C8C0000}"/>
    <cellStyle name="Percent 276" xfId="35872" xr:uid="{00000000-0005-0000-0000-00001D8C0000}"/>
    <cellStyle name="Percent 277" xfId="35873" xr:uid="{00000000-0005-0000-0000-00001E8C0000}"/>
    <cellStyle name="Percent 278" xfId="35874" xr:uid="{00000000-0005-0000-0000-00001F8C0000}"/>
    <cellStyle name="Percent 279" xfId="35875" xr:uid="{00000000-0005-0000-0000-0000208C0000}"/>
    <cellStyle name="Percent 28" xfId="35876" xr:uid="{00000000-0005-0000-0000-0000218C0000}"/>
    <cellStyle name="Percent 28 2" xfId="35877" xr:uid="{00000000-0005-0000-0000-0000228C0000}"/>
    <cellStyle name="Percent 28 2 2" xfId="35878" xr:uid="{00000000-0005-0000-0000-0000238C0000}"/>
    <cellStyle name="Percent 28 2 3" xfId="35879" xr:uid="{00000000-0005-0000-0000-0000248C0000}"/>
    <cellStyle name="Percent 28 3" xfId="35880" xr:uid="{00000000-0005-0000-0000-0000258C0000}"/>
    <cellStyle name="Percent 28 3 2" xfId="35881" xr:uid="{00000000-0005-0000-0000-0000268C0000}"/>
    <cellStyle name="Percent 28 3 3" xfId="35882" xr:uid="{00000000-0005-0000-0000-0000278C0000}"/>
    <cellStyle name="Percent 28 4" xfId="35883" xr:uid="{00000000-0005-0000-0000-0000288C0000}"/>
    <cellStyle name="Percent 28 4 2" xfId="35884" xr:uid="{00000000-0005-0000-0000-0000298C0000}"/>
    <cellStyle name="Percent 28 4 3" xfId="35885" xr:uid="{00000000-0005-0000-0000-00002A8C0000}"/>
    <cellStyle name="Percent 28 5" xfId="35886" xr:uid="{00000000-0005-0000-0000-00002B8C0000}"/>
    <cellStyle name="Percent 28 5 2" xfId="35887" xr:uid="{00000000-0005-0000-0000-00002C8C0000}"/>
    <cellStyle name="Percent 28 5 3" xfId="35888" xr:uid="{00000000-0005-0000-0000-00002D8C0000}"/>
    <cellStyle name="Percent 28 6" xfId="35889" xr:uid="{00000000-0005-0000-0000-00002E8C0000}"/>
    <cellStyle name="Percent 28 7" xfId="35890" xr:uid="{00000000-0005-0000-0000-00002F8C0000}"/>
    <cellStyle name="Percent 28 8" xfId="35891" xr:uid="{00000000-0005-0000-0000-0000308C0000}"/>
    <cellStyle name="Percent 28 9" xfId="35892" xr:uid="{00000000-0005-0000-0000-0000318C0000}"/>
    <cellStyle name="Percent 280" xfId="35893" xr:uid="{00000000-0005-0000-0000-0000328C0000}"/>
    <cellStyle name="Percent 281" xfId="35894" xr:uid="{00000000-0005-0000-0000-0000338C0000}"/>
    <cellStyle name="Percent 282" xfId="35895" xr:uid="{00000000-0005-0000-0000-0000348C0000}"/>
    <cellStyle name="Percent 283" xfId="35896" xr:uid="{00000000-0005-0000-0000-0000358C0000}"/>
    <cellStyle name="Percent 284" xfId="35897" xr:uid="{00000000-0005-0000-0000-0000368C0000}"/>
    <cellStyle name="Percent 285" xfId="35898" xr:uid="{00000000-0005-0000-0000-0000378C0000}"/>
    <cellStyle name="Percent 286" xfId="35899" xr:uid="{00000000-0005-0000-0000-0000388C0000}"/>
    <cellStyle name="Percent 287" xfId="35900" xr:uid="{00000000-0005-0000-0000-0000398C0000}"/>
    <cellStyle name="Percent 288" xfId="35901" xr:uid="{00000000-0005-0000-0000-00003A8C0000}"/>
    <cellStyle name="Percent 289" xfId="35902" xr:uid="{00000000-0005-0000-0000-00003B8C0000}"/>
    <cellStyle name="Percent 29" xfId="35903" xr:uid="{00000000-0005-0000-0000-00003C8C0000}"/>
    <cellStyle name="Percent 29 2" xfId="35904" xr:uid="{00000000-0005-0000-0000-00003D8C0000}"/>
    <cellStyle name="Percent 29 2 2" xfId="35905" xr:uid="{00000000-0005-0000-0000-00003E8C0000}"/>
    <cellStyle name="Percent 29 2 3" xfId="35906" xr:uid="{00000000-0005-0000-0000-00003F8C0000}"/>
    <cellStyle name="Percent 29 3" xfId="35907" xr:uid="{00000000-0005-0000-0000-0000408C0000}"/>
    <cellStyle name="Percent 29 3 2" xfId="35908" xr:uid="{00000000-0005-0000-0000-0000418C0000}"/>
    <cellStyle name="Percent 29 3 3" xfId="35909" xr:uid="{00000000-0005-0000-0000-0000428C0000}"/>
    <cellStyle name="Percent 29 4" xfId="35910" xr:uid="{00000000-0005-0000-0000-0000438C0000}"/>
    <cellStyle name="Percent 29 4 2" xfId="35911" xr:uid="{00000000-0005-0000-0000-0000448C0000}"/>
    <cellStyle name="Percent 29 4 3" xfId="35912" xr:uid="{00000000-0005-0000-0000-0000458C0000}"/>
    <cellStyle name="Percent 29 5" xfId="35913" xr:uid="{00000000-0005-0000-0000-0000468C0000}"/>
    <cellStyle name="Percent 29 5 2" xfId="35914" xr:uid="{00000000-0005-0000-0000-0000478C0000}"/>
    <cellStyle name="Percent 29 5 3" xfId="35915" xr:uid="{00000000-0005-0000-0000-0000488C0000}"/>
    <cellStyle name="Percent 29 6" xfId="35916" xr:uid="{00000000-0005-0000-0000-0000498C0000}"/>
    <cellStyle name="Percent 29 7" xfId="35917" xr:uid="{00000000-0005-0000-0000-00004A8C0000}"/>
    <cellStyle name="Percent 29 8" xfId="35918" xr:uid="{00000000-0005-0000-0000-00004B8C0000}"/>
    <cellStyle name="Percent 29 9" xfId="35919" xr:uid="{00000000-0005-0000-0000-00004C8C0000}"/>
    <cellStyle name="Percent 290" xfId="35920" xr:uid="{00000000-0005-0000-0000-00004D8C0000}"/>
    <cellStyle name="Percent 291" xfId="35921" xr:uid="{00000000-0005-0000-0000-00004E8C0000}"/>
    <cellStyle name="Percent 292" xfId="35922" xr:uid="{00000000-0005-0000-0000-00004F8C0000}"/>
    <cellStyle name="Percent 293" xfId="35923" xr:uid="{00000000-0005-0000-0000-0000508C0000}"/>
    <cellStyle name="Percent 294" xfId="35924" xr:uid="{00000000-0005-0000-0000-0000518C0000}"/>
    <cellStyle name="Percent 295" xfId="35925" xr:uid="{00000000-0005-0000-0000-0000528C0000}"/>
    <cellStyle name="Percent 296" xfId="35926" xr:uid="{00000000-0005-0000-0000-0000538C0000}"/>
    <cellStyle name="Percent 297" xfId="35927" xr:uid="{00000000-0005-0000-0000-0000548C0000}"/>
    <cellStyle name="Percent 298" xfId="35928" xr:uid="{00000000-0005-0000-0000-0000558C0000}"/>
    <cellStyle name="Percent 299" xfId="35929" xr:uid="{00000000-0005-0000-0000-0000568C0000}"/>
    <cellStyle name="Percent 3" xfId="307" xr:uid="{00000000-0005-0000-0000-0000578C0000}"/>
    <cellStyle name="Percent 3 2" xfId="35930" xr:uid="{00000000-0005-0000-0000-0000588C0000}"/>
    <cellStyle name="Percent 3 2 2" xfId="35931" xr:uid="{00000000-0005-0000-0000-0000598C0000}"/>
    <cellStyle name="Percent 3 2 2 2" xfId="35932" xr:uid="{00000000-0005-0000-0000-00005A8C0000}"/>
    <cellStyle name="Percent 3 2 2 3" xfId="35933" xr:uid="{00000000-0005-0000-0000-00005B8C0000}"/>
    <cellStyle name="Percent 3 2 3" xfId="35934" xr:uid="{00000000-0005-0000-0000-00005C8C0000}"/>
    <cellStyle name="Percent 3 2 3 2" xfId="35935" xr:uid="{00000000-0005-0000-0000-00005D8C0000}"/>
    <cellStyle name="Percent 3 2 3 3" xfId="35936" xr:uid="{00000000-0005-0000-0000-00005E8C0000}"/>
    <cellStyle name="Percent 3 2 4" xfId="35937" xr:uid="{00000000-0005-0000-0000-00005F8C0000}"/>
    <cellStyle name="Percent 3 2 5" xfId="35938" xr:uid="{00000000-0005-0000-0000-0000608C0000}"/>
    <cellStyle name="Percent 3 2 6" xfId="35939" xr:uid="{00000000-0005-0000-0000-0000618C0000}"/>
    <cellStyle name="Percent 3 3" xfId="35940" xr:uid="{00000000-0005-0000-0000-0000628C0000}"/>
    <cellStyle name="Percent 3 3 2" xfId="35941" xr:uid="{00000000-0005-0000-0000-0000638C0000}"/>
    <cellStyle name="Percent 3 3 3" xfId="35942" xr:uid="{00000000-0005-0000-0000-0000648C0000}"/>
    <cellStyle name="Percent 3 4" xfId="35943" xr:uid="{00000000-0005-0000-0000-0000658C0000}"/>
    <cellStyle name="Percent 3 4 2" xfId="35944" xr:uid="{00000000-0005-0000-0000-0000668C0000}"/>
    <cellStyle name="Percent 3 4 3" xfId="35945" xr:uid="{00000000-0005-0000-0000-0000678C0000}"/>
    <cellStyle name="Percent 3 5" xfId="35946" xr:uid="{00000000-0005-0000-0000-0000688C0000}"/>
    <cellStyle name="Percent 3 5 2" xfId="35947" xr:uid="{00000000-0005-0000-0000-0000698C0000}"/>
    <cellStyle name="Percent 3 5 3" xfId="35948" xr:uid="{00000000-0005-0000-0000-00006A8C0000}"/>
    <cellStyle name="Percent 3 6" xfId="35949" xr:uid="{00000000-0005-0000-0000-00006B8C0000}"/>
    <cellStyle name="Percent 3 7" xfId="35950" xr:uid="{00000000-0005-0000-0000-00006C8C0000}"/>
    <cellStyle name="Percent 3 8" xfId="35951" xr:uid="{00000000-0005-0000-0000-00006D8C0000}"/>
    <cellStyle name="Percent 3 9" xfId="35952" xr:uid="{00000000-0005-0000-0000-00006E8C0000}"/>
    <cellStyle name="Percent 30" xfId="35953" xr:uid="{00000000-0005-0000-0000-00006F8C0000}"/>
    <cellStyle name="Percent 30 2" xfId="35954" xr:uid="{00000000-0005-0000-0000-0000708C0000}"/>
    <cellStyle name="Percent 30 2 2" xfId="35955" xr:uid="{00000000-0005-0000-0000-0000718C0000}"/>
    <cellStyle name="Percent 30 2 3" xfId="35956" xr:uid="{00000000-0005-0000-0000-0000728C0000}"/>
    <cellStyle name="Percent 30 3" xfId="35957" xr:uid="{00000000-0005-0000-0000-0000738C0000}"/>
    <cellStyle name="Percent 30 3 2" xfId="35958" xr:uid="{00000000-0005-0000-0000-0000748C0000}"/>
    <cellStyle name="Percent 30 3 3" xfId="35959" xr:uid="{00000000-0005-0000-0000-0000758C0000}"/>
    <cellStyle name="Percent 30 4" xfId="35960" xr:uid="{00000000-0005-0000-0000-0000768C0000}"/>
    <cellStyle name="Percent 30 4 2" xfId="35961" xr:uid="{00000000-0005-0000-0000-0000778C0000}"/>
    <cellStyle name="Percent 30 4 3" xfId="35962" xr:uid="{00000000-0005-0000-0000-0000788C0000}"/>
    <cellStyle name="Percent 30 5" xfId="35963" xr:uid="{00000000-0005-0000-0000-0000798C0000}"/>
    <cellStyle name="Percent 30 5 2" xfId="35964" xr:uid="{00000000-0005-0000-0000-00007A8C0000}"/>
    <cellStyle name="Percent 30 5 3" xfId="35965" xr:uid="{00000000-0005-0000-0000-00007B8C0000}"/>
    <cellStyle name="Percent 30 6" xfId="35966" xr:uid="{00000000-0005-0000-0000-00007C8C0000}"/>
    <cellStyle name="Percent 30 7" xfId="35967" xr:uid="{00000000-0005-0000-0000-00007D8C0000}"/>
    <cellStyle name="Percent 30 8" xfId="35968" xr:uid="{00000000-0005-0000-0000-00007E8C0000}"/>
    <cellStyle name="Percent 30 9" xfId="35969" xr:uid="{00000000-0005-0000-0000-00007F8C0000}"/>
    <cellStyle name="Percent 300" xfId="35970" xr:uid="{00000000-0005-0000-0000-0000808C0000}"/>
    <cellStyle name="Percent 301" xfId="35971" xr:uid="{00000000-0005-0000-0000-0000818C0000}"/>
    <cellStyle name="Percent 302" xfId="35972" xr:uid="{00000000-0005-0000-0000-0000828C0000}"/>
    <cellStyle name="Percent 303" xfId="35973" xr:uid="{00000000-0005-0000-0000-0000838C0000}"/>
    <cellStyle name="Percent 304" xfId="35974" xr:uid="{00000000-0005-0000-0000-0000848C0000}"/>
    <cellStyle name="Percent 305" xfId="35975" xr:uid="{00000000-0005-0000-0000-0000858C0000}"/>
    <cellStyle name="Percent 306" xfId="35976" xr:uid="{00000000-0005-0000-0000-0000868C0000}"/>
    <cellStyle name="Percent 307" xfId="35977" xr:uid="{00000000-0005-0000-0000-0000878C0000}"/>
    <cellStyle name="Percent 308" xfId="35978" xr:uid="{00000000-0005-0000-0000-0000888C0000}"/>
    <cellStyle name="Percent 309" xfId="35979" xr:uid="{00000000-0005-0000-0000-0000898C0000}"/>
    <cellStyle name="Percent 31" xfId="35980" xr:uid="{00000000-0005-0000-0000-00008A8C0000}"/>
    <cellStyle name="Percent 31 2" xfId="35981" xr:uid="{00000000-0005-0000-0000-00008B8C0000}"/>
    <cellStyle name="Percent 31 2 2" xfId="35982" xr:uid="{00000000-0005-0000-0000-00008C8C0000}"/>
    <cellStyle name="Percent 31 2 3" xfId="35983" xr:uid="{00000000-0005-0000-0000-00008D8C0000}"/>
    <cellStyle name="Percent 31 3" xfId="35984" xr:uid="{00000000-0005-0000-0000-00008E8C0000}"/>
    <cellStyle name="Percent 31 3 2" xfId="35985" xr:uid="{00000000-0005-0000-0000-00008F8C0000}"/>
    <cellStyle name="Percent 31 3 3" xfId="35986" xr:uid="{00000000-0005-0000-0000-0000908C0000}"/>
    <cellStyle name="Percent 31 4" xfId="35987" xr:uid="{00000000-0005-0000-0000-0000918C0000}"/>
    <cellStyle name="Percent 31 4 2" xfId="35988" xr:uid="{00000000-0005-0000-0000-0000928C0000}"/>
    <cellStyle name="Percent 31 4 3" xfId="35989" xr:uid="{00000000-0005-0000-0000-0000938C0000}"/>
    <cellStyle name="Percent 31 5" xfId="35990" xr:uid="{00000000-0005-0000-0000-0000948C0000}"/>
    <cellStyle name="Percent 31 6" xfId="35991" xr:uid="{00000000-0005-0000-0000-0000958C0000}"/>
    <cellStyle name="Percent 31 7" xfId="35992" xr:uid="{00000000-0005-0000-0000-0000968C0000}"/>
    <cellStyle name="Percent 31 8" xfId="35993" xr:uid="{00000000-0005-0000-0000-0000978C0000}"/>
    <cellStyle name="Percent 310" xfId="35994" xr:uid="{00000000-0005-0000-0000-0000988C0000}"/>
    <cellStyle name="Percent 311" xfId="35995" xr:uid="{00000000-0005-0000-0000-0000998C0000}"/>
    <cellStyle name="Percent 312" xfId="35996" xr:uid="{00000000-0005-0000-0000-00009A8C0000}"/>
    <cellStyle name="Percent 313" xfId="35997" xr:uid="{00000000-0005-0000-0000-00009B8C0000}"/>
    <cellStyle name="Percent 314" xfId="35998" xr:uid="{00000000-0005-0000-0000-00009C8C0000}"/>
    <cellStyle name="Percent 315" xfId="35999" xr:uid="{00000000-0005-0000-0000-00009D8C0000}"/>
    <cellStyle name="Percent 316" xfId="36000" xr:uid="{00000000-0005-0000-0000-00009E8C0000}"/>
    <cellStyle name="Percent 317" xfId="36001" xr:uid="{00000000-0005-0000-0000-00009F8C0000}"/>
    <cellStyle name="Percent 318" xfId="36002" xr:uid="{00000000-0005-0000-0000-0000A08C0000}"/>
    <cellStyle name="Percent 319" xfId="36003" xr:uid="{00000000-0005-0000-0000-0000A18C0000}"/>
    <cellStyle name="Percent 32" xfId="36004" xr:uid="{00000000-0005-0000-0000-0000A28C0000}"/>
    <cellStyle name="Percent 32 2" xfId="36005" xr:uid="{00000000-0005-0000-0000-0000A38C0000}"/>
    <cellStyle name="Percent 32 2 2" xfId="36006" xr:uid="{00000000-0005-0000-0000-0000A48C0000}"/>
    <cellStyle name="Percent 32 2 3" xfId="36007" xr:uid="{00000000-0005-0000-0000-0000A58C0000}"/>
    <cellStyle name="Percent 32 3" xfId="36008" xr:uid="{00000000-0005-0000-0000-0000A68C0000}"/>
    <cellStyle name="Percent 32 3 2" xfId="36009" xr:uid="{00000000-0005-0000-0000-0000A78C0000}"/>
    <cellStyle name="Percent 32 3 3" xfId="36010" xr:uid="{00000000-0005-0000-0000-0000A88C0000}"/>
    <cellStyle name="Percent 32 4" xfId="36011" xr:uid="{00000000-0005-0000-0000-0000A98C0000}"/>
    <cellStyle name="Percent 32 4 2" xfId="36012" xr:uid="{00000000-0005-0000-0000-0000AA8C0000}"/>
    <cellStyle name="Percent 32 4 3" xfId="36013" xr:uid="{00000000-0005-0000-0000-0000AB8C0000}"/>
    <cellStyle name="Percent 32 5" xfId="36014" xr:uid="{00000000-0005-0000-0000-0000AC8C0000}"/>
    <cellStyle name="Percent 32 5 2" xfId="36015" xr:uid="{00000000-0005-0000-0000-0000AD8C0000}"/>
    <cellStyle name="Percent 32 5 3" xfId="36016" xr:uid="{00000000-0005-0000-0000-0000AE8C0000}"/>
    <cellStyle name="Percent 32 6" xfId="36017" xr:uid="{00000000-0005-0000-0000-0000AF8C0000}"/>
    <cellStyle name="Percent 32 7" xfId="36018" xr:uid="{00000000-0005-0000-0000-0000B08C0000}"/>
    <cellStyle name="Percent 32 8" xfId="36019" xr:uid="{00000000-0005-0000-0000-0000B18C0000}"/>
    <cellStyle name="Percent 32 9" xfId="36020" xr:uid="{00000000-0005-0000-0000-0000B28C0000}"/>
    <cellStyle name="Percent 320" xfId="36021" xr:uid="{00000000-0005-0000-0000-0000B38C0000}"/>
    <cellStyle name="Percent 321" xfId="36022" xr:uid="{00000000-0005-0000-0000-0000B48C0000}"/>
    <cellStyle name="Percent 322" xfId="36023" xr:uid="{00000000-0005-0000-0000-0000B58C0000}"/>
    <cellStyle name="Percent 323" xfId="36024" xr:uid="{00000000-0005-0000-0000-0000B68C0000}"/>
    <cellStyle name="Percent 324" xfId="36025" xr:uid="{00000000-0005-0000-0000-0000B78C0000}"/>
    <cellStyle name="Percent 325" xfId="36026" xr:uid="{00000000-0005-0000-0000-0000B88C0000}"/>
    <cellStyle name="Percent 326" xfId="36027" xr:uid="{00000000-0005-0000-0000-0000B98C0000}"/>
    <cellStyle name="Percent 327" xfId="36028" xr:uid="{00000000-0005-0000-0000-0000BA8C0000}"/>
    <cellStyle name="Percent 328" xfId="36029" xr:uid="{00000000-0005-0000-0000-0000BB8C0000}"/>
    <cellStyle name="Percent 329" xfId="36030" xr:uid="{00000000-0005-0000-0000-0000BC8C0000}"/>
    <cellStyle name="Percent 33" xfId="36031" xr:uid="{00000000-0005-0000-0000-0000BD8C0000}"/>
    <cellStyle name="Percent 33 2" xfId="36032" xr:uid="{00000000-0005-0000-0000-0000BE8C0000}"/>
    <cellStyle name="Percent 33 2 2" xfId="36033" xr:uid="{00000000-0005-0000-0000-0000BF8C0000}"/>
    <cellStyle name="Percent 33 2 3" xfId="36034" xr:uid="{00000000-0005-0000-0000-0000C08C0000}"/>
    <cellStyle name="Percent 33 3" xfId="36035" xr:uid="{00000000-0005-0000-0000-0000C18C0000}"/>
    <cellStyle name="Percent 33 3 2" xfId="36036" xr:uid="{00000000-0005-0000-0000-0000C28C0000}"/>
    <cellStyle name="Percent 33 3 3" xfId="36037" xr:uid="{00000000-0005-0000-0000-0000C38C0000}"/>
    <cellStyle name="Percent 33 4" xfId="36038" xr:uid="{00000000-0005-0000-0000-0000C48C0000}"/>
    <cellStyle name="Percent 33 4 2" xfId="36039" xr:uid="{00000000-0005-0000-0000-0000C58C0000}"/>
    <cellStyle name="Percent 33 4 3" xfId="36040" xr:uid="{00000000-0005-0000-0000-0000C68C0000}"/>
    <cellStyle name="Percent 33 5" xfId="36041" xr:uid="{00000000-0005-0000-0000-0000C78C0000}"/>
    <cellStyle name="Percent 33 5 2" xfId="36042" xr:uid="{00000000-0005-0000-0000-0000C88C0000}"/>
    <cellStyle name="Percent 33 5 3" xfId="36043" xr:uid="{00000000-0005-0000-0000-0000C98C0000}"/>
    <cellStyle name="Percent 33 6" xfId="36044" xr:uid="{00000000-0005-0000-0000-0000CA8C0000}"/>
    <cellStyle name="Percent 33 7" xfId="36045" xr:uid="{00000000-0005-0000-0000-0000CB8C0000}"/>
    <cellStyle name="Percent 33 8" xfId="36046" xr:uid="{00000000-0005-0000-0000-0000CC8C0000}"/>
    <cellStyle name="Percent 33 9" xfId="36047" xr:uid="{00000000-0005-0000-0000-0000CD8C0000}"/>
    <cellStyle name="Percent 330" xfId="36048" xr:uid="{00000000-0005-0000-0000-0000CE8C0000}"/>
    <cellStyle name="Percent 331" xfId="36049" xr:uid="{00000000-0005-0000-0000-0000CF8C0000}"/>
    <cellStyle name="Percent 332" xfId="36050" xr:uid="{00000000-0005-0000-0000-0000D08C0000}"/>
    <cellStyle name="Percent 333" xfId="36051" xr:uid="{00000000-0005-0000-0000-0000D18C0000}"/>
    <cellStyle name="Percent 334" xfId="36052" xr:uid="{00000000-0005-0000-0000-0000D28C0000}"/>
    <cellStyle name="Percent 335" xfId="36053" xr:uid="{00000000-0005-0000-0000-0000D38C0000}"/>
    <cellStyle name="Percent 336" xfId="36054" xr:uid="{00000000-0005-0000-0000-0000D48C0000}"/>
    <cellStyle name="Percent 337" xfId="36055" xr:uid="{00000000-0005-0000-0000-0000D58C0000}"/>
    <cellStyle name="Percent 338" xfId="36056" xr:uid="{00000000-0005-0000-0000-0000D68C0000}"/>
    <cellStyle name="Percent 339" xfId="36057" xr:uid="{00000000-0005-0000-0000-0000D78C0000}"/>
    <cellStyle name="Percent 34" xfId="36058" xr:uid="{00000000-0005-0000-0000-0000D88C0000}"/>
    <cellStyle name="Percent 34 2" xfId="36059" xr:uid="{00000000-0005-0000-0000-0000D98C0000}"/>
    <cellStyle name="Percent 34 2 2" xfId="36060" xr:uid="{00000000-0005-0000-0000-0000DA8C0000}"/>
    <cellStyle name="Percent 34 2 3" xfId="36061" xr:uid="{00000000-0005-0000-0000-0000DB8C0000}"/>
    <cellStyle name="Percent 34 3" xfId="36062" xr:uid="{00000000-0005-0000-0000-0000DC8C0000}"/>
    <cellStyle name="Percent 34 3 2" xfId="36063" xr:uid="{00000000-0005-0000-0000-0000DD8C0000}"/>
    <cellStyle name="Percent 34 3 3" xfId="36064" xr:uid="{00000000-0005-0000-0000-0000DE8C0000}"/>
    <cellStyle name="Percent 34 4" xfId="36065" xr:uid="{00000000-0005-0000-0000-0000DF8C0000}"/>
    <cellStyle name="Percent 34 4 2" xfId="36066" xr:uid="{00000000-0005-0000-0000-0000E08C0000}"/>
    <cellStyle name="Percent 34 4 3" xfId="36067" xr:uid="{00000000-0005-0000-0000-0000E18C0000}"/>
    <cellStyle name="Percent 34 5" xfId="36068" xr:uid="{00000000-0005-0000-0000-0000E28C0000}"/>
    <cellStyle name="Percent 34 5 2" xfId="36069" xr:uid="{00000000-0005-0000-0000-0000E38C0000}"/>
    <cellStyle name="Percent 34 5 3" xfId="36070" xr:uid="{00000000-0005-0000-0000-0000E48C0000}"/>
    <cellStyle name="Percent 34 6" xfId="36071" xr:uid="{00000000-0005-0000-0000-0000E58C0000}"/>
    <cellStyle name="Percent 34 7" xfId="36072" xr:uid="{00000000-0005-0000-0000-0000E68C0000}"/>
    <cellStyle name="Percent 34 8" xfId="36073" xr:uid="{00000000-0005-0000-0000-0000E78C0000}"/>
    <cellStyle name="Percent 34 9" xfId="36074" xr:uid="{00000000-0005-0000-0000-0000E88C0000}"/>
    <cellStyle name="Percent 340" xfId="36075" xr:uid="{00000000-0005-0000-0000-0000E98C0000}"/>
    <cellStyle name="Percent 341" xfId="36076" xr:uid="{00000000-0005-0000-0000-0000EA8C0000}"/>
    <cellStyle name="Percent 342" xfId="36077" xr:uid="{00000000-0005-0000-0000-0000EB8C0000}"/>
    <cellStyle name="Percent 343" xfId="36078" xr:uid="{00000000-0005-0000-0000-0000EC8C0000}"/>
    <cellStyle name="Percent 344" xfId="36079" xr:uid="{00000000-0005-0000-0000-0000ED8C0000}"/>
    <cellStyle name="Percent 345" xfId="36080" xr:uid="{00000000-0005-0000-0000-0000EE8C0000}"/>
    <cellStyle name="Percent 346" xfId="36081" xr:uid="{00000000-0005-0000-0000-0000EF8C0000}"/>
    <cellStyle name="Percent 347" xfId="36082" xr:uid="{00000000-0005-0000-0000-0000F08C0000}"/>
    <cellStyle name="Percent 348" xfId="36083" xr:uid="{00000000-0005-0000-0000-0000F18C0000}"/>
    <cellStyle name="Percent 349" xfId="36084" xr:uid="{00000000-0005-0000-0000-0000F28C0000}"/>
    <cellStyle name="Percent 35" xfId="36085" xr:uid="{00000000-0005-0000-0000-0000F38C0000}"/>
    <cellStyle name="Percent 35 2" xfId="36086" xr:uid="{00000000-0005-0000-0000-0000F48C0000}"/>
    <cellStyle name="Percent 35 2 2" xfId="36087" xr:uid="{00000000-0005-0000-0000-0000F58C0000}"/>
    <cellStyle name="Percent 35 2 3" xfId="36088" xr:uid="{00000000-0005-0000-0000-0000F68C0000}"/>
    <cellStyle name="Percent 35 3" xfId="36089" xr:uid="{00000000-0005-0000-0000-0000F78C0000}"/>
    <cellStyle name="Percent 35 3 2" xfId="36090" xr:uid="{00000000-0005-0000-0000-0000F88C0000}"/>
    <cellStyle name="Percent 35 3 3" xfId="36091" xr:uid="{00000000-0005-0000-0000-0000F98C0000}"/>
    <cellStyle name="Percent 35 4" xfId="36092" xr:uid="{00000000-0005-0000-0000-0000FA8C0000}"/>
    <cellStyle name="Percent 35 4 2" xfId="36093" xr:uid="{00000000-0005-0000-0000-0000FB8C0000}"/>
    <cellStyle name="Percent 35 4 3" xfId="36094" xr:uid="{00000000-0005-0000-0000-0000FC8C0000}"/>
    <cellStyle name="Percent 35 5" xfId="36095" xr:uid="{00000000-0005-0000-0000-0000FD8C0000}"/>
    <cellStyle name="Percent 35 5 2" xfId="36096" xr:uid="{00000000-0005-0000-0000-0000FE8C0000}"/>
    <cellStyle name="Percent 35 5 3" xfId="36097" xr:uid="{00000000-0005-0000-0000-0000FF8C0000}"/>
    <cellStyle name="Percent 35 6" xfId="36098" xr:uid="{00000000-0005-0000-0000-0000008D0000}"/>
    <cellStyle name="Percent 35 7" xfId="36099" xr:uid="{00000000-0005-0000-0000-0000018D0000}"/>
    <cellStyle name="Percent 35 8" xfId="36100" xr:uid="{00000000-0005-0000-0000-0000028D0000}"/>
    <cellStyle name="Percent 35 9" xfId="36101" xr:uid="{00000000-0005-0000-0000-0000038D0000}"/>
    <cellStyle name="Percent 350" xfId="36102" xr:uid="{00000000-0005-0000-0000-0000048D0000}"/>
    <cellStyle name="Percent 351" xfId="36103" xr:uid="{00000000-0005-0000-0000-0000058D0000}"/>
    <cellStyle name="Percent 352" xfId="36104" xr:uid="{00000000-0005-0000-0000-0000068D0000}"/>
    <cellStyle name="Percent 353" xfId="36105" xr:uid="{00000000-0005-0000-0000-0000078D0000}"/>
    <cellStyle name="Percent 354" xfId="36106" xr:uid="{00000000-0005-0000-0000-0000088D0000}"/>
    <cellStyle name="Percent 355" xfId="36107" xr:uid="{00000000-0005-0000-0000-0000098D0000}"/>
    <cellStyle name="Percent 356" xfId="36108" xr:uid="{00000000-0005-0000-0000-00000A8D0000}"/>
    <cellStyle name="Percent 357" xfId="36109" xr:uid="{00000000-0005-0000-0000-00000B8D0000}"/>
    <cellStyle name="Percent 358" xfId="36110" xr:uid="{00000000-0005-0000-0000-00000C8D0000}"/>
    <cellStyle name="Percent 359" xfId="36111" xr:uid="{00000000-0005-0000-0000-00000D8D0000}"/>
    <cellStyle name="Percent 36" xfId="36112" xr:uid="{00000000-0005-0000-0000-00000E8D0000}"/>
    <cellStyle name="Percent 36 2" xfId="36113" xr:uid="{00000000-0005-0000-0000-00000F8D0000}"/>
    <cellStyle name="Percent 36 2 2" xfId="36114" xr:uid="{00000000-0005-0000-0000-0000108D0000}"/>
    <cellStyle name="Percent 36 2 3" xfId="36115" xr:uid="{00000000-0005-0000-0000-0000118D0000}"/>
    <cellStyle name="Percent 36 3" xfId="36116" xr:uid="{00000000-0005-0000-0000-0000128D0000}"/>
    <cellStyle name="Percent 36 3 2" xfId="36117" xr:uid="{00000000-0005-0000-0000-0000138D0000}"/>
    <cellStyle name="Percent 36 3 3" xfId="36118" xr:uid="{00000000-0005-0000-0000-0000148D0000}"/>
    <cellStyle name="Percent 36 4" xfId="36119" xr:uid="{00000000-0005-0000-0000-0000158D0000}"/>
    <cellStyle name="Percent 36 4 2" xfId="36120" xr:uid="{00000000-0005-0000-0000-0000168D0000}"/>
    <cellStyle name="Percent 36 4 3" xfId="36121" xr:uid="{00000000-0005-0000-0000-0000178D0000}"/>
    <cellStyle name="Percent 36 5" xfId="36122" xr:uid="{00000000-0005-0000-0000-0000188D0000}"/>
    <cellStyle name="Percent 36 5 2" xfId="36123" xr:uid="{00000000-0005-0000-0000-0000198D0000}"/>
    <cellStyle name="Percent 36 5 3" xfId="36124" xr:uid="{00000000-0005-0000-0000-00001A8D0000}"/>
    <cellStyle name="Percent 36 6" xfId="36125" xr:uid="{00000000-0005-0000-0000-00001B8D0000}"/>
    <cellStyle name="Percent 36 7" xfId="36126" xr:uid="{00000000-0005-0000-0000-00001C8D0000}"/>
    <cellStyle name="Percent 36 8" xfId="36127" xr:uid="{00000000-0005-0000-0000-00001D8D0000}"/>
    <cellStyle name="Percent 36 9" xfId="36128" xr:uid="{00000000-0005-0000-0000-00001E8D0000}"/>
    <cellStyle name="Percent 360" xfId="36129" xr:uid="{00000000-0005-0000-0000-00001F8D0000}"/>
    <cellStyle name="Percent 361" xfId="36130" xr:uid="{00000000-0005-0000-0000-0000208D0000}"/>
    <cellStyle name="Percent 362" xfId="36131" xr:uid="{00000000-0005-0000-0000-0000218D0000}"/>
    <cellStyle name="Percent 363" xfId="36132" xr:uid="{00000000-0005-0000-0000-0000228D0000}"/>
    <cellStyle name="Percent 364" xfId="36133" xr:uid="{00000000-0005-0000-0000-0000238D0000}"/>
    <cellStyle name="Percent 365" xfId="36134" xr:uid="{00000000-0005-0000-0000-0000248D0000}"/>
    <cellStyle name="Percent 366" xfId="36135" xr:uid="{00000000-0005-0000-0000-0000258D0000}"/>
    <cellStyle name="Percent 367" xfId="36136" xr:uid="{00000000-0005-0000-0000-0000268D0000}"/>
    <cellStyle name="Percent 368" xfId="36137" xr:uid="{00000000-0005-0000-0000-0000278D0000}"/>
    <cellStyle name="Percent 369" xfId="36138" xr:uid="{00000000-0005-0000-0000-0000288D0000}"/>
    <cellStyle name="Percent 37" xfId="36139" xr:uid="{00000000-0005-0000-0000-0000298D0000}"/>
    <cellStyle name="Percent 37 2" xfId="36140" xr:uid="{00000000-0005-0000-0000-00002A8D0000}"/>
    <cellStyle name="Percent 37 2 2" xfId="36141" xr:uid="{00000000-0005-0000-0000-00002B8D0000}"/>
    <cellStyle name="Percent 37 2 3" xfId="36142" xr:uid="{00000000-0005-0000-0000-00002C8D0000}"/>
    <cellStyle name="Percent 37 3" xfId="36143" xr:uid="{00000000-0005-0000-0000-00002D8D0000}"/>
    <cellStyle name="Percent 37 3 2" xfId="36144" xr:uid="{00000000-0005-0000-0000-00002E8D0000}"/>
    <cellStyle name="Percent 37 3 3" xfId="36145" xr:uid="{00000000-0005-0000-0000-00002F8D0000}"/>
    <cellStyle name="Percent 37 4" xfId="36146" xr:uid="{00000000-0005-0000-0000-0000308D0000}"/>
    <cellStyle name="Percent 37 4 2" xfId="36147" xr:uid="{00000000-0005-0000-0000-0000318D0000}"/>
    <cellStyle name="Percent 37 4 3" xfId="36148" xr:uid="{00000000-0005-0000-0000-0000328D0000}"/>
    <cellStyle name="Percent 37 5" xfId="36149" xr:uid="{00000000-0005-0000-0000-0000338D0000}"/>
    <cellStyle name="Percent 37 5 2" xfId="36150" xr:uid="{00000000-0005-0000-0000-0000348D0000}"/>
    <cellStyle name="Percent 37 5 3" xfId="36151" xr:uid="{00000000-0005-0000-0000-0000358D0000}"/>
    <cellStyle name="Percent 37 6" xfId="36152" xr:uid="{00000000-0005-0000-0000-0000368D0000}"/>
    <cellStyle name="Percent 37 7" xfId="36153" xr:uid="{00000000-0005-0000-0000-0000378D0000}"/>
    <cellStyle name="Percent 37 8" xfId="36154" xr:uid="{00000000-0005-0000-0000-0000388D0000}"/>
    <cellStyle name="Percent 370" xfId="36155" xr:uid="{00000000-0005-0000-0000-0000398D0000}"/>
    <cellStyle name="Percent 371" xfId="36156" xr:uid="{00000000-0005-0000-0000-00003A8D0000}"/>
    <cellStyle name="Percent 372" xfId="36157" xr:uid="{00000000-0005-0000-0000-00003B8D0000}"/>
    <cellStyle name="Percent 373" xfId="36158" xr:uid="{00000000-0005-0000-0000-00003C8D0000}"/>
    <cellStyle name="Percent 374" xfId="36159" xr:uid="{00000000-0005-0000-0000-00003D8D0000}"/>
    <cellStyle name="Percent 375" xfId="36160" xr:uid="{00000000-0005-0000-0000-00003E8D0000}"/>
    <cellStyle name="Percent 376" xfId="36161" xr:uid="{00000000-0005-0000-0000-00003F8D0000}"/>
    <cellStyle name="Percent 377" xfId="36162" xr:uid="{00000000-0005-0000-0000-0000408D0000}"/>
    <cellStyle name="Percent 378" xfId="36163" xr:uid="{00000000-0005-0000-0000-0000418D0000}"/>
    <cellStyle name="Percent 379" xfId="36164" xr:uid="{00000000-0005-0000-0000-0000428D0000}"/>
    <cellStyle name="Percent 38" xfId="36165" xr:uid="{00000000-0005-0000-0000-0000438D0000}"/>
    <cellStyle name="Percent 38 2" xfId="36166" xr:uid="{00000000-0005-0000-0000-0000448D0000}"/>
    <cellStyle name="Percent 38 2 2" xfId="36167" xr:uid="{00000000-0005-0000-0000-0000458D0000}"/>
    <cellStyle name="Percent 38 2 3" xfId="36168" xr:uid="{00000000-0005-0000-0000-0000468D0000}"/>
    <cellStyle name="Percent 38 3" xfId="36169" xr:uid="{00000000-0005-0000-0000-0000478D0000}"/>
    <cellStyle name="Percent 38 3 2" xfId="36170" xr:uid="{00000000-0005-0000-0000-0000488D0000}"/>
    <cellStyle name="Percent 38 3 3" xfId="36171" xr:uid="{00000000-0005-0000-0000-0000498D0000}"/>
    <cellStyle name="Percent 38 4" xfId="36172" xr:uid="{00000000-0005-0000-0000-00004A8D0000}"/>
    <cellStyle name="Percent 38 4 2" xfId="36173" xr:uid="{00000000-0005-0000-0000-00004B8D0000}"/>
    <cellStyle name="Percent 38 4 3" xfId="36174" xr:uid="{00000000-0005-0000-0000-00004C8D0000}"/>
    <cellStyle name="Percent 38 5" xfId="36175" xr:uid="{00000000-0005-0000-0000-00004D8D0000}"/>
    <cellStyle name="Percent 38 5 2" xfId="36176" xr:uid="{00000000-0005-0000-0000-00004E8D0000}"/>
    <cellStyle name="Percent 38 5 3" xfId="36177" xr:uid="{00000000-0005-0000-0000-00004F8D0000}"/>
    <cellStyle name="Percent 38 6" xfId="36178" xr:uid="{00000000-0005-0000-0000-0000508D0000}"/>
    <cellStyle name="Percent 38 7" xfId="36179" xr:uid="{00000000-0005-0000-0000-0000518D0000}"/>
    <cellStyle name="Percent 38 8" xfId="36180" xr:uid="{00000000-0005-0000-0000-0000528D0000}"/>
    <cellStyle name="Percent 380" xfId="36181" xr:uid="{00000000-0005-0000-0000-0000538D0000}"/>
    <cellStyle name="Percent 381" xfId="36182" xr:uid="{00000000-0005-0000-0000-0000548D0000}"/>
    <cellStyle name="Percent 382" xfId="36183" xr:uid="{00000000-0005-0000-0000-0000558D0000}"/>
    <cellStyle name="Percent 383" xfId="36184" xr:uid="{00000000-0005-0000-0000-0000568D0000}"/>
    <cellStyle name="Percent 384" xfId="36185" xr:uid="{00000000-0005-0000-0000-0000578D0000}"/>
    <cellStyle name="Percent 385" xfId="36186" xr:uid="{00000000-0005-0000-0000-0000588D0000}"/>
    <cellStyle name="Percent 386" xfId="36187" xr:uid="{00000000-0005-0000-0000-0000598D0000}"/>
    <cellStyle name="Percent 387" xfId="36188" xr:uid="{00000000-0005-0000-0000-00005A8D0000}"/>
    <cellStyle name="Percent 388" xfId="36189" xr:uid="{00000000-0005-0000-0000-00005B8D0000}"/>
    <cellStyle name="Percent 389" xfId="36190" xr:uid="{00000000-0005-0000-0000-00005C8D0000}"/>
    <cellStyle name="Percent 39" xfId="36191" xr:uid="{00000000-0005-0000-0000-00005D8D0000}"/>
    <cellStyle name="Percent 39 2" xfId="36192" xr:uid="{00000000-0005-0000-0000-00005E8D0000}"/>
    <cellStyle name="Percent 39 2 2" xfId="36193" xr:uid="{00000000-0005-0000-0000-00005F8D0000}"/>
    <cellStyle name="Percent 39 2 3" xfId="36194" xr:uid="{00000000-0005-0000-0000-0000608D0000}"/>
    <cellStyle name="Percent 39 2 4" xfId="36195" xr:uid="{00000000-0005-0000-0000-0000618D0000}"/>
    <cellStyle name="Percent 39 3" xfId="36196" xr:uid="{00000000-0005-0000-0000-0000628D0000}"/>
    <cellStyle name="Percent 39 3 2" xfId="36197" xr:uid="{00000000-0005-0000-0000-0000638D0000}"/>
    <cellStyle name="Percent 39 3 3" xfId="36198" xr:uid="{00000000-0005-0000-0000-0000648D0000}"/>
    <cellStyle name="Percent 39 3 4" xfId="36199" xr:uid="{00000000-0005-0000-0000-0000658D0000}"/>
    <cellStyle name="Percent 39 4" xfId="36200" xr:uid="{00000000-0005-0000-0000-0000668D0000}"/>
    <cellStyle name="Percent 39 4 2" xfId="36201" xr:uid="{00000000-0005-0000-0000-0000678D0000}"/>
    <cellStyle name="Percent 39 4 3" xfId="36202" xr:uid="{00000000-0005-0000-0000-0000688D0000}"/>
    <cellStyle name="Percent 39 5" xfId="36203" xr:uid="{00000000-0005-0000-0000-0000698D0000}"/>
    <cellStyle name="Percent 39 6" xfId="36204" xr:uid="{00000000-0005-0000-0000-00006A8D0000}"/>
    <cellStyle name="Percent 39 7" xfId="36205" xr:uid="{00000000-0005-0000-0000-00006B8D0000}"/>
    <cellStyle name="Percent 390" xfId="36206" xr:uid="{00000000-0005-0000-0000-00006C8D0000}"/>
    <cellStyle name="Percent 391" xfId="36207" xr:uid="{00000000-0005-0000-0000-00006D8D0000}"/>
    <cellStyle name="Percent 392" xfId="36208" xr:uid="{00000000-0005-0000-0000-00006E8D0000}"/>
    <cellStyle name="Percent 393" xfId="36209" xr:uid="{00000000-0005-0000-0000-00006F8D0000}"/>
    <cellStyle name="Percent 394" xfId="36210" xr:uid="{00000000-0005-0000-0000-0000708D0000}"/>
    <cellStyle name="Percent 395" xfId="36211" xr:uid="{00000000-0005-0000-0000-0000718D0000}"/>
    <cellStyle name="Percent 396" xfId="36212" xr:uid="{00000000-0005-0000-0000-0000728D0000}"/>
    <cellStyle name="Percent 397" xfId="36213" xr:uid="{00000000-0005-0000-0000-0000738D0000}"/>
    <cellStyle name="Percent 398" xfId="36214" xr:uid="{00000000-0005-0000-0000-0000748D0000}"/>
    <cellStyle name="Percent 399" xfId="36215" xr:uid="{00000000-0005-0000-0000-0000758D0000}"/>
    <cellStyle name="Percent 399 2" xfId="36216" xr:uid="{00000000-0005-0000-0000-0000768D0000}"/>
    <cellStyle name="Percent 399 3" xfId="36217" xr:uid="{00000000-0005-0000-0000-0000778D0000}"/>
    <cellStyle name="Percent 4" xfId="308" xr:uid="{00000000-0005-0000-0000-0000788D0000}"/>
    <cellStyle name="Percent 4 2" xfId="36218" xr:uid="{00000000-0005-0000-0000-0000798D0000}"/>
    <cellStyle name="Percent 4 2 2" xfId="36219" xr:uid="{00000000-0005-0000-0000-00007A8D0000}"/>
    <cellStyle name="Percent 4 2 2 2" xfId="36220" xr:uid="{00000000-0005-0000-0000-00007B8D0000}"/>
    <cellStyle name="Percent 4 2 2 3" xfId="36221" xr:uid="{00000000-0005-0000-0000-00007C8D0000}"/>
    <cellStyle name="Percent 4 2 3" xfId="36222" xr:uid="{00000000-0005-0000-0000-00007D8D0000}"/>
    <cellStyle name="Percent 4 2 3 2" xfId="36223" xr:uid="{00000000-0005-0000-0000-00007E8D0000}"/>
    <cellStyle name="Percent 4 2 3 3" xfId="36224" xr:uid="{00000000-0005-0000-0000-00007F8D0000}"/>
    <cellStyle name="Percent 4 2 4" xfId="36225" xr:uid="{00000000-0005-0000-0000-0000808D0000}"/>
    <cellStyle name="Percent 4 2 5" xfId="36226" xr:uid="{00000000-0005-0000-0000-0000818D0000}"/>
    <cellStyle name="Percent 4 2 6" xfId="36227" xr:uid="{00000000-0005-0000-0000-0000828D0000}"/>
    <cellStyle name="Percent 4 3" xfId="36228" xr:uid="{00000000-0005-0000-0000-0000838D0000}"/>
    <cellStyle name="Percent 4 3 2" xfId="36229" xr:uid="{00000000-0005-0000-0000-0000848D0000}"/>
    <cellStyle name="Percent 4 3 3" xfId="36230" xr:uid="{00000000-0005-0000-0000-0000858D0000}"/>
    <cellStyle name="Percent 4 4" xfId="36231" xr:uid="{00000000-0005-0000-0000-0000868D0000}"/>
    <cellStyle name="Percent 4 4 2" xfId="36232" xr:uid="{00000000-0005-0000-0000-0000878D0000}"/>
    <cellStyle name="Percent 4 4 3" xfId="36233" xr:uid="{00000000-0005-0000-0000-0000888D0000}"/>
    <cellStyle name="Percent 4 5" xfId="36234" xr:uid="{00000000-0005-0000-0000-0000898D0000}"/>
    <cellStyle name="Percent 4 5 2" xfId="36235" xr:uid="{00000000-0005-0000-0000-00008A8D0000}"/>
    <cellStyle name="Percent 4 5 3" xfId="36236" xr:uid="{00000000-0005-0000-0000-00008B8D0000}"/>
    <cellStyle name="Percent 4 6" xfId="36237" xr:uid="{00000000-0005-0000-0000-00008C8D0000}"/>
    <cellStyle name="Percent 4 7" xfId="36238" xr:uid="{00000000-0005-0000-0000-00008D8D0000}"/>
    <cellStyle name="Percent 4 8" xfId="36239" xr:uid="{00000000-0005-0000-0000-00008E8D0000}"/>
    <cellStyle name="Percent 4 9" xfId="36240" xr:uid="{00000000-0005-0000-0000-00008F8D0000}"/>
    <cellStyle name="Percent 40" xfId="36241" xr:uid="{00000000-0005-0000-0000-0000908D0000}"/>
    <cellStyle name="Percent 40 2" xfId="36242" xr:uid="{00000000-0005-0000-0000-0000918D0000}"/>
    <cellStyle name="Percent 40 2 2" xfId="36243" xr:uid="{00000000-0005-0000-0000-0000928D0000}"/>
    <cellStyle name="Percent 40 2 3" xfId="36244" xr:uid="{00000000-0005-0000-0000-0000938D0000}"/>
    <cellStyle name="Percent 40 2 4" xfId="36245" xr:uid="{00000000-0005-0000-0000-0000948D0000}"/>
    <cellStyle name="Percent 40 3" xfId="36246" xr:uid="{00000000-0005-0000-0000-0000958D0000}"/>
    <cellStyle name="Percent 40 3 2" xfId="36247" xr:uid="{00000000-0005-0000-0000-0000968D0000}"/>
    <cellStyle name="Percent 40 3 3" xfId="36248" xr:uid="{00000000-0005-0000-0000-0000978D0000}"/>
    <cellStyle name="Percent 40 3 4" xfId="36249" xr:uid="{00000000-0005-0000-0000-0000988D0000}"/>
    <cellStyle name="Percent 40 4" xfId="36250" xr:uid="{00000000-0005-0000-0000-0000998D0000}"/>
    <cellStyle name="Percent 40 5" xfId="36251" xr:uid="{00000000-0005-0000-0000-00009A8D0000}"/>
    <cellStyle name="Percent 40 6" xfId="36252" xr:uid="{00000000-0005-0000-0000-00009B8D0000}"/>
    <cellStyle name="Percent 400" xfId="36253" xr:uid="{00000000-0005-0000-0000-00009C8D0000}"/>
    <cellStyle name="Percent 400 2" xfId="36254" xr:uid="{00000000-0005-0000-0000-00009D8D0000}"/>
    <cellStyle name="Percent 400 3" xfId="36255" xr:uid="{00000000-0005-0000-0000-00009E8D0000}"/>
    <cellStyle name="Percent 401" xfId="36256" xr:uid="{00000000-0005-0000-0000-00009F8D0000}"/>
    <cellStyle name="Percent 401 2" xfId="36257" xr:uid="{00000000-0005-0000-0000-0000A08D0000}"/>
    <cellStyle name="Percent 401 3" xfId="36258" xr:uid="{00000000-0005-0000-0000-0000A18D0000}"/>
    <cellStyle name="Percent 402" xfId="36259" xr:uid="{00000000-0005-0000-0000-0000A28D0000}"/>
    <cellStyle name="Percent 402 2" xfId="36260" xr:uid="{00000000-0005-0000-0000-0000A38D0000}"/>
    <cellStyle name="Percent 402 3" xfId="36261" xr:uid="{00000000-0005-0000-0000-0000A48D0000}"/>
    <cellStyle name="Percent 403" xfId="36262" xr:uid="{00000000-0005-0000-0000-0000A58D0000}"/>
    <cellStyle name="Percent 403 2" xfId="36263" xr:uid="{00000000-0005-0000-0000-0000A68D0000}"/>
    <cellStyle name="Percent 403 3" xfId="36264" xr:uid="{00000000-0005-0000-0000-0000A78D0000}"/>
    <cellStyle name="Percent 404" xfId="36265" xr:uid="{00000000-0005-0000-0000-0000A88D0000}"/>
    <cellStyle name="Percent 404 2" xfId="36266" xr:uid="{00000000-0005-0000-0000-0000A98D0000}"/>
    <cellStyle name="Percent 404 3" xfId="36267" xr:uid="{00000000-0005-0000-0000-0000AA8D0000}"/>
    <cellStyle name="Percent 405" xfId="36268" xr:uid="{00000000-0005-0000-0000-0000AB8D0000}"/>
    <cellStyle name="Percent 405 2" xfId="36269" xr:uid="{00000000-0005-0000-0000-0000AC8D0000}"/>
    <cellStyle name="Percent 405 3" xfId="36270" xr:uid="{00000000-0005-0000-0000-0000AD8D0000}"/>
    <cellStyle name="Percent 406" xfId="36271" xr:uid="{00000000-0005-0000-0000-0000AE8D0000}"/>
    <cellStyle name="Percent 406 2" xfId="36272" xr:uid="{00000000-0005-0000-0000-0000AF8D0000}"/>
    <cellStyle name="Percent 406 3" xfId="36273" xr:uid="{00000000-0005-0000-0000-0000B08D0000}"/>
    <cellStyle name="Percent 407" xfId="36274" xr:uid="{00000000-0005-0000-0000-0000B18D0000}"/>
    <cellStyle name="Percent 407 2" xfId="36275" xr:uid="{00000000-0005-0000-0000-0000B28D0000}"/>
    <cellStyle name="Percent 407 3" xfId="36276" xr:uid="{00000000-0005-0000-0000-0000B38D0000}"/>
    <cellStyle name="Percent 408" xfId="36277" xr:uid="{00000000-0005-0000-0000-0000B48D0000}"/>
    <cellStyle name="Percent 408 2" xfId="36278" xr:uid="{00000000-0005-0000-0000-0000B58D0000}"/>
    <cellStyle name="Percent 408 3" xfId="36279" xr:uid="{00000000-0005-0000-0000-0000B68D0000}"/>
    <cellStyle name="Percent 409" xfId="36280" xr:uid="{00000000-0005-0000-0000-0000B78D0000}"/>
    <cellStyle name="Percent 409 2" xfId="36281" xr:uid="{00000000-0005-0000-0000-0000B88D0000}"/>
    <cellStyle name="Percent 409 3" xfId="36282" xr:uid="{00000000-0005-0000-0000-0000B98D0000}"/>
    <cellStyle name="Percent 41" xfId="36283" xr:uid="{00000000-0005-0000-0000-0000BA8D0000}"/>
    <cellStyle name="Percent 41 2" xfId="36284" xr:uid="{00000000-0005-0000-0000-0000BB8D0000}"/>
    <cellStyle name="Percent 41 2 2" xfId="36285" xr:uid="{00000000-0005-0000-0000-0000BC8D0000}"/>
    <cellStyle name="Percent 41 2 3" xfId="36286" xr:uid="{00000000-0005-0000-0000-0000BD8D0000}"/>
    <cellStyle name="Percent 41 2 4" xfId="36287" xr:uid="{00000000-0005-0000-0000-0000BE8D0000}"/>
    <cellStyle name="Percent 41 3" xfId="36288" xr:uid="{00000000-0005-0000-0000-0000BF8D0000}"/>
    <cellStyle name="Percent 41 3 2" xfId="36289" xr:uid="{00000000-0005-0000-0000-0000C08D0000}"/>
    <cellStyle name="Percent 41 4" xfId="36290" xr:uid="{00000000-0005-0000-0000-0000C18D0000}"/>
    <cellStyle name="Percent 41 5" xfId="36291" xr:uid="{00000000-0005-0000-0000-0000C28D0000}"/>
    <cellStyle name="Percent 410" xfId="36292" xr:uid="{00000000-0005-0000-0000-0000C38D0000}"/>
    <cellStyle name="Percent 410 2" xfId="36293" xr:uid="{00000000-0005-0000-0000-0000C48D0000}"/>
    <cellStyle name="Percent 410 3" xfId="36294" xr:uid="{00000000-0005-0000-0000-0000C58D0000}"/>
    <cellStyle name="Percent 411" xfId="36295" xr:uid="{00000000-0005-0000-0000-0000C68D0000}"/>
    <cellStyle name="Percent 411 2" xfId="36296" xr:uid="{00000000-0005-0000-0000-0000C78D0000}"/>
    <cellStyle name="Percent 411 3" xfId="36297" xr:uid="{00000000-0005-0000-0000-0000C88D0000}"/>
    <cellStyle name="Percent 412" xfId="36298" xr:uid="{00000000-0005-0000-0000-0000C98D0000}"/>
    <cellStyle name="Percent 412 2" xfId="36299" xr:uid="{00000000-0005-0000-0000-0000CA8D0000}"/>
    <cellStyle name="Percent 412 3" xfId="36300" xr:uid="{00000000-0005-0000-0000-0000CB8D0000}"/>
    <cellStyle name="Percent 413" xfId="36301" xr:uid="{00000000-0005-0000-0000-0000CC8D0000}"/>
    <cellStyle name="Percent 413 2" xfId="36302" xr:uid="{00000000-0005-0000-0000-0000CD8D0000}"/>
    <cellStyle name="Percent 413 3" xfId="36303" xr:uid="{00000000-0005-0000-0000-0000CE8D0000}"/>
    <cellStyle name="Percent 414" xfId="36304" xr:uid="{00000000-0005-0000-0000-0000CF8D0000}"/>
    <cellStyle name="Percent 414 2" xfId="36305" xr:uid="{00000000-0005-0000-0000-0000D08D0000}"/>
    <cellStyle name="Percent 414 3" xfId="36306" xr:uid="{00000000-0005-0000-0000-0000D18D0000}"/>
    <cellStyle name="Percent 415" xfId="36307" xr:uid="{00000000-0005-0000-0000-0000D28D0000}"/>
    <cellStyle name="Percent 415 2" xfId="36308" xr:uid="{00000000-0005-0000-0000-0000D38D0000}"/>
    <cellStyle name="Percent 415 3" xfId="36309" xr:uid="{00000000-0005-0000-0000-0000D48D0000}"/>
    <cellStyle name="Percent 416" xfId="36310" xr:uid="{00000000-0005-0000-0000-0000D58D0000}"/>
    <cellStyle name="Percent 416 2" xfId="36311" xr:uid="{00000000-0005-0000-0000-0000D68D0000}"/>
    <cellStyle name="Percent 416 3" xfId="36312" xr:uid="{00000000-0005-0000-0000-0000D78D0000}"/>
    <cellStyle name="Percent 417" xfId="36313" xr:uid="{00000000-0005-0000-0000-0000D88D0000}"/>
    <cellStyle name="Percent 417 2" xfId="36314" xr:uid="{00000000-0005-0000-0000-0000D98D0000}"/>
    <cellStyle name="Percent 417 3" xfId="36315" xr:uid="{00000000-0005-0000-0000-0000DA8D0000}"/>
    <cellStyle name="Percent 418" xfId="36316" xr:uid="{00000000-0005-0000-0000-0000DB8D0000}"/>
    <cellStyle name="Percent 418 2" xfId="36317" xr:uid="{00000000-0005-0000-0000-0000DC8D0000}"/>
    <cellStyle name="Percent 418 3" xfId="36318" xr:uid="{00000000-0005-0000-0000-0000DD8D0000}"/>
    <cellStyle name="Percent 419" xfId="36319" xr:uid="{00000000-0005-0000-0000-0000DE8D0000}"/>
    <cellStyle name="Percent 419 2" xfId="36320" xr:uid="{00000000-0005-0000-0000-0000DF8D0000}"/>
    <cellStyle name="Percent 419 3" xfId="36321" xr:uid="{00000000-0005-0000-0000-0000E08D0000}"/>
    <cellStyle name="Percent 42" xfId="36322" xr:uid="{00000000-0005-0000-0000-0000E18D0000}"/>
    <cellStyle name="Percent 42 2" xfId="36323" xr:uid="{00000000-0005-0000-0000-0000E28D0000}"/>
    <cellStyle name="Percent 42 2 2" xfId="36324" xr:uid="{00000000-0005-0000-0000-0000E38D0000}"/>
    <cellStyle name="Percent 42 3" xfId="36325" xr:uid="{00000000-0005-0000-0000-0000E48D0000}"/>
    <cellStyle name="Percent 42 3 2" xfId="36326" xr:uid="{00000000-0005-0000-0000-0000E58D0000}"/>
    <cellStyle name="Percent 42 4" xfId="36327" xr:uid="{00000000-0005-0000-0000-0000E68D0000}"/>
    <cellStyle name="Percent 420" xfId="36328" xr:uid="{00000000-0005-0000-0000-0000E78D0000}"/>
    <cellStyle name="Percent 420 2" xfId="36329" xr:uid="{00000000-0005-0000-0000-0000E88D0000}"/>
    <cellStyle name="Percent 420 3" xfId="36330" xr:uid="{00000000-0005-0000-0000-0000E98D0000}"/>
    <cellStyle name="Percent 421" xfId="36331" xr:uid="{00000000-0005-0000-0000-0000EA8D0000}"/>
    <cellStyle name="Percent 421 2" xfId="36332" xr:uid="{00000000-0005-0000-0000-0000EB8D0000}"/>
    <cellStyle name="Percent 421 3" xfId="36333" xr:uid="{00000000-0005-0000-0000-0000EC8D0000}"/>
    <cellStyle name="Percent 422" xfId="36334" xr:uid="{00000000-0005-0000-0000-0000ED8D0000}"/>
    <cellStyle name="Percent 422 2" xfId="36335" xr:uid="{00000000-0005-0000-0000-0000EE8D0000}"/>
    <cellStyle name="Percent 422 3" xfId="36336" xr:uid="{00000000-0005-0000-0000-0000EF8D0000}"/>
    <cellStyle name="Percent 423" xfId="36337" xr:uid="{00000000-0005-0000-0000-0000F08D0000}"/>
    <cellStyle name="Percent 423 2" xfId="36338" xr:uid="{00000000-0005-0000-0000-0000F18D0000}"/>
    <cellStyle name="Percent 423 3" xfId="36339" xr:uid="{00000000-0005-0000-0000-0000F28D0000}"/>
    <cellStyle name="Percent 424" xfId="36340" xr:uid="{00000000-0005-0000-0000-0000F38D0000}"/>
    <cellStyle name="Percent 424 2" xfId="36341" xr:uid="{00000000-0005-0000-0000-0000F48D0000}"/>
    <cellStyle name="Percent 424 3" xfId="36342" xr:uid="{00000000-0005-0000-0000-0000F58D0000}"/>
    <cellStyle name="Percent 425" xfId="36343" xr:uid="{00000000-0005-0000-0000-0000F68D0000}"/>
    <cellStyle name="Percent 425 2" xfId="36344" xr:uid="{00000000-0005-0000-0000-0000F78D0000}"/>
    <cellStyle name="Percent 425 3" xfId="36345" xr:uid="{00000000-0005-0000-0000-0000F88D0000}"/>
    <cellStyle name="Percent 426" xfId="36346" xr:uid="{00000000-0005-0000-0000-0000F98D0000}"/>
    <cellStyle name="Percent 426 2" xfId="36347" xr:uid="{00000000-0005-0000-0000-0000FA8D0000}"/>
    <cellStyle name="Percent 426 3" xfId="36348" xr:uid="{00000000-0005-0000-0000-0000FB8D0000}"/>
    <cellStyle name="Percent 427" xfId="36349" xr:uid="{00000000-0005-0000-0000-0000FC8D0000}"/>
    <cellStyle name="Percent 427 2" xfId="36350" xr:uid="{00000000-0005-0000-0000-0000FD8D0000}"/>
    <cellStyle name="Percent 427 3" xfId="36351" xr:uid="{00000000-0005-0000-0000-0000FE8D0000}"/>
    <cellStyle name="Percent 428" xfId="36352" xr:uid="{00000000-0005-0000-0000-0000FF8D0000}"/>
    <cellStyle name="Percent 428 2" xfId="36353" xr:uid="{00000000-0005-0000-0000-0000008E0000}"/>
    <cellStyle name="Percent 428 3" xfId="36354" xr:uid="{00000000-0005-0000-0000-0000018E0000}"/>
    <cellStyle name="Percent 429" xfId="36355" xr:uid="{00000000-0005-0000-0000-0000028E0000}"/>
    <cellStyle name="Percent 429 2" xfId="36356" xr:uid="{00000000-0005-0000-0000-0000038E0000}"/>
    <cellStyle name="Percent 429 3" xfId="36357" xr:uid="{00000000-0005-0000-0000-0000048E0000}"/>
    <cellStyle name="Percent 43" xfId="36358" xr:uid="{00000000-0005-0000-0000-0000058E0000}"/>
    <cellStyle name="Percent 43 2" xfId="36359" xr:uid="{00000000-0005-0000-0000-0000068E0000}"/>
    <cellStyle name="Percent 43 2 2" xfId="36360" xr:uid="{00000000-0005-0000-0000-0000078E0000}"/>
    <cellStyle name="Percent 43 2 2 2" xfId="36361" xr:uid="{00000000-0005-0000-0000-0000088E0000}"/>
    <cellStyle name="Percent 43 2 3" xfId="36362" xr:uid="{00000000-0005-0000-0000-0000098E0000}"/>
    <cellStyle name="Percent 43 2 4" xfId="36363" xr:uid="{00000000-0005-0000-0000-00000A8E0000}"/>
    <cellStyle name="Percent 43 2 5" xfId="36364" xr:uid="{00000000-0005-0000-0000-00000B8E0000}"/>
    <cellStyle name="Percent 43 2 6" xfId="36365" xr:uid="{00000000-0005-0000-0000-00000C8E0000}"/>
    <cellStyle name="Percent 43 2 7" xfId="36366" xr:uid="{00000000-0005-0000-0000-00000D8E0000}"/>
    <cellStyle name="Percent 43 3" xfId="36367" xr:uid="{00000000-0005-0000-0000-00000E8E0000}"/>
    <cellStyle name="Percent 43 3 2" xfId="36368" xr:uid="{00000000-0005-0000-0000-00000F8E0000}"/>
    <cellStyle name="Percent 43 3 3" xfId="36369" xr:uid="{00000000-0005-0000-0000-0000108E0000}"/>
    <cellStyle name="Percent 43 3 4" xfId="36370" xr:uid="{00000000-0005-0000-0000-0000118E0000}"/>
    <cellStyle name="Percent 43 3 5" xfId="36371" xr:uid="{00000000-0005-0000-0000-0000128E0000}"/>
    <cellStyle name="Percent 43 3 6" xfId="36372" xr:uid="{00000000-0005-0000-0000-0000138E0000}"/>
    <cellStyle name="Percent 43 4" xfId="36373" xr:uid="{00000000-0005-0000-0000-0000148E0000}"/>
    <cellStyle name="Percent 43 5" xfId="36374" xr:uid="{00000000-0005-0000-0000-0000158E0000}"/>
    <cellStyle name="Percent 43 6" xfId="36375" xr:uid="{00000000-0005-0000-0000-0000168E0000}"/>
    <cellStyle name="Percent 43 7" xfId="36376" xr:uid="{00000000-0005-0000-0000-0000178E0000}"/>
    <cellStyle name="Percent 43 8" xfId="36377" xr:uid="{00000000-0005-0000-0000-0000188E0000}"/>
    <cellStyle name="Percent 430" xfId="36378" xr:uid="{00000000-0005-0000-0000-0000198E0000}"/>
    <cellStyle name="Percent 430 2" xfId="36379" xr:uid="{00000000-0005-0000-0000-00001A8E0000}"/>
    <cellStyle name="Percent 430 3" xfId="36380" xr:uid="{00000000-0005-0000-0000-00001B8E0000}"/>
    <cellStyle name="Percent 431" xfId="36381" xr:uid="{00000000-0005-0000-0000-00001C8E0000}"/>
    <cellStyle name="Percent 431 2" xfId="36382" xr:uid="{00000000-0005-0000-0000-00001D8E0000}"/>
    <cellStyle name="Percent 431 3" xfId="36383" xr:uid="{00000000-0005-0000-0000-00001E8E0000}"/>
    <cellStyle name="Percent 432" xfId="36384" xr:uid="{00000000-0005-0000-0000-00001F8E0000}"/>
    <cellStyle name="Percent 432 2" xfId="36385" xr:uid="{00000000-0005-0000-0000-0000208E0000}"/>
    <cellStyle name="Percent 432 3" xfId="36386" xr:uid="{00000000-0005-0000-0000-0000218E0000}"/>
    <cellStyle name="Percent 433" xfId="36387" xr:uid="{00000000-0005-0000-0000-0000228E0000}"/>
    <cellStyle name="Percent 433 2" xfId="36388" xr:uid="{00000000-0005-0000-0000-0000238E0000}"/>
    <cellStyle name="Percent 433 3" xfId="36389" xr:uid="{00000000-0005-0000-0000-0000248E0000}"/>
    <cellStyle name="Percent 434" xfId="36390" xr:uid="{00000000-0005-0000-0000-0000258E0000}"/>
    <cellStyle name="Percent 434 2" xfId="36391" xr:uid="{00000000-0005-0000-0000-0000268E0000}"/>
    <cellStyle name="Percent 434 3" xfId="36392" xr:uid="{00000000-0005-0000-0000-0000278E0000}"/>
    <cellStyle name="Percent 435" xfId="36393" xr:uid="{00000000-0005-0000-0000-0000288E0000}"/>
    <cellStyle name="Percent 435 2" xfId="36394" xr:uid="{00000000-0005-0000-0000-0000298E0000}"/>
    <cellStyle name="Percent 435 3" xfId="36395" xr:uid="{00000000-0005-0000-0000-00002A8E0000}"/>
    <cellStyle name="Percent 436" xfId="36396" xr:uid="{00000000-0005-0000-0000-00002B8E0000}"/>
    <cellStyle name="Percent 436 2" xfId="36397" xr:uid="{00000000-0005-0000-0000-00002C8E0000}"/>
    <cellStyle name="Percent 436 3" xfId="36398" xr:uid="{00000000-0005-0000-0000-00002D8E0000}"/>
    <cellStyle name="Percent 437" xfId="36399" xr:uid="{00000000-0005-0000-0000-00002E8E0000}"/>
    <cellStyle name="Percent 437 2" xfId="36400" xr:uid="{00000000-0005-0000-0000-00002F8E0000}"/>
    <cellStyle name="Percent 437 3" xfId="36401" xr:uid="{00000000-0005-0000-0000-0000308E0000}"/>
    <cellStyle name="Percent 438" xfId="36402" xr:uid="{00000000-0005-0000-0000-0000318E0000}"/>
    <cellStyle name="Percent 439" xfId="36403" xr:uid="{00000000-0005-0000-0000-0000328E0000}"/>
    <cellStyle name="Percent 44" xfId="36404" xr:uid="{00000000-0005-0000-0000-0000338E0000}"/>
    <cellStyle name="Percent 44 2" xfId="36405" xr:uid="{00000000-0005-0000-0000-0000348E0000}"/>
    <cellStyle name="Percent 44 2 2" xfId="36406" xr:uid="{00000000-0005-0000-0000-0000358E0000}"/>
    <cellStyle name="Percent 44 2 2 2" xfId="36407" xr:uid="{00000000-0005-0000-0000-0000368E0000}"/>
    <cellStyle name="Percent 44 2 3" xfId="36408" xr:uid="{00000000-0005-0000-0000-0000378E0000}"/>
    <cellStyle name="Percent 44 2 4" xfId="36409" xr:uid="{00000000-0005-0000-0000-0000388E0000}"/>
    <cellStyle name="Percent 44 2 5" xfId="36410" xr:uid="{00000000-0005-0000-0000-0000398E0000}"/>
    <cellStyle name="Percent 44 2 6" xfId="36411" xr:uid="{00000000-0005-0000-0000-00003A8E0000}"/>
    <cellStyle name="Percent 44 2 7" xfId="36412" xr:uid="{00000000-0005-0000-0000-00003B8E0000}"/>
    <cellStyle name="Percent 44 3" xfId="36413" xr:uid="{00000000-0005-0000-0000-00003C8E0000}"/>
    <cellStyle name="Percent 44 3 2" xfId="36414" xr:uid="{00000000-0005-0000-0000-00003D8E0000}"/>
    <cellStyle name="Percent 44 3 3" xfId="36415" xr:uid="{00000000-0005-0000-0000-00003E8E0000}"/>
    <cellStyle name="Percent 44 3 4" xfId="36416" xr:uid="{00000000-0005-0000-0000-00003F8E0000}"/>
    <cellStyle name="Percent 44 3 5" xfId="36417" xr:uid="{00000000-0005-0000-0000-0000408E0000}"/>
    <cellStyle name="Percent 44 3 6" xfId="36418" xr:uid="{00000000-0005-0000-0000-0000418E0000}"/>
    <cellStyle name="Percent 44 4" xfId="36419" xr:uid="{00000000-0005-0000-0000-0000428E0000}"/>
    <cellStyle name="Percent 44 5" xfId="36420" xr:uid="{00000000-0005-0000-0000-0000438E0000}"/>
    <cellStyle name="Percent 44 6" xfId="36421" xr:uid="{00000000-0005-0000-0000-0000448E0000}"/>
    <cellStyle name="Percent 44 7" xfId="36422" xr:uid="{00000000-0005-0000-0000-0000458E0000}"/>
    <cellStyle name="Percent 44 8" xfId="36423" xr:uid="{00000000-0005-0000-0000-0000468E0000}"/>
    <cellStyle name="Percent 440" xfId="36424" xr:uid="{00000000-0005-0000-0000-0000478E0000}"/>
    <cellStyle name="Percent 441" xfId="36425" xr:uid="{00000000-0005-0000-0000-0000488E0000}"/>
    <cellStyle name="Percent 442" xfId="36426" xr:uid="{00000000-0005-0000-0000-0000498E0000}"/>
    <cellStyle name="Percent 443" xfId="36427" xr:uid="{00000000-0005-0000-0000-00004A8E0000}"/>
    <cellStyle name="Percent 444" xfId="36428" xr:uid="{00000000-0005-0000-0000-00004B8E0000}"/>
    <cellStyle name="Percent 445" xfId="36429" xr:uid="{00000000-0005-0000-0000-00004C8E0000}"/>
    <cellStyle name="Percent 446" xfId="36430" xr:uid="{00000000-0005-0000-0000-00004D8E0000}"/>
    <cellStyle name="Percent 447" xfId="36431" xr:uid="{00000000-0005-0000-0000-00004E8E0000}"/>
    <cellStyle name="Percent 448" xfId="36432" xr:uid="{00000000-0005-0000-0000-00004F8E0000}"/>
    <cellStyle name="Percent 449" xfId="36433" xr:uid="{00000000-0005-0000-0000-0000508E0000}"/>
    <cellStyle name="Percent 45" xfId="36434" xr:uid="{00000000-0005-0000-0000-0000518E0000}"/>
    <cellStyle name="Percent 45 2" xfId="36435" xr:uid="{00000000-0005-0000-0000-0000528E0000}"/>
    <cellStyle name="Percent 45 2 2" xfId="36436" xr:uid="{00000000-0005-0000-0000-0000538E0000}"/>
    <cellStyle name="Percent 45 3" xfId="36437" xr:uid="{00000000-0005-0000-0000-0000548E0000}"/>
    <cellStyle name="Percent 45 3 2" xfId="36438" xr:uid="{00000000-0005-0000-0000-0000558E0000}"/>
    <cellStyle name="Percent 45 4" xfId="36439" xr:uid="{00000000-0005-0000-0000-0000568E0000}"/>
    <cellStyle name="Percent 450" xfId="36440" xr:uid="{00000000-0005-0000-0000-0000578E0000}"/>
    <cellStyle name="Percent 451" xfId="36441" xr:uid="{00000000-0005-0000-0000-0000588E0000}"/>
    <cellStyle name="Percent 452" xfId="36442" xr:uid="{00000000-0005-0000-0000-0000598E0000}"/>
    <cellStyle name="Percent 453" xfId="36443" xr:uid="{00000000-0005-0000-0000-00005A8E0000}"/>
    <cellStyle name="Percent 454" xfId="36444" xr:uid="{00000000-0005-0000-0000-00005B8E0000}"/>
    <cellStyle name="Percent 455" xfId="36445" xr:uid="{00000000-0005-0000-0000-00005C8E0000}"/>
    <cellStyle name="Percent 456" xfId="36446" xr:uid="{00000000-0005-0000-0000-00005D8E0000}"/>
    <cellStyle name="Percent 457" xfId="36447" xr:uid="{00000000-0005-0000-0000-00005E8E0000}"/>
    <cellStyle name="Percent 458" xfId="36448" xr:uid="{00000000-0005-0000-0000-00005F8E0000}"/>
    <cellStyle name="Percent 459" xfId="36449" xr:uid="{00000000-0005-0000-0000-0000608E0000}"/>
    <cellStyle name="Percent 46" xfId="36450" xr:uid="{00000000-0005-0000-0000-0000618E0000}"/>
    <cellStyle name="Percent 46 2" xfId="36451" xr:uid="{00000000-0005-0000-0000-0000628E0000}"/>
    <cellStyle name="Percent 46 2 2" xfId="36452" xr:uid="{00000000-0005-0000-0000-0000638E0000}"/>
    <cellStyle name="Percent 46 3" xfId="36453" xr:uid="{00000000-0005-0000-0000-0000648E0000}"/>
    <cellStyle name="Percent 46 3 2" xfId="36454" xr:uid="{00000000-0005-0000-0000-0000658E0000}"/>
    <cellStyle name="Percent 46 4" xfId="36455" xr:uid="{00000000-0005-0000-0000-0000668E0000}"/>
    <cellStyle name="Percent 46 5" xfId="36456" xr:uid="{00000000-0005-0000-0000-0000678E0000}"/>
    <cellStyle name="Percent 460" xfId="36457" xr:uid="{00000000-0005-0000-0000-0000688E0000}"/>
    <cellStyle name="Percent 461" xfId="36458" xr:uid="{00000000-0005-0000-0000-0000698E0000}"/>
    <cellStyle name="Percent 462" xfId="36459" xr:uid="{00000000-0005-0000-0000-00006A8E0000}"/>
    <cellStyle name="Percent 463" xfId="36460" xr:uid="{00000000-0005-0000-0000-00006B8E0000}"/>
    <cellStyle name="Percent 464" xfId="36461" xr:uid="{00000000-0005-0000-0000-00006C8E0000}"/>
    <cellStyle name="Percent 465" xfId="36462" xr:uid="{00000000-0005-0000-0000-00006D8E0000}"/>
    <cellStyle name="Percent 466" xfId="36463" xr:uid="{00000000-0005-0000-0000-00006E8E0000}"/>
    <cellStyle name="Percent 467" xfId="36464" xr:uid="{00000000-0005-0000-0000-00006F8E0000}"/>
    <cellStyle name="Percent 468" xfId="36465" xr:uid="{00000000-0005-0000-0000-0000708E0000}"/>
    <cellStyle name="Percent 469" xfId="36466" xr:uid="{00000000-0005-0000-0000-0000718E0000}"/>
    <cellStyle name="Percent 47" xfId="36467" xr:uid="{00000000-0005-0000-0000-0000728E0000}"/>
    <cellStyle name="Percent 47 2" xfId="36468" xr:uid="{00000000-0005-0000-0000-0000738E0000}"/>
    <cellStyle name="Percent 47 2 2" xfId="36469" xr:uid="{00000000-0005-0000-0000-0000748E0000}"/>
    <cellStyle name="Percent 47 2 3" xfId="36470" xr:uid="{00000000-0005-0000-0000-0000758E0000}"/>
    <cellStyle name="Percent 47 2 4" xfId="36471" xr:uid="{00000000-0005-0000-0000-0000768E0000}"/>
    <cellStyle name="Percent 47 3" xfId="36472" xr:uid="{00000000-0005-0000-0000-0000778E0000}"/>
    <cellStyle name="Percent 47 3 2" xfId="36473" xr:uid="{00000000-0005-0000-0000-0000788E0000}"/>
    <cellStyle name="Percent 47 4" xfId="36474" xr:uid="{00000000-0005-0000-0000-0000798E0000}"/>
    <cellStyle name="Percent 47 5" xfId="36475" xr:uid="{00000000-0005-0000-0000-00007A8E0000}"/>
    <cellStyle name="Percent 470" xfId="36476" xr:uid="{00000000-0005-0000-0000-00007B8E0000}"/>
    <cellStyle name="Percent 471" xfId="36477" xr:uid="{00000000-0005-0000-0000-00007C8E0000}"/>
    <cellStyle name="Percent 472" xfId="36478" xr:uid="{00000000-0005-0000-0000-00007D8E0000}"/>
    <cellStyle name="Percent 473" xfId="36479" xr:uid="{00000000-0005-0000-0000-00007E8E0000}"/>
    <cellStyle name="Percent 474" xfId="36480" xr:uid="{00000000-0005-0000-0000-00007F8E0000}"/>
    <cellStyle name="Percent 475" xfId="36481" xr:uid="{00000000-0005-0000-0000-0000808E0000}"/>
    <cellStyle name="Percent 476" xfId="36482" xr:uid="{00000000-0005-0000-0000-0000818E0000}"/>
    <cellStyle name="Percent 477" xfId="36483" xr:uid="{00000000-0005-0000-0000-0000828E0000}"/>
    <cellStyle name="Percent 478" xfId="36484" xr:uid="{00000000-0005-0000-0000-0000838E0000}"/>
    <cellStyle name="Percent 479" xfId="36485" xr:uid="{00000000-0005-0000-0000-0000848E0000}"/>
    <cellStyle name="Percent 48" xfId="36486" xr:uid="{00000000-0005-0000-0000-0000858E0000}"/>
    <cellStyle name="Percent 48 2" xfId="36487" xr:uid="{00000000-0005-0000-0000-0000868E0000}"/>
    <cellStyle name="Percent 48 2 2" xfId="36488" xr:uid="{00000000-0005-0000-0000-0000878E0000}"/>
    <cellStyle name="Percent 48 3" xfId="36489" xr:uid="{00000000-0005-0000-0000-0000888E0000}"/>
    <cellStyle name="Percent 48 3 2" xfId="36490" xr:uid="{00000000-0005-0000-0000-0000898E0000}"/>
    <cellStyle name="Percent 48 4" xfId="36491" xr:uid="{00000000-0005-0000-0000-00008A8E0000}"/>
    <cellStyle name="Percent 48 5" xfId="36492" xr:uid="{00000000-0005-0000-0000-00008B8E0000}"/>
    <cellStyle name="Percent 49" xfId="36493" xr:uid="{00000000-0005-0000-0000-00008C8E0000}"/>
    <cellStyle name="Percent 49 2" xfId="36494" xr:uid="{00000000-0005-0000-0000-00008D8E0000}"/>
    <cellStyle name="Percent 49 2 2" xfId="36495" xr:uid="{00000000-0005-0000-0000-00008E8E0000}"/>
    <cellStyle name="Percent 49 3" xfId="36496" xr:uid="{00000000-0005-0000-0000-00008F8E0000}"/>
    <cellStyle name="Percent 49 3 2" xfId="36497" xr:uid="{00000000-0005-0000-0000-0000908E0000}"/>
    <cellStyle name="Percent 49 4" xfId="36498" xr:uid="{00000000-0005-0000-0000-0000918E0000}"/>
    <cellStyle name="Percent 5" xfId="309" xr:uid="{00000000-0005-0000-0000-0000928E0000}"/>
    <cellStyle name="Percent 5 2" xfId="36499" xr:uid="{00000000-0005-0000-0000-0000938E0000}"/>
    <cellStyle name="Percent 5 2 2" xfId="36500" xr:uid="{00000000-0005-0000-0000-0000948E0000}"/>
    <cellStyle name="Percent 5 2 2 2" xfId="36501" xr:uid="{00000000-0005-0000-0000-0000958E0000}"/>
    <cellStyle name="Percent 5 2 2 3" xfId="36502" xr:uid="{00000000-0005-0000-0000-0000968E0000}"/>
    <cellStyle name="Percent 5 2 3" xfId="36503" xr:uid="{00000000-0005-0000-0000-0000978E0000}"/>
    <cellStyle name="Percent 5 2 3 2" xfId="36504" xr:uid="{00000000-0005-0000-0000-0000988E0000}"/>
    <cellStyle name="Percent 5 2 3 3" xfId="36505" xr:uid="{00000000-0005-0000-0000-0000998E0000}"/>
    <cellStyle name="Percent 5 2 4" xfId="36506" xr:uid="{00000000-0005-0000-0000-00009A8E0000}"/>
    <cellStyle name="Percent 5 2 5" xfId="36507" xr:uid="{00000000-0005-0000-0000-00009B8E0000}"/>
    <cellStyle name="Percent 5 2 6" xfId="36508" xr:uid="{00000000-0005-0000-0000-00009C8E0000}"/>
    <cellStyle name="Percent 5 3" xfId="36509" xr:uid="{00000000-0005-0000-0000-00009D8E0000}"/>
    <cellStyle name="Percent 5 3 2" xfId="36510" xr:uid="{00000000-0005-0000-0000-00009E8E0000}"/>
    <cellStyle name="Percent 5 3 3" xfId="36511" xr:uid="{00000000-0005-0000-0000-00009F8E0000}"/>
    <cellStyle name="Percent 5 4" xfId="36512" xr:uid="{00000000-0005-0000-0000-0000A08E0000}"/>
    <cellStyle name="Percent 5 4 2" xfId="36513" xr:uid="{00000000-0005-0000-0000-0000A18E0000}"/>
    <cellStyle name="Percent 5 4 3" xfId="36514" xr:uid="{00000000-0005-0000-0000-0000A28E0000}"/>
    <cellStyle name="Percent 5 5" xfId="36515" xr:uid="{00000000-0005-0000-0000-0000A38E0000}"/>
    <cellStyle name="Percent 5 5 2" xfId="36516" xr:uid="{00000000-0005-0000-0000-0000A48E0000}"/>
    <cellStyle name="Percent 5 5 3" xfId="36517" xr:uid="{00000000-0005-0000-0000-0000A58E0000}"/>
    <cellStyle name="Percent 5 6" xfId="36518" xr:uid="{00000000-0005-0000-0000-0000A68E0000}"/>
    <cellStyle name="Percent 5 7" xfId="36519" xr:uid="{00000000-0005-0000-0000-0000A78E0000}"/>
    <cellStyle name="Percent 5 8" xfId="36520" xr:uid="{00000000-0005-0000-0000-0000A88E0000}"/>
    <cellStyle name="Percent 5 9" xfId="36521" xr:uid="{00000000-0005-0000-0000-0000A98E0000}"/>
    <cellStyle name="Percent 50" xfId="36522" xr:uid="{00000000-0005-0000-0000-0000AA8E0000}"/>
    <cellStyle name="Percent 50 2" xfId="36523" xr:uid="{00000000-0005-0000-0000-0000AB8E0000}"/>
    <cellStyle name="Percent 50 2 2" xfId="36524" xr:uid="{00000000-0005-0000-0000-0000AC8E0000}"/>
    <cellStyle name="Percent 50 3" xfId="36525" xr:uid="{00000000-0005-0000-0000-0000AD8E0000}"/>
    <cellStyle name="Percent 50 3 2" xfId="36526" xr:uid="{00000000-0005-0000-0000-0000AE8E0000}"/>
    <cellStyle name="Percent 50 4" xfId="36527" xr:uid="{00000000-0005-0000-0000-0000AF8E0000}"/>
    <cellStyle name="Percent 51" xfId="36528" xr:uid="{00000000-0005-0000-0000-0000B08E0000}"/>
    <cellStyle name="Percent 51 2" xfId="36529" xr:uid="{00000000-0005-0000-0000-0000B18E0000}"/>
    <cellStyle name="Percent 51 2 2" xfId="36530" xr:uid="{00000000-0005-0000-0000-0000B28E0000}"/>
    <cellStyle name="Percent 51 3" xfId="36531" xr:uid="{00000000-0005-0000-0000-0000B38E0000}"/>
    <cellStyle name="Percent 51 3 2" xfId="36532" xr:uid="{00000000-0005-0000-0000-0000B48E0000}"/>
    <cellStyle name="Percent 51 4" xfId="36533" xr:uid="{00000000-0005-0000-0000-0000B58E0000}"/>
    <cellStyle name="Percent 52" xfId="36534" xr:uid="{00000000-0005-0000-0000-0000B68E0000}"/>
    <cellStyle name="Percent 52 2" xfId="36535" xr:uid="{00000000-0005-0000-0000-0000B78E0000}"/>
    <cellStyle name="Percent 52 2 2" xfId="36536" xr:uid="{00000000-0005-0000-0000-0000B88E0000}"/>
    <cellStyle name="Percent 52 3" xfId="36537" xr:uid="{00000000-0005-0000-0000-0000B98E0000}"/>
    <cellStyle name="Percent 52 3 2" xfId="36538" xr:uid="{00000000-0005-0000-0000-0000BA8E0000}"/>
    <cellStyle name="Percent 52 4" xfId="36539" xr:uid="{00000000-0005-0000-0000-0000BB8E0000}"/>
    <cellStyle name="Percent 53" xfId="36540" xr:uid="{00000000-0005-0000-0000-0000BC8E0000}"/>
    <cellStyle name="Percent 53 2" xfId="36541" xr:uid="{00000000-0005-0000-0000-0000BD8E0000}"/>
    <cellStyle name="Percent 53 2 2" xfId="36542" xr:uid="{00000000-0005-0000-0000-0000BE8E0000}"/>
    <cellStyle name="Percent 53 3" xfId="36543" xr:uid="{00000000-0005-0000-0000-0000BF8E0000}"/>
    <cellStyle name="Percent 53 3 2" xfId="36544" xr:uid="{00000000-0005-0000-0000-0000C08E0000}"/>
    <cellStyle name="Percent 53 4" xfId="36545" xr:uid="{00000000-0005-0000-0000-0000C18E0000}"/>
    <cellStyle name="Percent 54" xfId="36546" xr:uid="{00000000-0005-0000-0000-0000C28E0000}"/>
    <cellStyle name="Percent 54 2" xfId="36547" xr:uid="{00000000-0005-0000-0000-0000C38E0000}"/>
    <cellStyle name="Percent 54 2 2" xfId="36548" xr:uid="{00000000-0005-0000-0000-0000C48E0000}"/>
    <cellStyle name="Percent 54 3" xfId="36549" xr:uid="{00000000-0005-0000-0000-0000C58E0000}"/>
    <cellStyle name="Percent 54 3 2" xfId="36550" xr:uid="{00000000-0005-0000-0000-0000C68E0000}"/>
    <cellStyle name="Percent 54 4" xfId="36551" xr:uid="{00000000-0005-0000-0000-0000C78E0000}"/>
    <cellStyle name="Percent 55" xfId="36552" xr:uid="{00000000-0005-0000-0000-0000C88E0000}"/>
    <cellStyle name="Percent 55 2" xfId="36553" xr:uid="{00000000-0005-0000-0000-0000C98E0000}"/>
    <cellStyle name="Percent 55 2 2" xfId="36554" xr:uid="{00000000-0005-0000-0000-0000CA8E0000}"/>
    <cellStyle name="Percent 55 3" xfId="36555" xr:uid="{00000000-0005-0000-0000-0000CB8E0000}"/>
    <cellStyle name="Percent 55 3 2" xfId="36556" xr:uid="{00000000-0005-0000-0000-0000CC8E0000}"/>
    <cellStyle name="Percent 55 4" xfId="36557" xr:uid="{00000000-0005-0000-0000-0000CD8E0000}"/>
    <cellStyle name="Percent 56" xfId="36558" xr:uid="{00000000-0005-0000-0000-0000CE8E0000}"/>
    <cellStyle name="Percent 56 2" xfId="36559" xr:uid="{00000000-0005-0000-0000-0000CF8E0000}"/>
    <cellStyle name="Percent 56 2 2" xfId="36560" xr:uid="{00000000-0005-0000-0000-0000D08E0000}"/>
    <cellStyle name="Percent 56 3" xfId="36561" xr:uid="{00000000-0005-0000-0000-0000D18E0000}"/>
    <cellStyle name="Percent 56 3 2" xfId="36562" xr:uid="{00000000-0005-0000-0000-0000D28E0000}"/>
    <cellStyle name="Percent 56 4" xfId="36563" xr:uid="{00000000-0005-0000-0000-0000D38E0000}"/>
    <cellStyle name="Percent 57" xfId="36564" xr:uid="{00000000-0005-0000-0000-0000D48E0000}"/>
    <cellStyle name="Percent 57 2" xfId="36565" xr:uid="{00000000-0005-0000-0000-0000D58E0000}"/>
    <cellStyle name="Percent 57 2 2" xfId="36566" xr:uid="{00000000-0005-0000-0000-0000D68E0000}"/>
    <cellStyle name="Percent 57 3" xfId="36567" xr:uid="{00000000-0005-0000-0000-0000D78E0000}"/>
    <cellStyle name="Percent 57 3 2" xfId="36568" xr:uid="{00000000-0005-0000-0000-0000D88E0000}"/>
    <cellStyle name="Percent 57 4" xfId="36569" xr:uid="{00000000-0005-0000-0000-0000D98E0000}"/>
    <cellStyle name="Percent 58" xfId="36570" xr:uid="{00000000-0005-0000-0000-0000DA8E0000}"/>
    <cellStyle name="Percent 58 2" xfId="36571" xr:uid="{00000000-0005-0000-0000-0000DB8E0000}"/>
    <cellStyle name="Percent 58 2 2" xfId="36572" xr:uid="{00000000-0005-0000-0000-0000DC8E0000}"/>
    <cellStyle name="Percent 58 3" xfId="36573" xr:uid="{00000000-0005-0000-0000-0000DD8E0000}"/>
    <cellStyle name="Percent 58 3 2" xfId="36574" xr:uid="{00000000-0005-0000-0000-0000DE8E0000}"/>
    <cellStyle name="Percent 58 4" xfId="36575" xr:uid="{00000000-0005-0000-0000-0000DF8E0000}"/>
    <cellStyle name="Percent 59" xfId="36576" xr:uid="{00000000-0005-0000-0000-0000E08E0000}"/>
    <cellStyle name="Percent 59 2" xfId="36577" xr:uid="{00000000-0005-0000-0000-0000E18E0000}"/>
    <cellStyle name="Percent 59 2 2" xfId="36578" xr:uid="{00000000-0005-0000-0000-0000E28E0000}"/>
    <cellStyle name="Percent 59 3" xfId="36579" xr:uid="{00000000-0005-0000-0000-0000E38E0000}"/>
    <cellStyle name="Percent 59 3 2" xfId="36580" xr:uid="{00000000-0005-0000-0000-0000E48E0000}"/>
    <cellStyle name="Percent 59 4" xfId="36581" xr:uid="{00000000-0005-0000-0000-0000E58E0000}"/>
    <cellStyle name="Percent 6" xfId="310" xr:uid="{00000000-0005-0000-0000-0000E68E0000}"/>
    <cellStyle name="Percent 6 10" xfId="36582" xr:uid="{00000000-0005-0000-0000-0000E78E0000}"/>
    <cellStyle name="Percent 6 10 2" xfId="36583" xr:uid="{00000000-0005-0000-0000-0000E88E0000}"/>
    <cellStyle name="Percent 6 10 2 2" xfId="36584" xr:uid="{00000000-0005-0000-0000-0000E98E0000}"/>
    <cellStyle name="Percent 6 10 3" xfId="36585" xr:uid="{00000000-0005-0000-0000-0000EA8E0000}"/>
    <cellStyle name="Percent 6 10 3 2" xfId="36586" xr:uid="{00000000-0005-0000-0000-0000EB8E0000}"/>
    <cellStyle name="Percent 6 10 4" xfId="36587" xr:uid="{00000000-0005-0000-0000-0000EC8E0000}"/>
    <cellStyle name="Percent 6 10 5" xfId="36588" xr:uid="{00000000-0005-0000-0000-0000ED8E0000}"/>
    <cellStyle name="Percent 6 11" xfId="36589" xr:uid="{00000000-0005-0000-0000-0000EE8E0000}"/>
    <cellStyle name="Percent 6 11 2" xfId="36590" xr:uid="{00000000-0005-0000-0000-0000EF8E0000}"/>
    <cellStyle name="Percent 6 11 2 2" xfId="36591" xr:uid="{00000000-0005-0000-0000-0000F08E0000}"/>
    <cellStyle name="Percent 6 11 3" xfId="36592" xr:uid="{00000000-0005-0000-0000-0000F18E0000}"/>
    <cellStyle name="Percent 6 11 3 2" xfId="36593" xr:uid="{00000000-0005-0000-0000-0000F28E0000}"/>
    <cellStyle name="Percent 6 11 4" xfId="36594" xr:uid="{00000000-0005-0000-0000-0000F38E0000}"/>
    <cellStyle name="Percent 6 11 5" xfId="36595" xr:uid="{00000000-0005-0000-0000-0000F48E0000}"/>
    <cellStyle name="Percent 6 12" xfId="36596" xr:uid="{00000000-0005-0000-0000-0000F58E0000}"/>
    <cellStyle name="Percent 6 12 2" xfId="36597" xr:uid="{00000000-0005-0000-0000-0000F68E0000}"/>
    <cellStyle name="Percent 6 12 2 2" xfId="36598" xr:uid="{00000000-0005-0000-0000-0000F78E0000}"/>
    <cellStyle name="Percent 6 12 3" xfId="36599" xr:uid="{00000000-0005-0000-0000-0000F88E0000}"/>
    <cellStyle name="Percent 6 12 3 2" xfId="36600" xr:uid="{00000000-0005-0000-0000-0000F98E0000}"/>
    <cellStyle name="Percent 6 12 4" xfId="36601" xr:uid="{00000000-0005-0000-0000-0000FA8E0000}"/>
    <cellStyle name="Percent 6 12 5" xfId="36602" xr:uid="{00000000-0005-0000-0000-0000FB8E0000}"/>
    <cellStyle name="Percent 6 13" xfId="36603" xr:uid="{00000000-0005-0000-0000-0000FC8E0000}"/>
    <cellStyle name="Percent 6 13 2" xfId="36604" xr:uid="{00000000-0005-0000-0000-0000FD8E0000}"/>
    <cellStyle name="Percent 6 13 2 2" xfId="36605" xr:uid="{00000000-0005-0000-0000-0000FE8E0000}"/>
    <cellStyle name="Percent 6 13 3" xfId="36606" xr:uid="{00000000-0005-0000-0000-0000FF8E0000}"/>
    <cellStyle name="Percent 6 13 3 2" xfId="36607" xr:uid="{00000000-0005-0000-0000-0000008F0000}"/>
    <cellStyle name="Percent 6 13 4" xfId="36608" xr:uid="{00000000-0005-0000-0000-0000018F0000}"/>
    <cellStyle name="Percent 6 13 5" xfId="36609" xr:uid="{00000000-0005-0000-0000-0000028F0000}"/>
    <cellStyle name="Percent 6 14" xfId="36610" xr:uid="{00000000-0005-0000-0000-0000038F0000}"/>
    <cellStyle name="Percent 6 14 2" xfId="36611" xr:uid="{00000000-0005-0000-0000-0000048F0000}"/>
    <cellStyle name="Percent 6 14 2 2" xfId="36612" xr:uid="{00000000-0005-0000-0000-0000058F0000}"/>
    <cellStyle name="Percent 6 14 3" xfId="36613" xr:uid="{00000000-0005-0000-0000-0000068F0000}"/>
    <cellStyle name="Percent 6 14 4" xfId="36614" xr:uid="{00000000-0005-0000-0000-0000078F0000}"/>
    <cellStyle name="Percent 6 15" xfId="36615" xr:uid="{00000000-0005-0000-0000-0000088F0000}"/>
    <cellStyle name="Percent 6 15 2" xfId="36616" xr:uid="{00000000-0005-0000-0000-0000098F0000}"/>
    <cellStyle name="Percent 6 15 2 2" xfId="36617" xr:uid="{00000000-0005-0000-0000-00000A8F0000}"/>
    <cellStyle name="Percent 6 15 2 3" xfId="36618" xr:uid="{00000000-0005-0000-0000-00000B8F0000}"/>
    <cellStyle name="Percent 6 15 3" xfId="36619" xr:uid="{00000000-0005-0000-0000-00000C8F0000}"/>
    <cellStyle name="Percent 6 15 3 2" xfId="36620" xr:uid="{00000000-0005-0000-0000-00000D8F0000}"/>
    <cellStyle name="Percent 6 15 3 3" xfId="36621" xr:uid="{00000000-0005-0000-0000-00000E8F0000}"/>
    <cellStyle name="Percent 6 15 4" xfId="36622" xr:uid="{00000000-0005-0000-0000-00000F8F0000}"/>
    <cellStyle name="Percent 6 15 5" xfId="36623" xr:uid="{00000000-0005-0000-0000-0000108F0000}"/>
    <cellStyle name="Percent 6 16" xfId="36624" xr:uid="{00000000-0005-0000-0000-0000118F0000}"/>
    <cellStyle name="Percent 6 16 2" xfId="36625" xr:uid="{00000000-0005-0000-0000-0000128F0000}"/>
    <cellStyle name="Percent 6 16 2 2" xfId="36626" xr:uid="{00000000-0005-0000-0000-0000138F0000}"/>
    <cellStyle name="Percent 6 16 2 3" xfId="36627" xr:uid="{00000000-0005-0000-0000-0000148F0000}"/>
    <cellStyle name="Percent 6 16 3" xfId="36628" xr:uid="{00000000-0005-0000-0000-0000158F0000}"/>
    <cellStyle name="Percent 6 16 4" xfId="36629" xr:uid="{00000000-0005-0000-0000-0000168F0000}"/>
    <cellStyle name="Percent 6 17" xfId="36630" xr:uid="{00000000-0005-0000-0000-0000178F0000}"/>
    <cellStyle name="Percent 6 17 2" xfId="36631" xr:uid="{00000000-0005-0000-0000-0000188F0000}"/>
    <cellStyle name="Percent 6 17 3" xfId="36632" xr:uid="{00000000-0005-0000-0000-0000198F0000}"/>
    <cellStyle name="Percent 6 18" xfId="36633" xr:uid="{00000000-0005-0000-0000-00001A8F0000}"/>
    <cellStyle name="Percent 6 19" xfId="36634" xr:uid="{00000000-0005-0000-0000-00001B8F0000}"/>
    <cellStyle name="Percent 6 2" xfId="36635" xr:uid="{00000000-0005-0000-0000-00001C8F0000}"/>
    <cellStyle name="Percent 6 2 10" xfId="36636" xr:uid="{00000000-0005-0000-0000-00001D8F0000}"/>
    <cellStyle name="Percent 6 2 11" xfId="36637" xr:uid="{00000000-0005-0000-0000-00001E8F0000}"/>
    <cellStyle name="Percent 6 2 2" xfId="36638" xr:uid="{00000000-0005-0000-0000-00001F8F0000}"/>
    <cellStyle name="Percent 6 2 2 2" xfId="36639" xr:uid="{00000000-0005-0000-0000-0000208F0000}"/>
    <cellStyle name="Percent 6 2 2 2 2" xfId="36640" xr:uid="{00000000-0005-0000-0000-0000218F0000}"/>
    <cellStyle name="Percent 6 2 2 2 3" xfId="36641" xr:uid="{00000000-0005-0000-0000-0000228F0000}"/>
    <cellStyle name="Percent 6 2 2 3" xfId="36642" xr:uid="{00000000-0005-0000-0000-0000238F0000}"/>
    <cellStyle name="Percent 6 2 2 3 2" xfId="36643" xr:uid="{00000000-0005-0000-0000-0000248F0000}"/>
    <cellStyle name="Percent 6 2 2 3 3" xfId="36644" xr:uid="{00000000-0005-0000-0000-0000258F0000}"/>
    <cellStyle name="Percent 6 2 2 4" xfId="36645" xr:uid="{00000000-0005-0000-0000-0000268F0000}"/>
    <cellStyle name="Percent 6 2 2 5" xfId="36646" xr:uid="{00000000-0005-0000-0000-0000278F0000}"/>
    <cellStyle name="Percent 6 2 2 6" xfId="36647" xr:uid="{00000000-0005-0000-0000-0000288F0000}"/>
    <cellStyle name="Percent 6 2 3" xfId="36648" xr:uid="{00000000-0005-0000-0000-0000298F0000}"/>
    <cellStyle name="Percent 6 2 3 2" xfId="36649" xr:uid="{00000000-0005-0000-0000-00002A8F0000}"/>
    <cellStyle name="Percent 6 2 3 2 2" xfId="36650" xr:uid="{00000000-0005-0000-0000-00002B8F0000}"/>
    <cellStyle name="Percent 6 2 3 2 3" xfId="36651" xr:uid="{00000000-0005-0000-0000-00002C8F0000}"/>
    <cellStyle name="Percent 6 2 3 3" xfId="36652" xr:uid="{00000000-0005-0000-0000-00002D8F0000}"/>
    <cellStyle name="Percent 6 2 3 3 2" xfId="36653" xr:uid="{00000000-0005-0000-0000-00002E8F0000}"/>
    <cellStyle name="Percent 6 2 3 3 3" xfId="36654" xr:uid="{00000000-0005-0000-0000-00002F8F0000}"/>
    <cellStyle name="Percent 6 2 3 4" xfId="36655" xr:uid="{00000000-0005-0000-0000-0000308F0000}"/>
    <cellStyle name="Percent 6 2 3 5" xfId="36656" xr:uid="{00000000-0005-0000-0000-0000318F0000}"/>
    <cellStyle name="Percent 6 2 3 6" xfId="36657" xr:uid="{00000000-0005-0000-0000-0000328F0000}"/>
    <cellStyle name="Percent 6 2 4" xfId="36658" xr:uid="{00000000-0005-0000-0000-0000338F0000}"/>
    <cellStyle name="Percent 6 2 4 2" xfId="36659" xr:uid="{00000000-0005-0000-0000-0000348F0000}"/>
    <cellStyle name="Percent 6 2 4 2 2" xfId="36660" xr:uid="{00000000-0005-0000-0000-0000358F0000}"/>
    <cellStyle name="Percent 6 2 4 2 3" xfId="36661" xr:uid="{00000000-0005-0000-0000-0000368F0000}"/>
    <cellStyle name="Percent 6 2 4 3" xfId="36662" xr:uid="{00000000-0005-0000-0000-0000378F0000}"/>
    <cellStyle name="Percent 6 2 4 3 2" xfId="36663" xr:uid="{00000000-0005-0000-0000-0000388F0000}"/>
    <cellStyle name="Percent 6 2 4 3 3" xfId="36664" xr:uid="{00000000-0005-0000-0000-0000398F0000}"/>
    <cellStyle name="Percent 6 2 4 4" xfId="36665" xr:uid="{00000000-0005-0000-0000-00003A8F0000}"/>
    <cellStyle name="Percent 6 2 4 5" xfId="36666" xr:uid="{00000000-0005-0000-0000-00003B8F0000}"/>
    <cellStyle name="Percent 6 2 4 6" xfId="36667" xr:uid="{00000000-0005-0000-0000-00003C8F0000}"/>
    <cellStyle name="Percent 6 2 5" xfId="36668" xr:uid="{00000000-0005-0000-0000-00003D8F0000}"/>
    <cellStyle name="Percent 6 2 5 2" xfId="36669" xr:uid="{00000000-0005-0000-0000-00003E8F0000}"/>
    <cellStyle name="Percent 6 2 5 2 2" xfId="36670" xr:uid="{00000000-0005-0000-0000-00003F8F0000}"/>
    <cellStyle name="Percent 6 2 5 2 3" xfId="36671" xr:uid="{00000000-0005-0000-0000-0000408F0000}"/>
    <cellStyle name="Percent 6 2 5 2 4" xfId="36672" xr:uid="{00000000-0005-0000-0000-0000418F0000}"/>
    <cellStyle name="Percent 6 2 5 3" xfId="36673" xr:uid="{00000000-0005-0000-0000-0000428F0000}"/>
    <cellStyle name="Percent 6 2 5 4" xfId="36674" xr:uid="{00000000-0005-0000-0000-0000438F0000}"/>
    <cellStyle name="Percent 6 2 5 5" xfId="36675" xr:uid="{00000000-0005-0000-0000-0000448F0000}"/>
    <cellStyle name="Percent 6 2 6" xfId="36676" xr:uid="{00000000-0005-0000-0000-0000458F0000}"/>
    <cellStyle name="Percent 6 2 6 2" xfId="36677" xr:uid="{00000000-0005-0000-0000-0000468F0000}"/>
    <cellStyle name="Percent 6 2 6 2 2" xfId="36678" xr:uid="{00000000-0005-0000-0000-0000478F0000}"/>
    <cellStyle name="Percent 6 2 6 2 3" xfId="36679" xr:uid="{00000000-0005-0000-0000-0000488F0000}"/>
    <cellStyle name="Percent 6 2 6 3" xfId="36680" xr:uid="{00000000-0005-0000-0000-0000498F0000}"/>
    <cellStyle name="Percent 6 2 6 4" xfId="36681" xr:uid="{00000000-0005-0000-0000-00004A8F0000}"/>
    <cellStyle name="Percent 6 2 7" xfId="36682" xr:uid="{00000000-0005-0000-0000-00004B8F0000}"/>
    <cellStyle name="Percent 6 2 7 2" xfId="36683" xr:uid="{00000000-0005-0000-0000-00004C8F0000}"/>
    <cellStyle name="Percent 6 2 7 3" xfId="36684" xr:uid="{00000000-0005-0000-0000-00004D8F0000}"/>
    <cellStyle name="Percent 6 2 8" xfId="36685" xr:uid="{00000000-0005-0000-0000-00004E8F0000}"/>
    <cellStyle name="Percent 6 2 9" xfId="36686" xr:uid="{00000000-0005-0000-0000-00004F8F0000}"/>
    <cellStyle name="Percent 6 2_2106 (6)" xfId="36687" xr:uid="{00000000-0005-0000-0000-0000508F0000}"/>
    <cellStyle name="Percent 6 20" xfId="36688" xr:uid="{00000000-0005-0000-0000-0000518F0000}"/>
    <cellStyle name="Percent 6 21" xfId="36689" xr:uid="{00000000-0005-0000-0000-0000528F0000}"/>
    <cellStyle name="Percent 6 22" xfId="36690" xr:uid="{00000000-0005-0000-0000-0000538F0000}"/>
    <cellStyle name="Percent 6 23" xfId="36691" xr:uid="{00000000-0005-0000-0000-0000548F0000}"/>
    <cellStyle name="Percent 6 24" xfId="36692" xr:uid="{00000000-0005-0000-0000-0000558F0000}"/>
    <cellStyle name="Percent 6 3" xfId="36693" xr:uid="{00000000-0005-0000-0000-0000568F0000}"/>
    <cellStyle name="Percent 6 3 2" xfId="36694" xr:uid="{00000000-0005-0000-0000-0000578F0000}"/>
    <cellStyle name="Percent 6 3 2 2" xfId="36695" xr:uid="{00000000-0005-0000-0000-0000588F0000}"/>
    <cellStyle name="Percent 6 3 2 2 2" xfId="36696" xr:uid="{00000000-0005-0000-0000-0000598F0000}"/>
    <cellStyle name="Percent 6 3 2 3" xfId="36697" xr:uid="{00000000-0005-0000-0000-00005A8F0000}"/>
    <cellStyle name="Percent 6 3 2 3 2" xfId="36698" xr:uid="{00000000-0005-0000-0000-00005B8F0000}"/>
    <cellStyle name="Percent 6 3 2 4" xfId="36699" xr:uid="{00000000-0005-0000-0000-00005C8F0000}"/>
    <cellStyle name="Percent 6 3 2 5" xfId="36700" xr:uid="{00000000-0005-0000-0000-00005D8F0000}"/>
    <cellStyle name="Percent 6 3 3" xfId="36701" xr:uid="{00000000-0005-0000-0000-00005E8F0000}"/>
    <cellStyle name="Percent 6 3 3 2" xfId="36702" xr:uid="{00000000-0005-0000-0000-00005F8F0000}"/>
    <cellStyle name="Percent 6 3 3 2 2" xfId="36703" xr:uid="{00000000-0005-0000-0000-0000608F0000}"/>
    <cellStyle name="Percent 6 3 3 3" xfId="36704" xr:uid="{00000000-0005-0000-0000-0000618F0000}"/>
    <cellStyle name="Percent 6 3 3 3 2" xfId="36705" xr:uid="{00000000-0005-0000-0000-0000628F0000}"/>
    <cellStyle name="Percent 6 3 3 4" xfId="36706" xr:uid="{00000000-0005-0000-0000-0000638F0000}"/>
    <cellStyle name="Percent 6 3 3 5" xfId="36707" xr:uid="{00000000-0005-0000-0000-0000648F0000}"/>
    <cellStyle name="Percent 6 3 4" xfId="36708" xr:uid="{00000000-0005-0000-0000-0000658F0000}"/>
    <cellStyle name="Percent 6 3 4 2" xfId="36709" xr:uid="{00000000-0005-0000-0000-0000668F0000}"/>
    <cellStyle name="Percent 6 3 4 2 2" xfId="36710" xr:uid="{00000000-0005-0000-0000-0000678F0000}"/>
    <cellStyle name="Percent 6 3 4 3" xfId="36711" xr:uid="{00000000-0005-0000-0000-0000688F0000}"/>
    <cellStyle name="Percent 6 3 4 3 2" xfId="36712" xr:uid="{00000000-0005-0000-0000-0000698F0000}"/>
    <cellStyle name="Percent 6 3 4 4" xfId="36713" xr:uid="{00000000-0005-0000-0000-00006A8F0000}"/>
    <cellStyle name="Percent 6 3 4 5" xfId="36714" xr:uid="{00000000-0005-0000-0000-00006B8F0000}"/>
    <cellStyle name="Percent 6 3 5" xfId="36715" xr:uid="{00000000-0005-0000-0000-00006C8F0000}"/>
    <cellStyle name="Percent 6 3 5 2" xfId="36716" xr:uid="{00000000-0005-0000-0000-00006D8F0000}"/>
    <cellStyle name="Percent 6 3 5 3" xfId="36717" xr:uid="{00000000-0005-0000-0000-00006E8F0000}"/>
    <cellStyle name="Percent 6 3 6" xfId="36718" xr:uid="{00000000-0005-0000-0000-00006F8F0000}"/>
    <cellStyle name="Percent 6 3 6 2" xfId="36719" xr:uid="{00000000-0005-0000-0000-0000708F0000}"/>
    <cellStyle name="Percent 6 3 6 3" xfId="36720" xr:uid="{00000000-0005-0000-0000-0000718F0000}"/>
    <cellStyle name="Percent 6 3 7" xfId="36721" xr:uid="{00000000-0005-0000-0000-0000728F0000}"/>
    <cellStyle name="Percent 6 3 8" xfId="36722" xr:uid="{00000000-0005-0000-0000-0000738F0000}"/>
    <cellStyle name="Percent 6 3_2106 (6)" xfId="36723" xr:uid="{00000000-0005-0000-0000-0000748F0000}"/>
    <cellStyle name="Percent 6 4" xfId="36724" xr:uid="{00000000-0005-0000-0000-0000758F0000}"/>
    <cellStyle name="Percent 6 4 2" xfId="36725" xr:uid="{00000000-0005-0000-0000-0000768F0000}"/>
    <cellStyle name="Percent 6 4 2 2" xfId="36726" xr:uid="{00000000-0005-0000-0000-0000778F0000}"/>
    <cellStyle name="Percent 6 4 2 2 2" xfId="36727" xr:uid="{00000000-0005-0000-0000-0000788F0000}"/>
    <cellStyle name="Percent 6 4 2 3" xfId="36728" xr:uid="{00000000-0005-0000-0000-0000798F0000}"/>
    <cellStyle name="Percent 6 4 2 3 2" xfId="36729" xr:uid="{00000000-0005-0000-0000-00007A8F0000}"/>
    <cellStyle name="Percent 6 4 2 4" xfId="36730" xr:uid="{00000000-0005-0000-0000-00007B8F0000}"/>
    <cellStyle name="Percent 6 4 2 5" xfId="36731" xr:uid="{00000000-0005-0000-0000-00007C8F0000}"/>
    <cellStyle name="Percent 6 4 3" xfId="36732" xr:uid="{00000000-0005-0000-0000-00007D8F0000}"/>
    <cellStyle name="Percent 6 4 3 2" xfId="36733" xr:uid="{00000000-0005-0000-0000-00007E8F0000}"/>
    <cellStyle name="Percent 6 4 3 2 2" xfId="36734" xr:uid="{00000000-0005-0000-0000-00007F8F0000}"/>
    <cellStyle name="Percent 6 4 3 3" xfId="36735" xr:uid="{00000000-0005-0000-0000-0000808F0000}"/>
    <cellStyle name="Percent 6 4 3 3 2" xfId="36736" xr:uid="{00000000-0005-0000-0000-0000818F0000}"/>
    <cellStyle name="Percent 6 4 3 4" xfId="36737" xr:uid="{00000000-0005-0000-0000-0000828F0000}"/>
    <cellStyle name="Percent 6 4 3 5" xfId="36738" xr:uid="{00000000-0005-0000-0000-0000838F0000}"/>
    <cellStyle name="Percent 6 4 4" xfId="36739" xr:uid="{00000000-0005-0000-0000-0000848F0000}"/>
    <cellStyle name="Percent 6 4 4 2" xfId="36740" xr:uid="{00000000-0005-0000-0000-0000858F0000}"/>
    <cellStyle name="Percent 6 4 4 2 2" xfId="36741" xr:uid="{00000000-0005-0000-0000-0000868F0000}"/>
    <cellStyle name="Percent 6 4 4 3" xfId="36742" xr:uid="{00000000-0005-0000-0000-0000878F0000}"/>
    <cellStyle name="Percent 6 4 4 3 2" xfId="36743" xr:uid="{00000000-0005-0000-0000-0000888F0000}"/>
    <cellStyle name="Percent 6 4 4 4" xfId="36744" xr:uid="{00000000-0005-0000-0000-0000898F0000}"/>
    <cellStyle name="Percent 6 4 4 5" xfId="36745" xr:uid="{00000000-0005-0000-0000-00008A8F0000}"/>
    <cellStyle name="Percent 6 4 5" xfId="36746" xr:uid="{00000000-0005-0000-0000-00008B8F0000}"/>
    <cellStyle name="Percent 6 4 5 2" xfId="36747" xr:uid="{00000000-0005-0000-0000-00008C8F0000}"/>
    <cellStyle name="Percent 6 4 5 3" xfId="36748" xr:uid="{00000000-0005-0000-0000-00008D8F0000}"/>
    <cellStyle name="Percent 6 4 6" xfId="36749" xr:uid="{00000000-0005-0000-0000-00008E8F0000}"/>
    <cellStyle name="Percent 6 4 6 2" xfId="36750" xr:uid="{00000000-0005-0000-0000-00008F8F0000}"/>
    <cellStyle name="Percent 6 4 6 3" xfId="36751" xr:uid="{00000000-0005-0000-0000-0000908F0000}"/>
    <cellStyle name="Percent 6 4 7" xfId="36752" xr:uid="{00000000-0005-0000-0000-0000918F0000}"/>
    <cellStyle name="Percent 6 4 8" xfId="36753" xr:uid="{00000000-0005-0000-0000-0000928F0000}"/>
    <cellStyle name="Percent 6 4_2106 (6)" xfId="36754" xr:uid="{00000000-0005-0000-0000-0000938F0000}"/>
    <cellStyle name="Percent 6 5" xfId="36755" xr:uid="{00000000-0005-0000-0000-0000948F0000}"/>
    <cellStyle name="Percent 6 5 2" xfId="36756" xr:uid="{00000000-0005-0000-0000-0000958F0000}"/>
    <cellStyle name="Percent 6 5 2 2" xfId="36757" xr:uid="{00000000-0005-0000-0000-0000968F0000}"/>
    <cellStyle name="Percent 6 5 2 2 2" xfId="36758" xr:uid="{00000000-0005-0000-0000-0000978F0000}"/>
    <cellStyle name="Percent 6 5 2 3" xfId="36759" xr:uid="{00000000-0005-0000-0000-0000988F0000}"/>
    <cellStyle name="Percent 6 5 2 3 2" xfId="36760" xr:uid="{00000000-0005-0000-0000-0000998F0000}"/>
    <cellStyle name="Percent 6 5 2 4" xfId="36761" xr:uid="{00000000-0005-0000-0000-00009A8F0000}"/>
    <cellStyle name="Percent 6 5 2 5" xfId="36762" xr:uid="{00000000-0005-0000-0000-00009B8F0000}"/>
    <cellStyle name="Percent 6 5 3" xfId="36763" xr:uid="{00000000-0005-0000-0000-00009C8F0000}"/>
    <cellStyle name="Percent 6 5 3 2" xfId="36764" xr:uid="{00000000-0005-0000-0000-00009D8F0000}"/>
    <cellStyle name="Percent 6 5 3 2 2" xfId="36765" xr:uid="{00000000-0005-0000-0000-00009E8F0000}"/>
    <cellStyle name="Percent 6 5 3 3" xfId="36766" xr:uid="{00000000-0005-0000-0000-00009F8F0000}"/>
    <cellStyle name="Percent 6 5 3 3 2" xfId="36767" xr:uid="{00000000-0005-0000-0000-0000A08F0000}"/>
    <cellStyle name="Percent 6 5 3 4" xfId="36768" xr:uid="{00000000-0005-0000-0000-0000A18F0000}"/>
    <cellStyle name="Percent 6 5 3 5" xfId="36769" xr:uid="{00000000-0005-0000-0000-0000A28F0000}"/>
    <cellStyle name="Percent 6 5 4" xfId="36770" xr:uid="{00000000-0005-0000-0000-0000A38F0000}"/>
    <cellStyle name="Percent 6 5 4 2" xfId="36771" xr:uid="{00000000-0005-0000-0000-0000A48F0000}"/>
    <cellStyle name="Percent 6 5 4 2 2" xfId="36772" xr:uid="{00000000-0005-0000-0000-0000A58F0000}"/>
    <cellStyle name="Percent 6 5 4 3" xfId="36773" xr:uid="{00000000-0005-0000-0000-0000A68F0000}"/>
    <cellStyle name="Percent 6 5 4 3 2" xfId="36774" xr:uid="{00000000-0005-0000-0000-0000A78F0000}"/>
    <cellStyle name="Percent 6 5 4 4" xfId="36775" xr:uid="{00000000-0005-0000-0000-0000A88F0000}"/>
    <cellStyle name="Percent 6 5 4 5" xfId="36776" xr:uid="{00000000-0005-0000-0000-0000A98F0000}"/>
    <cellStyle name="Percent 6 5 5" xfId="36777" xr:uid="{00000000-0005-0000-0000-0000AA8F0000}"/>
    <cellStyle name="Percent 6 5 5 2" xfId="36778" xr:uid="{00000000-0005-0000-0000-0000AB8F0000}"/>
    <cellStyle name="Percent 6 5 5 3" xfId="36779" xr:uid="{00000000-0005-0000-0000-0000AC8F0000}"/>
    <cellStyle name="Percent 6 5 6" xfId="36780" xr:uid="{00000000-0005-0000-0000-0000AD8F0000}"/>
    <cellStyle name="Percent 6 5 6 2" xfId="36781" xr:uid="{00000000-0005-0000-0000-0000AE8F0000}"/>
    <cellStyle name="Percent 6 5 6 3" xfId="36782" xr:uid="{00000000-0005-0000-0000-0000AF8F0000}"/>
    <cellStyle name="Percent 6 5 7" xfId="36783" xr:uid="{00000000-0005-0000-0000-0000B08F0000}"/>
    <cellStyle name="Percent 6 5 8" xfId="36784" xr:uid="{00000000-0005-0000-0000-0000B18F0000}"/>
    <cellStyle name="Percent 6 5_2106 (6)" xfId="36785" xr:uid="{00000000-0005-0000-0000-0000B28F0000}"/>
    <cellStyle name="Percent 6 6" xfId="36786" xr:uid="{00000000-0005-0000-0000-0000B38F0000}"/>
    <cellStyle name="Percent 6 6 2" xfId="36787" xr:uid="{00000000-0005-0000-0000-0000B48F0000}"/>
    <cellStyle name="Percent 6 6 2 2" xfId="36788" xr:uid="{00000000-0005-0000-0000-0000B58F0000}"/>
    <cellStyle name="Percent 6 6 2 2 2" xfId="36789" xr:uid="{00000000-0005-0000-0000-0000B68F0000}"/>
    <cellStyle name="Percent 6 6 2 3" xfId="36790" xr:uid="{00000000-0005-0000-0000-0000B78F0000}"/>
    <cellStyle name="Percent 6 6 2 3 2" xfId="36791" xr:uid="{00000000-0005-0000-0000-0000B88F0000}"/>
    <cellStyle name="Percent 6 6 2 4" xfId="36792" xr:uid="{00000000-0005-0000-0000-0000B98F0000}"/>
    <cellStyle name="Percent 6 6 2 5" xfId="36793" xr:uid="{00000000-0005-0000-0000-0000BA8F0000}"/>
    <cellStyle name="Percent 6 6 3" xfId="36794" xr:uid="{00000000-0005-0000-0000-0000BB8F0000}"/>
    <cellStyle name="Percent 6 6 3 2" xfId="36795" xr:uid="{00000000-0005-0000-0000-0000BC8F0000}"/>
    <cellStyle name="Percent 6 6 3 2 2" xfId="36796" xr:uid="{00000000-0005-0000-0000-0000BD8F0000}"/>
    <cellStyle name="Percent 6 6 3 3" xfId="36797" xr:uid="{00000000-0005-0000-0000-0000BE8F0000}"/>
    <cellStyle name="Percent 6 6 3 3 2" xfId="36798" xr:uid="{00000000-0005-0000-0000-0000BF8F0000}"/>
    <cellStyle name="Percent 6 6 3 4" xfId="36799" xr:uid="{00000000-0005-0000-0000-0000C08F0000}"/>
    <cellStyle name="Percent 6 6 3 5" xfId="36800" xr:uid="{00000000-0005-0000-0000-0000C18F0000}"/>
    <cellStyle name="Percent 6 6 4" xfId="36801" xr:uid="{00000000-0005-0000-0000-0000C28F0000}"/>
    <cellStyle name="Percent 6 6 4 2" xfId="36802" xr:uid="{00000000-0005-0000-0000-0000C38F0000}"/>
    <cellStyle name="Percent 6 6 4 2 2" xfId="36803" xr:uid="{00000000-0005-0000-0000-0000C48F0000}"/>
    <cellStyle name="Percent 6 6 4 3" xfId="36804" xr:uid="{00000000-0005-0000-0000-0000C58F0000}"/>
    <cellStyle name="Percent 6 6 4 3 2" xfId="36805" xr:uid="{00000000-0005-0000-0000-0000C68F0000}"/>
    <cellStyle name="Percent 6 6 4 4" xfId="36806" xr:uid="{00000000-0005-0000-0000-0000C78F0000}"/>
    <cellStyle name="Percent 6 6 4 5" xfId="36807" xr:uid="{00000000-0005-0000-0000-0000C88F0000}"/>
    <cellStyle name="Percent 6 6 5" xfId="36808" xr:uid="{00000000-0005-0000-0000-0000C98F0000}"/>
    <cellStyle name="Percent 6 6 5 2" xfId="36809" xr:uid="{00000000-0005-0000-0000-0000CA8F0000}"/>
    <cellStyle name="Percent 6 6 5 3" xfId="36810" xr:uid="{00000000-0005-0000-0000-0000CB8F0000}"/>
    <cellStyle name="Percent 6 6 6" xfId="36811" xr:uid="{00000000-0005-0000-0000-0000CC8F0000}"/>
    <cellStyle name="Percent 6 6 6 2" xfId="36812" xr:uid="{00000000-0005-0000-0000-0000CD8F0000}"/>
    <cellStyle name="Percent 6 6 6 3" xfId="36813" xr:uid="{00000000-0005-0000-0000-0000CE8F0000}"/>
    <cellStyle name="Percent 6 6 7" xfId="36814" xr:uid="{00000000-0005-0000-0000-0000CF8F0000}"/>
    <cellStyle name="Percent 6 6 8" xfId="36815" xr:uid="{00000000-0005-0000-0000-0000D08F0000}"/>
    <cellStyle name="Percent 6 6_2106 (6)" xfId="36816" xr:uid="{00000000-0005-0000-0000-0000D18F0000}"/>
    <cellStyle name="Percent 6 7" xfId="36817" xr:uid="{00000000-0005-0000-0000-0000D28F0000}"/>
    <cellStyle name="Percent 6 7 2" xfId="36818" xr:uid="{00000000-0005-0000-0000-0000D38F0000}"/>
    <cellStyle name="Percent 6 7 2 2" xfId="36819" xr:uid="{00000000-0005-0000-0000-0000D48F0000}"/>
    <cellStyle name="Percent 6 7 2 2 2" xfId="36820" xr:uid="{00000000-0005-0000-0000-0000D58F0000}"/>
    <cellStyle name="Percent 6 7 2 3" xfId="36821" xr:uid="{00000000-0005-0000-0000-0000D68F0000}"/>
    <cellStyle name="Percent 6 7 2 3 2" xfId="36822" xr:uid="{00000000-0005-0000-0000-0000D78F0000}"/>
    <cellStyle name="Percent 6 7 2 4" xfId="36823" xr:uid="{00000000-0005-0000-0000-0000D88F0000}"/>
    <cellStyle name="Percent 6 7 2 5" xfId="36824" xr:uid="{00000000-0005-0000-0000-0000D98F0000}"/>
    <cellStyle name="Percent 6 7 3" xfId="36825" xr:uid="{00000000-0005-0000-0000-0000DA8F0000}"/>
    <cellStyle name="Percent 6 7 3 2" xfId="36826" xr:uid="{00000000-0005-0000-0000-0000DB8F0000}"/>
    <cellStyle name="Percent 6 7 3 2 2" xfId="36827" xr:uid="{00000000-0005-0000-0000-0000DC8F0000}"/>
    <cellStyle name="Percent 6 7 3 3" xfId="36828" xr:uid="{00000000-0005-0000-0000-0000DD8F0000}"/>
    <cellStyle name="Percent 6 7 3 3 2" xfId="36829" xr:uid="{00000000-0005-0000-0000-0000DE8F0000}"/>
    <cellStyle name="Percent 6 7 3 4" xfId="36830" xr:uid="{00000000-0005-0000-0000-0000DF8F0000}"/>
    <cellStyle name="Percent 6 7 3 5" xfId="36831" xr:uid="{00000000-0005-0000-0000-0000E08F0000}"/>
    <cellStyle name="Percent 6 7 4" xfId="36832" xr:uid="{00000000-0005-0000-0000-0000E18F0000}"/>
    <cellStyle name="Percent 6 7 4 2" xfId="36833" xr:uid="{00000000-0005-0000-0000-0000E28F0000}"/>
    <cellStyle name="Percent 6 7 4 2 2" xfId="36834" xr:uid="{00000000-0005-0000-0000-0000E38F0000}"/>
    <cellStyle name="Percent 6 7 4 3" xfId="36835" xr:uid="{00000000-0005-0000-0000-0000E48F0000}"/>
    <cellStyle name="Percent 6 7 4 3 2" xfId="36836" xr:uid="{00000000-0005-0000-0000-0000E58F0000}"/>
    <cellStyle name="Percent 6 7 4 4" xfId="36837" xr:uid="{00000000-0005-0000-0000-0000E68F0000}"/>
    <cellStyle name="Percent 6 7 4 5" xfId="36838" xr:uid="{00000000-0005-0000-0000-0000E78F0000}"/>
    <cellStyle name="Percent 6 7 5" xfId="36839" xr:uid="{00000000-0005-0000-0000-0000E88F0000}"/>
    <cellStyle name="Percent 6 7 5 2" xfId="36840" xr:uid="{00000000-0005-0000-0000-0000E98F0000}"/>
    <cellStyle name="Percent 6 7 5 3" xfId="36841" xr:uid="{00000000-0005-0000-0000-0000EA8F0000}"/>
    <cellStyle name="Percent 6 7 6" xfId="36842" xr:uid="{00000000-0005-0000-0000-0000EB8F0000}"/>
    <cellStyle name="Percent 6 7 6 2" xfId="36843" xr:uid="{00000000-0005-0000-0000-0000EC8F0000}"/>
    <cellStyle name="Percent 6 7 6 3" xfId="36844" xr:uid="{00000000-0005-0000-0000-0000ED8F0000}"/>
    <cellStyle name="Percent 6 7 7" xfId="36845" xr:uid="{00000000-0005-0000-0000-0000EE8F0000}"/>
    <cellStyle name="Percent 6 7 8" xfId="36846" xr:uid="{00000000-0005-0000-0000-0000EF8F0000}"/>
    <cellStyle name="Percent 6 7_2106 (6)" xfId="36847" xr:uid="{00000000-0005-0000-0000-0000F08F0000}"/>
    <cellStyle name="Percent 6 8" xfId="36848" xr:uid="{00000000-0005-0000-0000-0000F18F0000}"/>
    <cellStyle name="Percent 6 8 2" xfId="36849" xr:uid="{00000000-0005-0000-0000-0000F28F0000}"/>
    <cellStyle name="Percent 6 8 2 2" xfId="36850" xr:uid="{00000000-0005-0000-0000-0000F38F0000}"/>
    <cellStyle name="Percent 6 8 3" xfId="36851" xr:uid="{00000000-0005-0000-0000-0000F48F0000}"/>
    <cellStyle name="Percent 6 8 3 2" xfId="36852" xr:uid="{00000000-0005-0000-0000-0000F58F0000}"/>
    <cellStyle name="Percent 6 8 4" xfId="36853" xr:uid="{00000000-0005-0000-0000-0000F68F0000}"/>
    <cellStyle name="Percent 6 8 5" xfId="36854" xr:uid="{00000000-0005-0000-0000-0000F78F0000}"/>
    <cellStyle name="Percent 6 9" xfId="36855" xr:uid="{00000000-0005-0000-0000-0000F88F0000}"/>
    <cellStyle name="Percent 6 9 2" xfId="36856" xr:uid="{00000000-0005-0000-0000-0000F98F0000}"/>
    <cellStyle name="Percent 6 9 2 2" xfId="36857" xr:uid="{00000000-0005-0000-0000-0000FA8F0000}"/>
    <cellStyle name="Percent 6 9 3" xfId="36858" xr:uid="{00000000-0005-0000-0000-0000FB8F0000}"/>
    <cellStyle name="Percent 6 9 3 2" xfId="36859" xr:uid="{00000000-0005-0000-0000-0000FC8F0000}"/>
    <cellStyle name="Percent 6 9 4" xfId="36860" xr:uid="{00000000-0005-0000-0000-0000FD8F0000}"/>
    <cellStyle name="Percent 6 9 5" xfId="36861" xr:uid="{00000000-0005-0000-0000-0000FE8F0000}"/>
    <cellStyle name="Percent 6_2109" xfId="36862" xr:uid="{00000000-0005-0000-0000-0000FF8F0000}"/>
    <cellStyle name="Percent 60" xfId="36863" xr:uid="{00000000-0005-0000-0000-000000900000}"/>
    <cellStyle name="Percent 60 2" xfId="36864" xr:uid="{00000000-0005-0000-0000-000001900000}"/>
    <cellStyle name="Percent 60 2 2" xfId="36865" xr:uid="{00000000-0005-0000-0000-000002900000}"/>
    <cellStyle name="Percent 60 3" xfId="36866" xr:uid="{00000000-0005-0000-0000-000003900000}"/>
    <cellStyle name="Percent 60 3 2" xfId="36867" xr:uid="{00000000-0005-0000-0000-000004900000}"/>
    <cellStyle name="Percent 60 4" xfId="36868" xr:uid="{00000000-0005-0000-0000-000005900000}"/>
    <cellStyle name="Percent 61" xfId="36869" xr:uid="{00000000-0005-0000-0000-000006900000}"/>
    <cellStyle name="Percent 61 2" xfId="36870" xr:uid="{00000000-0005-0000-0000-000007900000}"/>
    <cellStyle name="Percent 61 2 2" xfId="36871" xr:uid="{00000000-0005-0000-0000-000008900000}"/>
    <cellStyle name="Percent 61 3" xfId="36872" xr:uid="{00000000-0005-0000-0000-000009900000}"/>
    <cellStyle name="Percent 61 3 2" xfId="36873" xr:uid="{00000000-0005-0000-0000-00000A900000}"/>
    <cellStyle name="Percent 61 4" xfId="36874" xr:uid="{00000000-0005-0000-0000-00000B900000}"/>
    <cellStyle name="Percent 62" xfId="36875" xr:uid="{00000000-0005-0000-0000-00000C900000}"/>
    <cellStyle name="Percent 62 2" xfId="36876" xr:uid="{00000000-0005-0000-0000-00000D900000}"/>
    <cellStyle name="Percent 62 2 2" xfId="36877" xr:uid="{00000000-0005-0000-0000-00000E900000}"/>
    <cellStyle name="Percent 62 3" xfId="36878" xr:uid="{00000000-0005-0000-0000-00000F900000}"/>
    <cellStyle name="Percent 62 3 2" xfId="36879" xr:uid="{00000000-0005-0000-0000-000010900000}"/>
    <cellStyle name="Percent 62 4" xfId="36880" xr:uid="{00000000-0005-0000-0000-000011900000}"/>
    <cellStyle name="Percent 63" xfId="36881" xr:uid="{00000000-0005-0000-0000-000012900000}"/>
    <cellStyle name="Percent 63 2" xfId="36882" xr:uid="{00000000-0005-0000-0000-000013900000}"/>
    <cellStyle name="Percent 63 2 2" xfId="36883" xr:uid="{00000000-0005-0000-0000-000014900000}"/>
    <cellStyle name="Percent 63 3" xfId="36884" xr:uid="{00000000-0005-0000-0000-000015900000}"/>
    <cellStyle name="Percent 63 3 2" xfId="36885" xr:uid="{00000000-0005-0000-0000-000016900000}"/>
    <cellStyle name="Percent 63 4" xfId="36886" xr:uid="{00000000-0005-0000-0000-000017900000}"/>
    <cellStyle name="Percent 64" xfId="36887" xr:uid="{00000000-0005-0000-0000-000018900000}"/>
    <cellStyle name="Percent 64 2" xfId="36888" xr:uid="{00000000-0005-0000-0000-000019900000}"/>
    <cellStyle name="Percent 64 2 2" xfId="36889" xr:uid="{00000000-0005-0000-0000-00001A900000}"/>
    <cellStyle name="Percent 64 3" xfId="36890" xr:uid="{00000000-0005-0000-0000-00001B900000}"/>
    <cellStyle name="Percent 64 3 2" xfId="36891" xr:uid="{00000000-0005-0000-0000-00001C900000}"/>
    <cellStyle name="Percent 64 4" xfId="36892" xr:uid="{00000000-0005-0000-0000-00001D900000}"/>
    <cellStyle name="Percent 65" xfId="36893" xr:uid="{00000000-0005-0000-0000-00001E900000}"/>
    <cellStyle name="Percent 65 2" xfId="36894" xr:uid="{00000000-0005-0000-0000-00001F900000}"/>
    <cellStyle name="Percent 65 2 2" xfId="36895" xr:uid="{00000000-0005-0000-0000-000020900000}"/>
    <cellStyle name="Percent 65 3" xfId="36896" xr:uid="{00000000-0005-0000-0000-000021900000}"/>
    <cellStyle name="Percent 65 3 2" xfId="36897" xr:uid="{00000000-0005-0000-0000-000022900000}"/>
    <cellStyle name="Percent 65 4" xfId="36898" xr:uid="{00000000-0005-0000-0000-000023900000}"/>
    <cellStyle name="Percent 66" xfId="36899" xr:uid="{00000000-0005-0000-0000-000024900000}"/>
    <cellStyle name="Percent 66 2" xfId="36900" xr:uid="{00000000-0005-0000-0000-000025900000}"/>
    <cellStyle name="Percent 66 2 2" xfId="36901" xr:uid="{00000000-0005-0000-0000-000026900000}"/>
    <cellStyle name="Percent 66 3" xfId="36902" xr:uid="{00000000-0005-0000-0000-000027900000}"/>
    <cellStyle name="Percent 66 3 2" xfId="36903" xr:uid="{00000000-0005-0000-0000-000028900000}"/>
    <cellStyle name="Percent 66 4" xfId="36904" xr:uid="{00000000-0005-0000-0000-000029900000}"/>
    <cellStyle name="Percent 67" xfId="36905" xr:uid="{00000000-0005-0000-0000-00002A900000}"/>
    <cellStyle name="Percent 67 2" xfId="36906" xr:uid="{00000000-0005-0000-0000-00002B900000}"/>
    <cellStyle name="Percent 67 2 2" xfId="36907" xr:uid="{00000000-0005-0000-0000-00002C900000}"/>
    <cellStyle name="Percent 67 3" xfId="36908" xr:uid="{00000000-0005-0000-0000-00002D900000}"/>
    <cellStyle name="Percent 67 3 2" xfId="36909" xr:uid="{00000000-0005-0000-0000-00002E900000}"/>
    <cellStyle name="Percent 67 4" xfId="36910" xr:uid="{00000000-0005-0000-0000-00002F900000}"/>
    <cellStyle name="Percent 68" xfId="36911" xr:uid="{00000000-0005-0000-0000-000030900000}"/>
    <cellStyle name="Percent 68 2" xfId="36912" xr:uid="{00000000-0005-0000-0000-000031900000}"/>
    <cellStyle name="Percent 68 2 2" xfId="36913" xr:uid="{00000000-0005-0000-0000-000032900000}"/>
    <cellStyle name="Percent 68 3" xfId="36914" xr:uid="{00000000-0005-0000-0000-000033900000}"/>
    <cellStyle name="Percent 68 3 2" xfId="36915" xr:uid="{00000000-0005-0000-0000-000034900000}"/>
    <cellStyle name="Percent 68 4" xfId="36916" xr:uid="{00000000-0005-0000-0000-000035900000}"/>
    <cellStyle name="Percent 69" xfId="36917" xr:uid="{00000000-0005-0000-0000-000036900000}"/>
    <cellStyle name="Percent 69 2" xfId="36918" xr:uid="{00000000-0005-0000-0000-000037900000}"/>
    <cellStyle name="Percent 69 2 2" xfId="36919" xr:uid="{00000000-0005-0000-0000-000038900000}"/>
    <cellStyle name="Percent 69 3" xfId="36920" xr:uid="{00000000-0005-0000-0000-000039900000}"/>
    <cellStyle name="Percent 69 3 2" xfId="36921" xr:uid="{00000000-0005-0000-0000-00003A900000}"/>
    <cellStyle name="Percent 69 4" xfId="36922" xr:uid="{00000000-0005-0000-0000-00003B900000}"/>
    <cellStyle name="Percent 7" xfId="311" xr:uid="{00000000-0005-0000-0000-00003C900000}"/>
    <cellStyle name="Percent 7 10" xfId="36923" xr:uid="{00000000-0005-0000-0000-00003D900000}"/>
    <cellStyle name="Percent 7 10 2" xfId="36924" xr:uid="{00000000-0005-0000-0000-00003E900000}"/>
    <cellStyle name="Percent 7 10 2 2" xfId="36925" xr:uid="{00000000-0005-0000-0000-00003F900000}"/>
    <cellStyle name="Percent 7 10 3" xfId="36926" xr:uid="{00000000-0005-0000-0000-000040900000}"/>
    <cellStyle name="Percent 7 10 3 2" xfId="36927" xr:uid="{00000000-0005-0000-0000-000041900000}"/>
    <cellStyle name="Percent 7 10 4" xfId="36928" xr:uid="{00000000-0005-0000-0000-000042900000}"/>
    <cellStyle name="Percent 7 10 5" xfId="36929" xr:uid="{00000000-0005-0000-0000-000043900000}"/>
    <cellStyle name="Percent 7 11" xfId="36930" xr:uid="{00000000-0005-0000-0000-000044900000}"/>
    <cellStyle name="Percent 7 11 2" xfId="36931" xr:uid="{00000000-0005-0000-0000-000045900000}"/>
    <cellStyle name="Percent 7 11 2 2" xfId="36932" xr:uid="{00000000-0005-0000-0000-000046900000}"/>
    <cellStyle name="Percent 7 11 3" xfId="36933" xr:uid="{00000000-0005-0000-0000-000047900000}"/>
    <cellStyle name="Percent 7 11 3 2" xfId="36934" xr:uid="{00000000-0005-0000-0000-000048900000}"/>
    <cellStyle name="Percent 7 11 4" xfId="36935" xr:uid="{00000000-0005-0000-0000-000049900000}"/>
    <cellStyle name="Percent 7 11 5" xfId="36936" xr:uid="{00000000-0005-0000-0000-00004A900000}"/>
    <cellStyle name="Percent 7 12" xfId="36937" xr:uid="{00000000-0005-0000-0000-00004B900000}"/>
    <cellStyle name="Percent 7 12 2" xfId="36938" xr:uid="{00000000-0005-0000-0000-00004C900000}"/>
    <cellStyle name="Percent 7 12 2 2" xfId="36939" xr:uid="{00000000-0005-0000-0000-00004D900000}"/>
    <cellStyle name="Percent 7 12 3" xfId="36940" xr:uid="{00000000-0005-0000-0000-00004E900000}"/>
    <cellStyle name="Percent 7 12 3 2" xfId="36941" xr:uid="{00000000-0005-0000-0000-00004F900000}"/>
    <cellStyle name="Percent 7 12 4" xfId="36942" xr:uid="{00000000-0005-0000-0000-000050900000}"/>
    <cellStyle name="Percent 7 12 5" xfId="36943" xr:uid="{00000000-0005-0000-0000-000051900000}"/>
    <cellStyle name="Percent 7 13" xfId="36944" xr:uid="{00000000-0005-0000-0000-000052900000}"/>
    <cellStyle name="Percent 7 13 2" xfId="36945" xr:uid="{00000000-0005-0000-0000-000053900000}"/>
    <cellStyle name="Percent 7 13 2 2" xfId="36946" xr:uid="{00000000-0005-0000-0000-000054900000}"/>
    <cellStyle name="Percent 7 13 3" xfId="36947" xr:uid="{00000000-0005-0000-0000-000055900000}"/>
    <cellStyle name="Percent 7 13 3 2" xfId="36948" xr:uid="{00000000-0005-0000-0000-000056900000}"/>
    <cellStyle name="Percent 7 13 4" xfId="36949" xr:uid="{00000000-0005-0000-0000-000057900000}"/>
    <cellStyle name="Percent 7 13 5" xfId="36950" xr:uid="{00000000-0005-0000-0000-000058900000}"/>
    <cellStyle name="Percent 7 14" xfId="36951" xr:uid="{00000000-0005-0000-0000-000059900000}"/>
    <cellStyle name="Percent 7 14 2" xfId="36952" xr:uid="{00000000-0005-0000-0000-00005A900000}"/>
    <cellStyle name="Percent 7 14 2 2" xfId="36953" xr:uid="{00000000-0005-0000-0000-00005B900000}"/>
    <cellStyle name="Percent 7 14 3" xfId="36954" xr:uid="{00000000-0005-0000-0000-00005C900000}"/>
    <cellStyle name="Percent 7 14 4" xfId="36955" xr:uid="{00000000-0005-0000-0000-00005D900000}"/>
    <cellStyle name="Percent 7 15" xfId="36956" xr:uid="{00000000-0005-0000-0000-00005E900000}"/>
    <cellStyle name="Percent 7 15 2" xfId="36957" xr:uid="{00000000-0005-0000-0000-00005F900000}"/>
    <cellStyle name="Percent 7 15 2 2" xfId="36958" xr:uid="{00000000-0005-0000-0000-000060900000}"/>
    <cellStyle name="Percent 7 15 2 3" xfId="36959" xr:uid="{00000000-0005-0000-0000-000061900000}"/>
    <cellStyle name="Percent 7 15 3" xfId="36960" xr:uid="{00000000-0005-0000-0000-000062900000}"/>
    <cellStyle name="Percent 7 15 3 2" xfId="36961" xr:uid="{00000000-0005-0000-0000-000063900000}"/>
    <cellStyle name="Percent 7 15 3 3" xfId="36962" xr:uid="{00000000-0005-0000-0000-000064900000}"/>
    <cellStyle name="Percent 7 15 4" xfId="36963" xr:uid="{00000000-0005-0000-0000-000065900000}"/>
    <cellStyle name="Percent 7 15 5" xfId="36964" xr:uid="{00000000-0005-0000-0000-000066900000}"/>
    <cellStyle name="Percent 7 16" xfId="36965" xr:uid="{00000000-0005-0000-0000-000067900000}"/>
    <cellStyle name="Percent 7 16 2" xfId="36966" xr:uid="{00000000-0005-0000-0000-000068900000}"/>
    <cellStyle name="Percent 7 16 2 2" xfId="36967" xr:uid="{00000000-0005-0000-0000-000069900000}"/>
    <cellStyle name="Percent 7 16 2 3" xfId="36968" xr:uid="{00000000-0005-0000-0000-00006A900000}"/>
    <cellStyle name="Percent 7 16 3" xfId="36969" xr:uid="{00000000-0005-0000-0000-00006B900000}"/>
    <cellStyle name="Percent 7 16 4" xfId="36970" xr:uid="{00000000-0005-0000-0000-00006C900000}"/>
    <cellStyle name="Percent 7 17" xfId="36971" xr:uid="{00000000-0005-0000-0000-00006D900000}"/>
    <cellStyle name="Percent 7 17 2" xfId="36972" xr:uid="{00000000-0005-0000-0000-00006E900000}"/>
    <cellStyle name="Percent 7 17 3" xfId="36973" xr:uid="{00000000-0005-0000-0000-00006F900000}"/>
    <cellStyle name="Percent 7 18" xfId="36974" xr:uid="{00000000-0005-0000-0000-000070900000}"/>
    <cellStyle name="Percent 7 19" xfId="36975" xr:uid="{00000000-0005-0000-0000-000071900000}"/>
    <cellStyle name="Percent 7 2" xfId="36976" xr:uid="{00000000-0005-0000-0000-000072900000}"/>
    <cellStyle name="Percent 7 2 10" xfId="36977" xr:uid="{00000000-0005-0000-0000-000073900000}"/>
    <cellStyle name="Percent 7 2 11" xfId="36978" xr:uid="{00000000-0005-0000-0000-000074900000}"/>
    <cellStyle name="Percent 7 2 2" xfId="36979" xr:uid="{00000000-0005-0000-0000-000075900000}"/>
    <cellStyle name="Percent 7 2 2 2" xfId="36980" xr:uid="{00000000-0005-0000-0000-000076900000}"/>
    <cellStyle name="Percent 7 2 2 2 2" xfId="36981" xr:uid="{00000000-0005-0000-0000-000077900000}"/>
    <cellStyle name="Percent 7 2 2 2 3" xfId="36982" xr:uid="{00000000-0005-0000-0000-000078900000}"/>
    <cellStyle name="Percent 7 2 2 3" xfId="36983" xr:uid="{00000000-0005-0000-0000-000079900000}"/>
    <cellStyle name="Percent 7 2 2 3 2" xfId="36984" xr:uid="{00000000-0005-0000-0000-00007A900000}"/>
    <cellStyle name="Percent 7 2 2 3 3" xfId="36985" xr:uid="{00000000-0005-0000-0000-00007B900000}"/>
    <cellStyle name="Percent 7 2 2 4" xfId="36986" xr:uid="{00000000-0005-0000-0000-00007C900000}"/>
    <cellStyle name="Percent 7 2 2 5" xfId="36987" xr:uid="{00000000-0005-0000-0000-00007D900000}"/>
    <cellStyle name="Percent 7 2 2 6" xfId="36988" xr:uid="{00000000-0005-0000-0000-00007E900000}"/>
    <cellStyle name="Percent 7 2 3" xfId="36989" xr:uid="{00000000-0005-0000-0000-00007F900000}"/>
    <cellStyle name="Percent 7 2 3 2" xfId="36990" xr:uid="{00000000-0005-0000-0000-000080900000}"/>
    <cellStyle name="Percent 7 2 3 2 2" xfId="36991" xr:uid="{00000000-0005-0000-0000-000081900000}"/>
    <cellStyle name="Percent 7 2 3 2 3" xfId="36992" xr:uid="{00000000-0005-0000-0000-000082900000}"/>
    <cellStyle name="Percent 7 2 3 3" xfId="36993" xr:uid="{00000000-0005-0000-0000-000083900000}"/>
    <cellStyle name="Percent 7 2 3 3 2" xfId="36994" xr:uid="{00000000-0005-0000-0000-000084900000}"/>
    <cellStyle name="Percent 7 2 3 3 3" xfId="36995" xr:uid="{00000000-0005-0000-0000-000085900000}"/>
    <cellStyle name="Percent 7 2 3 4" xfId="36996" xr:uid="{00000000-0005-0000-0000-000086900000}"/>
    <cellStyle name="Percent 7 2 3 5" xfId="36997" xr:uid="{00000000-0005-0000-0000-000087900000}"/>
    <cellStyle name="Percent 7 2 3 6" xfId="36998" xr:uid="{00000000-0005-0000-0000-000088900000}"/>
    <cellStyle name="Percent 7 2 4" xfId="36999" xr:uid="{00000000-0005-0000-0000-000089900000}"/>
    <cellStyle name="Percent 7 2 4 2" xfId="37000" xr:uid="{00000000-0005-0000-0000-00008A900000}"/>
    <cellStyle name="Percent 7 2 4 2 2" xfId="37001" xr:uid="{00000000-0005-0000-0000-00008B900000}"/>
    <cellStyle name="Percent 7 2 4 2 3" xfId="37002" xr:uid="{00000000-0005-0000-0000-00008C900000}"/>
    <cellStyle name="Percent 7 2 4 3" xfId="37003" xr:uid="{00000000-0005-0000-0000-00008D900000}"/>
    <cellStyle name="Percent 7 2 4 3 2" xfId="37004" xr:uid="{00000000-0005-0000-0000-00008E900000}"/>
    <cellStyle name="Percent 7 2 4 3 3" xfId="37005" xr:uid="{00000000-0005-0000-0000-00008F900000}"/>
    <cellStyle name="Percent 7 2 4 4" xfId="37006" xr:uid="{00000000-0005-0000-0000-000090900000}"/>
    <cellStyle name="Percent 7 2 4 5" xfId="37007" xr:uid="{00000000-0005-0000-0000-000091900000}"/>
    <cellStyle name="Percent 7 2 4 6" xfId="37008" xr:uid="{00000000-0005-0000-0000-000092900000}"/>
    <cellStyle name="Percent 7 2 5" xfId="37009" xr:uid="{00000000-0005-0000-0000-000093900000}"/>
    <cellStyle name="Percent 7 2 5 2" xfId="37010" xr:uid="{00000000-0005-0000-0000-000094900000}"/>
    <cellStyle name="Percent 7 2 5 2 2" xfId="37011" xr:uid="{00000000-0005-0000-0000-000095900000}"/>
    <cellStyle name="Percent 7 2 5 2 3" xfId="37012" xr:uid="{00000000-0005-0000-0000-000096900000}"/>
    <cellStyle name="Percent 7 2 5 2 4" xfId="37013" xr:uid="{00000000-0005-0000-0000-000097900000}"/>
    <cellStyle name="Percent 7 2 5 3" xfId="37014" xr:uid="{00000000-0005-0000-0000-000098900000}"/>
    <cellStyle name="Percent 7 2 5 4" xfId="37015" xr:uid="{00000000-0005-0000-0000-000099900000}"/>
    <cellStyle name="Percent 7 2 5 5" xfId="37016" xr:uid="{00000000-0005-0000-0000-00009A900000}"/>
    <cellStyle name="Percent 7 2 6" xfId="37017" xr:uid="{00000000-0005-0000-0000-00009B900000}"/>
    <cellStyle name="Percent 7 2 6 2" xfId="37018" xr:uid="{00000000-0005-0000-0000-00009C900000}"/>
    <cellStyle name="Percent 7 2 6 2 2" xfId="37019" xr:uid="{00000000-0005-0000-0000-00009D900000}"/>
    <cellStyle name="Percent 7 2 6 2 3" xfId="37020" xr:uid="{00000000-0005-0000-0000-00009E900000}"/>
    <cellStyle name="Percent 7 2 6 3" xfId="37021" xr:uid="{00000000-0005-0000-0000-00009F900000}"/>
    <cellStyle name="Percent 7 2 6 4" xfId="37022" xr:uid="{00000000-0005-0000-0000-0000A0900000}"/>
    <cellStyle name="Percent 7 2 7" xfId="37023" xr:uid="{00000000-0005-0000-0000-0000A1900000}"/>
    <cellStyle name="Percent 7 2 7 2" xfId="37024" xr:uid="{00000000-0005-0000-0000-0000A2900000}"/>
    <cellStyle name="Percent 7 2 7 3" xfId="37025" xr:uid="{00000000-0005-0000-0000-0000A3900000}"/>
    <cellStyle name="Percent 7 2 8" xfId="37026" xr:uid="{00000000-0005-0000-0000-0000A4900000}"/>
    <cellStyle name="Percent 7 2 9" xfId="37027" xr:uid="{00000000-0005-0000-0000-0000A5900000}"/>
    <cellStyle name="Percent 7 2_2106 (6)" xfId="37028" xr:uid="{00000000-0005-0000-0000-0000A6900000}"/>
    <cellStyle name="Percent 7 20" xfId="37029" xr:uid="{00000000-0005-0000-0000-0000A7900000}"/>
    <cellStyle name="Percent 7 21" xfId="37030" xr:uid="{00000000-0005-0000-0000-0000A8900000}"/>
    <cellStyle name="Percent 7 22" xfId="37031" xr:uid="{00000000-0005-0000-0000-0000A9900000}"/>
    <cellStyle name="Percent 7 23" xfId="37032" xr:uid="{00000000-0005-0000-0000-0000AA900000}"/>
    <cellStyle name="Percent 7 24" xfId="37033" xr:uid="{00000000-0005-0000-0000-0000AB900000}"/>
    <cellStyle name="Percent 7 3" xfId="37034" xr:uid="{00000000-0005-0000-0000-0000AC900000}"/>
    <cellStyle name="Percent 7 3 2" xfId="37035" xr:uid="{00000000-0005-0000-0000-0000AD900000}"/>
    <cellStyle name="Percent 7 3 2 2" xfId="37036" xr:uid="{00000000-0005-0000-0000-0000AE900000}"/>
    <cellStyle name="Percent 7 3 2 2 2" xfId="37037" xr:uid="{00000000-0005-0000-0000-0000AF900000}"/>
    <cellStyle name="Percent 7 3 2 3" xfId="37038" xr:uid="{00000000-0005-0000-0000-0000B0900000}"/>
    <cellStyle name="Percent 7 3 2 3 2" xfId="37039" xr:uid="{00000000-0005-0000-0000-0000B1900000}"/>
    <cellStyle name="Percent 7 3 2 4" xfId="37040" xr:uid="{00000000-0005-0000-0000-0000B2900000}"/>
    <cellStyle name="Percent 7 3 2 5" xfId="37041" xr:uid="{00000000-0005-0000-0000-0000B3900000}"/>
    <cellStyle name="Percent 7 3 3" xfId="37042" xr:uid="{00000000-0005-0000-0000-0000B4900000}"/>
    <cellStyle name="Percent 7 3 3 2" xfId="37043" xr:uid="{00000000-0005-0000-0000-0000B5900000}"/>
    <cellStyle name="Percent 7 3 3 2 2" xfId="37044" xr:uid="{00000000-0005-0000-0000-0000B6900000}"/>
    <cellStyle name="Percent 7 3 3 3" xfId="37045" xr:uid="{00000000-0005-0000-0000-0000B7900000}"/>
    <cellStyle name="Percent 7 3 3 3 2" xfId="37046" xr:uid="{00000000-0005-0000-0000-0000B8900000}"/>
    <cellStyle name="Percent 7 3 3 4" xfId="37047" xr:uid="{00000000-0005-0000-0000-0000B9900000}"/>
    <cellStyle name="Percent 7 3 3 5" xfId="37048" xr:uid="{00000000-0005-0000-0000-0000BA900000}"/>
    <cellStyle name="Percent 7 3 4" xfId="37049" xr:uid="{00000000-0005-0000-0000-0000BB900000}"/>
    <cellStyle name="Percent 7 3 4 2" xfId="37050" xr:uid="{00000000-0005-0000-0000-0000BC900000}"/>
    <cellStyle name="Percent 7 3 4 2 2" xfId="37051" xr:uid="{00000000-0005-0000-0000-0000BD900000}"/>
    <cellStyle name="Percent 7 3 4 3" xfId="37052" xr:uid="{00000000-0005-0000-0000-0000BE900000}"/>
    <cellStyle name="Percent 7 3 4 3 2" xfId="37053" xr:uid="{00000000-0005-0000-0000-0000BF900000}"/>
    <cellStyle name="Percent 7 3 4 4" xfId="37054" xr:uid="{00000000-0005-0000-0000-0000C0900000}"/>
    <cellStyle name="Percent 7 3 4 5" xfId="37055" xr:uid="{00000000-0005-0000-0000-0000C1900000}"/>
    <cellStyle name="Percent 7 3 5" xfId="37056" xr:uid="{00000000-0005-0000-0000-0000C2900000}"/>
    <cellStyle name="Percent 7 3 5 2" xfId="37057" xr:uid="{00000000-0005-0000-0000-0000C3900000}"/>
    <cellStyle name="Percent 7 3 5 3" xfId="37058" xr:uid="{00000000-0005-0000-0000-0000C4900000}"/>
    <cellStyle name="Percent 7 3 6" xfId="37059" xr:uid="{00000000-0005-0000-0000-0000C5900000}"/>
    <cellStyle name="Percent 7 3 6 2" xfId="37060" xr:uid="{00000000-0005-0000-0000-0000C6900000}"/>
    <cellStyle name="Percent 7 3 6 3" xfId="37061" xr:uid="{00000000-0005-0000-0000-0000C7900000}"/>
    <cellStyle name="Percent 7 3 7" xfId="37062" xr:uid="{00000000-0005-0000-0000-0000C8900000}"/>
    <cellStyle name="Percent 7 3 8" xfId="37063" xr:uid="{00000000-0005-0000-0000-0000C9900000}"/>
    <cellStyle name="Percent 7 3_2106 (6)" xfId="37064" xr:uid="{00000000-0005-0000-0000-0000CA900000}"/>
    <cellStyle name="Percent 7 4" xfId="37065" xr:uid="{00000000-0005-0000-0000-0000CB900000}"/>
    <cellStyle name="Percent 7 4 2" xfId="37066" xr:uid="{00000000-0005-0000-0000-0000CC900000}"/>
    <cellStyle name="Percent 7 4 2 2" xfId="37067" xr:uid="{00000000-0005-0000-0000-0000CD900000}"/>
    <cellStyle name="Percent 7 4 2 2 2" xfId="37068" xr:uid="{00000000-0005-0000-0000-0000CE900000}"/>
    <cellStyle name="Percent 7 4 2 3" xfId="37069" xr:uid="{00000000-0005-0000-0000-0000CF900000}"/>
    <cellStyle name="Percent 7 4 2 3 2" xfId="37070" xr:uid="{00000000-0005-0000-0000-0000D0900000}"/>
    <cellStyle name="Percent 7 4 2 4" xfId="37071" xr:uid="{00000000-0005-0000-0000-0000D1900000}"/>
    <cellStyle name="Percent 7 4 2 5" xfId="37072" xr:uid="{00000000-0005-0000-0000-0000D2900000}"/>
    <cellStyle name="Percent 7 4 3" xfId="37073" xr:uid="{00000000-0005-0000-0000-0000D3900000}"/>
    <cellStyle name="Percent 7 4 3 2" xfId="37074" xr:uid="{00000000-0005-0000-0000-0000D4900000}"/>
    <cellStyle name="Percent 7 4 3 2 2" xfId="37075" xr:uid="{00000000-0005-0000-0000-0000D5900000}"/>
    <cellStyle name="Percent 7 4 3 3" xfId="37076" xr:uid="{00000000-0005-0000-0000-0000D6900000}"/>
    <cellStyle name="Percent 7 4 3 3 2" xfId="37077" xr:uid="{00000000-0005-0000-0000-0000D7900000}"/>
    <cellStyle name="Percent 7 4 3 4" xfId="37078" xr:uid="{00000000-0005-0000-0000-0000D8900000}"/>
    <cellStyle name="Percent 7 4 3 5" xfId="37079" xr:uid="{00000000-0005-0000-0000-0000D9900000}"/>
    <cellStyle name="Percent 7 4 4" xfId="37080" xr:uid="{00000000-0005-0000-0000-0000DA900000}"/>
    <cellStyle name="Percent 7 4 4 2" xfId="37081" xr:uid="{00000000-0005-0000-0000-0000DB900000}"/>
    <cellStyle name="Percent 7 4 4 2 2" xfId="37082" xr:uid="{00000000-0005-0000-0000-0000DC900000}"/>
    <cellStyle name="Percent 7 4 4 3" xfId="37083" xr:uid="{00000000-0005-0000-0000-0000DD900000}"/>
    <cellStyle name="Percent 7 4 4 3 2" xfId="37084" xr:uid="{00000000-0005-0000-0000-0000DE900000}"/>
    <cellStyle name="Percent 7 4 4 4" xfId="37085" xr:uid="{00000000-0005-0000-0000-0000DF900000}"/>
    <cellStyle name="Percent 7 4 4 5" xfId="37086" xr:uid="{00000000-0005-0000-0000-0000E0900000}"/>
    <cellStyle name="Percent 7 4 5" xfId="37087" xr:uid="{00000000-0005-0000-0000-0000E1900000}"/>
    <cellStyle name="Percent 7 4 5 2" xfId="37088" xr:uid="{00000000-0005-0000-0000-0000E2900000}"/>
    <cellStyle name="Percent 7 4 5 3" xfId="37089" xr:uid="{00000000-0005-0000-0000-0000E3900000}"/>
    <cellStyle name="Percent 7 4 6" xfId="37090" xr:uid="{00000000-0005-0000-0000-0000E4900000}"/>
    <cellStyle name="Percent 7 4 6 2" xfId="37091" xr:uid="{00000000-0005-0000-0000-0000E5900000}"/>
    <cellStyle name="Percent 7 4 6 3" xfId="37092" xr:uid="{00000000-0005-0000-0000-0000E6900000}"/>
    <cellStyle name="Percent 7 4 7" xfId="37093" xr:uid="{00000000-0005-0000-0000-0000E7900000}"/>
    <cellStyle name="Percent 7 4 8" xfId="37094" xr:uid="{00000000-0005-0000-0000-0000E8900000}"/>
    <cellStyle name="Percent 7 4_2106 (6)" xfId="37095" xr:uid="{00000000-0005-0000-0000-0000E9900000}"/>
    <cellStyle name="Percent 7 5" xfId="37096" xr:uid="{00000000-0005-0000-0000-0000EA900000}"/>
    <cellStyle name="Percent 7 5 2" xfId="37097" xr:uid="{00000000-0005-0000-0000-0000EB900000}"/>
    <cellStyle name="Percent 7 5 2 2" xfId="37098" xr:uid="{00000000-0005-0000-0000-0000EC900000}"/>
    <cellStyle name="Percent 7 5 2 2 2" xfId="37099" xr:uid="{00000000-0005-0000-0000-0000ED900000}"/>
    <cellStyle name="Percent 7 5 2 3" xfId="37100" xr:uid="{00000000-0005-0000-0000-0000EE900000}"/>
    <cellStyle name="Percent 7 5 2 3 2" xfId="37101" xr:uid="{00000000-0005-0000-0000-0000EF900000}"/>
    <cellStyle name="Percent 7 5 2 4" xfId="37102" xr:uid="{00000000-0005-0000-0000-0000F0900000}"/>
    <cellStyle name="Percent 7 5 2 5" xfId="37103" xr:uid="{00000000-0005-0000-0000-0000F1900000}"/>
    <cellStyle name="Percent 7 5 3" xfId="37104" xr:uid="{00000000-0005-0000-0000-0000F2900000}"/>
    <cellStyle name="Percent 7 5 3 2" xfId="37105" xr:uid="{00000000-0005-0000-0000-0000F3900000}"/>
    <cellStyle name="Percent 7 5 3 2 2" xfId="37106" xr:uid="{00000000-0005-0000-0000-0000F4900000}"/>
    <cellStyle name="Percent 7 5 3 3" xfId="37107" xr:uid="{00000000-0005-0000-0000-0000F5900000}"/>
    <cellStyle name="Percent 7 5 3 3 2" xfId="37108" xr:uid="{00000000-0005-0000-0000-0000F6900000}"/>
    <cellStyle name="Percent 7 5 3 4" xfId="37109" xr:uid="{00000000-0005-0000-0000-0000F7900000}"/>
    <cellStyle name="Percent 7 5 3 5" xfId="37110" xr:uid="{00000000-0005-0000-0000-0000F8900000}"/>
    <cellStyle name="Percent 7 5 4" xfId="37111" xr:uid="{00000000-0005-0000-0000-0000F9900000}"/>
    <cellStyle name="Percent 7 5 4 2" xfId="37112" xr:uid="{00000000-0005-0000-0000-0000FA900000}"/>
    <cellStyle name="Percent 7 5 4 2 2" xfId="37113" xr:uid="{00000000-0005-0000-0000-0000FB900000}"/>
    <cellStyle name="Percent 7 5 4 3" xfId="37114" xr:uid="{00000000-0005-0000-0000-0000FC900000}"/>
    <cellStyle name="Percent 7 5 4 3 2" xfId="37115" xr:uid="{00000000-0005-0000-0000-0000FD900000}"/>
    <cellStyle name="Percent 7 5 4 4" xfId="37116" xr:uid="{00000000-0005-0000-0000-0000FE900000}"/>
    <cellStyle name="Percent 7 5 4 5" xfId="37117" xr:uid="{00000000-0005-0000-0000-0000FF900000}"/>
    <cellStyle name="Percent 7 5 5" xfId="37118" xr:uid="{00000000-0005-0000-0000-000000910000}"/>
    <cellStyle name="Percent 7 5 5 2" xfId="37119" xr:uid="{00000000-0005-0000-0000-000001910000}"/>
    <cellStyle name="Percent 7 5 5 3" xfId="37120" xr:uid="{00000000-0005-0000-0000-000002910000}"/>
    <cellStyle name="Percent 7 5 6" xfId="37121" xr:uid="{00000000-0005-0000-0000-000003910000}"/>
    <cellStyle name="Percent 7 5 6 2" xfId="37122" xr:uid="{00000000-0005-0000-0000-000004910000}"/>
    <cellStyle name="Percent 7 5 6 3" xfId="37123" xr:uid="{00000000-0005-0000-0000-000005910000}"/>
    <cellStyle name="Percent 7 5 7" xfId="37124" xr:uid="{00000000-0005-0000-0000-000006910000}"/>
    <cellStyle name="Percent 7 5 8" xfId="37125" xr:uid="{00000000-0005-0000-0000-000007910000}"/>
    <cellStyle name="Percent 7 5_2106 (6)" xfId="37126" xr:uid="{00000000-0005-0000-0000-000008910000}"/>
    <cellStyle name="Percent 7 6" xfId="37127" xr:uid="{00000000-0005-0000-0000-000009910000}"/>
    <cellStyle name="Percent 7 6 2" xfId="37128" xr:uid="{00000000-0005-0000-0000-00000A910000}"/>
    <cellStyle name="Percent 7 6 2 2" xfId="37129" xr:uid="{00000000-0005-0000-0000-00000B910000}"/>
    <cellStyle name="Percent 7 6 2 2 2" xfId="37130" xr:uid="{00000000-0005-0000-0000-00000C910000}"/>
    <cellStyle name="Percent 7 6 2 3" xfId="37131" xr:uid="{00000000-0005-0000-0000-00000D910000}"/>
    <cellStyle name="Percent 7 6 2 3 2" xfId="37132" xr:uid="{00000000-0005-0000-0000-00000E910000}"/>
    <cellStyle name="Percent 7 6 2 4" xfId="37133" xr:uid="{00000000-0005-0000-0000-00000F910000}"/>
    <cellStyle name="Percent 7 6 2 5" xfId="37134" xr:uid="{00000000-0005-0000-0000-000010910000}"/>
    <cellStyle name="Percent 7 6 3" xfId="37135" xr:uid="{00000000-0005-0000-0000-000011910000}"/>
    <cellStyle name="Percent 7 6 3 2" xfId="37136" xr:uid="{00000000-0005-0000-0000-000012910000}"/>
    <cellStyle name="Percent 7 6 3 2 2" xfId="37137" xr:uid="{00000000-0005-0000-0000-000013910000}"/>
    <cellStyle name="Percent 7 6 3 3" xfId="37138" xr:uid="{00000000-0005-0000-0000-000014910000}"/>
    <cellStyle name="Percent 7 6 3 3 2" xfId="37139" xr:uid="{00000000-0005-0000-0000-000015910000}"/>
    <cellStyle name="Percent 7 6 3 4" xfId="37140" xr:uid="{00000000-0005-0000-0000-000016910000}"/>
    <cellStyle name="Percent 7 6 3 5" xfId="37141" xr:uid="{00000000-0005-0000-0000-000017910000}"/>
    <cellStyle name="Percent 7 6 4" xfId="37142" xr:uid="{00000000-0005-0000-0000-000018910000}"/>
    <cellStyle name="Percent 7 6 4 2" xfId="37143" xr:uid="{00000000-0005-0000-0000-000019910000}"/>
    <cellStyle name="Percent 7 6 4 2 2" xfId="37144" xr:uid="{00000000-0005-0000-0000-00001A910000}"/>
    <cellStyle name="Percent 7 6 4 3" xfId="37145" xr:uid="{00000000-0005-0000-0000-00001B910000}"/>
    <cellStyle name="Percent 7 6 4 3 2" xfId="37146" xr:uid="{00000000-0005-0000-0000-00001C910000}"/>
    <cellStyle name="Percent 7 6 4 4" xfId="37147" xr:uid="{00000000-0005-0000-0000-00001D910000}"/>
    <cellStyle name="Percent 7 6 4 5" xfId="37148" xr:uid="{00000000-0005-0000-0000-00001E910000}"/>
    <cellStyle name="Percent 7 6 5" xfId="37149" xr:uid="{00000000-0005-0000-0000-00001F910000}"/>
    <cellStyle name="Percent 7 6 5 2" xfId="37150" xr:uid="{00000000-0005-0000-0000-000020910000}"/>
    <cellStyle name="Percent 7 6 5 3" xfId="37151" xr:uid="{00000000-0005-0000-0000-000021910000}"/>
    <cellStyle name="Percent 7 6 6" xfId="37152" xr:uid="{00000000-0005-0000-0000-000022910000}"/>
    <cellStyle name="Percent 7 6 6 2" xfId="37153" xr:uid="{00000000-0005-0000-0000-000023910000}"/>
    <cellStyle name="Percent 7 6 6 3" xfId="37154" xr:uid="{00000000-0005-0000-0000-000024910000}"/>
    <cellStyle name="Percent 7 6 7" xfId="37155" xr:uid="{00000000-0005-0000-0000-000025910000}"/>
    <cellStyle name="Percent 7 6 8" xfId="37156" xr:uid="{00000000-0005-0000-0000-000026910000}"/>
    <cellStyle name="Percent 7 6_2106 (6)" xfId="37157" xr:uid="{00000000-0005-0000-0000-000027910000}"/>
    <cellStyle name="Percent 7 7" xfId="37158" xr:uid="{00000000-0005-0000-0000-000028910000}"/>
    <cellStyle name="Percent 7 7 2" xfId="37159" xr:uid="{00000000-0005-0000-0000-000029910000}"/>
    <cellStyle name="Percent 7 7 2 2" xfId="37160" xr:uid="{00000000-0005-0000-0000-00002A910000}"/>
    <cellStyle name="Percent 7 7 2 2 2" xfId="37161" xr:uid="{00000000-0005-0000-0000-00002B910000}"/>
    <cellStyle name="Percent 7 7 2 3" xfId="37162" xr:uid="{00000000-0005-0000-0000-00002C910000}"/>
    <cellStyle name="Percent 7 7 2 3 2" xfId="37163" xr:uid="{00000000-0005-0000-0000-00002D910000}"/>
    <cellStyle name="Percent 7 7 2 4" xfId="37164" xr:uid="{00000000-0005-0000-0000-00002E910000}"/>
    <cellStyle name="Percent 7 7 2 5" xfId="37165" xr:uid="{00000000-0005-0000-0000-00002F910000}"/>
    <cellStyle name="Percent 7 7 3" xfId="37166" xr:uid="{00000000-0005-0000-0000-000030910000}"/>
    <cellStyle name="Percent 7 7 3 2" xfId="37167" xr:uid="{00000000-0005-0000-0000-000031910000}"/>
    <cellStyle name="Percent 7 7 3 2 2" xfId="37168" xr:uid="{00000000-0005-0000-0000-000032910000}"/>
    <cellStyle name="Percent 7 7 3 3" xfId="37169" xr:uid="{00000000-0005-0000-0000-000033910000}"/>
    <cellStyle name="Percent 7 7 3 3 2" xfId="37170" xr:uid="{00000000-0005-0000-0000-000034910000}"/>
    <cellStyle name="Percent 7 7 3 4" xfId="37171" xr:uid="{00000000-0005-0000-0000-000035910000}"/>
    <cellStyle name="Percent 7 7 3 5" xfId="37172" xr:uid="{00000000-0005-0000-0000-000036910000}"/>
    <cellStyle name="Percent 7 7 4" xfId="37173" xr:uid="{00000000-0005-0000-0000-000037910000}"/>
    <cellStyle name="Percent 7 7 4 2" xfId="37174" xr:uid="{00000000-0005-0000-0000-000038910000}"/>
    <cellStyle name="Percent 7 7 4 2 2" xfId="37175" xr:uid="{00000000-0005-0000-0000-000039910000}"/>
    <cellStyle name="Percent 7 7 4 3" xfId="37176" xr:uid="{00000000-0005-0000-0000-00003A910000}"/>
    <cellStyle name="Percent 7 7 4 3 2" xfId="37177" xr:uid="{00000000-0005-0000-0000-00003B910000}"/>
    <cellStyle name="Percent 7 7 4 4" xfId="37178" xr:uid="{00000000-0005-0000-0000-00003C910000}"/>
    <cellStyle name="Percent 7 7 4 5" xfId="37179" xr:uid="{00000000-0005-0000-0000-00003D910000}"/>
    <cellStyle name="Percent 7 7 5" xfId="37180" xr:uid="{00000000-0005-0000-0000-00003E910000}"/>
    <cellStyle name="Percent 7 7 5 2" xfId="37181" xr:uid="{00000000-0005-0000-0000-00003F910000}"/>
    <cellStyle name="Percent 7 7 5 3" xfId="37182" xr:uid="{00000000-0005-0000-0000-000040910000}"/>
    <cellStyle name="Percent 7 7 6" xfId="37183" xr:uid="{00000000-0005-0000-0000-000041910000}"/>
    <cellStyle name="Percent 7 7 6 2" xfId="37184" xr:uid="{00000000-0005-0000-0000-000042910000}"/>
    <cellStyle name="Percent 7 7 6 3" xfId="37185" xr:uid="{00000000-0005-0000-0000-000043910000}"/>
    <cellStyle name="Percent 7 7 7" xfId="37186" xr:uid="{00000000-0005-0000-0000-000044910000}"/>
    <cellStyle name="Percent 7 7 8" xfId="37187" xr:uid="{00000000-0005-0000-0000-000045910000}"/>
    <cellStyle name="Percent 7 7_2106 (6)" xfId="37188" xr:uid="{00000000-0005-0000-0000-000046910000}"/>
    <cellStyle name="Percent 7 8" xfId="37189" xr:uid="{00000000-0005-0000-0000-000047910000}"/>
    <cellStyle name="Percent 7 8 2" xfId="37190" xr:uid="{00000000-0005-0000-0000-000048910000}"/>
    <cellStyle name="Percent 7 8 2 2" xfId="37191" xr:uid="{00000000-0005-0000-0000-000049910000}"/>
    <cellStyle name="Percent 7 8 3" xfId="37192" xr:uid="{00000000-0005-0000-0000-00004A910000}"/>
    <cellStyle name="Percent 7 8 3 2" xfId="37193" xr:uid="{00000000-0005-0000-0000-00004B910000}"/>
    <cellStyle name="Percent 7 8 4" xfId="37194" xr:uid="{00000000-0005-0000-0000-00004C910000}"/>
    <cellStyle name="Percent 7 8 5" xfId="37195" xr:uid="{00000000-0005-0000-0000-00004D910000}"/>
    <cellStyle name="Percent 7 9" xfId="37196" xr:uid="{00000000-0005-0000-0000-00004E910000}"/>
    <cellStyle name="Percent 7 9 2" xfId="37197" xr:uid="{00000000-0005-0000-0000-00004F910000}"/>
    <cellStyle name="Percent 7 9 2 2" xfId="37198" xr:uid="{00000000-0005-0000-0000-000050910000}"/>
    <cellStyle name="Percent 7 9 3" xfId="37199" xr:uid="{00000000-0005-0000-0000-000051910000}"/>
    <cellStyle name="Percent 7 9 3 2" xfId="37200" xr:uid="{00000000-0005-0000-0000-000052910000}"/>
    <cellStyle name="Percent 7 9 4" xfId="37201" xr:uid="{00000000-0005-0000-0000-000053910000}"/>
    <cellStyle name="Percent 7 9 5" xfId="37202" xr:uid="{00000000-0005-0000-0000-000054910000}"/>
    <cellStyle name="Percent 7_2109" xfId="37203" xr:uid="{00000000-0005-0000-0000-000055910000}"/>
    <cellStyle name="Percent 70" xfId="37204" xr:uid="{00000000-0005-0000-0000-000056910000}"/>
    <cellStyle name="Percent 70 2" xfId="37205" xr:uid="{00000000-0005-0000-0000-000057910000}"/>
    <cellStyle name="Percent 70 2 2" xfId="37206" xr:uid="{00000000-0005-0000-0000-000058910000}"/>
    <cellStyle name="Percent 70 3" xfId="37207" xr:uid="{00000000-0005-0000-0000-000059910000}"/>
    <cellStyle name="Percent 70 3 2" xfId="37208" xr:uid="{00000000-0005-0000-0000-00005A910000}"/>
    <cellStyle name="Percent 70 4" xfId="37209" xr:uid="{00000000-0005-0000-0000-00005B910000}"/>
    <cellStyle name="Percent 71" xfId="37210" xr:uid="{00000000-0005-0000-0000-00005C910000}"/>
    <cellStyle name="Percent 71 2" xfId="37211" xr:uid="{00000000-0005-0000-0000-00005D910000}"/>
    <cellStyle name="Percent 71 2 2" xfId="37212" xr:uid="{00000000-0005-0000-0000-00005E910000}"/>
    <cellStyle name="Percent 71 3" xfId="37213" xr:uid="{00000000-0005-0000-0000-00005F910000}"/>
    <cellStyle name="Percent 71 3 2" xfId="37214" xr:uid="{00000000-0005-0000-0000-000060910000}"/>
    <cellStyle name="Percent 71 4" xfId="37215" xr:uid="{00000000-0005-0000-0000-000061910000}"/>
    <cellStyle name="Percent 72" xfId="37216" xr:uid="{00000000-0005-0000-0000-000062910000}"/>
    <cellStyle name="Percent 72 2" xfId="37217" xr:uid="{00000000-0005-0000-0000-000063910000}"/>
    <cellStyle name="Percent 72 2 2" xfId="37218" xr:uid="{00000000-0005-0000-0000-000064910000}"/>
    <cellStyle name="Percent 72 3" xfId="37219" xr:uid="{00000000-0005-0000-0000-000065910000}"/>
    <cellStyle name="Percent 72 3 2" xfId="37220" xr:uid="{00000000-0005-0000-0000-000066910000}"/>
    <cellStyle name="Percent 72 4" xfId="37221" xr:uid="{00000000-0005-0000-0000-000067910000}"/>
    <cellStyle name="Percent 73" xfId="37222" xr:uid="{00000000-0005-0000-0000-000068910000}"/>
    <cellStyle name="Percent 73 2" xfId="37223" xr:uid="{00000000-0005-0000-0000-000069910000}"/>
    <cellStyle name="Percent 73 2 2" xfId="37224" xr:uid="{00000000-0005-0000-0000-00006A910000}"/>
    <cellStyle name="Percent 73 3" xfId="37225" xr:uid="{00000000-0005-0000-0000-00006B910000}"/>
    <cellStyle name="Percent 73 3 2" xfId="37226" xr:uid="{00000000-0005-0000-0000-00006C910000}"/>
    <cellStyle name="Percent 73 4" xfId="37227" xr:uid="{00000000-0005-0000-0000-00006D910000}"/>
    <cellStyle name="Percent 74" xfId="37228" xr:uid="{00000000-0005-0000-0000-00006E910000}"/>
    <cellStyle name="Percent 74 2" xfId="37229" xr:uid="{00000000-0005-0000-0000-00006F910000}"/>
    <cellStyle name="Percent 74 2 2" xfId="37230" xr:uid="{00000000-0005-0000-0000-000070910000}"/>
    <cellStyle name="Percent 74 3" xfId="37231" xr:uid="{00000000-0005-0000-0000-000071910000}"/>
    <cellStyle name="Percent 74 3 2" xfId="37232" xr:uid="{00000000-0005-0000-0000-000072910000}"/>
    <cellStyle name="Percent 74 4" xfId="37233" xr:uid="{00000000-0005-0000-0000-000073910000}"/>
    <cellStyle name="Percent 75" xfId="37234" xr:uid="{00000000-0005-0000-0000-000074910000}"/>
    <cellStyle name="Percent 75 2" xfId="37235" xr:uid="{00000000-0005-0000-0000-000075910000}"/>
    <cellStyle name="Percent 75 2 2" xfId="37236" xr:uid="{00000000-0005-0000-0000-000076910000}"/>
    <cellStyle name="Percent 75 3" xfId="37237" xr:uid="{00000000-0005-0000-0000-000077910000}"/>
    <cellStyle name="Percent 75 3 2" xfId="37238" xr:uid="{00000000-0005-0000-0000-000078910000}"/>
    <cellStyle name="Percent 75 4" xfId="37239" xr:uid="{00000000-0005-0000-0000-000079910000}"/>
    <cellStyle name="Percent 76" xfId="37240" xr:uid="{00000000-0005-0000-0000-00007A910000}"/>
    <cellStyle name="Percent 76 2" xfId="37241" xr:uid="{00000000-0005-0000-0000-00007B910000}"/>
    <cellStyle name="Percent 76 2 2" xfId="37242" xr:uid="{00000000-0005-0000-0000-00007C910000}"/>
    <cellStyle name="Percent 76 3" xfId="37243" xr:uid="{00000000-0005-0000-0000-00007D910000}"/>
    <cellStyle name="Percent 76 3 2" xfId="37244" xr:uid="{00000000-0005-0000-0000-00007E910000}"/>
    <cellStyle name="Percent 76 4" xfId="37245" xr:uid="{00000000-0005-0000-0000-00007F910000}"/>
    <cellStyle name="Percent 77" xfId="37246" xr:uid="{00000000-0005-0000-0000-000080910000}"/>
    <cellStyle name="Percent 77 2" xfId="37247" xr:uid="{00000000-0005-0000-0000-000081910000}"/>
    <cellStyle name="Percent 77 2 2" xfId="37248" xr:uid="{00000000-0005-0000-0000-000082910000}"/>
    <cellStyle name="Percent 77 3" xfId="37249" xr:uid="{00000000-0005-0000-0000-000083910000}"/>
    <cellStyle name="Percent 77 3 2" xfId="37250" xr:uid="{00000000-0005-0000-0000-000084910000}"/>
    <cellStyle name="Percent 77 4" xfId="37251" xr:uid="{00000000-0005-0000-0000-000085910000}"/>
    <cellStyle name="Percent 78" xfId="37252" xr:uid="{00000000-0005-0000-0000-000086910000}"/>
    <cellStyle name="Percent 78 2" xfId="37253" xr:uid="{00000000-0005-0000-0000-000087910000}"/>
    <cellStyle name="Percent 78 2 2" xfId="37254" xr:uid="{00000000-0005-0000-0000-000088910000}"/>
    <cellStyle name="Percent 78 3" xfId="37255" xr:uid="{00000000-0005-0000-0000-000089910000}"/>
    <cellStyle name="Percent 78 3 2" xfId="37256" xr:uid="{00000000-0005-0000-0000-00008A910000}"/>
    <cellStyle name="Percent 78 4" xfId="37257" xr:uid="{00000000-0005-0000-0000-00008B910000}"/>
    <cellStyle name="Percent 79" xfId="37258" xr:uid="{00000000-0005-0000-0000-00008C910000}"/>
    <cellStyle name="Percent 79 2" xfId="37259" xr:uid="{00000000-0005-0000-0000-00008D910000}"/>
    <cellStyle name="Percent 79 2 2" xfId="37260" xr:uid="{00000000-0005-0000-0000-00008E910000}"/>
    <cellStyle name="Percent 79 3" xfId="37261" xr:uid="{00000000-0005-0000-0000-00008F910000}"/>
    <cellStyle name="Percent 79 3 2" xfId="37262" xr:uid="{00000000-0005-0000-0000-000090910000}"/>
    <cellStyle name="Percent 79 4" xfId="37263" xr:uid="{00000000-0005-0000-0000-000091910000}"/>
    <cellStyle name="Percent 8" xfId="312" xr:uid="{00000000-0005-0000-0000-000092910000}"/>
    <cellStyle name="Percent 8 2" xfId="37264" xr:uid="{00000000-0005-0000-0000-000093910000}"/>
    <cellStyle name="Percent 8 2 2" xfId="37265" xr:uid="{00000000-0005-0000-0000-000094910000}"/>
    <cellStyle name="Percent 8 2 2 2" xfId="37266" xr:uid="{00000000-0005-0000-0000-000095910000}"/>
    <cellStyle name="Percent 8 2 2 3" xfId="37267" xr:uid="{00000000-0005-0000-0000-000096910000}"/>
    <cellStyle name="Percent 8 2 3" xfId="37268" xr:uid="{00000000-0005-0000-0000-000097910000}"/>
    <cellStyle name="Percent 8 2 3 2" xfId="37269" xr:uid="{00000000-0005-0000-0000-000098910000}"/>
    <cellStyle name="Percent 8 2 3 3" xfId="37270" xr:uid="{00000000-0005-0000-0000-000099910000}"/>
    <cellStyle name="Percent 8 2 4" xfId="37271" xr:uid="{00000000-0005-0000-0000-00009A910000}"/>
    <cellStyle name="Percent 8 2 5" xfId="37272" xr:uid="{00000000-0005-0000-0000-00009B910000}"/>
    <cellStyle name="Percent 8 3" xfId="37273" xr:uid="{00000000-0005-0000-0000-00009C910000}"/>
    <cellStyle name="Percent 8 3 2" xfId="37274" xr:uid="{00000000-0005-0000-0000-00009D910000}"/>
    <cellStyle name="Percent 8 3 3" xfId="37275" xr:uid="{00000000-0005-0000-0000-00009E910000}"/>
    <cellStyle name="Percent 8 4" xfId="37276" xr:uid="{00000000-0005-0000-0000-00009F910000}"/>
    <cellStyle name="Percent 8 4 2" xfId="37277" xr:uid="{00000000-0005-0000-0000-0000A0910000}"/>
    <cellStyle name="Percent 8 4 3" xfId="37278" xr:uid="{00000000-0005-0000-0000-0000A1910000}"/>
    <cellStyle name="Percent 8 5" xfId="37279" xr:uid="{00000000-0005-0000-0000-0000A2910000}"/>
    <cellStyle name="Percent 8 5 2" xfId="37280" xr:uid="{00000000-0005-0000-0000-0000A3910000}"/>
    <cellStyle name="Percent 8 5 3" xfId="37281" xr:uid="{00000000-0005-0000-0000-0000A4910000}"/>
    <cellStyle name="Percent 8 6" xfId="37282" xr:uid="{00000000-0005-0000-0000-0000A5910000}"/>
    <cellStyle name="Percent 8 7" xfId="37283" xr:uid="{00000000-0005-0000-0000-0000A6910000}"/>
    <cellStyle name="Percent 8 8" xfId="37284" xr:uid="{00000000-0005-0000-0000-0000A7910000}"/>
    <cellStyle name="Percent 8 9" xfId="37285" xr:uid="{00000000-0005-0000-0000-0000A8910000}"/>
    <cellStyle name="Percent 80" xfId="37286" xr:uid="{00000000-0005-0000-0000-0000A9910000}"/>
    <cellStyle name="Percent 80 2" xfId="37287" xr:uid="{00000000-0005-0000-0000-0000AA910000}"/>
    <cellStyle name="Percent 80 2 2" xfId="37288" xr:uid="{00000000-0005-0000-0000-0000AB910000}"/>
    <cellStyle name="Percent 80 3" xfId="37289" xr:uid="{00000000-0005-0000-0000-0000AC910000}"/>
    <cellStyle name="Percent 80 3 2" xfId="37290" xr:uid="{00000000-0005-0000-0000-0000AD910000}"/>
    <cellStyle name="Percent 80 4" xfId="37291" xr:uid="{00000000-0005-0000-0000-0000AE910000}"/>
    <cellStyle name="Percent 81" xfId="37292" xr:uid="{00000000-0005-0000-0000-0000AF910000}"/>
    <cellStyle name="Percent 81 2" xfId="37293" xr:uid="{00000000-0005-0000-0000-0000B0910000}"/>
    <cellStyle name="Percent 81 2 2" xfId="37294" xr:uid="{00000000-0005-0000-0000-0000B1910000}"/>
    <cellStyle name="Percent 81 3" xfId="37295" xr:uid="{00000000-0005-0000-0000-0000B2910000}"/>
    <cellStyle name="Percent 81 3 2" xfId="37296" xr:uid="{00000000-0005-0000-0000-0000B3910000}"/>
    <cellStyle name="Percent 81 4" xfId="37297" xr:uid="{00000000-0005-0000-0000-0000B4910000}"/>
    <cellStyle name="Percent 82" xfId="37298" xr:uid="{00000000-0005-0000-0000-0000B5910000}"/>
    <cellStyle name="Percent 82 2" xfId="37299" xr:uid="{00000000-0005-0000-0000-0000B6910000}"/>
    <cellStyle name="Percent 82 2 2" xfId="37300" xr:uid="{00000000-0005-0000-0000-0000B7910000}"/>
    <cellStyle name="Percent 82 3" xfId="37301" xr:uid="{00000000-0005-0000-0000-0000B8910000}"/>
    <cellStyle name="Percent 82 3 2" xfId="37302" xr:uid="{00000000-0005-0000-0000-0000B9910000}"/>
    <cellStyle name="Percent 82 4" xfId="37303" xr:uid="{00000000-0005-0000-0000-0000BA910000}"/>
    <cellStyle name="Percent 83" xfId="37304" xr:uid="{00000000-0005-0000-0000-0000BB910000}"/>
    <cellStyle name="Percent 83 2" xfId="37305" xr:uid="{00000000-0005-0000-0000-0000BC910000}"/>
    <cellStyle name="Percent 83 2 2" xfId="37306" xr:uid="{00000000-0005-0000-0000-0000BD910000}"/>
    <cellStyle name="Percent 83 3" xfId="37307" xr:uid="{00000000-0005-0000-0000-0000BE910000}"/>
    <cellStyle name="Percent 83 3 2" xfId="37308" xr:uid="{00000000-0005-0000-0000-0000BF910000}"/>
    <cellStyle name="Percent 83 4" xfId="37309" xr:uid="{00000000-0005-0000-0000-0000C0910000}"/>
    <cellStyle name="Percent 84" xfId="37310" xr:uid="{00000000-0005-0000-0000-0000C1910000}"/>
    <cellStyle name="Percent 84 2" xfId="37311" xr:uid="{00000000-0005-0000-0000-0000C2910000}"/>
    <cellStyle name="Percent 84 2 2" xfId="37312" xr:uid="{00000000-0005-0000-0000-0000C3910000}"/>
    <cellStyle name="Percent 84 3" xfId="37313" xr:uid="{00000000-0005-0000-0000-0000C4910000}"/>
    <cellStyle name="Percent 84 3 2" xfId="37314" xr:uid="{00000000-0005-0000-0000-0000C5910000}"/>
    <cellStyle name="Percent 84 4" xfId="37315" xr:uid="{00000000-0005-0000-0000-0000C6910000}"/>
    <cellStyle name="Percent 85" xfId="37316" xr:uid="{00000000-0005-0000-0000-0000C7910000}"/>
    <cellStyle name="Percent 85 2" xfId="37317" xr:uid="{00000000-0005-0000-0000-0000C8910000}"/>
    <cellStyle name="Percent 85 2 2" xfId="37318" xr:uid="{00000000-0005-0000-0000-0000C9910000}"/>
    <cellStyle name="Percent 85 3" xfId="37319" xr:uid="{00000000-0005-0000-0000-0000CA910000}"/>
    <cellStyle name="Percent 85 3 2" xfId="37320" xr:uid="{00000000-0005-0000-0000-0000CB910000}"/>
    <cellStyle name="Percent 85 4" xfId="37321" xr:uid="{00000000-0005-0000-0000-0000CC910000}"/>
    <cellStyle name="Percent 86" xfId="37322" xr:uid="{00000000-0005-0000-0000-0000CD910000}"/>
    <cellStyle name="Percent 86 2" xfId="37323" xr:uid="{00000000-0005-0000-0000-0000CE910000}"/>
    <cellStyle name="Percent 86 2 2" xfId="37324" xr:uid="{00000000-0005-0000-0000-0000CF910000}"/>
    <cellStyle name="Percent 86 3" xfId="37325" xr:uid="{00000000-0005-0000-0000-0000D0910000}"/>
    <cellStyle name="Percent 86 3 2" xfId="37326" xr:uid="{00000000-0005-0000-0000-0000D1910000}"/>
    <cellStyle name="Percent 86 4" xfId="37327" xr:uid="{00000000-0005-0000-0000-0000D2910000}"/>
    <cellStyle name="Percent 87" xfId="37328" xr:uid="{00000000-0005-0000-0000-0000D3910000}"/>
    <cellStyle name="Percent 87 2" xfId="37329" xr:uid="{00000000-0005-0000-0000-0000D4910000}"/>
    <cellStyle name="Percent 87 2 2" xfId="37330" xr:uid="{00000000-0005-0000-0000-0000D5910000}"/>
    <cellStyle name="Percent 87 3" xfId="37331" xr:uid="{00000000-0005-0000-0000-0000D6910000}"/>
    <cellStyle name="Percent 87 3 2" xfId="37332" xr:uid="{00000000-0005-0000-0000-0000D7910000}"/>
    <cellStyle name="Percent 87 4" xfId="37333" xr:uid="{00000000-0005-0000-0000-0000D8910000}"/>
    <cellStyle name="Percent 88" xfId="37334" xr:uid="{00000000-0005-0000-0000-0000D9910000}"/>
    <cellStyle name="Percent 88 2" xfId="37335" xr:uid="{00000000-0005-0000-0000-0000DA910000}"/>
    <cellStyle name="Percent 88 2 2" xfId="37336" xr:uid="{00000000-0005-0000-0000-0000DB910000}"/>
    <cellStyle name="Percent 88 3" xfId="37337" xr:uid="{00000000-0005-0000-0000-0000DC910000}"/>
    <cellStyle name="Percent 88 3 2" xfId="37338" xr:uid="{00000000-0005-0000-0000-0000DD910000}"/>
    <cellStyle name="Percent 88 4" xfId="37339" xr:uid="{00000000-0005-0000-0000-0000DE910000}"/>
    <cellStyle name="Percent 89" xfId="37340" xr:uid="{00000000-0005-0000-0000-0000DF910000}"/>
    <cellStyle name="Percent 89 2" xfId="37341" xr:uid="{00000000-0005-0000-0000-0000E0910000}"/>
    <cellStyle name="Percent 89 2 2" xfId="37342" xr:uid="{00000000-0005-0000-0000-0000E1910000}"/>
    <cellStyle name="Percent 89 3" xfId="37343" xr:uid="{00000000-0005-0000-0000-0000E2910000}"/>
    <cellStyle name="Percent 89 3 2" xfId="37344" xr:uid="{00000000-0005-0000-0000-0000E3910000}"/>
    <cellStyle name="Percent 89 4" xfId="37345" xr:uid="{00000000-0005-0000-0000-0000E4910000}"/>
    <cellStyle name="Percent 9" xfId="313" xr:uid="{00000000-0005-0000-0000-0000E5910000}"/>
    <cellStyle name="Percent 9 2" xfId="37346" xr:uid="{00000000-0005-0000-0000-0000E6910000}"/>
    <cellStyle name="Percent 9 2 2" xfId="37347" xr:uid="{00000000-0005-0000-0000-0000E7910000}"/>
    <cellStyle name="Percent 9 2 2 2" xfId="37348" xr:uid="{00000000-0005-0000-0000-0000E8910000}"/>
    <cellStyle name="Percent 9 2 2 3" xfId="37349" xr:uid="{00000000-0005-0000-0000-0000E9910000}"/>
    <cellStyle name="Percent 9 2 3" xfId="37350" xr:uid="{00000000-0005-0000-0000-0000EA910000}"/>
    <cellStyle name="Percent 9 2 3 2" xfId="37351" xr:uid="{00000000-0005-0000-0000-0000EB910000}"/>
    <cellStyle name="Percent 9 2 3 3" xfId="37352" xr:uid="{00000000-0005-0000-0000-0000EC910000}"/>
    <cellStyle name="Percent 9 2 4" xfId="37353" xr:uid="{00000000-0005-0000-0000-0000ED910000}"/>
    <cellStyle name="Percent 9 2 5" xfId="37354" xr:uid="{00000000-0005-0000-0000-0000EE910000}"/>
    <cellStyle name="Percent 9 3" xfId="37355" xr:uid="{00000000-0005-0000-0000-0000EF910000}"/>
    <cellStyle name="Percent 9 3 2" xfId="37356" xr:uid="{00000000-0005-0000-0000-0000F0910000}"/>
    <cellStyle name="Percent 9 3 3" xfId="37357" xr:uid="{00000000-0005-0000-0000-0000F1910000}"/>
    <cellStyle name="Percent 9 4" xfId="37358" xr:uid="{00000000-0005-0000-0000-0000F2910000}"/>
    <cellStyle name="Percent 9 4 2" xfId="37359" xr:uid="{00000000-0005-0000-0000-0000F3910000}"/>
    <cellStyle name="Percent 9 4 3" xfId="37360" xr:uid="{00000000-0005-0000-0000-0000F4910000}"/>
    <cellStyle name="Percent 9 5" xfId="37361" xr:uid="{00000000-0005-0000-0000-0000F5910000}"/>
    <cellStyle name="Percent 9 5 2" xfId="37362" xr:uid="{00000000-0005-0000-0000-0000F6910000}"/>
    <cellStyle name="Percent 9 5 3" xfId="37363" xr:uid="{00000000-0005-0000-0000-0000F7910000}"/>
    <cellStyle name="Percent 9 6" xfId="37364" xr:uid="{00000000-0005-0000-0000-0000F8910000}"/>
    <cellStyle name="Percent 9 7" xfId="37365" xr:uid="{00000000-0005-0000-0000-0000F9910000}"/>
    <cellStyle name="Percent 9 8" xfId="37366" xr:uid="{00000000-0005-0000-0000-0000FA910000}"/>
    <cellStyle name="Percent 9 9" xfId="37367" xr:uid="{00000000-0005-0000-0000-0000FB910000}"/>
    <cellStyle name="Percent 90" xfId="37368" xr:uid="{00000000-0005-0000-0000-0000FC910000}"/>
    <cellStyle name="Percent 90 2" xfId="37369" xr:uid="{00000000-0005-0000-0000-0000FD910000}"/>
    <cellStyle name="Percent 90 2 2" xfId="37370" xr:uid="{00000000-0005-0000-0000-0000FE910000}"/>
    <cellStyle name="Percent 90 3" xfId="37371" xr:uid="{00000000-0005-0000-0000-0000FF910000}"/>
    <cellStyle name="Percent 90 3 2" xfId="37372" xr:uid="{00000000-0005-0000-0000-000000920000}"/>
    <cellStyle name="Percent 90 4" xfId="37373" xr:uid="{00000000-0005-0000-0000-000001920000}"/>
    <cellStyle name="Percent 91" xfId="37374" xr:uid="{00000000-0005-0000-0000-000002920000}"/>
    <cellStyle name="Percent 91 2" xfId="37375" xr:uid="{00000000-0005-0000-0000-000003920000}"/>
    <cellStyle name="Percent 91 2 2" xfId="37376" xr:uid="{00000000-0005-0000-0000-000004920000}"/>
    <cellStyle name="Percent 91 3" xfId="37377" xr:uid="{00000000-0005-0000-0000-000005920000}"/>
    <cellStyle name="Percent 91 3 2" xfId="37378" xr:uid="{00000000-0005-0000-0000-000006920000}"/>
    <cellStyle name="Percent 91 4" xfId="37379" xr:uid="{00000000-0005-0000-0000-000007920000}"/>
    <cellStyle name="Percent 92" xfId="37380" xr:uid="{00000000-0005-0000-0000-000008920000}"/>
    <cellStyle name="Percent 92 2" xfId="37381" xr:uid="{00000000-0005-0000-0000-000009920000}"/>
    <cellStyle name="Percent 92 2 2" xfId="37382" xr:uid="{00000000-0005-0000-0000-00000A920000}"/>
    <cellStyle name="Percent 92 3" xfId="37383" xr:uid="{00000000-0005-0000-0000-00000B920000}"/>
    <cellStyle name="Percent 92 3 2" xfId="37384" xr:uid="{00000000-0005-0000-0000-00000C920000}"/>
    <cellStyle name="Percent 92 4" xfId="37385" xr:uid="{00000000-0005-0000-0000-00000D920000}"/>
    <cellStyle name="Percent 93" xfId="37386" xr:uid="{00000000-0005-0000-0000-00000E920000}"/>
    <cellStyle name="Percent 93 2" xfId="37387" xr:uid="{00000000-0005-0000-0000-00000F920000}"/>
    <cellStyle name="Percent 93 2 2" xfId="37388" xr:uid="{00000000-0005-0000-0000-000010920000}"/>
    <cellStyle name="Percent 93 3" xfId="37389" xr:uid="{00000000-0005-0000-0000-000011920000}"/>
    <cellStyle name="Percent 93 3 2" xfId="37390" xr:uid="{00000000-0005-0000-0000-000012920000}"/>
    <cellStyle name="Percent 93 4" xfId="37391" xr:uid="{00000000-0005-0000-0000-000013920000}"/>
    <cellStyle name="Percent 94" xfId="37392" xr:uid="{00000000-0005-0000-0000-000014920000}"/>
    <cellStyle name="Percent 94 2" xfId="37393" xr:uid="{00000000-0005-0000-0000-000015920000}"/>
    <cellStyle name="Percent 94 2 2" xfId="37394" xr:uid="{00000000-0005-0000-0000-000016920000}"/>
    <cellStyle name="Percent 94 3" xfId="37395" xr:uid="{00000000-0005-0000-0000-000017920000}"/>
    <cellStyle name="Percent 94 3 2" xfId="37396" xr:uid="{00000000-0005-0000-0000-000018920000}"/>
    <cellStyle name="Percent 94 4" xfId="37397" xr:uid="{00000000-0005-0000-0000-000019920000}"/>
    <cellStyle name="Percent 95" xfId="37398" xr:uid="{00000000-0005-0000-0000-00001A920000}"/>
    <cellStyle name="Percent 95 2" xfId="37399" xr:uid="{00000000-0005-0000-0000-00001B920000}"/>
    <cellStyle name="Percent 95 2 2" xfId="37400" xr:uid="{00000000-0005-0000-0000-00001C920000}"/>
    <cellStyle name="Percent 95 3" xfId="37401" xr:uid="{00000000-0005-0000-0000-00001D920000}"/>
    <cellStyle name="Percent 95 3 2" xfId="37402" xr:uid="{00000000-0005-0000-0000-00001E920000}"/>
    <cellStyle name="Percent 95 4" xfId="37403" xr:uid="{00000000-0005-0000-0000-00001F920000}"/>
    <cellStyle name="Percent 96" xfId="37404" xr:uid="{00000000-0005-0000-0000-000020920000}"/>
    <cellStyle name="Percent 96 2" xfId="37405" xr:uid="{00000000-0005-0000-0000-000021920000}"/>
    <cellStyle name="Percent 96 2 2" xfId="37406" xr:uid="{00000000-0005-0000-0000-000022920000}"/>
    <cellStyle name="Percent 96 3" xfId="37407" xr:uid="{00000000-0005-0000-0000-000023920000}"/>
    <cellStyle name="Percent 96 3 2" xfId="37408" xr:uid="{00000000-0005-0000-0000-000024920000}"/>
    <cellStyle name="Percent 96 4" xfId="37409" xr:uid="{00000000-0005-0000-0000-000025920000}"/>
    <cellStyle name="Percent 97" xfId="37410" xr:uid="{00000000-0005-0000-0000-000026920000}"/>
    <cellStyle name="Percent 97 2" xfId="37411" xr:uid="{00000000-0005-0000-0000-000027920000}"/>
    <cellStyle name="Percent 97 2 2" xfId="37412" xr:uid="{00000000-0005-0000-0000-000028920000}"/>
    <cellStyle name="Percent 97 3" xfId="37413" xr:uid="{00000000-0005-0000-0000-000029920000}"/>
    <cellStyle name="Percent 97 3 2" xfId="37414" xr:uid="{00000000-0005-0000-0000-00002A920000}"/>
    <cellStyle name="Percent 97 4" xfId="37415" xr:uid="{00000000-0005-0000-0000-00002B920000}"/>
    <cellStyle name="Percent 98" xfId="37416" xr:uid="{00000000-0005-0000-0000-00002C920000}"/>
    <cellStyle name="Percent 98 2" xfId="37417" xr:uid="{00000000-0005-0000-0000-00002D920000}"/>
    <cellStyle name="Percent 98 2 2" xfId="37418" xr:uid="{00000000-0005-0000-0000-00002E920000}"/>
    <cellStyle name="Percent 98 3" xfId="37419" xr:uid="{00000000-0005-0000-0000-00002F920000}"/>
    <cellStyle name="Percent 98 3 2" xfId="37420" xr:uid="{00000000-0005-0000-0000-000030920000}"/>
    <cellStyle name="Percent 98 4" xfId="37421" xr:uid="{00000000-0005-0000-0000-000031920000}"/>
    <cellStyle name="Percent 99" xfId="37422" xr:uid="{00000000-0005-0000-0000-000032920000}"/>
    <cellStyle name="Percent 99 2" xfId="37423" xr:uid="{00000000-0005-0000-0000-000033920000}"/>
    <cellStyle name="Percent 99 2 2" xfId="37424" xr:uid="{00000000-0005-0000-0000-000034920000}"/>
    <cellStyle name="Percent 99 3" xfId="37425" xr:uid="{00000000-0005-0000-0000-000035920000}"/>
    <cellStyle name="Percent 99 3 2" xfId="37426" xr:uid="{00000000-0005-0000-0000-000036920000}"/>
    <cellStyle name="Percent 99 4" xfId="37427" xr:uid="{00000000-0005-0000-0000-000037920000}"/>
    <cellStyle name="Style 1" xfId="37428" xr:uid="{00000000-0005-0000-0000-000038920000}"/>
    <cellStyle name="Style 1 2" xfId="37429" xr:uid="{00000000-0005-0000-0000-000039920000}"/>
    <cellStyle name="Style 1 2 2" xfId="37430" xr:uid="{00000000-0005-0000-0000-00003A920000}"/>
    <cellStyle name="Style 1 3" xfId="37431" xr:uid="{00000000-0005-0000-0000-00003B920000}"/>
    <cellStyle name="Title 10" xfId="37432" xr:uid="{00000000-0005-0000-0000-00003C920000}"/>
    <cellStyle name="Title 11" xfId="314" xr:uid="{00000000-0005-0000-0000-00003D920000}"/>
    <cellStyle name="Title 2" xfId="45" xr:uid="{00000000-0005-0000-0000-00003E920000}"/>
    <cellStyle name="Title 2 2" xfId="37434" xr:uid="{00000000-0005-0000-0000-00003F920000}"/>
    <cellStyle name="Title 2 2 2" xfId="37435" xr:uid="{00000000-0005-0000-0000-000040920000}"/>
    <cellStyle name="Title 2 2 2 2" xfId="37436" xr:uid="{00000000-0005-0000-0000-000041920000}"/>
    <cellStyle name="Title 2 2 2 3" xfId="37437" xr:uid="{00000000-0005-0000-0000-000042920000}"/>
    <cellStyle name="Title 2 2 3" xfId="37438" xr:uid="{00000000-0005-0000-0000-000043920000}"/>
    <cellStyle name="Title 2 2 3 2" xfId="37439" xr:uid="{00000000-0005-0000-0000-000044920000}"/>
    <cellStyle name="Title 2 2 4" xfId="37440" xr:uid="{00000000-0005-0000-0000-000045920000}"/>
    <cellStyle name="Title 2 2 5" xfId="37441" xr:uid="{00000000-0005-0000-0000-000046920000}"/>
    <cellStyle name="Title 2 3" xfId="37442" xr:uid="{00000000-0005-0000-0000-000047920000}"/>
    <cellStyle name="Title 2 3 2" xfId="37443" xr:uid="{00000000-0005-0000-0000-000048920000}"/>
    <cellStyle name="Title 2 3 3" xfId="37444" xr:uid="{00000000-0005-0000-0000-000049920000}"/>
    <cellStyle name="Title 2 4" xfId="37445" xr:uid="{00000000-0005-0000-0000-00004A920000}"/>
    <cellStyle name="Title 2 4 2" xfId="37446" xr:uid="{00000000-0005-0000-0000-00004B920000}"/>
    <cellStyle name="Title 2 4 3" xfId="37447" xr:uid="{00000000-0005-0000-0000-00004C920000}"/>
    <cellStyle name="Title 2 5" xfId="37448" xr:uid="{00000000-0005-0000-0000-00004D920000}"/>
    <cellStyle name="Title 2 6" xfId="37449" xr:uid="{00000000-0005-0000-0000-00004E920000}"/>
    <cellStyle name="Title 2 7" xfId="37450" xr:uid="{00000000-0005-0000-0000-00004F920000}"/>
    <cellStyle name="Title 2 8" xfId="37433" xr:uid="{00000000-0005-0000-0000-000050920000}"/>
    <cellStyle name="Title 3" xfId="37451" xr:uid="{00000000-0005-0000-0000-000051920000}"/>
    <cellStyle name="Title 3 2" xfId="37452" xr:uid="{00000000-0005-0000-0000-000052920000}"/>
    <cellStyle name="Title 3 2 2" xfId="37453" xr:uid="{00000000-0005-0000-0000-000053920000}"/>
    <cellStyle name="Title 3 2 3" xfId="37454" xr:uid="{00000000-0005-0000-0000-000054920000}"/>
    <cellStyle name="Title 3 3" xfId="37455" xr:uid="{00000000-0005-0000-0000-000055920000}"/>
    <cellStyle name="Title 3 3 2" xfId="37456" xr:uid="{00000000-0005-0000-0000-000056920000}"/>
    <cellStyle name="Title 3 3 3" xfId="37457" xr:uid="{00000000-0005-0000-0000-000057920000}"/>
    <cellStyle name="Title 3 4" xfId="37458" xr:uid="{00000000-0005-0000-0000-000058920000}"/>
    <cellStyle name="Title 3 5" xfId="37459" xr:uid="{00000000-0005-0000-0000-000059920000}"/>
    <cellStyle name="Title 3 6" xfId="37460" xr:uid="{00000000-0005-0000-0000-00005A920000}"/>
    <cellStyle name="Title 4" xfId="37461" xr:uid="{00000000-0005-0000-0000-00005B920000}"/>
    <cellStyle name="Title 4 2" xfId="37462" xr:uid="{00000000-0005-0000-0000-00005C920000}"/>
    <cellStyle name="Title 4 3" xfId="37463" xr:uid="{00000000-0005-0000-0000-00005D920000}"/>
    <cellStyle name="Title 4 4" xfId="37464" xr:uid="{00000000-0005-0000-0000-00005E920000}"/>
    <cellStyle name="Title 5" xfId="37465" xr:uid="{00000000-0005-0000-0000-00005F920000}"/>
    <cellStyle name="Title 5 2" xfId="37466" xr:uid="{00000000-0005-0000-0000-000060920000}"/>
    <cellStyle name="Title 5 3" xfId="37467" xr:uid="{00000000-0005-0000-0000-000061920000}"/>
    <cellStyle name="Title 5 4" xfId="37468" xr:uid="{00000000-0005-0000-0000-000062920000}"/>
    <cellStyle name="Title 6" xfId="37469" xr:uid="{00000000-0005-0000-0000-000063920000}"/>
    <cellStyle name="Title 7" xfId="37470" xr:uid="{00000000-0005-0000-0000-000064920000}"/>
    <cellStyle name="Title 8" xfId="37471" xr:uid="{00000000-0005-0000-0000-000065920000}"/>
    <cellStyle name="Title 9" xfId="37472" xr:uid="{00000000-0005-0000-0000-000066920000}"/>
    <cellStyle name="Total" xfId="16" builtinId="25" customBuiltin="1"/>
    <cellStyle name="Total 10" xfId="37473" xr:uid="{00000000-0005-0000-0000-000068920000}"/>
    <cellStyle name="Total 2" xfId="37474" xr:uid="{00000000-0005-0000-0000-000069920000}"/>
    <cellStyle name="Total 2 2" xfId="37475" xr:uid="{00000000-0005-0000-0000-00006A920000}"/>
    <cellStyle name="Total 2 2 2" xfId="37476" xr:uid="{00000000-0005-0000-0000-00006B920000}"/>
    <cellStyle name="Total 2 2 2 2" xfId="37477" xr:uid="{00000000-0005-0000-0000-00006C920000}"/>
    <cellStyle name="Total 2 2 2 3" xfId="37478" xr:uid="{00000000-0005-0000-0000-00006D920000}"/>
    <cellStyle name="Total 2 2 3" xfId="37479" xr:uid="{00000000-0005-0000-0000-00006E920000}"/>
    <cellStyle name="Total 2 2 3 2" xfId="37480" xr:uid="{00000000-0005-0000-0000-00006F920000}"/>
    <cellStyle name="Total 2 2 4" xfId="37481" xr:uid="{00000000-0005-0000-0000-000070920000}"/>
    <cellStyle name="Total 2 2 5" xfId="37482" xr:uid="{00000000-0005-0000-0000-000071920000}"/>
    <cellStyle name="Total 2 2 6" xfId="37483" xr:uid="{00000000-0005-0000-0000-000072920000}"/>
    <cellStyle name="Total 2 3" xfId="37484" xr:uid="{00000000-0005-0000-0000-000073920000}"/>
    <cellStyle name="Total 2 3 2" xfId="37485" xr:uid="{00000000-0005-0000-0000-000074920000}"/>
    <cellStyle name="Total 2 3 3" xfId="37486" xr:uid="{00000000-0005-0000-0000-000075920000}"/>
    <cellStyle name="Total 2 3 4" xfId="37487" xr:uid="{00000000-0005-0000-0000-000076920000}"/>
    <cellStyle name="Total 2 4" xfId="37488" xr:uid="{00000000-0005-0000-0000-000077920000}"/>
    <cellStyle name="Total 2 4 2" xfId="37489" xr:uid="{00000000-0005-0000-0000-000078920000}"/>
    <cellStyle name="Total 2 4 2 2" xfId="37490" xr:uid="{00000000-0005-0000-0000-000079920000}"/>
    <cellStyle name="Total 2 4 3" xfId="37491" xr:uid="{00000000-0005-0000-0000-00007A920000}"/>
    <cellStyle name="Total 2 4 4" xfId="37492" xr:uid="{00000000-0005-0000-0000-00007B920000}"/>
    <cellStyle name="Total 2 5" xfId="37493" xr:uid="{00000000-0005-0000-0000-00007C920000}"/>
    <cellStyle name="Total 2 5 2" xfId="37494" xr:uid="{00000000-0005-0000-0000-00007D920000}"/>
    <cellStyle name="Total 2 5 3" xfId="37495" xr:uid="{00000000-0005-0000-0000-00007E920000}"/>
    <cellStyle name="Total 2 5 4" xfId="37496" xr:uid="{00000000-0005-0000-0000-00007F920000}"/>
    <cellStyle name="Total 2 5 5" xfId="37497" xr:uid="{00000000-0005-0000-0000-000080920000}"/>
    <cellStyle name="Total 2 6" xfId="37498" xr:uid="{00000000-0005-0000-0000-000081920000}"/>
    <cellStyle name="Total 2 6 2" xfId="37499" xr:uid="{00000000-0005-0000-0000-000082920000}"/>
    <cellStyle name="Total 2 7" xfId="37500" xr:uid="{00000000-0005-0000-0000-000083920000}"/>
    <cellStyle name="Total 2 8" xfId="37501" xr:uid="{00000000-0005-0000-0000-000084920000}"/>
    <cellStyle name="Total 2 9" xfId="37502" xr:uid="{00000000-0005-0000-0000-000085920000}"/>
    <cellStyle name="Total 3" xfId="37503" xr:uid="{00000000-0005-0000-0000-000086920000}"/>
    <cellStyle name="Total 3 2" xfId="37504" xr:uid="{00000000-0005-0000-0000-000087920000}"/>
    <cellStyle name="Total 3 2 2" xfId="37505" xr:uid="{00000000-0005-0000-0000-000088920000}"/>
    <cellStyle name="Total 3 2 3" xfId="37506" xr:uid="{00000000-0005-0000-0000-000089920000}"/>
    <cellStyle name="Total 3 2 4" xfId="37507" xr:uid="{00000000-0005-0000-0000-00008A920000}"/>
    <cellStyle name="Total 3 3" xfId="37508" xr:uid="{00000000-0005-0000-0000-00008B920000}"/>
    <cellStyle name="Total 3 3 2" xfId="37509" xr:uid="{00000000-0005-0000-0000-00008C920000}"/>
    <cellStyle name="Total 3 4" xfId="37510" xr:uid="{00000000-0005-0000-0000-00008D920000}"/>
    <cellStyle name="Total 3 4 2" xfId="37511" xr:uid="{00000000-0005-0000-0000-00008E920000}"/>
    <cellStyle name="Total 3 5" xfId="37512" xr:uid="{00000000-0005-0000-0000-00008F920000}"/>
    <cellStyle name="Total 3 5 2" xfId="37513" xr:uid="{00000000-0005-0000-0000-000090920000}"/>
    <cellStyle name="Total 3 6" xfId="37514" xr:uid="{00000000-0005-0000-0000-000091920000}"/>
    <cellStyle name="Total 4" xfId="37515" xr:uid="{00000000-0005-0000-0000-000092920000}"/>
    <cellStyle name="Total 4 2" xfId="37516" xr:uid="{00000000-0005-0000-0000-000093920000}"/>
    <cellStyle name="Total 4 2 2" xfId="37517" xr:uid="{00000000-0005-0000-0000-000094920000}"/>
    <cellStyle name="Total 4 3" xfId="37518" xr:uid="{00000000-0005-0000-0000-000095920000}"/>
    <cellStyle name="Total 4 3 2" xfId="37519" xr:uid="{00000000-0005-0000-0000-000096920000}"/>
    <cellStyle name="Total 4 4" xfId="37520" xr:uid="{00000000-0005-0000-0000-000097920000}"/>
    <cellStyle name="Total 4 4 2" xfId="37521" xr:uid="{00000000-0005-0000-0000-000098920000}"/>
    <cellStyle name="Total 4 5" xfId="37522" xr:uid="{00000000-0005-0000-0000-000099920000}"/>
    <cellStyle name="Total 4 6" xfId="37523" xr:uid="{00000000-0005-0000-0000-00009A920000}"/>
    <cellStyle name="Total 5" xfId="37524" xr:uid="{00000000-0005-0000-0000-00009B920000}"/>
    <cellStyle name="Total 5 2" xfId="37525" xr:uid="{00000000-0005-0000-0000-00009C920000}"/>
    <cellStyle name="Total 5 2 2" xfId="37526" xr:uid="{00000000-0005-0000-0000-00009D920000}"/>
    <cellStyle name="Total 5 3" xfId="37527" xr:uid="{00000000-0005-0000-0000-00009E920000}"/>
    <cellStyle name="Total 5 3 2" xfId="37528" xr:uid="{00000000-0005-0000-0000-00009F920000}"/>
    <cellStyle name="Total 5 4" xfId="37529" xr:uid="{00000000-0005-0000-0000-0000A0920000}"/>
    <cellStyle name="Total 5 4 2" xfId="37530" xr:uid="{00000000-0005-0000-0000-0000A1920000}"/>
    <cellStyle name="Total 5 5" xfId="37531" xr:uid="{00000000-0005-0000-0000-0000A2920000}"/>
    <cellStyle name="Total 5 6" xfId="37532" xr:uid="{00000000-0005-0000-0000-0000A3920000}"/>
    <cellStyle name="Total 6" xfId="37533" xr:uid="{00000000-0005-0000-0000-0000A4920000}"/>
    <cellStyle name="Total 6 2" xfId="37534" xr:uid="{00000000-0005-0000-0000-0000A5920000}"/>
    <cellStyle name="Total 6 3" xfId="37535" xr:uid="{00000000-0005-0000-0000-0000A6920000}"/>
    <cellStyle name="Total 6 4" xfId="37536" xr:uid="{00000000-0005-0000-0000-0000A7920000}"/>
    <cellStyle name="Total 6 5" xfId="37537" xr:uid="{00000000-0005-0000-0000-0000A8920000}"/>
    <cellStyle name="Total 6 6" xfId="37538" xr:uid="{00000000-0005-0000-0000-0000A9920000}"/>
    <cellStyle name="Total 6 7" xfId="37539" xr:uid="{00000000-0005-0000-0000-0000AA920000}"/>
    <cellStyle name="Total 7" xfId="37540" xr:uid="{00000000-0005-0000-0000-0000AB920000}"/>
    <cellStyle name="Total 7 2" xfId="37541" xr:uid="{00000000-0005-0000-0000-0000AC920000}"/>
    <cellStyle name="Total 8" xfId="37542" xr:uid="{00000000-0005-0000-0000-0000AD920000}"/>
    <cellStyle name="Total 9" xfId="37543" xr:uid="{00000000-0005-0000-0000-0000AE920000}"/>
    <cellStyle name="Warning Text" xfId="13" builtinId="11" customBuiltin="1"/>
    <cellStyle name="Warning Text 10" xfId="37544" xr:uid="{00000000-0005-0000-0000-0000B0920000}"/>
    <cellStyle name="Warning Text 2" xfId="37545" xr:uid="{00000000-0005-0000-0000-0000B1920000}"/>
    <cellStyle name="Warning Text 2 2" xfId="37546" xr:uid="{00000000-0005-0000-0000-0000B2920000}"/>
    <cellStyle name="Warning Text 2 2 2" xfId="37547" xr:uid="{00000000-0005-0000-0000-0000B3920000}"/>
    <cellStyle name="Warning Text 2 2 3" xfId="37548" xr:uid="{00000000-0005-0000-0000-0000B4920000}"/>
    <cellStyle name="Warning Text 2 2 4" xfId="37549" xr:uid="{00000000-0005-0000-0000-0000B5920000}"/>
    <cellStyle name="Warning Text 2 3" xfId="37550" xr:uid="{00000000-0005-0000-0000-0000B6920000}"/>
    <cellStyle name="Warning Text 2 3 2" xfId="37551" xr:uid="{00000000-0005-0000-0000-0000B7920000}"/>
    <cellStyle name="Warning Text 2 4" xfId="37552" xr:uid="{00000000-0005-0000-0000-0000B8920000}"/>
    <cellStyle name="Warning Text 2 4 2" xfId="37553" xr:uid="{00000000-0005-0000-0000-0000B9920000}"/>
    <cellStyle name="Warning Text 2 4 3" xfId="37554" xr:uid="{00000000-0005-0000-0000-0000BA920000}"/>
    <cellStyle name="Warning Text 2 5" xfId="37555" xr:uid="{00000000-0005-0000-0000-0000BB920000}"/>
    <cellStyle name="Warning Text 2 6" xfId="37556" xr:uid="{00000000-0005-0000-0000-0000BC920000}"/>
    <cellStyle name="Warning Text 3" xfId="37557" xr:uid="{00000000-0005-0000-0000-0000BD920000}"/>
    <cellStyle name="Warning Text 3 2" xfId="37558" xr:uid="{00000000-0005-0000-0000-0000BE920000}"/>
    <cellStyle name="Warning Text 3 2 2" xfId="37559" xr:uid="{00000000-0005-0000-0000-0000BF920000}"/>
    <cellStyle name="Warning Text 3 3" xfId="37560" xr:uid="{00000000-0005-0000-0000-0000C0920000}"/>
    <cellStyle name="Warning Text 3 3 2" xfId="37561" xr:uid="{00000000-0005-0000-0000-0000C1920000}"/>
    <cellStyle name="Warning Text 3 4" xfId="37562" xr:uid="{00000000-0005-0000-0000-0000C2920000}"/>
    <cellStyle name="Warning Text 3 4 2" xfId="37563" xr:uid="{00000000-0005-0000-0000-0000C3920000}"/>
    <cellStyle name="Warning Text 3 4 3" xfId="37564" xr:uid="{00000000-0005-0000-0000-0000C4920000}"/>
    <cellStyle name="Warning Text 3 5" xfId="37565" xr:uid="{00000000-0005-0000-0000-0000C5920000}"/>
    <cellStyle name="Warning Text 3 6" xfId="37566" xr:uid="{00000000-0005-0000-0000-0000C6920000}"/>
    <cellStyle name="Warning Text 4" xfId="37567" xr:uid="{00000000-0005-0000-0000-0000C7920000}"/>
    <cellStyle name="Warning Text 4 2" xfId="37568" xr:uid="{00000000-0005-0000-0000-0000C8920000}"/>
    <cellStyle name="Warning Text 4 3" xfId="37569" xr:uid="{00000000-0005-0000-0000-0000C9920000}"/>
    <cellStyle name="Warning Text 4 4" xfId="37570" xr:uid="{00000000-0005-0000-0000-0000CA920000}"/>
    <cellStyle name="Warning Text 5" xfId="37571" xr:uid="{00000000-0005-0000-0000-0000CB920000}"/>
    <cellStyle name="Warning Text 5 2" xfId="37572" xr:uid="{00000000-0005-0000-0000-0000CC920000}"/>
    <cellStyle name="Warning Text 5 3" xfId="37573" xr:uid="{00000000-0005-0000-0000-0000CD920000}"/>
    <cellStyle name="Warning Text 5 4" xfId="37574" xr:uid="{00000000-0005-0000-0000-0000CE920000}"/>
    <cellStyle name="Warning Text 6" xfId="37575" xr:uid="{00000000-0005-0000-0000-0000CF920000}"/>
    <cellStyle name="Warning Text 7" xfId="37576" xr:uid="{00000000-0005-0000-0000-0000D0920000}"/>
    <cellStyle name="Warning Text 8" xfId="37577" xr:uid="{00000000-0005-0000-0000-0000D1920000}"/>
    <cellStyle name="Warning Text 9" xfId="37578" xr:uid="{00000000-0005-0000-0000-0000D2920000}"/>
  </cellStyles>
  <dxfs count="53">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dxf>
    <dxf>
      <border outline="0">
        <top style="medium">
          <color theme="1"/>
        </top>
        <bottom style="medium">
          <color theme="1"/>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bottom style="medium">
          <color theme="1"/>
        </bottom>
      </border>
    </dxf>
    <dxf>
      <font>
        <b/>
        <i val="0"/>
        <strike val="0"/>
        <condense val="0"/>
        <extend val="0"/>
        <outline val="0"/>
        <shadow val="0"/>
        <u val="none"/>
        <vertAlign val="baseline"/>
        <sz val="11"/>
        <color theme="0"/>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6" formatCode="#,##0_);[Red]\(#,##0\)"/>
      <alignment horizontal="general" vertical="top" textRotation="0" wrapText="0" indent="0" justifyLastLine="0" shrinkToFit="0" readingOrder="0"/>
    </dxf>
    <dxf>
      <numFmt numFmtId="6" formatCode="#,##0_);[Red]\(#,##0\)"/>
    </dxf>
    <dxf>
      <font>
        <b val="0"/>
        <i val="0"/>
        <strike val="0"/>
        <condense val="0"/>
        <extend val="0"/>
        <outline val="0"/>
        <shadow val="0"/>
        <u val="none"/>
        <vertAlign val="baseline"/>
        <sz val="11"/>
        <color theme="1"/>
        <name val="Calibri"/>
        <family val="2"/>
        <scheme val="minor"/>
      </font>
      <numFmt numFmtId="6" formatCode="#,##0_);[Red]\(#,##0\)"/>
      <alignment horizontal="general" vertical="top" textRotation="0" wrapText="0" indent="0" justifyLastLine="0" shrinkToFit="0" readingOrder="0"/>
    </dxf>
    <dxf>
      <numFmt numFmtId="6" formatCode="#,##0_);[Red]\(#,##0\)"/>
    </dxf>
    <dxf>
      <font>
        <b val="0"/>
        <i val="0"/>
        <strike val="0"/>
        <condense val="0"/>
        <extend val="0"/>
        <outline val="0"/>
        <shadow val="0"/>
        <u val="none"/>
        <vertAlign val="baseline"/>
        <sz val="11"/>
        <color theme="1"/>
        <name val="Calibri"/>
        <family val="2"/>
        <scheme val="minor"/>
      </font>
      <numFmt numFmtId="6" formatCode="#,##0_);[Red]\(#,##0\)"/>
      <alignment horizontal="general" vertical="top" textRotation="0" wrapText="0" indent="0" justifyLastLine="0" shrinkToFit="0" readingOrder="0"/>
    </dxf>
    <dxf>
      <numFmt numFmtId="6" formatCode="#,##0_);[Red]\(#,##0\)"/>
    </dxf>
    <dxf>
      <font>
        <b val="0"/>
        <i val="0"/>
        <strike val="0"/>
        <condense val="0"/>
        <extend val="0"/>
        <outline val="0"/>
        <shadow val="0"/>
        <u val="none"/>
        <vertAlign val="baseline"/>
        <sz val="11"/>
        <color theme="1"/>
        <name val="Calibri"/>
        <family val="2"/>
        <scheme val="minor"/>
      </font>
      <numFmt numFmtId="6" formatCode="#,##0_);[Red]\(#,##0\)"/>
      <alignment horizontal="general" vertical="top" textRotation="0" wrapText="0" indent="0" justifyLastLine="0" shrinkToFit="0" readingOrder="0"/>
    </dxf>
    <dxf>
      <numFmt numFmtId="6" formatCode="#,##0_);[Red]\(#,##0\)"/>
    </dxf>
    <dxf>
      <font>
        <b val="0"/>
        <i val="0"/>
        <strike val="0"/>
        <condense val="0"/>
        <extend val="0"/>
        <outline val="0"/>
        <shadow val="0"/>
        <u val="none"/>
        <vertAlign val="baseline"/>
        <sz val="11"/>
        <color theme="1"/>
        <name val="Calibri"/>
        <family val="2"/>
        <scheme val="minor"/>
      </font>
      <numFmt numFmtId="6" formatCode="#,##0_);[Red]\(#,##0\)"/>
      <alignment horizontal="general" vertical="top" textRotation="0" wrapText="0" indent="0" justifyLastLine="0" shrinkToFit="0" readingOrder="0"/>
    </dxf>
    <dxf>
      <numFmt numFmtId="6" formatCode="#,##0_);[Red]\(#,##0\)"/>
    </dxf>
    <dxf>
      <font>
        <b val="0"/>
        <i val="0"/>
        <strike val="0"/>
        <condense val="0"/>
        <extend val="0"/>
        <outline val="0"/>
        <shadow val="0"/>
        <u val="none"/>
        <vertAlign val="baseline"/>
        <sz val="11"/>
        <color theme="1"/>
        <name val="Calibri"/>
        <family val="2"/>
        <scheme val="minor"/>
      </font>
      <numFmt numFmtId="6" formatCode="#,##0_);[Red]\(#,##0\)"/>
      <alignment horizontal="general" vertical="top" textRotation="0" wrapText="0" indent="0" justifyLastLine="0" shrinkToFit="0" readingOrder="0"/>
    </dxf>
    <dxf>
      <numFmt numFmtId="6" formatCode="#,##0_);[Red]\(#,##0\)"/>
    </dxf>
    <dxf>
      <font>
        <b val="0"/>
        <i val="0"/>
        <strike val="0"/>
        <condense val="0"/>
        <extend val="0"/>
        <outline val="0"/>
        <shadow val="0"/>
        <u val="none"/>
        <vertAlign val="baseline"/>
        <sz val="11"/>
        <color theme="1"/>
        <name val="Calibri"/>
        <family val="2"/>
        <scheme val="minor"/>
      </font>
      <numFmt numFmtId="6" formatCode="#,##0_);[Red]\(#,##0\)"/>
      <alignment horizontal="general" vertical="top" textRotation="0" wrapText="0" indent="0" justifyLastLine="0" shrinkToFit="0" readingOrder="0"/>
    </dxf>
    <dxf>
      <numFmt numFmtId="6" formatCode="#,##0_);[Red]\(#,##0\)"/>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protection hidden="1"/>
    </dxf>
    <dxf>
      <numFmt numFmtId="6" formatCode="#,##0_);[Red]\(#,##0\)"/>
    </dxf>
    <dxf>
      <numFmt numFmtId="171" formatCode="#,##0;[Red]#,##0"/>
    </dxf>
    <dxf>
      <numFmt numFmtId="35" formatCode="_(* #,##0.00_);_(* \(#,##0.00\);_(* &quot;-&quot;??_);_(@_)"/>
    </dxf>
    <dxf>
      <font>
        <b/>
        <color theme="1"/>
      </font>
    </dxf>
    <dxf>
      <font>
        <b/>
        <color theme="1"/>
      </font>
      <fill>
        <patternFill patternType="solid">
          <fgColor theme="8" tint="0.79998168889431442"/>
          <bgColor theme="8" tint="0.79998168889431442"/>
        </patternFill>
      </fill>
      <border>
        <bottom style="thin">
          <color theme="0"/>
        </bottom>
      </border>
    </dxf>
    <dxf>
      <border>
        <top style="thin">
          <color theme="8" tint="0.79998168889431442"/>
        </top>
      </border>
    </dxf>
    <dxf>
      <border>
        <top style="thin">
          <color theme="8" tint="0.79998168889431442"/>
        </top>
      </border>
    </dxf>
    <dxf>
      <font>
        <b/>
        <color theme="1"/>
      </font>
    </dxf>
    <dxf>
      <font>
        <b/>
        <color theme="1"/>
      </font>
      <fill>
        <patternFill patternType="solid">
          <fgColor theme="8" tint="0.79998168889431442"/>
          <bgColor theme="8" tint="0.79998168889431442"/>
        </patternFill>
      </fill>
      <border>
        <top style="thin">
          <color theme="8" tint="0.59999389629810485"/>
        </top>
        <bottom style="thin">
          <color theme="8" tint="0.59999389629810485"/>
        </bottom>
      </border>
    </dxf>
    <dxf>
      <border>
        <left style="thin">
          <color theme="8"/>
        </left>
        <right style="thin">
          <color theme="8"/>
        </right>
        <top style="thin">
          <color theme="8"/>
        </top>
        <bottom style="thin">
          <color theme="8"/>
        </bottom>
      </border>
    </dxf>
    <dxf>
      <border>
        <left style="thin">
          <color theme="8" tint="0.59999389629810485"/>
        </left>
        <right style="thin">
          <color theme="8" tint="0.59999389629810485"/>
        </right>
        <top style="thin">
          <color theme="8" tint="0.59999389629810485"/>
        </top>
        <bottom style="thin">
          <color theme="8" tint="0.59999389629810485"/>
        </bottom>
      </border>
    </dxf>
    <dxf>
      <border>
        <right style="thin">
          <color theme="8"/>
        </right>
      </border>
    </dxf>
    <dxf>
      <font>
        <b/>
        <color theme="1"/>
      </font>
      <border>
        <left style="medium">
          <color theme="8"/>
        </left>
        <right style="medium">
          <color theme="8"/>
        </right>
        <top style="medium">
          <color theme="8"/>
        </top>
        <bottom style="medium">
          <color theme="8"/>
        </bottom>
      </border>
    </dxf>
    <dxf>
      <font>
        <b/>
        <color theme="1"/>
      </font>
      <fill>
        <patternFill>
          <bgColor theme="8" tint="0.59996337778862885"/>
        </patternFill>
      </fill>
      <border>
        <left style="medium">
          <color theme="8"/>
        </left>
        <right style="medium">
          <color theme="8"/>
        </right>
        <top style="medium">
          <color theme="8"/>
        </top>
        <bottom style="medium">
          <color theme="8"/>
        </bottom>
        <horizontal style="thin">
          <color theme="0"/>
        </horizontal>
      </border>
    </dxf>
    <dxf>
      <font>
        <color theme="8" tint="-0.249977111117893"/>
      </font>
      <border>
        <horizontal style="thin">
          <color theme="8" tint="0.79998168889431442"/>
        </horizontal>
      </border>
    </dxf>
  </dxfs>
  <tableStyles count="1" defaultTableStyle="TableStyleMedium2" defaultPivotStyle="PivotStyleLight16">
    <tableStyle name="PivotStyleLight13 2" table="0" count="12" xr9:uid="{00000000-0011-0000-FFFF-FFFF00000000}">
      <tableStyleElement type="wholeTable" dxfId="52"/>
      <tableStyleElement type="headerRow" dxfId="51"/>
      <tableStyleElement type="totalRow" dxfId="50"/>
      <tableStyleElement type="firstColumn" dxfId="49"/>
      <tableStyleElement type="firstRowStripe" dxfId="48"/>
      <tableStyleElement type="firstColumnStripe" dxfId="47"/>
      <tableStyleElement type="firstSubtotalRow" dxfId="46"/>
      <tableStyleElement type="secondSubtotalRow" dxfId="45"/>
      <tableStyleElement type="secondColumnSubheading" dxfId="44"/>
      <tableStyleElement type="thirdColumnSubheading" dxfId="43"/>
      <tableStyleElement type="firstRowSubheading" dxfId="42"/>
      <tableStyleElement type="secondRowSubheading"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123825</xdr:rowOff>
    </xdr:from>
    <xdr:to>
      <xdr:col>7</xdr:col>
      <xdr:colOff>838200</xdr:colOff>
      <xdr:row>5</xdr:row>
      <xdr:rowOff>142875</xdr:rowOff>
    </xdr:to>
    <xdr:sp macro="" textlink="">
      <xdr:nvSpPr>
        <xdr:cNvPr id="2" name="TextBox 1">
          <a:extLst>
            <a:ext uri="{FF2B5EF4-FFF2-40B4-BE49-F238E27FC236}">
              <a16:creationId xmlns:a16="http://schemas.microsoft.com/office/drawing/2014/main" id="{1D1320B5-505D-4DAF-AF11-83BF36526563}"/>
            </a:ext>
          </a:extLst>
        </xdr:cNvPr>
        <xdr:cNvSpPr txBox="1"/>
      </xdr:nvSpPr>
      <xdr:spPr>
        <a:xfrm>
          <a:off x="47625" y="123825"/>
          <a:ext cx="7315200"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On September 3, 2021, the Governor's Office of Planning and Budget requested that the Division of Technology Services and the Division of Human Resource Management adjust their</a:t>
          </a:r>
          <a:r>
            <a:rPr lang="en-US" sz="1100" baseline="0"/>
            <a:t> estimated FY 2023 compensation and benefits calculation to use 3.0% for COLA, 6.7% for medical renewal, and 1% for dental renewal.  The "Comp/Benefit Changes" row reflects the impact of using these percentages. </a:t>
          </a:r>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n Hansen" refreshedDate="44450.522964351854" createdVersion="6" refreshedVersion="6" minRefreshableVersion="3" recordCount="4248" xr:uid="{1923D2B8-7413-4BCE-B50A-2B91742FA1BF}">
  <cacheSource type="worksheet">
    <worksheetSource ref="A3:M4251" sheet="DGO FY23 Rate Impact Detail"/>
  </cacheSource>
  <cacheFields count="13">
    <cacheField name="Agency" numFmtId="0">
      <sharedItems containsBlank="1"/>
    </cacheField>
    <cacheField name="Agency Name" numFmtId="0">
      <sharedItems/>
    </cacheField>
    <cacheField name="App Code" numFmtId="0">
      <sharedItems containsBlank="1"/>
    </cacheField>
    <cacheField name="App Name " numFmtId="0">
      <sharedItems/>
    </cacheField>
    <cacheField name="ISF Agency" numFmtId="0">
      <sharedItems/>
    </cacheField>
    <cacheField name="ISF  (a)" numFmtId="0">
      <sharedItems/>
    </cacheField>
    <cacheField name="Rate Type" numFmtId="0">
      <sharedItems count="21">
        <s v="Liability"/>
        <s v="Property"/>
        <s v="Workers' Compensation"/>
        <s v="MIS Fee"/>
        <s v="Mileage Rate"/>
        <s v="Fuel Charge per Gallon"/>
        <s v="Auto"/>
        <s v="O&amp;M Rate"/>
        <s v="VSC Access Fee"/>
        <s v="Non-Revenue Generating Site"/>
        <s v="Aviation"/>
        <s v="Group Travel Rates"/>
        <s v="All Other Impacts"/>
        <s v="Google Email"/>
        <s v="Application"/>
        <s v="Cloud Infrastructure"/>
        <s v="Cloud Reduction"/>
        <s v="Hosting"/>
        <s v="Desktop"/>
        <s v="HR Services Fee"/>
        <s v="Payroll Services Fee"/>
      </sharedItems>
    </cacheField>
    <cacheField name="Expense Category (b)" numFmtId="0">
      <sharedItems/>
    </cacheField>
    <cacheField name="Rate Impact (c)" numFmtId="0">
      <sharedItems containsSemiMixedTypes="0" containsString="0" containsNumber="1" minValue="-421959" maxValue="3615250"/>
    </cacheField>
    <cacheField name="Department_Name" numFmtId="0">
      <sharedItems count="59">
        <s v="011 Senate"/>
        <s v="012 House of Representatives"/>
        <s v="014 Legislative Research &amp; General Counsel"/>
        <s v="015 Legislative Fiscal Analyst"/>
        <s v="016 Legislative Auditor General"/>
        <s v="017 Legislative Services"/>
        <s v="020 Judicial Branch"/>
        <s v="030 Capitol Preservation Board"/>
        <s v="050 State Treasurer"/>
        <s v="060 Governor's Office"/>
        <s v="061 Dept of Natural Resources - Office of Energy Development"/>
        <s v="063 Governor's Office of Economic Opportunity"/>
        <s v="080 Attorney General"/>
        <s v="090 Utah State Auditor"/>
        <s v="100 Dept of Government Operations - Admin Services"/>
        <s v="110 Dept of Government Operations - Technology Services"/>
        <s v="120 Tax Commission"/>
        <s v="130 Career Service Review Office"/>
        <s v="140 Dept of Government Operations - Human Resource Management"/>
        <s v="170 Navajo Trust Administration"/>
        <s v="180 Dept of Public Safety"/>
        <s v="190 Utah National Guard"/>
        <s v="200 Dept of Human Services"/>
        <s v="270 Dept of Health"/>
        <s v="400 Utah State Board of Education"/>
        <s v="410 Dept of Corrections"/>
        <s v="430 Board of Pardons &amp; Parole"/>
        <s v="450 Dept of Veterans &amp; Military Affairs"/>
        <s v="480 Dept of Environmental Quality"/>
        <s v="510 Utah Board of Higher Education"/>
        <s v="540 School &amp; Institutional Trust Fund Office"/>
        <s v="550 School &amp; Institutional Trust Lands Admin"/>
        <s v="560 Dept of Natural Resources"/>
        <s v="570 Dept of Agriculture &amp; Food"/>
        <s v="590 Dept of Natural Resources - Public Lands Policy Coordination"/>
        <s v="600 Dept of Workforce Services"/>
        <s v="650 Dept of Alcoholic Beverage Control"/>
        <s v="660 Labor Commission"/>
        <s v="670 Dept of Commerce"/>
        <s v="680 Dept of Financial Institutions"/>
        <s v="690 Dept of Insurance"/>
        <s v="700 Public Service Commission"/>
        <s v="710 Dept of Cultural and Community Engagement"/>
        <s v="810 Dept of Transportation"/>
        <s v="930 Utah Communications Authority"/>
        <s v="962 Inland Port Authority"/>
        <s v="964 Point of Mtn St Land Authority"/>
        <s v="Higher Education"/>
        <s v="Non-State Entities"/>
        <s v="School Districts"/>
        <s v="300 Building Board Construction"/>
        <s v="450 Dept of Veterans' &amp; Military Affairs" u="1"/>
        <s v="140 Department of Human Resource Management" u="1"/>
        <s v="140 Dept of Human Resource Management" u="1"/>
        <s v="400 USDB" u="1"/>
        <s v="110 Dept of Technology Services" u="1"/>
        <s v="NS Non-State" u="1"/>
        <s v="100 Dept of Administrative Services" u="1"/>
        <s v="063 Governor's Office of Economic Development" u="1"/>
      </sharedItems>
    </cacheField>
    <cacheField name="Appropriation" numFmtId="0">
      <sharedItems count="990">
        <s v="LSN Senate Administration"/>
        <s v="LHS House of Representatives Administration"/>
        <s v="LRG Legislative Research &amp; General Counsel"/>
        <s v="LFA Legislative Fiscal Analyst"/>
        <s v="LAG Legislative Auditor General"/>
        <s v="LSV Legislative Services Administration"/>
        <s v="LSV Pass-Through"/>
        <s v="LSV Legislative Printing"/>
        <s v="LSV Information Technology"/>
        <s v="JUD Administrative Office"/>
        <s v="JUD Data Processing"/>
        <s v="JUD District Courts"/>
        <s v="JUD Guardian Ad Litem"/>
        <s v="JUD Juvenile Courts"/>
        <s v="JUD Supreme Court"/>
        <s v="JUD Law Library"/>
        <s v="JUD Court of Appeals"/>
        <s v="JUD Justice Courts"/>
        <s v="JUD Court Security"/>
        <s v="JUD Judicial Education"/>
        <s v="JUD Grants Program"/>
        <s v="JUD Contracts &amp; Leases"/>
        <s v="JUD Jury, Witness &amp; Interpreters"/>
        <s v="CPB State Capitol Fund"/>
        <s v="CPB Capitol Preservation Board"/>
        <s v="TRS Treasury &amp; Investment"/>
        <s v="TRS Unclaimed Property"/>
        <s v="TRS Money Management Council"/>
        <s v="TRS Advocacy Office"/>
        <s v="DNR OED Office of Energy Development"/>
        <s v="GOV Administration"/>
        <s v="GOV CCJJ Commission"/>
        <s v="GOV CCJJ Utah Office for Victims of Crime"/>
        <s v="GOV GOPB Administration"/>
        <s v="GOV Residence"/>
        <s v="GOV Washington Office"/>
        <s v="GOV LT Governor's Office"/>
        <s v="GOV Literacy Projects"/>
        <s v="GOV Planning &amp; Budget Analysis"/>
        <s v="GOV Operational Excellence"/>
        <s v="GOV State &amp; Local Planning"/>
        <s v="GOV CCJJ Extraditions"/>
        <s v="GOV CCJJ Substance Use &amp; Mental Health Advisory Council"/>
        <s v="GOV CCJJ Sentencing Commission"/>
        <s v="GOV CCJJ State Task Force Grants"/>
        <s v="GOV CCJJ State Asset Forfeiture Grant Prog"/>
        <s v="GOV CCJJ Judicial Performance Evaluation"/>
        <s v="GOV CCJJ Indigent Defense Commission"/>
        <s v="GOV CCJJ Indigent Appellate Defense Division"/>
        <s v="GOUTAH Administration"/>
        <s v="GOUTAH Business Outreach &amp; International Trade"/>
        <s v="GOUTAH Corp Recruitment &amp; Business Service"/>
        <s v="GOUTAH Film Commission"/>
        <s v="GOUTAH Operations &amp; Fulfillment"/>
        <s v="GOUTAH Outdoor Recreation Infrastructure Account"/>
        <s v="GOUTAH Pete Suazo Athletic Commission"/>
        <s v="GOUTAH Tourism Administration"/>
        <s v="GOUTAH SBIR/STTR Center"/>
        <s v="GOUTAH Talent Ready Utah Center"/>
        <s v="GOUTAH Utah Works Program"/>
        <s v="AG Criminal Prosecution"/>
        <s v="AG Executive Administration"/>
        <s v="AG ISF Attorney General"/>
        <s v="AG ISF Child Protection Division"/>
        <s v="AG ISF Civil Division"/>
        <s v="AG Litigation Fund"/>
        <s v="AG Child Protection"/>
        <s v="AG Prosecution Council"/>
        <s v="AG Children's Justice Centers"/>
        <s v="AG Civil"/>
        <s v="OSA State Auditor"/>
        <s v="DGO DAR Administrative Rules"/>
        <s v="DGO DFCM Administration"/>
        <s v="DGO DFCM Facilities Management"/>
        <s v="DGO DOA Archives Administration"/>
        <s v="DGO EDO Executive Director"/>
        <s v="DGO FIN Judicial Conduct Commission"/>
        <s v="DGO FIN Payables/Disbursing"/>
        <s v="DGO FO Fleet Services Fuel Network"/>
        <s v="DGO FO Fleet Services Motor Pool"/>
        <s v="DGO GS Central Mailing"/>
        <s v="DGO GS General Services Administration"/>
        <s v="DGO GS State Surplus Property"/>
        <s v="DGO OIG Inspector General of Medicaid Services"/>
        <s v="DGO Office of State Debt Collection Fund"/>
        <s v="DGO PGS Purchasing &amp; General Services"/>
        <s v="DGO RM Risk Management Administration"/>
        <s v="DGO FIN Redistricting Commission"/>
        <s v="DGO DFCM Energy Program"/>
        <s v="DGO DOA Records Analysis"/>
        <s v="DGO DOA Preservation Services"/>
        <s v="DGO DOA Patron Services"/>
        <s v="DGO DOA Records Services"/>
        <s v="DGO DOA Archives Transparency Legislation"/>
        <s v="DGO FIN Finance Administration"/>
        <s v="DGO FIN Payroll"/>
        <s v="DGO FIN Financial Reporting"/>
        <s v="DGO FIN Financial Information Systems"/>
        <s v="DGO FIN Purchasing Card - ISF"/>
        <s v="DGO FIN Executive Branch Ethics Commission"/>
        <s v="DGO FIN Political Subdivisions Ethics Commission"/>
        <s v="DGO DFCM Building Board Program"/>
        <s v="DGO GS Cooperative Contracting"/>
        <s v="DGO GS Print Services"/>
        <s v="DGO GS Federal Surplus Property"/>
        <s v="DGO FO Fleet Administration"/>
        <s v="DGO FO Fleet Transactions Group"/>
        <s v="DGO FO State Travel Office"/>
        <s v="DGO RM Worker's Compensation"/>
        <s v="DGO ISF Enterprise Technology Division"/>
        <s v="DGO IT Chief Information Officer"/>
        <s v="DGO IT Automated Geographic Reference Center"/>
        <s v="TAX Administration"/>
        <s v="TAX Financial Operations"/>
        <s v="TAX Motor Vehicle Enforcement"/>
        <s v="TAX Motor Vehicles"/>
        <s v="TAX Property Tax Division"/>
        <s v="TAX Taxpayer Services"/>
        <s v="TAX Auditing Division"/>
        <s v="TAX Seasonal Employees"/>
        <s v="CSR Career Service Review Office"/>
        <s v="DGO HRM Administration"/>
        <s v="DGO HRM Policy"/>
        <s v="DGO HRM Field Services"/>
        <s v="DGO HRM Payroll Services"/>
        <s v="DGO Navajo Trust Fund"/>
        <s v="DPS Alcoholic Bev Control Act Enforcement Fund"/>
        <s v="DPS Aero Bureau"/>
        <s v="DPS Bureau of Investigation"/>
        <s v="DPS CITS Administration"/>
        <s v="DPS Commissioner's Office"/>
        <s v="DPS Communications"/>
        <s v="DPS Driver Services"/>
        <s v="DPS Emergency Services &amp; Homeland Security"/>
        <s v="DPS Fire Fighter Training"/>
        <s v="DPS Fire Operations"/>
        <s v="DPS Fleet Management"/>
        <s v="DPS Highway Safety"/>
        <s v="DPS Intelligence Center"/>
        <s v="DPS Non-Government/Other Services"/>
        <s v="DPS POST Administration"/>
        <s v="DPS POST Basic Training"/>
        <s v="DPS POST Regional/In-service Training"/>
        <s v="DPS State Crime Labs"/>
        <s v="DPS UHP Administration"/>
        <s v="DPS UHP Commercial Vehicle"/>
        <s v="DPS UHP Field Operations"/>
        <s v="DPS UHP Protective Services"/>
        <s v="DPS UHP Safety Inspections"/>
        <s v="DPS UHP Special Services"/>
        <s v="DPS UHP Technology Services"/>
        <s v="DPS Department Grants"/>
        <s v="DPS Emergency &amp; Disaster Management"/>
        <s v="DPS Driver License Administration"/>
        <s v="DPS Driver Records"/>
        <s v="DPS Motorcycle Safety"/>
        <s v="DPS UHP Federal Projects"/>
        <s v="DPS UHP Special Enforcement"/>
        <s v="UNG Administration"/>
        <s v="UNG Operations &amp; Maintenance"/>
        <s v="UNG National Guard MWR Fund"/>
        <s v="DHS Adult Protective Services"/>
        <s v="DHS Case Management"/>
        <s v="DHS Child Support Services"/>
        <s v="DHS Community Programs"/>
        <s v="DHS Early Intervention"/>
        <s v="DHS Executive Director"/>
        <s v="DHS Facility Based Services"/>
        <s v="DHS Financial Services"/>
        <s v="DHS JJS Administration"/>
        <s v="DHS Office of Licensing"/>
        <s v="DHS Office of Quality &amp; Design"/>
        <s v="DHS Secure Care"/>
        <s v="DHS Service Delivery"/>
        <s v="DHS Special Projects"/>
        <s v="DHS State Hospital"/>
        <s v="DHS Utah State Developmental Center"/>
        <s v="DHS Legal Affairs"/>
        <s v="DHS Information Technology"/>
        <s v="DHS Fiscal Operations"/>
        <s v="DHS Disabilities Council"/>
        <s v="DHS Utah Marriage Commission"/>
        <s v="DHS Substance Abuse &amp; Mental Health Administration"/>
        <s v="DHS Community Mental Health Services"/>
        <s v="DHS State Substance Abuse Services"/>
        <s v="DHS Office of Public Guardian"/>
        <s v="DHS People with Disabilities Administration"/>
        <s v="DHS Non Waiver Services"/>
        <s v="DHS Recovery Services Administration"/>
        <s v="DHS Electronic Technology"/>
        <s v="DHS Children in Care Collections"/>
        <s v="DHS Medical Collections"/>
        <s v="DHS Child &amp; Family Services Administration"/>
        <s v="DHS Minor Grants"/>
        <s v="DHS Domestic Violence"/>
        <s v="DHS Child Welfare MIS"/>
        <s v="DHS Rural Program"/>
        <s v="DHS Youth Parole Authority"/>
        <s v="DHS Aging &amp; Adult Services Administration"/>
        <s v="DHS Aging Waiver Services"/>
        <s v="DHS Aging Alternatives"/>
        <s v="DOH Children with Special Needs"/>
        <s v="DOH DCP Div General Administration"/>
        <s v="DOH Emergency Medical Services &amp; Preparedness"/>
        <s v="DOH Epidemiology, Comm Disease &amp; Immunization"/>
        <s v="DOH Executive Director"/>
        <s v="DOH Health Facility Licensing &amp; Certification"/>
        <s v="DOH Maternal &amp; Child Health"/>
        <s v="DOH Medical Examiner"/>
        <s v="DOH Other Services"/>
        <s v="DOH Program Operations"/>
        <s v="DOH Provider Reimbursement Information System for Medicaid"/>
        <s v="DOH Public Health Preparedness"/>
        <s v="DOH Qualified Patient Enterprise Fund"/>
        <s v="DOH Center for Health Data &amp; Informatics"/>
        <s v="DOH Internal Audit"/>
        <s v="DOH Adoption Records Access"/>
        <s v="DOH Center for Medical Cannabis"/>
        <s v="DOH Rural Physicians Loan Repayment Prog"/>
        <s v="DOH Lab Operations &amp; Testing"/>
        <s v="DOH Lab Certification Programs"/>
        <s v="DOH Health Promotion"/>
        <s v="DOH Family Health &amp; Preparedness Director's Office"/>
        <s v="DOH Bureau of Primary Care"/>
        <s v="DOH Emergency Medical Services Grants"/>
        <s v="DOH HCF Director's Office"/>
        <s v="DOH Financial Services"/>
        <s v="DOH Managed Health Care"/>
        <s v="DOH Medicaid Operations"/>
        <s v="DOH Coverage &amp; Reimbursement"/>
        <s v="DOH Eligibility Policy"/>
        <s v="DOH Authorization &amp; Community Based Services"/>
        <s v="DOH Home &amp; Community Based Waivers"/>
        <s v="DOH Pharmacy"/>
        <s v="DOH Medicaid Expansion 2017"/>
        <s v="DOH Children's Health Insurance Program"/>
        <s v="DOH Workforce Financial Assistance"/>
        <s v="DBS Administration"/>
        <s v="PED Child Nutrition"/>
        <s v="PED Indirect Cost Pool"/>
        <s v="PED Data &amp; Statistics"/>
        <s v="PED Student Support Services"/>
        <s v="PED Board &amp; Administration"/>
        <s v="PED Policy and Communication"/>
        <s v="PED Law &amp; Legislation"/>
        <s v="PED School Trust"/>
        <s v="PED Special Education"/>
        <s v="PED Federal Coronavirus Relief"/>
        <s v="PED Financial Operations"/>
        <s v="PED Information Technology"/>
        <s v="PED Student Access to High Quality School Readiness Grant"/>
        <s v="PED Utah Charter School Board"/>
        <s v="PED Educator Licensing"/>
        <s v="PED Early Intervention"/>
        <s v="PED Upstart Early Childhood Education"/>
        <s v="PED General Financial Literacy"/>
        <s v="PED Carson Smith Scholarships"/>
        <s v="PED Inter-gen Poverty Interventions"/>
        <s v="PED School Turnaround &amp; Leadership Develop"/>
        <s v="PED Cont &amp; Gts- Computer Science Initiative"/>
        <s v="PED Cont &amp; Gts- Partnerships for Student Success"/>
        <s v="PED Ed Improvmt Ops Outside Reg School Day"/>
        <s v="PED CTE Comprehensive Guidance"/>
        <s v="PED Enhancement for At-Risk Students"/>
        <s v="PED Youth-in-Custody"/>
        <s v="PED Adult Education"/>
        <s v="PED Dual Immersion"/>
        <s v="PED Beverley Taylor Sorenson Arts Learning Program"/>
        <s v="PED Digital Teaching &amp; Learning"/>
        <s v="PED Special Education State Programs"/>
        <s v="PED Early Literacy Program"/>
        <s v="PED State Safety &amp; Support Program"/>
        <s v="PED Student Health and Counseling Support Program"/>
        <s v="PED ULEAD"/>
        <s v="PED Special Needs Opportunity Scholarship"/>
        <s v="PED Teaching &amp; Learning"/>
        <s v="PED Assessment &amp; Accountability"/>
        <s v="PED Career &amp; Technical Ed"/>
        <s v="DBS Support Services"/>
        <s v="DBS School for the Deaf"/>
        <s v="DBS School for the Blind"/>
        <s v="DBS Transportation"/>
        <s v="DBS Utah State Instructional Materials Access Ctr"/>
        <s v="DOC Administrative Services"/>
        <s v="DOC AP&amp;P Administration"/>
        <s v="DOC AP&amp;P Programs"/>
        <s v="DOC DPO Administration"/>
        <s v="DOC DPO Central Utah / Gunnison"/>
        <s v="DOC DPO Draper Facility"/>
        <s v="DOC DPO Inmate Placement"/>
        <s v="DOC Executive Director"/>
        <s v="DOC Medical Services"/>
        <s v="DOC Programming Administration"/>
        <s v="DOC Programming Treatment"/>
        <s v="DOC Training"/>
        <s v="DOC Utah Correctional Industries"/>
        <s v="DOC Programming Skill Enhancement"/>
        <s v="BPP Board of Pardons &amp; Parole"/>
        <s v="DVMA Veterans Nursing Home Fund"/>
        <s v="DVMA Administration"/>
        <s v="DVMA Cemetery"/>
        <s v="DVMA Outreach Services"/>
        <s v="DVMA State Approving Agency"/>
        <s v="DVMA Military Affairs"/>
        <s v="DEQ AQ Administration"/>
        <s v="DEQ AQ Compliance"/>
        <s v="DEQ Drinking Water"/>
        <s v="DEQ DW Safe Drinking Water Act"/>
        <s v="DEQ ERR CERCLA"/>
        <s v="DEQ Executive Director's Office Admin"/>
        <s v="DEQ Local Health Departments"/>
        <s v="DEQ Waste Mgmt &amp; Radiation Control"/>
        <s v="DEQ Water Quality"/>
        <s v="DEQ WMRC Hazardous Waste"/>
        <s v="DEQ WMRC Radiation"/>
        <s v="DEQ WQ Protection"/>
        <s v="DEQ Hazardous Substance Mitigation Fund"/>
        <s v="DEQ Environmental Mitigation &amp; Response Fund"/>
        <s v="DEQ Radon"/>
        <s v="UBHE Medical Education Council"/>
        <s v="UBHE Administration"/>
        <s v="TFO School &amp; Inst Trust Fund Office"/>
        <s v="TLA Administration"/>
        <s v="TLA Development"/>
        <s v="TLA Forestry &amp; Grazing"/>
        <s v="TLA Legal"/>
        <s v="TLA Surface"/>
        <s v="TLA Board"/>
        <s v="TLA Director"/>
        <s v="TLA Accounting"/>
        <s v="TLA Auditing"/>
        <s v="TLA Oil &amp; Gas"/>
        <s v="TLA Renewables"/>
        <s v="TLA Data Processing"/>
        <s v="TLA Land Stewardship &amp; Restoration"/>
        <s v="TLA Mines"/>
        <s v="DNR Administrative Services"/>
        <s v="DNR DSP Park Operation Management"/>
        <s v="DNR DSP Planning &amp; Design"/>
        <s v="DNR DSP Recreation Services"/>
        <s v="DNR DSP Support Services"/>
        <s v="DNR DWR Administrative Services"/>
        <s v="DNR DWR Aquatic Section"/>
        <s v="DNR DWR Conservation Outreach"/>
        <s v="DNR DWR Director's Office"/>
        <s v="DNR DWR Habitat Section"/>
        <s v="DNR DWR Law Enforcement"/>
        <s v="DNR DWR Wildlife Section"/>
        <s v="DNR Executive Director"/>
        <s v="DNR FFSL Division Administration"/>
        <s v="DNR FFSL Fire Management"/>
        <s v="DNR FFSL Fire Suppression"/>
        <s v="DNR FFSL Land Management"/>
        <s v="DNR FFSL Lone Peak Center"/>
        <s v="DNR FFSL Program Delivery"/>
        <s v="DNR Law Enforcement"/>
        <s v="DNR OGM Administration"/>
        <s v="DNR Species Protection"/>
        <s v="DNR UGS Administration"/>
        <s v="DNR UGS Geologic Hazards"/>
        <s v="DNR WRTS Water Rights Administration"/>
        <s v="DNR Wildlife Resources Account"/>
        <s v="DNR WRE Water Resources Administration"/>
        <s v="DNR WRTS Applications &amp; Records"/>
        <s v="DNR WRTS Dam Safety"/>
        <s v="DNR WRTS Field Services"/>
        <s v="DNR WRTS Technical Services"/>
        <s v="DNR Water Commissioner Fund"/>
        <s v="DNR Public Affairs"/>
        <s v="DNR Lake Commissions"/>
        <s v="DNR Warehouse ISF"/>
        <s v="DNR FFSL Forest Management"/>
        <s v="DNR FFSL Project Management"/>
        <s v="DNR OGM Oil &amp; Gas Program"/>
        <s v="DNR OGM Minerals Program"/>
        <s v="DNR OGM Coal Program"/>
        <s v="DNR OGM Abandoned Mine Program"/>
        <s v="DNR OGM Board"/>
        <s v="DNR OGM Abandoned Well Plugging/Public Educ"/>
        <s v="DNR DWR Habitat Council"/>
        <s v="DNR Watershed"/>
        <s v="DNR DWR Cooperative Agreements"/>
        <s v="DNR DSP Executive Management"/>
        <s v="DNR UGS Geologic Mapping/Paleontology"/>
        <s v="DNR UGS Energy &amp; Mineral Resources"/>
        <s v="DNR UGS Ground Water"/>
        <s v="DNR UGS Information &amp; Outreach"/>
        <s v="DNR WRE Board"/>
        <s v="DNR WRE Interstate Streams"/>
        <s v="DNR WRE Planning"/>
        <s v="DNR WRE Construction"/>
        <s v="DNR WRE Funding Projects and Research"/>
        <s v="DNR WRTS Adjudication"/>
        <s v="DAG Qualified Production Enterprise Fund"/>
        <s v="DAG Agricultural Loan Program"/>
        <s v="DAG Agriculture Administration"/>
        <s v="DAG Analytical Laboratory"/>
        <s v="DAG Animal Health"/>
        <s v="DAG Bedding &amp; Upholstered"/>
        <s v="DAG Brand Inspection"/>
        <s v="DAG Chemistry Laboratory"/>
        <s v="DAG Dairy Inspection"/>
        <s v="DAG Egg Grading &amp; Inspection"/>
        <s v="DAG Food Inspection"/>
        <s v="DAG Grain Inspection"/>
        <s v="DAG Grazing Improvement"/>
        <s v="DAG Industrial Hemp"/>
        <s v="DAG Insect Infestation"/>
        <s v="DAG Invasive Species"/>
        <s v="DAG Marketing &amp; Economic Development"/>
        <s v="DAG Meat Inspection"/>
        <s v="DAG Medical Cannabis"/>
        <s v="DAG Plant Industry"/>
        <s v="DAG Predator Animal Control"/>
        <s v="DAG Rangeland Improvement"/>
        <s v="DAG Regulatory Services"/>
        <s v="DAG Resource Conservation"/>
        <s v="DAG Weights &amp; Measures"/>
        <s v="DAG Salinity Offset Fund"/>
        <s v="DAG Utah Horse Commission"/>
        <s v="DAG Environmental Quality"/>
        <s v="DAG Resource Conservation Administration"/>
        <s v="DAG Building Operations"/>
        <s v="DNR Public Lands Policy Coordination Office"/>
        <s v="DWS Administrative Support"/>
        <s v="DWS Blind &amp; Visually Impaired"/>
        <s v="DWS Deaf &amp; Hard of Hearing"/>
        <s v="DWS Eligibility Services"/>
        <s v="DWS Executive Director"/>
        <s v="DWS HCD Administration"/>
        <s v="DWS Rehabilitation Services"/>
        <s v="DWS SOR Executive Director"/>
        <s v="DWS Weatherization Assistance"/>
        <s v="DWS Workforce Development"/>
        <s v="DWS Disability Determination"/>
        <s v="DWS Communications"/>
        <s v="DWS Utah Data Research Center"/>
        <s v="DWS Workforce Research &amp; Analysis"/>
        <s v="DWS Internal Audit"/>
        <s v="DWS General Assistance"/>
        <s v="DWS Unemployment Insurance Admin"/>
        <s v="DWS Adjudication"/>
        <s v="DWS Community Assistance"/>
        <s v="DWS Housing Development"/>
        <s v="DWS Community Services"/>
        <s v="DWS HEAT"/>
        <s v="DWS Homeless Committee"/>
        <s v="DWS Facilities &amp; Pass Through"/>
        <s v="DABC Administration"/>
        <s v="DABC Stores &amp; Agencies"/>
        <s v="DABC Executive Director"/>
        <s v="DABC Warehouse &amp; Distribution"/>
        <s v="LBR Boiler Elevator &amp; Coal Mine Safety Division"/>
        <s v="LBR Labor Commission Administration"/>
        <s v="LBR Utah Occup &amp; Safety Division"/>
        <s v="LBR Uninsured Employers' Fund"/>
        <s v="LBR Industrial Accidents"/>
        <s v="LBR Appeals Board"/>
        <s v="LBR Adjudication"/>
        <s v="LBR Workplace Safety"/>
        <s v="LBR Antidiscrimination &amp; Labor"/>
        <s v="CRC Commerce Administration"/>
        <s v="CRC Consumer Protection"/>
        <s v="CRC Occupational &amp; Professional Licensing"/>
        <s v="CRC Public Utilities"/>
        <s v="CRC Real Estate"/>
        <s v="CRC Securities"/>
        <s v="CRC Cosmetology &amp; Assoc Professions Educ &amp; Enforcement Fd"/>
        <s v="CRC Real Estate Education"/>
        <s v="CRC Residential Mortgages"/>
        <s v="CRC Security Investment Education"/>
        <s v="CRC Corporations &amp; Commercial Code"/>
        <s v="CRC Consumer Services"/>
        <s v="CRC Building Inspector Training"/>
        <s v="FI Financial Institutions Administration"/>
        <s v="INS Insurance Administration"/>
        <s v="INS Insurance Fraud Program"/>
        <s v="INS Captive Insurers"/>
        <s v="INS Bail Bond Program"/>
        <s v="INS Title Insurance Program"/>
        <s v="INS Health Insurance Actuary"/>
        <s v="PSC Public Service Commission"/>
        <s v="PSC Universal Public Telecommunications Service Support"/>
        <s v="DCCE Administrative Services"/>
        <s v="DCCE Blind &amp; Physically Handicapped"/>
        <s v="DCCE Bookmobile"/>
        <s v="DCCE Community Arts Outreach"/>
        <s v="DCCE Fine Arts Administration"/>
        <s v="DCCE Historic Preservation &amp; Antiquities"/>
        <s v="DCCE State History Administration"/>
        <s v="DCCE State Library Administration"/>
        <s v="DCCE STEM Action Center"/>
        <s v="DCCE Utah Stem Foundation Fund"/>
        <s v="DCCE Executive Director's Office"/>
        <s v="DCCE Information Technology"/>
        <s v="DCCE Multi Cultural Affairs"/>
        <s v="DCCE Indian Affairs"/>
        <s v="DCCE Research Libraries &amp; Collections"/>
        <s v="DCCE Public History, Communication &amp; Information"/>
        <s v="DCCE State Historical Society"/>
        <s v="DCCE Museum Services"/>
        <s v="DCCE Library Development"/>
        <s v="DCCE Library Resources"/>
        <s v="DCCE Commission on Service &amp; Volunteerism"/>
        <s v="DOT Aeronautics Administration"/>
        <s v="DOT Airplane Operations"/>
        <s v="DOT Field Crews"/>
        <s v="DOT Miscellaneous Revenue"/>
        <s v="DOT OPS MAIN Region 1"/>
        <s v="DOT OPS MAIN Region 2"/>
        <s v="DOT OPS MAIN Region 3"/>
        <s v="DOT OPS MAIN Region 4"/>
        <s v="DOT Shops"/>
        <s v="DOT Traffic Operations Center"/>
        <s v="DOT Support Services Administration"/>
        <s v="DOT Comptroller"/>
        <s v="DOT Data Processing"/>
        <s v="DOT Internal Auditor"/>
        <s v="DOT Community Relations"/>
        <s v="DOT Ports of Entry"/>
        <s v="DOT Risk Management"/>
        <s v="DOT Human Resource Management"/>
        <s v="DOT Procurement"/>
        <s v="DOT Planning and Investment"/>
        <s v="DOT Program Development"/>
        <s v="DOT Preconstruction"/>
        <s v="DOT Construction Management"/>
        <s v="DOT Highway Project Management Team"/>
        <s v="DOT Civil Rights"/>
        <s v="DOT Engineering Development Pool"/>
        <s v="DOT Engineering Services"/>
        <s v="DOT Right of Way"/>
        <s v="DOT Research"/>
        <s v="DOT Environmental"/>
        <s v="DOT Structures"/>
        <s v="DOT Materials Lab"/>
        <s v="DOT Seasonal Pools"/>
        <s v="DOT Traffic Safety/Tramway"/>
        <s v="DOT Maintenance Planning"/>
        <s v="DOT Special Projects"/>
        <s v="DOT MGMT Region 1"/>
        <s v="DOT MGMT Region 2"/>
        <s v="DOT MGMT Region 3"/>
        <s v="DOT MGMT Region 4"/>
        <s v="DOT Richfield"/>
        <s v="DOT Price"/>
        <s v="DOT Cedar City"/>
        <s v="DOT Amusement Ride Safety"/>
        <s v="UCA Utah Communications Authority"/>
        <s v="Inland Port Authority"/>
        <s v="Point of the Mountain State Land Authority"/>
        <s v="Bridgerland Technical College"/>
        <s v="Davis Technical College"/>
        <s v="Dixie State University"/>
        <s v="Dixie Technical College"/>
        <s v="Mountainland Technical College"/>
        <s v="Salt Lake Community College"/>
        <s v="Snow College"/>
        <s v="Southern Utah University"/>
        <s v="Southwest Technical College"/>
        <s v="Tooele Technical College"/>
        <s v="Ogden-Weber Technical College"/>
        <s v="Uintah Basin Technical College"/>
        <s v="University of Utah"/>
        <s v="Utah State University"/>
        <s v="Utah Valley University"/>
        <s v="Weber State University"/>
        <s v="American Fork City"/>
        <s v="Ash Creek SSD"/>
        <s v="Ashley Valley Sewer Management"/>
        <s v="Ashley Valley Water"/>
        <s v="Bear River Health Department"/>
        <s v="Bear River Water Conservancy District"/>
        <s v="Beaver City"/>
        <s v="Beaver County Fire District #2"/>
        <s v="Beaver County Special Service District #5"/>
        <s v="Benson Culinary Water Improvement District"/>
        <s v="Bluffdale City"/>
        <s v="Bona Vista Water District"/>
        <s v="Brian Head Town"/>
        <s v="Cache County"/>
        <s v="Cache County Sheriff"/>
        <s v="Cache Metropolitan Planning"/>
        <s v="Cache Mosquito Abatement District"/>
        <s v="Castle Valley Special Service District"/>
        <s v="Cedar City"/>
        <s v="Cedar Hills City"/>
        <s v="Cedar Mountain Fire Department"/>
        <s v="Centerville City Police"/>
        <s v="Central Iron County Water Conservancy District"/>
        <s v="Central Utah Counseling Center"/>
        <s v="Central Utah Public Health"/>
        <s v="Central Utah Water Conservancy District"/>
        <s v="Charleston Town"/>
        <s v="Clearfield City"/>
        <s v="Cleveland Town"/>
        <s v="Cottonwood Heights"/>
        <s v="Cottonwood Heights Parks &amp; Rec Service Area"/>
        <s v="Cottonwood Improvement District"/>
        <s v="Davis County Attorney"/>
        <s v="Davis County Head Start"/>
        <s v="Davis County Sheriff"/>
        <s v="Davis Metro Narcotics Strike Force"/>
        <s v="Draper City"/>
        <s v="Duchesne City"/>
        <s v="Duchesne County"/>
        <s v="Duchesne County Water Conservancy District"/>
        <s v="Elk Ridge City"/>
        <s v="Emery City"/>
        <s v="Emery County Aging &amp; Nutrition"/>
        <s v="Emery County Ambulance"/>
        <s v="Emery County Courthouse"/>
        <s v="Emery County Fire Protection Services"/>
        <s v="Emery County Nursing Home"/>
        <s v="Emery County School District"/>
        <s v="Emery County Sheriff"/>
        <s v="Emery County Travel &amp; Tourism"/>
        <s v="Emery County Weed"/>
        <s v="Enoch City"/>
        <s v="Enterprise City"/>
        <s v="Ephraim City"/>
        <s v="Eureka City"/>
        <s v="Farr West City"/>
        <s v="Fillmore City"/>
        <s v="Fillmore City Fire Department"/>
        <s v="Five County Association of Governments"/>
        <s v="Francis Town"/>
        <s v="Garden City Fire District"/>
        <s v="Garland Fire &amp; Rescue"/>
        <s v="Genola City"/>
        <s v="Grand Water &amp; Sewer Service"/>
        <s v="Green River City"/>
        <s v="Guadalupe School"/>
        <s v="Harrisville City"/>
        <s v="Heber City"/>
        <s v="Heber Light &amp; Power"/>
        <s v="Heber Valley Railroad"/>
        <s v="Helper City"/>
        <s v="Hideout Town"/>
        <s v="Hooper Water Improvement District"/>
        <s v="Housing Authority of Salt Lake"/>
        <s v="Hurricane Valley Fire Special Service District"/>
        <s v="Hyrum City"/>
        <s v="Jensen Water Improvement District"/>
        <s v="Jordan Valley Water Conservancy District"/>
        <s v="Jordanelle Special Service District"/>
        <s v="Juab County"/>
        <s v="Kamas City Maintenance"/>
        <s v="Kamas City Police"/>
        <s v="Kane County"/>
        <s v="Kane County Emergency Medical Services"/>
        <s v="Kane County Sheriff Office"/>
        <s v="Kane County Water Conservancy District"/>
        <s v="Kearns Improvement District"/>
        <s v="Laverkin City"/>
        <s v="Layton City"/>
        <s v="Leeds Town"/>
        <s v="Lewiston City"/>
        <s v="Lindon City"/>
        <s v="Lone Peak Fire District"/>
        <s v="Lone Peak Police"/>
        <s v="Maeser Water Improvement District"/>
        <s v="Magna Mosquito Abatement"/>
        <s v="Magna Water District"/>
        <s v="Manila Town"/>
        <s v="Mantua City"/>
        <s v="Marriott-Slaterville City"/>
        <s v="Meadow Town"/>
        <s v="Midvale City Public Works - Fleet"/>
        <s v="Midvalley Improvement District"/>
        <s v="Midway City"/>
        <s v="Milford City"/>
        <s v="Milford Memorial Hospital"/>
        <s v="Millard County"/>
        <s v="Millard County Roads"/>
        <s v="Millard County Sheriff"/>
        <s v="Morgan City"/>
        <s v="Moroni City"/>
        <s v="Mount Pleasant City"/>
        <s v="Mount Regional Water Special Service District"/>
        <s v="Mountain Green Fire Department"/>
        <s v="Mountainland Association of Governments Aging Department Nutrition Program"/>
        <s v="Mountainland Association of Governments Weatherization Program"/>
        <s v="Murray City"/>
        <s v="Naples City"/>
        <s v="Newton Fire Department"/>
        <s v="North Fork Special Service District"/>
        <s v="North Park Police"/>
        <s v="North Pointe Solid Waste Special Service District"/>
        <s v="North Salt Lake City"/>
        <s v="North Sanpete Ambulance Service"/>
        <s v="North Summit Fire Service District"/>
        <s v="North Tooele Fire District"/>
        <s v="Northeastern Counseling Center"/>
        <s v="Northeastern Utah Educational Service"/>
        <s v="Northern Utah DE"/>
        <s v="Northern Utah Valley Animal Shelter"/>
        <s v="Ogden City Fleet Division"/>
        <s v="Orangeville City"/>
        <s v="Orem City"/>
        <s v="Other"/>
        <s v="Paradise Town"/>
        <s v="Paragonah Town"/>
        <s v="Park City Fire District"/>
        <s v="Parowan City"/>
        <s v="Plain City"/>
        <s v="Pleasant View City"/>
        <s v="Powder Mountain Water &amp; Sewer"/>
        <s v="Provo City"/>
        <s v="Provo Housing Authority"/>
        <s v="Richfield City"/>
        <s v="Riverdale City"/>
        <s v="Riverton City - Public Works"/>
        <s v="Rocky Ridge Town"/>
        <s v="Roy City"/>
        <s v="Roy Water Conservancy District"/>
        <s v="Rush Valley Town"/>
        <s v="Salina City"/>
        <s v="Salt Lake City Fleet"/>
        <s v="Salt Lake County"/>
        <s v="San Juan County"/>
        <s v="San Juan Hospital"/>
        <s v="Sandy City"/>
        <s v="Santaquin City"/>
        <s v="Saratoga Springs City"/>
        <s v="Six County Association of Governments"/>
        <s v="Snyderville Basin Special Recreational District"/>
        <s v="Snyderville Basin Water Reclamation"/>
        <s v="South Davis Water District"/>
        <s v="South Jordan City"/>
        <s v="South Ogden City"/>
        <s v="South Ogden Conservation District"/>
        <s v="South Summit Fire District"/>
        <s v="South Utah Valley Solid Waste"/>
        <s v="South Valley Water Reclamation"/>
        <s v="South Weber City"/>
        <s v="Southeastern Utah Association of Governments"/>
        <s v="Southeastern Utah Dist Health"/>
        <s v="Southwest Behavioral Health Center"/>
        <s v="Southwest Educational Development Center"/>
        <s v="Southwest Mosquito Abatement &amp; Control"/>
        <s v="Southwest Utah Public Health"/>
        <s v="Springville City"/>
        <s v="St. George City"/>
        <s v="Stansbury Park Improvement"/>
        <s v="Stansbury Service Agency"/>
        <s v="Stockton Town"/>
        <s v="Summit County"/>
        <s v="Summit Mosquito Abatement District"/>
        <s v="Syracuse City"/>
        <s v="Taylor West Weber Water District"/>
        <s v="Tooele City"/>
        <s v="Tooele County"/>
        <s v="Toquerville Town"/>
        <s v="Tremonton City"/>
        <s v="Tridell Lapoint Water"/>
        <s v="Uintah County"/>
        <s v="Uintah County Sheriff"/>
        <s v="Uintah Fire Suppression Special Service District"/>
        <s v="Uintah Highlands Improvement District"/>
        <s v="Unified Fire Authority"/>
        <s v="Utah Risk Management Mutual"/>
        <s v="Utah State Fairpark"/>
        <s v="UTOPIA"/>
        <s v="Valley Behavioral Health"/>
        <s v="Vernal City"/>
        <s v="Virgin Town"/>
        <s v="Wasatch Behavioral Health"/>
        <s v="Wasatch County"/>
        <s v="Wasatch County Fire District"/>
        <s v="Wasatch Integrated Waste Management"/>
        <s v="Washington County"/>
        <s v="Washington County Water Conservancy District"/>
        <s v="Washington Terrace City"/>
        <s v="Weber Basin Water Conservancy District"/>
        <s v="Weber County"/>
        <s v="Weber County - Nutrition 4345"/>
        <s v="Weber County - The Ride 4351"/>
        <s v="Wellington City"/>
        <s v="Wellsville City"/>
        <s v="Wendover City"/>
        <s v="West Bountiful Police"/>
        <s v="West Haven City"/>
        <s v="West Jordan City"/>
        <s v="West Point City"/>
        <s v="West Valley City"/>
        <s v="White City Water Improvement"/>
        <s v="Willard City"/>
        <s v="Woods Cross City"/>
        <s v="Academy for Math, Engineering, &amp; Science"/>
        <s v="Alpine School District"/>
        <s v="American Leadership Academy"/>
        <s v="Beaver School District"/>
        <s v="Beehive Science &amp; Technology Academy"/>
        <s v="Bonneville Academy"/>
        <s v="Box Elder School District"/>
        <s v="C S Lewis Academy Charter School"/>
        <s v="Cache School District"/>
        <s v="Canyon Grove Academy"/>
        <s v="Canyons School District"/>
        <s v="Carbon School District"/>
        <s v="Career Path High"/>
        <s v="Center For Creativity Innovation And Discovery"/>
        <s v="Central Utah Educational Services"/>
        <s v="Channing Hall"/>
        <s v="City Academy"/>
        <s v="Daggett School District"/>
        <s v="Davis School District"/>
        <s v="Duchesne School District"/>
        <s v="East Hollywood High School"/>
        <s v="Excelsior Academy Charter School"/>
        <s v="Fast Forward Charter"/>
        <s v="Franklin Discovery Academy"/>
        <s v="Garfield School District"/>
        <s v="Gateway Preparatory Academy"/>
        <s v="Good Foundations Charter School"/>
        <s v="Grand School District"/>
        <s v="Granite School District"/>
        <s v="Ignite Entrepreneurship Academy"/>
        <s v="Intech Collegiate High School"/>
        <s v="Iron School District"/>
        <s v="Itineris Early College High School"/>
        <s v="John Hancock Foundation"/>
        <s v="Jordan School District"/>
        <s v="Juab School District"/>
        <s v="Kane School District"/>
        <s v="Karl G Maeser Preparatory Academy"/>
        <s v="Lakeview Academy"/>
        <s v="Logan City School District"/>
        <s v="Merit College Preparatory Academy"/>
        <s v="Millard School District"/>
        <s v="Moab Charter School"/>
        <s v="Morgan School District"/>
        <s v="Mountain Heights Academy"/>
        <s v="Mountainville Academy"/>
        <s v="Murray School District"/>
        <s v="Navigator Pointe Charter School"/>
        <s v="Nebo School District"/>
        <s v="Noah Webster Academy"/>
        <s v="North Sanpete School District"/>
        <s v="North Star Academy"/>
        <s v="North Summit School District"/>
        <s v="Northeastern Utah Education Services"/>
        <s v="Northern Utah Academy For Math Engr &amp; Science"/>
        <s v="Odyssey Charter School"/>
        <s v="Ogden City School District"/>
        <s v="Park City School District"/>
        <s v="Pinnacle Canyon Academy"/>
        <s v="Piute School District"/>
        <s v="Providence Hall Charter School"/>
        <s v="Provo School District"/>
        <s v="Quest Academy Charter School"/>
        <s v="Reagan Academy"/>
        <s v="Real Salt Lake Academy"/>
        <s v="Renaissance Academy"/>
        <s v="Rich School District"/>
        <s v="Salt Lake Arts Academy"/>
        <s v="Salt Lake Charter School"/>
        <s v="Salt Lake School District"/>
        <s v="Salt Lake School For Performing Arts"/>
        <s v="San Juan School District"/>
        <s v="Scholar Academy"/>
        <s v="Sevier School District"/>
        <s v="Soldier Hollow Charter School"/>
        <s v="South Sanpete School District"/>
        <s v="South Summit School District"/>
        <s v="Southeastern Educational Center"/>
        <s v="Southwest Educational Developmental Center"/>
        <s v="St George Academy"/>
        <s v="Success Academy - Iron"/>
        <s v="Success Academy - Washington"/>
        <s v="The Ranches Academy Charter School"/>
        <s v="Timpanogos Academy Charter School"/>
        <s v="Tintic School District"/>
        <s v="Tooele School District"/>
        <s v="Tuacahn High School For The Performing Arts"/>
        <s v="Uintah School District"/>
        <s v="Utah Charter Academics"/>
        <s v="Utah County Academy Of Sciences"/>
        <s v="Utah International Charter School"/>
        <s v="Utah Military Academy"/>
        <s v="Ute Tribe Head Start"/>
        <s v="Valley Academy"/>
        <s v="Vanguard Charter School"/>
        <s v="Venture Academy Charter"/>
        <s v="Vista At Entrada School For Performing Arts And Technology"/>
        <s v="Walden School Of Liberal Arts"/>
        <s v="Wallace Stegner Academy"/>
        <s v="Wasatch County School District"/>
        <s v="Wasatch Peak Academy"/>
        <s v="Washington County School District"/>
        <s v="Wayne School District"/>
        <s v="Weber School District"/>
        <s v="Weber State University Charter Academy"/>
        <s v="Winter Sports School"/>
        <s v="AG ISF Criminal Division"/>
        <s v="DGO FIN Technical Services"/>
        <s v="TAX DTS (Technology Management)"/>
        <s v="DGO HRM Training Programs"/>
        <s v="DGO HRM Information Technology"/>
        <s v="DPS PS DL Federal Grants"/>
        <s v="DPS Information Management"/>
        <s v="DHS Attorney General Contract"/>
        <s v="DOH Contracts"/>
        <s v="FCM Gen Govt Capital Projects - Prison Development"/>
        <s v="DGO DFCM SBOA Capital Projects"/>
        <s v="DGO DFCM Capital Developments"/>
        <s v="DGO DFCM Capital Develop - Other St Gov"/>
        <s v="DGO DFCM Capital Improvements"/>
        <s v="PED Charter School Finance Authority"/>
        <s v="DEQ AQ Planning"/>
        <s v="DEQ AQ Permitting"/>
        <s v="DEQ WQ Support"/>
        <s v="DEQ WQ Permits"/>
        <s v="DEQ DW Administration"/>
        <s v="DEQ DW System Assistance"/>
        <s v="DEQ WMRC Administration"/>
        <s v="DEQ WMRC Used Oil"/>
        <s v="DEQ WMRC Waste Tire"/>
        <s v="DEQ ERR Petroleum Storage Tank Cleanup"/>
        <s v="DEQ ERR Petroleum Storage Tank Compliance"/>
        <s v="DNR WRTS Canal Safety"/>
        <s v="DAG Horse Racing Commission"/>
        <s v="DWS Individuals with Visual Impairment Vendor Fund"/>
        <s v="DWS Information Technology"/>
        <s v="DABC Operations"/>
        <s v="LBR Employers' Reinsurance Fund"/>
        <s v="CRC Architect Education &amp; Enforcement"/>
        <s v="CRC Consumer Protection Education"/>
        <s v="CRC Engineer/Land Surveyor Education"/>
        <s v="INS Electronic Commerce Fee"/>
        <s v="DOT Maintenance Administration"/>
        <s v="DOT Construction"/>
        <s v="DOT Civil Air Patrol"/>
        <s v="NS"/>
        <s v="DWS Human Resources"/>
        <s v="FRA  DGO RM Risk Management Administration" u="1"/>
        <s v=" GOE Inland Port Authority" u="1"/>
        <s v="SAA  Agriculture Administration" u="1"/>
        <s v="EAA  Treasury &amp; Investment" u="1"/>
        <s v="NJB DWS Facilities &amp; Pass Through" u="1"/>
        <s v="KAA  DHS Executive Director" u="1"/>
        <s v="CSA  Energy Development" u="1"/>
        <s v="NAA  DEQ Director's Office" u="1"/>
        <s v="HSB  DGO ISF Enterprise Technology Division" u="1"/>
        <s v="HAA HRM Administration" u="1"/>
        <s v="CAA  GOV Administration" u="1"/>
        <s v="CJA  GOV Pete Suazo Athletic Commission" u="1"/>
        <s v="SCA DAG Building Operations" u="1"/>
        <s v="PVF  DBS Adminstration" u="1"/>
        <s v="UAB  Occupational &amp; Professional Licensing" u="1"/>
        <s v="RXA  Public Lands Policy Coordination Office" u="1"/>
        <s v="FNB  DGO GS Central Mailing" u="1"/>
        <s v="GAA  Tax Administration" u="1"/>
        <s v="HQA  Chief Information Officer" u="1"/>
        <s v="JSB  UNG Operations &amp; Maintenance" u="1"/>
        <s v="WAA  DHA Executive Director's Office" u="1"/>
        <s v="XBK  DOT Human Resource Management" u="1"/>
        <s v="NJH  DWS Human Resources" u="1"/>
        <s v="FHA DGO Finance Administration" u="1"/>
        <s v="MAB  DOC Administrative Services" u="1"/>
        <s v="PAC  PED Indirect Cost Pool" u="1"/>
        <s v="FAA DGO Executive Director" u="1"/>
        <s v="FGA Archives Administration" u="1"/>
        <s v="DAS Navajo Trust Fund" u="1"/>
        <s v="VCA  Public Service Commission" u="1"/>
        <s v="FQC DGO Fleet Administration" u="1"/>
        <s v="MTA  BPP Board of Pardons &amp; Parole" u="1"/>
        <s v="FAA  Executive Director" u="1"/>
        <s v="BCA Contract &amp; Leases" u="1"/>
        <s v="TFA  TFO School &amp; Inst Trust Fund Office" u="1"/>
        <s v="TLC  TLA Administration" u="1"/>
        <s v=" DPS Alcoholic Bev Control Act Enforcement Fund" u="1"/>
        <s v="LAA  Executive Director" u="1"/>
        <s v="Non-State" u="1"/>
        <s v=" CPB State Capitol Fund" u="1"/>
        <s v="VBA  INS Insurance Administration" u="1"/>
        <s v="FNA DGO GS Administration" u="1"/>
        <s v="NAA  DEQ Executive Director's Office Admin" u="1"/>
        <s v="JBK Emergency &amp; Disaster Management" u="1"/>
        <s v="TAA  Labor Commission Administration" u="1"/>
        <s v="WRA  DCCE State Library Administration" u="1"/>
        <s v="VBA  Insurance Administration" u="1"/>
        <s v="MBB  DOC AP&amp;P Programs" u="1"/>
        <s v="HKA  Career Service Review Office" u="1"/>
        <s v="VFA  ABC Executive Director" u="1"/>
        <s v=" DVA Veterans Nursing Home" u="1"/>
        <s v="RAB  DNR Administrative Services" u="1"/>
        <s v="VAA  Financial Institutions Administration" u="1"/>
        <s v="FSA  DGO DFCM Facilities Management" u="1"/>
      </sharedItems>
    </cacheField>
    <cacheField name="Submission" numFmtId="0">
      <sharedItems count="6">
        <s v="Risk"/>
        <s v="Fleet"/>
        <s v="DFCM"/>
        <s v="Finance"/>
        <s v="DTS"/>
        <s v="DHRM"/>
      </sharedItems>
    </cacheField>
    <cacheField name="Funding Status" numFmtId="0">
      <sharedItems count="2">
        <s v="State Agency"/>
        <s v="Othe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48">
  <r>
    <s v="011"/>
    <s v="Senate"/>
    <s v="AAA"/>
    <s v=" LSN Senate Administration"/>
    <s v="DGO"/>
    <s v="6020 Division of Risk Management"/>
    <x v="0"/>
    <s v="Current Expense"/>
    <n v="500"/>
    <x v="0"/>
    <x v="0"/>
    <x v="0"/>
    <x v="0"/>
  </r>
  <r>
    <s v="011"/>
    <s v="Senate"/>
    <s v="AAA"/>
    <s v=" LSN Senate Administration"/>
    <s v="DGO"/>
    <s v="6020 Division of Risk Management"/>
    <x v="1"/>
    <s v="Current Expense"/>
    <n v="312"/>
    <x v="0"/>
    <x v="0"/>
    <x v="0"/>
    <x v="0"/>
  </r>
  <r>
    <s v="011"/>
    <s v="Senate"/>
    <s v="AAA"/>
    <s v="AAA Senate Administration"/>
    <s v="DGO"/>
    <s v="6020 Division of Risk Management"/>
    <x v="2"/>
    <s v="Current Expense"/>
    <n v="-3500.9300000000003"/>
    <x v="0"/>
    <x v="0"/>
    <x v="0"/>
    <x v="0"/>
  </r>
  <r>
    <s v="012"/>
    <s v="House of Representatives"/>
    <s v="ABA"/>
    <s v=" LHS House of Representatives Administration"/>
    <s v="DGO"/>
    <s v="6020 Division of Risk Management"/>
    <x v="0"/>
    <s v="Current Expense"/>
    <n v="864"/>
    <x v="1"/>
    <x v="1"/>
    <x v="0"/>
    <x v="0"/>
  </r>
  <r>
    <s v="012"/>
    <s v="House of Representatives"/>
    <s v="ABA"/>
    <s v=" LHS House of Representatives Administration"/>
    <s v="DGO"/>
    <s v="6020 Division of Risk Management"/>
    <x v="1"/>
    <s v="Current Expense"/>
    <n v="634"/>
    <x v="1"/>
    <x v="1"/>
    <x v="0"/>
    <x v="0"/>
  </r>
  <r>
    <s v="012"/>
    <s v="House of Representatives"/>
    <s v="ABA"/>
    <s v="ABA House of Representatives Administration"/>
    <s v="DGO"/>
    <s v="6020 Division of Risk Management"/>
    <x v="2"/>
    <s v="Current Expense"/>
    <n v="-5065.8700000000008"/>
    <x v="1"/>
    <x v="1"/>
    <x v="0"/>
    <x v="0"/>
  </r>
  <r>
    <s v="014"/>
    <s v="Legislative Research &amp; General Counsel"/>
    <s v="ADA"/>
    <s v=" LRG Legislative Research &amp; General Counsel"/>
    <s v="DGO"/>
    <s v="6020 Division of Risk Management"/>
    <x v="0"/>
    <s v="Current Expense"/>
    <n v="6477"/>
    <x v="2"/>
    <x v="2"/>
    <x v="0"/>
    <x v="0"/>
  </r>
  <r>
    <s v="014"/>
    <s v="Legislative Research &amp; General Counsel"/>
    <s v="ADA"/>
    <s v=" LRG Legislative Research &amp; General Counsel"/>
    <s v="DGO"/>
    <s v="6020 Division of Risk Management"/>
    <x v="1"/>
    <s v="Current Expense"/>
    <n v="334"/>
    <x v="2"/>
    <x v="2"/>
    <x v="0"/>
    <x v="0"/>
  </r>
  <r>
    <s v="014"/>
    <s v="Legislative Research &amp; General Counsel"/>
    <s v="ADA"/>
    <s v="ADA Legislative Research &amp; General Counsel"/>
    <s v="DGO"/>
    <s v="6020 Division of Risk Management"/>
    <x v="2"/>
    <s v="Current Expense"/>
    <n v="-13387.190000000002"/>
    <x v="2"/>
    <x v="2"/>
    <x v="0"/>
    <x v="0"/>
  </r>
  <r>
    <s v="015"/>
    <s v="Legislative Fiscal Analyst"/>
    <s v="AEA"/>
    <s v=" LFA Legislative Fiscal Analyst"/>
    <s v="DGO"/>
    <s v="6020 Division of Risk Management"/>
    <x v="0"/>
    <s v="Current Expense"/>
    <n v="2293"/>
    <x v="3"/>
    <x v="3"/>
    <x v="0"/>
    <x v="0"/>
  </r>
  <r>
    <s v="015"/>
    <s v="Legislative Fiscal Analyst"/>
    <s v="AEA"/>
    <s v=" LFA Legislative Fiscal Analyst"/>
    <s v="DGO"/>
    <s v="6020 Division of Risk Management"/>
    <x v="1"/>
    <s v="Current Expense"/>
    <n v="87"/>
    <x v="3"/>
    <x v="3"/>
    <x v="0"/>
    <x v="0"/>
  </r>
  <r>
    <s v="015"/>
    <s v="Legislative Fiscal Analyst"/>
    <s v="AEA"/>
    <s v="AEA Legislative Fiscal Analyst"/>
    <s v="DGO"/>
    <s v="6020 Division of Risk Management"/>
    <x v="2"/>
    <s v="Current Expense"/>
    <n v="-4333.07"/>
    <x v="3"/>
    <x v="3"/>
    <x v="0"/>
    <x v="0"/>
  </r>
  <r>
    <s v="016"/>
    <s v="Legislative Auditor General"/>
    <s v="AFA"/>
    <s v=" LAG Legislative Auditor General"/>
    <s v="DGO"/>
    <s v="6020 Division of Risk Management"/>
    <x v="0"/>
    <s v="Current Expense"/>
    <n v="3038"/>
    <x v="4"/>
    <x v="4"/>
    <x v="0"/>
    <x v="0"/>
  </r>
  <r>
    <s v="016"/>
    <s v="Legislative Auditor General"/>
    <s v="AFA"/>
    <s v=" LAG Legislative Auditor General"/>
    <s v="DGO"/>
    <s v="6020 Division of Risk Management"/>
    <x v="1"/>
    <s v="Current Expense"/>
    <n v="195"/>
    <x v="4"/>
    <x v="4"/>
    <x v="0"/>
    <x v="0"/>
  </r>
  <r>
    <s v="016"/>
    <s v="Legislative Auditor General"/>
    <s v="AFA"/>
    <s v="AFA Legislative Auditor General"/>
    <s v="DGO"/>
    <s v="6020 Division of Risk Management"/>
    <x v="2"/>
    <s v="Current Expense"/>
    <n v="-5519.7999999999993"/>
    <x v="4"/>
    <x v="4"/>
    <x v="0"/>
    <x v="0"/>
  </r>
  <r>
    <s v="017"/>
    <s v="Legislative Services"/>
    <s v="AHA"/>
    <s v=" LSV Legislative Services Administration"/>
    <s v="DGO"/>
    <s v="6020 Division of Risk Management"/>
    <x v="0"/>
    <s v="Current Expense"/>
    <n v="4228"/>
    <x v="5"/>
    <x v="5"/>
    <x v="0"/>
    <x v="0"/>
  </r>
  <r>
    <s v="017"/>
    <s v="Legislative Services"/>
    <s v="AHA"/>
    <s v=" LSV Legislative Services Administration"/>
    <s v="DGO"/>
    <s v="6020 Division of Risk Management"/>
    <x v="1"/>
    <s v="Current Expense"/>
    <n v="371"/>
    <x v="5"/>
    <x v="5"/>
    <x v="0"/>
    <x v="0"/>
  </r>
  <r>
    <s v="017"/>
    <s v="Legislative Services"/>
    <s v="AHA"/>
    <s v="AHA Administration"/>
    <s v="DGO"/>
    <s v="6020 Division of Risk Management"/>
    <x v="2"/>
    <s v="Current Expense"/>
    <n v="-1372.3199999999997"/>
    <x v="5"/>
    <x v="5"/>
    <x v="0"/>
    <x v="0"/>
  </r>
  <r>
    <s v="017"/>
    <s v="Legislative Services"/>
    <s v="AHC"/>
    <s v="AHC Pass-Through"/>
    <s v="DGO"/>
    <s v="6020 Division of Risk Management"/>
    <x v="2"/>
    <s v="Current Expense"/>
    <n v="-21.15"/>
    <x v="5"/>
    <x v="6"/>
    <x v="0"/>
    <x v="0"/>
  </r>
  <r>
    <s v="017"/>
    <s v="Legislative Services"/>
    <s v="AHD"/>
    <s v="AHD Legislative Printing"/>
    <s v="DGO"/>
    <s v="6020 Division of Risk Management"/>
    <x v="2"/>
    <s v="Current Expense"/>
    <n v="-2.3099999999999996"/>
    <x v="5"/>
    <x v="7"/>
    <x v="0"/>
    <x v="0"/>
  </r>
  <r>
    <s v="017"/>
    <s v="Legislative Services"/>
    <s v="AHE"/>
    <s v="AHE Information Technology"/>
    <s v="DGO"/>
    <s v="6020 Division of Risk Management"/>
    <x v="2"/>
    <s v="Current Expense"/>
    <n v="-1423.83"/>
    <x v="5"/>
    <x v="8"/>
    <x v="0"/>
    <x v="0"/>
  </r>
  <r>
    <s v="020"/>
    <s v="Judicial Branch"/>
    <s v="BAH"/>
    <s v=" JUD Administrative Office"/>
    <s v="DGO"/>
    <s v="6090 Division of Fleet Operations - Motor Pool"/>
    <x v="3"/>
    <s v="Current Expense"/>
    <n v="132"/>
    <x v="6"/>
    <x v="9"/>
    <x v="1"/>
    <x v="0"/>
  </r>
  <r>
    <s v="020"/>
    <s v="Judicial Branch"/>
    <s v="BAH"/>
    <s v=" JUD Administrative Office"/>
    <s v="DGO"/>
    <s v="6090 Division of Fleet Operations - Motor Pool"/>
    <x v="4"/>
    <s v="Current Expense"/>
    <n v="1564.17"/>
    <x v="6"/>
    <x v="9"/>
    <x v="1"/>
    <x v="0"/>
  </r>
  <r>
    <s v="020"/>
    <s v="Judicial Branch"/>
    <s v="BAH"/>
    <s v=" JUD Administrative Office"/>
    <s v="DGO"/>
    <s v="6120 Division of Fleet Operations - Fuel Network"/>
    <x v="5"/>
    <s v="Current Expense"/>
    <n v="2.0761000000000003"/>
    <x v="6"/>
    <x v="9"/>
    <x v="1"/>
    <x v="0"/>
  </r>
  <r>
    <s v="020"/>
    <s v="Judicial Branch"/>
    <s v="BAH"/>
    <s v=" JUD Administrative Office"/>
    <s v="DGO"/>
    <s v="6020 Division of Risk Management"/>
    <x v="6"/>
    <s v="Current Expense"/>
    <n v="831"/>
    <x v="6"/>
    <x v="9"/>
    <x v="0"/>
    <x v="0"/>
  </r>
  <r>
    <s v="020"/>
    <s v="Judicial Branch"/>
    <s v="BAH"/>
    <s v=" JUD Administrative Office"/>
    <s v="DGO"/>
    <s v="6020 Division of Risk Management"/>
    <x v="0"/>
    <s v="Current Expense"/>
    <n v="42786"/>
    <x v="6"/>
    <x v="9"/>
    <x v="0"/>
    <x v="0"/>
  </r>
  <r>
    <s v="020"/>
    <s v="Judicial Branch"/>
    <s v="BAH"/>
    <s v=" JUD Administrative Office"/>
    <s v="DGO"/>
    <s v="6020 Division of Risk Management"/>
    <x v="1"/>
    <s v="Current Expense"/>
    <n v="14901"/>
    <x v="6"/>
    <x v="9"/>
    <x v="0"/>
    <x v="0"/>
  </r>
  <r>
    <s v="020"/>
    <s v="Judicial Branch"/>
    <s v="BAK"/>
    <s v=" JUD Data Processing"/>
    <s v="DGO"/>
    <s v="6090 Division of Fleet Operations - Motor Pool"/>
    <x v="3"/>
    <s v="Current Expense"/>
    <n v="12"/>
    <x v="6"/>
    <x v="10"/>
    <x v="1"/>
    <x v="0"/>
  </r>
  <r>
    <s v="020"/>
    <s v="Judicial Branch"/>
    <s v="BAK"/>
    <s v=" JUD Data Processing"/>
    <s v="DGO"/>
    <s v="6090 Division of Fleet Operations - Motor Pool"/>
    <x v="4"/>
    <s v="Current Expense"/>
    <n v="56.240000000000009"/>
    <x v="6"/>
    <x v="10"/>
    <x v="1"/>
    <x v="0"/>
  </r>
  <r>
    <s v="020"/>
    <s v="Judicial Branch"/>
    <s v="BAK"/>
    <s v=" JUD Data Processing"/>
    <s v="DGO"/>
    <s v="6120 Division of Fleet Operations - Fuel Network"/>
    <x v="5"/>
    <s v="Current Expense"/>
    <n v="0.1573"/>
    <x v="6"/>
    <x v="10"/>
    <x v="1"/>
    <x v="0"/>
  </r>
  <r>
    <s v="020"/>
    <s v="Judicial Branch"/>
    <s v="BAD"/>
    <s v=" JUD District Courts"/>
    <s v="DGO"/>
    <s v="6090 Division of Fleet Operations - Motor Pool"/>
    <x v="3"/>
    <s v="Current Expense"/>
    <n v="480"/>
    <x v="6"/>
    <x v="11"/>
    <x v="1"/>
    <x v="0"/>
  </r>
  <r>
    <s v="020"/>
    <s v="Judicial Branch"/>
    <s v="BAD"/>
    <s v=" JUD District Courts"/>
    <s v="DGO"/>
    <s v="6090 Division of Fleet Operations - Motor Pool"/>
    <x v="4"/>
    <s v="Current Expense"/>
    <n v="4295.8500000000013"/>
    <x v="6"/>
    <x v="11"/>
    <x v="1"/>
    <x v="0"/>
  </r>
  <r>
    <s v="020"/>
    <s v="Judicial Branch"/>
    <s v="BAD"/>
    <s v=" JUD District Courts"/>
    <s v="DGO"/>
    <s v="6120 Division of Fleet Operations - Fuel Network"/>
    <x v="5"/>
    <s v="Current Expense"/>
    <n v="31.108699999999999"/>
    <x v="6"/>
    <x v="11"/>
    <x v="1"/>
    <x v="0"/>
  </r>
  <r>
    <s v="020"/>
    <s v="Judicial Branch"/>
    <s v="BEA"/>
    <s v=" JUD Guardian Ad Litem"/>
    <s v="DGO"/>
    <s v="6090 Division of Fleet Operations - Motor Pool"/>
    <x v="3"/>
    <s v="Current Expense"/>
    <n v="96"/>
    <x v="6"/>
    <x v="12"/>
    <x v="1"/>
    <x v="0"/>
  </r>
  <r>
    <s v="020"/>
    <s v="Judicial Branch"/>
    <s v="BEA"/>
    <s v=" JUD Guardian Ad Litem"/>
    <s v="DGO"/>
    <s v="6090 Division of Fleet Operations - Motor Pool"/>
    <x v="4"/>
    <s v="Current Expense"/>
    <n v="259.97000000000008"/>
    <x v="6"/>
    <x v="12"/>
    <x v="1"/>
    <x v="0"/>
  </r>
  <r>
    <s v="020"/>
    <s v="Judicial Branch"/>
    <s v="BEA"/>
    <s v=" JUD Guardian Ad Litem"/>
    <s v="DGO"/>
    <s v="6120 Division of Fleet Operations - Fuel Network"/>
    <x v="5"/>
    <s v="Current Expense"/>
    <n v="0.92319999999999991"/>
    <x v="6"/>
    <x v="12"/>
    <x v="1"/>
    <x v="0"/>
  </r>
  <r>
    <s v="020"/>
    <s v="Judicial Branch"/>
    <s v="BEA"/>
    <s v=" JUD Guardian Ad Litem"/>
    <s v="DGO"/>
    <s v="6120 Division of Fleet Operations - Fuel Network"/>
    <x v="5"/>
    <s v="Current Expense"/>
    <n v="4.7281000000000004"/>
    <x v="6"/>
    <x v="12"/>
    <x v="1"/>
    <x v="0"/>
  </r>
  <r>
    <s v="020"/>
    <s v="Judicial Branch"/>
    <s v="BAE"/>
    <s v=" JUD Juvenile Courts"/>
    <s v="DGO"/>
    <s v="6090 Division of Fleet Operations - Motor Pool"/>
    <x v="3"/>
    <s v="Current Expense"/>
    <n v="948"/>
    <x v="6"/>
    <x v="13"/>
    <x v="1"/>
    <x v="0"/>
  </r>
  <r>
    <s v="020"/>
    <s v="Judicial Branch"/>
    <s v="BAE"/>
    <s v=" JUD Juvenile Courts"/>
    <s v="DGO"/>
    <s v="6090 Division of Fleet Operations - Motor Pool"/>
    <x v="4"/>
    <s v="Current Expense"/>
    <n v="4794.4500000000007"/>
    <x v="6"/>
    <x v="13"/>
    <x v="1"/>
    <x v="0"/>
  </r>
  <r>
    <s v="020"/>
    <s v="Judicial Branch"/>
    <s v="BAE"/>
    <s v=" JUD Juvenile Courts"/>
    <s v="DGO"/>
    <s v="6120 Division of Fleet Operations - Fuel Network"/>
    <x v="5"/>
    <s v="Current Expense"/>
    <n v="40.770100000000006"/>
    <x v="6"/>
    <x v="13"/>
    <x v="1"/>
    <x v="0"/>
  </r>
  <r>
    <s v="020"/>
    <s v="Judicial Branch"/>
    <s v="BAA"/>
    <s v="BAA Supreme Court"/>
    <s v="DGO"/>
    <s v="6020 Division of Risk Management"/>
    <x v="2"/>
    <s v="Current Expense"/>
    <n v="-4273.91"/>
    <x v="6"/>
    <x v="14"/>
    <x v="0"/>
    <x v="0"/>
  </r>
  <r>
    <s v="020"/>
    <s v="Judicial Branch"/>
    <s v="BAB"/>
    <s v="BAB Law Library"/>
    <s v="DGO"/>
    <s v="6020 Division of Risk Management"/>
    <x v="2"/>
    <s v="Current Expense"/>
    <n v="-1129.1100000000001"/>
    <x v="6"/>
    <x v="15"/>
    <x v="0"/>
    <x v="0"/>
  </r>
  <r>
    <s v="020"/>
    <s v="Judicial Branch"/>
    <s v="BAC"/>
    <s v="BAC Court of Appeals"/>
    <s v="DGO"/>
    <s v="6020 Division of Risk Management"/>
    <x v="2"/>
    <s v="Current Expense"/>
    <n v="-5262.9"/>
    <x v="6"/>
    <x v="16"/>
    <x v="0"/>
    <x v="0"/>
  </r>
  <r>
    <s v="020"/>
    <s v="Judicial Branch"/>
    <s v="BAD"/>
    <s v="BAD District Courts"/>
    <s v="DGO"/>
    <s v="6020 Division of Risk Management"/>
    <x v="2"/>
    <s v="Current Expense"/>
    <n v="-60656.399999999994"/>
    <x v="6"/>
    <x v="11"/>
    <x v="0"/>
    <x v="0"/>
  </r>
  <r>
    <s v="020"/>
    <s v="Judicial Branch"/>
    <s v="BAE"/>
    <s v="BAE Juvenile Courts"/>
    <s v="DGO"/>
    <s v="6020 Division of Risk Management"/>
    <x v="2"/>
    <s v="Current Expense"/>
    <n v="-45223.149999999994"/>
    <x v="6"/>
    <x v="13"/>
    <x v="0"/>
    <x v="0"/>
  </r>
  <r>
    <s v="020"/>
    <s v="Judicial Branch"/>
    <s v="BAF"/>
    <s v="BAF Justice Courts"/>
    <s v="DGO"/>
    <s v="6020 Division of Risk Management"/>
    <x v="2"/>
    <s v="Current Expense"/>
    <n v="-272.16999999999996"/>
    <x v="6"/>
    <x v="17"/>
    <x v="0"/>
    <x v="0"/>
  </r>
  <r>
    <s v="020"/>
    <s v="Judicial Branch"/>
    <s v="BAG"/>
    <s v="BAG Court Security"/>
    <s v="DGO"/>
    <s v="6020 Division of Risk Management"/>
    <x v="2"/>
    <s v="Current Expense"/>
    <n v="-186.41999999999996"/>
    <x v="6"/>
    <x v="18"/>
    <x v="0"/>
    <x v="0"/>
  </r>
  <r>
    <s v="020"/>
    <s v="Judicial Branch"/>
    <s v="BAH"/>
    <s v="BAH Administrative Office"/>
    <s v="DGO"/>
    <s v="6020 Division of Risk Management"/>
    <x v="2"/>
    <s v="Current Expense"/>
    <n v="-5077.59"/>
    <x v="6"/>
    <x v="9"/>
    <x v="0"/>
    <x v="0"/>
  </r>
  <r>
    <s v="020"/>
    <s v="Judicial Branch"/>
    <s v="BAJ"/>
    <s v="BAJ Judicial Education"/>
    <s v="DGO"/>
    <s v="6020 Division of Risk Management"/>
    <x v="2"/>
    <s v="Current Expense"/>
    <n v="-832.31"/>
    <x v="6"/>
    <x v="19"/>
    <x v="0"/>
    <x v="0"/>
  </r>
  <r>
    <s v="020"/>
    <s v="Judicial Branch"/>
    <s v="BAK"/>
    <s v="BAK Data Processing"/>
    <s v="DGO"/>
    <s v="6020 Division of Risk Management"/>
    <x v="2"/>
    <s v="Current Expense"/>
    <n v="-6779.5099999999984"/>
    <x v="6"/>
    <x v="10"/>
    <x v="0"/>
    <x v="0"/>
  </r>
  <r>
    <s v="020"/>
    <s v="Judicial Branch"/>
    <s v="BAM"/>
    <s v="BAM Grants Program"/>
    <s v="DGO"/>
    <s v="6020 Division of Risk Management"/>
    <x v="2"/>
    <s v="Current Expense"/>
    <n v="-743.32000000000016"/>
    <x v="6"/>
    <x v="20"/>
    <x v="0"/>
    <x v="0"/>
  </r>
  <r>
    <s v="020"/>
    <s v="Judicial Branch"/>
    <s v="BCA"/>
    <s v="BCA Contracts &amp; Leases"/>
    <s v="DGO"/>
    <s v="6020 Division of Risk Management"/>
    <x v="2"/>
    <s v="Current Expense"/>
    <n v="-61.509999999999991"/>
    <x v="6"/>
    <x v="21"/>
    <x v="0"/>
    <x v="0"/>
  </r>
  <r>
    <s v="020"/>
    <s v="Judicial Branch"/>
    <s v="BDA"/>
    <s v="BDA Jury, Witness &amp; Interpreters"/>
    <s v="DGO"/>
    <s v="6020 Division of Risk Management"/>
    <x v="2"/>
    <s v="Current Expense"/>
    <n v="-403.82999999999993"/>
    <x v="6"/>
    <x v="22"/>
    <x v="0"/>
    <x v="0"/>
  </r>
  <r>
    <s v="020"/>
    <s v="Judicial Branch"/>
    <s v="BEA"/>
    <s v="BEA Guardian Ad Litem"/>
    <s v="DGO"/>
    <s v="6020 Division of Risk Management"/>
    <x v="2"/>
    <s v="Current Expense"/>
    <n v="-11036.730000000003"/>
    <x v="6"/>
    <x v="12"/>
    <x v="0"/>
    <x v="0"/>
  </r>
  <r>
    <s v="020"/>
    <s v="Judicial Branch"/>
    <s v="BCA"/>
    <s v="Contract &amp; Leases"/>
    <s v="DGO"/>
    <s v="6150 Division of Facilities Management"/>
    <x v="7"/>
    <s v="Current Expense"/>
    <n v="15720.68"/>
    <x v="6"/>
    <x v="21"/>
    <x v="2"/>
    <x v="0"/>
  </r>
  <r>
    <s v="030"/>
    <s v="Capitol Preservation Board"/>
    <s v="2020"/>
    <s v=" CPB State Capitol Fund"/>
    <s v="DGO"/>
    <s v="6020 Division of Risk Management"/>
    <x v="0"/>
    <s v="Current Expense"/>
    <n v="-160"/>
    <x v="7"/>
    <x v="23"/>
    <x v="0"/>
    <x v="0"/>
  </r>
  <r>
    <s v="030"/>
    <s v="Capitol Preservation Board"/>
    <s v="2020"/>
    <s v=" CPB State Capitol Fund"/>
    <s v="DGO"/>
    <s v="6020 Division of Risk Management"/>
    <x v="1"/>
    <s v="Current Expense"/>
    <n v="94540"/>
    <x v="7"/>
    <x v="23"/>
    <x v="0"/>
    <x v="0"/>
  </r>
  <r>
    <s v="030"/>
    <s v="Capitol Preservation Board"/>
    <s v="EEA"/>
    <s v="EEA Capitol Preservation Board"/>
    <s v="DGO"/>
    <s v="6020 Division of Risk Management"/>
    <x v="2"/>
    <s v="Current Expense"/>
    <n v="-989.57000000000016"/>
    <x v="7"/>
    <x v="24"/>
    <x v="0"/>
    <x v="0"/>
  </r>
  <r>
    <s v="050"/>
    <s v="State Treasurer"/>
    <s v="EAA"/>
    <s v=" TRS Treasury &amp; Investment"/>
    <s v="DGO"/>
    <s v="6090 Division of Fleet Operations - Motor Pool"/>
    <x v="3"/>
    <s v="Current Expense"/>
    <n v="12"/>
    <x v="8"/>
    <x v="25"/>
    <x v="1"/>
    <x v="0"/>
  </r>
  <r>
    <s v="050"/>
    <s v="State Treasurer"/>
    <s v="EAA"/>
    <s v=" TRS Treasury &amp; Investment"/>
    <s v="DGO"/>
    <s v="6090 Division of Fleet Operations - Motor Pool"/>
    <x v="4"/>
    <s v="Current Expense"/>
    <n v="228.42000000000004"/>
    <x v="8"/>
    <x v="25"/>
    <x v="1"/>
    <x v="0"/>
  </r>
  <r>
    <s v="050"/>
    <s v="State Treasurer"/>
    <s v="EAA"/>
    <s v=" TRS Treasury &amp; Investment"/>
    <s v="DGO"/>
    <s v="6120 Division of Fleet Operations - Fuel Network"/>
    <x v="5"/>
    <s v="Current Expense"/>
    <n v="2.6526000000000001"/>
    <x v="8"/>
    <x v="25"/>
    <x v="1"/>
    <x v="0"/>
  </r>
  <r>
    <s v="050"/>
    <s v="State Treasurer"/>
    <s v="EAA"/>
    <s v=" TRS Treasury &amp; Investment"/>
    <s v="DGO"/>
    <s v="6020 Division of Risk Management"/>
    <x v="6"/>
    <s v="Current Expense"/>
    <n v="-248"/>
    <x v="8"/>
    <x v="25"/>
    <x v="0"/>
    <x v="0"/>
  </r>
  <r>
    <s v="050"/>
    <s v="State Treasurer"/>
    <s v="EAA"/>
    <s v=" TRS Treasury &amp; Investment"/>
    <s v="DGO"/>
    <s v="6020 Division of Risk Management"/>
    <x v="0"/>
    <s v="Current Expense"/>
    <n v="1595"/>
    <x v="8"/>
    <x v="25"/>
    <x v="0"/>
    <x v="0"/>
  </r>
  <r>
    <s v="050"/>
    <s v="State Treasurer"/>
    <s v="EAA"/>
    <s v=" TRS Treasury &amp; Investment"/>
    <s v="DGO"/>
    <s v="6020 Division of Risk Management"/>
    <x v="1"/>
    <s v="Current Expense"/>
    <n v="262"/>
    <x v="8"/>
    <x v="25"/>
    <x v="0"/>
    <x v="0"/>
  </r>
  <r>
    <s v="050"/>
    <s v="State Treasurer"/>
    <s v="EAA"/>
    <s v="EAA Treasury &amp; Investment"/>
    <s v="DGO"/>
    <s v="6020 Division of Risk Management"/>
    <x v="2"/>
    <s v="Current Expense"/>
    <n v="-1698.7399999999998"/>
    <x v="8"/>
    <x v="25"/>
    <x v="0"/>
    <x v="0"/>
  </r>
  <r>
    <s v="050"/>
    <s v="State Treasurer"/>
    <s v="EAB"/>
    <s v="EAB Unclaimed Property"/>
    <s v="DGO"/>
    <s v="6020 Division of Risk Management"/>
    <x v="2"/>
    <s v="Current Expense"/>
    <n v="-1760.5"/>
    <x v="8"/>
    <x v="26"/>
    <x v="0"/>
    <x v="0"/>
  </r>
  <r>
    <s v="050"/>
    <s v="State Treasurer"/>
    <s v="EAC"/>
    <s v="EAC Money Management Council"/>
    <s v="DGO"/>
    <s v="6020 Division of Risk Management"/>
    <x v="2"/>
    <s v="Current Expense"/>
    <n v="-111.24000000000001"/>
    <x v="8"/>
    <x v="27"/>
    <x v="0"/>
    <x v="0"/>
  </r>
  <r>
    <s v="050"/>
    <s v="State Treasurer"/>
    <s v="EAD"/>
    <s v="EAD Advocacy Office"/>
    <s v="DGO"/>
    <s v="6020 Division of Risk Management"/>
    <x v="2"/>
    <s v="Current Expense"/>
    <n v="-235.79999999999995"/>
    <x v="8"/>
    <x v="28"/>
    <x v="0"/>
    <x v="0"/>
  </r>
  <r>
    <s v="060"/>
    <s v="Governor's Office"/>
    <s v="CSA"/>
    <s v=" DNR OED Office of Energy Development"/>
    <s v="DGO"/>
    <s v="6020 Division of Risk Management"/>
    <x v="6"/>
    <s v="Current Expense"/>
    <n v="30"/>
    <x v="9"/>
    <x v="29"/>
    <x v="0"/>
    <x v="0"/>
  </r>
  <r>
    <s v="060"/>
    <s v="Governor's Office"/>
    <s v="CSA"/>
    <s v=" DNR OED Office of Energy Development"/>
    <s v="DGO"/>
    <s v="6020 Division of Risk Management"/>
    <x v="0"/>
    <s v="Current Expense"/>
    <n v="-21635"/>
    <x v="9"/>
    <x v="29"/>
    <x v="0"/>
    <x v="0"/>
  </r>
  <r>
    <s v="060"/>
    <s v="Governor's Office"/>
    <s v="CSA"/>
    <s v=" DNR OED Office of Energy Development"/>
    <s v="DGO"/>
    <s v="6020 Division of Risk Management"/>
    <x v="1"/>
    <s v="Current Expense"/>
    <n v="2771"/>
    <x v="9"/>
    <x v="29"/>
    <x v="0"/>
    <x v="0"/>
  </r>
  <r>
    <s v="060"/>
    <s v="Governor's Office"/>
    <s v="CAA"/>
    <s v=" GOV Administration"/>
    <s v="DGO"/>
    <s v="6090 Division of Fleet Operations - Motor Pool"/>
    <x v="3"/>
    <s v="Current Expense"/>
    <n v="24"/>
    <x v="9"/>
    <x v="30"/>
    <x v="1"/>
    <x v="0"/>
  </r>
  <r>
    <s v="060"/>
    <s v="Governor's Office"/>
    <s v="CAA"/>
    <s v=" GOV Administration"/>
    <s v="DGO"/>
    <s v="6090 Division of Fleet Operations - Motor Pool"/>
    <x v="4"/>
    <s v="Current Expense"/>
    <n v="2621.2200000000003"/>
    <x v="9"/>
    <x v="30"/>
    <x v="1"/>
    <x v="0"/>
  </r>
  <r>
    <s v="060"/>
    <s v="Governor's Office"/>
    <s v="CAA"/>
    <s v=" GOV Administration"/>
    <s v="DGO"/>
    <s v="6120 Division of Fleet Operations - Fuel Network"/>
    <x v="5"/>
    <s v="Current Expense"/>
    <n v="25.723600000000001"/>
    <x v="9"/>
    <x v="30"/>
    <x v="1"/>
    <x v="0"/>
  </r>
  <r>
    <s v="060"/>
    <s v="Governor's Office"/>
    <s v="CEA"/>
    <s v=" GOV CCJJ Commission"/>
    <s v="DGO"/>
    <s v="6090 Division of Fleet Operations - Motor Pool"/>
    <x v="3"/>
    <s v="Current Expense"/>
    <n v="12"/>
    <x v="9"/>
    <x v="31"/>
    <x v="1"/>
    <x v="0"/>
  </r>
  <r>
    <s v="060"/>
    <s v="Governor's Office"/>
    <s v="CEA"/>
    <s v=" GOV CCJJ Commission"/>
    <s v="DGO"/>
    <s v="6120 Division of Fleet Operations - Fuel Network"/>
    <x v="5"/>
    <s v="Current Expense"/>
    <n v="3.1723000000000003"/>
    <x v="9"/>
    <x v="31"/>
    <x v="1"/>
    <x v="0"/>
  </r>
  <r>
    <s v="060"/>
    <s v="Governor's Office"/>
    <s v="CEA"/>
    <s v=" GOV CCJJ Commission"/>
    <s v="DGO"/>
    <s v="6020 Division of Risk Management"/>
    <x v="6"/>
    <s v="Current Expense"/>
    <n v="7"/>
    <x v="9"/>
    <x v="31"/>
    <x v="0"/>
    <x v="0"/>
  </r>
  <r>
    <s v="060"/>
    <s v="Governor's Office"/>
    <s v="CEA"/>
    <s v=" GOV CCJJ Commission"/>
    <s v="DGO"/>
    <s v="6020 Division of Risk Management"/>
    <x v="0"/>
    <s v="Current Expense"/>
    <n v="-5965"/>
    <x v="9"/>
    <x v="31"/>
    <x v="0"/>
    <x v="0"/>
  </r>
  <r>
    <s v="060"/>
    <s v="Governor's Office"/>
    <s v="CEA"/>
    <s v=" GOV CCJJ Commission"/>
    <s v="DGO"/>
    <s v="6020 Division of Risk Management"/>
    <x v="1"/>
    <s v="Current Expense"/>
    <n v="400"/>
    <x v="9"/>
    <x v="31"/>
    <x v="0"/>
    <x v="0"/>
  </r>
  <r>
    <s v="060"/>
    <s v="Governor's Office"/>
    <s v="CEB"/>
    <s v=" GOV CCJJ Utah Office for Victims of Crime"/>
    <s v="DGO"/>
    <s v="6020 Division of Risk Management"/>
    <x v="0"/>
    <s v="Current Expense"/>
    <n v="-4188"/>
    <x v="9"/>
    <x v="32"/>
    <x v="0"/>
    <x v="0"/>
  </r>
  <r>
    <s v="060"/>
    <s v="Governor's Office"/>
    <s v="CEB"/>
    <s v=" GOV CCJJ Utah Office for Victims of Crime"/>
    <s v="DGO"/>
    <s v="6020 Division of Risk Management"/>
    <x v="1"/>
    <s v="Current Expense"/>
    <n v="285"/>
    <x v="9"/>
    <x v="32"/>
    <x v="0"/>
    <x v="0"/>
  </r>
  <r>
    <s v="060"/>
    <s v="Governor's Office"/>
    <s v="CBB"/>
    <s v=" GOV GOPB Administration"/>
    <s v="DGO"/>
    <s v="6020 Division of Risk Management"/>
    <x v="0"/>
    <s v="Current Expense"/>
    <n v="-26334"/>
    <x v="9"/>
    <x v="33"/>
    <x v="0"/>
    <x v="0"/>
  </r>
  <r>
    <s v="060"/>
    <s v="Governor's Office"/>
    <s v="CBB"/>
    <s v=" GOV GOPB Administration"/>
    <s v="DGO"/>
    <s v="6020 Division of Risk Management"/>
    <x v="1"/>
    <s v="Current Expense"/>
    <n v="559"/>
    <x v="9"/>
    <x v="33"/>
    <x v="0"/>
    <x v="0"/>
  </r>
  <r>
    <s v="060"/>
    <s v="Governor's Office"/>
    <s v="CAB"/>
    <s v=" GOV Residence"/>
    <s v="DGO"/>
    <s v="6090 Division of Fleet Operations - Motor Pool"/>
    <x v="3"/>
    <s v="Current Expense"/>
    <n v="12"/>
    <x v="9"/>
    <x v="34"/>
    <x v="1"/>
    <x v="0"/>
  </r>
  <r>
    <s v="060"/>
    <s v="Governor's Office"/>
    <s v="CAB"/>
    <s v=" GOV Residence"/>
    <s v="DGO"/>
    <s v="6090 Division of Fleet Operations - Motor Pool"/>
    <x v="4"/>
    <s v="Current Expense"/>
    <n v="266.73000000000008"/>
    <x v="9"/>
    <x v="34"/>
    <x v="1"/>
    <x v="0"/>
  </r>
  <r>
    <s v="060"/>
    <s v="Governor's Office"/>
    <s v="CAB"/>
    <s v=" GOV Residence"/>
    <s v="DGO"/>
    <s v="6120 Division of Fleet Operations - Fuel Network"/>
    <x v="5"/>
    <s v="Current Expense"/>
    <n v="2.2048000000000001"/>
    <x v="9"/>
    <x v="34"/>
    <x v="1"/>
    <x v="0"/>
  </r>
  <r>
    <s v="060"/>
    <s v="Governor's Office"/>
    <s v="CAA"/>
    <s v="CAA GOV Administration"/>
    <s v="DGO"/>
    <s v="6020 Division of Risk Management"/>
    <x v="2"/>
    <s v="Current Expense"/>
    <n v="-4396.6399999999994"/>
    <x v="9"/>
    <x v="30"/>
    <x v="0"/>
    <x v="0"/>
  </r>
  <r>
    <s v="060"/>
    <s v="Governor's Office"/>
    <s v="CAB"/>
    <s v="CAB GOV Residence"/>
    <s v="DGO"/>
    <s v="6020 Division of Risk Management"/>
    <x v="2"/>
    <s v="Current Expense"/>
    <n v="-371.05999999999995"/>
    <x v="9"/>
    <x v="34"/>
    <x v="0"/>
    <x v="0"/>
  </r>
  <r>
    <s v="060"/>
    <s v="Governor's Office"/>
    <s v="CAC"/>
    <s v="CAC GOV Washington Office"/>
    <s v="DGO"/>
    <s v="6020 Division of Risk Management"/>
    <x v="2"/>
    <s v="Current Expense"/>
    <n v="-316.11"/>
    <x v="9"/>
    <x v="35"/>
    <x v="0"/>
    <x v="0"/>
  </r>
  <r>
    <s v="060"/>
    <s v="Governor's Office"/>
    <s v="CAD"/>
    <s v="CAD LT Governor's Office"/>
    <s v="DGO"/>
    <s v="6020 Division of Risk Management"/>
    <x v="2"/>
    <s v="Current Expense"/>
    <n v="-2112.3100000000004"/>
    <x v="9"/>
    <x v="36"/>
    <x v="0"/>
    <x v="0"/>
  </r>
  <r>
    <s v="060"/>
    <s v="Governor's Office"/>
    <s v="CAE"/>
    <s v="CAE GOV Literacy Projects"/>
    <s v="DGO"/>
    <s v="6020 Division of Risk Management"/>
    <x v="2"/>
    <s v="Current Expense"/>
    <n v="-22.08"/>
    <x v="9"/>
    <x v="37"/>
    <x v="0"/>
    <x v="0"/>
  </r>
  <r>
    <s v="060"/>
    <s v="Governor's Office"/>
    <s v="CBB"/>
    <s v="CBB Administration"/>
    <s v="DGO"/>
    <s v="6020 Division of Risk Management"/>
    <x v="2"/>
    <s v="Current Expense"/>
    <n v="-975.73999999999978"/>
    <x v="9"/>
    <x v="33"/>
    <x v="0"/>
    <x v="0"/>
  </r>
  <r>
    <s v="060"/>
    <s v="Governor's Office"/>
    <s v="CBC"/>
    <s v="CBC Planning &amp; Budget Analysis"/>
    <s v="DGO"/>
    <s v="6020 Division of Risk Management"/>
    <x v="2"/>
    <s v="Current Expense"/>
    <n v="-2601.3000000000002"/>
    <x v="9"/>
    <x v="38"/>
    <x v="0"/>
    <x v="0"/>
  </r>
  <r>
    <s v="060"/>
    <s v="Governor's Office"/>
    <s v="CBD"/>
    <s v="CBD Operational Excellence"/>
    <s v="DGO"/>
    <s v="6020 Division of Risk Management"/>
    <x v="2"/>
    <s v="Current Expense"/>
    <n v="-593.91000000000008"/>
    <x v="9"/>
    <x v="39"/>
    <x v="0"/>
    <x v="0"/>
  </r>
  <r>
    <s v="060"/>
    <s v="Governor's Office"/>
    <s v="CBG"/>
    <s v="CBG State &amp; Local Planning"/>
    <s v="DGO"/>
    <s v="6020 Division of Risk Management"/>
    <x v="2"/>
    <s v="Current Expense"/>
    <n v="-105.14999999999998"/>
    <x v="9"/>
    <x v="40"/>
    <x v="0"/>
    <x v="0"/>
  </r>
  <r>
    <s v="060"/>
    <s v="Governor's Office"/>
    <s v="CEA"/>
    <s v="CEA CCJJ Commission"/>
    <s v="DGO"/>
    <s v="6020 Division of Risk Management"/>
    <x v="2"/>
    <s v="Current Expense"/>
    <n v="-2865.0699999999997"/>
    <x v="9"/>
    <x v="31"/>
    <x v="0"/>
    <x v="0"/>
  </r>
  <r>
    <s v="060"/>
    <s v="Governor's Office"/>
    <s v="CEB"/>
    <s v="CEB Utah Office for Victims of Crime"/>
    <s v="DGO"/>
    <s v="6020 Division of Risk Management"/>
    <x v="2"/>
    <s v="Current Expense"/>
    <n v="-3764.5400000000009"/>
    <x v="9"/>
    <x v="32"/>
    <x v="0"/>
    <x v="0"/>
  </r>
  <r>
    <s v="060"/>
    <s v="Governor's Office"/>
    <s v="CEC"/>
    <s v="CEC Extraditions"/>
    <s v="DGO"/>
    <s v="6020 Division of Risk Management"/>
    <x v="2"/>
    <s v="Current Expense"/>
    <n v="-18.850000000000001"/>
    <x v="9"/>
    <x v="41"/>
    <x v="0"/>
    <x v="0"/>
  </r>
  <r>
    <s v="060"/>
    <s v="Governor's Office"/>
    <s v="CED"/>
    <s v="CED Substance Use &amp; Mental Health Advisory Council"/>
    <s v="DGO"/>
    <s v="6020 Division of Risk Management"/>
    <x v="2"/>
    <s v="Current Expense"/>
    <n v="-89.970000000000027"/>
    <x v="9"/>
    <x v="42"/>
    <x v="0"/>
    <x v="0"/>
  </r>
  <r>
    <s v="060"/>
    <s v="Governor's Office"/>
    <s v="CEE"/>
    <s v="CEE Sentencing Commission"/>
    <s v="DGO"/>
    <s v="6020 Division of Risk Management"/>
    <x v="2"/>
    <s v="Current Expense"/>
    <n v="-184.73000000000002"/>
    <x v="9"/>
    <x v="43"/>
    <x v="0"/>
    <x v="0"/>
  </r>
  <r>
    <s v="060"/>
    <s v="Governor's Office"/>
    <s v="CEF"/>
    <s v="CEF State Task Force Grants"/>
    <s v="DGO"/>
    <s v="6020 Division of Risk Management"/>
    <x v="2"/>
    <s v="Current Expense"/>
    <n v="-45.710000000000008"/>
    <x v="9"/>
    <x v="44"/>
    <x v="0"/>
    <x v="0"/>
  </r>
  <r>
    <s v="060"/>
    <s v="Governor's Office"/>
    <s v="CEG"/>
    <s v="CEG State Asset Forfeiture Grant Prog"/>
    <s v="DGO"/>
    <s v="6020 Division of Risk Management"/>
    <x v="2"/>
    <s v="Current Expense"/>
    <n v="-53.22999999999999"/>
    <x v="9"/>
    <x v="45"/>
    <x v="0"/>
    <x v="0"/>
  </r>
  <r>
    <s v="060"/>
    <s v="Governor's Office"/>
    <s v="CEJ"/>
    <s v="CEJ Judicial Performance Evaluation"/>
    <s v="DGO"/>
    <s v="6020 Division of Risk Management"/>
    <x v="2"/>
    <s v="Current Expense"/>
    <n v="-506.70000000000005"/>
    <x v="9"/>
    <x v="46"/>
    <x v="0"/>
    <x v="0"/>
  </r>
  <r>
    <s v="060"/>
    <s v="Governor's Office"/>
    <s v="CFD"/>
    <s v="CFD Indigent Defense Commission"/>
    <s v="DGO"/>
    <s v="6020 Division of Risk Management"/>
    <x v="2"/>
    <s v="Current Expense"/>
    <n v="-1123.5300000000002"/>
    <x v="9"/>
    <x v="47"/>
    <x v="0"/>
    <x v="0"/>
  </r>
  <r>
    <s v="060"/>
    <s v="Governor's Office"/>
    <s v="CFE"/>
    <s v="CFE Indigent Appellate Defense Division"/>
    <s v="DGO"/>
    <s v="6020 Division of Risk Management"/>
    <x v="2"/>
    <s v="Current Expense"/>
    <n v="-1.44"/>
    <x v="9"/>
    <x v="48"/>
    <x v="0"/>
    <x v="0"/>
  </r>
  <r>
    <s v="061"/>
    <s v="Dept of Natural Resources - Office of Energy Development"/>
    <s v="CSA"/>
    <s v=" DNR OED Office of Energy Development"/>
    <s v="DGO"/>
    <s v="6090 Division of Fleet Operations - Motor Pool"/>
    <x v="3"/>
    <s v="Current Expense"/>
    <n v="12"/>
    <x v="10"/>
    <x v="29"/>
    <x v="1"/>
    <x v="0"/>
  </r>
  <r>
    <s v="061"/>
    <s v="Dept of Natural Resources - Office of Energy Development"/>
    <s v="CSA"/>
    <s v=" DNR OED Office of Energy Development"/>
    <s v="DGO"/>
    <s v="6090 Division of Fleet Operations - Motor Pool"/>
    <x v="4"/>
    <s v="Current Expense"/>
    <n v="45.570000000000007"/>
    <x v="10"/>
    <x v="29"/>
    <x v="1"/>
    <x v="0"/>
  </r>
  <r>
    <s v="061"/>
    <s v="Dept of Natural Resources - Office of Energy Development"/>
    <s v="CSA"/>
    <s v=" DNR OED Office of Energy Development"/>
    <s v="DGO"/>
    <s v="6120 Division of Fleet Operations - Fuel Network"/>
    <x v="5"/>
    <s v="Current Expense"/>
    <n v="1.2827999999999999"/>
    <x v="10"/>
    <x v="29"/>
    <x v="1"/>
    <x v="0"/>
  </r>
  <r>
    <s v="061"/>
    <s v="Dept of Natural Resources - Office of Energy Development"/>
    <s v="CSA"/>
    <s v=" Governor's Office of Energy"/>
    <s v="DGO"/>
    <s v="6020 Division of Risk Management"/>
    <x v="6"/>
    <s v="Current Expense"/>
    <n v="7"/>
    <x v="10"/>
    <x v="29"/>
    <x v="0"/>
    <x v="0"/>
  </r>
  <r>
    <s v="061"/>
    <s v="Dept of Natural Resources - Office of Energy Development"/>
    <s v="CSA"/>
    <s v=" Governor's Office of Energy"/>
    <s v="DGO"/>
    <s v="6020 Division of Risk Management"/>
    <x v="0"/>
    <s v="Current Expense"/>
    <n v="5760"/>
    <x v="10"/>
    <x v="29"/>
    <x v="0"/>
    <x v="0"/>
  </r>
  <r>
    <s v="061"/>
    <s v="Dept of Natural Resources - Office of Energy Development"/>
    <s v="CSA"/>
    <s v="CSA Energy Development"/>
    <s v="DGO"/>
    <s v="6020 Division of Risk Management"/>
    <x v="2"/>
    <s v="Current Expense"/>
    <n v="-2237.4799999999996"/>
    <x v="10"/>
    <x v="29"/>
    <x v="0"/>
    <x v="0"/>
  </r>
  <r>
    <s v="063"/>
    <s v="Governor's Office of Economic Opportunity"/>
    <s v="CKA"/>
    <s v=" GOUTAH Administration"/>
    <s v="DGO"/>
    <s v="6090 Division of Fleet Operations - Motor Pool"/>
    <x v="3"/>
    <s v="Current Expense"/>
    <n v="36"/>
    <x v="11"/>
    <x v="49"/>
    <x v="1"/>
    <x v="0"/>
  </r>
  <r>
    <s v="063"/>
    <s v="Governor's Office of Economic Opportunity"/>
    <s v="CKA"/>
    <s v=" GOUTAH Administration"/>
    <s v="DGO"/>
    <s v="6090 Division of Fleet Operations - Motor Pool"/>
    <x v="4"/>
    <s v="Current Expense"/>
    <n v="216.49000000000004"/>
    <x v="11"/>
    <x v="49"/>
    <x v="1"/>
    <x v="0"/>
  </r>
  <r>
    <s v="063"/>
    <s v="Governor's Office of Economic Opportunity"/>
    <s v="CKA"/>
    <s v=" GOUTAH Administration"/>
    <s v="DGO"/>
    <s v="6120 Division of Fleet Operations - Fuel Network"/>
    <x v="5"/>
    <s v="Current Expense"/>
    <n v="8.0663"/>
    <x v="11"/>
    <x v="49"/>
    <x v="1"/>
    <x v="0"/>
  </r>
  <r>
    <s v="063"/>
    <s v="Governor's Office of Economic Opportunity"/>
    <s v="CKA"/>
    <s v=" GOUTAH Administration"/>
    <s v="DGO"/>
    <s v="6020 Division of Risk Management"/>
    <x v="6"/>
    <s v="Current Expense"/>
    <n v="368"/>
    <x v="11"/>
    <x v="49"/>
    <x v="0"/>
    <x v="0"/>
  </r>
  <r>
    <s v="063"/>
    <s v="Governor's Office of Economic Opportunity"/>
    <s v="CKA"/>
    <s v=" GOUTAH Administration"/>
    <s v="DGO"/>
    <s v="6020 Division of Risk Management"/>
    <x v="0"/>
    <s v="Current Expense"/>
    <n v="-54356"/>
    <x v="11"/>
    <x v="49"/>
    <x v="0"/>
    <x v="0"/>
  </r>
  <r>
    <s v="063"/>
    <s v="Governor's Office of Economic Opportunity"/>
    <s v="CKA"/>
    <s v=" GOUTAH Administration"/>
    <s v="DGO"/>
    <s v="6020 Division of Risk Management"/>
    <x v="1"/>
    <s v="Current Expense"/>
    <n v="516"/>
    <x v="11"/>
    <x v="49"/>
    <x v="0"/>
    <x v="0"/>
  </r>
  <r>
    <s v="063"/>
    <s v="Governor's Office of Economic Opportunity"/>
    <s v="CME"/>
    <s v=" GOUTAH Business Outreach &amp; International Trade"/>
    <s v="DGO"/>
    <s v="6090 Division of Fleet Operations - Motor Pool"/>
    <x v="3"/>
    <s v="Current Expense"/>
    <n v="12"/>
    <x v="11"/>
    <x v="50"/>
    <x v="1"/>
    <x v="0"/>
  </r>
  <r>
    <s v="063"/>
    <s v="Governor's Office of Economic Opportunity"/>
    <s v="CME"/>
    <s v=" GOUTAH Business Outreach &amp; International Trade"/>
    <s v="DGO"/>
    <s v="6090 Division of Fleet Operations - Motor Pool"/>
    <x v="4"/>
    <s v="Current Expense"/>
    <n v="125.33000000000003"/>
    <x v="11"/>
    <x v="50"/>
    <x v="1"/>
    <x v="0"/>
  </r>
  <r>
    <s v="063"/>
    <s v="Governor's Office of Economic Opportunity"/>
    <s v="CME"/>
    <s v=" GOUTAH Business Outreach &amp; International Trade"/>
    <s v="DGO"/>
    <s v="6120 Division of Fleet Operations - Fuel Network"/>
    <x v="5"/>
    <s v="Current Expense"/>
    <n v="2.6345999999999998"/>
    <x v="11"/>
    <x v="50"/>
    <x v="1"/>
    <x v="0"/>
  </r>
  <r>
    <s v="063"/>
    <s v="Governor's Office of Economic Opportunity"/>
    <s v="CMF"/>
    <s v=" GOUTAH Corp Recruitment &amp; Business Service"/>
    <s v="DGO"/>
    <s v="6090 Division of Fleet Operations - Motor Pool"/>
    <x v="3"/>
    <s v="Current Expense"/>
    <n v="12"/>
    <x v="11"/>
    <x v="51"/>
    <x v="1"/>
    <x v="0"/>
  </r>
  <r>
    <s v="063"/>
    <s v="Governor's Office of Economic Opportunity"/>
    <s v="CMF"/>
    <s v=" GOUTAH Corp Recruitment &amp; Business Service"/>
    <s v="DGO"/>
    <s v="6090 Division of Fleet Operations - Motor Pool"/>
    <x v="4"/>
    <s v="Current Expense"/>
    <n v="147.36000000000004"/>
    <x v="11"/>
    <x v="51"/>
    <x v="1"/>
    <x v="0"/>
  </r>
  <r>
    <s v="063"/>
    <s v="Governor's Office of Economic Opportunity"/>
    <s v="CMF"/>
    <s v=" GOUTAH Corp Recruitment &amp; Business Service"/>
    <s v="DGO"/>
    <s v="6120 Division of Fleet Operations - Fuel Network"/>
    <x v="5"/>
    <s v="Current Expense"/>
    <n v="4.8376999999999999"/>
    <x v="11"/>
    <x v="51"/>
    <x v="1"/>
    <x v="0"/>
  </r>
  <r>
    <s v="063"/>
    <s v="Governor's Office of Economic Opportunity"/>
    <s v="CLD"/>
    <s v=" GOUTAH Film Commission"/>
    <s v="DGO"/>
    <s v="6090 Division of Fleet Operations - Motor Pool"/>
    <x v="3"/>
    <s v="Current Expense"/>
    <n v="12"/>
    <x v="11"/>
    <x v="52"/>
    <x v="1"/>
    <x v="0"/>
  </r>
  <r>
    <s v="063"/>
    <s v="Governor's Office of Economic Opportunity"/>
    <s v="CLD"/>
    <s v=" GOUTAH Film Commission"/>
    <s v="DGO"/>
    <s v="6090 Division of Fleet Operations - Motor Pool"/>
    <x v="4"/>
    <s v="Current Expense"/>
    <n v="76.29000000000002"/>
    <x v="11"/>
    <x v="52"/>
    <x v="1"/>
    <x v="0"/>
  </r>
  <r>
    <s v="063"/>
    <s v="Governor's Office of Economic Opportunity"/>
    <s v="CLD"/>
    <s v=" GOUTAH Film Commission"/>
    <s v="DGO"/>
    <s v="6120 Division of Fleet Operations - Fuel Network"/>
    <x v="5"/>
    <s v="Current Expense"/>
    <n v="2.1215999999999999"/>
    <x v="11"/>
    <x v="52"/>
    <x v="1"/>
    <x v="0"/>
  </r>
  <r>
    <s v="063"/>
    <s v="Governor's Office of Economic Opportunity"/>
    <s v="CLB"/>
    <s v=" GOUTAH Operations &amp; Fulfillment"/>
    <s v="DGO"/>
    <s v="6090 Division of Fleet Operations - Motor Pool"/>
    <x v="3"/>
    <s v="Current Expense"/>
    <n v="36"/>
    <x v="11"/>
    <x v="53"/>
    <x v="1"/>
    <x v="0"/>
  </r>
  <r>
    <s v="063"/>
    <s v="Governor's Office of Economic Opportunity"/>
    <s v="CLB"/>
    <s v=" GOUTAH Operations &amp; Fulfillment"/>
    <s v="DGO"/>
    <s v="6090 Division of Fleet Operations - Motor Pool"/>
    <x v="4"/>
    <s v="Current Expense"/>
    <n v="148.63000000000002"/>
    <x v="11"/>
    <x v="53"/>
    <x v="1"/>
    <x v="0"/>
  </r>
  <r>
    <s v="063"/>
    <s v="Governor's Office of Economic Opportunity"/>
    <s v="2306"/>
    <s v="2306 GED Outdoor Recreation Infrastructure Account"/>
    <s v="DGO"/>
    <s v="6020 Division of Risk Management"/>
    <x v="2"/>
    <s v="Current Expense"/>
    <n v="-280"/>
    <x v="11"/>
    <x v="54"/>
    <x v="0"/>
    <x v="0"/>
  </r>
  <r>
    <s v="063"/>
    <s v="Governor's Office of Economic Opportunity"/>
    <s v="CJA"/>
    <s v="CJA GOV Pete Suazo Athletic Commission"/>
    <s v="DGO"/>
    <s v="6020 Division of Risk Management"/>
    <x v="2"/>
    <s v="Current Expense"/>
    <n v="-216.05999999999995"/>
    <x v="11"/>
    <x v="55"/>
    <x v="0"/>
    <x v="0"/>
  </r>
  <r>
    <s v="063"/>
    <s v="Governor's Office of Economic Opportunity"/>
    <s v="CKA"/>
    <s v="CKA Economic Development Administration"/>
    <s v="DGO"/>
    <s v="6020 Division of Risk Management"/>
    <x v="2"/>
    <s v="Current Expense"/>
    <n v="-2482.0699999999997"/>
    <x v="11"/>
    <x v="49"/>
    <x v="0"/>
    <x v="0"/>
  </r>
  <r>
    <s v="063"/>
    <s v="Governor's Office of Economic Opportunity"/>
    <s v="CLA"/>
    <s v="CLA Tourism Administration"/>
    <s v="DGO"/>
    <s v="6020 Division of Risk Management"/>
    <x v="2"/>
    <s v="Current Expense"/>
    <n v="-728.69"/>
    <x v="11"/>
    <x v="56"/>
    <x v="0"/>
    <x v="0"/>
  </r>
  <r>
    <s v="063"/>
    <s v="Governor's Office of Economic Opportunity"/>
    <s v="CLB"/>
    <s v="CLB Operations &amp; Fulfillment"/>
    <s v="DGO"/>
    <s v="6020 Division of Risk Management"/>
    <x v="2"/>
    <s v="Current Expense"/>
    <n v="-2121.2600000000002"/>
    <x v="11"/>
    <x v="53"/>
    <x v="0"/>
    <x v="0"/>
  </r>
  <r>
    <s v="063"/>
    <s v="Governor's Office of Economic Opportunity"/>
    <s v="CLD"/>
    <s v="CLD Film Commission"/>
    <s v="DGO"/>
    <s v="6020 Division of Risk Management"/>
    <x v="2"/>
    <s v="Current Expense"/>
    <n v="-747.65000000000009"/>
    <x v="11"/>
    <x v="52"/>
    <x v="0"/>
    <x v="0"/>
  </r>
  <r>
    <s v="063"/>
    <s v="Governor's Office of Economic Opportunity"/>
    <s v="CME"/>
    <s v="CME Business Outreach &amp; International Trade"/>
    <s v="DGO"/>
    <s v="6020 Division of Risk Management"/>
    <x v="2"/>
    <s v="Current Expense"/>
    <n v="-1663.2200000000003"/>
    <x v="11"/>
    <x v="50"/>
    <x v="0"/>
    <x v="0"/>
  </r>
  <r>
    <s v="063"/>
    <s v="Governor's Office of Economic Opportunity"/>
    <s v="CMF"/>
    <s v="CMF Corp Recruitment &amp; Bus Service"/>
    <s v="DGO"/>
    <s v="6020 Division of Risk Management"/>
    <x v="2"/>
    <s v="Current Expense"/>
    <n v="-3170.01"/>
    <x v="11"/>
    <x v="51"/>
    <x v="0"/>
    <x v="0"/>
  </r>
  <r>
    <s v="063"/>
    <s v="Governor's Office of Economic Opportunity"/>
    <s v="COE"/>
    <s v="COE UTAH INDUSTRY AND INNOVATION CENTER"/>
    <s v="DGO"/>
    <s v="6020 Division of Risk Management"/>
    <x v="2"/>
    <s v="Current Expense"/>
    <n v="-6.5799999999999983"/>
    <x v="11"/>
    <x v="57"/>
    <x v="0"/>
    <x v="0"/>
  </r>
  <r>
    <s v="063"/>
    <s v="Governor's Office of Economic Opportunity"/>
    <s v="COT"/>
    <s v="COT GOV ED Talent Ready Utah Center"/>
    <s v="DGO"/>
    <s v="6020 Division of Risk Management"/>
    <x v="2"/>
    <s v="Current Expense"/>
    <n v="-468.6099999999999"/>
    <x v="11"/>
    <x v="58"/>
    <x v="0"/>
    <x v="0"/>
  </r>
  <r>
    <s v="063"/>
    <s v="Governor's Office of Economic Opportunity"/>
    <s v="COV"/>
    <s v="COV GOV ED Utah Works Program"/>
    <s v="DGO"/>
    <s v="6020 Division of Risk Management"/>
    <x v="2"/>
    <s v="Current Expense"/>
    <n v="-16.549999999999997"/>
    <x v="11"/>
    <x v="59"/>
    <x v="0"/>
    <x v="0"/>
  </r>
  <r>
    <s v="080"/>
    <s v="Attorney General"/>
    <s v="DAC"/>
    <s v=" AG Criminal Prosecution"/>
    <s v="DGO"/>
    <s v="6090 Division of Fleet Operations - Motor Pool"/>
    <x v="3"/>
    <s v="Current Expense"/>
    <n v="528"/>
    <x v="12"/>
    <x v="60"/>
    <x v="1"/>
    <x v="0"/>
  </r>
  <r>
    <s v="080"/>
    <s v="Attorney General"/>
    <s v="DAC"/>
    <s v=" AG Criminal Prosecution"/>
    <s v="DGO"/>
    <s v="6090 Division of Fleet Operations - Motor Pool"/>
    <x v="4"/>
    <s v="Current Expense"/>
    <n v="6457.6099999999988"/>
    <x v="12"/>
    <x v="60"/>
    <x v="1"/>
    <x v="0"/>
  </r>
  <r>
    <s v="080"/>
    <s v="Attorney General"/>
    <s v="DAC"/>
    <s v=" AG Criminal Prosecution"/>
    <s v="DGO"/>
    <s v="6120 Division of Fleet Operations - Fuel Network"/>
    <x v="5"/>
    <s v="Current Expense"/>
    <n v="279.21019999999999"/>
    <x v="12"/>
    <x v="60"/>
    <x v="1"/>
    <x v="0"/>
  </r>
  <r>
    <s v="080"/>
    <s v="Attorney General"/>
    <s v="DEA"/>
    <s v=" AG Executive Administration"/>
    <s v="DGO"/>
    <s v="6090 Division of Fleet Operations - Motor Pool"/>
    <x v="3"/>
    <s v="Current Expense"/>
    <n v="120"/>
    <x v="12"/>
    <x v="61"/>
    <x v="1"/>
    <x v="0"/>
  </r>
  <r>
    <s v="080"/>
    <s v="Attorney General"/>
    <s v="DEA"/>
    <s v=" AG Executive Administration"/>
    <s v="DGO"/>
    <s v="6090 Division of Fleet Operations - Motor Pool"/>
    <x v="4"/>
    <s v="Current Expense"/>
    <n v="546.70000000000005"/>
    <x v="12"/>
    <x v="61"/>
    <x v="1"/>
    <x v="0"/>
  </r>
  <r>
    <s v="080"/>
    <s v="Attorney General"/>
    <s v="DEA"/>
    <s v=" AG Executive Administration"/>
    <s v="DGO"/>
    <s v="6120 Division of Fleet Operations - Fuel Network"/>
    <x v="5"/>
    <s v="Current Expense"/>
    <n v="16.5474"/>
    <x v="12"/>
    <x v="61"/>
    <x v="1"/>
    <x v="0"/>
  </r>
  <r>
    <s v="080"/>
    <s v="Attorney General"/>
    <s v="DTE"/>
    <s v=" AG ISF Attorney General"/>
    <s v="DGO"/>
    <s v="6090 Division of Fleet Operations - Motor Pool"/>
    <x v="4"/>
    <s v="Current Expense"/>
    <n v="300.59000000000003"/>
    <x v="12"/>
    <x v="62"/>
    <x v="1"/>
    <x v="0"/>
  </r>
  <r>
    <s v="080"/>
    <s v="Attorney General"/>
    <s v="DTG"/>
    <s v=" AG ISF Child Protection Division"/>
    <s v="DGO"/>
    <s v="6090 Division of Fleet Operations - Motor Pool"/>
    <x v="3"/>
    <s v="Current Expense"/>
    <n v="60"/>
    <x v="12"/>
    <x v="63"/>
    <x v="1"/>
    <x v="0"/>
  </r>
  <r>
    <s v="080"/>
    <s v="Attorney General"/>
    <s v="DTG"/>
    <s v=" AG ISF Child Protection Division"/>
    <s v="DGO"/>
    <s v="6120 Division of Fleet Operations - Fuel Network"/>
    <x v="5"/>
    <s v="Current Expense"/>
    <n v="1.3309"/>
    <x v="12"/>
    <x v="63"/>
    <x v="1"/>
    <x v="0"/>
  </r>
  <r>
    <s v="080"/>
    <s v="Attorney General"/>
    <s v="DTF"/>
    <s v=" AG ISF Civil Division"/>
    <s v="DGO"/>
    <s v="6090 Division of Fleet Operations - Motor Pool"/>
    <x v="3"/>
    <s v="Current Expense"/>
    <n v="12"/>
    <x v="12"/>
    <x v="64"/>
    <x v="1"/>
    <x v="0"/>
  </r>
  <r>
    <s v="080"/>
    <s v="Attorney General"/>
    <s v="DTF"/>
    <s v=" AG ISF Civil Division"/>
    <s v="DGO"/>
    <s v="6120 Division of Fleet Operations - Fuel Network"/>
    <x v="5"/>
    <s v="Current Expense"/>
    <n v="0.68510000000000004"/>
    <x v="12"/>
    <x v="64"/>
    <x v="1"/>
    <x v="0"/>
  </r>
  <r>
    <s v="080"/>
    <s v="Attorney General"/>
    <s v="DTF"/>
    <s v=" AG ISF Civil Division"/>
    <s v="DGO"/>
    <s v="6020 Division of Risk Management"/>
    <x v="6"/>
    <s v="Current Expense"/>
    <n v="-413"/>
    <x v="12"/>
    <x v="64"/>
    <x v="0"/>
    <x v="0"/>
  </r>
  <r>
    <s v="080"/>
    <s v="Attorney General"/>
    <s v="DTF"/>
    <s v=" AG ISF Civil Division"/>
    <s v="DGO"/>
    <s v="6020 Division of Risk Management"/>
    <x v="0"/>
    <s v="Current Expense"/>
    <n v="7414"/>
    <x v="12"/>
    <x v="64"/>
    <x v="0"/>
    <x v="0"/>
  </r>
  <r>
    <s v="080"/>
    <s v="Attorney General"/>
    <s v="DTF"/>
    <s v=" AG ISF Civil Division"/>
    <s v="DGO"/>
    <s v="6020 Division of Risk Management"/>
    <x v="1"/>
    <s v="Current Expense"/>
    <n v="1235"/>
    <x v="12"/>
    <x v="64"/>
    <x v="0"/>
    <x v="0"/>
  </r>
  <r>
    <s v="080"/>
    <s v="Attorney General"/>
    <s v="2005"/>
    <s v="2005 AG Litigation Fund"/>
    <s v="DGO"/>
    <s v="6020 Division of Risk Management"/>
    <x v="2"/>
    <s v="Current Expense"/>
    <n v="-10.75"/>
    <x v="12"/>
    <x v="65"/>
    <x v="0"/>
    <x v="0"/>
  </r>
  <r>
    <s v="080"/>
    <s v="Attorney General"/>
    <s v="DAC"/>
    <s v="DAC AG Criminal Prosecution"/>
    <s v="DGO"/>
    <s v="6020 Division of Risk Management"/>
    <x v="2"/>
    <s v="Current Expense"/>
    <n v="-26271.699999999997"/>
    <x v="12"/>
    <x v="60"/>
    <x v="0"/>
    <x v="0"/>
  </r>
  <r>
    <s v="080"/>
    <s v="Attorney General"/>
    <s v="DCP"/>
    <s v="DCP Child Protection"/>
    <s v="DGO"/>
    <s v="6020 Division of Risk Management"/>
    <x v="2"/>
    <s v="Current Expense"/>
    <n v="-10500.48"/>
    <x v="12"/>
    <x v="66"/>
    <x v="0"/>
    <x v="0"/>
  </r>
  <r>
    <s v="080"/>
    <s v="Attorney General"/>
    <s v="DEA"/>
    <s v="DEA Executive Administration"/>
    <s v="DGO"/>
    <s v="6020 Division of Risk Management"/>
    <x v="2"/>
    <s v="Current Expense"/>
    <n v="-7840"/>
    <x v="12"/>
    <x v="61"/>
    <x v="0"/>
    <x v="0"/>
  </r>
  <r>
    <s v="080"/>
    <s v="Attorney General"/>
    <s v="DGA"/>
    <s v="DGA AG Prosecution Council"/>
    <s v="DGO"/>
    <s v="6020 Division of Risk Management"/>
    <x v="2"/>
    <s v="Current Expense"/>
    <n v="-913.76000000000022"/>
    <x v="12"/>
    <x v="67"/>
    <x v="0"/>
    <x v="0"/>
  </r>
  <r>
    <s v="080"/>
    <s v="Attorney General"/>
    <s v="DQA"/>
    <s v="DQA Children's Justice Centers"/>
    <s v="DGO"/>
    <s v="6020 Division of Risk Management"/>
    <x v="2"/>
    <s v="Current Expense"/>
    <n v="-768.19999999999982"/>
    <x v="12"/>
    <x v="68"/>
    <x v="0"/>
    <x v="0"/>
  </r>
  <r>
    <s v="080"/>
    <s v="Attorney General"/>
    <s v="DSC"/>
    <s v="DSC Civil"/>
    <s v="DGO"/>
    <s v="6020 Division of Risk Management"/>
    <x v="2"/>
    <s v="Current Expense"/>
    <n v="-2688.33"/>
    <x v="12"/>
    <x v="69"/>
    <x v="0"/>
    <x v="0"/>
  </r>
  <r>
    <s v="080"/>
    <s v="Attorney General"/>
    <s v="DTE"/>
    <s v="DTE Attorney General ISF"/>
    <s v="DGO"/>
    <s v="6020 Division of Risk Management"/>
    <x v="2"/>
    <s v="Current Expense"/>
    <n v="-29959.25"/>
    <x v="12"/>
    <x v="62"/>
    <x v="0"/>
    <x v="0"/>
  </r>
  <r>
    <s v="090"/>
    <s v="Utah State Auditor"/>
    <s v="EBA"/>
    <s v=" OSA State Auditor"/>
    <s v="DGO"/>
    <s v="6090 Division of Fleet Operations - Motor Pool"/>
    <x v="3"/>
    <s v="Current Expense"/>
    <n v="24"/>
    <x v="13"/>
    <x v="70"/>
    <x v="1"/>
    <x v="0"/>
  </r>
  <r>
    <s v="090"/>
    <s v="Utah State Auditor"/>
    <s v="EBA"/>
    <s v=" OSA State Auditor"/>
    <s v="DGO"/>
    <s v="6090 Division of Fleet Operations - Motor Pool"/>
    <x v="4"/>
    <s v="Current Expense"/>
    <n v="150.97000000000003"/>
    <x v="13"/>
    <x v="70"/>
    <x v="1"/>
    <x v="0"/>
  </r>
  <r>
    <s v="090"/>
    <s v="Utah State Auditor"/>
    <s v="EBA"/>
    <s v=" OSA State Auditor"/>
    <s v="DGO"/>
    <s v="6120 Division of Fleet Operations - Fuel Network"/>
    <x v="5"/>
    <s v="Current Expense"/>
    <n v="2.2402000000000002"/>
    <x v="13"/>
    <x v="70"/>
    <x v="1"/>
    <x v="0"/>
  </r>
  <r>
    <s v="090"/>
    <s v="Utah State Auditor"/>
    <s v="EBA"/>
    <s v=" OSA State Auditor"/>
    <s v="DGO"/>
    <s v="6020 Division of Risk Management"/>
    <x v="6"/>
    <s v="Current Expense"/>
    <n v="17"/>
    <x v="13"/>
    <x v="70"/>
    <x v="0"/>
    <x v="0"/>
  </r>
  <r>
    <s v="090"/>
    <s v="Utah State Auditor"/>
    <s v="EBA"/>
    <s v=" OSA State Auditor"/>
    <s v="DGO"/>
    <s v="6020 Division of Risk Management"/>
    <x v="0"/>
    <s v="Current Expense"/>
    <n v="511"/>
    <x v="13"/>
    <x v="70"/>
    <x v="0"/>
    <x v="0"/>
  </r>
  <r>
    <s v="090"/>
    <s v="Utah State Auditor"/>
    <s v="EBA"/>
    <s v=" OSA State Auditor"/>
    <s v="DGO"/>
    <s v="6020 Division of Risk Management"/>
    <x v="1"/>
    <s v="Current Expense"/>
    <n v="309"/>
    <x v="13"/>
    <x v="70"/>
    <x v="0"/>
    <x v="0"/>
  </r>
  <r>
    <s v="090"/>
    <s v="Utah State Auditor"/>
    <s v="EBA"/>
    <s v="EBA State Auditor"/>
    <s v="DGO"/>
    <s v="6020 Division of Risk Management"/>
    <x v="2"/>
    <s v="Current Expense"/>
    <n v="-6272.68"/>
    <x v="13"/>
    <x v="70"/>
    <x v="0"/>
    <x v="0"/>
  </r>
  <r>
    <s v="100"/>
    <s v="Dept of Government Operations - Admin Services"/>
    <s v="FDA"/>
    <s v=" DGO DAR Administrative Rules"/>
    <s v="DGO"/>
    <s v="6020 Division of Risk Management"/>
    <x v="0"/>
    <s v="Current Expense"/>
    <n v="1590"/>
    <x v="14"/>
    <x v="71"/>
    <x v="0"/>
    <x v="0"/>
  </r>
  <r>
    <s v="100"/>
    <s v="Dept of Government Operations - Admin Services"/>
    <s v="FDA"/>
    <s v=" DGO DAR Administrative Rules"/>
    <s v="DGO"/>
    <s v="6020 Division of Risk Management"/>
    <x v="1"/>
    <s v="Current Expense"/>
    <n v="38"/>
    <x v="14"/>
    <x v="71"/>
    <x v="0"/>
    <x v="0"/>
  </r>
  <r>
    <s v="100"/>
    <s v="Dept of Government Operations - Admin Services"/>
    <s v="FEA"/>
    <s v=" DGO DFCM Administration"/>
    <s v="DGO"/>
    <s v="6090 Division of Fleet Operations - Motor Pool"/>
    <x v="3"/>
    <s v="Current Expense"/>
    <n v="276"/>
    <x v="14"/>
    <x v="72"/>
    <x v="1"/>
    <x v="0"/>
  </r>
  <r>
    <s v="100"/>
    <s v="Dept of Government Operations - Admin Services"/>
    <s v="FEA"/>
    <s v=" DGO DFCM Administration"/>
    <s v="DGO"/>
    <s v="6090 Division of Fleet Operations - Motor Pool"/>
    <x v="4"/>
    <s v="Current Expense"/>
    <n v="3205.9600000000005"/>
    <x v="14"/>
    <x v="72"/>
    <x v="1"/>
    <x v="0"/>
  </r>
  <r>
    <s v="100"/>
    <s v="Dept of Government Operations - Admin Services"/>
    <s v="FEA"/>
    <s v=" DGO DFCM Administration"/>
    <s v="DGO"/>
    <s v="6120 Division of Fleet Operations - Fuel Network"/>
    <x v="5"/>
    <s v="Current Expense"/>
    <n v="93.909199999999998"/>
    <x v="14"/>
    <x v="72"/>
    <x v="1"/>
    <x v="0"/>
  </r>
  <r>
    <s v="100"/>
    <s v="Dept of Government Operations - Admin Services"/>
    <s v="FSA"/>
    <s v=" DGO DFCM Facilities Management"/>
    <s v="DGO"/>
    <s v="6090 Division of Fleet Operations - Motor Pool"/>
    <x v="8"/>
    <s v="Current Expense"/>
    <n v="90"/>
    <x v="14"/>
    <x v="73"/>
    <x v="1"/>
    <x v="0"/>
  </r>
  <r>
    <s v="100"/>
    <s v="Dept of Government Operations - Admin Services"/>
    <s v="FSA"/>
    <s v=" DGO DFCM Facilities Management"/>
    <s v="DGO"/>
    <s v="6090 Division of Fleet Operations - Motor Pool"/>
    <x v="3"/>
    <s v="Current Expense"/>
    <n v="1080"/>
    <x v="14"/>
    <x v="73"/>
    <x v="1"/>
    <x v="0"/>
  </r>
  <r>
    <s v="100"/>
    <s v="Dept of Government Operations - Admin Services"/>
    <s v="FSA"/>
    <s v=" DGO DFCM Facilities Management"/>
    <s v="DGO"/>
    <s v="6090 Division of Fleet Operations - Motor Pool"/>
    <x v="4"/>
    <s v="Current Expense"/>
    <n v="14008.990000000007"/>
    <x v="14"/>
    <x v="73"/>
    <x v="1"/>
    <x v="0"/>
  </r>
  <r>
    <s v="100"/>
    <s v="Dept of Government Operations - Admin Services"/>
    <s v="FSA"/>
    <s v=" DGO DFCM Facilities Management"/>
    <s v="DGO"/>
    <s v="6120 Division of Fleet Operations - Fuel Network"/>
    <x v="5"/>
    <s v="Current Expense"/>
    <n v="368.10320000000002"/>
    <x v="14"/>
    <x v="73"/>
    <x v="1"/>
    <x v="0"/>
  </r>
  <r>
    <s v="100"/>
    <s v="Dept of Government Operations - Admin Services"/>
    <s v="FSA"/>
    <s v=" DGO DFCM Facilities Management"/>
    <s v="DGO"/>
    <s v="6120 Division of Fleet Operations - Fuel Network"/>
    <x v="9"/>
    <s v="Current Expense"/>
    <n v="16800"/>
    <x v="14"/>
    <x v="73"/>
    <x v="1"/>
    <x v="0"/>
  </r>
  <r>
    <s v="100"/>
    <s v="Dept of Government Operations - Admin Services"/>
    <s v="FSA"/>
    <s v=" DGO DFCM Facilities Management"/>
    <s v="DGO"/>
    <s v="6020 Division of Risk Management"/>
    <x v="6"/>
    <s v="Current Expense"/>
    <n v="55"/>
    <x v="14"/>
    <x v="73"/>
    <x v="0"/>
    <x v="0"/>
  </r>
  <r>
    <s v="100"/>
    <s v="Dept of Government Operations - Admin Services"/>
    <s v="FEA"/>
    <s v=" DGO DFCM Facilities Management"/>
    <s v="DGO"/>
    <s v="6020 Division of Risk Management"/>
    <x v="0"/>
    <s v="Current Expense"/>
    <n v="19750"/>
    <x v="14"/>
    <x v="72"/>
    <x v="0"/>
    <x v="0"/>
  </r>
  <r>
    <s v="100"/>
    <s v="Dept of Government Operations - Admin Services"/>
    <s v="FSA"/>
    <s v=" DGO DFCM Facilities Management"/>
    <s v="DGO"/>
    <s v="6020 Division of Risk Management"/>
    <x v="0"/>
    <s v="Current Expense"/>
    <n v="46950"/>
    <x v="14"/>
    <x v="73"/>
    <x v="0"/>
    <x v="0"/>
  </r>
  <r>
    <s v="100"/>
    <s v="Dept of Government Operations - Admin Services"/>
    <s v="FSA"/>
    <s v=" DGO DFCM Facilities Management"/>
    <s v="DGO"/>
    <s v="6020 Division of Risk Management"/>
    <x v="1"/>
    <s v="Current Expense"/>
    <n v="182390"/>
    <x v="14"/>
    <x v="73"/>
    <x v="0"/>
    <x v="0"/>
  </r>
  <r>
    <s v="100"/>
    <s v="Dept of Government Operations - Admin Services"/>
    <s v="FGA"/>
    <s v=" DGO DOA Archives Administration"/>
    <s v="DGO"/>
    <s v="6020 Division of Risk Management"/>
    <x v="0"/>
    <s v="Current Expense"/>
    <n v="8970"/>
    <x v="14"/>
    <x v="74"/>
    <x v="0"/>
    <x v="0"/>
  </r>
  <r>
    <s v="100"/>
    <s v="Dept of Government Operations - Admin Services"/>
    <s v="FGA"/>
    <s v=" DGO DOA Archives Administration"/>
    <s v="DGO"/>
    <s v="6020 Division of Risk Management"/>
    <x v="1"/>
    <s v="Current Expense"/>
    <n v="11031"/>
    <x v="14"/>
    <x v="74"/>
    <x v="0"/>
    <x v="0"/>
  </r>
  <r>
    <s v="100"/>
    <s v="Dept of Government Operations - Admin Services"/>
    <s v="FAA"/>
    <s v=" DGO EDO Executive Director"/>
    <s v="DGO"/>
    <s v="6020 Division of Risk Management"/>
    <x v="6"/>
    <s v="Current Expense"/>
    <n v="-520"/>
    <x v="14"/>
    <x v="75"/>
    <x v="0"/>
    <x v="0"/>
  </r>
  <r>
    <s v="100"/>
    <s v="Dept of Government Operations - Admin Services"/>
    <s v="FAA"/>
    <s v=" DGO EDO Executive Director"/>
    <s v="DGO"/>
    <s v="6020 Division of Risk Management"/>
    <x v="0"/>
    <s v="Current Expense"/>
    <n v="72670"/>
    <x v="14"/>
    <x v="75"/>
    <x v="0"/>
    <x v="0"/>
  </r>
  <r>
    <s v="100"/>
    <s v="Dept of Government Operations - Admin Services"/>
    <s v="FAA"/>
    <s v=" DGO EDO Executive Director"/>
    <s v="DGO"/>
    <s v="6020 Division of Risk Management"/>
    <x v="1"/>
    <s v="Current Expense"/>
    <n v="-86"/>
    <x v="14"/>
    <x v="75"/>
    <x v="0"/>
    <x v="0"/>
  </r>
  <r>
    <s v="100"/>
    <s v="Dept of Government Operations - Admin Services"/>
    <s v="FKE"/>
    <s v=" DGO FIN Judicial Conduct Commission"/>
    <s v="DGO"/>
    <s v="6020 Division of Risk Management"/>
    <x v="0"/>
    <s v="Current Expense"/>
    <n v="3720"/>
    <x v="14"/>
    <x v="76"/>
    <x v="0"/>
    <x v="0"/>
  </r>
  <r>
    <s v="100"/>
    <s v="Dept of Government Operations - Admin Services"/>
    <s v="FKE"/>
    <s v=" DGO FIN Judicial Conduct Commission"/>
    <s v="DGO"/>
    <s v="6020 Division of Risk Management"/>
    <x v="1"/>
    <s v="Current Expense"/>
    <n v="18"/>
    <x v="14"/>
    <x v="76"/>
    <x v="0"/>
    <x v="0"/>
  </r>
  <r>
    <s v="100"/>
    <s v="Dept of Government Operations - Admin Services"/>
    <s v="FHC"/>
    <s v=" DGO FIN Payables/Disbursing"/>
    <s v="DGO"/>
    <s v="6020 Division of Risk Management"/>
    <x v="0"/>
    <s v="Current Expense"/>
    <n v="16030"/>
    <x v="14"/>
    <x v="77"/>
    <x v="0"/>
    <x v="0"/>
  </r>
  <r>
    <s v="100"/>
    <s v="Dept of Government Operations - Admin Services"/>
    <s v="FHC"/>
    <s v=" DGO FIN Payables/Disbursing"/>
    <s v="DGO"/>
    <s v="6020 Division of Risk Management"/>
    <x v="1"/>
    <s v="Current Expense"/>
    <n v="1136"/>
    <x v="14"/>
    <x v="77"/>
    <x v="0"/>
    <x v="0"/>
  </r>
  <r>
    <s v="100"/>
    <s v="Dept of Government Operations - Admin Services"/>
    <s v="FQB"/>
    <s v=" DGO FO Fleet Services Fuel Network"/>
    <s v="DGO"/>
    <s v="6090 Division of Fleet Operations - Motor Pool"/>
    <x v="3"/>
    <s v="Current Expense"/>
    <n v="36"/>
    <x v="14"/>
    <x v="78"/>
    <x v="1"/>
    <x v="0"/>
  </r>
  <r>
    <s v="100"/>
    <s v="Dept of Government Operations - Admin Services"/>
    <s v="FQB"/>
    <s v=" DGO FO Fleet Services Fuel Network"/>
    <s v="DGO"/>
    <s v="6090 Division of Fleet Operations - Motor Pool"/>
    <x v="4"/>
    <s v="Current Expense"/>
    <n v="6103.3000000000011"/>
    <x v="14"/>
    <x v="78"/>
    <x v="1"/>
    <x v="0"/>
  </r>
  <r>
    <s v="100"/>
    <s v="Dept of Government Operations - Admin Services"/>
    <s v="FQB"/>
    <s v=" DGO FO Fleet Services Fuel Network"/>
    <s v="DGO"/>
    <s v="6120 Division of Fleet Operations - Fuel Network"/>
    <x v="5"/>
    <s v="Current Expense"/>
    <n v="0.1273"/>
    <x v="14"/>
    <x v="78"/>
    <x v="1"/>
    <x v="0"/>
  </r>
  <r>
    <s v="100"/>
    <s v="Dept of Government Operations - Admin Services"/>
    <s v="FQA"/>
    <s v=" DGO FO Fleet Services Motor Pool"/>
    <s v="DGO"/>
    <s v="6090 Division of Fleet Operations - Motor Pool"/>
    <x v="8"/>
    <s v="Current Expense"/>
    <n v="90"/>
    <x v="14"/>
    <x v="79"/>
    <x v="1"/>
    <x v="0"/>
  </r>
  <r>
    <s v="100"/>
    <s v="Dept of Government Operations - Admin Services"/>
    <s v="FQA"/>
    <s v=" DGO FO Fleet Services Motor Pool"/>
    <s v="DGO"/>
    <s v="6090 Division of Fleet Operations - Motor Pool"/>
    <x v="3"/>
    <s v="Current Expense"/>
    <n v="456"/>
    <x v="14"/>
    <x v="79"/>
    <x v="1"/>
    <x v="0"/>
  </r>
  <r>
    <s v="100"/>
    <s v="Dept of Government Operations - Admin Services"/>
    <s v="FQA"/>
    <s v=" DGO FO Fleet Services Motor Pool"/>
    <s v="DGO"/>
    <s v="6090 Division of Fleet Operations - Motor Pool"/>
    <x v="4"/>
    <s v="Current Expense"/>
    <n v="1735.3499999999995"/>
    <x v="14"/>
    <x v="79"/>
    <x v="1"/>
    <x v="0"/>
  </r>
  <r>
    <s v="100"/>
    <s v="Dept of Government Operations - Admin Services"/>
    <s v="FQA"/>
    <s v=" DGO FO Fleet Services Motor Pool"/>
    <s v="DGO"/>
    <s v="6120 Division of Fleet Operations - Fuel Network"/>
    <x v="5"/>
    <s v="Current Expense"/>
    <n v="80.747500000000002"/>
    <x v="14"/>
    <x v="79"/>
    <x v="1"/>
    <x v="0"/>
  </r>
  <r>
    <s v="100"/>
    <s v="Dept of Government Operations - Admin Services"/>
    <s v="FQA"/>
    <s v=" DGO FO Fleet Services Motor Pool"/>
    <s v="DGO"/>
    <s v="6020 Division of Risk Management"/>
    <x v="6"/>
    <s v="Current Expense"/>
    <n v="3930"/>
    <x v="14"/>
    <x v="79"/>
    <x v="0"/>
    <x v="0"/>
  </r>
  <r>
    <s v="100"/>
    <s v="Dept of Government Operations - Admin Services"/>
    <s v="FQA"/>
    <s v=" DGO FO Fleet Services Motor Pool"/>
    <s v="DGO"/>
    <s v="6020 Division of Risk Management"/>
    <x v="0"/>
    <s v="Current Expense"/>
    <n v="8400"/>
    <x v="14"/>
    <x v="79"/>
    <x v="0"/>
    <x v="0"/>
  </r>
  <r>
    <s v="100"/>
    <s v="Dept of Government Operations - Admin Services"/>
    <s v="FQA"/>
    <s v=" DGO FO Fleet Services Motor Pool"/>
    <s v="DGO"/>
    <s v="6020 Division of Risk Management"/>
    <x v="1"/>
    <s v="Current Expense"/>
    <n v="956"/>
    <x v="14"/>
    <x v="79"/>
    <x v="0"/>
    <x v="0"/>
  </r>
  <r>
    <s v="100"/>
    <s v="Dept of Government Operations - Admin Services"/>
    <s v="FNB"/>
    <s v=" DGO GS Central Mailing"/>
    <s v="DGO"/>
    <s v="6090 Division of Fleet Operations - Motor Pool"/>
    <x v="3"/>
    <s v="Current Expense"/>
    <n v="144"/>
    <x v="14"/>
    <x v="80"/>
    <x v="1"/>
    <x v="0"/>
  </r>
  <r>
    <s v="100"/>
    <s v="Dept of Government Operations - Admin Services"/>
    <s v="FNB"/>
    <s v=" DGO GS Central Mailing"/>
    <s v="DGO"/>
    <s v="6090 Division of Fleet Operations - Motor Pool"/>
    <x v="4"/>
    <s v="Current Expense"/>
    <n v="1452.3600000000004"/>
    <x v="14"/>
    <x v="80"/>
    <x v="1"/>
    <x v="0"/>
  </r>
  <r>
    <s v="100"/>
    <s v="Dept of Government Operations - Admin Services"/>
    <s v="FNB"/>
    <s v=" DGO GS Central Mailing"/>
    <s v="DGO"/>
    <s v="6120 Division of Fleet Operations - Fuel Network"/>
    <x v="5"/>
    <s v="Current Expense"/>
    <n v="21.571300000000001"/>
    <x v="14"/>
    <x v="80"/>
    <x v="1"/>
    <x v="0"/>
  </r>
  <r>
    <s v="100"/>
    <s v="Dept of Government Operations - Admin Services"/>
    <s v="FNA"/>
    <s v=" DGO GS General Services Administration"/>
    <s v="DGO"/>
    <s v="6020 Division of Risk Management"/>
    <x v="6"/>
    <s v="Current Expense"/>
    <n v="1"/>
    <x v="14"/>
    <x v="81"/>
    <x v="0"/>
    <x v="0"/>
  </r>
  <r>
    <s v="100"/>
    <s v="Dept of Government Operations - Admin Services"/>
    <s v="FNA"/>
    <s v=" DGO GS General Services Administration"/>
    <s v="DGO"/>
    <s v="6020 Division of Risk Management"/>
    <x v="0"/>
    <s v="Current Expense"/>
    <n v="22980"/>
    <x v="14"/>
    <x v="81"/>
    <x v="0"/>
    <x v="0"/>
  </r>
  <r>
    <s v="100"/>
    <s v="Dept of Government Operations - Admin Services"/>
    <s v="FNA"/>
    <s v=" DGO GS General Services Administration"/>
    <s v="DGO"/>
    <s v="6020 Division of Risk Management"/>
    <x v="1"/>
    <s v="Current Expense"/>
    <n v="4071"/>
    <x v="14"/>
    <x v="81"/>
    <x v="0"/>
    <x v="0"/>
  </r>
  <r>
    <s v="100"/>
    <s v="Dept of Government Operations - Admin Services"/>
    <s v="FNJ"/>
    <s v=" DGO GS State Surplus Property"/>
    <s v="DGO"/>
    <s v="6090 Division of Fleet Operations - Motor Pool"/>
    <x v="4"/>
    <s v="Current Expense"/>
    <n v="15.530000000000003"/>
    <x v="14"/>
    <x v="82"/>
    <x v="1"/>
    <x v="0"/>
  </r>
  <r>
    <s v="100"/>
    <s v="Dept of Government Operations - Admin Services"/>
    <s v="FNJ"/>
    <s v=" DGO GS State Surplus Property"/>
    <s v="DGO"/>
    <s v="6090 Division of Fleet Operations - Motor Pool"/>
    <x v="3"/>
    <s v="Current Expense"/>
    <n v="48"/>
    <x v="14"/>
    <x v="82"/>
    <x v="1"/>
    <x v="0"/>
  </r>
  <r>
    <s v="100"/>
    <s v="Dept of Government Operations - Admin Services"/>
    <s v="FNJ"/>
    <s v=" DGO GS State Surplus Property"/>
    <s v="DGO"/>
    <s v="6120 Division of Fleet Operations - Fuel Network"/>
    <x v="5"/>
    <s v="Current Expense"/>
    <n v="2.8020999999999998"/>
    <x v="14"/>
    <x v="82"/>
    <x v="1"/>
    <x v="0"/>
  </r>
  <r>
    <s v="100"/>
    <s v="Dept of Government Operations - Admin Services"/>
    <s v="FIA"/>
    <s v=" DGO Inspector Gen Med Admin"/>
    <s v="DGO"/>
    <s v="6020 Division of Risk Management"/>
    <x v="0"/>
    <s v="Current Expense"/>
    <n v="5950"/>
    <x v="14"/>
    <x v="83"/>
    <x v="0"/>
    <x v="0"/>
  </r>
  <r>
    <s v="100"/>
    <s v="Dept of Government Operations - Admin Services"/>
    <s v="2105"/>
    <s v=" DGO Office of State Debt Collection Fund"/>
    <s v="DGO"/>
    <s v="6020 Division of Risk Management"/>
    <x v="0"/>
    <s v="Current Expense"/>
    <n v="4230"/>
    <x v="14"/>
    <x v="84"/>
    <x v="0"/>
    <x v="0"/>
  </r>
  <r>
    <s v="100"/>
    <s v="Dept of Government Operations - Admin Services"/>
    <s v="2105"/>
    <s v=" DGO Office of State Debt Collection Fund"/>
    <s v="DGO"/>
    <s v="6020 Division of Risk Management"/>
    <x v="1"/>
    <s v="Current Expense"/>
    <n v="63"/>
    <x v="14"/>
    <x v="84"/>
    <x v="0"/>
    <x v="0"/>
  </r>
  <r>
    <s v="100"/>
    <s v="Dept of Government Operations - Admin Services"/>
    <s v="FLA"/>
    <s v=" DGO PGS Purchasing &amp; General Services"/>
    <s v="DGO"/>
    <s v="6090 Division of Fleet Operations - Motor Pool"/>
    <x v="3"/>
    <s v="Current Expense"/>
    <n v="12"/>
    <x v="14"/>
    <x v="85"/>
    <x v="1"/>
    <x v="0"/>
  </r>
  <r>
    <s v="100"/>
    <s v="Dept of Government Operations - Admin Services"/>
    <s v="FLA"/>
    <s v=" DGO PGS Purchasing &amp; General Services"/>
    <s v="DGO"/>
    <s v="6090 Division of Fleet Operations - Motor Pool"/>
    <x v="4"/>
    <s v="Current Expense"/>
    <n v="108.99000000000002"/>
    <x v="14"/>
    <x v="85"/>
    <x v="1"/>
    <x v="0"/>
  </r>
  <r>
    <s v="100"/>
    <s v="Dept of Government Operations - Admin Services"/>
    <s v="FLA"/>
    <s v=" DGO PGS Purchasing &amp; General Services"/>
    <s v="DGO"/>
    <s v="6120 Division of Fleet Operations - Fuel Network"/>
    <x v="5"/>
    <s v="Current Expense"/>
    <n v="0.44680000000000003"/>
    <x v="14"/>
    <x v="85"/>
    <x v="1"/>
    <x v="0"/>
  </r>
  <r>
    <s v="100"/>
    <s v="Dept of Government Operations - Admin Services"/>
    <s v="FRA"/>
    <s v=" DGO RM Risk Management Administration"/>
    <s v="DGO"/>
    <s v="6090 Division of Fleet Operations - Motor Pool"/>
    <x v="3"/>
    <s v="Current Expense"/>
    <n v="60"/>
    <x v="14"/>
    <x v="86"/>
    <x v="1"/>
    <x v="0"/>
  </r>
  <r>
    <s v="100"/>
    <s v="Dept of Government Operations - Admin Services"/>
    <s v="FRA"/>
    <s v=" DGO RM Risk Management Administration"/>
    <s v="DGO"/>
    <s v="6090 Division of Fleet Operations - Motor Pool"/>
    <x v="4"/>
    <s v="Current Expense"/>
    <n v="199.65000000000003"/>
    <x v="14"/>
    <x v="86"/>
    <x v="1"/>
    <x v="0"/>
  </r>
  <r>
    <s v="100"/>
    <s v="Dept of Government Operations - Admin Services"/>
    <s v="FRA"/>
    <s v=" DGO RM Risk Management Administration"/>
    <s v="DGO"/>
    <s v="6120 Division of Fleet Operations - Fuel Network"/>
    <x v="5"/>
    <s v="Current Expense"/>
    <n v="5.3486000000000002"/>
    <x v="14"/>
    <x v="86"/>
    <x v="1"/>
    <x v="0"/>
  </r>
  <r>
    <s v="100"/>
    <s v="Dept of Government Operations - Admin Services"/>
    <s v="FRA"/>
    <s v=" DGO RM Risk Management Administration"/>
    <s v="DGO"/>
    <s v="6020 Division of Risk Management"/>
    <x v="6"/>
    <s v="Current Expense"/>
    <n v="98"/>
    <x v="14"/>
    <x v="86"/>
    <x v="0"/>
    <x v="0"/>
  </r>
  <r>
    <s v="100"/>
    <s v="Dept of Government Operations - Admin Services"/>
    <s v="FRA"/>
    <s v=" DGO RM Risk Management Administration"/>
    <s v="DGO"/>
    <s v="6020 Division of Risk Management"/>
    <x v="0"/>
    <s v="Current Expense"/>
    <n v="10150"/>
    <x v="14"/>
    <x v="86"/>
    <x v="0"/>
    <x v="0"/>
  </r>
  <r>
    <s v="100"/>
    <s v="Dept of Government Operations - Admin Services"/>
    <s v="FRA"/>
    <s v=" DGO RM Risk Management Administration"/>
    <s v="DGO"/>
    <s v="6020 Division of Risk Management"/>
    <x v="1"/>
    <s v="Current Expense"/>
    <n v="138"/>
    <x v="14"/>
    <x v="86"/>
    <x v="0"/>
    <x v="0"/>
  </r>
  <r>
    <s v="100"/>
    <s v="Dept of Government Operations - Admin Services"/>
    <s v="FKD"/>
    <s v=" Utah Independent Redistricting Commission"/>
    <s v="DGO"/>
    <s v="6020 Division of Risk Management"/>
    <x v="0"/>
    <s v="Current Expense"/>
    <n v="0"/>
    <x v="14"/>
    <x v="87"/>
    <x v="0"/>
    <x v="0"/>
  </r>
  <r>
    <s v="100"/>
    <s v="Dept of Government Operations - Admin Services"/>
    <s v="FKD"/>
    <s v=" Utah Independent Redistricting Commission"/>
    <s v="DGO"/>
    <s v="6020 Division of Risk Management"/>
    <x v="1"/>
    <s v="Current Expense"/>
    <n v="0"/>
    <x v="14"/>
    <x v="87"/>
    <x v="0"/>
    <x v="0"/>
  </r>
  <r>
    <s v="100"/>
    <s v="Dept of Government Operations - Admin Services"/>
    <s v="2105"/>
    <s v="2105 DAS Office of State Debt Collection Fund"/>
    <s v="DGO"/>
    <s v="6020 Division of Risk Management"/>
    <x v="2"/>
    <s v="Current Expense"/>
    <n v="-1182.6500000000001"/>
    <x v="14"/>
    <x v="84"/>
    <x v="0"/>
    <x v="0"/>
  </r>
  <r>
    <s v="100"/>
    <s v="Dept of Government Operations - Admin Services"/>
    <s v="FAA"/>
    <s v="FAA Executive Director"/>
    <s v="DGO"/>
    <s v="6020 Division of Risk Management"/>
    <x v="2"/>
    <s v="Current Expense"/>
    <n v="-1344.3200000000002"/>
    <x v="14"/>
    <x v="75"/>
    <x v="0"/>
    <x v="0"/>
  </r>
  <r>
    <s v="100"/>
    <s v="Dept of Government Operations - Admin Services"/>
    <s v="FDA"/>
    <s v="FDA Administrative Rules"/>
    <s v="DGO"/>
    <s v="6020 Division of Risk Management"/>
    <x v="2"/>
    <s v="Current Expense"/>
    <n v="-580.92000000000007"/>
    <x v="14"/>
    <x v="71"/>
    <x v="0"/>
    <x v="0"/>
  </r>
  <r>
    <s v="100"/>
    <s v="Dept of Government Operations - Admin Services"/>
    <s v="FEA"/>
    <s v="FEA DFCM Administration"/>
    <s v="DGO"/>
    <s v="6020 Division of Risk Management"/>
    <x v="2"/>
    <s v="Current Expense"/>
    <n v="-7922.869999999999"/>
    <x v="14"/>
    <x v="72"/>
    <x v="0"/>
    <x v="0"/>
  </r>
  <r>
    <s v="100"/>
    <s v="Dept of Government Operations - Admin Services"/>
    <s v="FFH"/>
    <s v="FFH Energy Program"/>
    <s v="DGO"/>
    <s v="6020 Division of Risk Management"/>
    <x v="2"/>
    <s v="Current Expense"/>
    <n v="-649.8900000000001"/>
    <x v="14"/>
    <x v="88"/>
    <x v="0"/>
    <x v="0"/>
  </r>
  <r>
    <s v="100"/>
    <s v="Dept of Government Operations - Admin Services"/>
    <s v="FGA"/>
    <s v="FGA Archives Administration"/>
    <s v="DGO"/>
    <s v="6020 Division of Risk Management"/>
    <x v="2"/>
    <s v="Current Expense"/>
    <n v="-595.22"/>
    <x v="14"/>
    <x v="74"/>
    <x v="0"/>
    <x v="0"/>
  </r>
  <r>
    <s v="100"/>
    <s v="Dept of Government Operations - Admin Services"/>
    <s v="FGB"/>
    <s v="FGB Records Analysis"/>
    <s v="DGO"/>
    <s v="6020 Division of Risk Management"/>
    <x v="2"/>
    <s v="Current Expense"/>
    <n v="-640.96"/>
    <x v="14"/>
    <x v="89"/>
    <x v="0"/>
    <x v="0"/>
  </r>
  <r>
    <s v="100"/>
    <s v="Dept of Government Operations - Admin Services"/>
    <s v="FGC"/>
    <s v="FGC Preservation Services"/>
    <s v="DGO"/>
    <s v="6020 Division of Risk Management"/>
    <x v="2"/>
    <s v="Current Expense"/>
    <n v="-285.21000000000004"/>
    <x v="14"/>
    <x v="90"/>
    <x v="0"/>
    <x v="0"/>
  </r>
  <r>
    <s v="100"/>
    <s v="Dept of Government Operations - Admin Services"/>
    <s v="FGD"/>
    <s v="FGD Patron Services"/>
    <s v="DGO"/>
    <s v="6020 Division of Risk Management"/>
    <x v="2"/>
    <s v="Current Expense"/>
    <n v="-856.01000000000022"/>
    <x v="14"/>
    <x v="91"/>
    <x v="0"/>
    <x v="0"/>
  </r>
  <r>
    <s v="100"/>
    <s v="Dept of Government Operations - Admin Services"/>
    <s v="FGE"/>
    <s v="FGE Records Services"/>
    <s v="DGO"/>
    <s v="6020 Division of Risk Management"/>
    <x v="2"/>
    <s v="Current Expense"/>
    <n v="-100.22000000000003"/>
    <x v="14"/>
    <x v="92"/>
    <x v="0"/>
    <x v="0"/>
  </r>
  <r>
    <s v="100"/>
    <s v="Dept of Government Operations - Admin Services"/>
    <s v="FGF"/>
    <s v="FGF Archives Transparency Legislation"/>
    <s v="DGO"/>
    <s v="6020 Division of Risk Management"/>
    <x v="2"/>
    <s v="Current Expense"/>
    <n v="-121.79000000000002"/>
    <x v="14"/>
    <x v="93"/>
    <x v="0"/>
    <x v="0"/>
  </r>
  <r>
    <s v="100"/>
    <s v="Dept of Government Operations - Admin Services"/>
    <s v="FHA"/>
    <s v="FHA Director's Office"/>
    <s v="DGO"/>
    <s v="6020 Division of Risk Management"/>
    <x v="2"/>
    <s v="Current Expense"/>
    <n v="-550.24"/>
    <x v="14"/>
    <x v="94"/>
    <x v="0"/>
    <x v="0"/>
  </r>
  <r>
    <s v="100"/>
    <s v="Dept of Government Operations - Admin Services"/>
    <s v="FHB"/>
    <s v="FHB Payroll"/>
    <s v="DGO"/>
    <s v="6020 Division of Risk Management"/>
    <x v="2"/>
    <s v="Current Expense"/>
    <n v="-860.23999999999978"/>
    <x v="14"/>
    <x v="95"/>
    <x v="0"/>
    <x v="0"/>
  </r>
  <r>
    <s v="100"/>
    <s v="Dept of Government Operations - Admin Services"/>
    <s v="FHC"/>
    <s v="FHC Payables/Disbursing"/>
    <s v="DGO"/>
    <s v="6020 Division of Risk Management"/>
    <x v="2"/>
    <s v="Current Expense"/>
    <n v="-1686.4499999999998"/>
    <x v="14"/>
    <x v="77"/>
    <x v="0"/>
    <x v="0"/>
  </r>
  <r>
    <s v="100"/>
    <s v="Dept of Government Operations - Admin Services"/>
    <s v="FHF"/>
    <s v="FHF Financial Reporting"/>
    <s v="DGO"/>
    <s v="6020 Division of Risk Management"/>
    <x v="2"/>
    <s v="Current Expense"/>
    <n v="-2059.4899999999998"/>
    <x v="14"/>
    <x v="96"/>
    <x v="0"/>
    <x v="0"/>
  </r>
  <r>
    <s v="100"/>
    <s v="Dept of Government Operations - Admin Services"/>
    <s v="FHG"/>
    <s v="FHG Financial Information Systems"/>
    <s v="DGO"/>
    <s v="6020 Division of Risk Management"/>
    <x v="2"/>
    <s v="Current Expense"/>
    <n v="-1886.6499999999996"/>
    <x v="14"/>
    <x v="97"/>
    <x v="0"/>
    <x v="0"/>
  </r>
  <r>
    <s v="100"/>
    <s v="Dept of Government Operations - Admin Services"/>
    <s v="FIA"/>
    <s v="FIA Inspector General of Medicaid Services"/>
    <s v="DGO"/>
    <s v="6020 Division of Risk Management"/>
    <x v="2"/>
    <s v="Current Expense"/>
    <n v="-2702.92"/>
    <x v="14"/>
    <x v="83"/>
    <x v="0"/>
    <x v="0"/>
  </r>
  <r>
    <s v="100"/>
    <s v="Dept of Government Operations - Admin Services"/>
    <s v="FJA"/>
    <s v="FJA Purchasing Card"/>
    <s v="DGO"/>
    <s v="6020 Division of Risk Management"/>
    <x v="2"/>
    <s v="Current Expense"/>
    <n v="-163.75"/>
    <x v="14"/>
    <x v="98"/>
    <x v="0"/>
    <x v="0"/>
  </r>
  <r>
    <s v="100"/>
    <s v="Dept of Government Operations - Admin Services"/>
    <s v="FKD"/>
    <s v="FKD Redistricting Commission"/>
    <s v="DGO"/>
    <s v="6020 Division of Risk Management"/>
    <x v="2"/>
    <s v="Current Expense"/>
    <n v="-71.09"/>
    <x v="14"/>
    <x v="87"/>
    <x v="0"/>
    <x v="0"/>
  </r>
  <r>
    <s v="100"/>
    <s v="Dept of Government Operations - Admin Services"/>
    <s v="FKE"/>
    <s v="FKE Judicial Conduct Commission"/>
    <s v="DGO"/>
    <s v="6020 Division of Risk Management"/>
    <x v="2"/>
    <s v="Current Expense"/>
    <n v="-355.96000000000004"/>
    <x v="14"/>
    <x v="76"/>
    <x v="0"/>
    <x v="0"/>
  </r>
  <r>
    <s v="100"/>
    <s v="Dept of Government Operations - Admin Services"/>
    <s v="FKI"/>
    <s v="FKI Executive Branch Ethics Commission"/>
    <s v="DGO"/>
    <s v="6020 Division of Risk Management"/>
    <x v="2"/>
    <s v="Current Expense"/>
    <n v="-11.799999999999997"/>
    <x v="14"/>
    <x v="99"/>
    <x v="0"/>
    <x v="0"/>
  </r>
  <r>
    <s v="100"/>
    <s v="Dept of Government Operations - Admin Services"/>
    <s v="FKQ"/>
    <s v="FKQ Political Subdivisions Ethics Commission"/>
    <s v="DGO"/>
    <s v="6020 Division of Risk Management"/>
    <x v="2"/>
    <s v="Current Expense"/>
    <n v="-7.1999999999999993"/>
    <x v="14"/>
    <x v="100"/>
    <x v="0"/>
    <x v="0"/>
  </r>
  <r>
    <s v="100"/>
    <s v="Dept of Government Operations - Admin Services"/>
    <s v="FLA"/>
    <s v="FLA Purchasing &amp; General Services"/>
    <s v="DGO"/>
    <s v="6020 Division of Risk Management"/>
    <x v="2"/>
    <s v="Current Expense"/>
    <n v="-954.86000000000013"/>
    <x v="14"/>
    <x v="85"/>
    <x v="0"/>
    <x v="0"/>
  </r>
  <r>
    <s v="100"/>
    <s v="Dept of Government Operations - Admin Services"/>
    <s v="FMA"/>
    <s v="FMA Building Board Program"/>
    <s v="DGO"/>
    <s v="6020 Division of Risk Management"/>
    <x v="2"/>
    <s v="Current Expense"/>
    <n v="0.14000000000000001"/>
    <x v="14"/>
    <x v="101"/>
    <x v="0"/>
    <x v="0"/>
  </r>
  <r>
    <s v="100"/>
    <s v="Dept of Government Operations - Admin Services"/>
    <s v="FNA"/>
    <s v="FNA General Services Administration"/>
    <s v="DGO"/>
    <s v="6020 Division of Risk Management"/>
    <x v="2"/>
    <s v="Current Expense"/>
    <n v="-146.57999999999998"/>
    <x v="14"/>
    <x v="81"/>
    <x v="0"/>
    <x v="0"/>
  </r>
  <r>
    <s v="100"/>
    <s v="Dept of Government Operations - Admin Services"/>
    <s v="FNB"/>
    <s v="FNB Central Mailing"/>
    <s v="DGO"/>
    <s v="6020 Division of Risk Management"/>
    <x v="2"/>
    <s v="Current Expense"/>
    <n v="-2218.9499999999998"/>
    <x v="14"/>
    <x v="80"/>
    <x v="0"/>
    <x v="0"/>
  </r>
  <r>
    <s v="100"/>
    <s v="Dept of Government Operations - Admin Services"/>
    <s v="FNC"/>
    <s v="FNC Cooperative Contracting"/>
    <s v="DGO"/>
    <s v="6020 Division of Risk Management"/>
    <x v="2"/>
    <s v="Current Expense"/>
    <n v="-3176.4699999999993"/>
    <x v="14"/>
    <x v="102"/>
    <x v="0"/>
    <x v="0"/>
  </r>
  <r>
    <s v="100"/>
    <s v="Dept of Government Operations - Admin Services"/>
    <s v="FNF"/>
    <s v="FNF Print Services"/>
    <s v="DGO"/>
    <s v="6020 Division of Risk Management"/>
    <x v="2"/>
    <s v="Current Expense"/>
    <n v="-191.28999999999996"/>
    <x v="14"/>
    <x v="103"/>
    <x v="0"/>
    <x v="0"/>
  </r>
  <r>
    <s v="100"/>
    <s v="Dept of Government Operations - Admin Services"/>
    <s v="FNJ"/>
    <s v="FNJ State Surplus Property"/>
    <s v="DGO"/>
    <s v="6020 Division of Risk Management"/>
    <x v="2"/>
    <s v="Current Expense"/>
    <n v="-471.93000000000006"/>
    <x v="14"/>
    <x v="82"/>
    <x v="0"/>
    <x v="0"/>
  </r>
  <r>
    <s v="100"/>
    <s v="Dept of Government Operations - Admin Services"/>
    <s v="FNK"/>
    <s v="FNK Federal Surplus Property"/>
    <s v="DGO"/>
    <s v="6020 Division of Risk Management"/>
    <x v="2"/>
    <s v="Current Expense"/>
    <n v="-23.439999999999998"/>
    <x v="14"/>
    <x v="104"/>
    <x v="0"/>
    <x v="0"/>
  </r>
  <r>
    <s v="100"/>
    <s v="Dept of Government Operations - Admin Services"/>
    <s v="FQA"/>
    <s v="FQA Fleet Services Motor Pool"/>
    <s v="DGO"/>
    <s v="6020 Division of Risk Management"/>
    <x v="2"/>
    <s v="Current Expense"/>
    <n v="-1597.21"/>
    <x v="14"/>
    <x v="79"/>
    <x v="0"/>
    <x v="0"/>
  </r>
  <r>
    <s v="100"/>
    <s v="Dept of Government Operations - Admin Services"/>
    <s v="FQB"/>
    <s v="FQB Fleet Services Fuel Network"/>
    <s v="DGO"/>
    <s v="6020 Division of Risk Management"/>
    <x v="2"/>
    <s v="Current Expense"/>
    <n v="-905.05000000000018"/>
    <x v="14"/>
    <x v="78"/>
    <x v="0"/>
    <x v="0"/>
  </r>
  <r>
    <s v="100"/>
    <s v="Dept of Government Operations - Admin Services"/>
    <s v="FQC"/>
    <s v="FQC Fleet Administration"/>
    <s v="DGO"/>
    <s v="6020 Division of Risk Management"/>
    <x v="2"/>
    <s v="Current Expense"/>
    <n v="-392.72"/>
    <x v="14"/>
    <x v="105"/>
    <x v="0"/>
    <x v="0"/>
  </r>
  <r>
    <s v="100"/>
    <s v="Dept of Government Operations - Admin Services"/>
    <s v="FQD"/>
    <s v="FQD Fleet Transactions Group"/>
    <s v="DGO"/>
    <s v="6020 Division of Risk Management"/>
    <x v="2"/>
    <s v="Current Expense"/>
    <n v="-591.52"/>
    <x v="14"/>
    <x v="106"/>
    <x v="0"/>
    <x v="0"/>
  </r>
  <r>
    <s v="100"/>
    <s v="Dept of Government Operations - Admin Services"/>
    <s v="FQF"/>
    <s v="FQF State Travel Office"/>
    <s v="DGO"/>
    <s v="6020 Division of Risk Management"/>
    <x v="2"/>
    <s v="Current Expense"/>
    <n v="-116.12"/>
    <x v="14"/>
    <x v="107"/>
    <x v="0"/>
    <x v="0"/>
  </r>
  <r>
    <s v="100"/>
    <s v="Dept of Government Operations - Admin Services"/>
    <s v="FRA"/>
    <s v="FRA Risk Management Administration"/>
    <s v="DGO"/>
    <s v="6020 Division of Risk Management"/>
    <x v="2"/>
    <s v="Current Expense"/>
    <n v="-4703.5599999999995"/>
    <x v="14"/>
    <x v="86"/>
    <x v="0"/>
    <x v="0"/>
  </r>
  <r>
    <s v="100"/>
    <s v="Dept of Government Operations - Admin Services"/>
    <s v="FRB"/>
    <s v="FRB Worker's Compensation"/>
    <s v="DGO"/>
    <s v="6020 Division of Risk Management"/>
    <x v="2"/>
    <s v="Current Expense"/>
    <n v="-308.44000000000005"/>
    <x v="14"/>
    <x v="108"/>
    <x v="0"/>
    <x v="0"/>
  </r>
  <r>
    <s v="100"/>
    <s v="Dept of Government Operations - Admin Services"/>
    <s v="FSA"/>
    <s v="FSA Facilities Management"/>
    <s v="DGO"/>
    <s v="6020 Division of Risk Management"/>
    <x v="2"/>
    <s v="Current Expense"/>
    <n v="-13572.650000000001"/>
    <x v="14"/>
    <x v="73"/>
    <x v="0"/>
    <x v="0"/>
  </r>
  <r>
    <s v="100"/>
    <s v="Dept of Government Operations - Admin Services"/>
    <s v="FAA"/>
    <s v="DGO Executive Director"/>
    <s v="DGO"/>
    <s v="6150 Division of Facilities Management"/>
    <x v="7"/>
    <s v="Current Expense"/>
    <n v="24608.77"/>
    <x v="14"/>
    <x v="75"/>
    <x v="2"/>
    <x v="0"/>
  </r>
  <r>
    <s v="100"/>
    <s v="Dept of Government Operations - Admin Services"/>
    <s v="FGA"/>
    <s v="Archives Administration"/>
    <s v="DGO"/>
    <s v="6150 Division of Facilities Management"/>
    <x v="7"/>
    <s v="Current Expense"/>
    <n v="45000"/>
    <x v="14"/>
    <x v="74"/>
    <x v="2"/>
    <x v="0"/>
  </r>
  <r>
    <s v="100"/>
    <s v="Dept of Government Operations - Admin Services"/>
    <s v="FJA"/>
    <s v="DGO Finance Administration"/>
    <s v="DGO"/>
    <s v="6150 Division of Facilities Management"/>
    <x v="7"/>
    <s v="Current Expense"/>
    <n v="129.15"/>
    <x v="14"/>
    <x v="98"/>
    <x v="2"/>
    <x v="0"/>
  </r>
  <r>
    <s v="100"/>
    <s v="Dept of Government Operations - Admin Services"/>
    <s v="FNA"/>
    <s v="DGO GS Administration"/>
    <s v="DGO"/>
    <s v="6150 Division of Facilities Management"/>
    <x v="7"/>
    <s v="Current Expense"/>
    <n v="1719.7"/>
    <x v="14"/>
    <x v="81"/>
    <x v="2"/>
    <x v="0"/>
  </r>
  <r>
    <s v="100"/>
    <s v="Dept of Government Operations - Admin Services"/>
    <s v="FNB"/>
    <s v=" DGO GS Central Mailing"/>
    <s v="DGO"/>
    <s v="6150 Division of Facilities Management"/>
    <x v="7"/>
    <s v="Current Expense"/>
    <n v="6080.55"/>
    <x v="14"/>
    <x v="80"/>
    <x v="2"/>
    <x v="0"/>
  </r>
  <r>
    <s v="100"/>
    <s v="Dept of Government Operations - Admin Services"/>
    <s v="FRA"/>
    <s v=" DGO RM Risk Management Administration"/>
    <s v="DGO"/>
    <s v="6150 Division of Facilities Management"/>
    <x v="7"/>
    <s v="Current Expense"/>
    <n v="4662.8599999999997"/>
    <x v="14"/>
    <x v="86"/>
    <x v="2"/>
    <x v="0"/>
  </r>
  <r>
    <s v="100"/>
    <s v="Dept of Government Operations - Admin Services"/>
    <s v="FSA"/>
    <s v=" DGO DFCM Facilities Management"/>
    <s v="DGO"/>
    <s v="6150 Division of Facilities Management"/>
    <x v="7"/>
    <s v="Current Expense"/>
    <n v="1142"/>
    <x v="14"/>
    <x v="73"/>
    <x v="2"/>
    <x v="0"/>
  </r>
  <r>
    <s v="100"/>
    <s v="Dept of Government Operations - Admin Services"/>
    <s v="FQC"/>
    <s v="DGO Fleet Administration"/>
    <s v="DGO"/>
    <s v="6150 Division of Facilities Management"/>
    <x v="7"/>
    <s v="Current Expense"/>
    <n v="3566.56"/>
    <x v="14"/>
    <x v="105"/>
    <x v="2"/>
    <x v="0"/>
  </r>
  <r>
    <s v="110"/>
    <s v="Dept of Government Operations - Technology Services"/>
    <s v="HSB"/>
    <s v=" DGO ISF Enterprise Technology Division"/>
    <s v="DGO"/>
    <s v="6090 Division of Fleet Operations - Motor Pool"/>
    <x v="3"/>
    <s v="Current Expense"/>
    <n v="276"/>
    <x v="15"/>
    <x v="109"/>
    <x v="1"/>
    <x v="0"/>
  </r>
  <r>
    <s v="110"/>
    <s v="Dept of Government Operations - Technology Services"/>
    <s v="HSB"/>
    <s v=" DGO ISF Enterprise Technology Division"/>
    <s v="DGO"/>
    <s v="6090 Division of Fleet Operations - Motor Pool"/>
    <x v="4"/>
    <s v="Current Expense"/>
    <n v="2452.170000000001"/>
    <x v="15"/>
    <x v="109"/>
    <x v="1"/>
    <x v="0"/>
  </r>
  <r>
    <s v="110"/>
    <s v="Dept of Government Operations - Technology Services"/>
    <s v="HSB"/>
    <s v=" DGO ISF Enterprise Technology Division"/>
    <s v="DGO"/>
    <s v="6120 Division of Fleet Operations - Fuel Network"/>
    <x v="5"/>
    <s v="Current Expense"/>
    <n v="126.50230000000001"/>
    <x v="15"/>
    <x v="109"/>
    <x v="1"/>
    <x v="0"/>
  </r>
  <r>
    <s v="110"/>
    <s v="Dept of Government Operations - Technology Services"/>
    <s v="HSB"/>
    <s v=" DGO ISF Enterprise Technology Division"/>
    <s v="DGO"/>
    <s v="6020 Division of Risk Management"/>
    <x v="6"/>
    <s v="Current Expense"/>
    <n v="241"/>
    <x v="15"/>
    <x v="109"/>
    <x v="0"/>
    <x v="0"/>
  </r>
  <r>
    <s v="110"/>
    <s v="Dept of Government Operations - Technology Services"/>
    <s v="HSB"/>
    <s v=" DGO ISF Enterprise Technology Division"/>
    <s v="DGO"/>
    <s v="6020 Division of Risk Management"/>
    <x v="0"/>
    <s v="Current Expense"/>
    <n v="27572"/>
    <x v="15"/>
    <x v="109"/>
    <x v="0"/>
    <x v="0"/>
  </r>
  <r>
    <s v="110"/>
    <s v="Dept of Government Operations - Technology Services"/>
    <s v="HSB"/>
    <s v=" DGO ISF Enterprise Technology Division"/>
    <s v="DGO"/>
    <s v="6020 Division of Risk Management"/>
    <x v="1"/>
    <s v="Current Expense"/>
    <n v="11733"/>
    <x v="15"/>
    <x v="109"/>
    <x v="0"/>
    <x v="0"/>
  </r>
  <r>
    <s v="110"/>
    <s v="Dept of Government Operations - Technology Services"/>
    <s v="HQA"/>
    <s v="HQA Chief Information Officer"/>
    <s v="DGO"/>
    <s v="6020 Division of Risk Management"/>
    <x v="2"/>
    <s v="Current Expense"/>
    <n v="-604.08999999999992"/>
    <x v="15"/>
    <x v="110"/>
    <x v="0"/>
    <x v="0"/>
  </r>
  <r>
    <s v="110"/>
    <s v="Dept of Government Operations - Technology Services"/>
    <s v="HRA"/>
    <s v="HRA IT Automated Geographic Reference Center"/>
    <s v="DGO"/>
    <s v="6020 Division of Risk Management"/>
    <x v="2"/>
    <s v="Current Expense"/>
    <n v="-1881.29"/>
    <x v="15"/>
    <x v="111"/>
    <x v="0"/>
    <x v="0"/>
  </r>
  <r>
    <s v="110"/>
    <s v="Dept of Government Operations - Technology Services"/>
    <s v="HSB"/>
    <s v="HSB DTS ISF Enterprise Technology"/>
    <s v="DGO"/>
    <s v="6020 Division of Risk Management"/>
    <x v="2"/>
    <s v="Current Expense"/>
    <n v="-110546.87"/>
    <x v="15"/>
    <x v="109"/>
    <x v="0"/>
    <x v="0"/>
  </r>
  <r>
    <s v="110"/>
    <s v="Dept of Government Operations - Technology Services"/>
    <s v="HSB"/>
    <s v=" DGO ISF Enterprise Technology Division"/>
    <s v="DGO"/>
    <s v="6150 Division of Facilities Management"/>
    <x v="7"/>
    <s v="Current Expense"/>
    <n v="52230.239999999998"/>
    <x v="15"/>
    <x v="109"/>
    <x v="2"/>
    <x v="0"/>
  </r>
  <r>
    <s v="120"/>
    <s v="Tax Commission"/>
    <s v="GAA"/>
    <s v=" TAX Administration"/>
    <s v="DGO"/>
    <s v="6090 Division of Fleet Operations - Motor Pool"/>
    <x v="3"/>
    <s v="Current Expense"/>
    <n v="48"/>
    <x v="16"/>
    <x v="112"/>
    <x v="1"/>
    <x v="0"/>
  </r>
  <r>
    <s v="120"/>
    <s v="Tax Commission"/>
    <s v="GAA"/>
    <s v=" TAX Administration"/>
    <s v="DGO"/>
    <s v="6090 Division of Fleet Operations - Motor Pool"/>
    <x v="4"/>
    <s v="Current Expense"/>
    <n v="383.28000000000009"/>
    <x v="16"/>
    <x v="112"/>
    <x v="1"/>
    <x v="0"/>
  </r>
  <r>
    <s v="120"/>
    <s v="Tax Commission"/>
    <s v="GAA"/>
    <s v=" TAX Administration"/>
    <s v="DGO"/>
    <s v="6120 Division of Fleet Operations - Fuel Network"/>
    <x v="5"/>
    <s v="Current Expense"/>
    <n v="7.1303000000000001"/>
    <x v="16"/>
    <x v="112"/>
    <x v="1"/>
    <x v="0"/>
  </r>
  <r>
    <s v="120"/>
    <s v="Tax Commission"/>
    <s v="GAA"/>
    <s v=" TAX Administration"/>
    <s v="DGO"/>
    <s v="6020 Division of Risk Management"/>
    <x v="6"/>
    <s v="Current Expense"/>
    <n v="-521"/>
    <x v="16"/>
    <x v="112"/>
    <x v="0"/>
    <x v="0"/>
  </r>
  <r>
    <s v="120"/>
    <s v="Tax Commission"/>
    <s v="GAA"/>
    <s v=" TAX Administration"/>
    <s v="DGO"/>
    <s v="6020 Division of Risk Management"/>
    <x v="0"/>
    <s v="Current Expense"/>
    <n v="20004"/>
    <x v="16"/>
    <x v="112"/>
    <x v="0"/>
    <x v="0"/>
  </r>
  <r>
    <s v="120"/>
    <s v="Tax Commission"/>
    <s v="GAA"/>
    <s v=" TAX Administration"/>
    <s v="DGO"/>
    <s v="6020 Division of Risk Management"/>
    <x v="1"/>
    <s v="Current Expense"/>
    <n v="4018"/>
    <x v="16"/>
    <x v="112"/>
    <x v="0"/>
    <x v="0"/>
  </r>
  <r>
    <s v="120"/>
    <s v="Tax Commission"/>
    <s v="GAE"/>
    <s v=" TAX Financial Operations"/>
    <s v="DGO"/>
    <s v="6090 Division of Fleet Operations - Motor Pool"/>
    <x v="4"/>
    <s v="Current Expense"/>
    <n v="-393.2999999999999"/>
    <x v="16"/>
    <x v="113"/>
    <x v="1"/>
    <x v="0"/>
  </r>
  <r>
    <s v="120"/>
    <s v="Tax Commission"/>
    <s v="GAE"/>
    <s v=" TAX Financial Operations"/>
    <s v="DGO"/>
    <s v="6090 Division of Fleet Operations - Motor Pool"/>
    <x v="3"/>
    <s v="Current Expense"/>
    <n v="12"/>
    <x v="16"/>
    <x v="113"/>
    <x v="1"/>
    <x v="0"/>
  </r>
  <r>
    <s v="120"/>
    <s v="Tax Commission"/>
    <s v="GAE"/>
    <s v=" TAX Financial Operations"/>
    <s v="DGO"/>
    <s v="6120 Division of Fleet Operations - Fuel Network"/>
    <x v="5"/>
    <s v="Current Expense"/>
    <n v="4.1029999999999998"/>
    <x v="16"/>
    <x v="113"/>
    <x v="1"/>
    <x v="0"/>
  </r>
  <r>
    <s v="120"/>
    <s v="Tax Commission"/>
    <s v="GAK"/>
    <s v=" TAX Motor Vehicle Enforcement"/>
    <s v="DGO"/>
    <s v="6090 Division of Fleet Operations - Motor Pool"/>
    <x v="8"/>
    <s v="Current Expense"/>
    <n v="90"/>
    <x v="16"/>
    <x v="114"/>
    <x v="1"/>
    <x v="0"/>
  </r>
  <r>
    <s v="120"/>
    <s v="Tax Commission"/>
    <s v="GAK"/>
    <s v=" TAX Motor Vehicle Enforcement"/>
    <s v="DGO"/>
    <s v="6090 Division of Fleet Operations - Motor Pool"/>
    <x v="3"/>
    <s v="Current Expense"/>
    <n v="336"/>
    <x v="16"/>
    <x v="114"/>
    <x v="1"/>
    <x v="0"/>
  </r>
  <r>
    <s v="120"/>
    <s v="Tax Commission"/>
    <s v="GAK"/>
    <s v=" TAX Motor Vehicle Enforcement"/>
    <s v="DGO"/>
    <s v="6090 Division of Fleet Operations - Motor Pool"/>
    <x v="4"/>
    <s v="Current Expense"/>
    <n v="17714.690000000002"/>
    <x v="16"/>
    <x v="114"/>
    <x v="1"/>
    <x v="0"/>
  </r>
  <r>
    <s v="120"/>
    <s v="Tax Commission"/>
    <s v="GAK"/>
    <s v=" TAX Motor Vehicle Enforcement"/>
    <s v="DGO"/>
    <s v="6120 Division of Fleet Operations - Fuel Network"/>
    <x v="5"/>
    <s v="Current Expense"/>
    <n v="223.02560000000003"/>
    <x v="16"/>
    <x v="114"/>
    <x v="1"/>
    <x v="0"/>
  </r>
  <r>
    <s v="120"/>
    <s v="Tax Commission"/>
    <s v="GAJ"/>
    <s v=" TAX Motor Vehicles"/>
    <s v="DGO"/>
    <s v="6090 Division of Fleet Operations - Motor Pool"/>
    <x v="3"/>
    <s v="Current Expense"/>
    <n v="24"/>
    <x v="16"/>
    <x v="115"/>
    <x v="1"/>
    <x v="0"/>
  </r>
  <r>
    <s v="120"/>
    <s v="Tax Commission"/>
    <s v="GAJ"/>
    <s v=" TAX Motor Vehicles"/>
    <s v="DGO"/>
    <s v="6090 Division of Fleet Operations - Motor Pool"/>
    <x v="4"/>
    <s v="Current Expense"/>
    <n v="287.22000000000003"/>
    <x v="16"/>
    <x v="115"/>
    <x v="1"/>
    <x v="0"/>
  </r>
  <r>
    <s v="120"/>
    <s v="Tax Commission"/>
    <s v="GAJ"/>
    <s v=" TAX Motor Vehicles"/>
    <s v="DGO"/>
    <s v="6120 Division of Fleet Operations - Fuel Network"/>
    <x v="5"/>
    <s v="Current Expense"/>
    <n v="10.4299"/>
    <x v="16"/>
    <x v="115"/>
    <x v="1"/>
    <x v="0"/>
  </r>
  <r>
    <s v="120"/>
    <s v="Tax Commission"/>
    <s v="GAH"/>
    <s v=" TAX Property Tax Division"/>
    <s v="DGO"/>
    <s v="6090 Division of Fleet Operations - Motor Pool"/>
    <x v="4"/>
    <s v="Current Expense"/>
    <n v="-1271.8700000000001"/>
    <x v="16"/>
    <x v="116"/>
    <x v="1"/>
    <x v="0"/>
  </r>
  <r>
    <s v="120"/>
    <s v="Tax Commission"/>
    <s v="GAH"/>
    <s v=" TAX Property Tax Division"/>
    <s v="DGO"/>
    <s v="6090 Division of Fleet Operations - Motor Pool"/>
    <x v="3"/>
    <s v="Current Expense"/>
    <n v="180"/>
    <x v="16"/>
    <x v="116"/>
    <x v="1"/>
    <x v="0"/>
  </r>
  <r>
    <s v="120"/>
    <s v="Tax Commission"/>
    <s v="GAH"/>
    <s v=" TAX Property Tax Division"/>
    <s v="DGO"/>
    <s v="6120 Division of Fleet Operations - Fuel Network"/>
    <x v="5"/>
    <s v="Current Expense"/>
    <n v="21.815200000000001"/>
    <x v="16"/>
    <x v="116"/>
    <x v="1"/>
    <x v="0"/>
  </r>
  <r>
    <s v="120"/>
    <s v="Tax Commission"/>
    <s v="GAG"/>
    <s v=" TAX Taxpayer Services"/>
    <s v="DGO"/>
    <s v="6090 Division of Fleet Operations - Motor Pool"/>
    <x v="4"/>
    <s v="Current Expense"/>
    <n v="-285.60000000000002"/>
    <x v="16"/>
    <x v="117"/>
    <x v="1"/>
    <x v="0"/>
  </r>
  <r>
    <s v="120"/>
    <s v="Tax Commission"/>
    <s v="GAG"/>
    <s v=" TAX Taxpayer Services"/>
    <s v="DGO"/>
    <s v="6090 Division of Fleet Operations - Motor Pool"/>
    <x v="3"/>
    <s v="Current Expense"/>
    <n v="36"/>
    <x v="16"/>
    <x v="117"/>
    <x v="1"/>
    <x v="0"/>
  </r>
  <r>
    <s v="120"/>
    <s v="Tax Commission"/>
    <s v="GAG"/>
    <s v=" TAX Taxpayer Services"/>
    <s v="DGO"/>
    <s v="6120 Division of Fleet Operations - Fuel Network"/>
    <x v="5"/>
    <s v="Current Expense"/>
    <n v="0.81280000000000008"/>
    <x v="16"/>
    <x v="117"/>
    <x v="1"/>
    <x v="0"/>
  </r>
  <r>
    <s v="120"/>
    <s v="Tax Commission"/>
    <s v="GAA"/>
    <s v="GAA Tax Administration"/>
    <s v="DGO"/>
    <s v="6020 Division of Risk Management"/>
    <x v="2"/>
    <s v="Current Expense"/>
    <n v="-9781.0499999999993"/>
    <x v="16"/>
    <x v="112"/>
    <x v="0"/>
    <x v="0"/>
  </r>
  <r>
    <s v="120"/>
    <s v="Tax Commission"/>
    <s v="GAB"/>
    <s v="GAB Auditing Division"/>
    <s v="DGO"/>
    <s v="6020 Division of Risk Management"/>
    <x v="2"/>
    <s v="Current Expense"/>
    <n v="-13165.599999999999"/>
    <x v="16"/>
    <x v="118"/>
    <x v="0"/>
    <x v="0"/>
  </r>
  <r>
    <s v="120"/>
    <s v="Tax Commission"/>
    <s v="GAE"/>
    <s v="GAE Tax Processing"/>
    <s v="DGO"/>
    <s v="6020 Division of Risk Management"/>
    <x v="2"/>
    <s v="Current Expense"/>
    <n v="-4287.8700000000008"/>
    <x v="16"/>
    <x v="113"/>
    <x v="0"/>
    <x v="0"/>
  </r>
  <r>
    <s v="120"/>
    <s v="Tax Commission"/>
    <s v="GAF"/>
    <s v="GAF Tax Seasonal Employees"/>
    <s v="DGO"/>
    <s v="6020 Division of Risk Management"/>
    <x v="2"/>
    <s v="Current Expense"/>
    <n v="-28.200000000000003"/>
    <x v="16"/>
    <x v="119"/>
    <x v="0"/>
    <x v="0"/>
  </r>
  <r>
    <s v="120"/>
    <s v="Tax Commission"/>
    <s v="GAG"/>
    <s v="GAG Tax Payer Services"/>
    <s v="DGO"/>
    <s v="6020 Division of Risk Management"/>
    <x v="2"/>
    <s v="Current Expense"/>
    <n v="-12010.949999999997"/>
    <x v="16"/>
    <x v="117"/>
    <x v="0"/>
    <x v="0"/>
  </r>
  <r>
    <s v="120"/>
    <s v="Tax Commission"/>
    <s v="GAH"/>
    <s v="GAH Property Tax Division"/>
    <s v="DGO"/>
    <s v="6020 Division of Risk Management"/>
    <x v="2"/>
    <s v="Current Expense"/>
    <n v="-5420.7799999999988"/>
    <x v="16"/>
    <x v="116"/>
    <x v="0"/>
    <x v="0"/>
  </r>
  <r>
    <s v="120"/>
    <s v="Tax Commission"/>
    <s v="GAJ"/>
    <s v="GAJ Motor Vehicles"/>
    <s v="DGO"/>
    <s v="6020 Division of Risk Management"/>
    <x v="2"/>
    <s v="Current Expense"/>
    <n v="-13189.120000000003"/>
    <x v="16"/>
    <x v="115"/>
    <x v="0"/>
    <x v="0"/>
  </r>
  <r>
    <s v="120"/>
    <s v="Tax Commission"/>
    <s v="GAK"/>
    <s v="GAK Motor Vehicle Enforcement"/>
    <s v="DGO"/>
    <s v="6020 Division of Risk Management"/>
    <x v="2"/>
    <s v="Current Expense"/>
    <n v="-3308.7700000000004"/>
    <x v="16"/>
    <x v="114"/>
    <x v="0"/>
    <x v="0"/>
  </r>
  <r>
    <s v="130"/>
    <s v="Career Service Review Office"/>
    <s v="HKA"/>
    <s v=" CSR Career Service Review Office"/>
    <s v="DGO"/>
    <s v="6020 Division of Risk Management"/>
    <x v="0"/>
    <s v="Current Expense"/>
    <n v="128"/>
    <x v="17"/>
    <x v="120"/>
    <x v="0"/>
    <x v="0"/>
  </r>
  <r>
    <s v="130"/>
    <s v="Career Service Review Office"/>
    <s v="HKA"/>
    <s v=" CSR Career Service Review Office"/>
    <s v="DGO"/>
    <s v="6020 Division of Risk Management"/>
    <x v="1"/>
    <s v="Current Expense"/>
    <n v="19"/>
    <x v="17"/>
    <x v="120"/>
    <x v="0"/>
    <x v="0"/>
  </r>
  <r>
    <s v="130"/>
    <s v="Career Service Review Office"/>
    <s v="HKA"/>
    <s v="HKA Career Service Review Office"/>
    <s v="DGO"/>
    <s v="6020 Division of Risk Management"/>
    <x v="2"/>
    <s v="Current Expense"/>
    <n v="-285.63"/>
    <x v="17"/>
    <x v="120"/>
    <x v="0"/>
    <x v="0"/>
  </r>
  <r>
    <s v="140"/>
    <s v="Dept of Government Operations - Human Resource Management"/>
    <s v="HAA"/>
    <s v=" DGO HRM Administration"/>
    <s v="DGO"/>
    <s v="6020 Division of Risk Management"/>
    <x v="0"/>
    <s v="Current Expense"/>
    <n v="-8184"/>
    <x v="18"/>
    <x v="121"/>
    <x v="0"/>
    <x v="0"/>
  </r>
  <r>
    <s v="140"/>
    <s v="Dept of Government Operations - Human Resource Management"/>
    <s v="HAA"/>
    <s v=" DGO HRM Administration"/>
    <s v="DGO"/>
    <s v="6020 Division of Risk Management"/>
    <x v="1"/>
    <s v="Current Expense"/>
    <n v="238"/>
    <x v="18"/>
    <x v="121"/>
    <x v="0"/>
    <x v="0"/>
  </r>
  <r>
    <s v="140"/>
    <s v="Dept of Government Operations - Human Resource Management"/>
    <s v="HAA"/>
    <s v="HAA HRM Administration"/>
    <s v="DGO"/>
    <s v="6020 Division of Risk Management"/>
    <x v="2"/>
    <s v="Current Expense"/>
    <n v="-2351.1999999999998"/>
    <x v="18"/>
    <x v="121"/>
    <x v="0"/>
    <x v="0"/>
  </r>
  <r>
    <s v="140"/>
    <s v="Dept of Government Operations - Human Resource Management"/>
    <s v="HAB"/>
    <s v="HAB HRM Policy"/>
    <s v="DGO"/>
    <s v="6020 Division of Risk Management"/>
    <x v="2"/>
    <s v="Current Expense"/>
    <n v="-2280.9700000000003"/>
    <x v="18"/>
    <x v="122"/>
    <x v="0"/>
    <x v="0"/>
  </r>
  <r>
    <s v="140"/>
    <s v="Dept of Government Operations - Human Resource Management"/>
    <s v="HAG"/>
    <s v="HAG HRM Field Services"/>
    <s v="DGO"/>
    <s v="6020 Division of Risk Management"/>
    <x v="2"/>
    <s v="Current Expense"/>
    <n v="-9418.5099999999984"/>
    <x v="18"/>
    <x v="123"/>
    <x v="0"/>
    <x v="0"/>
  </r>
  <r>
    <s v="140"/>
    <s v="Dept of Government Operations - Human Resource Management"/>
    <s v="HAH"/>
    <s v="HAH HRM Payroll Services"/>
    <s v="DGO"/>
    <s v="6020 Division of Risk Management"/>
    <x v="2"/>
    <s v="Current Expense"/>
    <n v="-705.86000000000013"/>
    <x v="18"/>
    <x v="124"/>
    <x v="0"/>
    <x v="0"/>
  </r>
  <r>
    <s v="140"/>
    <s v="Dept of Government Operations - Human Resource Management"/>
    <s v="HAA"/>
    <s v="HRM Administration"/>
    <s v="DGO"/>
    <s v="6150 Division of Facilities Management"/>
    <x v="7"/>
    <s v="Current Expense"/>
    <n v="7723.24"/>
    <x v="18"/>
    <x v="121"/>
    <x v="2"/>
    <x v="0"/>
  </r>
  <r>
    <s v="170"/>
    <s v="Navajo Trust Administration"/>
    <s v="7208"/>
    <s v=" DGO Navajo Trust Fund"/>
    <s v="DGO"/>
    <s v="6120 Division of Fleet Operations - Fuel Network"/>
    <x v="5"/>
    <s v="Current Expense"/>
    <n v="76.740300000000005"/>
    <x v="19"/>
    <x v="125"/>
    <x v="1"/>
    <x v="0"/>
  </r>
  <r>
    <s v="170"/>
    <s v="Navajo Trust Administration"/>
    <s v="7208"/>
    <s v=" DGO Navajo Trust Fund"/>
    <s v="DGO"/>
    <s v="6090 Division of Fleet Operations - Motor Pool"/>
    <x v="3"/>
    <s v="Current Expense"/>
    <n v="132"/>
    <x v="19"/>
    <x v="125"/>
    <x v="1"/>
    <x v="0"/>
  </r>
  <r>
    <s v="170"/>
    <s v="Navajo Trust Administration"/>
    <s v="7208"/>
    <s v=" DGO Navajo Trust Fund"/>
    <s v="DGO"/>
    <s v="6090 Division of Fleet Operations - Motor Pool"/>
    <x v="4"/>
    <s v="Current Expense"/>
    <n v="7741.7400000000016"/>
    <x v="19"/>
    <x v="125"/>
    <x v="1"/>
    <x v="0"/>
  </r>
  <r>
    <s v="170"/>
    <s v="Navajo Trust Administration"/>
    <s v="7208"/>
    <s v=" DGO Navajo Trust Fund"/>
    <s v="DGO"/>
    <s v="6020 Division of Risk Management"/>
    <x v="6"/>
    <s v="Current Expense"/>
    <n v="82"/>
    <x v="19"/>
    <x v="125"/>
    <x v="0"/>
    <x v="0"/>
  </r>
  <r>
    <s v="170"/>
    <s v="Navajo Trust Administration"/>
    <s v="7208"/>
    <s v=" DGO Navajo Trust Fund"/>
    <s v="DGO"/>
    <s v="6020 Division of Risk Management"/>
    <x v="0"/>
    <s v="Current Expense"/>
    <n v="2194"/>
    <x v="19"/>
    <x v="125"/>
    <x v="0"/>
    <x v="0"/>
  </r>
  <r>
    <s v="170"/>
    <s v="Navajo Trust Administration"/>
    <s v="7208"/>
    <s v=" DGO Navajo Trust Fund"/>
    <s v="DGO"/>
    <s v="6020 Division of Risk Management"/>
    <x v="1"/>
    <s v="Current Expense"/>
    <n v="1039"/>
    <x v="19"/>
    <x v="125"/>
    <x v="0"/>
    <x v="0"/>
  </r>
  <r>
    <s v="170"/>
    <s v="Navajo Trust Administration"/>
    <s v="7208"/>
    <s v="7208 DAS Navajo Trust Fund"/>
    <s v="DGO"/>
    <s v="6020 Division of Risk Management"/>
    <x v="2"/>
    <s v="Current Expense"/>
    <n v="-1468.3599999999997"/>
    <x v="19"/>
    <x v="125"/>
    <x v="0"/>
    <x v="0"/>
  </r>
  <r>
    <s v="180"/>
    <s v="Dept of Public Safety"/>
    <s v="2390"/>
    <s v=" DPS Alcoholic Bev Control Act Enforcement Fund"/>
    <s v="DGO"/>
    <s v="6120 Division of Fleet Operations - Fuel Network"/>
    <x v="5"/>
    <s v="Current Expense"/>
    <n v="202.16810000000001"/>
    <x v="20"/>
    <x v="126"/>
    <x v="1"/>
    <x v="0"/>
  </r>
  <r>
    <s v="180"/>
    <s v="Dept of Public Safety"/>
    <s v="JAC"/>
    <s v=" DPS Aero Bureau"/>
    <s v="DGO"/>
    <s v="6090 Division of Fleet Operations - Motor Pool"/>
    <x v="3"/>
    <s v="Current Expense"/>
    <n v="60"/>
    <x v="20"/>
    <x v="127"/>
    <x v="1"/>
    <x v="0"/>
  </r>
  <r>
    <s v="180"/>
    <s v="Dept of Public Safety"/>
    <s v="JAC"/>
    <s v=" DPS Aero Bureau"/>
    <s v="DGO"/>
    <s v="6090 Division of Fleet Operations - Motor Pool"/>
    <x v="4"/>
    <s v="Current Expense"/>
    <n v="171.38000000000008"/>
    <x v="20"/>
    <x v="127"/>
    <x v="1"/>
    <x v="0"/>
  </r>
  <r>
    <s v="180"/>
    <s v="Dept of Public Safety"/>
    <s v="JAC"/>
    <s v=" DPS Aero Bureau"/>
    <s v="DGO"/>
    <s v="6120 Division of Fleet Operations - Fuel Network"/>
    <x v="5"/>
    <s v="Current Expense"/>
    <n v="21.953200000000002"/>
    <x v="20"/>
    <x v="127"/>
    <x v="1"/>
    <x v="0"/>
  </r>
  <r>
    <s v="180"/>
    <s v="Dept of Public Safety"/>
    <s v="2390"/>
    <s v=" DPS Alcoholic Bev Control Act Enforcement Fund"/>
    <s v="DGO"/>
    <s v="6090 Division of Fleet Operations - Motor Pool"/>
    <x v="3"/>
    <s v="Current Expense"/>
    <n v="504"/>
    <x v="20"/>
    <x v="126"/>
    <x v="1"/>
    <x v="0"/>
  </r>
  <r>
    <s v="180"/>
    <s v="Dept of Public Safety"/>
    <s v="2390"/>
    <s v=" DPS Alcoholic Bev Control Act Enforcement Fund"/>
    <s v="DGO"/>
    <s v="6090 Division of Fleet Operations - Motor Pool"/>
    <x v="4"/>
    <s v="Current Expense"/>
    <n v="7866.18"/>
    <x v="20"/>
    <x v="126"/>
    <x v="1"/>
    <x v="0"/>
  </r>
  <r>
    <s v="180"/>
    <s v="Dept of Public Safety"/>
    <s v="JFA"/>
    <s v=" DPS Bureau of Investigation"/>
    <s v="DGO"/>
    <s v="6090 Division of Fleet Operations - Motor Pool"/>
    <x v="8"/>
    <s v="Current Expense"/>
    <n v="90"/>
    <x v="20"/>
    <x v="128"/>
    <x v="1"/>
    <x v="0"/>
  </r>
  <r>
    <s v="180"/>
    <s v="Dept of Public Safety"/>
    <s v="JFA"/>
    <s v=" DPS Bureau of Investigation"/>
    <s v="DGO"/>
    <s v="6090 Division of Fleet Operations - Motor Pool"/>
    <x v="3"/>
    <s v="Current Expense"/>
    <n v="768"/>
    <x v="20"/>
    <x v="128"/>
    <x v="1"/>
    <x v="0"/>
  </r>
  <r>
    <s v="180"/>
    <s v="Dept of Public Safety"/>
    <s v="JFA"/>
    <s v=" DPS Bureau of Investigation"/>
    <s v="DGO"/>
    <s v="6090 Division of Fleet Operations - Motor Pool"/>
    <x v="4"/>
    <s v="Current Expense"/>
    <n v="16550.04"/>
    <x v="20"/>
    <x v="128"/>
    <x v="1"/>
    <x v="0"/>
  </r>
  <r>
    <s v="180"/>
    <s v="Dept of Public Safety"/>
    <s v="JFA"/>
    <s v=" DPS Bureau of Investigation"/>
    <s v="DGO"/>
    <s v="6120 Division of Fleet Operations - Fuel Network"/>
    <x v="5"/>
    <s v="Current Expense"/>
    <n v="259.49439999999998"/>
    <x v="20"/>
    <x v="128"/>
    <x v="1"/>
    <x v="0"/>
  </r>
  <r>
    <s v="180"/>
    <s v="Dept of Public Safety"/>
    <s v="JEA"/>
    <s v=" DPS CITS Administration"/>
    <s v="DGO"/>
    <s v="6090 Division of Fleet Operations - Motor Pool"/>
    <x v="3"/>
    <s v="Current Expense"/>
    <n v="48"/>
    <x v="20"/>
    <x v="129"/>
    <x v="1"/>
    <x v="0"/>
  </r>
  <r>
    <s v="180"/>
    <s v="Dept of Public Safety"/>
    <s v="JEA"/>
    <s v=" DPS CITS Administration"/>
    <s v="DGO"/>
    <s v="6090 Division of Fleet Operations - Motor Pool"/>
    <x v="4"/>
    <s v="Current Expense"/>
    <n v="2294.3900000000003"/>
    <x v="20"/>
    <x v="129"/>
    <x v="1"/>
    <x v="0"/>
  </r>
  <r>
    <s v="180"/>
    <s v="Dept of Public Safety"/>
    <s v="JEA"/>
    <s v=" DPS CITS Administration"/>
    <s v="DGO"/>
    <s v="6120 Division of Fleet Operations - Fuel Network"/>
    <x v="5"/>
    <s v="Current Expense"/>
    <n v="10.364100000000001"/>
    <x v="20"/>
    <x v="129"/>
    <x v="1"/>
    <x v="0"/>
  </r>
  <r>
    <s v="180"/>
    <s v="Dept of Public Safety"/>
    <s v="JAA"/>
    <s v=" DPS Commissioner's Office"/>
    <s v="DGO"/>
    <s v="6090 Division of Fleet Operations - Motor Pool"/>
    <x v="3"/>
    <s v="Current Expense"/>
    <n v="180"/>
    <x v="20"/>
    <x v="130"/>
    <x v="1"/>
    <x v="0"/>
  </r>
  <r>
    <s v="180"/>
    <s v="Dept of Public Safety"/>
    <s v="JAA"/>
    <s v=" DPS Commissioner's Office"/>
    <s v="DGO"/>
    <s v="6090 Division of Fleet Operations - Motor Pool"/>
    <x v="4"/>
    <s v="Current Expense"/>
    <n v="3526.5000000000005"/>
    <x v="20"/>
    <x v="130"/>
    <x v="1"/>
    <x v="0"/>
  </r>
  <r>
    <s v="180"/>
    <s v="Dept of Public Safety"/>
    <s v="JAA"/>
    <s v=" DPS Commissioner's Office"/>
    <s v="DGO"/>
    <s v="6120 Division of Fleet Operations - Fuel Network"/>
    <x v="5"/>
    <s v="Current Expense"/>
    <n v="59.4407"/>
    <x v="20"/>
    <x v="130"/>
    <x v="1"/>
    <x v="0"/>
  </r>
  <r>
    <s v="180"/>
    <s v="Dept of Public Safety"/>
    <s v="JAA"/>
    <s v=" DPS Commissioner's Office"/>
    <s v="DGO"/>
    <s v="6020 Division of Risk Management"/>
    <x v="6"/>
    <s v="Current Expense"/>
    <n v="-15780"/>
    <x v="20"/>
    <x v="130"/>
    <x v="0"/>
    <x v="0"/>
  </r>
  <r>
    <s v="180"/>
    <s v="Dept of Public Safety"/>
    <s v="JAA"/>
    <s v=" DPS Commissioner's Office"/>
    <s v="DGO"/>
    <s v="6020 Division of Risk Management"/>
    <x v="10"/>
    <s v="Current Expense"/>
    <n v="-99928"/>
    <x v="20"/>
    <x v="130"/>
    <x v="0"/>
    <x v="0"/>
  </r>
  <r>
    <s v="180"/>
    <s v="Dept of Public Safety"/>
    <s v="JAA"/>
    <s v=" DPS Commissioner's Office"/>
    <s v="DGO"/>
    <s v="6020 Division of Risk Management"/>
    <x v="0"/>
    <s v="Current Expense"/>
    <n v="91284"/>
    <x v="20"/>
    <x v="130"/>
    <x v="0"/>
    <x v="0"/>
  </r>
  <r>
    <s v="180"/>
    <s v="Dept of Public Safety"/>
    <s v="JAA"/>
    <s v=" DPS Commissioner's Office"/>
    <s v="DGO"/>
    <s v="6020 Division of Risk Management"/>
    <x v="1"/>
    <s v="Current Expense"/>
    <n v="9426"/>
    <x v="20"/>
    <x v="130"/>
    <x v="0"/>
    <x v="0"/>
  </r>
  <r>
    <s v="180"/>
    <s v="Dept of Public Safety"/>
    <s v="JED"/>
    <s v=" DPS Communications"/>
    <s v="DGO"/>
    <s v="6090 Division of Fleet Operations - Motor Pool"/>
    <x v="3"/>
    <s v="Current Expense"/>
    <n v="48"/>
    <x v="20"/>
    <x v="131"/>
    <x v="1"/>
    <x v="0"/>
  </r>
  <r>
    <s v="180"/>
    <s v="Dept of Public Safety"/>
    <s v="JED"/>
    <s v=" DPS Communications"/>
    <s v="DGO"/>
    <s v="6090 Division of Fleet Operations - Motor Pool"/>
    <x v="4"/>
    <s v="Current Expense"/>
    <n v="458.95000000000016"/>
    <x v="20"/>
    <x v="131"/>
    <x v="1"/>
    <x v="0"/>
  </r>
  <r>
    <s v="180"/>
    <s v="Dept of Public Safety"/>
    <s v="JED"/>
    <s v=" DPS Communications"/>
    <s v="DGO"/>
    <s v="6120 Division of Fleet Operations - Fuel Network"/>
    <x v="5"/>
    <s v="Current Expense"/>
    <n v="6.1602999999999994"/>
    <x v="20"/>
    <x v="131"/>
    <x v="1"/>
    <x v="0"/>
  </r>
  <r>
    <s v="180"/>
    <s v="Dept of Public Safety"/>
    <s v="JGB"/>
    <s v=" DPS Driver Services"/>
    <s v="DGO"/>
    <s v="6090 Division of Fleet Operations - Motor Pool"/>
    <x v="3"/>
    <s v="Current Expense"/>
    <n v="228"/>
    <x v="20"/>
    <x v="132"/>
    <x v="1"/>
    <x v="0"/>
  </r>
  <r>
    <s v="180"/>
    <s v="Dept of Public Safety"/>
    <s v="JGB"/>
    <s v=" DPS Driver Services"/>
    <s v="DGO"/>
    <s v="6090 Division of Fleet Operations - Motor Pool"/>
    <x v="4"/>
    <s v="Current Expense"/>
    <n v="1212.6500000000003"/>
    <x v="20"/>
    <x v="132"/>
    <x v="1"/>
    <x v="0"/>
  </r>
  <r>
    <s v="180"/>
    <s v="Dept of Public Safety"/>
    <s v="JGB"/>
    <s v=" DPS Driver Services"/>
    <s v="DGO"/>
    <s v="6120 Division of Fleet Operations - Fuel Network"/>
    <x v="5"/>
    <s v="Current Expense"/>
    <n v="63.610799999999998"/>
    <x v="20"/>
    <x v="132"/>
    <x v="1"/>
    <x v="0"/>
  </r>
  <r>
    <s v="180"/>
    <s v="Dept of Public Safety"/>
    <s v="JGB"/>
    <s v=" DPS Driver Services"/>
    <s v="DGO"/>
    <s v="6020 Division of Risk Management"/>
    <x v="1"/>
    <s v="Current Expense"/>
    <n v="2489"/>
    <x v="20"/>
    <x v="132"/>
    <x v="0"/>
    <x v="0"/>
  </r>
  <r>
    <s v="180"/>
    <s v="Dept of Public Safety"/>
    <s v="JBA"/>
    <s v=" DPS Emergency Services &amp; Homeland Security"/>
    <s v="DGO"/>
    <s v="6090 Division of Fleet Operations - Motor Pool"/>
    <x v="3"/>
    <s v="Current Expense"/>
    <n v="192"/>
    <x v="20"/>
    <x v="133"/>
    <x v="1"/>
    <x v="0"/>
  </r>
  <r>
    <s v="180"/>
    <s v="Dept of Public Safety"/>
    <s v="JBA"/>
    <s v=" DPS Emergency Services &amp; Homeland Security"/>
    <s v="DGO"/>
    <s v="6090 Division of Fleet Operations - Motor Pool"/>
    <x v="4"/>
    <s v="Current Expense"/>
    <n v="1007.7300000000002"/>
    <x v="20"/>
    <x v="133"/>
    <x v="1"/>
    <x v="0"/>
  </r>
  <r>
    <s v="180"/>
    <s v="Dept of Public Safety"/>
    <s v="JBA"/>
    <s v=" DPS Emergency Services &amp; Homeland Security"/>
    <s v="DGO"/>
    <s v="6120 Division of Fleet Operations - Fuel Network"/>
    <x v="5"/>
    <s v="Current Expense"/>
    <n v="21.370200000000001"/>
    <x v="20"/>
    <x v="133"/>
    <x v="1"/>
    <x v="0"/>
  </r>
  <r>
    <s v="180"/>
    <s v="Dept of Public Safety"/>
    <s v="JBA"/>
    <s v=" DPS Emergency Services &amp; Homeland Security"/>
    <s v="DGO"/>
    <s v="6020 Division of Risk Management"/>
    <x v="6"/>
    <s v="Current Expense"/>
    <n v="24"/>
    <x v="20"/>
    <x v="133"/>
    <x v="0"/>
    <x v="0"/>
  </r>
  <r>
    <s v="180"/>
    <s v="Dept of Public Safety"/>
    <s v="JBA"/>
    <s v=" DPS Emergency Services &amp; Homeland Security"/>
    <s v="DGO"/>
    <s v="6020 Division of Risk Management"/>
    <x v="1"/>
    <s v="Current Expense"/>
    <n v="7"/>
    <x v="20"/>
    <x v="133"/>
    <x v="0"/>
    <x v="0"/>
  </r>
  <r>
    <s v="180"/>
    <s v="Dept of Public Safety"/>
    <s v="JMB"/>
    <s v=" DPS Fire Fighter Training"/>
    <s v="DGO"/>
    <s v="6090 Division of Fleet Operations - Motor Pool"/>
    <x v="3"/>
    <s v="Current Expense"/>
    <n v="12"/>
    <x v="20"/>
    <x v="134"/>
    <x v="1"/>
    <x v="0"/>
  </r>
  <r>
    <s v="180"/>
    <s v="Dept of Public Safety"/>
    <s v="JMB"/>
    <s v=" DPS Fire Fighter Training"/>
    <s v="DGO"/>
    <s v="6090 Division of Fleet Operations - Motor Pool"/>
    <x v="4"/>
    <s v="Current Expense"/>
    <n v="4179.3000000000011"/>
    <x v="20"/>
    <x v="134"/>
    <x v="1"/>
    <x v="0"/>
  </r>
  <r>
    <s v="180"/>
    <s v="Dept of Public Safety"/>
    <s v="JMB"/>
    <s v=" DPS Fire Fighter Training"/>
    <s v="DGO"/>
    <s v="6120 Division of Fleet Operations - Fuel Network"/>
    <x v="5"/>
    <s v="Current Expense"/>
    <n v="7.5935000000000006"/>
    <x v="20"/>
    <x v="134"/>
    <x v="1"/>
    <x v="0"/>
  </r>
  <r>
    <s v="180"/>
    <s v="Dept of Public Safety"/>
    <s v="JMA"/>
    <s v=" DPS Fire Operations"/>
    <s v="DGO"/>
    <s v="6090 Division of Fleet Operations - Motor Pool"/>
    <x v="3"/>
    <s v="Current Expense"/>
    <n v="228"/>
    <x v="20"/>
    <x v="135"/>
    <x v="1"/>
    <x v="0"/>
  </r>
  <r>
    <s v="180"/>
    <s v="Dept of Public Safety"/>
    <s v="JMA"/>
    <s v=" DPS Fire Operations"/>
    <s v="DGO"/>
    <s v="6090 Division of Fleet Operations - Motor Pool"/>
    <x v="4"/>
    <s v="Current Expense"/>
    <n v="5749.3600000000006"/>
    <x v="20"/>
    <x v="135"/>
    <x v="1"/>
    <x v="0"/>
  </r>
  <r>
    <s v="180"/>
    <s v="Dept of Public Safety"/>
    <s v="JMA"/>
    <s v=" DPS Fire Operations"/>
    <s v="DGO"/>
    <s v="6120 Division of Fleet Operations - Fuel Network"/>
    <x v="5"/>
    <s v="Current Expense"/>
    <n v="153.37549999999999"/>
    <x v="20"/>
    <x v="135"/>
    <x v="1"/>
    <x v="0"/>
  </r>
  <r>
    <s v="180"/>
    <s v="Dept of Public Safety"/>
    <s v="JMA"/>
    <s v=" DPS Fire Operations"/>
    <s v="DGO"/>
    <s v="6020 Division of Risk Management"/>
    <x v="1"/>
    <s v="Current Expense"/>
    <n v="153"/>
    <x v="20"/>
    <x v="135"/>
    <x v="0"/>
    <x v="0"/>
  </r>
  <r>
    <s v="180"/>
    <s v="Dept of Public Safety"/>
    <s v="JAF"/>
    <s v=" DPS Fleet Management"/>
    <s v="DGO"/>
    <s v="6090 Division of Fleet Operations - Motor Pool"/>
    <x v="3"/>
    <s v="Current Expense"/>
    <n v="144"/>
    <x v="20"/>
    <x v="136"/>
    <x v="1"/>
    <x v="0"/>
  </r>
  <r>
    <s v="180"/>
    <s v="Dept of Public Safety"/>
    <s v="JAF"/>
    <s v=" DPS Fleet Management"/>
    <s v="DGO"/>
    <s v="6120 Division of Fleet Operations - Fuel Network"/>
    <x v="5"/>
    <s v="Current Expense"/>
    <n v="30.694600000000001"/>
    <x v="20"/>
    <x v="136"/>
    <x v="1"/>
    <x v="0"/>
  </r>
  <r>
    <s v="180"/>
    <s v="Dept of Public Safety"/>
    <s v="JJA"/>
    <s v=" DPS Highway Safety"/>
    <s v="DGO"/>
    <s v="6090 Division of Fleet Operations - Motor Pool"/>
    <x v="3"/>
    <s v="Current Expense"/>
    <n v="24"/>
    <x v="20"/>
    <x v="137"/>
    <x v="1"/>
    <x v="0"/>
  </r>
  <r>
    <s v="180"/>
    <s v="Dept of Public Safety"/>
    <s v="JJA"/>
    <s v=" DPS Highway Safety"/>
    <s v="DGO"/>
    <s v="6090 Division of Fleet Operations - Motor Pool"/>
    <x v="4"/>
    <s v="Current Expense"/>
    <n v="60.13000000000001"/>
    <x v="20"/>
    <x v="137"/>
    <x v="1"/>
    <x v="0"/>
  </r>
  <r>
    <s v="180"/>
    <s v="Dept of Public Safety"/>
    <s v="JJA"/>
    <s v=" DPS Highway Safety"/>
    <s v="DGO"/>
    <s v="6120 Division of Fleet Operations - Fuel Network"/>
    <x v="5"/>
    <s v="Current Expense"/>
    <n v="5.3395000000000001"/>
    <x v="20"/>
    <x v="137"/>
    <x v="1"/>
    <x v="0"/>
  </r>
  <r>
    <s v="180"/>
    <s v="Dept of Public Safety"/>
    <s v="JAD"/>
    <s v=" DPS Intelligence Center"/>
    <s v="DGO"/>
    <s v="6090 Division of Fleet Operations - Motor Pool"/>
    <x v="4"/>
    <s v="Current Expense"/>
    <n v="0"/>
    <x v="20"/>
    <x v="138"/>
    <x v="1"/>
    <x v="0"/>
  </r>
  <r>
    <s v="180"/>
    <s v="Dept of Public Safety"/>
    <s v="JAD"/>
    <s v=" DPS Intelligence Center"/>
    <s v="DGO"/>
    <s v="6120 Division of Fleet Operations - Fuel Network"/>
    <x v="5"/>
    <s v="Current Expense"/>
    <n v="1.7298"/>
    <x v="20"/>
    <x v="138"/>
    <x v="1"/>
    <x v="0"/>
  </r>
  <r>
    <s v="180"/>
    <s v="Dept of Public Safety"/>
    <s v="JCB"/>
    <s v=" DPS Non-Government/Other Services"/>
    <s v="DGO"/>
    <s v="6090 Division of Fleet Operations - Motor Pool"/>
    <x v="3"/>
    <s v="Current Expense"/>
    <n v="48"/>
    <x v="20"/>
    <x v="139"/>
    <x v="1"/>
    <x v="0"/>
  </r>
  <r>
    <s v="180"/>
    <s v="Dept of Public Safety"/>
    <s v="JCB"/>
    <s v=" DPS Non-Government/Other Services"/>
    <s v="DGO"/>
    <s v="6090 Division of Fleet Operations - Motor Pool"/>
    <x v="4"/>
    <s v="Current Expense"/>
    <n v="362.92000000000007"/>
    <x v="20"/>
    <x v="139"/>
    <x v="1"/>
    <x v="0"/>
  </r>
  <r>
    <s v="180"/>
    <s v="Dept of Public Safety"/>
    <s v="JCB"/>
    <s v=" DPS Non-Government/Other Services"/>
    <s v="DGO"/>
    <s v="6120 Division of Fleet Operations - Fuel Network"/>
    <x v="5"/>
    <s v="Current Expense"/>
    <n v="6.634500000000001"/>
    <x v="20"/>
    <x v="139"/>
    <x v="1"/>
    <x v="0"/>
  </r>
  <r>
    <s v="180"/>
    <s v="Dept of Public Safety"/>
    <s v="JDC"/>
    <s v=" DPS POST Administration"/>
    <s v="DGO"/>
    <s v="6090 Division of Fleet Operations - Motor Pool"/>
    <x v="3"/>
    <s v="Current Expense"/>
    <n v="144"/>
    <x v="20"/>
    <x v="140"/>
    <x v="1"/>
    <x v="0"/>
  </r>
  <r>
    <s v="180"/>
    <s v="Dept of Public Safety"/>
    <s v="JDC"/>
    <s v=" DPS POST Administration"/>
    <s v="DGO"/>
    <s v="6090 Division of Fleet Operations - Motor Pool"/>
    <x v="4"/>
    <s v="Current Expense"/>
    <n v="726.6500000000002"/>
    <x v="20"/>
    <x v="140"/>
    <x v="1"/>
    <x v="0"/>
  </r>
  <r>
    <s v="180"/>
    <s v="Dept of Public Safety"/>
    <s v="JDC"/>
    <s v=" DPS POST Administration"/>
    <s v="DGO"/>
    <s v="6120 Division of Fleet Operations - Fuel Network"/>
    <x v="5"/>
    <s v="Current Expense"/>
    <n v="36.391999999999996"/>
    <x v="20"/>
    <x v="140"/>
    <x v="1"/>
    <x v="0"/>
  </r>
  <r>
    <s v="180"/>
    <s v="Dept of Public Safety"/>
    <s v="JDA"/>
    <s v=" DPS POST Basic Training"/>
    <s v="DGO"/>
    <s v="6090 Division of Fleet Operations - Motor Pool"/>
    <x v="3"/>
    <s v="Current Expense"/>
    <n v="480"/>
    <x v="20"/>
    <x v="141"/>
    <x v="1"/>
    <x v="0"/>
  </r>
  <r>
    <s v="180"/>
    <s v="Dept of Public Safety"/>
    <s v="JDA"/>
    <s v=" DPS POST Basic Training"/>
    <s v="DGO"/>
    <s v="6090 Division of Fleet Operations - Motor Pool"/>
    <x v="4"/>
    <s v="Current Expense"/>
    <n v="188305.13999999996"/>
    <x v="20"/>
    <x v="141"/>
    <x v="1"/>
    <x v="0"/>
  </r>
  <r>
    <s v="180"/>
    <s v="Dept of Public Safety"/>
    <s v="JDA"/>
    <s v=" DPS POST Basic Training"/>
    <s v="DGO"/>
    <s v="6120 Division of Fleet Operations - Fuel Network"/>
    <x v="5"/>
    <s v="Current Expense"/>
    <n v="50.018500000000003"/>
    <x v="20"/>
    <x v="141"/>
    <x v="1"/>
    <x v="0"/>
  </r>
  <r>
    <s v="180"/>
    <s v="Dept of Public Safety"/>
    <s v="JDB"/>
    <s v=" DPS POST Regional/In-service Training"/>
    <s v="DGO"/>
    <s v="6090 Division of Fleet Operations - Motor Pool"/>
    <x v="3"/>
    <s v="Current Expense"/>
    <n v="12"/>
    <x v="20"/>
    <x v="142"/>
    <x v="1"/>
    <x v="0"/>
  </r>
  <r>
    <s v="180"/>
    <s v="Dept of Public Safety"/>
    <s v="JDB"/>
    <s v=" DPS POST Regional/In-service Training"/>
    <s v="DGO"/>
    <s v="6090 Division of Fleet Operations - Motor Pool"/>
    <x v="4"/>
    <s v="Current Expense"/>
    <n v="215.43000000000004"/>
    <x v="20"/>
    <x v="142"/>
    <x v="1"/>
    <x v="0"/>
  </r>
  <r>
    <s v="180"/>
    <s v="Dept of Public Safety"/>
    <s v="JDB"/>
    <s v=" DPS POST Regional/In-service Training"/>
    <s v="DGO"/>
    <s v="6120 Division of Fleet Operations - Fuel Network"/>
    <x v="5"/>
    <s v="Current Expense"/>
    <n v="13.8476"/>
    <x v="20"/>
    <x v="142"/>
    <x v="1"/>
    <x v="0"/>
  </r>
  <r>
    <s v="180"/>
    <s v="Dept of Public Safety"/>
    <s v="JEC"/>
    <s v=" DPS State Crime Labs"/>
    <s v="DGO"/>
    <s v="6090 Division of Fleet Operations - Motor Pool"/>
    <x v="3"/>
    <s v="Current Expense"/>
    <n v="72"/>
    <x v="20"/>
    <x v="143"/>
    <x v="1"/>
    <x v="0"/>
  </r>
  <r>
    <s v="180"/>
    <s v="Dept of Public Safety"/>
    <s v="JEC"/>
    <s v=" DPS State Crime Labs"/>
    <s v="DGO"/>
    <s v="6090 Division of Fleet Operations - Motor Pool"/>
    <x v="4"/>
    <s v="Current Expense"/>
    <n v="486.78000000000009"/>
    <x v="20"/>
    <x v="143"/>
    <x v="1"/>
    <x v="0"/>
  </r>
  <r>
    <s v="180"/>
    <s v="Dept of Public Safety"/>
    <s v="JEC"/>
    <s v=" DPS State Crime Labs"/>
    <s v="DGO"/>
    <s v="6120 Division of Fleet Operations - Fuel Network"/>
    <x v="5"/>
    <s v="Current Expense"/>
    <n v="10.6907"/>
    <x v="20"/>
    <x v="143"/>
    <x v="1"/>
    <x v="0"/>
  </r>
  <r>
    <s v="180"/>
    <s v="Dept of Public Safety"/>
    <s v="JHA"/>
    <s v=" DPS UHP Administration"/>
    <s v="DGO"/>
    <s v="6090 Division of Fleet Operations - Motor Pool"/>
    <x v="3"/>
    <s v="Current Expense"/>
    <n v="300"/>
    <x v="20"/>
    <x v="144"/>
    <x v="1"/>
    <x v="0"/>
  </r>
  <r>
    <s v="180"/>
    <s v="Dept of Public Safety"/>
    <s v="JHA"/>
    <s v=" DPS UHP Administration"/>
    <s v="DGO"/>
    <s v="6090 Division of Fleet Operations - Motor Pool"/>
    <x v="4"/>
    <s v="Current Expense"/>
    <n v="18953.37"/>
    <x v="20"/>
    <x v="144"/>
    <x v="1"/>
    <x v="0"/>
  </r>
  <r>
    <s v="180"/>
    <s v="Dept of Public Safety"/>
    <s v="JHA"/>
    <s v=" DPS UHP Administration"/>
    <s v="DGO"/>
    <s v="6120 Division of Fleet Operations - Fuel Network"/>
    <x v="5"/>
    <s v="Current Expense"/>
    <n v="97.295200000000008"/>
    <x v="20"/>
    <x v="144"/>
    <x v="1"/>
    <x v="0"/>
  </r>
  <r>
    <s v="180"/>
    <s v="Dept of Public Safety"/>
    <s v="JHC"/>
    <s v=" DPS UHP Commercial Vehicle"/>
    <s v="DGO"/>
    <s v="6090 Division of Fleet Operations - Motor Pool"/>
    <x v="3"/>
    <s v="Current Expense"/>
    <n v="408"/>
    <x v="20"/>
    <x v="145"/>
    <x v="1"/>
    <x v="0"/>
  </r>
  <r>
    <s v="180"/>
    <s v="Dept of Public Safety"/>
    <s v="JHC"/>
    <s v=" DPS UHP Commercial Vehicle"/>
    <s v="DGO"/>
    <s v="6090 Division of Fleet Operations - Motor Pool"/>
    <x v="4"/>
    <s v="Current Expense"/>
    <n v="9305.7600000000039"/>
    <x v="20"/>
    <x v="145"/>
    <x v="1"/>
    <x v="0"/>
  </r>
  <r>
    <s v="180"/>
    <s v="Dept of Public Safety"/>
    <s v="JHC"/>
    <s v=" DPS UHP Commercial Vehicle"/>
    <s v="DGO"/>
    <s v="6120 Division of Fleet Operations - Fuel Network"/>
    <x v="5"/>
    <s v="Current Expense"/>
    <n v="126.6738"/>
    <x v="20"/>
    <x v="145"/>
    <x v="1"/>
    <x v="0"/>
  </r>
  <r>
    <s v="180"/>
    <s v="Dept of Public Safety"/>
    <s v="JHB"/>
    <s v=" DPS UHP Field Operations"/>
    <s v="DGO"/>
    <s v="6090 Division of Fleet Operations - Motor Pool"/>
    <x v="3"/>
    <s v="Current Expense"/>
    <n v="4608"/>
    <x v="20"/>
    <x v="146"/>
    <x v="1"/>
    <x v="0"/>
  </r>
  <r>
    <s v="180"/>
    <s v="Dept of Public Safety"/>
    <s v="JHB"/>
    <s v=" DPS UHP Field Operations"/>
    <s v="DGO"/>
    <s v="6090 Division of Fleet Operations - Motor Pool"/>
    <x v="4"/>
    <s v="Current Expense"/>
    <n v="95781.850000000049"/>
    <x v="20"/>
    <x v="146"/>
    <x v="1"/>
    <x v="0"/>
  </r>
  <r>
    <s v="180"/>
    <s v="Dept of Public Safety"/>
    <s v="JHB"/>
    <s v=" DPS UHP Field Operations"/>
    <s v="DGO"/>
    <s v="6120 Division of Fleet Operations - Fuel Network"/>
    <x v="5"/>
    <s v="Current Expense"/>
    <n v="2199.2103000000002"/>
    <x v="20"/>
    <x v="146"/>
    <x v="1"/>
    <x v="0"/>
  </r>
  <r>
    <s v="180"/>
    <s v="Dept of Public Safety"/>
    <s v="JHF"/>
    <s v=" DPS UHP Protective Services"/>
    <s v="DGO"/>
    <s v="6120 Division of Fleet Operations - Fuel Network"/>
    <x v="5"/>
    <s v="Current Expense"/>
    <n v="167.11090000000002"/>
    <x v="20"/>
    <x v="147"/>
    <x v="1"/>
    <x v="0"/>
  </r>
  <r>
    <s v="180"/>
    <s v="Dept of Public Safety"/>
    <s v="JHD"/>
    <s v=" DPS UHP Safety Inspections"/>
    <s v="DGO"/>
    <s v="6090 Division of Fleet Operations - Motor Pool"/>
    <x v="3"/>
    <s v="Current Expense"/>
    <n v="60"/>
    <x v="20"/>
    <x v="148"/>
    <x v="1"/>
    <x v="0"/>
  </r>
  <r>
    <s v="180"/>
    <s v="Dept of Public Safety"/>
    <s v="JHD"/>
    <s v=" DPS UHP Safety Inspections"/>
    <s v="DGO"/>
    <s v="6090 Division of Fleet Operations - Motor Pool"/>
    <x v="3"/>
    <s v="Current Expense"/>
    <n v="648"/>
    <x v="20"/>
    <x v="148"/>
    <x v="1"/>
    <x v="0"/>
  </r>
  <r>
    <s v="180"/>
    <s v="Dept of Public Safety"/>
    <s v="JHD"/>
    <s v=" DPS UHP Safety Inspections"/>
    <s v="DGO"/>
    <s v="6090 Division of Fleet Operations - Motor Pool"/>
    <x v="4"/>
    <s v="Current Expense"/>
    <n v="1193.150000000001"/>
    <x v="20"/>
    <x v="148"/>
    <x v="1"/>
    <x v="0"/>
  </r>
  <r>
    <s v="180"/>
    <s v="Dept of Public Safety"/>
    <s v="JHD"/>
    <s v=" DPS UHP Safety Inspections"/>
    <s v="DGO"/>
    <s v="6090 Division of Fleet Operations - Motor Pool"/>
    <x v="4"/>
    <s v="Current Expense"/>
    <n v="11803.620000000006"/>
    <x v="20"/>
    <x v="148"/>
    <x v="1"/>
    <x v="0"/>
  </r>
  <r>
    <s v="180"/>
    <s v="Dept of Public Safety"/>
    <s v="JHD"/>
    <s v=" DPS UHP Safety Inspections"/>
    <s v="DGO"/>
    <s v="6120 Division of Fleet Operations - Fuel Network"/>
    <x v="5"/>
    <s v="Current Expense"/>
    <n v="36.015300000000003"/>
    <x v="20"/>
    <x v="148"/>
    <x v="1"/>
    <x v="0"/>
  </r>
  <r>
    <s v="180"/>
    <s v="Dept of Public Safety"/>
    <s v="JHG"/>
    <s v=" DPS UHP Special Services"/>
    <s v="DGO"/>
    <s v="6090 Division of Fleet Operations - Motor Pool"/>
    <x v="8"/>
    <s v="Current Expense"/>
    <n v="90"/>
    <x v="20"/>
    <x v="149"/>
    <x v="1"/>
    <x v="0"/>
  </r>
  <r>
    <s v="180"/>
    <s v="Dept of Public Safety"/>
    <s v="JHG"/>
    <s v=" DPS UHP Special Services"/>
    <s v="DGO"/>
    <s v="6090 Division of Fleet Operations - Motor Pool"/>
    <x v="3"/>
    <s v="Current Expense"/>
    <n v="552"/>
    <x v="20"/>
    <x v="149"/>
    <x v="1"/>
    <x v="0"/>
  </r>
  <r>
    <s v="180"/>
    <s v="Dept of Public Safety"/>
    <s v="JHG"/>
    <s v=" DPS UHP Special Services"/>
    <s v="DGO"/>
    <s v="6090 Division of Fleet Operations - Motor Pool"/>
    <x v="4"/>
    <s v="Current Expense"/>
    <n v="19731.440000000006"/>
    <x v="20"/>
    <x v="149"/>
    <x v="1"/>
    <x v="0"/>
  </r>
  <r>
    <s v="180"/>
    <s v="Dept of Public Safety"/>
    <s v="JHG"/>
    <s v=" DPS UHP Special Services"/>
    <s v="DGO"/>
    <s v="6120 Division of Fleet Operations - Fuel Network"/>
    <x v="5"/>
    <s v="Current Expense"/>
    <n v="107.7997"/>
    <x v="20"/>
    <x v="149"/>
    <x v="1"/>
    <x v="0"/>
  </r>
  <r>
    <s v="180"/>
    <s v="Dept of Public Safety"/>
    <s v="JHK"/>
    <s v=" DPS UHP Technology Services"/>
    <s v="DGO"/>
    <s v="6090 Division of Fleet Operations - Motor Pool"/>
    <x v="3"/>
    <s v="Current Expense"/>
    <n v="36"/>
    <x v="20"/>
    <x v="150"/>
    <x v="1"/>
    <x v="0"/>
  </r>
  <r>
    <s v="180"/>
    <s v="Dept of Public Safety"/>
    <s v="JHK"/>
    <s v=" DPS UHP Technology Services"/>
    <s v="DGO"/>
    <s v="6090 Division of Fleet Operations - Motor Pool"/>
    <x v="4"/>
    <s v="Current Expense"/>
    <n v="608.88000000000056"/>
    <x v="20"/>
    <x v="150"/>
    <x v="1"/>
    <x v="0"/>
  </r>
  <r>
    <s v="180"/>
    <s v="Dept of Public Safety"/>
    <s v="JHK"/>
    <s v=" DPS UHP Technology Services"/>
    <s v="DGO"/>
    <s v="6120 Division of Fleet Operations - Fuel Network"/>
    <x v="5"/>
    <s v="Current Expense"/>
    <n v="18.218599999999999"/>
    <x v="20"/>
    <x v="150"/>
    <x v="1"/>
    <x v="0"/>
  </r>
  <r>
    <s v="180"/>
    <s v="Dept of Public Safety"/>
    <s v="2390"/>
    <s v="2390 DPS Alcoholic Bev Control Act Enforcement Fund"/>
    <s v="DGO"/>
    <s v="6020 Division of Risk Management"/>
    <x v="2"/>
    <s v="Current Expense"/>
    <n v="-3555.3600000000006"/>
    <x v="20"/>
    <x v="126"/>
    <x v="0"/>
    <x v="0"/>
  </r>
  <r>
    <s v="180"/>
    <s v="Dept of Public Safety"/>
    <s v="JAA"/>
    <s v="JAA Commissioner's Office"/>
    <s v="DGO"/>
    <s v="6020 Division of Risk Management"/>
    <x v="2"/>
    <s v="Current Expense"/>
    <n v="-3842.5699999999997"/>
    <x v="20"/>
    <x v="130"/>
    <x v="0"/>
    <x v="0"/>
  </r>
  <r>
    <s v="180"/>
    <s v="Dept of Public Safety"/>
    <s v="JAC"/>
    <s v="JAC Aero Bureau"/>
    <s v="DGO"/>
    <s v="6020 Division of Risk Management"/>
    <x v="2"/>
    <s v="Current Expense"/>
    <n v="-1073.71"/>
    <x v="20"/>
    <x v="127"/>
    <x v="0"/>
    <x v="0"/>
  </r>
  <r>
    <s v="180"/>
    <s v="Dept of Public Safety"/>
    <s v="JAD"/>
    <s v="JAD Intelligence Center"/>
    <s v="DGO"/>
    <s v="6020 Division of Risk Management"/>
    <x v="2"/>
    <s v="Current Expense"/>
    <n v="-1652.17"/>
    <x v="20"/>
    <x v="138"/>
    <x v="0"/>
    <x v="0"/>
  </r>
  <r>
    <s v="180"/>
    <s v="Dept of Public Safety"/>
    <s v="JAE"/>
    <s v="JAE Department Grants"/>
    <s v="DGO"/>
    <s v="6020 Division of Risk Management"/>
    <x v="2"/>
    <s v="Current Expense"/>
    <n v="-1345.56"/>
    <x v="20"/>
    <x v="151"/>
    <x v="0"/>
    <x v="0"/>
  </r>
  <r>
    <s v="180"/>
    <s v="Dept of Public Safety"/>
    <s v="JAF"/>
    <s v="JAF Fleet Management"/>
    <s v="DGO"/>
    <s v="6020 Division of Risk Management"/>
    <x v="2"/>
    <s v="Current Expense"/>
    <n v="-104.02999999999997"/>
    <x v="20"/>
    <x v="136"/>
    <x v="0"/>
    <x v="0"/>
  </r>
  <r>
    <s v="180"/>
    <s v="Dept of Public Safety"/>
    <s v="JBA"/>
    <s v="JBA Emergency Services &amp; Homeland Security"/>
    <s v="DGO"/>
    <s v="6020 Division of Risk Management"/>
    <x v="2"/>
    <s v="Current Expense"/>
    <n v="-5571.0999999999985"/>
    <x v="20"/>
    <x v="133"/>
    <x v="0"/>
    <x v="0"/>
  </r>
  <r>
    <s v="180"/>
    <s v="Dept of Public Safety"/>
    <s v="JBK"/>
    <s v="JBK Emergency &amp; Disaster Management"/>
    <s v="DGO"/>
    <s v="6020 Division of Risk Management"/>
    <x v="2"/>
    <s v="Current Expense"/>
    <n v="-72.19"/>
    <x v="20"/>
    <x v="152"/>
    <x v="0"/>
    <x v="0"/>
  </r>
  <r>
    <s v="180"/>
    <s v="Dept of Public Safety"/>
    <s v="JCB"/>
    <s v="JCB Non-Government/Other Services"/>
    <s v="DGO"/>
    <s v="6020 Division of Risk Management"/>
    <x v="2"/>
    <s v="Current Expense"/>
    <n v="-8944.86"/>
    <x v="20"/>
    <x v="139"/>
    <x v="0"/>
    <x v="0"/>
  </r>
  <r>
    <s v="180"/>
    <s v="Dept of Public Safety"/>
    <s v="JDA"/>
    <s v="JDA POST Basic Training"/>
    <s v="DGO"/>
    <s v="6020 Division of Risk Management"/>
    <x v="2"/>
    <s v="Current Expense"/>
    <n v="-2303.4700000000003"/>
    <x v="20"/>
    <x v="141"/>
    <x v="0"/>
    <x v="0"/>
  </r>
  <r>
    <s v="180"/>
    <s v="Dept of Public Safety"/>
    <s v="JDB"/>
    <s v="JDB POST Regional/In-service Training"/>
    <s v="DGO"/>
    <s v="6020 Division of Risk Management"/>
    <x v="2"/>
    <s v="Current Expense"/>
    <n v="-657.6099999999999"/>
    <x v="20"/>
    <x v="142"/>
    <x v="0"/>
    <x v="0"/>
  </r>
  <r>
    <s v="180"/>
    <s v="Dept of Public Safety"/>
    <s v="JDC"/>
    <s v="JDC POST Administration"/>
    <s v="DGO"/>
    <s v="6020 Division of Risk Management"/>
    <x v="2"/>
    <s v="Current Expense"/>
    <n v="-946.5300000000002"/>
    <x v="20"/>
    <x v="140"/>
    <x v="0"/>
    <x v="0"/>
  </r>
  <r>
    <s v="180"/>
    <s v="Dept of Public Safety"/>
    <s v="JEA"/>
    <s v="JEA CITS Administration"/>
    <s v="DGO"/>
    <s v="6020 Division of Risk Management"/>
    <x v="2"/>
    <s v="Current Expense"/>
    <n v="-497.30999999999995"/>
    <x v="20"/>
    <x v="129"/>
    <x v="0"/>
    <x v="0"/>
  </r>
  <r>
    <s v="180"/>
    <s v="Dept of Public Safety"/>
    <s v="JEC"/>
    <s v="JEC State Crime Labs"/>
    <s v="DGO"/>
    <s v="6020 Division of Risk Management"/>
    <x v="2"/>
    <s v="Current Expense"/>
    <n v="-7433.5"/>
    <x v="20"/>
    <x v="143"/>
    <x v="0"/>
    <x v="0"/>
  </r>
  <r>
    <s v="180"/>
    <s v="Dept of Public Safety"/>
    <s v="JED"/>
    <s v="JED Communications"/>
    <s v="DGO"/>
    <s v="6020 Division of Risk Management"/>
    <x v="2"/>
    <s v="Current Expense"/>
    <n v="-8415.23"/>
    <x v="20"/>
    <x v="131"/>
    <x v="0"/>
    <x v="0"/>
  </r>
  <r>
    <s v="180"/>
    <s v="Dept of Public Safety"/>
    <s v="JFA"/>
    <s v="JFA Bureau of Investigation"/>
    <s v="DGO"/>
    <s v="6020 Division of Risk Management"/>
    <x v="2"/>
    <s v="Current Expense"/>
    <n v="-6704.3100000000013"/>
    <x v="20"/>
    <x v="128"/>
    <x v="0"/>
    <x v="0"/>
  </r>
  <r>
    <s v="180"/>
    <s v="Dept of Public Safety"/>
    <s v="JGA"/>
    <s v="JGA Driver License Administration"/>
    <s v="DGO"/>
    <s v="6020 Division of Risk Management"/>
    <x v="2"/>
    <s v="Current Expense"/>
    <n v="-1944.58"/>
    <x v="20"/>
    <x v="153"/>
    <x v="0"/>
    <x v="0"/>
  </r>
  <r>
    <s v="180"/>
    <s v="Dept of Public Safety"/>
    <s v="JGB"/>
    <s v="JGB Driver Services"/>
    <s v="DGO"/>
    <s v="6020 Division of Risk Management"/>
    <x v="2"/>
    <s v="Current Expense"/>
    <n v="-15873.529999999999"/>
    <x v="20"/>
    <x v="132"/>
    <x v="0"/>
    <x v="0"/>
  </r>
  <r>
    <s v="180"/>
    <s v="Dept of Public Safety"/>
    <s v="JGC"/>
    <s v="JGC Driver Records"/>
    <s v="DGO"/>
    <s v="6020 Division of Risk Management"/>
    <x v="2"/>
    <s v="Current Expense"/>
    <n v="-4600.8799999999992"/>
    <x v="20"/>
    <x v="154"/>
    <x v="0"/>
    <x v="0"/>
  </r>
  <r>
    <s v="180"/>
    <s v="Dept of Public Safety"/>
    <s v="JGD"/>
    <s v="JGD Motorcycle Safety"/>
    <s v="DGO"/>
    <s v="6020 Division of Risk Management"/>
    <x v="2"/>
    <s v="Current Expense"/>
    <n v="-83"/>
    <x v="20"/>
    <x v="155"/>
    <x v="0"/>
    <x v="0"/>
  </r>
  <r>
    <s v="180"/>
    <s v="Dept of Public Safety"/>
    <s v="JHA"/>
    <s v="JHA UHP Administration"/>
    <s v="DGO"/>
    <s v="6020 Division of Risk Management"/>
    <x v="2"/>
    <s v="Current Expense"/>
    <n v="-1268.3499999999999"/>
    <x v="20"/>
    <x v="144"/>
    <x v="0"/>
    <x v="0"/>
  </r>
  <r>
    <s v="180"/>
    <s v="Dept of Public Safety"/>
    <s v="JHB"/>
    <s v="JHB UHP Field Operations"/>
    <s v="DGO"/>
    <s v="6020 Division of Risk Management"/>
    <x v="2"/>
    <s v="Current Expense"/>
    <n v="-39805.69"/>
    <x v="20"/>
    <x v="146"/>
    <x v="0"/>
    <x v="0"/>
  </r>
  <r>
    <s v="180"/>
    <s v="Dept of Public Safety"/>
    <s v="JHC"/>
    <s v="JHC UHP Commercial Vehicle"/>
    <s v="DGO"/>
    <s v="6020 Division of Risk Management"/>
    <x v="2"/>
    <s v="Current Expense"/>
    <n v="-4362.2199999999993"/>
    <x v="20"/>
    <x v="145"/>
    <x v="0"/>
    <x v="0"/>
  </r>
  <r>
    <s v="180"/>
    <s v="Dept of Public Safety"/>
    <s v="JHD"/>
    <s v="JHD UHP Safety Inspections"/>
    <s v="DGO"/>
    <s v="6020 Division of Risk Management"/>
    <x v="2"/>
    <s v="Current Expense"/>
    <n v="-637.70000000000005"/>
    <x v="20"/>
    <x v="148"/>
    <x v="0"/>
    <x v="0"/>
  </r>
  <r>
    <s v="180"/>
    <s v="Dept of Public Safety"/>
    <s v="JHE"/>
    <s v="JHE UHP Federal Projects"/>
    <s v="DGO"/>
    <s v="6020 Division of Risk Management"/>
    <x v="2"/>
    <s v="Current Expense"/>
    <n v="-2618.0200000000004"/>
    <x v="20"/>
    <x v="156"/>
    <x v="0"/>
    <x v="0"/>
  </r>
  <r>
    <s v="180"/>
    <s v="Dept of Public Safety"/>
    <s v="JHF"/>
    <s v="JHF UHP Protective Services"/>
    <s v="DGO"/>
    <s v="6020 Division of Risk Management"/>
    <x v="2"/>
    <s v="Current Expense"/>
    <n v="-7615.3300000000017"/>
    <x v="20"/>
    <x v="147"/>
    <x v="0"/>
    <x v="0"/>
  </r>
  <r>
    <s v="180"/>
    <s v="Dept of Public Safety"/>
    <s v="JHG"/>
    <s v="JHG UHP Special Services"/>
    <s v="DGO"/>
    <s v="6020 Division of Risk Management"/>
    <x v="2"/>
    <s v="Current Expense"/>
    <n v="-4601.9400000000005"/>
    <x v="20"/>
    <x v="149"/>
    <x v="0"/>
    <x v="0"/>
  </r>
  <r>
    <s v="180"/>
    <s v="Dept of Public Safety"/>
    <s v="JHJ"/>
    <s v="JHJ UHP Special Enforcement"/>
    <s v="DGO"/>
    <s v="6020 Division of Risk Management"/>
    <x v="2"/>
    <s v="Current Expense"/>
    <n v="-1801.9099999999999"/>
    <x v="20"/>
    <x v="157"/>
    <x v="0"/>
    <x v="0"/>
  </r>
  <r>
    <s v="180"/>
    <s v="Dept of Public Safety"/>
    <s v="JHK"/>
    <s v="JHK UHP Technology Services"/>
    <s v="DGO"/>
    <s v="6020 Division of Risk Management"/>
    <x v="2"/>
    <s v="Current Expense"/>
    <n v="-837.92999999999984"/>
    <x v="20"/>
    <x v="150"/>
    <x v="0"/>
    <x v="0"/>
  </r>
  <r>
    <s v="180"/>
    <s v="Dept of Public Safety"/>
    <s v="JJA"/>
    <s v="JJA Highway Safety"/>
    <s v="DGO"/>
    <s v="6020 Division of Risk Management"/>
    <x v="2"/>
    <s v="Current Expense"/>
    <n v="-1604.8199999999997"/>
    <x v="20"/>
    <x v="137"/>
    <x v="0"/>
    <x v="0"/>
  </r>
  <r>
    <s v="180"/>
    <s v="Dept of Public Safety"/>
    <s v="JMA"/>
    <s v="JMA Fire Operations"/>
    <s v="DGO"/>
    <s v="6020 Division of Risk Management"/>
    <x v="2"/>
    <s v="Current Expense"/>
    <n v="-2494.5299999999997"/>
    <x v="20"/>
    <x v="135"/>
    <x v="0"/>
    <x v="0"/>
  </r>
  <r>
    <s v="180"/>
    <s v="Dept of Public Safety"/>
    <s v="JMB"/>
    <s v="JMB Fire Fighter Training"/>
    <s v="DGO"/>
    <s v="6020 Division of Risk Management"/>
    <x v="2"/>
    <s v="Current Expense"/>
    <n v="-638.8599999999999"/>
    <x v="20"/>
    <x v="134"/>
    <x v="0"/>
    <x v="0"/>
  </r>
  <r>
    <s v="180"/>
    <s v="Dept of Public Safety"/>
    <s v="JBK"/>
    <s v="Emergency &amp; Disaster Management"/>
    <s v="DGO"/>
    <s v="6150 Division of Facilities Management"/>
    <x v="7"/>
    <s v="Current Expense"/>
    <n v="14461.96"/>
    <x v="20"/>
    <x v="152"/>
    <x v="2"/>
    <x v="0"/>
  </r>
  <r>
    <s v="190"/>
    <s v="Utah National Guard"/>
    <s v="JSA"/>
    <s v=" UNG Administration"/>
    <s v="DGO"/>
    <s v="6090 Division of Fleet Operations - Motor Pool"/>
    <x v="3"/>
    <s v="Current Expense"/>
    <n v="60"/>
    <x v="21"/>
    <x v="158"/>
    <x v="1"/>
    <x v="0"/>
  </r>
  <r>
    <s v="190"/>
    <s v="Utah National Guard"/>
    <s v="JSA"/>
    <s v=" UNG Administration"/>
    <s v="DGO"/>
    <s v="6090 Division of Fleet Operations - Motor Pool"/>
    <x v="4"/>
    <s v="Current Expense"/>
    <n v="281.28000000000003"/>
    <x v="21"/>
    <x v="158"/>
    <x v="1"/>
    <x v="0"/>
  </r>
  <r>
    <s v="190"/>
    <s v="Utah National Guard"/>
    <s v="JSA"/>
    <s v=" UNG Administration"/>
    <s v="DGO"/>
    <s v="6120 Division of Fleet Operations - Fuel Network"/>
    <x v="5"/>
    <s v="Current Expense"/>
    <n v="12.3248"/>
    <x v="21"/>
    <x v="158"/>
    <x v="1"/>
    <x v="0"/>
  </r>
  <r>
    <s v="190"/>
    <s v="Utah National Guard"/>
    <s v="JSB"/>
    <s v=" UNG Operations &amp; Maintenance"/>
    <s v="DGO"/>
    <s v="6090 Division of Fleet Operations - Motor Pool"/>
    <x v="8"/>
    <s v="Current Expense"/>
    <n v="90"/>
    <x v="21"/>
    <x v="159"/>
    <x v="1"/>
    <x v="0"/>
  </r>
  <r>
    <s v="190"/>
    <s v="Utah National Guard"/>
    <s v="JSB"/>
    <s v=" UNG Operations &amp; Maintenance"/>
    <s v="DGO"/>
    <s v="6090 Division of Fleet Operations - Motor Pool"/>
    <x v="3"/>
    <s v="Current Expense"/>
    <n v="564"/>
    <x v="21"/>
    <x v="159"/>
    <x v="1"/>
    <x v="0"/>
  </r>
  <r>
    <s v="190"/>
    <s v="Utah National Guard"/>
    <s v="JSB"/>
    <s v=" UNG Operations &amp; Maintenance"/>
    <s v="DGO"/>
    <s v="6090 Division of Fleet Operations - Motor Pool"/>
    <x v="4"/>
    <s v="Current Expense"/>
    <n v="3454.0500000000006"/>
    <x v="21"/>
    <x v="159"/>
    <x v="1"/>
    <x v="0"/>
  </r>
  <r>
    <s v="190"/>
    <s v="Utah National Guard"/>
    <s v="JSB"/>
    <s v=" UNG Operations &amp; Maintenance"/>
    <s v="DGO"/>
    <s v="6120 Division of Fleet Operations - Fuel Network"/>
    <x v="5"/>
    <s v="Current Expense"/>
    <n v="121.58680000000001"/>
    <x v="21"/>
    <x v="159"/>
    <x v="1"/>
    <x v="0"/>
  </r>
  <r>
    <s v="190"/>
    <s v="Utah National Guard"/>
    <s v="JSB"/>
    <s v=" UNG Operations &amp; Maintenance"/>
    <s v="DGO"/>
    <s v="6020 Division of Risk Management"/>
    <x v="6"/>
    <s v="Current Expense"/>
    <n v="-396"/>
    <x v="21"/>
    <x v="159"/>
    <x v="0"/>
    <x v="0"/>
  </r>
  <r>
    <s v="190"/>
    <s v="Utah National Guard"/>
    <s v="JSB"/>
    <s v=" UNG Operations &amp; Maintenance"/>
    <s v="DGO"/>
    <s v="6020 Division of Risk Management"/>
    <x v="0"/>
    <s v="Current Expense"/>
    <n v="11005"/>
    <x v="21"/>
    <x v="159"/>
    <x v="0"/>
    <x v="0"/>
  </r>
  <r>
    <s v="190"/>
    <s v="Utah National Guard"/>
    <s v="JSB"/>
    <s v=" UNG Operations &amp; Maintenance"/>
    <s v="DGO"/>
    <s v="6020 Division of Risk Management"/>
    <x v="1"/>
    <s v="Current Expense"/>
    <n v="163122"/>
    <x v="21"/>
    <x v="159"/>
    <x v="0"/>
    <x v="0"/>
  </r>
  <r>
    <s v="190"/>
    <s v="Utah National Guard"/>
    <s v="2395"/>
    <s v="2395 UNG National Guard MWR Fund"/>
    <s v="DGO"/>
    <s v="6020 Division of Risk Management"/>
    <x v="2"/>
    <s v="Current Expense"/>
    <n v="-634.97"/>
    <x v="21"/>
    <x v="160"/>
    <x v="0"/>
    <x v="0"/>
  </r>
  <r>
    <s v="190"/>
    <s v="Utah National Guard"/>
    <s v="JSA"/>
    <s v="JSA UNG Administration"/>
    <s v="DGO"/>
    <s v="6020 Division of Risk Management"/>
    <x v="2"/>
    <s v="Current Expense"/>
    <n v="-1673.33"/>
    <x v="21"/>
    <x v="158"/>
    <x v="0"/>
    <x v="0"/>
  </r>
  <r>
    <s v="190"/>
    <s v="Utah National Guard"/>
    <s v="JSB"/>
    <s v="JSB UNG Operations &amp; Maintenance"/>
    <s v="DGO"/>
    <s v="6020 Division of Risk Management"/>
    <x v="2"/>
    <s v="Current Expense"/>
    <n v="-26066.929999999993"/>
    <x v="21"/>
    <x v="159"/>
    <x v="0"/>
    <x v="0"/>
  </r>
  <r>
    <s v="200"/>
    <s v="Dept of Human Services"/>
    <s v="KKD"/>
    <s v=" DHS Adult Protective Services"/>
    <s v="DGO"/>
    <s v="6090 Division of Fleet Operations - Motor Pool"/>
    <x v="3"/>
    <s v="Current Expense"/>
    <n v="96"/>
    <x v="22"/>
    <x v="161"/>
    <x v="1"/>
    <x v="0"/>
  </r>
  <r>
    <s v="200"/>
    <s v="Dept of Human Services"/>
    <s v="KKD"/>
    <s v=" DHS Adult Protective Services"/>
    <s v="DGO"/>
    <s v="6090 Division of Fleet Operations - Motor Pool"/>
    <x v="4"/>
    <s v="Current Expense"/>
    <n v="307.48"/>
    <x v="22"/>
    <x v="161"/>
    <x v="1"/>
    <x v="0"/>
  </r>
  <r>
    <s v="200"/>
    <s v="Dept of Human Services"/>
    <s v="KKD"/>
    <s v=" DHS Adult Protective Services"/>
    <s v="DGO"/>
    <s v="6120 Division of Fleet Operations - Fuel Network"/>
    <x v="5"/>
    <s v="Current Expense"/>
    <n v="17.695699999999999"/>
    <x v="22"/>
    <x v="161"/>
    <x v="1"/>
    <x v="0"/>
  </r>
  <r>
    <s v="200"/>
    <s v="Dept of Human Services"/>
    <s v="KJB"/>
    <s v=" DHS Case Management"/>
    <s v="DGO"/>
    <s v="6090 Division of Fleet Operations - Motor Pool"/>
    <x v="3"/>
    <s v="Current Expense"/>
    <n v="360"/>
    <x v="22"/>
    <x v="162"/>
    <x v="1"/>
    <x v="0"/>
  </r>
  <r>
    <s v="200"/>
    <s v="Dept of Human Services"/>
    <s v="KJB"/>
    <s v=" DHS Case Management"/>
    <s v="DGO"/>
    <s v="6090 Division of Fleet Operations - Motor Pool"/>
    <x v="4"/>
    <s v="Current Expense"/>
    <n v="3128.880000000001"/>
    <x v="22"/>
    <x v="162"/>
    <x v="1"/>
    <x v="0"/>
  </r>
  <r>
    <s v="200"/>
    <s v="Dept of Human Services"/>
    <s v="KJB"/>
    <s v=" DHS Case Management"/>
    <s v="DGO"/>
    <s v="6120 Division of Fleet Operations - Fuel Network"/>
    <x v="5"/>
    <s v="Current Expense"/>
    <n v="48.620200000000004"/>
    <x v="22"/>
    <x v="162"/>
    <x v="1"/>
    <x v="0"/>
  </r>
  <r>
    <s v="200"/>
    <s v="Dept of Human Services"/>
    <s v="KGD"/>
    <s v=" DHS Child Support Services"/>
    <s v="DGO"/>
    <s v="6090 Division of Fleet Operations - Motor Pool"/>
    <x v="3"/>
    <s v="Current Expense"/>
    <n v="36"/>
    <x v="22"/>
    <x v="163"/>
    <x v="1"/>
    <x v="0"/>
  </r>
  <r>
    <s v="200"/>
    <s v="Dept of Human Services"/>
    <s v="KGD"/>
    <s v=" DHS Child Support Services"/>
    <s v="DGO"/>
    <s v="6090 Division of Fleet Operations - Motor Pool"/>
    <x v="4"/>
    <s v="Current Expense"/>
    <n v="295.93000000000006"/>
    <x v="22"/>
    <x v="163"/>
    <x v="1"/>
    <x v="0"/>
  </r>
  <r>
    <s v="200"/>
    <s v="Dept of Human Services"/>
    <s v="KGD"/>
    <s v=" DHS Child Support Services"/>
    <s v="DGO"/>
    <s v="6120 Division of Fleet Operations - Fuel Network"/>
    <x v="5"/>
    <s v="Current Expense"/>
    <n v="0.83900000000000008"/>
    <x v="22"/>
    <x v="163"/>
    <x v="1"/>
    <x v="0"/>
  </r>
  <r>
    <s v="200"/>
    <s v="Dept of Human Services"/>
    <s v="KJD"/>
    <s v=" DHS Community Programs"/>
    <s v="DGO"/>
    <s v="6090 Division of Fleet Operations - Motor Pool"/>
    <x v="3"/>
    <s v="Current Expense"/>
    <n v="192"/>
    <x v="22"/>
    <x v="164"/>
    <x v="1"/>
    <x v="0"/>
  </r>
  <r>
    <s v="200"/>
    <s v="Dept of Human Services"/>
    <s v="KJD"/>
    <s v=" DHS Community Programs"/>
    <s v="DGO"/>
    <s v="6090 Division of Fleet Operations - Motor Pool"/>
    <x v="4"/>
    <s v="Current Expense"/>
    <n v="1968.1100000000004"/>
    <x v="22"/>
    <x v="164"/>
    <x v="1"/>
    <x v="0"/>
  </r>
  <r>
    <s v="200"/>
    <s v="Dept of Human Services"/>
    <s v="KJD"/>
    <s v=" DHS Community Programs"/>
    <s v="DGO"/>
    <s v="6120 Division of Fleet Operations - Fuel Network"/>
    <x v="5"/>
    <s v="Current Expense"/>
    <n v="64.926599999999993"/>
    <x v="22"/>
    <x v="164"/>
    <x v="1"/>
    <x v="0"/>
  </r>
  <r>
    <s v="200"/>
    <s v="Dept of Human Services"/>
    <s v="KJC"/>
    <s v=" DHS Early Intervention"/>
    <s v="DGO"/>
    <s v="6090 Division of Fleet Operations - Motor Pool"/>
    <x v="3"/>
    <s v="Current Expense"/>
    <n v="960"/>
    <x v="22"/>
    <x v="165"/>
    <x v="1"/>
    <x v="0"/>
  </r>
  <r>
    <s v="200"/>
    <s v="Dept of Human Services"/>
    <s v="KJC"/>
    <s v=" DHS Early Intervention"/>
    <s v="DGO"/>
    <s v="6090 Division of Fleet Operations - Motor Pool"/>
    <x v="4"/>
    <s v="Current Expense"/>
    <n v="6231.92"/>
    <x v="22"/>
    <x v="165"/>
    <x v="1"/>
    <x v="0"/>
  </r>
  <r>
    <s v="200"/>
    <s v="Dept of Human Services"/>
    <s v="KJC"/>
    <s v=" DHS Early Intervention"/>
    <s v="DGO"/>
    <s v="6120 Division of Fleet Operations - Fuel Network"/>
    <x v="5"/>
    <s v="Current Expense"/>
    <n v="178.98970000000003"/>
    <x v="22"/>
    <x v="165"/>
    <x v="1"/>
    <x v="0"/>
  </r>
  <r>
    <s v="200"/>
    <s v="Dept of Human Services"/>
    <s v="KAA"/>
    <s v=" DHS Executive Director"/>
    <s v="DGO"/>
    <s v="6090 Division of Fleet Operations - Motor Pool"/>
    <x v="3"/>
    <s v="Current Expense"/>
    <n v="24"/>
    <x v="22"/>
    <x v="166"/>
    <x v="1"/>
    <x v="0"/>
  </r>
  <r>
    <s v="200"/>
    <s v="Dept of Human Services"/>
    <s v="KAA"/>
    <s v=" DHS Executive Director"/>
    <s v="DGO"/>
    <s v="6090 Division of Fleet Operations - Motor Pool"/>
    <x v="4"/>
    <s v="Current Expense"/>
    <n v="1362.5600000000004"/>
    <x v="22"/>
    <x v="166"/>
    <x v="1"/>
    <x v="0"/>
  </r>
  <r>
    <s v="200"/>
    <s v="Dept of Human Services"/>
    <s v="KAA"/>
    <s v=" DHS Executive Director"/>
    <s v="DGO"/>
    <s v="6120 Division of Fleet Operations - Fuel Network"/>
    <x v="5"/>
    <s v="Current Expense"/>
    <n v="9.5461000000000009"/>
    <x v="22"/>
    <x v="166"/>
    <x v="1"/>
    <x v="0"/>
  </r>
  <r>
    <s v="200"/>
    <s v="Dept of Human Services"/>
    <s v="KHG"/>
    <s v=" DHS Facility Based Services"/>
    <s v="DGO"/>
    <s v="6090 Division of Fleet Operations - Motor Pool"/>
    <x v="3"/>
    <s v="Current Expense"/>
    <n v="36"/>
    <x v="22"/>
    <x v="167"/>
    <x v="1"/>
    <x v="0"/>
  </r>
  <r>
    <s v="200"/>
    <s v="Dept of Human Services"/>
    <s v="KHG"/>
    <s v=" DHS Facility Based Services"/>
    <s v="DGO"/>
    <s v="6090 Division of Fleet Operations - Motor Pool"/>
    <x v="4"/>
    <s v="Current Expense"/>
    <n v="251.27000000000004"/>
    <x v="22"/>
    <x v="167"/>
    <x v="1"/>
    <x v="0"/>
  </r>
  <r>
    <s v="200"/>
    <s v="Dept of Human Services"/>
    <s v="KHG"/>
    <s v=" DHS Facility Based Services"/>
    <s v="DGO"/>
    <s v="6120 Division of Fleet Operations - Fuel Network"/>
    <x v="5"/>
    <s v="Current Expense"/>
    <n v="4.7745999999999995"/>
    <x v="22"/>
    <x v="167"/>
    <x v="1"/>
    <x v="0"/>
  </r>
  <r>
    <s v="200"/>
    <s v="Dept of Human Services"/>
    <s v="KGB"/>
    <s v=" DHS Financial Services"/>
    <s v="DGO"/>
    <s v="6090 Division of Fleet Operations - Motor Pool"/>
    <x v="3"/>
    <s v="Current Expense"/>
    <n v="24"/>
    <x v="22"/>
    <x v="168"/>
    <x v="1"/>
    <x v="0"/>
  </r>
  <r>
    <s v="200"/>
    <s v="Dept of Human Services"/>
    <s v="KGB"/>
    <s v=" DHS Financial Services"/>
    <s v="DGO"/>
    <s v="6090 Division of Fleet Operations - Motor Pool"/>
    <x v="4"/>
    <s v="Current Expense"/>
    <n v="136.80000000000001"/>
    <x v="22"/>
    <x v="168"/>
    <x v="1"/>
    <x v="0"/>
  </r>
  <r>
    <s v="200"/>
    <s v="Dept of Human Services"/>
    <s v="KGB"/>
    <s v=" DHS Financial Services"/>
    <s v="DGO"/>
    <s v="6120 Division of Fleet Operations - Fuel Network"/>
    <x v="5"/>
    <s v="Current Expense"/>
    <n v="1.7383000000000002"/>
    <x v="22"/>
    <x v="168"/>
    <x v="1"/>
    <x v="0"/>
  </r>
  <r>
    <s v="200"/>
    <s v="Dept of Human Services"/>
    <s v="KJA"/>
    <s v=" DHS JJS Administration"/>
    <s v="DGO"/>
    <s v="6120 Division of Fleet Operations - Fuel Network"/>
    <x v="5"/>
    <s v="Current Expense"/>
    <n v="2.9076"/>
    <x v="22"/>
    <x v="169"/>
    <x v="1"/>
    <x v="0"/>
  </r>
  <r>
    <s v="200"/>
    <s v="Dept of Human Services"/>
    <s v="KJA"/>
    <s v=" DHS JJS Administration"/>
    <s v="DGO"/>
    <s v="6020 Division of Risk Management"/>
    <x v="6"/>
    <s v="Current Expense"/>
    <n v="-520"/>
    <x v="22"/>
    <x v="169"/>
    <x v="0"/>
    <x v="0"/>
  </r>
  <r>
    <s v="200"/>
    <s v="Dept of Human Services"/>
    <s v="KJA"/>
    <s v=" DHS JJS Administration"/>
    <s v="DGO"/>
    <s v="6020 Division of Risk Management"/>
    <x v="1"/>
    <s v="Current Expense"/>
    <n v="28266"/>
    <x v="22"/>
    <x v="169"/>
    <x v="0"/>
    <x v="0"/>
  </r>
  <r>
    <s v="200"/>
    <s v="Dept of Human Services"/>
    <s v="KAL"/>
    <s v=" DHS Office of Licensing"/>
    <s v="DGO"/>
    <s v="6090 Division of Fleet Operations - Motor Pool"/>
    <x v="4"/>
    <s v="Current Expense"/>
    <n v="-258.67000000000007"/>
    <x v="22"/>
    <x v="170"/>
    <x v="1"/>
    <x v="0"/>
  </r>
  <r>
    <s v="200"/>
    <s v="Dept of Human Services"/>
    <s v="KAL"/>
    <s v=" DHS Office of Licensing"/>
    <s v="DGO"/>
    <s v="6090 Division of Fleet Operations - Motor Pool"/>
    <x v="3"/>
    <s v="Current Expense"/>
    <n v="60"/>
    <x v="22"/>
    <x v="170"/>
    <x v="1"/>
    <x v="0"/>
  </r>
  <r>
    <s v="200"/>
    <s v="Dept of Human Services"/>
    <s v="KAL"/>
    <s v=" DHS Office of Licensing"/>
    <s v="DGO"/>
    <s v="6120 Division of Fleet Operations - Fuel Network"/>
    <x v="5"/>
    <s v="Current Expense"/>
    <n v="2.0916000000000001"/>
    <x v="22"/>
    <x v="170"/>
    <x v="1"/>
    <x v="0"/>
  </r>
  <r>
    <s v="200"/>
    <s v="Dept of Human Services"/>
    <s v="KAK"/>
    <s v=" DHS Office of Quality &amp; Design"/>
    <s v="DGO"/>
    <s v="6090 Division of Fleet Operations - Motor Pool"/>
    <x v="3"/>
    <s v="Current Expense"/>
    <n v="228"/>
    <x v="22"/>
    <x v="171"/>
    <x v="1"/>
    <x v="0"/>
  </r>
  <r>
    <s v="200"/>
    <s v="Dept of Human Services"/>
    <s v="KAK"/>
    <s v=" DHS Office of Quality &amp; Design"/>
    <s v="DGO"/>
    <s v="6120 Division of Fleet Operations - Fuel Network"/>
    <x v="5"/>
    <s v="Current Expense"/>
    <n v="19.6493"/>
    <x v="22"/>
    <x v="171"/>
    <x v="1"/>
    <x v="0"/>
  </r>
  <r>
    <s v="200"/>
    <s v="Dept of Human Services"/>
    <s v="KJE"/>
    <s v=" DHS Secure Care"/>
    <s v="DGO"/>
    <s v="6090 Division of Fleet Operations - Motor Pool"/>
    <x v="3"/>
    <s v="Current Expense"/>
    <n v="324"/>
    <x v="22"/>
    <x v="172"/>
    <x v="1"/>
    <x v="0"/>
  </r>
  <r>
    <s v="200"/>
    <s v="Dept of Human Services"/>
    <s v="KJE"/>
    <s v=" DHS Secure Care"/>
    <s v="DGO"/>
    <s v="6090 Division of Fleet Operations - Motor Pool"/>
    <x v="4"/>
    <s v="Current Expense"/>
    <n v="1372.7200000000003"/>
    <x v="22"/>
    <x v="172"/>
    <x v="1"/>
    <x v="0"/>
  </r>
  <r>
    <s v="200"/>
    <s v="Dept of Human Services"/>
    <s v="KJE"/>
    <s v=" DHS Secure Care"/>
    <s v="DGO"/>
    <s v="6120 Division of Fleet Operations - Fuel Network"/>
    <x v="5"/>
    <s v="Current Expense"/>
    <n v="63.475600000000007"/>
    <x v="22"/>
    <x v="172"/>
    <x v="1"/>
    <x v="0"/>
  </r>
  <r>
    <s v="200"/>
    <s v="Dept of Human Services"/>
    <s v="KFB"/>
    <s v=" DHS Service Delivery"/>
    <s v="DGO"/>
    <s v="6090 Division of Fleet Operations - Motor Pool"/>
    <x v="3"/>
    <s v="Current Expense"/>
    <n v="204"/>
    <x v="22"/>
    <x v="173"/>
    <x v="1"/>
    <x v="0"/>
  </r>
  <r>
    <s v="200"/>
    <s v="Dept of Human Services"/>
    <s v="KFB"/>
    <s v=" DHS Service Delivery"/>
    <s v="DGO"/>
    <s v="6090 Division of Fleet Operations - Motor Pool"/>
    <x v="4"/>
    <s v="Current Expense"/>
    <n v="842.6400000000001"/>
    <x v="22"/>
    <x v="173"/>
    <x v="1"/>
    <x v="0"/>
  </r>
  <r>
    <s v="200"/>
    <s v="Dept of Human Services"/>
    <s v="KFB"/>
    <s v=" DHS Service Delivery"/>
    <s v="DGO"/>
    <s v="6120 Division of Fleet Operations - Fuel Network"/>
    <x v="5"/>
    <s v="Current Expense"/>
    <n v="11.033800000000001"/>
    <x v="22"/>
    <x v="173"/>
    <x v="1"/>
    <x v="0"/>
  </r>
  <r>
    <s v="200"/>
    <s v="Dept of Human Services"/>
    <s v="KHB"/>
    <s v=" DHS Service Delivery"/>
    <s v="DGO"/>
    <s v="6090 Division of Fleet Operations - Motor Pool"/>
    <x v="3"/>
    <s v="Current Expense"/>
    <n v="3000"/>
    <x v="22"/>
    <x v="173"/>
    <x v="1"/>
    <x v="0"/>
  </r>
  <r>
    <s v="200"/>
    <s v="Dept of Human Services"/>
    <s v="KHB"/>
    <s v=" DHS Service Delivery"/>
    <s v="DGO"/>
    <s v="6090 Division of Fleet Operations - Motor Pool"/>
    <x v="4"/>
    <s v="Current Expense"/>
    <n v="18456.859999999997"/>
    <x v="22"/>
    <x v="173"/>
    <x v="1"/>
    <x v="0"/>
  </r>
  <r>
    <s v="200"/>
    <s v="Dept of Human Services"/>
    <s v="KHB"/>
    <s v=" DHS Service Delivery"/>
    <s v="DGO"/>
    <s v="6120 Division of Fleet Operations - Fuel Network"/>
    <x v="5"/>
    <s v="Current Expense"/>
    <n v="375.6377"/>
    <x v="22"/>
    <x v="173"/>
    <x v="1"/>
    <x v="0"/>
  </r>
  <r>
    <s v="200"/>
    <s v="Dept of Human Services"/>
    <s v="KAJ"/>
    <s v=" DHS Special Projects"/>
    <s v="DGO"/>
    <s v="6020 Division of Risk Management"/>
    <x v="6"/>
    <s v="Current Expense"/>
    <n v="953"/>
    <x v="22"/>
    <x v="174"/>
    <x v="0"/>
    <x v="0"/>
  </r>
  <r>
    <s v="200"/>
    <s v="Dept of Human Services"/>
    <s v="KAJ"/>
    <s v=" DHS Special Projects"/>
    <s v="DGO"/>
    <s v="6020 Division of Risk Management"/>
    <x v="0"/>
    <s v="Current Expense"/>
    <n v="143867"/>
    <x v="22"/>
    <x v="174"/>
    <x v="0"/>
    <x v="0"/>
  </r>
  <r>
    <s v="200"/>
    <s v="Dept of Human Services"/>
    <s v="KAJ"/>
    <s v=" DHS Special Projects"/>
    <s v="DGO"/>
    <s v="6020 Division of Risk Management"/>
    <x v="1"/>
    <s v="Current Expense"/>
    <n v="36426"/>
    <x v="22"/>
    <x v="174"/>
    <x v="0"/>
    <x v="0"/>
  </r>
  <r>
    <s v="200"/>
    <s v="Dept of Human Services"/>
    <s v="KBF"/>
    <s v=" DHS State Hospital"/>
    <s v="DGO"/>
    <s v="6090 Division of Fleet Operations - Motor Pool"/>
    <x v="3"/>
    <s v="Current Expense"/>
    <n v="612"/>
    <x v="22"/>
    <x v="175"/>
    <x v="1"/>
    <x v="0"/>
  </r>
  <r>
    <s v="200"/>
    <s v="Dept of Human Services"/>
    <s v="KBF"/>
    <s v=" DHS State Hospital"/>
    <s v="DGO"/>
    <s v="6090 Division of Fleet Operations - Motor Pool"/>
    <x v="4"/>
    <s v="Current Expense"/>
    <n v="2249.1300000000006"/>
    <x v="22"/>
    <x v="175"/>
    <x v="1"/>
    <x v="0"/>
  </r>
  <r>
    <s v="200"/>
    <s v="Dept of Human Services"/>
    <s v="KBF"/>
    <s v=" DHS State Hospital"/>
    <s v="DGO"/>
    <s v="6120 Division of Fleet Operations - Fuel Network"/>
    <x v="5"/>
    <s v="Current Expense"/>
    <n v="27.728200000000001"/>
    <x v="22"/>
    <x v="175"/>
    <x v="1"/>
    <x v="0"/>
  </r>
  <r>
    <s v="200"/>
    <s v="Dept of Human Services"/>
    <s v="KBF"/>
    <s v=" DHS State Hospital"/>
    <s v="DGO"/>
    <s v="6020 Division of Risk Management"/>
    <x v="1"/>
    <s v="Current Expense"/>
    <n v="27390"/>
    <x v="22"/>
    <x v="175"/>
    <x v="0"/>
    <x v="0"/>
  </r>
  <r>
    <s v="200"/>
    <s v="Dept of Human Services"/>
    <s v="KFC"/>
    <s v=" DHS Utah State Developmental Center"/>
    <s v="DGO"/>
    <s v="6090 Division of Fleet Operations - Motor Pool"/>
    <x v="4"/>
    <s v="Current Expense"/>
    <n v="-34.739999999999846"/>
    <x v="22"/>
    <x v="176"/>
    <x v="1"/>
    <x v="0"/>
  </r>
  <r>
    <s v="200"/>
    <s v="Dept of Human Services"/>
    <s v="KFC"/>
    <s v=" DHS Utah State Developmental Center"/>
    <s v="DGO"/>
    <s v="6090 Division of Fleet Operations - Motor Pool"/>
    <x v="3"/>
    <s v="Current Expense"/>
    <n v="384"/>
    <x v="22"/>
    <x v="176"/>
    <x v="1"/>
    <x v="0"/>
  </r>
  <r>
    <s v="200"/>
    <s v="Dept of Human Services"/>
    <s v="KFC"/>
    <s v=" DHS Utah State Developmental Center"/>
    <s v="DGO"/>
    <s v="6120 Division of Fleet Operations - Fuel Network"/>
    <x v="5"/>
    <s v="Current Expense"/>
    <n v="4.3098000000000001"/>
    <x v="22"/>
    <x v="176"/>
    <x v="1"/>
    <x v="0"/>
  </r>
  <r>
    <s v="200"/>
    <s v="Dept of Human Services"/>
    <s v="KFC"/>
    <s v=" DHS Utah State Developmental Center"/>
    <s v="DGO"/>
    <s v="6020 Division of Risk Management"/>
    <x v="1"/>
    <s v="Current Expense"/>
    <n v="20551"/>
    <x v="22"/>
    <x v="176"/>
    <x v="0"/>
    <x v="0"/>
  </r>
  <r>
    <s v="200"/>
    <s v="Dept of Human Services"/>
    <s v="KAA"/>
    <s v="KAA DHS Executive Director"/>
    <s v="DGO"/>
    <s v="6020 Division of Risk Management"/>
    <x v="2"/>
    <s v="Current Expense"/>
    <n v="-6440.4900000000016"/>
    <x v="22"/>
    <x v="166"/>
    <x v="0"/>
    <x v="0"/>
  </r>
  <r>
    <s v="200"/>
    <s v="Dept of Human Services"/>
    <s v="KAB"/>
    <s v="KAB Legal Affairs"/>
    <s v="DGO"/>
    <s v="6020 Division of Risk Management"/>
    <x v="2"/>
    <s v="Current Expense"/>
    <n v="-584.29"/>
    <x v="22"/>
    <x v="177"/>
    <x v="0"/>
    <x v="0"/>
  </r>
  <r>
    <s v="200"/>
    <s v="Dept of Human Services"/>
    <s v="KAC"/>
    <s v="KAC Information Technology"/>
    <s v="DGO"/>
    <s v="6020 Division of Risk Management"/>
    <x v="2"/>
    <s v="Current Expense"/>
    <n v="-304.21000000000004"/>
    <x v="22"/>
    <x v="178"/>
    <x v="0"/>
    <x v="0"/>
  </r>
  <r>
    <s v="200"/>
    <s v="Dept of Human Services"/>
    <s v="KAE"/>
    <s v="KAE Fiscal Operations"/>
    <s v="DGO"/>
    <s v="6020 Division of Risk Management"/>
    <x v="2"/>
    <s v="Current Expense"/>
    <n v="-2647.3900000000003"/>
    <x v="22"/>
    <x v="179"/>
    <x v="0"/>
    <x v="0"/>
  </r>
  <r>
    <s v="200"/>
    <s v="Dept of Human Services"/>
    <s v="KAJ"/>
    <s v="KAJ Special Projects"/>
    <s v="DGO"/>
    <s v="6020 Division of Risk Management"/>
    <x v="2"/>
    <s v="Current Expense"/>
    <n v="-0.72"/>
    <x v="22"/>
    <x v="174"/>
    <x v="0"/>
    <x v="0"/>
  </r>
  <r>
    <s v="200"/>
    <s v="Dept of Human Services"/>
    <s v="KAK"/>
    <s v="KAK Office of Quality &amp; Design"/>
    <s v="DGO"/>
    <s v="6020 Division of Risk Management"/>
    <x v="2"/>
    <s v="Current Expense"/>
    <n v="-6149.77"/>
    <x v="22"/>
    <x v="171"/>
    <x v="0"/>
    <x v="0"/>
  </r>
  <r>
    <s v="200"/>
    <s v="Dept of Human Services"/>
    <s v="KAL"/>
    <s v="KAL Office of Licensing"/>
    <s v="DGO"/>
    <s v="6020 Division of Risk Management"/>
    <x v="2"/>
    <s v="Current Expense"/>
    <n v="-4743.2000000000007"/>
    <x v="22"/>
    <x v="170"/>
    <x v="0"/>
    <x v="0"/>
  </r>
  <r>
    <s v="200"/>
    <s v="Dept of Human Services"/>
    <s v="KAM"/>
    <s v="KAM Disabilities Council"/>
    <s v="DGO"/>
    <s v="6020 Division of Risk Management"/>
    <x v="2"/>
    <s v="Current Expense"/>
    <n v="-416.94000000000005"/>
    <x v="22"/>
    <x v="180"/>
    <x v="0"/>
    <x v="0"/>
  </r>
  <r>
    <s v="200"/>
    <s v="Dept of Human Services"/>
    <s v="KAN"/>
    <s v="KAN Utah Marriage Commission"/>
    <s v="DGO"/>
    <s v="6020 Division of Risk Management"/>
    <x v="2"/>
    <s v="Current Expense"/>
    <n v="-56.06"/>
    <x v="22"/>
    <x v="181"/>
    <x v="0"/>
    <x v="0"/>
  </r>
  <r>
    <s v="200"/>
    <s v="Dept of Human Services"/>
    <s v="KBA"/>
    <s v="KBA Substance Abuse &amp; Mental Health Administration"/>
    <s v="DGO"/>
    <s v="6020 Division of Risk Management"/>
    <x v="2"/>
    <s v="Current Expense"/>
    <n v="-3654.8799999999992"/>
    <x v="22"/>
    <x v="182"/>
    <x v="0"/>
    <x v="0"/>
  </r>
  <r>
    <s v="200"/>
    <s v="Dept of Human Services"/>
    <s v="KBC"/>
    <s v="KBC Community Mental Health Services"/>
    <s v="DGO"/>
    <s v="6020 Division of Risk Management"/>
    <x v="2"/>
    <s v="Current Expense"/>
    <n v="-6186.5800000000017"/>
    <x v="22"/>
    <x v="183"/>
    <x v="0"/>
    <x v="0"/>
  </r>
  <r>
    <s v="200"/>
    <s v="Dept of Human Services"/>
    <s v="KBF"/>
    <s v="KBF State Hospital"/>
    <s v="DGO"/>
    <s v="6020 Division of Risk Management"/>
    <x v="2"/>
    <s v="Current Expense"/>
    <n v="-74014.609999999986"/>
    <x v="22"/>
    <x v="175"/>
    <x v="0"/>
    <x v="0"/>
  </r>
  <r>
    <s v="200"/>
    <s v="Dept of Human Services"/>
    <s v="KCC"/>
    <s v="KCC State Substance Abuse Services"/>
    <s v="DGO"/>
    <s v="6020 Division of Risk Management"/>
    <x v="2"/>
    <s v="Current Expense"/>
    <n v="-1634.7600000000002"/>
    <x v="22"/>
    <x v="184"/>
    <x v="0"/>
    <x v="0"/>
  </r>
  <r>
    <s v="200"/>
    <s v="Dept of Human Services"/>
    <s v="KEA"/>
    <s v="KEA Office of Public Guardian"/>
    <s v="DGO"/>
    <s v="6020 Division of Risk Management"/>
    <x v="2"/>
    <s v="Current Expense"/>
    <n v="-918.32999999999993"/>
    <x v="22"/>
    <x v="185"/>
    <x v="0"/>
    <x v="0"/>
  </r>
  <r>
    <s v="200"/>
    <s v="Dept of Human Services"/>
    <s v="KFA"/>
    <s v="KFA People with Disabilities Administration"/>
    <s v="DGO"/>
    <s v="6020 Division of Risk Management"/>
    <x v="2"/>
    <s v="Current Expense"/>
    <n v="-4568.8500000000004"/>
    <x v="22"/>
    <x v="186"/>
    <x v="0"/>
    <x v="0"/>
  </r>
  <r>
    <s v="200"/>
    <s v="Dept of Human Services"/>
    <s v="KFB"/>
    <s v="KFB Service Delivery"/>
    <s v="DGO"/>
    <s v="6020 Division of Risk Management"/>
    <x v="2"/>
    <s v="Current Expense"/>
    <n v="-6478.4700000000012"/>
    <x v="22"/>
    <x v="173"/>
    <x v="0"/>
    <x v="0"/>
  </r>
  <r>
    <s v="200"/>
    <s v="Dept of Human Services"/>
    <s v="KFC"/>
    <s v="KFC Utah State Developmental Center"/>
    <s v="DGO"/>
    <s v="6020 Division of Risk Management"/>
    <x v="2"/>
    <s v="Current Expense"/>
    <n v="-39088.910000000003"/>
    <x v="22"/>
    <x v="176"/>
    <x v="0"/>
    <x v="0"/>
  </r>
  <r>
    <s v="200"/>
    <s v="Dept of Human Services"/>
    <s v="KFG"/>
    <s v="KFG Non Waiver Services"/>
    <s v="DGO"/>
    <s v="6020 Division of Risk Management"/>
    <x v="2"/>
    <s v="Current Expense"/>
    <n v="-28.22"/>
    <x v="22"/>
    <x v="187"/>
    <x v="0"/>
    <x v="0"/>
  </r>
  <r>
    <s v="200"/>
    <s v="Dept of Human Services"/>
    <s v="KGA"/>
    <s v="KGA Recovery Services Administration"/>
    <s v="DGO"/>
    <s v="6020 Division of Risk Management"/>
    <x v="2"/>
    <s v="Current Expense"/>
    <n v="-938.40999999999985"/>
    <x v="22"/>
    <x v="188"/>
    <x v="0"/>
    <x v="0"/>
  </r>
  <r>
    <s v="200"/>
    <s v="Dept of Human Services"/>
    <s v="KGB"/>
    <s v="KGB Financial Services"/>
    <s v="DGO"/>
    <s v="6020 Division of Risk Management"/>
    <x v="2"/>
    <s v="Current Expense"/>
    <n v="-1828.1499999999996"/>
    <x v="22"/>
    <x v="168"/>
    <x v="0"/>
    <x v="0"/>
  </r>
  <r>
    <s v="200"/>
    <s v="Dept of Human Services"/>
    <s v="KGC"/>
    <s v="KGC Electronic Technology"/>
    <s v="DGO"/>
    <s v="6020 Division of Risk Management"/>
    <x v="2"/>
    <s v="Current Expense"/>
    <n v="-2342.66"/>
    <x v="22"/>
    <x v="189"/>
    <x v="0"/>
    <x v="0"/>
  </r>
  <r>
    <s v="200"/>
    <s v="Dept of Human Services"/>
    <s v="KGD"/>
    <s v="KGD Child Support Services"/>
    <s v="DGO"/>
    <s v="6020 Division of Risk Management"/>
    <x v="2"/>
    <s v="Current Expense"/>
    <n v="-21433.559999999998"/>
    <x v="22"/>
    <x v="163"/>
    <x v="0"/>
    <x v="0"/>
  </r>
  <r>
    <s v="200"/>
    <s v="Dept of Human Services"/>
    <s v="KGF"/>
    <s v="KGF Children in Care Collections"/>
    <s v="DGO"/>
    <s v="6020 Division of Risk Management"/>
    <x v="2"/>
    <s v="Current Expense"/>
    <n v="-692.77"/>
    <x v="22"/>
    <x v="190"/>
    <x v="0"/>
    <x v="0"/>
  </r>
  <r>
    <s v="200"/>
    <s v="Dept of Human Services"/>
    <s v="KGM"/>
    <s v="KGM Medical Collections"/>
    <s v="DGO"/>
    <s v="6020 Division of Risk Management"/>
    <x v="2"/>
    <s v="Current Expense"/>
    <n v="-2754.9500000000007"/>
    <x v="22"/>
    <x v="191"/>
    <x v="0"/>
    <x v="0"/>
  </r>
  <r>
    <s v="200"/>
    <s v="Dept of Human Services"/>
    <s v="KHA"/>
    <s v="KHA Administration"/>
    <s v="DGO"/>
    <s v="6020 Division of Risk Management"/>
    <x v="2"/>
    <s v="Current Expense"/>
    <n v="-4053.3199999999997"/>
    <x v="22"/>
    <x v="192"/>
    <x v="0"/>
    <x v="0"/>
  </r>
  <r>
    <s v="200"/>
    <s v="Dept of Human Services"/>
    <s v="KHB"/>
    <s v="KHB Service Delivery"/>
    <s v="DGO"/>
    <s v="6020 Division of Risk Management"/>
    <x v="2"/>
    <s v="Current Expense"/>
    <n v="-75925.040000000008"/>
    <x v="22"/>
    <x v="173"/>
    <x v="0"/>
    <x v="0"/>
  </r>
  <r>
    <s v="200"/>
    <s v="Dept of Human Services"/>
    <s v="KHG"/>
    <s v="KHG Facility Based Services"/>
    <s v="DGO"/>
    <s v="6020 Division of Risk Management"/>
    <x v="2"/>
    <s v="Current Expense"/>
    <n v="-781.54"/>
    <x v="22"/>
    <x v="167"/>
    <x v="0"/>
    <x v="0"/>
  </r>
  <r>
    <s v="200"/>
    <s v="Dept of Human Services"/>
    <s v="KHH"/>
    <s v="KHH Minor Grants"/>
    <s v="DGO"/>
    <s v="6020 Division of Risk Management"/>
    <x v="2"/>
    <s v="Current Expense"/>
    <n v="-1112.6500000000001"/>
    <x v="22"/>
    <x v="193"/>
    <x v="0"/>
    <x v="0"/>
  </r>
  <r>
    <s v="200"/>
    <s v="Dept of Human Services"/>
    <s v="KHM"/>
    <s v="KHM Domestic Violence"/>
    <s v="DGO"/>
    <s v="6020 Division of Risk Management"/>
    <x v="2"/>
    <s v="Current Expense"/>
    <n v="-510.26"/>
    <x v="22"/>
    <x v="194"/>
    <x v="0"/>
    <x v="0"/>
  </r>
  <r>
    <s v="200"/>
    <s v="Dept of Human Services"/>
    <s v="KHS"/>
    <s v="KHS Child Welfare MIS"/>
    <s v="DGO"/>
    <s v="6020 Division of Risk Management"/>
    <x v="2"/>
    <s v="Current Expense"/>
    <n v="-1334.5300000000002"/>
    <x v="22"/>
    <x v="195"/>
    <x v="0"/>
    <x v="0"/>
  </r>
  <r>
    <s v="200"/>
    <s v="Dept of Human Services"/>
    <s v="KJA"/>
    <s v="KJA JJS Administration"/>
    <s v="DGO"/>
    <s v="6020 Division of Risk Management"/>
    <x v="2"/>
    <s v="Current Expense"/>
    <n v="-4156.9699999999993"/>
    <x v="22"/>
    <x v="169"/>
    <x v="0"/>
    <x v="0"/>
  </r>
  <r>
    <s v="200"/>
    <s v="Dept of Human Services"/>
    <s v="KJB"/>
    <s v="KJB Case Management"/>
    <s v="DGO"/>
    <s v="6020 Division of Risk Management"/>
    <x v="2"/>
    <s v="Current Expense"/>
    <n v="-5866.0499999999993"/>
    <x v="22"/>
    <x v="162"/>
    <x v="0"/>
    <x v="0"/>
  </r>
  <r>
    <s v="200"/>
    <s v="Dept of Human Services"/>
    <s v="KJC"/>
    <s v="KJC Early Intervention"/>
    <s v="DGO"/>
    <s v="6020 Division of Risk Management"/>
    <x v="2"/>
    <s v="Current Expense"/>
    <n v="-30166.589999999997"/>
    <x v="22"/>
    <x v="165"/>
    <x v="0"/>
    <x v="0"/>
  </r>
  <r>
    <s v="200"/>
    <s v="Dept of Human Services"/>
    <s v="KJD"/>
    <s v="KJD Community Programs"/>
    <s v="DGO"/>
    <s v="6020 Division of Risk Management"/>
    <x v="2"/>
    <s v="Current Expense"/>
    <n v="-3848.7099999999991"/>
    <x v="22"/>
    <x v="164"/>
    <x v="0"/>
    <x v="0"/>
  </r>
  <r>
    <s v="200"/>
    <s v="Dept of Human Services"/>
    <s v="KJE"/>
    <s v="KJE Correctional Facilities"/>
    <s v="DGO"/>
    <s v="6020 Division of Risk Management"/>
    <x v="2"/>
    <s v="Current Expense"/>
    <n v="-18638.699999999997"/>
    <x v="22"/>
    <x v="172"/>
    <x v="0"/>
    <x v="0"/>
  </r>
  <r>
    <s v="200"/>
    <s v="Dept of Human Services"/>
    <s v="KJJ"/>
    <s v="KJJ Rural Program"/>
    <s v="DGO"/>
    <s v="6020 Division of Risk Management"/>
    <x v="2"/>
    <s v="Current Expense"/>
    <n v="-556.26"/>
    <x v="22"/>
    <x v="196"/>
    <x v="0"/>
    <x v="0"/>
  </r>
  <r>
    <s v="200"/>
    <s v="Dept of Human Services"/>
    <s v="KJT"/>
    <s v="KJT Youth Parole Authority"/>
    <s v="DGO"/>
    <s v="6020 Division of Risk Management"/>
    <x v="2"/>
    <s v="Current Expense"/>
    <n v="-444.6400000000001"/>
    <x v="22"/>
    <x v="197"/>
    <x v="0"/>
    <x v="0"/>
  </r>
  <r>
    <s v="200"/>
    <s v="Dept of Human Services"/>
    <s v="KKA"/>
    <s v="KKA Aging &amp; Adult Services Administration"/>
    <s v="DGO"/>
    <s v="6020 Division of Risk Management"/>
    <x v="2"/>
    <s v="Current Expense"/>
    <n v="-1615.8000000000002"/>
    <x v="22"/>
    <x v="198"/>
    <x v="0"/>
    <x v="0"/>
  </r>
  <r>
    <s v="200"/>
    <s v="Dept of Human Services"/>
    <s v="KKD"/>
    <s v="KKD Adult Protective Services"/>
    <s v="DGO"/>
    <s v="6020 Division of Risk Management"/>
    <x v="2"/>
    <s v="Current Expense"/>
    <n v="-3707.3199999999997"/>
    <x v="22"/>
    <x v="161"/>
    <x v="0"/>
    <x v="0"/>
  </r>
  <r>
    <s v="200"/>
    <s v="Dept of Human Services"/>
    <s v="KKE"/>
    <s v="KKE Aging Waiver Services"/>
    <s v="DGO"/>
    <s v="6020 Division of Risk Management"/>
    <x v="2"/>
    <s v="Current Expense"/>
    <n v="-300.42999999999995"/>
    <x v="22"/>
    <x v="199"/>
    <x v="0"/>
    <x v="0"/>
  </r>
  <r>
    <s v="200"/>
    <s v="Dept of Human Services"/>
    <s v="KKF"/>
    <s v="KKF Aging Alternatives"/>
    <s v="DGO"/>
    <s v="6020 Division of Risk Management"/>
    <x v="2"/>
    <s v="Current Expense"/>
    <n v="-114.75999999999999"/>
    <x v="22"/>
    <x v="200"/>
    <x v="0"/>
    <x v="0"/>
  </r>
  <r>
    <s v="270"/>
    <s v="Dept of Health"/>
    <s v="LFF"/>
    <s v=" DOH Children with Special Needs"/>
    <s v="DGO"/>
    <s v="6090 Division of Fleet Operations - Motor Pool"/>
    <x v="3"/>
    <s v="Current Expense"/>
    <n v="36"/>
    <x v="23"/>
    <x v="201"/>
    <x v="1"/>
    <x v="0"/>
  </r>
  <r>
    <s v="270"/>
    <s v="Dept of Health"/>
    <s v="LFF"/>
    <s v=" DOH Children with Special Needs"/>
    <s v="DGO"/>
    <s v="6090 Division of Fleet Operations - Motor Pool"/>
    <x v="4"/>
    <s v="Current Expense"/>
    <n v="186.11"/>
    <x v="23"/>
    <x v="201"/>
    <x v="1"/>
    <x v="0"/>
  </r>
  <r>
    <s v="270"/>
    <s v="Dept of Health"/>
    <s v="LFF"/>
    <s v=" DOH Children with Special Needs"/>
    <s v="DGO"/>
    <s v="6120 Division of Fleet Operations - Fuel Network"/>
    <x v="5"/>
    <s v="Current Expense"/>
    <n v="2.0735000000000001"/>
    <x v="23"/>
    <x v="201"/>
    <x v="1"/>
    <x v="0"/>
  </r>
  <r>
    <s v="270"/>
    <s v="Dept of Health"/>
    <s v="LEA"/>
    <s v=" DOH DCP Div General Administration"/>
    <s v="DGO"/>
    <s v="6090 Division of Fleet Operations - Motor Pool"/>
    <x v="3"/>
    <s v="Current Expense"/>
    <n v="36"/>
    <x v="23"/>
    <x v="202"/>
    <x v="1"/>
    <x v="0"/>
  </r>
  <r>
    <s v="270"/>
    <s v="Dept of Health"/>
    <s v="LEA"/>
    <s v=" DOH DCP Div General Administration"/>
    <s v="DGO"/>
    <s v="6090 Division of Fleet Operations - Motor Pool"/>
    <x v="4"/>
    <s v="Current Expense"/>
    <n v="187.92000000000004"/>
    <x v="23"/>
    <x v="202"/>
    <x v="1"/>
    <x v="0"/>
  </r>
  <r>
    <s v="270"/>
    <s v="Dept of Health"/>
    <s v="LEA"/>
    <s v=" DOH DCP Div General Administration"/>
    <s v="DGO"/>
    <s v="6120 Division of Fleet Operations - Fuel Network"/>
    <x v="5"/>
    <s v="Current Expense"/>
    <n v="2.1812"/>
    <x v="23"/>
    <x v="202"/>
    <x v="1"/>
    <x v="0"/>
  </r>
  <r>
    <s v="270"/>
    <s v="Dept of Health"/>
    <s v="LFG"/>
    <s v=" DOH Emergency Medical Services &amp; Preparedness"/>
    <s v="DGO"/>
    <s v="6090 Division of Fleet Operations - Motor Pool"/>
    <x v="3"/>
    <s v="Current Expense"/>
    <n v="60"/>
    <x v="23"/>
    <x v="203"/>
    <x v="1"/>
    <x v="0"/>
  </r>
  <r>
    <s v="270"/>
    <s v="Dept of Health"/>
    <s v="LFG"/>
    <s v=" DOH Emergency Medical Services &amp; Preparedness"/>
    <s v="DGO"/>
    <s v="6090 Division of Fleet Operations - Motor Pool"/>
    <x v="4"/>
    <s v="Current Expense"/>
    <n v="287.36000000000007"/>
    <x v="23"/>
    <x v="203"/>
    <x v="1"/>
    <x v="0"/>
  </r>
  <r>
    <s v="270"/>
    <s v="Dept of Health"/>
    <s v="LFG"/>
    <s v=" DOH Emergency Medical Services &amp; Preparedness"/>
    <s v="DGO"/>
    <s v="6120 Division of Fleet Operations - Fuel Network"/>
    <x v="5"/>
    <s v="Current Expense"/>
    <n v="11.435599999999999"/>
    <x v="23"/>
    <x v="203"/>
    <x v="1"/>
    <x v="0"/>
  </r>
  <r>
    <s v="270"/>
    <s v="Dept of Health"/>
    <s v="LEH"/>
    <s v=" DOH Epidemiology, Comm Disease &amp; Immunization"/>
    <s v="DGO"/>
    <s v="6120 Division of Fleet Operations - Fuel Network"/>
    <x v="5"/>
    <s v="Current Expense"/>
    <n v="82.733500000000006"/>
    <x v="23"/>
    <x v="204"/>
    <x v="1"/>
    <x v="0"/>
  </r>
  <r>
    <s v="270"/>
    <s v="Dept of Health"/>
    <s v="LAA"/>
    <s v=" DOH Executive Director"/>
    <s v="DGO"/>
    <s v="6090 Division of Fleet Operations - Motor Pool"/>
    <x v="4"/>
    <s v="Current Expense"/>
    <n v="-20.51"/>
    <x v="23"/>
    <x v="205"/>
    <x v="1"/>
    <x v="0"/>
  </r>
  <r>
    <s v="270"/>
    <s v="Dept of Health"/>
    <s v="LAA"/>
    <s v=" DOH Executive Director"/>
    <s v="DGO"/>
    <s v="6090 Division of Fleet Operations - Motor Pool"/>
    <x v="3"/>
    <s v="Current Expense"/>
    <n v="12"/>
    <x v="23"/>
    <x v="205"/>
    <x v="1"/>
    <x v="0"/>
  </r>
  <r>
    <s v="270"/>
    <s v="Dept of Health"/>
    <s v="LAA"/>
    <s v=" DOH Executive Director"/>
    <s v="DGO"/>
    <s v="6120 Division of Fleet Operations - Fuel Network"/>
    <x v="5"/>
    <s v="Current Expense"/>
    <n v="30.7285"/>
    <x v="23"/>
    <x v="205"/>
    <x v="1"/>
    <x v="0"/>
  </r>
  <r>
    <s v="270"/>
    <s v="Dept of Health"/>
    <s v="LFH"/>
    <s v=" DOH Health Facility Licensing &amp; Certification"/>
    <s v="DGO"/>
    <s v="6090 Division of Fleet Operations - Motor Pool"/>
    <x v="4"/>
    <s v="Current Expense"/>
    <n v="-392.87999999999931"/>
    <x v="23"/>
    <x v="206"/>
    <x v="1"/>
    <x v="0"/>
  </r>
  <r>
    <s v="270"/>
    <s v="Dept of Health"/>
    <s v="LFH"/>
    <s v=" DOH Health Facility Licensing &amp; Certification"/>
    <s v="DGO"/>
    <s v="6090 Division of Fleet Operations - Motor Pool"/>
    <x v="3"/>
    <s v="Current Expense"/>
    <n v="288"/>
    <x v="23"/>
    <x v="206"/>
    <x v="1"/>
    <x v="0"/>
  </r>
  <r>
    <s v="270"/>
    <s v="Dept of Health"/>
    <s v="LFH"/>
    <s v=" DOH Health Facility Licensing &amp; Certification"/>
    <s v="DGO"/>
    <s v="6120 Division of Fleet Operations - Fuel Network"/>
    <x v="5"/>
    <s v="Current Expense"/>
    <n v="44.371099999999998"/>
    <x v="23"/>
    <x v="206"/>
    <x v="1"/>
    <x v="0"/>
  </r>
  <r>
    <s v="270"/>
    <s v="Dept of Health"/>
    <s v="LFD"/>
    <s v=" DOH Maternal &amp; Child Health"/>
    <s v="DGO"/>
    <s v="6090 Division of Fleet Operations - Motor Pool"/>
    <x v="3"/>
    <s v="Current Expense"/>
    <n v="12"/>
    <x v="23"/>
    <x v="207"/>
    <x v="1"/>
    <x v="0"/>
  </r>
  <r>
    <s v="270"/>
    <s v="Dept of Health"/>
    <s v="LFD"/>
    <s v=" DOH Maternal &amp; Child Health"/>
    <s v="DGO"/>
    <s v="6090 Division of Fleet Operations - Motor Pool"/>
    <x v="4"/>
    <s v="Current Expense"/>
    <n v="27.990000000000006"/>
    <x v="23"/>
    <x v="207"/>
    <x v="1"/>
    <x v="0"/>
  </r>
  <r>
    <s v="270"/>
    <s v="Dept of Health"/>
    <s v="LFD"/>
    <s v=" DOH Maternal &amp; Child Health"/>
    <s v="DGO"/>
    <s v="6120 Division of Fleet Operations - Fuel Network"/>
    <x v="5"/>
    <s v="Current Expense"/>
    <n v="4.3369"/>
    <x v="23"/>
    <x v="207"/>
    <x v="1"/>
    <x v="0"/>
  </r>
  <r>
    <s v="270"/>
    <s v="Dept of Health"/>
    <s v="LEK"/>
    <s v=" DOH Medical Examiner"/>
    <s v="DGO"/>
    <s v="6090 Division of Fleet Operations - Motor Pool"/>
    <x v="3"/>
    <s v="Current Expense"/>
    <n v="72"/>
    <x v="23"/>
    <x v="208"/>
    <x v="1"/>
    <x v="0"/>
  </r>
  <r>
    <s v="270"/>
    <s v="Dept of Health"/>
    <s v="LEK"/>
    <s v=" DOH Medical Examiner"/>
    <s v="DGO"/>
    <s v="6090 Division of Fleet Operations - Motor Pool"/>
    <x v="4"/>
    <s v="Current Expense"/>
    <n v="209.54000000000005"/>
    <x v="23"/>
    <x v="208"/>
    <x v="1"/>
    <x v="0"/>
  </r>
  <r>
    <s v="270"/>
    <s v="Dept of Health"/>
    <s v="LEK"/>
    <s v=" DOH Medical Examiner"/>
    <s v="DGO"/>
    <s v="6120 Division of Fleet Operations - Fuel Network"/>
    <x v="5"/>
    <s v="Current Expense"/>
    <n v="4.9661999999999997"/>
    <x v="23"/>
    <x v="208"/>
    <x v="1"/>
    <x v="0"/>
  </r>
  <r>
    <s v="270"/>
    <s v="Dept of Health"/>
    <s v="LIM"/>
    <s v=" DOH Other Services"/>
    <s v="DGO"/>
    <s v="6120 Division of Fleet Operations - Fuel Network"/>
    <x v="5"/>
    <s v="Current Expense"/>
    <n v="1.8425"/>
    <x v="23"/>
    <x v="209"/>
    <x v="1"/>
    <x v="0"/>
  </r>
  <r>
    <s v="270"/>
    <s v="Dept of Health"/>
    <s v="LAF"/>
    <s v=" DOH Program Operations"/>
    <s v="DGO"/>
    <s v="6090 Division of Fleet Operations - Motor Pool"/>
    <x v="4"/>
    <s v="Current Expense"/>
    <n v="-184.51999999999998"/>
    <x v="23"/>
    <x v="210"/>
    <x v="1"/>
    <x v="0"/>
  </r>
  <r>
    <s v="270"/>
    <s v="Dept of Health"/>
    <s v="LAF"/>
    <s v=" DOH Program Operations"/>
    <s v="DGO"/>
    <s v="6090 Division of Fleet Operations - Motor Pool"/>
    <x v="3"/>
    <s v="Current Expense"/>
    <n v="120"/>
    <x v="23"/>
    <x v="210"/>
    <x v="1"/>
    <x v="0"/>
  </r>
  <r>
    <s v="270"/>
    <s v="Dept of Health"/>
    <s v="LAF"/>
    <s v=" DOH Program Operations"/>
    <s v="DGO"/>
    <s v="6120 Division of Fleet Operations - Fuel Network"/>
    <x v="5"/>
    <s v="Current Expense"/>
    <n v="16.718"/>
    <x v="23"/>
    <x v="210"/>
    <x v="1"/>
    <x v="0"/>
  </r>
  <r>
    <s v="270"/>
    <s v="Dept of Health"/>
    <s v="LAF"/>
    <s v=" DOH Program Operations"/>
    <s v="DGO"/>
    <s v="6020 Division of Risk Management"/>
    <x v="6"/>
    <s v="Current Expense"/>
    <n v="122"/>
    <x v="23"/>
    <x v="210"/>
    <x v="0"/>
    <x v="0"/>
  </r>
  <r>
    <s v="270"/>
    <s v="Dept of Health"/>
    <s v="LAF"/>
    <s v=" DOH Program Operations"/>
    <s v="DGO"/>
    <s v="6020 Division of Risk Management"/>
    <x v="0"/>
    <s v="Current Expense"/>
    <n v="58763"/>
    <x v="23"/>
    <x v="210"/>
    <x v="0"/>
    <x v="0"/>
  </r>
  <r>
    <s v="270"/>
    <s v="Dept of Health"/>
    <s v="LAF"/>
    <s v=" DOH Program Operations"/>
    <s v="DGO"/>
    <s v="6020 Division of Risk Management"/>
    <x v="1"/>
    <s v="Current Expense"/>
    <n v="6254"/>
    <x v="23"/>
    <x v="210"/>
    <x v="0"/>
    <x v="0"/>
  </r>
  <r>
    <s v="270"/>
    <s v="Dept of Health"/>
    <s v="LIQ"/>
    <s v=" DOH Provider Reimbursement Information System for Medicaid"/>
    <s v="DGO"/>
    <s v="6120 Division of Fleet Operations - Fuel Network"/>
    <x v="5"/>
    <s v="Current Expense"/>
    <n v="0.35320000000000001"/>
    <x v="23"/>
    <x v="211"/>
    <x v="1"/>
    <x v="0"/>
  </r>
  <r>
    <s v="270"/>
    <s v="Dept of Health"/>
    <s v="LFB"/>
    <s v=" DOH Public Health Preparedness"/>
    <s v="DGO"/>
    <s v="6090 Division of Fleet Operations - Motor Pool"/>
    <x v="3"/>
    <s v="Current Expense"/>
    <n v="12"/>
    <x v="23"/>
    <x v="212"/>
    <x v="1"/>
    <x v="0"/>
  </r>
  <r>
    <s v="270"/>
    <s v="Dept of Health"/>
    <s v="LFB"/>
    <s v=" DOH Public Health Preparedness"/>
    <s v="DGO"/>
    <s v="6090 Division of Fleet Operations - Motor Pool"/>
    <x v="4"/>
    <s v="Current Expense"/>
    <n v="74.250000000000014"/>
    <x v="23"/>
    <x v="212"/>
    <x v="1"/>
    <x v="0"/>
  </r>
  <r>
    <s v="270"/>
    <s v="Dept of Health"/>
    <s v="LFB"/>
    <s v=" DOH Public Health Preparedness"/>
    <s v="DGO"/>
    <s v="6120 Division of Fleet Operations - Fuel Network"/>
    <x v="5"/>
    <s v="Current Expense"/>
    <n v="9.3576999999999995"/>
    <x v="23"/>
    <x v="212"/>
    <x v="1"/>
    <x v="0"/>
  </r>
  <r>
    <s v="270"/>
    <s v="Dept of Health"/>
    <s v="5820"/>
    <s v="5820 DOH Qualified Patient Enterprise Fund"/>
    <s v="DGO"/>
    <s v="6020 Division of Risk Management"/>
    <x v="2"/>
    <s v="Current Expense"/>
    <n v="-1090.5700000000002"/>
    <x v="23"/>
    <x v="213"/>
    <x v="0"/>
    <x v="0"/>
  </r>
  <r>
    <s v="270"/>
    <s v="Dept of Health"/>
    <s v="LAA"/>
    <s v="LAA Executive Director"/>
    <s v="DGO"/>
    <s v="6020 Division of Risk Management"/>
    <x v="2"/>
    <s v="Current Expense"/>
    <n v="-9420.380000000001"/>
    <x v="23"/>
    <x v="205"/>
    <x v="0"/>
    <x v="0"/>
  </r>
  <r>
    <s v="270"/>
    <s v="Dept of Health"/>
    <s v="LAE"/>
    <s v="LAE Center for Health Data &amp; Informatics"/>
    <s v="DGO"/>
    <s v="6020 Division of Risk Management"/>
    <x v="2"/>
    <s v="Current Expense"/>
    <n v="-4687.0200000000004"/>
    <x v="23"/>
    <x v="214"/>
    <x v="0"/>
    <x v="0"/>
  </r>
  <r>
    <s v="270"/>
    <s v="Dept of Health"/>
    <s v="LAF"/>
    <s v="LAF Program Operations"/>
    <s v="DGO"/>
    <s v="6020 Division of Risk Management"/>
    <x v="2"/>
    <s v="Current Expense"/>
    <n v="-3559.6900000000005"/>
    <x v="23"/>
    <x v="210"/>
    <x v="0"/>
    <x v="0"/>
  </r>
  <r>
    <s v="270"/>
    <s v="Dept of Health"/>
    <s v="LAG"/>
    <s v="LAG Internal Audit"/>
    <s v="DGO"/>
    <s v="6020 Division of Risk Management"/>
    <x v="2"/>
    <s v="Current Expense"/>
    <n v="-960.23"/>
    <x v="23"/>
    <x v="215"/>
    <x v="0"/>
    <x v="0"/>
  </r>
  <r>
    <s v="270"/>
    <s v="Dept of Health"/>
    <s v="LAH"/>
    <s v="LAH Adoption Records Access"/>
    <s v="DGO"/>
    <s v="6020 Division of Risk Management"/>
    <x v="2"/>
    <s v="Current Expense"/>
    <n v="-18"/>
    <x v="23"/>
    <x v="216"/>
    <x v="0"/>
    <x v="0"/>
  </r>
  <r>
    <s v="270"/>
    <s v="Dept of Health"/>
    <s v="LAI"/>
    <s v="LAI Center for Medical Cannabis"/>
    <s v="DGO"/>
    <s v="6020 Division of Risk Management"/>
    <x v="2"/>
    <s v="Current Expense"/>
    <n v="-2.2999999999999998"/>
    <x v="23"/>
    <x v="217"/>
    <x v="0"/>
    <x v="0"/>
  </r>
  <r>
    <s v="270"/>
    <s v="Dept of Health"/>
    <s v="LCB"/>
    <s v="LCB Rural Physicians Loan Repayment Prog"/>
    <s v="DGO"/>
    <s v="6020 Division of Risk Management"/>
    <x v="2"/>
    <s v="Current Expense"/>
    <n v="-17.869999999999997"/>
    <x v="23"/>
    <x v="218"/>
    <x v="0"/>
    <x v="0"/>
  </r>
  <r>
    <s v="270"/>
    <s v="Dept of Health"/>
    <s v="LEA"/>
    <s v="LEA DCP Div General Administration"/>
    <s v="DGO"/>
    <s v="6020 Division of Risk Management"/>
    <x v="2"/>
    <s v="Current Expense"/>
    <n v="-2001.6899999999996"/>
    <x v="23"/>
    <x v="202"/>
    <x v="0"/>
    <x v="0"/>
  </r>
  <r>
    <s v="270"/>
    <s v="Dept of Health"/>
    <s v="LED"/>
    <s v="LED Lab Operations &amp; Testing"/>
    <s v="DGO"/>
    <s v="6020 Division of Risk Management"/>
    <x v="2"/>
    <s v="Current Expense"/>
    <n v="-8229.0800000000017"/>
    <x v="23"/>
    <x v="219"/>
    <x v="0"/>
    <x v="0"/>
  </r>
  <r>
    <s v="270"/>
    <s v="Dept of Health"/>
    <s v="LEE"/>
    <s v="LEE Lab Certification Programs"/>
    <s v="DGO"/>
    <s v="6020 Division of Risk Management"/>
    <x v="2"/>
    <s v="Current Expense"/>
    <n v="-604.28"/>
    <x v="23"/>
    <x v="220"/>
    <x v="0"/>
    <x v="0"/>
  </r>
  <r>
    <s v="270"/>
    <s v="Dept of Health"/>
    <s v="LEH"/>
    <s v="LEH Epidemiology, Comm Disease &amp; Immunization"/>
    <s v="DGO"/>
    <s v="6020 Division of Risk Management"/>
    <x v="2"/>
    <s v="Current Expense"/>
    <n v="-21657.539999999994"/>
    <x v="23"/>
    <x v="204"/>
    <x v="0"/>
    <x v="0"/>
  </r>
  <r>
    <s v="270"/>
    <s v="Dept of Health"/>
    <s v="LEJ"/>
    <s v="LEJ Health Promotion"/>
    <s v="DGO"/>
    <s v="6020 Division of Risk Management"/>
    <x v="2"/>
    <s v="Current Expense"/>
    <n v="-11681.339999999997"/>
    <x v="23"/>
    <x v="221"/>
    <x v="0"/>
    <x v="0"/>
  </r>
  <r>
    <s v="270"/>
    <s v="Dept of Health"/>
    <s v="LEK"/>
    <s v="LEK Medical Examiner"/>
    <s v="DGO"/>
    <s v="6020 Division of Risk Management"/>
    <x v="2"/>
    <s v="Current Expense"/>
    <n v="-8279.4500000000007"/>
    <x v="23"/>
    <x v="208"/>
    <x v="0"/>
    <x v="0"/>
  </r>
  <r>
    <s v="270"/>
    <s v="Dept of Health"/>
    <s v="LFA"/>
    <s v="LFA Director's Office"/>
    <s v="DGO"/>
    <s v="6020 Division of Risk Management"/>
    <x v="2"/>
    <s v="Current Expense"/>
    <n v="-2208.1000000000004"/>
    <x v="23"/>
    <x v="222"/>
    <x v="0"/>
    <x v="0"/>
  </r>
  <r>
    <s v="270"/>
    <s v="Dept of Health"/>
    <s v="LFB"/>
    <s v="LFB Public Health Preparedness"/>
    <s v="DGO"/>
    <s v="6020 Division of Risk Management"/>
    <x v="2"/>
    <s v="Current Expense"/>
    <n v="-3449.1299999999992"/>
    <x v="23"/>
    <x v="212"/>
    <x v="0"/>
    <x v="0"/>
  </r>
  <r>
    <s v="270"/>
    <s v="Dept of Health"/>
    <s v="LFD"/>
    <s v="LFD Maternal &amp; Child Health"/>
    <s v="DGO"/>
    <s v="6020 Division of Risk Management"/>
    <x v="2"/>
    <s v="Current Expense"/>
    <n v="-4676.51"/>
    <x v="23"/>
    <x v="207"/>
    <x v="0"/>
    <x v="0"/>
  </r>
  <r>
    <s v="270"/>
    <s v="Dept of Health"/>
    <s v="LFE"/>
    <s v="LFE Bureau of Primary Care"/>
    <s v="DGO"/>
    <s v="6020 Division of Risk Management"/>
    <x v="2"/>
    <s v="Current Expense"/>
    <n v="-617.11999999999989"/>
    <x v="23"/>
    <x v="223"/>
    <x v="0"/>
    <x v="0"/>
  </r>
  <r>
    <s v="270"/>
    <s v="Dept of Health"/>
    <s v="LFF"/>
    <s v="LFF Children with Special Needs"/>
    <s v="DGO"/>
    <s v="6020 Division of Risk Management"/>
    <x v="2"/>
    <s v="Current Expense"/>
    <n v="-9554.4500000000007"/>
    <x v="23"/>
    <x v="201"/>
    <x v="0"/>
    <x v="0"/>
  </r>
  <r>
    <s v="270"/>
    <s v="Dept of Health"/>
    <s v="LFG"/>
    <s v="LFG Emergency Medical Services &amp; Preparedness"/>
    <s v="DGO"/>
    <s v="6020 Division of Risk Management"/>
    <x v="2"/>
    <s v="Current Expense"/>
    <n v="-1175.3899999999999"/>
    <x v="23"/>
    <x v="203"/>
    <x v="0"/>
    <x v="0"/>
  </r>
  <r>
    <s v="270"/>
    <s v="Dept of Health"/>
    <s v="LFH"/>
    <s v="LFH Health Facility Licensing &amp; Certification"/>
    <s v="DGO"/>
    <s v="6020 Division of Risk Management"/>
    <x v="2"/>
    <s v="Current Expense"/>
    <n v="-8370.9000000000015"/>
    <x v="23"/>
    <x v="206"/>
    <x v="0"/>
    <x v="0"/>
  </r>
  <r>
    <s v="270"/>
    <s v="Dept of Health"/>
    <s v="LFM"/>
    <s v="LFM Emergency Medical Services Grants"/>
    <s v="DGO"/>
    <s v="6020 Division of Risk Management"/>
    <x v="2"/>
    <s v="Current Expense"/>
    <n v="-1221.52"/>
    <x v="23"/>
    <x v="224"/>
    <x v="0"/>
    <x v="0"/>
  </r>
  <r>
    <s v="270"/>
    <s v="Dept of Health"/>
    <s v="LGA"/>
    <s v="LGA HCF Director's Office"/>
    <s v="DGO"/>
    <s v="6020 Division of Risk Management"/>
    <x v="2"/>
    <s v="Current Expense"/>
    <n v="-3069.9599999999991"/>
    <x v="23"/>
    <x v="225"/>
    <x v="0"/>
    <x v="0"/>
  </r>
  <r>
    <s v="270"/>
    <s v="Dept of Health"/>
    <s v="LGB"/>
    <s v="LGB Financial Services"/>
    <s v="DGO"/>
    <s v="6020 Division of Risk Management"/>
    <x v="2"/>
    <s v="Current Expense"/>
    <n v="-5353.52"/>
    <x v="23"/>
    <x v="226"/>
    <x v="0"/>
    <x v="0"/>
  </r>
  <r>
    <s v="270"/>
    <s v="Dept of Health"/>
    <s v="LGC"/>
    <s v="LGC Managed Health Care"/>
    <s v="DGO"/>
    <s v="6020 Division of Risk Management"/>
    <x v="2"/>
    <s v="Current Expense"/>
    <n v="-6194.7099999999991"/>
    <x v="23"/>
    <x v="227"/>
    <x v="0"/>
    <x v="0"/>
  </r>
  <r>
    <s v="270"/>
    <s v="Dept of Health"/>
    <s v="LGD"/>
    <s v="LGD Medicaid Operations"/>
    <s v="DGO"/>
    <s v="6020 Division of Risk Management"/>
    <x v="2"/>
    <s v="Current Expense"/>
    <n v="-4575.1299999999992"/>
    <x v="23"/>
    <x v="228"/>
    <x v="0"/>
    <x v="0"/>
  </r>
  <r>
    <s v="270"/>
    <s v="Dept of Health"/>
    <s v="LGE"/>
    <s v="LGE Coverage &amp; Reimbursement"/>
    <s v="DGO"/>
    <s v="6020 Division of Risk Management"/>
    <x v="2"/>
    <s v="Current Expense"/>
    <n v="-4946.1900000000005"/>
    <x v="23"/>
    <x v="229"/>
    <x v="0"/>
    <x v="0"/>
  </r>
  <r>
    <s v="270"/>
    <s v="Dept of Health"/>
    <s v="LGF"/>
    <s v="LGF Eligibility Policy"/>
    <s v="DGO"/>
    <s v="6020 Division of Risk Management"/>
    <x v="2"/>
    <s v="Current Expense"/>
    <n v="-2880.83"/>
    <x v="23"/>
    <x v="230"/>
    <x v="0"/>
    <x v="0"/>
  </r>
  <r>
    <s v="270"/>
    <s v="Dept of Health"/>
    <s v="LGJ"/>
    <s v="LGJ Authorization &amp; Community Based Services"/>
    <s v="DGO"/>
    <s v="6020 Division of Risk Management"/>
    <x v="2"/>
    <s v="Current Expense"/>
    <n v="-2648.26"/>
    <x v="23"/>
    <x v="231"/>
    <x v="0"/>
    <x v="0"/>
  </r>
  <r>
    <s v="270"/>
    <s v="Dept of Health"/>
    <s v="LID"/>
    <s v="LID Home &amp; Community Based Waivers"/>
    <s v="DGO"/>
    <s v="6020 Division of Risk Management"/>
    <x v="2"/>
    <s v="Current Expense"/>
    <n v="-1182.29"/>
    <x v="23"/>
    <x v="232"/>
    <x v="0"/>
    <x v="0"/>
  </r>
  <r>
    <s v="270"/>
    <s v="Dept of Health"/>
    <s v="LIM"/>
    <s v="LIM Other Services"/>
    <s v="DGO"/>
    <s v="6020 Division of Risk Management"/>
    <x v="2"/>
    <s v="Current Expense"/>
    <n v="-2341.7299999999996"/>
    <x v="23"/>
    <x v="209"/>
    <x v="0"/>
    <x v="0"/>
  </r>
  <r>
    <s v="270"/>
    <s v="Dept of Health"/>
    <s v="LIO"/>
    <s v="LIO Pharmacy"/>
    <s v="DGO"/>
    <s v="6020 Division of Risk Management"/>
    <x v="2"/>
    <s v="Current Expense"/>
    <n v="-591.26"/>
    <x v="23"/>
    <x v="233"/>
    <x v="0"/>
    <x v="0"/>
  </r>
  <r>
    <s v="270"/>
    <s v="Dept of Health"/>
    <s v="LIQ"/>
    <s v="LIQ Provider Reimbursement Information System for Medicaid"/>
    <s v="DGO"/>
    <s v="6020 Division of Risk Management"/>
    <x v="2"/>
    <s v="Current Expense"/>
    <n v="-4509.3099999999995"/>
    <x v="23"/>
    <x v="211"/>
    <x v="0"/>
    <x v="0"/>
  </r>
  <r>
    <s v="270"/>
    <s v="Dept of Health"/>
    <s v="LIS"/>
    <s v="LIS Medicaid Expansion 2017"/>
    <s v="DGO"/>
    <s v="6020 Division of Risk Management"/>
    <x v="2"/>
    <s v="Current Expense"/>
    <n v="-1.96"/>
    <x v="23"/>
    <x v="234"/>
    <x v="0"/>
    <x v="0"/>
  </r>
  <r>
    <s v="270"/>
    <s v="Dept of Health"/>
    <s v="LPA"/>
    <s v="LPA Children's Health Insurance Program"/>
    <s v="DGO"/>
    <s v="6020 Division of Risk Management"/>
    <x v="2"/>
    <s v="Current Expense"/>
    <n v="-449"/>
    <x v="23"/>
    <x v="235"/>
    <x v="0"/>
    <x v="0"/>
  </r>
  <r>
    <s v="270"/>
    <s v="Dept of Health"/>
    <s v="LQA"/>
    <s v="LQA Workforce Financial Assistance"/>
    <s v="DGO"/>
    <s v="6020 Division of Risk Management"/>
    <x v="2"/>
    <s v="Current Expense"/>
    <n v="-58.370000000000005"/>
    <x v="23"/>
    <x v="236"/>
    <x v="0"/>
    <x v="0"/>
  </r>
  <r>
    <s v="400"/>
    <s v="Utah State Board of Education"/>
    <s v="PVF"/>
    <s v=" DBS Administration"/>
    <s v="DGO"/>
    <s v="6120 Division of Fleet Operations - Fuel Network"/>
    <x v="5"/>
    <s v="Current Expense"/>
    <n v="202.5694"/>
    <x v="24"/>
    <x v="237"/>
    <x v="1"/>
    <x v="0"/>
  </r>
  <r>
    <s v="400"/>
    <s v="Utah State Board of Education"/>
    <s v="PVF"/>
    <s v=" DBS Administration"/>
    <s v="DGO"/>
    <s v="6020 Division of Risk Management"/>
    <x v="6"/>
    <s v="Current Expense"/>
    <n v="-12996"/>
    <x v="24"/>
    <x v="237"/>
    <x v="0"/>
    <x v="0"/>
  </r>
  <r>
    <s v="400"/>
    <s v="Utah State Board of Education"/>
    <s v="PVF"/>
    <s v=" DBS Administration"/>
    <s v="DGO"/>
    <s v="6020 Division of Risk Management"/>
    <x v="0"/>
    <s v="Current Expense"/>
    <n v="-13211"/>
    <x v="24"/>
    <x v="237"/>
    <x v="0"/>
    <x v="0"/>
  </r>
  <r>
    <s v="400"/>
    <s v="Utah State Board of Education"/>
    <s v="PVF"/>
    <s v=" DBS Administration"/>
    <s v="DGO"/>
    <s v="6020 Division of Risk Management"/>
    <x v="1"/>
    <s v="Current Expense"/>
    <n v="28344"/>
    <x v="24"/>
    <x v="237"/>
    <x v="0"/>
    <x v="0"/>
  </r>
  <r>
    <s v="400"/>
    <s v="Utah State Board of Education"/>
    <s v="PVF"/>
    <s v=" DBS Administration"/>
    <s v="DGO"/>
    <s v="6090 Division of Fleet Operations - Motor Pool"/>
    <x v="4"/>
    <s v="Current Expense"/>
    <n v="-3636.9999999999995"/>
    <x v="24"/>
    <x v="237"/>
    <x v="1"/>
    <x v="0"/>
  </r>
  <r>
    <s v="400"/>
    <s v="Utah State Board of Education"/>
    <s v="PVF"/>
    <s v=" DBS Administration"/>
    <s v="DGO"/>
    <s v="6090 Division of Fleet Operations - Motor Pool"/>
    <x v="3"/>
    <s v="Current Expense"/>
    <n v="804"/>
    <x v="24"/>
    <x v="237"/>
    <x v="1"/>
    <x v="0"/>
  </r>
  <r>
    <s v="400"/>
    <s v="Utah State Board of Education"/>
    <s v="PDA"/>
    <s v=" PED Child Nutrition"/>
    <s v="DGO"/>
    <s v="6090 Division of Fleet Operations - Motor Pool"/>
    <x v="3"/>
    <s v="Current Expense"/>
    <n v="24"/>
    <x v="24"/>
    <x v="238"/>
    <x v="1"/>
    <x v="0"/>
  </r>
  <r>
    <s v="400"/>
    <s v="Utah State Board of Education"/>
    <s v="PDA"/>
    <s v=" PED Child Nutrition"/>
    <s v="DGO"/>
    <s v="6090 Division of Fleet Operations - Motor Pool"/>
    <x v="4"/>
    <s v="Current Expense"/>
    <n v="132.01000000000002"/>
    <x v="24"/>
    <x v="238"/>
    <x v="1"/>
    <x v="0"/>
  </r>
  <r>
    <s v="400"/>
    <s v="Utah State Board of Education"/>
    <s v="PDA"/>
    <s v=" PED Child Nutrition"/>
    <s v="DGO"/>
    <s v="6120 Division of Fleet Operations - Fuel Network"/>
    <x v="5"/>
    <s v="Current Expense"/>
    <n v="0.72189999999999999"/>
    <x v="24"/>
    <x v="238"/>
    <x v="1"/>
    <x v="0"/>
  </r>
  <r>
    <s v="400"/>
    <s v="Utah State Board of Education"/>
    <s v="PAC"/>
    <s v=" PED Indirect Cost Pool"/>
    <s v="DGO"/>
    <s v="6045 Division of Finance - Group Travel Rates"/>
    <x v="11"/>
    <s v="Current Expense"/>
    <n v="-27.5"/>
    <x v="24"/>
    <x v="239"/>
    <x v="3"/>
    <x v="0"/>
  </r>
  <r>
    <s v="400"/>
    <s v="Utah State Board of Education"/>
    <s v="PAC"/>
    <s v=" PED Indirect Cost Pool"/>
    <s v="DGO"/>
    <s v="6090 Division of Fleet Operations - Motor Pool"/>
    <x v="3"/>
    <s v="Current Expense"/>
    <n v="84"/>
    <x v="24"/>
    <x v="239"/>
    <x v="1"/>
    <x v="0"/>
  </r>
  <r>
    <s v="400"/>
    <s v="Utah State Board of Education"/>
    <s v="PAC"/>
    <s v=" PED Indirect Cost Pool"/>
    <s v="DGO"/>
    <s v="6090 Division of Fleet Operations - Motor Pool"/>
    <x v="4"/>
    <s v="Current Expense"/>
    <n v="156.91000000000011"/>
    <x v="24"/>
    <x v="239"/>
    <x v="1"/>
    <x v="0"/>
  </r>
  <r>
    <s v="400"/>
    <s v="Utah State Board of Education"/>
    <s v="PAC"/>
    <s v=" PED Indirect Cost Pool"/>
    <s v="DGO"/>
    <s v="6120 Division of Fleet Operations - Fuel Network"/>
    <x v="5"/>
    <s v="Current Expense"/>
    <n v="2.8645"/>
    <x v="24"/>
    <x v="239"/>
    <x v="1"/>
    <x v="0"/>
  </r>
  <r>
    <s v="400"/>
    <s v="Utah State Board of Education"/>
    <s v="PAC"/>
    <s v=" PED Indirect Cost Pool"/>
    <s v="DGO"/>
    <s v="6020 Division of Risk Management"/>
    <x v="6"/>
    <s v="Current Expense"/>
    <n v="1865"/>
    <x v="24"/>
    <x v="239"/>
    <x v="0"/>
    <x v="0"/>
  </r>
  <r>
    <s v="400"/>
    <s v="Utah State Board of Education"/>
    <s v="PAC"/>
    <s v=" PED Indirect Cost Pool"/>
    <s v="DGO"/>
    <s v="6020 Division of Risk Management"/>
    <x v="0"/>
    <s v="Current Expense"/>
    <n v="33587"/>
    <x v="24"/>
    <x v="239"/>
    <x v="0"/>
    <x v="0"/>
  </r>
  <r>
    <s v="400"/>
    <s v="Utah State Board of Education"/>
    <s v="PAC"/>
    <s v=" PED Indirect Cost Pool"/>
    <s v="DGO"/>
    <s v="6020 Division of Risk Management"/>
    <x v="1"/>
    <s v="Current Expense"/>
    <n v="8657"/>
    <x v="24"/>
    <x v="239"/>
    <x v="0"/>
    <x v="0"/>
  </r>
  <r>
    <s v="400"/>
    <s v="Utah State Board of Education"/>
    <s v="PAC"/>
    <s v="PAC PED Indirect Cost Pool"/>
    <s v="DGO"/>
    <s v="6020 Division of Risk Management"/>
    <x v="2"/>
    <s v="Current Expense"/>
    <n v="-6498.7400000000016"/>
    <x v="24"/>
    <x v="239"/>
    <x v="0"/>
    <x v="0"/>
  </r>
  <r>
    <s v="400"/>
    <s v="Utah State Board of Education"/>
    <s v="PAD"/>
    <s v="PAD PED Data &amp; Statistics"/>
    <s v="DGO"/>
    <s v="6020 Division of Risk Management"/>
    <x v="2"/>
    <s v="Current Expense"/>
    <n v="-1029.4000000000001"/>
    <x v="24"/>
    <x v="240"/>
    <x v="0"/>
    <x v="0"/>
  </r>
  <r>
    <s v="400"/>
    <s v="Utah State Board of Education"/>
    <s v="PAE"/>
    <s v="PAE PED Student Support Services"/>
    <s v="DGO"/>
    <s v="6020 Division of Risk Management"/>
    <x v="2"/>
    <s v="Current Expense"/>
    <n v="-3771.2800000000007"/>
    <x v="24"/>
    <x v="241"/>
    <x v="0"/>
    <x v="0"/>
  </r>
  <r>
    <s v="400"/>
    <s v="Utah State Board of Education"/>
    <s v="PAK"/>
    <s v="PAK PED Board &amp; Administration"/>
    <s v="DGO"/>
    <s v="6020 Division of Risk Management"/>
    <x v="2"/>
    <s v="Current Expense"/>
    <n v="-2163"/>
    <x v="24"/>
    <x v="242"/>
    <x v="0"/>
    <x v="0"/>
  </r>
  <r>
    <s v="400"/>
    <s v="Utah State Board of Education"/>
    <s v="PAO"/>
    <s v="PAO PED Policy and Communication"/>
    <s v="DGO"/>
    <s v="6020 Division of Risk Management"/>
    <x v="2"/>
    <s v="Current Expense"/>
    <n v="-1657.2799999999997"/>
    <x v="24"/>
    <x v="243"/>
    <x v="0"/>
    <x v="0"/>
  </r>
  <r>
    <s v="400"/>
    <s v="Utah State Board of Education"/>
    <s v="PAQ"/>
    <s v="PAQ PED Law &amp; Legislation"/>
    <s v="DGO"/>
    <s v="6020 Division of Risk Management"/>
    <x v="2"/>
    <s v="Current Expense"/>
    <n v="-4.0399999999999991"/>
    <x v="24"/>
    <x v="244"/>
    <x v="0"/>
    <x v="0"/>
  </r>
  <r>
    <s v="400"/>
    <s v="Utah State Board of Education"/>
    <s v="PAS"/>
    <s v="PAS PED School Trust"/>
    <s v="DGO"/>
    <s v="6020 Division of Risk Management"/>
    <x v="2"/>
    <s v="Current Expense"/>
    <n v="-480.21000000000004"/>
    <x v="24"/>
    <x v="245"/>
    <x v="0"/>
    <x v="0"/>
  </r>
  <r>
    <s v="400"/>
    <s v="Utah State Board of Education"/>
    <s v="PAT"/>
    <s v="PAT PED Special Education"/>
    <s v="DGO"/>
    <s v="6020 Division of Risk Management"/>
    <x v="2"/>
    <s v="Current Expense"/>
    <n v="-4707.1399999999994"/>
    <x v="24"/>
    <x v="246"/>
    <x v="0"/>
    <x v="0"/>
  </r>
  <r>
    <s v="400"/>
    <s v="Utah State Board of Education"/>
    <s v="PAV"/>
    <s v="PAV PED Federal Coronavirus Relief"/>
    <s v="DGO"/>
    <s v="6020 Division of Risk Management"/>
    <x v="2"/>
    <s v="Current Expense"/>
    <n v="-9.3299999999999983"/>
    <x v="24"/>
    <x v="247"/>
    <x v="0"/>
    <x v="0"/>
  </r>
  <r>
    <s v="400"/>
    <s v="Utah State Board of Education"/>
    <s v="PAY"/>
    <s v="PAY PED Financial Operations"/>
    <s v="DGO"/>
    <s v="6020 Division of Risk Management"/>
    <x v="2"/>
    <s v="Current Expense"/>
    <n v="-3073.58"/>
    <x v="24"/>
    <x v="248"/>
    <x v="0"/>
    <x v="0"/>
  </r>
  <r>
    <s v="400"/>
    <s v="Utah State Board of Education"/>
    <s v="PAZ"/>
    <s v="PAZ PED Information Technology"/>
    <s v="DGO"/>
    <s v="6020 Division of Risk Management"/>
    <x v="2"/>
    <s v="Current Expense"/>
    <n v="-3826.6000000000004"/>
    <x v="24"/>
    <x v="249"/>
    <x v="0"/>
    <x v="0"/>
  </r>
  <r>
    <s v="400"/>
    <s v="Utah State Board of Education"/>
    <s v="PCA"/>
    <s v="PCA PED Student Access to High Quality School Readiness Grant"/>
    <s v="DGO"/>
    <s v="6020 Division of Risk Management"/>
    <x v="2"/>
    <s v="Current Expense"/>
    <n v="-161.76999999999998"/>
    <x v="24"/>
    <x v="250"/>
    <x v="0"/>
    <x v="0"/>
  </r>
  <r>
    <s v="400"/>
    <s v="Utah State Board of Education"/>
    <s v="PDA"/>
    <s v="PDA PED Child Nutrition"/>
    <s v="DGO"/>
    <s v="6020 Division of Risk Management"/>
    <x v="2"/>
    <s v="Current Expense"/>
    <n v="-3210.08"/>
    <x v="24"/>
    <x v="238"/>
    <x v="0"/>
    <x v="0"/>
  </r>
  <r>
    <s v="400"/>
    <s v="Utah State Board of Education"/>
    <s v="PGA"/>
    <s v="PGA PED Utah Charter School Board"/>
    <s v="DGO"/>
    <s v="6020 Division of Risk Management"/>
    <x v="2"/>
    <s v="Current Expense"/>
    <n v="-1400.1499999999996"/>
    <x v="24"/>
    <x v="251"/>
    <x v="0"/>
    <x v="0"/>
  </r>
  <r>
    <s v="400"/>
    <s v="Utah State Board of Education"/>
    <s v="PJA"/>
    <s v="PJA PED Educator Licensing"/>
    <s v="DGO"/>
    <s v="6020 Division of Risk Management"/>
    <x v="2"/>
    <s v="Current Expense"/>
    <n v="-1887.7600000000002"/>
    <x v="24"/>
    <x v="252"/>
    <x v="0"/>
    <x v="0"/>
  </r>
  <r>
    <s v="400"/>
    <s v="Utah State Board of Education"/>
    <s v="PKB"/>
    <s v="PKB PED Early Intervention"/>
    <s v="DGO"/>
    <s v="6020 Division of Risk Management"/>
    <x v="2"/>
    <s v="Current Expense"/>
    <n v="-63.360000000000014"/>
    <x v="24"/>
    <x v="253"/>
    <x v="0"/>
    <x v="0"/>
  </r>
  <r>
    <s v="400"/>
    <s v="Utah State Board of Education"/>
    <s v="PKE"/>
    <s v="PKE PED Upstart Early Childhood Education"/>
    <s v="DGO"/>
    <s v="6020 Division of Risk Management"/>
    <x v="2"/>
    <s v="Current Expense"/>
    <n v="-134.91000000000003"/>
    <x v="24"/>
    <x v="254"/>
    <x v="0"/>
    <x v="0"/>
  </r>
  <r>
    <s v="400"/>
    <s v="Utah State Board of Education"/>
    <s v="PKH"/>
    <s v="PKH PED General Financial Literacy"/>
    <s v="DGO"/>
    <s v="6020 Division of Risk Management"/>
    <x v="2"/>
    <s v="Current Expense"/>
    <n v="-89.389999999999986"/>
    <x v="24"/>
    <x v="255"/>
    <x v="0"/>
    <x v="0"/>
  </r>
  <r>
    <s v="400"/>
    <s v="Utah State Board of Education"/>
    <s v="PKI"/>
    <s v="PKI PED Carson Smith Scholarships"/>
    <s v="DGO"/>
    <s v="6020 Division of Risk Management"/>
    <x v="2"/>
    <s v="Current Expense"/>
    <n v="-126.51999999999998"/>
    <x v="24"/>
    <x v="256"/>
    <x v="0"/>
    <x v="0"/>
  </r>
  <r>
    <s v="400"/>
    <s v="Utah State Board of Education"/>
    <s v="PKS"/>
    <s v="PKS PED Inter-gen Poverty Interventions"/>
    <s v="DGO"/>
    <s v="6020 Division of Risk Management"/>
    <x v="2"/>
    <s v="Current Expense"/>
    <n v="-52.77000000000001"/>
    <x v="24"/>
    <x v="257"/>
    <x v="0"/>
    <x v="0"/>
  </r>
  <r>
    <s v="400"/>
    <s v="Utah State Board of Education"/>
    <s v="PKU"/>
    <s v="PKU PED School Turnaround &amp; Leadership Develop"/>
    <s v="DGO"/>
    <s v="6020 Division of Risk Management"/>
    <x v="2"/>
    <s v="Current Expense"/>
    <n v="-285.51"/>
    <x v="24"/>
    <x v="258"/>
    <x v="0"/>
    <x v="0"/>
  </r>
  <r>
    <s v="400"/>
    <s v="Utah State Board of Education"/>
    <s v="PKW"/>
    <s v="PKW PED Cont &amp; Gts- Computer Science Initiative"/>
    <s v="DGO"/>
    <s v="6020 Division of Risk Management"/>
    <x v="2"/>
    <s v="Current Expense"/>
    <n v="-49.56"/>
    <x v="24"/>
    <x v="259"/>
    <x v="0"/>
    <x v="0"/>
  </r>
  <r>
    <s v="400"/>
    <s v="Utah State Board of Education"/>
    <s v="PKX"/>
    <s v="PKX PED Cont &amp; Gts- Partnerships for Student Success"/>
    <s v="DGO"/>
    <s v="6020 Division of Risk Management"/>
    <x v="2"/>
    <s v="Current Expense"/>
    <n v="-135.95999999999998"/>
    <x v="24"/>
    <x v="260"/>
    <x v="0"/>
    <x v="0"/>
  </r>
  <r>
    <s v="400"/>
    <s v="Utah State Board of Education"/>
    <s v="PKZ"/>
    <s v="PKZ PED Ed Improvmt Ops Outside Reg School Day"/>
    <s v="DGO"/>
    <s v="6020 Division of Risk Management"/>
    <x v="2"/>
    <s v="Current Expense"/>
    <n v="-10.350000000000001"/>
    <x v="24"/>
    <x v="261"/>
    <x v="0"/>
    <x v="0"/>
  </r>
  <r>
    <s v="400"/>
    <s v="Utah State Board of Education"/>
    <s v="PLA"/>
    <s v="PLA PED CTE Comprehensive Guidance"/>
    <s v="DGO"/>
    <s v="6020 Division of Risk Management"/>
    <x v="2"/>
    <s v="Current Expense"/>
    <n v="-194.92999999999995"/>
    <x v="24"/>
    <x v="262"/>
    <x v="0"/>
    <x v="0"/>
  </r>
  <r>
    <s v="400"/>
    <s v="Utah State Board of Education"/>
    <s v="PLB"/>
    <s v="PLB PED Enhancement for At-Risk Students"/>
    <s v="DGO"/>
    <s v="6020 Division of Risk Management"/>
    <x v="2"/>
    <s v="Current Expense"/>
    <n v="-457.03"/>
    <x v="24"/>
    <x v="263"/>
    <x v="0"/>
    <x v="0"/>
  </r>
  <r>
    <s v="400"/>
    <s v="Utah State Board of Education"/>
    <s v="PLC"/>
    <s v="PLC PED Youth-in-Custody"/>
    <s v="DGO"/>
    <s v="6020 Division of Risk Management"/>
    <x v="2"/>
    <s v="Current Expense"/>
    <n v="-413.01"/>
    <x v="24"/>
    <x v="264"/>
    <x v="0"/>
    <x v="0"/>
  </r>
  <r>
    <s v="400"/>
    <s v="Utah State Board of Education"/>
    <s v="PLD"/>
    <s v="PLD PED Adult Education"/>
    <s v="DGO"/>
    <s v="6020 Division of Risk Management"/>
    <x v="2"/>
    <s v="Current Expense"/>
    <n v="-150.35000000000002"/>
    <x v="24"/>
    <x v="265"/>
    <x v="0"/>
    <x v="0"/>
  </r>
  <r>
    <s v="400"/>
    <s v="Utah State Board of Education"/>
    <s v="PLE"/>
    <s v="PLE PED Dual Immersion"/>
    <s v="DGO"/>
    <s v="6020 Division of Risk Management"/>
    <x v="2"/>
    <s v="Current Expense"/>
    <n v="-155.86000000000001"/>
    <x v="24"/>
    <x v="266"/>
    <x v="0"/>
    <x v="0"/>
  </r>
  <r>
    <s v="400"/>
    <s v="Utah State Board of Education"/>
    <s v="PLF"/>
    <s v="PLF PED Beverley Taylor Sorenson Arts Learning Program"/>
    <s v="DGO"/>
    <s v="6020 Division of Risk Management"/>
    <x v="2"/>
    <s v="Current Expense"/>
    <n v="-131.37"/>
    <x v="24"/>
    <x v="267"/>
    <x v="0"/>
    <x v="0"/>
  </r>
  <r>
    <s v="400"/>
    <s v="Utah State Board of Education"/>
    <s v="PLG"/>
    <s v="PLG PED Digital Teaching &amp; Learning"/>
    <s v="DGO"/>
    <s v="6020 Division of Risk Management"/>
    <x v="2"/>
    <s v="Current Expense"/>
    <n v="-462.80999999999995"/>
    <x v="24"/>
    <x v="268"/>
    <x v="0"/>
    <x v="0"/>
  </r>
  <r>
    <s v="400"/>
    <s v="Utah State Board of Education"/>
    <s v="PLH"/>
    <s v="PLH PED Special Education State Programs"/>
    <s v="DGO"/>
    <s v="6020 Division of Risk Management"/>
    <x v="2"/>
    <s v="Current Expense"/>
    <n v="-149.72000000000003"/>
    <x v="24"/>
    <x v="269"/>
    <x v="0"/>
    <x v="0"/>
  </r>
  <r>
    <s v="400"/>
    <s v="Utah State Board of Education"/>
    <s v="PLM"/>
    <s v="PLM PED Early Literacy Program"/>
    <s v="DGO"/>
    <s v="6020 Division of Risk Management"/>
    <x v="2"/>
    <s v="Current Expense"/>
    <n v="-282.89999999999998"/>
    <x v="24"/>
    <x v="270"/>
    <x v="0"/>
    <x v="0"/>
  </r>
  <r>
    <s v="400"/>
    <s v="Utah State Board of Education"/>
    <s v="PLN"/>
    <s v="PLN PED State Safety &amp; Support Program"/>
    <s v="DGO"/>
    <s v="6020 Division of Risk Management"/>
    <x v="2"/>
    <s v="Current Expense"/>
    <n v="-112.14999999999998"/>
    <x v="24"/>
    <x v="271"/>
    <x v="0"/>
    <x v="0"/>
  </r>
  <r>
    <s v="400"/>
    <s v="Utah State Board of Education"/>
    <s v="PLO"/>
    <s v="PLO PED Student Health and Counseling Support Program"/>
    <s v="DGO"/>
    <s v="6020 Division of Risk Management"/>
    <x v="2"/>
    <s v="Current Expense"/>
    <n v="-233.21000000000004"/>
    <x v="24"/>
    <x v="272"/>
    <x v="0"/>
    <x v="0"/>
  </r>
  <r>
    <s v="400"/>
    <s v="Utah State Board of Education"/>
    <s v="POA"/>
    <s v="POA PED ULEAD"/>
    <s v="DGO"/>
    <s v="6020 Division of Risk Management"/>
    <x v="2"/>
    <s v="Current Expense"/>
    <n v="-272.39"/>
    <x v="24"/>
    <x v="273"/>
    <x v="0"/>
    <x v="0"/>
  </r>
  <r>
    <s v="400"/>
    <s v="Utah State Board of Education"/>
    <s v="POB"/>
    <s v="POB PED Special Needs Opportunity Scholarship"/>
    <s v="DGO"/>
    <s v="6020 Division of Risk Management"/>
    <x v="2"/>
    <s v="Current Expense"/>
    <n v="-33.44"/>
    <x v="24"/>
    <x v="274"/>
    <x v="0"/>
    <x v="0"/>
  </r>
  <r>
    <s v="400"/>
    <s v="Utah State Board of Education"/>
    <s v="PTB"/>
    <s v="PTB PED Teaching &amp; Learning"/>
    <s v="DGO"/>
    <s v="6020 Division of Risk Management"/>
    <x v="2"/>
    <s v="Current Expense"/>
    <n v="-4269.1399999999994"/>
    <x v="24"/>
    <x v="275"/>
    <x v="0"/>
    <x v="0"/>
  </r>
  <r>
    <s v="400"/>
    <s v="Utah State Board of Education"/>
    <s v="PTC"/>
    <s v="PTC PED Assessment &amp; Accountability"/>
    <s v="DGO"/>
    <s v="6020 Division of Risk Management"/>
    <x v="2"/>
    <s v="Current Expense"/>
    <n v="-2343.63"/>
    <x v="24"/>
    <x v="276"/>
    <x v="0"/>
    <x v="0"/>
  </r>
  <r>
    <s v="400"/>
    <s v="Utah State Board of Education"/>
    <s v="PTD"/>
    <s v="PTD PED Career &amp; Technical Ed"/>
    <s v="DGO"/>
    <s v="6020 Division of Risk Management"/>
    <x v="2"/>
    <s v="Current Expense"/>
    <n v="-2926.7299999999996"/>
    <x v="24"/>
    <x v="277"/>
    <x v="0"/>
    <x v="0"/>
  </r>
  <r>
    <s v="400"/>
    <s v="Utah State Board of Education"/>
    <s v="PVB"/>
    <s v="PVB DBS Support Services"/>
    <s v="DGO"/>
    <s v="6020 Division of Risk Management"/>
    <x v="2"/>
    <s v="Current Expense"/>
    <n v="-0.59000000000000008"/>
    <x v="24"/>
    <x v="278"/>
    <x v="0"/>
    <x v="0"/>
  </r>
  <r>
    <s v="400"/>
    <s v="Utah State Board of Education"/>
    <s v="PVF"/>
    <s v="PVF DBS Administration"/>
    <s v="DGO"/>
    <s v="6020 Division of Risk Management"/>
    <x v="2"/>
    <s v="Current Expense"/>
    <n v="-7512.41"/>
    <x v="24"/>
    <x v="237"/>
    <x v="0"/>
    <x v="0"/>
  </r>
  <r>
    <s v="400"/>
    <s v="Utah State Board of Education"/>
    <s v="PVG"/>
    <s v="PVG DBS School for the Deaf"/>
    <s v="DGO"/>
    <s v="6020 Division of Risk Management"/>
    <x v="2"/>
    <s v="Current Expense"/>
    <n v="-12615.21"/>
    <x v="24"/>
    <x v="279"/>
    <x v="0"/>
    <x v="0"/>
  </r>
  <r>
    <s v="400"/>
    <s v="Utah State Board of Education"/>
    <s v="PVH"/>
    <s v="PVH DBS School for the Blind"/>
    <s v="DGO"/>
    <s v="6020 Division of Risk Management"/>
    <x v="2"/>
    <s v="Current Expense"/>
    <n v="-10034.720000000001"/>
    <x v="24"/>
    <x v="280"/>
    <x v="0"/>
    <x v="0"/>
  </r>
  <r>
    <s v="400"/>
    <s v="Utah State Board of Education"/>
    <s v="PVI"/>
    <s v="PVI DBS Transportation"/>
    <s v="DGO"/>
    <s v="6020 Division of Risk Management"/>
    <x v="2"/>
    <s v="Current Expense"/>
    <n v="-10992.379999999997"/>
    <x v="24"/>
    <x v="281"/>
    <x v="0"/>
    <x v="0"/>
  </r>
  <r>
    <s v="400"/>
    <s v="Utah State Board of Education"/>
    <s v="PVJ"/>
    <s v="PVJ DBS Utah State Instructional Materials Access Ctr"/>
    <s v="DGO"/>
    <s v="6020 Division of Risk Management"/>
    <x v="2"/>
    <s v="Current Expense"/>
    <n v="-2008.92"/>
    <x v="24"/>
    <x v="282"/>
    <x v="0"/>
    <x v="0"/>
  </r>
  <r>
    <s v="410"/>
    <s v="Dept of Corrections"/>
    <s v="MAB"/>
    <s v=" DOC Administrative Services"/>
    <s v="DGO"/>
    <s v="6090 Division of Fleet Operations - Motor Pool"/>
    <x v="8"/>
    <s v="Current Expense"/>
    <n v="180"/>
    <x v="25"/>
    <x v="283"/>
    <x v="1"/>
    <x v="0"/>
  </r>
  <r>
    <s v="410"/>
    <s v="Dept of Corrections"/>
    <s v="MAB"/>
    <s v=" DOC Administrative Services"/>
    <s v="DGO"/>
    <s v="6090 Division of Fleet Operations - Motor Pool"/>
    <x v="3"/>
    <s v="Current Expense"/>
    <n v="456"/>
    <x v="25"/>
    <x v="283"/>
    <x v="1"/>
    <x v="0"/>
  </r>
  <r>
    <s v="410"/>
    <s v="Dept of Corrections"/>
    <s v="MAB"/>
    <s v=" DOC Administrative Services"/>
    <s v="DGO"/>
    <s v="6090 Division of Fleet Operations - Motor Pool"/>
    <x v="4"/>
    <s v="Current Expense"/>
    <n v="4451.1900000000014"/>
    <x v="25"/>
    <x v="283"/>
    <x v="1"/>
    <x v="0"/>
  </r>
  <r>
    <s v="410"/>
    <s v="Dept of Corrections"/>
    <s v="MAB"/>
    <s v=" DOC Administrative Services"/>
    <s v="DGO"/>
    <s v="6120 Division of Fleet Operations - Fuel Network"/>
    <x v="5"/>
    <s v="Current Expense"/>
    <n v="37.883899999999997"/>
    <x v="25"/>
    <x v="283"/>
    <x v="1"/>
    <x v="0"/>
  </r>
  <r>
    <s v="410"/>
    <s v="Dept of Corrections"/>
    <s v="MAB"/>
    <s v=" DOC Administrative Services"/>
    <s v="DGO"/>
    <s v="6020 Division of Risk Management"/>
    <x v="6"/>
    <s v="Current Expense"/>
    <n v="2520"/>
    <x v="25"/>
    <x v="283"/>
    <x v="0"/>
    <x v="0"/>
  </r>
  <r>
    <s v="410"/>
    <s v="Dept of Corrections"/>
    <s v="MAB"/>
    <s v=" DOC Administrative Services"/>
    <s v="DGO"/>
    <s v="6020 Division of Risk Management"/>
    <x v="6"/>
    <s v="Current Expense"/>
    <n v="-4181"/>
    <x v="25"/>
    <x v="283"/>
    <x v="0"/>
    <x v="0"/>
  </r>
  <r>
    <s v="410"/>
    <s v="Dept of Corrections"/>
    <s v="MAB"/>
    <s v=" DOC Administrative Services"/>
    <s v="DGO"/>
    <s v="6020 Division of Risk Management"/>
    <x v="0"/>
    <s v="Current Expense"/>
    <n v="188715"/>
    <x v="25"/>
    <x v="283"/>
    <x v="0"/>
    <x v="0"/>
  </r>
  <r>
    <s v="410"/>
    <s v="Dept of Corrections"/>
    <s v="MAB"/>
    <s v=" DOC Administrative Services"/>
    <s v="DGO"/>
    <s v="6020 Division of Risk Management"/>
    <x v="1"/>
    <s v="Current Expense"/>
    <n v="97226"/>
    <x v="25"/>
    <x v="283"/>
    <x v="0"/>
    <x v="0"/>
  </r>
  <r>
    <s v="410"/>
    <s v="Dept of Corrections"/>
    <s v="MAB"/>
    <s v=" DOC Administrative Services"/>
    <s v="DGO"/>
    <s v="6020 Division of Risk Management"/>
    <x v="1"/>
    <s v="Current Expense"/>
    <n v="14425"/>
    <x v="25"/>
    <x v="283"/>
    <x v="0"/>
    <x v="0"/>
  </r>
  <r>
    <s v="410"/>
    <s v="Dept of Corrections"/>
    <s v="MBA"/>
    <s v=" DOC AP&amp;P Administration"/>
    <s v="DGO"/>
    <s v="6090 Division of Fleet Operations - Motor Pool"/>
    <x v="3"/>
    <s v="Current Expense"/>
    <n v="132"/>
    <x v="25"/>
    <x v="284"/>
    <x v="1"/>
    <x v="0"/>
  </r>
  <r>
    <s v="410"/>
    <s v="Dept of Corrections"/>
    <s v="MBA"/>
    <s v=" DOC AP&amp;P Administration"/>
    <s v="DGO"/>
    <s v="6090 Division of Fleet Operations - Motor Pool"/>
    <x v="4"/>
    <s v="Current Expense"/>
    <n v="6019.2400000000016"/>
    <x v="25"/>
    <x v="284"/>
    <x v="1"/>
    <x v="0"/>
  </r>
  <r>
    <s v="410"/>
    <s v="Dept of Corrections"/>
    <s v="MBA"/>
    <s v=" DOC AP&amp;P Administration"/>
    <s v="DGO"/>
    <s v="6120 Division of Fleet Operations - Fuel Network"/>
    <x v="5"/>
    <s v="Current Expense"/>
    <n v="57.663400000000003"/>
    <x v="25"/>
    <x v="284"/>
    <x v="1"/>
    <x v="0"/>
  </r>
  <r>
    <s v="410"/>
    <s v="Dept of Corrections"/>
    <s v="MBB"/>
    <s v=" DOC AP&amp;P Programs"/>
    <s v="DGO"/>
    <s v="6090 Division of Fleet Operations - Motor Pool"/>
    <x v="3"/>
    <s v="Current Expense"/>
    <n v="2808"/>
    <x v="25"/>
    <x v="285"/>
    <x v="1"/>
    <x v="0"/>
  </r>
  <r>
    <s v="410"/>
    <s v="Dept of Corrections"/>
    <s v="MBB"/>
    <s v=" DOC AP&amp;P Programs"/>
    <s v="DGO"/>
    <s v="6090 Division of Fleet Operations - Motor Pool"/>
    <x v="4"/>
    <s v="Current Expense"/>
    <n v="127662.29000000002"/>
    <x v="25"/>
    <x v="285"/>
    <x v="1"/>
    <x v="0"/>
  </r>
  <r>
    <s v="410"/>
    <s v="Dept of Corrections"/>
    <s v="MBB"/>
    <s v=" DOC AP&amp;P Programs"/>
    <s v="DGO"/>
    <s v="6120 Division of Fleet Operations - Fuel Network"/>
    <x v="5"/>
    <s v="Current Expense"/>
    <n v="1484.3735000000001"/>
    <x v="25"/>
    <x v="285"/>
    <x v="1"/>
    <x v="0"/>
  </r>
  <r>
    <s v="410"/>
    <s v="Dept of Corrections"/>
    <s v="MCG"/>
    <s v=" DOC DPO Administration"/>
    <s v="DGO"/>
    <s v="6090 Division of Fleet Operations - Motor Pool"/>
    <x v="3"/>
    <s v="Current Expense"/>
    <n v="504"/>
    <x v="25"/>
    <x v="286"/>
    <x v="1"/>
    <x v="0"/>
  </r>
  <r>
    <s v="410"/>
    <s v="Dept of Corrections"/>
    <s v="MCG"/>
    <s v=" DOC DPO Administration"/>
    <s v="DGO"/>
    <s v="6090 Division of Fleet Operations - Motor Pool"/>
    <x v="4"/>
    <s v="Current Expense"/>
    <n v="3305.6200000000003"/>
    <x v="25"/>
    <x v="286"/>
    <x v="1"/>
    <x v="0"/>
  </r>
  <r>
    <s v="410"/>
    <s v="Dept of Corrections"/>
    <s v="MCG"/>
    <s v=" DOC DPO Administration"/>
    <s v="DGO"/>
    <s v="6120 Division of Fleet Operations - Fuel Network"/>
    <x v="5"/>
    <s v="Current Expense"/>
    <n v="72.104700000000008"/>
    <x v="25"/>
    <x v="286"/>
    <x v="1"/>
    <x v="0"/>
  </r>
  <r>
    <s v="410"/>
    <s v="Dept of Corrections"/>
    <s v="MCC"/>
    <s v=" DOC DPO Central Utah / Gunnison"/>
    <s v="DGO"/>
    <s v="6090 Division of Fleet Operations - Motor Pool"/>
    <x v="3"/>
    <s v="Current Expense"/>
    <n v="156"/>
    <x v="25"/>
    <x v="287"/>
    <x v="1"/>
    <x v="0"/>
  </r>
  <r>
    <s v="410"/>
    <s v="Dept of Corrections"/>
    <s v="MCC"/>
    <s v=" DOC DPO Central Utah / Gunnison"/>
    <s v="DGO"/>
    <s v="6090 Division of Fleet Operations - Motor Pool"/>
    <x v="4"/>
    <s v="Current Expense"/>
    <n v="684.29000000000019"/>
    <x v="25"/>
    <x v="287"/>
    <x v="1"/>
    <x v="0"/>
  </r>
  <r>
    <s v="410"/>
    <s v="Dept of Corrections"/>
    <s v="MCC"/>
    <s v=" DOC DPO Central Utah / Gunnison"/>
    <s v="DGO"/>
    <s v="6120 Division of Fleet Operations - Fuel Network"/>
    <x v="5"/>
    <s v="Current Expense"/>
    <n v="4.2733999999999996"/>
    <x v="25"/>
    <x v="287"/>
    <x v="1"/>
    <x v="0"/>
  </r>
  <r>
    <s v="410"/>
    <s v="Dept of Corrections"/>
    <s v="MCC"/>
    <s v=" DOC DPO Central Utah / Gunnison"/>
    <s v="DGO"/>
    <s v="6020 Division of Risk Management"/>
    <x v="6"/>
    <s v="Current Expense"/>
    <n v="295"/>
    <x v="25"/>
    <x v="287"/>
    <x v="0"/>
    <x v="0"/>
  </r>
  <r>
    <s v="410"/>
    <s v="Dept of Corrections"/>
    <s v="MCC"/>
    <s v=" DOC DPO Central Utah / Gunnison"/>
    <s v="DGO"/>
    <s v="6020 Division of Risk Management"/>
    <x v="1"/>
    <s v="Current Expense"/>
    <n v="36832"/>
    <x v="25"/>
    <x v="287"/>
    <x v="0"/>
    <x v="0"/>
  </r>
  <r>
    <s v="410"/>
    <s v="Dept of Corrections"/>
    <s v="MCA"/>
    <s v=" DOC DPO Draper Facility"/>
    <s v="DGO"/>
    <s v="6090 Division of Fleet Operations - Motor Pool"/>
    <x v="3"/>
    <s v="Current Expense"/>
    <n v="372"/>
    <x v="25"/>
    <x v="288"/>
    <x v="1"/>
    <x v="0"/>
  </r>
  <r>
    <s v="410"/>
    <s v="Dept of Corrections"/>
    <s v="MCA"/>
    <s v=" DOC DPO Draper Facility"/>
    <s v="DGO"/>
    <s v="6090 Division of Fleet Operations - Motor Pool"/>
    <x v="4"/>
    <s v="Current Expense"/>
    <n v="21645.000000000004"/>
    <x v="25"/>
    <x v="288"/>
    <x v="1"/>
    <x v="0"/>
  </r>
  <r>
    <s v="410"/>
    <s v="Dept of Corrections"/>
    <s v="MCA"/>
    <s v=" DOC DPO Draper Facility"/>
    <s v="DGO"/>
    <s v="6120 Division of Fleet Operations - Fuel Network"/>
    <x v="5"/>
    <s v="Current Expense"/>
    <n v="0.3306"/>
    <x v="25"/>
    <x v="288"/>
    <x v="1"/>
    <x v="0"/>
  </r>
  <r>
    <s v="410"/>
    <s v="Dept of Corrections"/>
    <s v="MCF"/>
    <s v=" DOC DPO Inmate Placement"/>
    <s v="DGO"/>
    <s v="6090 Division of Fleet Operations - Motor Pool"/>
    <x v="3"/>
    <s v="Current Expense"/>
    <n v="168"/>
    <x v="25"/>
    <x v="289"/>
    <x v="1"/>
    <x v="0"/>
  </r>
  <r>
    <s v="410"/>
    <s v="Dept of Corrections"/>
    <s v="MCF"/>
    <s v=" DOC DPO Inmate Placement"/>
    <s v="DGO"/>
    <s v="6090 Division of Fleet Operations - Motor Pool"/>
    <x v="4"/>
    <s v="Current Expense"/>
    <n v="5534.7000000000007"/>
    <x v="25"/>
    <x v="289"/>
    <x v="1"/>
    <x v="0"/>
  </r>
  <r>
    <s v="410"/>
    <s v="Dept of Corrections"/>
    <s v="MCF"/>
    <s v=" DOC DPO Inmate Placement"/>
    <s v="DGO"/>
    <s v="6120 Division of Fleet Operations - Fuel Network"/>
    <x v="5"/>
    <s v="Current Expense"/>
    <n v="80.743300000000005"/>
    <x v="25"/>
    <x v="289"/>
    <x v="1"/>
    <x v="0"/>
  </r>
  <r>
    <s v="410"/>
    <s v="Dept of Corrections"/>
    <s v="MAA"/>
    <s v=" DOC Executive Director"/>
    <s v="DGO"/>
    <s v="6090 Division of Fleet Operations - Motor Pool"/>
    <x v="3"/>
    <s v="Current Expense"/>
    <n v="300"/>
    <x v="25"/>
    <x v="290"/>
    <x v="1"/>
    <x v="0"/>
  </r>
  <r>
    <s v="410"/>
    <s v="Dept of Corrections"/>
    <s v="MAA"/>
    <s v=" DOC Executive Director"/>
    <s v="DGO"/>
    <s v="6090 Division of Fleet Operations - Motor Pool"/>
    <x v="4"/>
    <s v="Current Expense"/>
    <n v="3834.2200000000007"/>
    <x v="25"/>
    <x v="290"/>
    <x v="1"/>
    <x v="0"/>
  </r>
  <r>
    <s v="410"/>
    <s v="Dept of Corrections"/>
    <s v="MAA"/>
    <s v=" DOC Executive Director"/>
    <s v="DGO"/>
    <s v="6120 Division of Fleet Operations - Fuel Network"/>
    <x v="5"/>
    <s v="Current Expense"/>
    <n v="76.069699999999997"/>
    <x v="25"/>
    <x v="290"/>
    <x v="1"/>
    <x v="0"/>
  </r>
  <r>
    <s v="410"/>
    <s v="Dept of Corrections"/>
    <s v="MDA"/>
    <s v=" DOC Medical Services"/>
    <s v="DGO"/>
    <s v="6090 Division of Fleet Operations - Motor Pool"/>
    <x v="3"/>
    <s v="Current Expense"/>
    <n v="48"/>
    <x v="25"/>
    <x v="291"/>
    <x v="1"/>
    <x v="0"/>
  </r>
  <r>
    <s v="410"/>
    <s v="Dept of Corrections"/>
    <s v="MDA"/>
    <s v=" DOC Medical Services"/>
    <s v="DGO"/>
    <s v="6090 Division of Fleet Operations - Motor Pool"/>
    <x v="4"/>
    <s v="Current Expense"/>
    <n v="346.17000000000007"/>
    <x v="25"/>
    <x v="291"/>
    <x v="1"/>
    <x v="0"/>
  </r>
  <r>
    <s v="410"/>
    <s v="Dept of Corrections"/>
    <s v="MDA"/>
    <s v=" DOC Medical Services"/>
    <s v="DGO"/>
    <s v="6120 Division of Fleet Operations - Fuel Network"/>
    <x v="5"/>
    <s v="Current Expense"/>
    <n v="9.9114000000000004"/>
    <x v="25"/>
    <x v="291"/>
    <x v="1"/>
    <x v="0"/>
  </r>
  <r>
    <s v="410"/>
    <s v="Dept of Corrections"/>
    <s v="MKA"/>
    <s v=" DOC Programming Administration"/>
    <s v="DGO"/>
    <s v="6090 Division of Fleet Operations - Motor Pool"/>
    <x v="3"/>
    <s v="Current Expense"/>
    <n v="12"/>
    <x v="25"/>
    <x v="292"/>
    <x v="1"/>
    <x v="0"/>
  </r>
  <r>
    <s v="410"/>
    <s v="Dept of Corrections"/>
    <s v="MKA"/>
    <s v=" DOC Programming Administration"/>
    <s v="DGO"/>
    <s v="6090 Division of Fleet Operations - Motor Pool"/>
    <x v="4"/>
    <s v="Current Expense"/>
    <n v="95.360000000000014"/>
    <x v="25"/>
    <x v="292"/>
    <x v="1"/>
    <x v="0"/>
  </r>
  <r>
    <s v="410"/>
    <s v="Dept of Corrections"/>
    <s v="MKA"/>
    <s v=" DOC Programming Administration"/>
    <s v="DGO"/>
    <s v="6120 Division of Fleet Operations - Fuel Network"/>
    <x v="5"/>
    <s v="Current Expense"/>
    <n v="0.47539999999999999"/>
    <x v="25"/>
    <x v="292"/>
    <x v="1"/>
    <x v="0"/>
  </r>
  <r>
    <s v="410"/>
    <s v="Dept of Corrections"/>
    <s v="MKC"/>
    <s v=" DOC Programming Treatment"/>
    <s v="DGO"/>
    <s v="6090 Division of Fleet Operations - Motor Pool"/>
    <x v="3"/>
    <s v="Current Expense"/>
    <n v="48"/>
    <x v="25"/>
    <x v="293"/>
    <x v="1"/>
    <x v="0"/>
  </r>
  <r>
    <s v="410"/>
    <s v="Dept of Corrections"/>
    <s v="MKC"/>
    <s v=" DOC Programming Treatment"/>
    <s v="DGO"/>
    <s v="6090 Division of Fleet Operations - Motor Pool"/>
    <x v="4"/>
    <s v="Current Expense"/>
    <n v="404.03000000000031"/>
    <x v="25"/>
    <x v="293"/>
    <x v="1"/>
    <x v="0"/>
  </r>
  <r>
    <s v="410"/>
    <s v="Dept of Corrections"/>
    <s v="MKC"/>
    <s v=" DOC Programming Treatment"/>
    <s v="DGO"/>
    <s v="6120 Division of Fleet Operations - Fuel Network"/>
    <x v="5"/>
    <s v="Current Expense"/>
    <n v="13.468399999999999"/>
    <x v="25"/>
    <x v="293"/>
    <x v="1"/>
    <x v="0"/>
  </r>
  <r>
    <s v="410"/>
    <s v="Dept of Corrections"/>
    <s v="MAC"/>
    <s v=" DOC Training"/>
    <s v="DGO"/>
    <s v="6090 Division of Fleet Operations - Motor Pool"/>
    <x v="3"/>
    <s v="Current Expense"/>
    <n v="48"/>
    <x v="25"/>
    <x v="294"/>
    <x v="1"/>
    <x v="0"/>
  </r>
  <r>
    <s v="410"/>
    <s v="Dept of Corrections"/>
    <s v="MAC"/>
    <s v=" DOC Training"/>
    <s v="DGO"/>
    <s v="6090 Division of Fleet Operations - Motor Pool"/>
    <x v="4"/>
    <s v="Current Expense"/>
    <n v="191.77000000000012"/>
    <x v="25"/>
    <x v="294"/>
    <x v="1"/>
    <x v="0"/>
  </r>
  <r>
    <s v="410"/>
    <s v="Dept of Corrections"/>
    <s v="MAC"/>
    <s v=" DOC Training"/>
    <s v="DGO"/>
    <s v="6120 Division of Fleet Operations - Fuel Network"/>
    <x v="5"/>
    <s v="Current Expense"/>
    <n v="8.8496000000000006"/>
    <x v="25"/>
    <x v="294"/>
    <x v="1"/>
    <x v="0"/>
  </r>
  <r>
    <s v="410"/>
    <s v="Dept of Corrections"/>
    <s v="MEA"/>
    <s v=" DOC Utah Correctional Industries"/>
    <s v="DGO"/>
    <s v="6090 Division of Fleet Operations - Motor Pool"/>
    <x v="4"/>
    <s v="Current Expense"/>
    <n v="-5180.5699999999943"/>
    <x v="25"/>
    <x v="295"/>
    <x v="1"/>
    <x v="0"/>
  </r>
  <r>
    <s v="410"/>
    <s v="Dept of Corrections"/>
    <s v="MEA"/>
    <s v=" DOC Utah Correctional Industries"/>
    <s v="DGO"/>
    <s v="6090 Division of Fleet Operations - Motor Pool"/>
    <x v="3"/>
    <s v="Current Expense"/>
    <n v="336"/>
    <x v="25"/>
    <x v="295"/>
    <x v="1"/>
    <x v="0"/>
  </r>
  <r>
    <s v="410"/>
    <s v="Dept of Corrections"/>
    <s v="MEA"/>
    <s v=" DOC Utah Correctional Industries"/>
    <s v="DGO"/>
    <s v="6120 Division of Fleet Operations - Fuel Network"/>
    <x v="5"/>
    <s v="Current Expense"/>
    <n v="142.93350000000001"/>
    <x v="25"/>
    <x v="295"/>
    <x v="1"/>
    <x v="0"/>
  </r>
  <r>
    <s v="410"/>
    <s v="Dept of Corrections"/>
    <s v="MAA"/>
    <s v="MAA DOC Executive Director"/>
    <s v="DGO"/>
    <s v="6020 Division of Risk Management"/>
    <x v="2"/>
    <s v="Current Expense"/>
    <n v="-7750.9900000000016"/>
    <x v="25"/>
    <x v="290"/>
    <x v="0"/>
    <x v="0"/>
  </r>
  <r>
    <s v="410"/>
    <s v="Dept of Corrections"/>
    <s v="MAB"/>
    <s v="MAB DOC Administrative Services"/>
    <s v="DGO"/>
    <s v="6020 Division of Risk Management"/>
    <x v="2"/>
    <s v="Current Expense"/>
    <n v="-13445.830000000002"/>
    <x v="25"/>
    <x v="283"/>
    <x v="0"/>
    <x v="0"/>
  </r>
  <r>
    <s v="410"/>
    <s v="Dept of Corrections"/>
    <s v="MAC"/>
    <s v="MAC DOC Training"/>
    <s v="DGO"/>
    <s v="6020 Division of Risk Management"/>
    <x v="2"/>
    <s v="Current Expense"/>
    <n v="-2412.1400000000003"/>
    <x v="25"/>
    <x v="294"/>
    <x v="0"/>
    <x v="0"/>
  </r>
  <r>
    <s v="410"/>
    <s v="Dept of Corrections"/>
    <s v="MBA"/>
    <s v="MBA DOC AP&amp;P Administration"/>
    <s v="DGO"/>
    <s v="6020 Division of Risk Management"/>
    <x v="2"/>
    <s v="Current Expense"/>
    <n v="-2756.8899999999994"/>
    <x v="25"/>
    <x v="284"/>
    <x v="0"/>
    <x v="0"/>
  </r>
  <r>
    <s v="410"/>
    <s v="Dept of Corrections"/>
    <s v="MBB"/>
    <s v="MBB DOC AP&amp;P Programs"/>
    <s v="DGO"/>
    <s v="6020 Division of Risk Management"/>
    <x v="2"/>
    <s v="Current Expense"/>
    <n v="-69831.510000000009"/>
    <x v="25"/>
    <x v="285"/>
    <x v="0"/>
    <x v="0"/>
  </r>
  <r>
    <s v="410"/>
    <s v="Dept of Corrections"/>
    <s v="MCA"/>
    <s v="MCA DOC DPO Draper Facility"/>
    <s v="DGO"/>
    <s v="6020 Division of Risk Management"/>
    <x v="2"/>
    <s v="Current Expense"/>
    <n v="-70389.320000000007"/>
    <x v="25"/>
    <x v="288"/>
    <x v="0"/>
    <x v="0"/>
  </r>
  <r>
    <s v="410"/>
    <s v="Dept of Corrections"/>
    <s v="MCC"/>
    <s v="MCC DOC DPO Central Utah / Gunnison"/>
    <s v="DGO"/>
    <s v="6020 Division of Risk Management"/>
    <x v="2"/>
    <s v="Current Expense"/>
    <n v="-38546.020000000004"/>
    <x v="25"/>
    <x v="287"/>
    <x v="0"/>
    <x v="0"/>
  </r>
  <r>
    <s v="410"/>
    <s v="Dept of Corrections"/>
    <s v="MCF"/>
    <s v="MCF DOC DPO Inmate Placement"/>
    <s v="DGO"/>
    <s v="6020 Division of Risk Management"/>
    <x v="2"/>
    <s v="Current Expense"/>
    <n v="-2971.6200000000008"/>
    <x v="25"/>
    <x v="289"/>
    <x v="0"/>
    <x v="0"/>
  </r>
  <r>
    <s v="410"/>
    <s v="Dept of Corrections"/>
    <s v="MCG"/>
    <s v="MCG DOC DPO Administration"/>
    <s v="DGO"/>
    <s v="6020 Division of Risk Management"/>
    <x v="2"/>
    <s v="Current Expense"/>
    <n v="-2992.91"/>
    <x v="25"/>
    <x v="286"/>
    <x v="0"/>
    <x v="0"/>
  </r>
  <r>
    <s v="410"/>
    <s v="Dept of Corrections"/>
    <s v="MDA"/>
    <s v="MDA DOC Medical Services"/>
    <s v="DGO"/>
    <s v="6020 Division of Risk Management"/>
    <x v="2"/>
    <s v="Current Expense"/>
    <n v="-24011.919999999998"/>
    <x v="25"/>
    <x v="291"/>
    <x v="0"/>
    <x v="0"/>
  </r>
  <r>
    <s v="410"/>
    <s v="Dept of Corrections"/>
    <s v="MEA"/>
    <s v="MEA DOC Utah Correctional Industries"/>
    <s v="DGO"/>
    <s v="6020 Division of Risk Management"/>
    <x v="2"/>
    <s v="Current Expense"/>
    <n v="-5258.7000000000007"/>
    <x v="25"/>
    <x v="295"/>
    <x v="0"/>
    <x v="0"/>
  </r>
  <r>
    <s v="410"/>
    <s v="Dept of Corrections"/>
    <s v="MKA"/>
    <s v="MKA DOC Programming Administration"/>
    <s v="DGO"/>
    <s v="6020 Division of Risk Management"/>
    <x v="2"/>
    <s v="Current Expense"/>
    <n v="-900.07999999999993"/>
    <x v="25"/>
    <x v="292"/>
    <x v="0"/>
    <x v="0"/>
  </r>
  <r>
    <s v="410"/>
    <s v="Dept of Corrections"/>
    <s v="MKB"/>
    <s v="MKB DOC Programming Skill Enhancement"/>
    <s v="DGO"/>
    <s v="6020 Division of Risk Management"/>
    <x v="2"/>
    <s v="Current Expense"/>
    <n v="-11144.419999999998"/>
    <x v="25"/>
    <x v="296"/>
    <x v="0"/>
    <x v="0"/>
  </r>
  <r>
    <s v="410"/>
    <s v="Dept of Corrections"/>
    <s v="MKC"/>
    <s v="MKC DOC Programming Treatment"/>
    <s v="DGO"/>
    <s v="6020 Division of Risk Management"/>
    <x v="2"/>
    <s v="Current Expense"/>
    <n v="-10019.790000000001"/>
    <x v="25"/>
    <x v="293"/>
    <x v="0"/>
    <x v="0"/>
  </r>
  <r>
    <s v="410"/>
    <s v="Dept of Corrections"/>
    <s v="MBB"/>
    <s v=" DOC AP&amp;P Programs"/>
    <s v="DGO"/>
    <s v="6150 Division of Facilities Management"/>
    <x v="7"/>
    <s v="Current Expense"/>
    <n v="31000"/>
    <x v="25"/>
    <x v="285"/>
    <x v="2"/>
    <x v="0"/>
  </r>
  <r>
    <s v="430"/>
    <s v="Board of Pardons &amp; Parole"/>
    <s v="MTA"/>
    <s v=" BPP Board of Pardons &amp; Parole"/>
    <s v="DGO"/>
    <s v="6090 Division of Fleet Operations - Motor Pool"/>
    <x v="3"/>
    <s v="Current Expense"/>
    <n v="72"/>
    <x v="26"/>
    <x v="297"/>
    <x v="1"/>
    <x v="0"/>
  </r>
  <r>
    <s v="430"/>
    <s v="Board of Pardons &amp; Parole"/>
    <s v="MTA"/>
    <s v=" BPP Board of Pardons &amp; Parole"/>
    <s v="DGO"/>
    <s v="6090 Division of Fleet Operations - Motor Pool"/>
    <x v="4"/>
    <s v="Current Expense"/>
    <n v="424.70000000000005"/>
    <x v="26"/>
    <x v="297"/>
    <x v="1"/>
    <x v="0"/>
  </r>
  <r>
    <s v="430"/>
    <s v="Board of Pardons &amp; Parole"/>
    <s v="MTA"/>
    <s v=" BPP Board of Pardons &amp; Parole"/>
    <s v="DGO"/>
    <s v="6120 Division of Fleet Operations - Fuel Network"/>
    <x v="5"/>
    <s v="Current Expense"/>
    <n v="15.412100000000001"/>
    <x v="26"/>
    <x v="297"/>
    <x v="1"/>
    <x v="0"/>
  </r>
  <r>
    <s v="430"/>
    <s v="Board of Pardons &amp; Parole"/>
    <s v="MTA"/>
    <s v=" BPP Board of Pardons &amp; Parole"/>
    <s v="DGO"/>
    <s v="6020 Division of Risk Management"/>
    <x v="6"/>
    <s v="Current Expense"/>
    <n v="73"/>
    <x v="26"/>
    <x v="297"/>
    <x v="0"/>
    <x v="0"/>
  </r>
  <r>
    <s v="430"/>
    <s v="Board of Pardons &amp; Parole"/>
    <s v="MTA"/>
    <s v=" BPP Board of Pardons &amp; Parole"/>
    <s v="DGO"/>
    <s v="6020 Division of Risk Management"/>
    <x v="0"/>
    <s v="Current Expense"/>
    <n v="1063"/>
    <x v="26"/>
    <x v="297"/>
    <x v="0"/>
    <x v="0"/>
  </r>
  <r>
    <s v="430"/>
    <s v="Board of Pardons &amp; Parole"/>
    <s v="MTA"/>
    <s v=" BPP Board of Pardons &amp; Parole"/>
    <s v="DGO"/>
    <s v="6020 Division of Risk Management"/>
    <x v="1"/>
    <s v="Current Expense"/>
    <n v="371"/>
    <x v="26"/>
    <x v="297"/>
    <x v="0"/>
    <x v="0"/>
  </r>
  <r>
    <s v="430"/>
    <s v="Board of Pardons &amp; Parole"/>
    <s v="MTA"/>
    <s v="MTA BPP Board of Pardons &amp; Parole"/>
    <s v="DGO"/>
    <s v="6020 Division of Risk Management"/>
    <x v="2"/>
    <s v="Current Expense"/>
    <n v="-4969.2000000000007"/>
    <x v="26"/>
    <x v="297"/>
    <x v="0"/>
    <x v="0"/>
  </r>
  <r>
    <s v="450"/>
    <s v="Dept of Veterans &amp; Military Affairs"/>
    <s v="2380"/>
    <s v=" DVMA Veterans Nursing Home Fund"/>
    <s v="DGO"/>
    <s v="6120 Division of Fleet Operations - Fuel Network"/>
    <x v="5"/>
    <s v="Current Expense"/>
    <n v="98.038899999999998"/>
    <x v="27"/>
    <x v="298"/>
    <x v="1"/>
    <x v="0"/>
  </r>
  <r>
    <s v="450"/>
    <s v="Dept of Veterans &amp; Military Affairs"/>
    <s v="JWA"/>
    <s v=" DVMA Administration"/>
    <s v="DGO"/>
    <s v="6090 Division of Fleet Operations - Motor Pool"/>
    <x v="3"/>
    <s v="Current Expense"/>
    <n v="12"/>
    <x v="27"/>
    <x v="299"/>
    <x v="1"/>
    <x v="0"/>
  </r>
  <r>
    <s v="450"/>
    <s v="Dept of Veterans &amp; Military Affairs"/>
    <s v="JWA"/>
    <s v=" DVMA Administration"/>
    <s v="DGO"/>
    <s v="6090 Division of Fleet Operations - Motor Pool"/>
    <x v="4"/>
    <s v="Current Expense"/>
    <n v="40.980000000000011"/>
    <x v="27"/>
    <x v="299"/>
    <x v="1"/>
    <x v="0"/>
  </r>
  <r>
    <s v="450"/>
    <s v="Dept of Veterans &amp; Military Affairs"/>
    <s v="JWA"/>
    <s v=" DVMA Administration"/>
    <s v="DGO"/>
    <s v="6120 Division of Fleet Operations - Fuel Network"/>
    <x v="5"/>
    <s v="Current Expense"/>
    <n v="0.48270000000000002"/>
    <x v="27"/>
    <x v="299"/>
    <x v="1"/>
    <x v="0"/>
  </r>
  <r>
    <s v="450"/>
    <s v="Dept of Veterans &amp; Military Affairs"/>
    <s v="JWA"/>
    <s v=" DVMA Administration"/>
    <s v="DGO"/>
    <s v="6020 Division of Risk Management"/>
    <x v="6"/>
    <s v="Current Expense"/>
    <n v="657"/>
    <x v="27"/>
    <x v="299"/>
    <x v="0"/>
    <x v="0"/>
  </r>
  <r>
    <s v="450"/>
    <s v="Dept of Veterans &amp; Military Affairs"/>
    <s v="JWA"/>
    <s v=" DVMA Administration"/>
    <s v="DGO"/>
    <s v="6020 Division of Risk Management"/>
    <x v="0"/>
    <s v="Current Expense"/>
    <n v="771"/>
    <x v="27"/>
    <x v="299"/>
    <x v="0"/>
    <x v="0"/>
  </r>
  <r>
    <s v="450"/>
    <s v="Dept of Veterans &amp; Military Affairs"/>
    <s v="JWA"/>
    <s v=" DVMA Administration"/>
    <s v="DGO"/>
    <s v="6020 Division of Risk Management"/>
    <x v="1"/>
    <s v="Current Expense"/>
    <n v="55242"/>
    <x v="27"/>
    <x v="299"/>
    <x v="0"/>
    <x v="0"/>
  </r>
  <r>
    <s v="450"/>
    <s v="Dept of Veterans &amp; Military Affairs"/>
    <s v="JWB"/>
    <s v=" DVMA Cemetery"/>
    <s v="DGO"/>
    <s v="6090 Division of Fleet Operations - Motor Pool"/>
    <x v="3"/>
    <s v="Current Expense"/>
    <n v="36"/>
    <x v="27"/>
    <x v="300"/>
    <x v="1"/>
    <x v="0"/>
  </r>
  <r>
    <s v="450"/>
    <s v="Dept of Veterans &amp; Military Affairs"/>
    <s v="JWB"/>
    <s v=" DVMA Cemetery"/>
    <s v="DGO"/>
    <s v="6090 Division of Fleet Operations - Motor Pool"/>
    <x v="4"/>
    <s v="Current Expense"/>
    <n v="195.50000000000003"/>
    <x v="27"/>
    <x v="300"/>
    <x v="1"/>
    <x v="0"/>
  </r>
  <r>
    <s v="450"/>
    <s v="Dept of Veterans &amp; Military Affairs"/>
    <s v="JWB"/>
    <s v=" DVMA Cemetery"/>
    <s v="DGO"/>
    <s v="6120 Division of Fleet Operations - Fuel Network"/>
    <x v="5"/>
    <s v="Current Expense"/>
    <n v="5.9394000000000009"/>
    <x v="27"/>
    <x v="300"/>
    <x v="1"/>
    <x v="0"/>
  </r>
  <r>
    <s v="450"/>
    <s v="Dept of Veterans &amp; Military Affairs"/>
    <s v="JWE"/>
    <s v=" DVMA Outreach Services"/>
    <s v="DGO"/>
    <s v="6090 Division of Fleet Operations - Motor Pool"/>
    <x v="3"/>
    <s v="Current Expense"/>
    <n v="36"/>
    <x v="27"/>
    <x v="301"/>
    <x v="1"/>
    <x v="0"/>
  </r>
  <r>
    <s v="450"/>
    <s v="Dept of Veterans &amp; Military Affairs"/>
    <s v="JWE"/>
    <s v=" DVMA Outreach Services"/>
    <s v="DGO"/>
    <s v="6090 Division of Fleet Operations - Motor Pool"/>
    <x v="4"/>
    <s v="Current Expense"/>
    <n v="119.42999999999998"/>
    <x v="27"/>
    <x v="301"/>
    <x v="1"/>
    <x v="0"/>
  </r>
  <r>
    <s v="450"/>
    <s v="Dept of Veterans &amp; Military Affairs"/>
    <s v="JWE"/>
    <s v=" DVMA Outreach Services"/>
    <s v="DGO"/>
    <s v="6120 Division of Fleet Operations - Fuel Network"/>
    <x v="5"/>
    <s v="Current Expense"/>
    <n v="0.54149999999999998"/>
    <x v="27"/>
    <x v="301"/>
    <x v="1"/>
    <x v="0"/>
  </r>
  <r>
    <s v="450"/>
    <s v="Dept of Veterans &amp; Military Affairs"/>
    <s v="2380"/>
    <s v=" DVMA Veterans Nursing Home Fund"/>
    <s v="DGO"/>
    <s v="6090 Division of Fleet Operations - Motor Pool"/>
    <x v="3"/>
    <s v="Current Expense"/>
    <n v="156"/>
    <x v="27"/>
    <x v="298"/>
    <x v="1"/>
    <x v="0"/>
  </r>
  <r>
    <s v="450"/>
    <s v="Dept of Veterans &amp; Military Affairs"/>
    <s v="2380"/>
    <s v=" DVMA Veterans Nursing Home Fund"/>
    <s v="DGO"/>
    <s v="6090 Division of Fleet Operations - Motor Pool"/>
    <x v="4"/>
    <s v="Current Expense"/>
    <n v="1520.2199999999991"/>
    <x v="27"/>
    <x v="298"/>
    <x v="1"/>
    <x v="0"/>
  </r>
  <r>
    <s v="450"/>
    <s v="Dept of Veterans &amp; Military Affairs"/>
    <s v="2380"/>
    <s v="2380 DVA Veterans Nursing Home"/>
    <s v="DGO"/>
    <s v="6020 Division of Risk Management"/>
    <x v="2"/>
    <s v="Current Expense"/>
    <n v="-938.19"/>
    <x v="27"/>
    <x v="298"/>
    <x v="0"/>
    <x v="0"/>
  </r>
  <r>
    <s v="450"/>
    <s v="Dept of Veterans &amp; Military Affairs"/>
    <s v="JWA"/>
    <s v="JWA Veteran's Affairs Administration"/>
    <s v="DGO"/>
    <s v="6020 Division of Risk Management"/>
    <x v="2"/>
    <s v="Current Expense"/>
    <n v="-727.01000000000022"/>
    <x v="27"/>
    <x v="299"/>
    <x v="0"/>
    <x v="0"/>
  </r>
  <r>
    <s v="450"/>
    <s v="Dept of Veterans &amp; Military Affairs"/>
    <s v="JWB"/>
    <s v="JWB Veteran's Cemetery"/>
    <s v="DGO"/>
    <s v="6020 Division of Risk Management"/>
    <x v="2"/>
    <s v="Current Expense"/>
    <n v="-526.52"/>
    <x v="27"/>
    <x v="300"/>
    <x v="0"/>
    <x v="0"/>
  </r>
  <r>
    <s v="450"/>
    <s v="Dept of Veterans &amp; Military Affairs"/>
    <s v="JWD"/>
    <s v="JWD State Approving Agency"/>
    <s v="DGO"/>
    <s v="6020 Division of Risk Management"/>
    <x v="2"/>
    <s v="Current Expense"/>
    <n v="-194.36"/>
    <x v="27"/>
    <x v="302"/>
    <x v="0"/>
    <x v="0"/>
  </r>
  <r>
    <s v="450"/>
    <s v="Dept of Veterans &amp; Military Affairs"/>
    <s v="JWE"/>
    <s v="JWE Outreach Services"/>
    <s v="DGO"/>
    <s v="6020 Division of Risk Management"/>
    <x v="2"/>
    <s v="Current Expense"/>
    <n v="-1296.08"/>
    <x v="27"/>
    <x v="301"/>
    <x v="0"/>
    <x v="0"/>
  </r>
  <r>
    <s v="450"/>
    <s v="Dept of Veterans &amp; Military Affairs"/>
    <s v="JWF"/>
    <s v="JWF Military Affairs"/>
    <s v="DGO"/>
    <s v="6020 Division of Risk Management"/>
    <x v="2"/>
    <s v="Current Expense"/>
    <n v="-204.01"/>
    <x v="27"/>
    <x v="303"/>
    <x v="0"/>
    <x v="0"/>
  </r>
  <r>
    <s v="480"/>
    <s v="Dept of Environmental Quality"/>
    <s v="NDA"/>
    <s v=" DEQ AQ Administration"/>
    <s v="DGO"/>
    <s v="6090 Division of Fleet Operations - Motor Pool"/>
    <x v="3"/>
    <s v="Current Expense"/>
    <n v="96"/>
    <x v="28"/>
    <x v="304"/>
    <x v="1"/>
    <x v="0"/>
  </r>
  <r>
    <s v="480"/>
    <s v="Dept of Environmental Quality"/>
    <s v="NDA"/>
    <s v=" DEQ AQ Administration"/>
    <s v="DGO"/>
    <s v="6120 Division of Fleet Operations - Fuel Network"/>
    <x v="5"/>
    <s v="Current Expense"/>
    <n v="41.396099999999997"/>
    <x v="28"/>
    <x v="304"/>
    <x v="1"/>
    <x v="0"/>
  </r>
  <r>
    <s v="480"/>
    <s v="Dept of Environmental Quality"/>
    <s v="NDC"/>
    <s v=" DEQ AQ Compliance"/>
    <s v="DGO"/>
    <s v="6090 Division of Fleet Operations - Motor Pool"/>
    <x v="3"/>
    <s v="Current Expense"/>
    <n v="12"/>
    <x v="28"/>
    <x v="305"/>
    <x v="1"/>
    <x v="0"/>
  </r>
  <r>
    <s v="480"/>
    <s v="Dept of Environmental Quality"/>
    <s v="NDC"/>
    <s v=" DEQ AQ Compliance"/>
    <s v="DGO"/>
    <s v="6120 Division of Fleet Operations - Fuel Network"/>
    <x v="5"/>
    <s v="Current Expense"/>
    <n v="2.6230000000000002"/>
    <x v="28"/>
    <x v="305"/>
    <x v="1"/>
    <x v="0"/>
  </r>
  <r>
    <s v="480"/>
    <s v="Dept of Environmental Quality"/>
    <s v="NAF"/>
    <s v=" DEQ Drinking Water"/>
    <s v="DGO"/>
    <s v="6090 Division of Fleet Operations - Motor Pool"/>
    <x v="4"/>
    <s v="Current Expense"/>
    <n v="123.71000000000002"/>
    <x v="28"/>
    <x v="306"/>
    <x v="1"/>
    <x v="0"/>
  </r>
  <r>
    <s v="480"/>
    <s v="Dept of Environmental Quality"/>
    <s v="NFB"/>
    <s v=" DEQ DW Safe Drinking Water Act"/>
    <s v="DGO"/>
    <s v="6090 Division of Fleet Operations - Motor Pool"/>
    <x v="3"/>
    <s v="Current Expense"/>
    <n v="24"/>
    <x v="28"/>
    <x v="307"/>
    <x v="1"/>
    <x v="0"/>
  </r>
  <r>
    <s v="480"/>
    <s v="Dept of Environmental Quality"/>
    <s v="NFB"/>
    <s v=" DEQ DW Safe Drinking Water Act"/>
    <s v="DGO"/>
    <s v="6120 Division of Fleet Operations - Fuel Network"/>
    <x v="5"/>
    <s v="Current Expense"/>
    <n v="9.5663"/>
    <x v="28"/>
    <x v="307"/>
    <x v="1"/>
    <x v="0"/>
  </r>
  <r>
    <s v="480"/>
    <s v="Dept of Environmental Quality"/>
    <s v="NHC"/>
    <s v=" DEQ ERR CERCLA"/>
    <s v="DGO"/>
    <s v="6090 Division of Fleet Operations - Motor Pool"/>
    <x v="3"/>
    <s v="Current Expense"/>
    <n v="12"/>
    <x v="28"/>
    <x v="308"/>
    <x v="1"/>
    <x v="0"/>
  </r>
  <r>
    <s v="480"/>
    <s v="Dept of Environmental Quality"/>
    <s v="NHC"/>
    <s v=" DEQ ERR CERCLA"/>
    <s v="DGO"/>
    <s v="6120 Division of Fleet Operations - Fuel Network"/>
    <x v="5"/>
    <s v="Current Expense"/>
    <n v="0.10210000000000001"/>
    <x v="28"/>
    <x v="308"/>
    <x v="1"/>
    <x v="0"/>
  </r>
  <r>
    <s v="480"/>
    <s v="Dept of Environmental Quality"/>
    <s v="NAA"/>
    <s v=" DEQ Executive Director's Office Admin"/>
    <s v="DGO"/>
    <s v="6090 Division of Fleet Operations - Motor Pool"/>
    <x v="3"/>
    <s v="Current Expense"/>
    <n v="84"/>
    <x v="28"/>
    <x v="309"/>
    <x v="1"/>
    <x v="0"/>
  </r>
  <r>
    <s v="480"/>
    <s v="Dept of Environmental Quality"/>
    <s v="NAA"/>
    <s v=" DEQ Executive Director's Office Admin"/>
    <s v="DGO"/>
    <s v="6090 Division of Fleet Operations - Motor Pool"/>
    <x v="4"/>
    <s v="Current Expense"/>
    <n v="638.57000000000016"/>
    <x v="28"/>
    <x v="309"/>
    <x v="1"/>
    <x v="0"/>
  </r>
  <r>
    <s v="480"/>
    <s v="Dept of Environmental Quality"/>
    <s v="NAA"/>
    <s v=" DEQ Executive Director's Office Admin"/>
    <s v="DGO"/>
    <s v="6120 Division of Fleet Operations - Fuel Network"/>
    <x v="5"/>
    <s v="Current Expense"/>
    <n v="21.207800000000002"/>
    <x v="28"/>
    <x v="309"/>
    <x v="1"/>
    <x v="0"/>
  </r>
  <r>
    <s v="480"/>
    <s v="Dept of Environmental Quality"/>
    <s v="NAA"/>
    <s v=" DEQ Executive Director's Office Admin"/>
    <s v="DGO"/>
    <s v="6020 Division of Risk Management"/>
    <x v="6"/>
    <s v="Current Expense"/>
    <n v="-642"/>
    <x v="28"/>
    <x v="309"/>
    <x v="0"/>
    <x v="0"/>
  </r>
  <r>
    <s v="480"/>
    <s v="Dept of Environmental Quality"/>
    <s v="NAA"/>
    <s v=" DEQ Executive Director's Office Admin"/>
    <s v="DGO"/>
    <s v="6020 Division of Risk Management"/>
    <x v="0"/>
    <s v="Current Expense"/>
    <n v="25245"/>
    <x v="28"/>
    <x v="309"/>
    <x v="0"/>
    <x v="0"/>
  </r>
  <r>
    <s v="480"/>
    <s v="Dept of Environmental Quality"/>
    <s v="NAA"/>
    <s v=" DEQ Executive Director's Office Admin"/>
    <s v="DGO"/>
    <s v="6020 Division of Risk Management"/>
    <x v="1"/>
    <s v="Current Expense"/>
    <n v="1903"/>
    <x v="28"/>
    <x v="309"/>
    <x v="0"/>
    <x v="0"/>
  </r>
  <r>
    <s v="480"/>
    <s v="Dept of Environmental Quality"/>
    <s v="NAB"/>
    <s v=" DEQ Local Health Departments"/>
    <s v="DGO"/>
    <s v="6090 Division of Fleet Operations - Motor Pool"/>
    <x v="4"/>
    <s v="Current Expense"/>
    <n v="785.71000000000015"/>
    <x v="28"/>
    <x v="310"/>
    <x v="1"/>
    <x v="0"/>
  </r>
  <r>
    <s v="480"/>
    <s v="Dept of Environmental Quality"/>
    <s v="NAL"/>
    <s v=" DEQ Waste Mgmt &amp; Radiation Control"/>
    <s v="DGO"/>
    <s v="6090 Division of Fleet Operations - Motor Pool"/>
    <x v="4"/>
    <s v="Current Expense"/>
    <n v="301.84999999999991"/>
    <x v="28"/>
    <x v="311"/>
    <x v="1"/>
    <x v="0"/>
  </r>
  <r>
    <s v="480"/>
    <s v="Dept of Environmental Quality"/>
    <s v="NAE"/>
    <s v=" DEQ Water Quality"/>
    <s v="DGO"/>
    <s v="6090 Division of Fleet Operations - Motor Pool"/>
    <x v="4"/>
    <s v="Current Expense"/>
    <n v="1955.2900000000004"/>
    <x v="28"/>
    <x v="312"/>
    <x v="1"/>
    <x v="0"/>
  </r>
  <r>
    <s v="480"/>
    <s v="Dept of Environmental Quality"/>
    <s v="NGB"/>
    <s v=" DEQ WMRC Hazardous Waste"/>
    <s v="DGO"/>
    <s v="6090 Division of Fleet Operations - Motor Pool"/>
    <x v="3"/>
    <s v="Current Expense"/>
    <n v="48"/>
    <x v="28"/>
    <x v="313"/>
    <x v="1"/>
    <x v="0"/>
  </r>
  <r>
    <s v="480"/>
    <s v="Dept of Environmental Quality"/>
    <s v="NGB"/>
    <s v=" DEQ WMRC Hazardous Waste"/>
    <s v="DGO"/>
    <s v="6120 Division of Fleet Operations - Fuel Network"/>
    <x v="5"/>
    <s v="Current Expense"/>
    <n v="17.460699999999999"/>
    <x v="28"/>
    <x v="313"/>
    <x v="1"/>
    <x v="0"/>
  </r>
  <r>
    <s v="480"/>
    <s v="Dept of Environmental Quality"/>
    <s v="NGD"/>
    <s v=" DEQ WMRC Radiation"/>
    <s v="DGO"/>
    <s v="6120 Division of Fleet Operations - Fuel Network"/>
    <x v="5"/>
    <s v="Current Expense"/>
    <n v="2.4095"/>
    <x v="28"/>
    <x v="314"/>
    <x v="1"/>
    <x v="0"/>
  </r>
  <r>
    <s v="480"/>
    <s v="Dept of Environmental Quality"/>
    <s v="NEB"/>
    <s v=" DEQ WQ Protection"/>
    <s v="DGO"/>
    <s v="6090 Division of Fleet Operations - Motor Pool"/>
    <x v="3"/>
    <s v="Current Expense"/>
    <n v="72"/>
    <x v="28"/>
    <x v="315"/>
    <x v="1"/>
    <x v="0"/>
  </r>
  <r>
    <s v="480"/>
    <s v="Dept of Environmental Quality"/>
    <s v="NEB"/>
    <s v=" DEQ WQ Protection"/>
    <s v="DGO"/>
    <s v="6120 Division of Fleet Operations - Fuel Network"/>
    <x v="5"/>
    <s v="Current Expense"/>
    <n v="79.682600000000008"/>
    <x v="28"/>
    <x v="315"/>
    <x v="1"/>
    <x v="0"/>
  </r>
  <r>
    <s v="480"/>
    <s v="Dept of Environmental Quality"/>
    <s v="2155"/>
    <s v="2155 DEQ Hazardous Substance Mitigation Fund"/>
    <s v="DGO"/>
    <s v="6020 Division of Risk Management"/>
    <x v="2"/>
    <s v="Current Expense"/>
    <n v="-7.1400000000000006"/>
    <x v="28"/>
    <x v="316"/>
    <x v="0"/>
    <x v="0"/>
  </r>
  <r>
    <s v="480"/>
    <s v="Dept of Environmental Quality"/>
    <s v="2158"/>
    <s v="2158 DEQ Environmental Mitigation &amp; Response Fund"/>
    <s v="DGO"/>
    <s v="6020 Division of Risk Management"/>
    <x v="2"/>
    <s v="Current Expense"/>
    <n v="-106.54000000000002"/>
    <x v="28"/>
    <x v="317"/>
    <x v="0"/>
    <x v="0"/>
  </r>
  <r>
    <s v="480"/>
    <s v="Dept of Environmental Quality"/>
    <s v="NAA"/>
    <s v="NAA DEQ Director's Office"/>
    <s v="DGO"/>
    <s v="6020 Division of Risk Management"/>
    <x v="2"/>
    <s v="Current Expense"/>
    <n v="-3741.0499999999993"/>
    <x v="28"/>
    <x v="309"/>
    <x v="0"/>
    <x v="0"/>
  </r>
  <r>
    <s v="480"/>
    <s v="Dept of Environmental Quality"/>
    <s v="NAB"/>
    <s v="NAB DEQ Air Quality"/>
    <s v="DGO"/>
    <s v="6020 Division of Risk Management"/>
    <x v="2"/>
    <s v="Current Expense"/>
    <n v="-13383.730000000003"/>
    <x v="28"/>
    <x v="310"/>
    <x v="0"/>
    <x v="0"/>
  </r>
  <r>
    <s v="480"/>
    <s v="Dept of Environmental Quality"/>
    <s v="NAC"/>
    <s v="NAC DEQ Environmental Response/Remediation"/>
    <s v="DGO"/>
    <s v="6020 Division of Risk Management"/>
    <x v="2"/>
    <s v="Current Expense"/>
    <n v="-6506.0400000000009"/>
    <x v="28"/>
    <x v="318"/>
    <x v="0"/>
    <x v="0"/>
  </r>
  <r>
    <s v="480"/>
    <s v="Dept of Environmental Quality"/>
    <s v="NAE"/>
    <s v="NAE DEQ Water Quality"/>
    <s v="DGO"/>
    <s v="6020 Division of Risk Management"/>
    <x v="2"/>
    <s v="Current Expense"/>
    <n v="-10090.419999999998"/>
    <x v="28"/>
    <x v="312"/>
    <x v="0"/>
    <x v="0"/>
  </r>
  <r>
    <s v="480"/>
    <s v="Dept of Environmental Quality"/>
    <s v="NAF"/>
    <s v="NAF DEQ Drinking Water"/>
    <s v="DGO"/>
    <s v="6020 Division of Risk Management"/>
    <x v="2"/>
    <s v="Current Expense"/>
    <n v="-5629.7799999999988"/>
    <x v="28"/>
    <x v="306"/>
    <x v="0"/>
    <x v="0"/>
  </r>
  <r>
    <s v="480"/>
    <s v="Dept of Environmental Quality"/>
    <s v="NAL"/>
    <s v="NAL DEQ Waste Mgmt &amp; Radiation Control"/>
    <s v="DGO"/>
    <s v="6020 Division of Risk Management"/>
    <x v="2"/>
    <s v="Current Expense"/>
    <n v="-8551.68"/>
    <x v="28"/>
    <x v="311"/>
    <x v="0"/>
    <x v="0"/>
  </r>
  <r>
    <s v="480"/>
    <s v="Dept of Environmental Quality"/>
    <s v="NAA"/>
    <s v=" DEQ Executive Director's Office Admin"/>
    <s v="DGO"/>
    <s v="6150 Division of Facilities Management"/>
    <x v="7"/>
    <s v="Current Expense"/>
    <n v="42000"/>
    <x v="28"/>
    <x v="309"/>
    <x v="2"/>
    <x v="0"/>
  </r>
  <r>
    <s v="510"/>
    <s v="Utah Board of Higher Education"/>
    <s v="QMA"/>
    <s v=" UBHE Medical Education Council"/>
    <s v="DGO"/>
    <s v="6020 Division of Risk Management"/>
    <x v="1"/>
    <s v="Current Expense"/>
    <n v="14"/>
    <x v="29"/>
    <x v="319"/>
    <x v="0"/>
    <x v="0"/>
  </r>
  <r>
    <s v="510"/>
    <s v="Utah Board of Higher Education"/>
    <s v="QAA"/>
    <s v=" Utah Board of Higher Education"/>
    <s v="DGO"/>
    <s v="6020 Division of Risk Management"/>
    <x v="6"/>
    <s v="Current Expense"/>
    <n v="360"/>
    <x v="29"/>
    <x v="320"/>
    <x v="0"/>
    <x v="0"/>
  </r>
  <r>
    <s v="510"/>
    <s v="Utah Board of Higher Education"/>
    <s v="QAA"/>
    <s v=" Utah Board of Higher Education"/>
    <s v="DGO"/>
    <s v="6020 Division of Risk Management"/>
    <x v="0"/>
    <s v="Current Expense"/>
    <n v="42491"/>
    <x v="29"/>
    <x v="320"/>
    <x v="0"/>
    <x v="0"/>
  </r>
  <r>
    <s v="510"/>
    <s v="Utah Board of Higher Education"/>
    <s v="QAA"/>
    <s v=" Utah Board of Higher Education"/>
    <s v="DGO"/>
    <s v="6020 Division of Risk Management"/>
    <x v="1"/>
    <s v="Current Expense"/>
    <n v="9221"/>
    <x v="29"/>
    <x v="320"/>
    <x v="0"/>
    <x v="0"/>
  </r>
  <r>
    <s v="540"/>
    <s v="School &amp; Institutional Trust Fund Office"/>
    <s v="TFA"/>
    <s v=" School &amp; Institutional Trust Fund Office"/>
    <s v="DGO"/>
    <s v="6020 Division of Risk Management"/>
    <x v="0"/>
    <s v="Current Expense"/>
    <n v="933"/>
    <x v="30"/>
    <x v="321"/>
    <x v="0"/>
    <x v="0"/>
  </r>
  <r>
    <s v="540"/>
    <s v="School &amp; Institutional Trust Fund Office"/>
    <s v="TFA"/>
    <s v=" School &amp; Institutional Trust Fund Office"/>
    <s v="DGO"/>
    <s v="6020 Division of Risk Management"/>
    <x v="1"/>
    <s v="Current Expense"/>
    <n v="1577"/>
    <x v="30"/>
    <x v="321"/>
    <x v="0"/>
    <x v="0"/>
  </r>
  <r>
    <s v="540"/>
    <s v="School &amp; Institutional Trust Fund Office"/>
    <s v="TFA"/>
    <s v="TFA TFO School &amp; Inst Trust Fund Office"/>
    <s v="DGO"/>
    <s v="6020 Division of Risk Management"/>
    <x v="2"/>
    <s v="Current Expense"/>
    <n v="-1526.2200000000003"/>
    <x v="30"/>
    <x v="321"/>
    <x v="0"/>
    <x v="0"/>
  </r>
  <r>
    <s v="550"/>
    <s v="School &amp; Institutional Trust Lands Admin"/>
    <s v="TLC"/>
    <s v=" TLA Administration"/>
    <s v="DGO"/>
    <s v="6090 Division of Fleet Operations - Motor Pool"/>
    <x v="3"/>
    <s v="Current Expense"/>
    <n v="108"/>
    <x v="31"/>
    <x v="322"/>
    <x v="1"/>
    <x v="0"/>
  </r>
  <r>
    <s v="550"/>
    <s v="School &amp; Institutional Trust Lands Admin"/>
    <s v="TLC"/>
    <s v=" TLA Administration"/>
    <s v="DGO"/>
    <s v="6090 Division of Fleet Operations - Motor Pool"/>
    <x v="4"/>
    <s v="Current Expense"/>
    <n v="963.52999999999963"/>
    <x v="31"/>
    <x v="322"/>
    <x v="1"/>
    <x v="0"/>
  </r>
  <r>
    <s v="550"/>
    <s v="School &amp; Institutional Trust Lands Admin"/>
    <s v="TLC"/>
    <s v=" TLA Administration"/>
    <s v="DGO"/>
    <s v="6120 Division of Fleet Operations - Fuel Network"/>
    <x v="5"/>
    <s v="Current Expense"/>
    <n v="47.703100000000006"/>
    <x v="31"/>
    <x v="322"/>
    <x v="1"/>
    <x v="0"/>
  </r>
  <r>
    <s v="550"/>
    <s v="School &amp; Institutional Trust Lands Admin"/>
    <s v="TLC"/>
    <s v=" TLA Administration"/>
    <s v="DGO"/>
    <s v="6020 Division of Risk Management"/>
    <x v="6"/>
    <s v="Current Expense"/>
    <n v="-136"/>
    <x v="31"/>
    <x v="322"/>
    <x v="0"/>
    <x v="0"/>
  </r>
  <r>
    <s v="550"/>
    <s v="School &amp; Institutional Trust Lands Admin"/>
    <s v="TLC"/>
    <s v=" TLA Administration"/>
    <s v="DGO"/>
    <s v="6020 Division of Risk Management"/>
    <x v="0"/>
    <s v="Current Expense"/>
    <n v="3026"/>
    <x v="31"/>
    <x v="322"/>
    <x v="0"/>
    <x v="0"/>
  </r>
  <r>
    <s v="550"/>
    <s v="School &amp; Institutional Trust Lands Admin"/>
    <s v="TLC"/>
    <s v=" TLA Administration"/>
    <s v="DGO"/>
    <s v="6020 Division of Risk Management"/>
    <x v="1"/>
    <s v="Current Expense"/>
    <n v="1510"/>
    <x v="31"/>
    <x v="322"/>
    <x v="0"/>
    <x v="0"/>
  </r>
  <r>
    <s v="550"/>
    <s v="School &amp; Institutional Trust Lands Admin"/>
    <s v="TLJ"/>
    <s v=" TLA Development"/>
    <s v="DGO"/>
    <s v="6090 Division of Fleet Operations - Motor Pool"/>
    <x v="3"/>
    <s v="Current Expense"/>
    <n v="36"/>
    <x v="31"/>
    <x v="323"/>
    <x v="1"/>
    <x v="0"/>
  </r>
  <r>
    <s v="550"/>
    <s v="School &amp; Institutional Trust Lands Admin"/>
    <s v="TLJ"/>
    <s v=" TLA Development"/>
    <s v="DGO"/>
    <s v="6090 Division of Fleet Operations - Motor Pool"/>
    <x v="4"/>
    <s v="Current Expense"/>
    <n v="171.67"/>
    <x v="31"/>
    <x v="323"/>
    <x v="1"/>
    <x v="0"/>
  </r>
  <r>
    <s v="550"/>
    <s v="School &amp; Institutional Trust Lands Admin"/>
    <s v="TLJ"/>
    <s v=" TLA Development"/>
    <s v="DGO"/>
    <s v="6120 Division of Fleet Operations - Fuel Network"/>
    <x v="5"/>
    <s v="Current Expense"/>
    <n v="7.4455999999999998"/>
    <x v="31"/>
    <x v="323"/>
    <x v="1"/>
    <x v="0"/>
  </r>
  <r>
    <s v="550"/>
    <s v="School &amp; Institutional Trust Lands Admin"/>
    <s v="TLM"/>
    <s v=" TLA Forestry &amp; Grazing"/>
    <s v="DGO"/>
    <s v="6090 Division of Fleet Operations - Motor Pool"/>
    <x v="3"/>
    <s v="Current Expense"/>
    <n v="36"/>
    <x v="31"/>
    <x v="324"/>
    <x v="1"/>
    <x v="0"/>
  </r>
  <r>
    <s v="550"/>
    <s v="School &amp; Institutional Trust Lands Admin"/>
    <s v="TLM"/>
    <s v=" TLA Forestry &amp; Grazing"/>
    <s v="DGO"/>
    <s v="6090 Division of Fleet Operations - Motor Pool"/>
    <x v="4"/>
    <s v="Current Expense"/>
    <n v="3421.37"/>
    <x v="31"/>
    <x v="324"/>
    <x v="1"/>
    <x v="0"/>
  </r>
  <r>
    <s v="550"/>
    <s v="School &amp; Institutional Trust Lands Admin"/>
    <s v="TLM"/>
    <s v=" TLA Forestry &amp; Grazing"/>
    <s v="DGO"/>
    <s v="6120 Division of Fleet Operations - Fuel Network"/>
    <x v="5"/>
    <s v="Current Expense"/>
    <n v="52.6008"/>
    <x v="31"/>
    <x v="324"/>
    <x v="1"/>
    <x v="0"/>
  </r>
  <r>
    <s v="550"/>
    <s v="School &amp; Institutional Trust Lands Admin"/>
    <s v="TLK"/>
    <s v=" TLA Legal"/>
    <s v="DGO"/>
    <s v="6090 Division of Fleet Operations - Motor Pool"/>
    <x v="3"/>
    <s v="Current Expense"/>
    <n v="12"/>
    <x v="31"/>
    <x v="325"/>
    <x v="1"/>
    <x v="0"/>
  </r>
  <r>
    <s v="550"/>
    <s v="School &amp; Institutional Trust Lands Admin"/>
    <s v="TLK"/>
    <s v=" TLA Legal"/>
    <s v="DGO"/>
    <s v="6120 Division of Fleet Operations - Fuel Network"/>
    <x v="5"/>
    <s v="Current Expense"/>
    <n v="27.276300000000003"/>
    <x v="31"/>
    <x v="325"/>
    <x v="1"/>
    <x v="0"/>
  </r>
  <r>
    <s v="550"/>
    <s v="School &amp; Institutional Trust Lands Admin"/>
    <s v="TLG"/>
    <s v=" TLA Surface"/>
    <s v="DGO"/>
    <s v="6090 Division of Fleet Operations - Motor Pool"/>
    <x v="3"/>
    <s v="Current Expense"/>
    <n v="48"/>
    <x v="31"/>
    <x v="326"/>
    <x v="1"/>
    <x v="0"/>
  </r>
  <r>
    <s v="550"/>
    <s v="School &amp; Institutional Trust Lands Admin"/>
    <s v="TLG"/>
    <s v=" TLA Surface"/>
    <s v="DGO"/>
    <s v="6090 Division of Fleet Operations - Motor Pool"/>
    <x v="4"/>
    <s v="Current Expense"/>
    <n v="267.44999999999987"/>
    <x v="31"/>
    <x v="326"/>
    <x v="1"/>
    <x v="0"/>
  </r>
  <r>
    <s v="550"/>
    <s v="School &amp; Institutional Trust Lands Admin"/>
    <s v="TLG"/>
    <s v=" TLA Surface"/>
    <s v="DGO"/>
    <s v="6120 Division of Fleet Operations - Fuel Network"/>
    <x v="5"/>
    <s v="Current Expense"/>
    <n v="44.797700000000006"/>
    <x v="31"/>
    <x v="326"/>
    <x v="1"/>
    <x v="0"/>
  </r>
  <r>
    <s v="550"/>
    <s v="School &amp; Institutional Trust Lands Admin"/>
    <s v="TLA"/>
    <s v="TLA TLA Board"/>
    <s v="DGO"/>
    <s v="6020 Division of Risk Management"/>
    <x v="2"/>
    <s v="Current Expense"/>
    <n v="-80.099999999999994"/>
    <x v="31"/>
    <x v="327"/>
    <x v="0"/>
    <x v="0"/>
  </r>
  <r>
    <s v="550"/>
    <s v="School &amp; Institutional Trust Lands Admin"/>
    <s v="TLB"/>
    <s v="TLB TLA Director"/>
    <s v="DGO"/>
    <s v="6020 Division of Risk Management"/>
    <x v="2"/>
    <s v="Current Expense"/>
    <n v="-923.59999999999991"/>
    <x v="31"/>
    <x v="328"/>
    <x v="0"/>
    <x v="0"/>
  </r>
  <r>
    <s v="550"/>
    <s v="School &amp; Institutional Trust Lands Admin"/>
    <s v="TLC"/>
    <s v="TLC TLA Administration"/>
    <s v="DGO"/>
    <s v="6020 Division of Risk Management"/>
    <x v="2"/>
    <s v="Current Expense"/>
    <n v="-452.97"/>
    <x v="31"/>
    <x v="322"/>
    <x v="0"/>
    <x v="0"/>
  </r>
  <r>
    <s v="550"/>
    <s v="School &amp; Institutional Trust Lands Admin"/>
    <s v="TLD"/>
    <s v="TLD TLA Accounting"/>
    <s v="DGO"/>
    <s v="6020 Division of Risk Management"/>
    <x v="2"/>
    <s v="Current Expense"/>
    <n v="-570.54999999999995"/>
    <x v="31"/>
    <x v="329"/>
    <x v="0"/>
    <x v="0"/>
  </r>
  <r>
    <s v="550"/>
    <s v="School &amp; Institutional Trust Lands Admin"/>
    <s v="TLE"/>
    <s v="TLE TLA Auditing"/>
    <s v="DGO"/>
    <s v="6020 Division of Risk Management"/>
    <x v="2"/>
    <s v="Current Expense"/>
    <n v="-336.53999999999996"/>
    <x v="31"/>
    <x v="330"/>
    <x v="0"/>
    <x v="0"/>
  </r>
  <r>
    <s v="550"/>
    <s v="School &amp; Institutional Trust Lands Admin"/>
    <s v="TLF"/>
    <s v="TLF TLA Oil &amp; Gas"/>
    <s v="DGO"/>
    <s v="6020 Division of Risk Management"/>
    <x v="2"/>
    <s v="Current Expense"/>
    <n v="-604.83999999999992"/>
    <x v="31"/>
    <x v="331"/>
    <x v="0"/>
    <x v="0"/>
  </r>
  <r>
    <s v="550"/>
    <s v="School &amp; Institutional Trust Lands Admin"/>
    <s v="TLG"/>
    <s v="TLG TLA Surface"/>
    <s v="DGO"/>
    <s v="6020 Division of Risk Management"/>
    <x v="2"/>
    <s v="Current Expense"/>
    <n v="-2170.8599999999997"/>
    <x v="31"/>
    <x v="326"/>
    <x v="0"/>
    <x v="0"/>
  </r>
  <r>
    <s v="550"/>
    <s v="School &amp; Institutional Trust Lands Admin"/>
    <s v="TLH"/>
    <s v="TLH TLA External Relations"/>
    <s v="DGO"/>
    <s v="6020 Division of Risk Management"/>
    <x v="2"/>
    <s v="Current Expense"/>
    <n v="-165.64999999999998"/>
    <x v="31"/>
    <x v="332"/>
    <x v="0"/>
    <x v="0"/>
  </r>
  <r>
    <s v="550"/>
    <s v="School &amp; Institutional Trust Lands Admin"/>
    <s v="TLJ"/>
    <s v="TLJ TLA Development"/>
    <s v="DGO"/>
    <s v="6020 Division of Risk Management"/>
    <x v="2"/>
    <s v="Current Expense"/>
    <n v="-1366.7700000000004"/>
    <x v="31"/>
    <x v="323"/>
    <x v="0"/>
    <x v="0"/>
  </r>
  <r>
    <s v="550"/>
    <s v="School &amp; Institutional Trust Lands Admin"/>
    <s v="TLK"/>
    <s v="TLK TLA Legal"/>
    <s v="DGO"/>
    <s v="6020 Division of Risk Management"/>
    <x v="2"/>
    <s v="Current Expense"/>
    <n v="-944.26000000000022"/>
    <x v="31"/>
    <x v="325"/>
    <x v="0"/>
    <x v="0"/>
  </r>
  <r>
    <s v="550"/>
    <s v="School &amp; Institutional Trust Lands Admin"/>
    <s v="TLL"/>
    <s v="TLL TLA Data Processing"/>
    <s v="DGO"/>
    <s v="6020 Division of Risk Management"/>
    <x v="2"/>
    <s v="Current Expense"/>
    <n v="-1407.67"/>
    <x v="31"/>
    <x v="333"/>
    <x v="0"/>
    <x v="0"/>
  </r>
  <r>
    <s v="550"/>
    <s v="School &amp; Institutional Trust Lands Admin"/>
    <s v="TLM"/>
    <s v="TLM TLA Forestry &amp; Grazing"/>
    <s v="DGO"/>
    <s v="6020 Division of Risk Management"/>
    <x v="2"/>
    <s v="Current Expense"/>
    <n v="-596.1099999999999"/>
    <x v="31"/>
    <x v="324"/>
    <x v="0"/>
    <x v="0"/>
  </r>
  <r>
    <s v="550"/>
    <s v="School &amp; Institutional Trust Lands Admin"/>
    <s v="TLR"/>
    <s v="TLR TLA Land Stewardship &amp; Restoration"/>
    <s v="DGO"/>
    <s v="6020 Division of Risk Management"/>
    <x v="2"/>
    <s v="Current Expense"/>
    <n v="-0.11"/>
    <x v="31"/>
    <x v="334"/>
    <x v="0"/>
    <x v="0"/>
  </r>
  <r>
    <s v="550"/>
    <s v="School &amp; Institutional Trust Lands Admin"/>
    <s v="TLS"/>
    <s v="TLS TLA Mines"/>
    <s v="DGO"/>
    <s v="6020 Division of Risk Management"/>
    <x v="2"/>
    <s v="Current Expense"/>
    <n v="-590.47"/>
    <x v="31"/>
    <x v="335"/>
    <x v="0"/>
    <x v="0"/>
  </r>
  <r>
    <s v="560"/>
    <s v="Dept of Natural Resources"/>
    <s v="RAB"/>
    <s v=" DNR Administrative Services"/>
    <s v="DGO"/>
    <s v="6090 Division of Fleet Operations - Motor Pool"/>
    <x v="3"/>
    <s v="Current Expense"/>
    <n v="12"/>
    <x v="32"/>
    <x v="336"/>
    <x v="1"/>
    <x v="0"/>
  </r>
  <r>
    <s v="560"/>
    <s v="Dept of Natural Resources"/>
    <s v="RAB"/>
    <s v=" DNR Administrative Services"/>
    <s v="DGO"/>
    <s v="6090 Division of Fleet Operations - Motor Pool"/>
    <x v="3"/>
    <s v="Current Expense"/>
    <n v="552"/>
    <x v="32"/>
    <x v="336"/>
    <x v="1"/>
    <x v="0"/>
  </r>
  <r>
    <s v="560"/>
    <s v="Dept of Natural Resources"/>
    <s v="RAB"/>
    <s v=" DNR Administrative Services"/>
    <s v="DGO"/>
    <s v="6090 Division of Fleet Operations - Motor Pool"/>
    <x v="4"/>
    <s v="Current Expense"/>
    <n v="5831.4399999999969"/>
    <x v="32"/>
    <x v="336"/>
    <x v="1"/>
    <x v="0"/>
  </r>
  <r>
    <s v="560"/>
    <s v="Dept of Natural Resources"/>
    <s v="RAB"/>
    <s v=" DNR Administrative Services"/>
    <s v="DGO"/>
    <s v="6120 Division of Fleet Operations - Fuel Network"/>
    <x v="5"/>
    <s v="Current Expense"/>
    <n v="135.38079999999999"/>
    <x v="32"/>
    <x v="336"/>
    <x v="1"/>
    <x v="0"/>
  </r>
  <r>
    <s v="560"/>
    <s v="Dept of Natural Resources"/>
    <s v="RAB"/>
    <s v=" DNR Administrative Services"/>
    <s v="DGO"/>
    <s v="6020 Division of Risk Management"/>
    <x v="6"/>
    <s v="Current Expense"/>
    <n v="18711"/>
    <x v="32"/>
    <x v="336"/>
    <x v="0"/>
    <x v="0"/>
  </r>
  <r>
    <s v="560"/>
    <s v="Dept of Natural Resources"/>
    <s v="RAB"/>
    <s v=" DNR Administrative Services"/>
    <s v="DGO"/>
    <s v="6020 Division of Risk Management"/>
    <x v="10"/>
    <s v="Current Expense"/>
    <n v="-21273"/>
    <x v="32"/>
    <x v="336"/>
    <x v="0"/>
    <x v="0"/>
  </r>
  <r>
    <s v="560"/>
    <s v="Dept of Natural Resources"/>
    <s v="RAB"/>
    <s v=" DNR Administrative Services"/>
    <s v="DGO"/>
    <s v="6020 Division of Risk Management"/>
    <x v="0"/>
    <s v="Current Expense"/>
    <n v="281007"/>
    <x v="32"/>
    <x v="336"/>
    <x v="0"/>
    <x v="0"/>
  </r>
  <r>
    <s v="560"/>
    <s v="Dept of Natural Resources"/>
    <s v="RAB"/>
    <s v=" DNR Administrative Services"/>
    <s v="DGO"/>
    <s v="6020 Division of Risk Management"/>
    <x v="1"/>
    <s v="Current Expense"/>
    <n v="3241"/>
    <x v="32"/>
    <x v="336"/>
    <x v="0"/>
    <x v="0"/>
  </r>
  <r>
    <s v="560"/>
    <s v="Dept of Natural Resources"/>
    <s v="RLC"/>
    <s v=" DNR DPR Park Operation Management"/>
    <s v="DGO"/>
    <s v="6090 Division of Fleet Operations - Motor Pool"/>
    <x v="8"/>
    <s v="Current Expense"/>
    <n v="180"/>
    <x v="32"/>
    <x v="337"/>
    <x v="1"/>
    <x v="0"/>
  </r>
  <r>
    <s v="560"/>
    <s v="Dept of Natural Resources"/>
    <s v="RLC"/>
    <s v=" DNR DPR Park Operation Management"/>
    <s v="DGO"/>
    <s v="6090 Division of Fleet Operations - Motor Pool"/>
    <x v="3"/>
    <s v="Current Expense"/>
    <n v="2160"/>
    <x v="32"/>
    <x v="337"/>
    <x v="1"/>
    <x v="0"/>
  </r>
  <r>
    <s v="560"/>
    <s v="Dept of Natural Resources"/>
    <s v="RLC"/>
    <s v=" DNR DPR Park Operation Management"/>
    <s v="DGO"/>
    <s v="6090 Division of Fleet Operations - Motor Pool"/>
    <x v="4"/>
    <s v="Current Expense"/>
    <n v="36175.139999999992"/>
    <x v="32"/>
    <x v="337"/>
    <x v="1"/>
    <x v="0"/>
  </r>
  <r>
    <s v="560"/>
    <s v="Dept of Natural Resources"/>
    <s v="RLD"/>
    <s v=" DNR DPR Planning &amp; Design"/>
    <s v="DGO"/>
    <s v="6090 Division of Fleet Operations - Motor Pool"/>
    <x v="3"/>
    <s v="Current Expense"/>
    <n v="12"/>
    <x v="32"/>
    <x v="338"/>
    <x v="1"/>
    <x v="0"/>
  </r>
  <r>
    <s v="560"/>
    <s v="Dept of Natural Resources"/>
    <s v="RLF"/>
    <s v=" DNR DPR Recreation Services"/>
    <s v="DGO"/>
    <s v="6090 Division of Fleet Operations - Motor Pool"/>
    <x v="4"/>
    <s v="Current Expense"/>
    <n v="-114.15000000000012"/>
    <x v="32"/>
    <x v="339"/>
    <x v="1"/>
    <x v="0"/>
  </r>
  <r>
    <s v="560"/>
    <s v="Dept of Natural Resources"/>
    <s v="RLF"/>
    <s v=" DNR DPR Recreation Services"/>
    <s v="DGO"/>
    <s v="6090 Division of Fleet Operations - Motor Pool"/>
    <x v="3"/>
    <s v="Current Expense"/>
    <n v="96"/>
    <x v="32"/>
    <x v="339"/>
    <x v="1"/>
    <x v="0"/>
  </r>
  <r>
    <s v="560"/>
    <s v="Dept of Natural Resources"/>
    <s v="RLE"/>
    <s v=" DNR DPR Support Services"/>
    <s v="DGO"/>
    <s v="6090 Division of Fleet Operations - Motor Pool"/>
    <x v="3"/>
    <s v="Current Expense"/>
    <n v="48"/>
    <x v="32"/>
    <x v="340"/>
    <x v="1"/>
    <x v="0"/>
  </r>
  <r>
    <s v="560"/>
    <s v="Dept of Natural Resources"/>
    <s v="RLE"/>
    <s v=" DNR DPR Support Services"/>
    <s v="DGO"/>
    <s v="6090 Division of Fleet Operations - Motor Pool"/>
    <x v="4"/>
    <s v="Current Expense"/>
    <n v="370.95999999999981"/>
    <x v="32"/>
    <x v="340"/>
    <x v="1"/>
    <x v="0"/>
  </r>
  <r>
    <s v="560"/>
    <s v="Dept of Natural Resources"/>
    <s v="RLC"/>
    <s v=" DNR DSP Park Operation Management"/>
    <s v="DGO"/>
    <s v="6120 Division of Fleet Operations - Fuel Network"/>
    <x v="5"/>
    <s v="Current Expense"/>
    <n v="1164.1253999999999"/>
    <x v="32"/>
    <x v="337"/>
    <x v="1"/>
    <x v="0"/>
  </r>
  <r>
    <s v="560"/>
    <s v="Dept of Natural Resources"/>
    <s v="RLD"/>
    <s v=" DNR DSP Planning &amp; Design"/>
    <s v="DGO"/>
    <s v="6120 Division of Fleet Operations - Fuel Network"/>
    <x v="5"/>
    <s v="Current Expense"/>
    <n v="15.960100000000001"/>
    <x v="32"/>
    <x v="338"/>
    <x v="1"/>
    <x v="0"/>
  </r>
  <r>
    <s v="560"/>
    <s v="Dept of Natural Resources"/>
    <s v="RLF"/>
    <s v=" DNR DSP Recreation Services"/>
    <s v="DGO"/>
    <s v="6120 Division of Fleet Operations - Fuel Network"/>
    <x v="5"/>
    <s v="Current Expense"/>
    <n v="143.10570000000001"/>
    <x v="32"/>
    <x v="339"/>
    <x v="1"/>
    <x v="0"/>
  </r>
  <r>
    <s v="560"/>
    <s v="Dept of Natural Resources"/>
    <s v="RLE"/>
    <s v=" DNR DSP Support Services"/>
    <s v="DGO"/>
    <s v="6120 Division of Fleet Operations - Fuel Network"/>
    <x v="5"/>
    <s v="Current Expense"/>
    <n v="23.465300000000003"/>
    <x v="32"/>
    <x v="340"/>
    <x v="1"/>
    <x v="0"/>
  </r>
  <r>
    <s v="560"/>
    <s v="Dept of Natural Resources"/>
    <s v="RLE"/>
    <s v=" DNR DSP Support Services"/>
    <s v="DGO"/>
    <s v="6020 Division of Risk Management"/>
    <x v="6"/>
    <s v="Current Expense"/>
    <n v="-2669"/>
    <x v="32"/>
    <x v="340"/>
    <x v="0"/>
    <x v="0"/>
  </r>
  <r>
    <s v="560"/>
    <s v="Dept of Natural Resources"/>
    <s v="RLE"/>
    <s v=" DNR DSP Support Services"/>
    <s v="DGO"/>
    <s v="6020 Division of Risk Management"/>
    <x v="1"/>
    <s v="Current Expense"/>
    <n v="147577"/>
    <x v="32"/>
    <x v="340"/>
    <x v="0"/>
    <x v="0"/>
  </r>
  <r>
    <s v="560"/>
    <s v="Dept of Natural Resources"/>
    <s v="RFB"/>
    <s v=" DNR DWR Administrative Services"/>
    <s v="DGO"/>
    <s v="6090 Division of Fleet Operations - Motor Pool"/>
    <x v="3"/>
    <s v="Current Expense"/>
    <n v="5064"/>
    <x v="32"/>
    <x v="341"/>
    <x v="1"/>
    <x v="0"/>
  </r>
  <r>
    <s v="560"/>
    <s v="Dept of Natural Resources"/>
    <s v="RFB"/>
    <s v=" DNR DWR Administrative Services"/>
    <s v="DGO"/>
    <s v="6090 Division of Fleet Operations - Motor Pool"/>
    <x v="4"/>
    <s v="Current Expense"/>
    <n v="55262.129999999983"/>
    <x v="32"/>
    <x v="341"/>
    <x v="1"/>
    <x v="0"/>
  </r>
  <r>
    <s v="560"/>
    <s v="Dept of Natural Resources"/>
    <s v="RFB"/>
    <s v=" DNR DWR Administrative Services"/>
    <s v="DGO"/>
    <s v="6120 Division of Fleet Operations - Fuel Network"/>
    <x v="5"/>
    <s v="Current Expense"/>
    <n v="2698.1226000000001"/>
    <x v="32"/>
    <x v="341"/>
    <x v="1"/>
    <x v="0"/>
  </r>
  <r>
    <s v="560"/>
    <s v="Dept of Natural Resources"/>
    <s v="RFH"/>
    <s v=" DNR DWR Aquatic Section"/>
    <s v="DGO"/>
    <s v="6120 Division of Fleet Operations - Fuel Network"/>
    <x v="5"/>
    <s v="Current Expense"/>
    <n v="96.02940000000001"/>
    <x v="32"/>
    <x v="342"/>
    <x v="1"/>
    <x v="0"/>
  </r>
  <r>
    <s v="560"/>
    <s v="Dept of Natural Resources"/>
    <s v="RFC"/>
    <s v=" DNR DWR Conservation Outreach"/>
    <s v="DGO"/>
    <s v="6120 Division of Fleet Operations - Fuel Network"/>
    <x v="5"/>
    <s v="Current Expense"/>
    <n v="6.6232000000000006"/>
    <x v="32"/>
    <x v="343"/>
    <x v="1"/>
    <x v="0"/>
  </r>
  <r>
    <s v="560"/>
    <s v="Dept of Natural Resources"/>
    <s v="RFA"/>
    <s v=" DNR DWR Director's Office"/>
    <s v="DGO"/>
    <s v="6120 Division of Fleet Operations - Fuel Network"/>
    <x v="5"/>
    <s v="Current Expense"/>
    <n v="557.81709999999998"/>
    <x v="32"/>
    <x v="344"/>
    <x v="1"/>
    <x v="0"/>
  </r>
  <r>
    <s v="560"/>
    <s v="Dept of Natural Resources"/>
    <s v="RFF"/>
    <s v=" DNR DWR Habitat Section"/>
    <s v="DGO"/>
    <s v="6120 Division of Fleet Operations - Fuel Network"/>
    <x v="5"/>
    <s v="Current Expense"/>
    <n v="114.0013"/>
    <x v="32"/>
    <x v="345"/>
    <x v="1"/>
    <x v="0"/>
  </r>
  <r>
    <s v="560"/>
    <s v="Dept of Natural Resources"/>
    <s v="RFD"/>
    <s v=" DNR DWR Law Enforcement"/>
    <s v="DGO"/>
    <s v="6120 Division of Fleet Operations - Fuel Network"/>
    <x v="5"/>
    <s v="Current Expense"/>
    <n v="39.5852"/>
    <x v="32"/>
    <x v="346"/>
    <x v="1"/>
    <x v="0"/>
  </r>
  <r>
    <s v="560"/>
    <s v="Dept of Natural Resources"/>
    <s v="RFG"/>
    <s v=" DNR DWR Wildlife Section"/>
    <s v="DGO"/>
    <s v="6120 Division of Fleet Operations - Fuel Network"/>
    <x v="5"/>
    <s v="Current Expense"/>
    <n v="72.805199999999999"/>
    <x v="32"/>
    <x v="347"/>
    <x v="1"/>
    <x v="0"/>
  </r>
  <r>
    <s v="560"/>
    <s v="Dept of Natural Resources"/>
    <s v="RAA"/>
    <s v=" DNR Executive Director"/>
    <s v="DGO"/>
    <s v="6090 Division of Fleet Operations - Motor Pool"/>
    <x v="3"/>
    <s v="Current Expense"/>
    <n v="12"/>
    <x v="32"/>
    <x v="348"/>
    <x v="1"/>
    <x v="0"/>
  </r>
  <r>
    <s v="560"/>
    <s v="Dept of Natural Resources"/>
    <s v="RAA"/>
    <s v=" DNR Executive Director"/>
    <s v="DGO"/>
    <s v="6090 Division of Fleet Operations - Motor Pool"/>
    <x v="4"/>
    <s v="Current Expense"/>
    <n v="64.220000000000013"/>
    <x v="32"/>
    <x v="348"/>
    <x v="1"/>
    <x v="0"/>
  </r>
  <r>
    <s v="560"/>
    <s v="Dept of Natural Resources"/>
    <s v="RAA"/>
    <s v=" DNR Executive Director"/>
    <s v="DGO"/>
    <s v="6120 Division of Fleet Operations - Fuel Network"/>
    <x v="5"/>
    <s v="Current Expense"/>
    <n v="1.5397000000000001"/>
    <x v="32"/>
    <x v="348"/>
    <x v="1"/>
    <x v="0"/>
  </r>
  <r>
    <s v="560"/>
    <s v="Dept of Natural Resources"/>
    <s v="RDA"/>
    <s v=" DNR FFSL Division Administration"/>
    <s v="DGO"/>
    <s v="6090 Division of Fleet Operations - Motor Pool"/>
    <x v="4"/>
    <s v="Current Expense"/>
    <n v="-8775.2600000000075"/>
    <x v="32"/>
    <x v="349"/>
    <x v="1"/>
    <x v="0"/>
  </r>
  <r>
    <s v="560"/>
    <s v="Dept of Natural Resources"/>
    <s v="RDA"/>
    <s v=" DNR FFSL Division Administration"/>
    <s v="DGO"/>
    <s v="6090 Division of Fleet Operations - Motor Pool"/>
    <x v="3"/>
    <s v="Current Expense"/>
    <n v="1644"/>
    <x v="32"/>
    <x v="349"/>
    <x v="1"/>
    <x v="0"/>
  </r>
  <r>
    <s v="560"/>
    <s v="Dept of Natural Resources"/>
    <s v="RDA"/>
    <s v=" DNR FFSL Division Administration"/>
    <s v="DGO"/>
    <s v="6120 Division of Fleet Operations - Fuel Network"/>
    <x v="5"/>
    <s v="Current Expense"/>
    <n v="1026.5917999999999"/>
    <x v="32"/>
    <x v="349"/>
    <x v="1"/>
    <x v="0"/>
  </r>
  <r>
    <s v="560"/>
    <s v="Dept of Natural Resources"/>
    <s v="RDA"/>
    <s v=" DNR FFSL Division Administration"/>
    <s v="DGO"/>
    <s v="6020 Division of Risk Management"/>
    <x v="6"/>
    <s v="Current Expense"/>
    <n v="-128"/>
    <x v="32"/>
    <x v="349"/>
    <x v="0"/>
    <x v="0"/>
  </r>
  <r>
    <s v="560"/>
    <s v="Dept of Natural Resources"/>
    <s v="RDA"/>
    <s v=" DNR FFSL Division Administration"/>
    <s v="DGO"/>
    <s v="6020 Division of Risk Management"/>
    <x v="1"/>
    <s v="Current Expense"/>
    <n v="2120"/>
    <x v="32"/>
    <x v="349"/>
    <x v="0"/>
    <x v="0"/>
  </r>
  <r>
    <s v="560"/>
    <s v="Dept of Natural Resources"/>
    <s v="RDB"/>
    <s v=" DNR FFSL Fire Management"/>
    <s v="DGO"/>
    <s v="6120 Division of Fleet Operations - Fuel Network"/>
    <x v="5"/>
    <s v="Current Expense"/>
    <n v="5.2072000000000003"/>
    <x v="32"/>
    <x v="350"/>
    <x v="1"/>
    <x v="0"/>
  </r>
  <r>
    <s v="560"/>
    <s v="Dept of Natural Resources"/>
    <s v="RDC"/>
    <s v=" DNR FFSL Fire Suppression"/>
    <s v="DGO"/>
    <s v="6120 Division of Fleet Operations - Fuel Network"/>
    <x v="5"/>
    <s v="Current Expense"/>
    <n v="1.2102999999999999"/>
    <x v="32"/>
    <x v="351"/>
    <x v="1"/>
    <x v="0"/>
  </r>
  <r>
    <s v="560"/>
    <s v="Dept of Natural Resources"/>
    <s v="RDD"/>
    <s v=" DNR FFSL Land Management"/>
    <s v="DGO"/>
    <s v="6120 Division of Fleet Operations - Fuel Network"/>
    <x v="5"/>
    <s v="Current Expense"/>
    <n v="1.9280000000000002"/>
    <x v="32"/>
    <x v="352"/>
    <x v="1"/>
    <x v="0"/>
  </r>
  <r>
    <s v="560"/>
    <s v="Dept of Natural Resources"/>
    <s v="RDG"/>
    <s v=" DNR FFSL Lone Peak Center"/>
    <s v="DGO"/>
    <s v="6120 Division of Fleet Operations - Fuel Network"/>
    <x v="5"/>
    <s v="Current Expense"/>
    <n v="0.42930000000000001"/>
    <x v="32"/>
    <x v="353"/>
    <x v="1"/>
    <x v="0"/>
  </r>
  <r>
    <s v="560"/>
    <s v="Dept of Natural Resources"/>
    <s v="RDF"/>
    <s v=" DNR FFSL Program Delivery"/>
    <s v="DGO"/>
    <s v="6120 Division of Fleet Operations - Fuel Network"/>
    <x v="5"/>
    <s v="Current Expense"/>
    <n v="36.5501"/>
    <x v="32"/>
    <x v="354"/>
    <x v="1"/>
    <x v="0"/>
  </r>
  <r>
    <s v="560"/>
    <s v="Dept of Natural Resources"/>
    <s v="RAF"/>
    <s v=" DNR Law Enforcement"/>
    <s v="DGO"/>
    <s v="6090 Division of Fleet Operations - Motor Pool"/>
    <x v="3"/>
    <s v="Current Expense"/>
    <n v="12"/>
    <x v="32"/>
    <x v="355"/>
    <x v="1"/>
    <x v="0"/>
  </r>
  <r>
    <s v="560"/>
    <s v="Dept of Natural Resources"/>
    <s v="RAF"/>
    <s v=" DNR Law Enforcement"/>
    <s v="DGO"/>
    <s v="6090 Division of Fleet Operations - Motor Pool"/>
    <x v="4"/>
    <s v="Current Expense"/>
    <n v="114.92999999999994"/>
    <x v="32"/>
    <x v="355"/>
    <x v="1"/>
    <x v="0"/>
  </r>
  <r>
    <s v="560"/>
    <s v="Dept of Natural Resources"/>
    <s v="RAF"/>
    <s v=" DNR Law Enforcement"/>
    <s v="DGO"/>
    <s v="6120 Division of Fleet Operations - Fuel Network"/>
    <x v="5"/>
    <s v="Current Expense"/>
    <n v="4.6364999999999998"/>
    <x v="32"/>
    <x v="355"/>
    <x v="1"/>
    <x v="0"/>
  </r>
  <r>
    <s v="560"/>
    <s v="Dept of Natural Resources"/>
    <s v="REA"/>
    <s v=" DNR OGM Administration"/>
    <s v="DGO"/>
    <s v="6090 Division of Fleet Operations - Motor Pool"/>
    <x v="3"/>
    <s v="Current Expense"/>
    <n v="204"/>
    <x v="32"/>
    <x v="356"/>
    <x v="1"/>
    <x v="0"/>
  </r>
  <r>
    <s v="560"/>
    <s v="Dept of Natural Resources"/>
    <s v="REA"/>
    <s v=" DNR OGM Administration"/>
    <s v="DGO"/>
    <s v="6090 Division of Fleet Operations - Motor Pool"/>
    <x v="4"/>
    <s v="Current Expense"/>
    <n v="2011.6899999999994"/>
    <x v="32"/>
    <x v="356"/>
    <x v="1"/>
    <x v="0"/>
  </r>
  <r>
    <s v="560"/>
    <s v="Dept of Natural Resources"/>
    <s v="REA"/>
    <s v=" DNR OGM Administration"/>
    <s v="DGO"/>
    <s v="6120 Division of Fleet Operations - Fuel Network"/>
    <x v="5"/>
    <s v="Current Expense"/>
    <n v="118.5506"/>
    <x v="32"/>
    <x v="356"/>
    <x v="1"/>
    <x v="0"/>
  </r>
  <r>
    <s v="560"/>
    <s v="Dept of Natural Resources"/>
    <s v="REA"/>
    <s v=" DNR OGM Administration"/>
    <s v="DGO"/>
    <s v="6020 Division of Risk Management"/>
    <x v="6"/>
    <s v="Current Expense"/>
    <n v="40"/>
    <x v="32"/>
    <x v="356"/>
    <x v="0"/>
    <x v="0"/>
  </r>
  <r>
    <s v="560"/>
    <s v="Dept of Natural Resources"/>
    <s v="REA"/>
    <s v=" DNR OGM Administration"/>
    <s v="DGO"/>
    <s v="6020 Division of Risk Management"/>
    <x v="1"/>
    <s v="Current Expense"/>
    <n v="520"/>
    <x v="32"/>
    <x v="356"/>
    <x v="0"/>
    <x v="0"/>
  </r>
  <r>
    <s v="560"/>
    <s v="Dept of Natural Resources"/>
    <s v="RGA"/>
    <s v=" DNR Species Protection"/>
    <s v="DGO"/>
    <s v="6090 Division of Fleet Operations - Motor Pool"/>
    <x v="3"/>
    <s v="Current Expense"/>
    <n v="12"/>
    <x v="32"/>
    <x v="357"/>
    <x v="1"/>
    <x v="0"/>
  </r>
  <r>
    <s v="560"/>
    <s v="Dept of Natural Resources"/>
    <s v="RGA"/>
    <s v=" DNR Species Protection"/>
    <s v="DGO"/>
    <s v="6090 Division of Fleet Operations - Motor Pool"/>
    <x v="4"/>
    <s v="Current Expense"/>
    <n v="13.940000000000003"/>
    <x v="32"/>
    <x v="357"/>
    <x v="1"/>
    <x v="0"/>
  </r>
  <r>
    <s v="560"/>
    <s v="Dept of Natural Resources"/>
    <s v="RGA"/>
    <s v=" DNR Species Protection"/>
    <s v="DGO"/>
    <s v="6120 Division of Fleet Operations - Fuel Network"/>
    <x v="5"/>
    <s v="Current Expense"/>
    <n v="5.2800000000000007E-2"/>
    <x v="32"/>
    <x v="357"/>
    <x v="1"/>
    <x v="0"/>
  </r>
  <r>
    <s v="560"/>
    <s v="Dept of Natural Resources"/>
    <s v="RNA"/>
    <s v=" DNR UGS Administration"/>
    <s v="DGO"/>
    <s v="6020 Division of Risk Management"/>
    <x v="6"/>
    <s v="Current Expense"/>
    <n v="-520"/>
    <x v="32"/>
    <x v="358"/>
    <x v="0"/>
    <x v="0"/>
  </r>
  <r>
    <s v="560"/>
    <s v="Dept of Natural Resources"/>
    <s v="RNA"/>
    <s v=" DNR UGS Administration"/>
    <s v="DGO"/>
    <s v="6020 Division of Risk Management"/>
    <x v="1"/>
    <s v="Current Expense"/>
    <n v="630"/>
    <x v="32"/>
    <x v="358"/>
    <x v="0"/>
    <x v="0"/>
  </r>
  <r>
    <s v="560"/>
    <s v="Dept of Natural Resources"/>
    <s v="RNC"/>
    <s v=" DNR UGS Geologic Hazards"/>
    <s v="DGO"/>
    <s v="6090 Division of Fleet Operations - Motor Pool"/>
    <x v="3"/>
    <s v="Current Expense"/>
    <n v="12"/>
    <x v="32"/>
    <x v="359"/>
    <x v="1"/>
    <x v="0"/>
  </r>
  <r>
    <s v="560"/>
    <s v="Dept of Natural Resources"/>
    <s v="RNC"/>
    <s v=" DNR UGS Geologic Hazards"/>
    <s v="DGO"/>
    <s v="6090 Division of Fleet Operations - Motor Pool"/>
    <x v="4"/>
    <s v="Current Expense"/>
    <n v="51.069999999999972"/>
    <x v="32"/>
    <x v="359"/>
    <x v="1"/>
    <x v="0"/>
  </r>
  <r>
    <s v="560"/>
    <s v="Dept of Natural Resources"/>
    <s v="RNC"/>
    <s v=" DNR UGS Geologic Hazards"/>
    <s v="DGO"/>
    <s v="6120 Division of Fleet Operations - Fuel Network"/>
    <x v="5"/>
    <s v="Current Expense"/>
    <n v="1.1911"/>
    <x v="32"/>
    <x v="359"/>
    <x v="1"/>
    <x v="0"/>
  </r>
  <r>
    <s v="560"/>
    <s v="Dept of Natural Resources"/>
    <s v="RWA"/>
    <s v=" DNR Water Rights Administration"/>
    <s v="DGO"/>
    <s v="6090 Division of Fleet Operations - Motor Pool"/>
    <x v="3"/>
    <s v="Current Expense"/>
    <n v="12"/>
    <x v="32"/>
    <x v="360"/>
    <x v="1"/>
    <x v="0"/>
  </r>
  <r>
    <s v="560"/>
    <s v="Dept of Natural Resources"/>
    <s v="1170"/>
    <s v=" DNR Wildlife Resources Account"/>
    <s v="DGO"/>
    <s v="6020 Division of Risk Management"/>
    <x v="6"/>
    <s v="Current Expense"/>
    <n v="-625"/>
    <x v="32"/>
    <x v="361"/>
    <x v="0"/>
    <x v="0"/>
  </r>
  <r>
    <s v="560"/>
    <s v="Dept of Natural Resources"/>
    <s v="1170"/>
    <s v=" DNR Wildlife Resources Account"/>
    <s v="DGO"/>
    <s v="6020 Division of Risk Management"/>
    <x v="1"/>
    <s v="Current Expense"/>
    <n v="20658"/>
    <x v="32"/>
    <x v="361"/>
    <x v="0"/>
    <x v="0"/>
  </r>
  <r>
    <s v="560"/>
    <s v="Dept of Natural Resources"/>
    <s v="RPA"/>
    <s v=" DNR WRE Water Resources Administration"/>
    <s v="DGO"/>
    <s v="6020 Division of Risk Management"/>
    <x v="6"/>
    <s v="Current Expense"/>
    <n v="-520"/>
    <x v="32"/>
    <x v="362"/>
    <x v="0"/>
    <x v="0"/>
  </r>
  <r>
    <s v="560"/>
    <s v="Dept of Natural Resources"/>
    <s v="RPA"/>
    <s v=" DNR WRE Water Resources Administration"/>
    <s v="DGO"/>
    <s v="6020 Division of Risk Management"/>
    <x v="1"/>
    <s v="Current Expense"/>
    <n v="470"/>
    <x v="32"/>
    <x v="362"/>
    <x v="0"/>
    <x v="0"/>
  </r>
  <r>
    <s v="560"/>
    <s v="Dept of Natural Resources"/>
    <s v="RWB"/>
    <s v=" DNR WRTS Applications &amp; Records"/>
    <s v="DGO"/>
    <s v="6090 Division of Fleet Operations - Motor Pool"/>
    <x v="3"/>
    <s v="Current Expense"/>
    <n v="108"/>
    <x v="32"/>
    <x v="363"/>
    <x v="1"/>
    <x v="0"/>
  </r>
  <r>
    <s v="560"/>
    <s v="Dept of Natural Resources"/>
    <s v="RWB"/>
    <s v=" DNR WRTS Applications &amp; Records"/>
    <s v="DGO"/>
    <s v="6090 Division of Fleet Operations - Motor Pool"/>
    <x v="4"/>
    <s v="Current Expense"/>
    <n v="620.53999999999974"/>
    <x v="32"/>
    <x v="363"/>
    <x v="1"/>
    <x v="0"/>
  </r>
  <r>
    <s v="560"/>
    <s v="Dept of Natural Resources"/>
    <s v="RWB"/>
    <s v=" DNR WRTS Applications &amp; Records"/>
    <s v="DGO"/>
    <s v="6120 Division of Fleet Operations - Fuel Network"/>
    <x v="5"/>
    <s v="Current Expense"/>
    <n v="26.4312"/>
    <x v="32"/>
    <x v="363"/>
    <x v="1"/>
    <x v="0"/>
  </r>
  <r>
    <s v="560"/>
    <s v="Dept of Natural Resources"/>
    <s v="RWC"/>
    <s v=" DNR WRTS Dam Safety"/>
    <s v="DGO"/>
    <s v="6120 Division of Fleet Operations - Fuel Network"/>
    <x v="5"/>
    <s v="Current Expense"/>
    <n v="9.8299999999999998E-2"/>
    <x v="32"/>
    <x v="364"/>
    <x v="1"/>
    <x v="0"/>
  </r>
  <r>
    <s v="560"/>
    <s v="Dept of Natural Resources"/>
    <s v="RWD"/>
    <s v=" DNR WRTS Field Services"/>
    <s v="DGO"/>
    <s v="6090 Division of Fleet Operations - Motor Pool"/>
    <x v="3"/>
    <s v="Current Expense"/>
    <n v="24"/>
    <x v="32"/>
    <x v="365"/>
    <x v="1"/>
    <x v="0"/>
  </r>
  <r>
    <s v="560"/>
    <s v="Dept of Natural Resources"/>
    <s v="RWD"/>
    <s v=" DNR WRTS Field Services"/>
    <s v="DGO"/>
    <s v="6090 Division of Fleet Operations - Motor Pool"/>
    <x v="4"/>
    <s v="Current Expense"/>
    <n v="297.78999999999985"/>
    <x v="32"/>
    <x v="365"/>
    <x v="1"/>
    <x v="0"/>
  </r>
  <r>
    <s v="560"/>
    <s v="Dept of Natural Resources"/>
    <s v="RWD"/>
    <s v=" DNR WRTS Field Services"/>
    <s v="DGO"/>
    <s v="6120 Division of Fleet Operations - Fuel Network"/>
    <x v="5"/>
    <s v="Current Expense"/>
    <n v="8.3187999999999995"/>
    <x v="32"/>
    <x v="365"/>
    <x v="1"/>
    <x v="0"/>
  </r>
  <r>
    <s v="560"/>
    <s v="Dept of Natural Resources"/>
    <s v="RWF"/>
    <s v=" DNR WRTS Technical Services"/>
    <s v="DGO"/>
    <s v="6090 Division of Fleet Operations - Motor Pool"/>
    <x v="3"/>
    <s v="Current Expense"/>
    <n v="12"/>
    <x v="32"/>
    <x v="366"/>
    <x v="1"/>
    <x v="0"/>
  </r>
  <r>
    <s v="560"/>
    <s v="Dept of Natural Resources"/>
    <s v="RWF"/>
    <s v=" DNR WRTS Technical Services"/>
    <s v="DGO"/>
    <s v="6090 Division of Fleet Operations - Motor Pool"/>
    <x v="4"/>
    <s v="Current Expense"/>
    <n v="185.30999999999992"/>
    <x v="32"/>
    <x v="366"/>
    <x v="1"/>
    <x v="0"/>
  </r>
  <r>
    <s v="560"/>
    <s v="Dept of Natural Resources"/>
    <s v="RWF"/>
    <s v=" DNR WRTS Technical Services"/>
    <s v="DGO"/>
    <s v="6120 Division of Fleet Operations - Fuel Network"/>
    <x v="5"/>
    <s v="Current Expense"/>
    <n v="5.7379999999999995"/>
    <x v="32"/>
    <x v="366"/>
    <x v="1"/>
    <x v="0"/>
  </r>
  <r>
    <s v="560"/>
    <s v="Dept of Natural Resources"/>
    <s v="RWA"/>
    <s v=" DNR WRTS Water Rights Administration"/>
    <s v="DGO"/>
    <s v="6120 Division of Fleet Operations - Fuel Network"/>
    <x v="5"/>
    <s v="Current Expense"/>
    <n v="6.0568"/>
    <x v="32"/>
    <x v="360"/>
    <x v="1"/>
    <x v="0"/>
  </r>
  <r>
    <s v="560"/>
    <s v="Dept of Natural Resources"/>
    <s v="RWA"/>
    <s v=" DNR WRTS Water Rights Administration"/>
    <s v="DGO"/>
    <s v="6020 Division of Risk Management"/>
    <x v="1"/>
    <s v="Current Expense"/>
    <n v="491"/>
    <x v="32"/>
    <x v="360"/>
    <x v="0"/>
    <x v="0"/>
  </r>
  <r>
    <s v="560"/>
    <s v="Dept of Natural Resources"/>
    <s v="2275"/>
    <s v="2275 DNR Water Commissioner Fund"/>
    <s v="DGO"/>
    <s v="6020 Division of Risk Management"/>
    <x v="2"/>
    <s v="Current Expense"/>
    <n v="-2014.4499999999998"/>
    <x v="32"/>
    <x v="367"/>
    <x v="0"/>
    <x v="0"/>
  </r>
  <r>
    <s v="560"/>
    <s v="Dept of Natural Resources"/>
    <s v="RAA"/>
    <s v="RAA DNR Executive Director"/>
    <s v="DGO"/>
    <s v="6020 Division of Risk Management"/>
    <x v="2"/>
    <s v="Current Expense"/>
    <n v="-1247.9899999999998"/>
    <x v="32"/>
    <x v="348"/>
    <x v="0"/>
    <x v="0"/>
  </r>
  <r>
    <s v="560"/>
    <s v="Dept of Natural Resources"/>
    <s v="RAB"/>
    <s v="RAB DNR Administrative Services"/>
    <s v="DGO"/>
    <s v="6020 Division of Risk Management"/>
    <x v="2"/>
    <s v="Current Expense"/>
    <n v="-1231.7600000000002"/>
    <x v="32"/>
    <x v="336"/>
    <x v="0"/>
    <x v="0"/>
  </r>
  <r>
    <s v="560"/>
    <s v="Dept of Natural Resources"/>
    <s v="RAD"/>
    <s v="RAD DNR Public Affairs"/>
    <s v="DGO"/>
    <s v="6020 Division of Risk Management"/>
    <x v="2"/>
    <s v="Current Expense"/>
    <n v="-293.38"/>
    <x v="32"/>
    <x v="368"/>
    <x v="0"/>
    <x v="0"/>
  </r>
  <r>
    <s v="560"/>
    <s v="Dept of Natural Resources"/>
    <s v="RAE"/>
    <s v="RAE DNR Lake Commissions"/>
    <s v="DGO"/>
    <s v="6020 Division of Risk Management"/>
    <x v="2"/>
    <s v="Current Expense"/>
    <n v="-178.11"/>
    <x v="32"/>
    <x v="369"/>
    <x v="0"/>
    <x v="0"/>
  </r>
  <r>
    <s v="560"/>
    <s v="Dept of Natural Resources"/>
    <s v="RAF"/>
    <s v="RAF DNR Law Enforcement"/>
    <s v="DGO"/>
    <s v="6020 Division of Risk Management"/>
    <x v="2"/>
    <s v="Current Expense"/>
    <n v="-173.16999999999996"/>
    <x v="32"/>
    <x v="355"/>
    <x v="0"/>
    <x v="0"/>
  </r>
  <r>
    <s v="560"/>
    <s v="Dept of Natural Resources"/>
    <s v="RCA"/>
    <s v="RCA DNR Warehouse ISF"/>
    <s v="DGO"/>
    <s v="6020 Division of Risk Management"/>
    <x v="2"/>
    <s v="Current Expense"/>
    <n v="-82.16"/>
    <x v="32"/>
    <x v="370"/>
    <x v="0"/>
    <x v="0"/>
  </r>
  <r>
    <s v="560"/>
    <s v="Dept of Natural Resources"/>
    <s v="RDA"/>
    <s v="RDA DNR FFSL Division Administration"/>
    <s v="DGO"/>
    <s v="6020 Division of Risk Management"/>
    <x v="2"/>
    <s v="Current Expense"/>
    <n v="-1308.44"/>
    <x v="32"/>
    <x v="349"/>
    <x v="0"/>
    <x v="0"/>
  </r>
  <r>
    <s v="560"/>
    <s v="Dept of Natural Resources"/>
    <s v="RDB"/>
    <s v="RDB DNR FFSL Fire Management"/>
    <s v="DGO"/>
    <s v="6020 Division of Risk Management"/>
    <x v="2"/>
    <s v="Current Expense"/>
    <n v="-849.23"/>
    <x v="32"/>
    <x v="350"/>
    <x v="0"/>
    <x v="0"/>
  </r>
  <r>
    <s v="560"/>
    <s v="Dept of Natural Resources"/>
    <s v="RDC"/>
    <s v="RDC DNR FFSL Fire Suppression"/>
    <s v="DGO"/>
    <s v="6020 Division of Risk Management"/>
    <x v="2"/>
    <s v="Current Expense"/>
    <n v="-3897.5"/>
    <x v="32"/>
    <x v="351"/>
    <x v="0"/>
    <x v="0"/>
  </r>
  <r>
    <s v="560"/>
    <s v="Dept of Natural Resources"/>
    <s v="RDD"/>
    <s v="RDD DNR FFSL Land Management"/>
    <s v="DGO"/>
    <s v="6020 Division of Risk Management"/>
    <x v="2"/>
    <s v="Current Expense"/>
    <n v="-1025.6399999999999"/>
    <x v="32"/>
    <x v="352"/>
    <x v="0"/>
    <x v="0"/>
  </r>
  <r>
    <s v="560"/>
    <s v="Dept of Natural Resources"/>
    <s v="RDE"/>
    <s v="RDE DNR FFSL Forest Management"/>
    <s v="DGO"/>
    <s v="6020 Division of Risk Management"/>
    <x v="2"/>
    <s v="Current Expense"/>
    <n v="-615.36999999999989"/>
    <x v="32"/>
    <x v="371"/>
    <x v="0"/>
    <x v="0"/>
  </r>
  <r>
    <s v="560"/>
    <s v="Dept of Natural Resources"/>
    <s v="RDF"/>
    <s v="RDF DNR FFSL Program Delivery"/>
    <s v="DGO"/>
    <s v="6020 Division of Risk Management"/>
    <x v="2"/>
    <s v="Current Expense"/>
    <n v="-5603.5400000000009"/>
    <x v="32"/>
    <x v="354"/>
    <x v="0"/>
    <x v="0"/>
  </r>
  <r>
    <s v="560"/>
    <s v="Dept of Natural Resources"/>
    <s v="RDG"/>
    <s v="RDG DNR FFSL Lone Peak Center"/>
    <s v="DGO"/>
    <s v="6020 Division of Risk Management"/>
    <x v="2"/>
    <s v="Current Expense"/>
    <n v="-9479.5800000000017"/>
    <x v="32"/>
    <x v="353"/>
    <x v="0"/>
    <x v="0"/>
  </r>
  <r>
    <s v="560"/>
    <s v="Dept of Natural Resources"/>
    <s v="RDH"/>
    <s v="RDH DNR FFSL Project Management"/>
    <s v="DGO"/>
    <s v="6020 Division of Risk Management"/>
    <x v="2"/>
    <s v="Current Expense"/>
    <n v="-627.92000000000007"/>
    <x v="32"/>
    <x v="372"/>
    <x v="0"/>
    <x v="0"/>
  </r>
  <r>
    <s v="560"/>
    <s v="Dept of Natural Resources"/>
    <s v="REA"/>
    <s v="REA DNR OGM Administration"/>
    <s v="DGO"/>
    <s v="6020 Division of Risk Management"/>
    <x v="2"/>
    <s v="Current Expense"/>
    <n v="-1673.5600000000004"/>
    <x v="32"/>
    <x v="356"/>
    <x v="0"/>
    <x v="0"/>
  </r>
  <r>
    <s v="560"/>
    <s v="Dept of Natural Resources"/>
    <s v="REB"/>
    <s v="REB DNR OGM Oil &amp; Gas Program"/>
    <s v="DGO"/>
    <s v="6020 Division of Risk Management"/>
    <x v="2"/>
    <s v="Current Expense"/>
    <n v="-2995.1399999999994"/>
    <x v="32"/>
    <x v="373"/>
    <x v="0"/>
    <x v="0"/>
  </r>
  <r>
    <s v="560"/>
    <s v="Dept of Natural Resources"/>
    <s v="REC"/>
    <s v="REC DNR OGM Minerals Program"/>
    <s v="DGO"/>
    <s v="6020 Division of Risk Management"/>
    <x v="2"/>
    <s v="Current Expense"/>
    <n v="-1104.56"/>
    <x v="32"/>
    <x v="374"/>
    <x v="0"/>
    <x v="0"/>
  </r>
  <r>
    <s v="560"/>
    <s v="Dept of Natural Resources"/>
    <s v="RED"/>
    <s v="RED DNR OGM Coal Program"/>
    <s v="DGO"/>
    <s v="6020 Division of Risk Management"/>
    <x v="2"/>
    <s v="Current Expense"/>
    <n v="-1319.54"/>
    <x v="32"/>
    <x v="375"/>
    <x v="0"/>
    <x v="0"/>
  </r>
  <r>
    <s v="560"/>
    <s v="Dept of Natural Resources"/>
    <s v="REE"/>
    <s v="REE DNR OGM Abandoned Mine Program"/>
    <s v="DGO"/>
    <s v="6020 Division of Risk Management"/>
    <x v="2"/>
    <s v="Current Expense"/>
    <n v="-1124.27"/>
    <x v="32"/>
    <x v="376"/>
    <x v="0"/>
    <x v="0"/>
  </r>
  <r>
    <s v="560"/>
    <s v="Dept of Natural Resources"/>
    <s v="REF"/>
    <s v="REF DNR OGM Board"/>
    <s v="DGO"/>
    <s v="6020 Division of Risk Management"/>
    <x v="2"/>
    <s v="Current Expense"/>
    <n v="-11.590000000000003"/>
    <x v="32"/>
    <x v="377"/>
    <x v="0"/>
    <x v="0"/>
  </r>
  <r>
    <s v="560"/>
    <s v="Dept of Natural Resources"/>
    <s v="REG"/>
    <s v="REG DNR OGM Non-lapsing Funds"/>
    <s v="DGO"/>
    <s v="6020 Division of Risk Management"/>
    <x v="2"/>
    <s v="Current Expense"/>
    <n v="-12.869999999999997"/>
    <x v="32"/>
    <x v="378"/>
    <x v="0"/>
    <x v="0"/>
  </r>
  <r>
    <s v="560"/>
    <s v="Dept of Natural Resources"/>
    <s v="RFA"/>
    <s v="RFA DNR DWR Director's Office"/>
    <s v="DGO"/>
    <s v="6020 Division of Risk Management"/>
    <x v="2"/>
    <s v="Current Expense"/>
    <n v="-2279.4899999999998"/>
    <x v="32"/>
    <x v="344"/>
    <x v="0"/>
    <x v="0"/>
  </r>
  <r>
    <s v="560"/>
    <s v="Dept of Natural Resources"/>
    <s v="RFB"/>
    <s v="RFB DNR DWR Administrative Services"/>
    <s v="DGO"/>
    <s v="6020 Division of Risk Management"/>
    <x v="2"/>
    <s v="Current Expense"/>
    <n v="-4270.7000000000007"/>
    <x v="32"/>
    <x v="341"/>
    <x v="0"/>
    <x v="0"/>
  </r>
  <r>
    <s v="560"/>
    <s v="Dept of Natural Resources"/>
    <s v="RFC"/>
    <s v="RFC DNR DWR Conservation Outreach"/>
    <s v="DGO"/>
    <s v="6020 Division of Risk Management"/>
    <x v="2"/>
    <s v="Current Expense"/>
    <n v="-4242.08"/>
    <x v="32"/>
    <x v="343"/>
    <x v="0"/>
    <x v="0"/>
  </r>
  <r>
    <s v="560"/>
    <s v="Dept of Natural Resources"/>
    <s v="RFD"/>
    <s v="RFD DNR DWR Law Enforcement"/>
    <s v="DGO"/>
    <s v="6020 Division of Risk Management"/>
    <x v="2"/>
    <s v="Current Expense"/>
    <n v="-11323.79"/>
    <x v="32"/>
    <x v="346"/>
    <x v="0"/>
    <x v="0"/>
  </r>
  <r>
    <s v="560"/>
    <s v="Dept of Natural Resources"/>
    <s v="RFE"/>
    <s v="RFE DNR DWR Habitat Council"/>
    <s v="DGO"/>
    <s v="6020 Division of Risk Management"/>
    <x v="2"/>
    <s v="Current Expense"/>
    <n v="-0.77"/>
    <x v="32"/>
    <x v="379"/>
    <x v="0"/>
    <x v="0"/>
  </r>
  <r>
    <s v="560"/>
    <s v="Dept of Natural Resources"/>
    <s v="RFF"/>
    <s v="RFF DNR DWR Habitat Section"/>
    <s v="DGO"/>
    <s v="6020 Division of Risk Management"/>
    <x v="2"/>
    <s v="Current Expense"/>
    <n v="-7439.57"/>
    <x v="32"/>
    <x v="345"/>
    <x v="0"/>
    <x v="0"/>
  </r>
  <r>
    <s v="560"/>
    <s v="Dept of Natural Resources"/>
    <s v="RFG"/>
    <s v="RFG DNR DWR Wildlife Section"/>
    <s v="DGO"/>
    <s v="6020 Division of Risk Management"/>
    <x v="2"/>
    <s v="Current Expense"/>
    <n v="-9129.0600000000013"/>
    <x v="32"/>
    <x v="347"/>
    <x v="0"/>
    <x v="0"/>
  </r>
  <r>
    <s v="560"/>
    <s v="Dept of Natural Resources"/>
    <s v="RFH"/>
    <s v="RFH DNR DWR Aquatic Section"/>
    <s v="DGO"/>
    <s v="6020 Division of Risk Management"/>
    <x v="2"/>
    <s v="Current Expense"/>
    <n v="-13392.300000000003"/>
    <x v="32"/>
    <x v="342"/>
    <x v="0"/>
    <x v="0"/>
  </r>
  <r>
    <s v="560"/>
    <s v="Dept of Natural Resources"/>
    <s v="RGA"/>
    <s v="RGA DNR Species Protection"/>
    <s v="DGO"/>
    <s v="6020 Division of Risk Management"/>
    <x v="2"/>
    <s v="Current Expense"/>
    <n v="-475.74"/>
    <x v="32"/>
    <x v="357"/>
    <x v="0"/>
    <x v="0"/>
  </r>
  <r>
    <s v="560"/>
    <s v="Dept of Natural Resources"/>
    <s v="RGC"/>
    <s v="RGC DNR Watershed"/>
    <s v="DGO"/>
    <s v="6020 Division of Risk Management"/>
    <x v="2"/>
    <s v="Current Expense"/>
    <n v="-191.5"/>
    <x v="32"/>
    <x v="380"/>
    <x v="0"/>
    <x v="0"/>
  </r>
  <r>
    <s v="560"/>
    <s v="Dept of Natural Resources"/>
    <s v="RKA"/>
    <s v="RKA DNR DWR Cooperative Agreements"/>
    <s v="DGO"/>
    <s v="6020 Division of Risk Management"/>
    <x v="2"/>
    <s v="Current Expense"/>
    <n v="-3.0500000000000007"/>
    <x v="32"/>
    <x v="381"/>
    <x v="0"/>
    <x v="0"/>
  </r>
  <r>
    <s v="560"/>
    <s v="Dept of Natural Resources"/>
    <s v="RLA"/>
    <s v="RLA DNR DPR Executive Management"/>
    <s v="DGO"/>
    <s v="6020 Division of Risk Management"/>
    <x v="2"/>
    <s v="Current Expense"/>
    <n v="-1168.5999999999999"/>
    <x v="32"/>
    <x v="382"/>
    <x v="0"/>
    <x v="0"/>
  </r>
  <r>
    <s v="560"/>
    <s v="Dept of Natural Resources"/>
    <s v="RLC"/>
    <s v="RLC DNR DPR Park Operation Management"/>
    <s v="DGO"/>
    <s v="6020 Division of Risk Management"/>
    <x v="2"/>
    <s v="Current Expense"/>
    <n v="-24761.789999999994"/>
    <x v="32"/>
    <x v="337"/>
    <x v="0"/>
    <x v="0"/>
  </r>
  <r>
    <s v="560"/>
    <s v="Dept of Natural Resources"/>
    <s v="RLD"/>
    <s v="RLD DNR DPR Planning &amp; Design"/>
    <s v="DGO"/>
    <s v="6020 Division of Risk Management"/>
    <x v="2"/>
    <s v="Current Expense"/>
    <n v="-302.82000000000005"/>
    <x v="32"/>
    <x v="338"/>
    <x v="0"/>
    <x v="0"/>
  </r>
  <r>
    <s v="560"/>
    <s v="Dept of Natural Resources"/>
    <s v="RLE"/>
    <s v="RLE DNR DPR Support Services"/>
    <s v="DGO"/>
    <s v="6020 Division of Risk Management"/>
    <x v="2"/>
    <s v="Current Expense"/>
    <n v="-1546.8000000000002"/>
    <x v="32"/>
    <x v="340"/>
    <x v="0"/>
    <x v="0"/>
  </r>
  <r>
    <s v="560"/>
    <s v="Dept of Natural Resources"/>
    <s v="RLF"/>
    <s v="RLF DNR DPR Recreation Services"/>
    <s v="DGO"/>
    <s v="6020 Division of Risk Management"/>
    <x v="2"/>
    <s v="Current Expense"/>
    <n v="-1611.5699999999997"/>
    <x v="32"/>
    <x v="339"/>
    <x v="0"/>
    <x v="0"/>
  </r>
  <r>
    <s v="560"/>
    <s v="Dept of Natural Resources"/>
    <s v="RNA"/>
    <s v="RNA DNR UGS Administration"/>
    <s v="DGO"/>
    <s v="6020 Division of Risk Management"/>
    <x v="2"/>
    <s v="Current Expense"/>
    <n v="-720.81"/>
    <x v="32"/>
    <x v="358"/>
    <x v="0"/>
    <x v="0"/>
  </r>
  <r>
    <s v="560"/>
    <s v="Dept of Natural Resources"/>
    <s v="RNC"/>
    <s v="RNC DNR UGS Geologic Hazards"/>
    <s v="DGO"/>
    <s v="6020 Division of Risk Management"/>
    <x v="2"/>
    <s v="Current Expense"/>
    <n v="-1401.1499999999996"/>
    <x v="32"/>
    <x v="359"/>
    <x v="0"/>
    <x v="0"/>
  </r>
  <r>
    <s v="560"/>
    <s v="Dept of Natural Resources"/>
    <s v="RNE"/>
    <s v="RNE DNR UGS Geologic Mapping/Paleontology"/>
    <s v="DGO"/>
    <s v="6020 Division of Risk Management"/>
    <x v="2"/>
    <s v="Current Expense"/>
    <n v="-1574.33"/>
    <x v="32"/>
    <x v="383"/>
    <x v="0"/>
    <x v="0"/>
  </r>
  <r>
    <s v="560"/>
    <s v="Dept of Natural Resources"/>
    <s v="RNF"/>
    <s v="RNF DNR UGS Energy &amp; Mineral Resources"/>
    <s v="DGO"/>
    <s v="6020 Division of Risk Management"/>
    <x v="2"/>
    <s v="Current Expense"/>
    <n v="-1679.8400000000001"/>
    <x v="32"/>
    <x v="384"/>
    <x v="0"/>
    <x v="0"/>
  </r>
  <r>
    <s v="560"/>
    <s v="Dept of Natural Resources"/>
    <s v="RNJ"/>
    <s v="RNJ DNR UGS Ground Water"/>
    <s v="DGO"/>
    <s v="6020 Division of Risk Management"/>
    <x v="2"/>
    <s v="Current Expense"/>
    <n v="-1435.8199999999997"/>
    <x v="32"/>
    <x v="385"/>
    <x v="0"/>
    <x v="0"/>
  </r>
  <r>
    <s v="560"/>
    <s v="Dept of Natural Resources"/>
    <s v="RNK"/>
    <s v="RNK DNR UGS Information &amp; Outreach"/>
    <s v="DGO"/>
    <s v="6020 Division of Risk Management"/>
    <x v="2"/>
    <s v="Current Expense"/>
    <n v="-1710.54"/>
    <x v="32"/>
    <x v="386"/>
    <x v="0"/>
    <x v="0"/>
  </r>
  <r>
    <s v="560"/>
    <s v="Dept of Natural Resources"/>
    <s v="RPA"/>
    <s v="RPA DNR WRE Water Resources Administration"/>
    <s v="DGO"/>
    <s v="6020 Division of Risk Management"/>
    <x v="2"/>
    <s v="Current Expense"/>
    <n v="-829.2199999999998"/>
    <x v="32"/>
    <x v="362"/>
    <x v="0"/>
    <x v="0"/>
  </r>
  <r>
    <s v="560"/>
    <s v="Dept of Natural Resources"/>
    <s v="RPB"/>
    <s v="RPB DNR WRE Board"/>
    <s v="DGO"/>
    <s v="6020 Division of Risk Management"/>
    <x v="2"/>
    <s v="Current Expense"/>
    <n v="-5.2100000000000009"/>
    <x v="32"/>
    <x v="387"/>
    <x v="0"/>
    <x v="0"/>
  </r>
  <r>
    <s v="560"/>
    <s v="Dept of Natural Resources"/>
    <s v="RPC"/>
    <s v="RPC DNR WRE Interstate Streams"/>
    <s v="DGO"/>
    <s v="6020 Division of Risk Management"/>
    <x v="2"/>
    <s v="Current Expense"/>
    <n v="-237.96000000000004"/>
    <x v="32"/>
    <x v="388"/>
    <x v="0"/>
    <x v="0"/>
  </r>
  <r>
    <s v="560"/>
    <s v="Dept of Natural Resources"/>
    <s v="RPD"/>
    <s v="RPD DNR WRE Planning"/>
    <s v="DGO"/>
    <s v="6020 Division of Risk Management"/>
    <x v="2"/>
    <s v="Current Expense"/>
    <n v="-2653.46"/>
    <x v="32"/>
    <x v="389"/>
    <x v="0"/>
    <x v="0"/>
  </r>
  <r>
    <s v="560"/>
    <s v="Dept of Natural Resources"/>
    <s v="RPG"/>
    <s v="RPG DNR WRE Construction"/>
    <s v="DGO"/>
    <s v="6020 Division of Risk Management"/>
    <x v="2"/>
    <s v="Current Expense"/>
    <n v="-2333.54"/>
    <x v="32"/>
    <x v="390"/>
    <x v="0"/>
    <x v="0"/>
  </r>
  <r>
    <s v="560"/>
    <s v="Dept of Natural Resources"/>
    <s v="RPI"/>
    <s v="RPI DNR WRE Funding Projects and Research"/>
    <s v="DGO"/>
    <s v="6020 Division of Risk Management"/>
    <x v="2"/>
    <s v="Current Expense"/>
    <n v="-3.5999999999999996"/>
    <x v="32"/>
    <x v="391"/>
    <x v="0"/>
    <x v="0"/>
  </r>
  <r>
    <s v="560"/>
    <s v="Dept of Natural Resources"/>
    <s v="RWA"/>
    <s v="RWA DNR Water Rights Administration"/>
    <s v="DGO"/>
    <s v="6020 Division of Risk Management"/>
    <x v="2"/>
    <s v="Current Expense"/>
    <n v="-654.40000000000009"/>
    <x v="32"/>
    <x v="360"/>
    <x v="0"/>
    <x v="0"/>
  </r>
  <r>
    <s v="560"/>
    <s v="Dept of Natural Resources"/>
    <s v="RWB"/>
    <s v="RWB DNR WRTS Applications &amp; Records"/>
    <s v="DGO"/>
    <s v="6020 Division of Risk Management"/>
    <x v="2"/>
    <s v="Current Expense"/>
    <n v="-4933.6399999999994"/>
    <x v="32"/>
    <x v="363"/>
    <x v="0"/>
    <x v="0"/>
  </r>
  <r>
    <s v="560"/>
    <s v="Dept of Natural Resources"/>
    <s v="RWC"/>
    <s v="RWC DNR WRTS Dam Safety"/>
    <s v="DGO"/>
    <s v="6020 Division of Risk Management"/>
    <x v="2"/>
    <s v="Current Expense"/>
    <n v="-1245.1799999999998"/>
    <x v="32"/>
    <x v="364"/>
    <x v="0"/>
    <x v="0"/>
  </r>
  <r>
    <s v="560"/>
    <s v="Dept of Natural Resources"/>
    <s v="RWD"/>
    <s v="RWD DNR WRTS Field Services"/>
    <s v="DGO"/>
    <s v="6020 Division of Risk Management"/>
    <x v="2"/>
    <s v="Current Expense"/>
    <n v="-1388.4799999999996"/>
    <x v="32"/>
    <x v="365"/>
    <x v="0"/>
    <x v="0"/>
  </r>
  <r>
    <s v="560"/>
    <s v="Dept of Natural Resources"/>
    <s v="RWE"/>
    <s v="RWE DNR WRTS Adjudication"/>
    <s v="DGO"/>
    <s v="6020 Division of Risk Management"/>
    <x v="2"/>
    <s v="Current Expense"/>
    <n v="-1937.6599999999999"/>
    <x v="32"/>
    <x v="392"/>
    <x v="0"/>
    <x v="0"/>
  </r>
  <r>
    <s v="560"/>
    <s v="Dept of Natural Resources"/>
    <s v="RWF"/>
    <s v="RWF DNR WRTS Technical Services"/>
    <s v="DGO"/>
    <s v="6020 Division of Risk Management"/>
    <x v="2"/>
    <s v="Current Expense"/>
    <n v="-776.09000000000015"/>
    <x v="32"/>
    <x v="366"/>
    <x v="0"/>
    <x v="0"/>
  </r>
  <r>
    <s v="570"/>
    <s v="Dept of Agriculture &amp; Food"/>
    <s v="5810"/>
    <s v=" DAG Qualified Production Enterprise Fund"/>
    <s v="DGO"/>
    <s v="6120 Division of Fleet Operations - Fuel Network"/>
    <x v="5"/>
    <s v="Current Expense"/>
    <n v="26.407499999999999"/>
    <x v="33"/>
    <x v="393"/>
    <x v="1"/>
    <x v="0"/>
  </r>
  <r>
    <s v="570"/>
    <s v="Dept of Agriculture &amp; Food"/>
    <s v="SVA"/>
    <s v=" DAG Agricultural Loan Program"/>
    <s v="DGO"/>
    <s v="6090 Division of Fleet Operations - Motor Pool"/>
    <x v="3"/>
    <s v="Current Expense"/>
    <n v="12"/>
    <x v="33"/>
    <x v="394"/>
    <x v="1"/>
    <x v="0"/>
  </r>
  <r>
    <s v="570"/>
    <s v="Dept of Agriculture &amp; Food"/>
    <s v="SVA"/>
    <s v=" DAG Agricultural Loan Program"/>
    <s v="DGO"/>
    <s v="6090 Division of Fleet Operations - Motor Pool"/>
    <x v="4"/>
    <s v="Current Expense"/>
    <n v="117.60000000000002"/>
    <x v="33"/>
    <x v="394"/>
    <x v="1"/>
    <x v="0"/>
  </r>
  <r>
    <s v="570"/>
    <s v="Dept of Agriculture &amp; Food"/>
    <s v="SVA"/>
    <s v=" DAG Agricultural Loan Program"/>
    <s v="DGO"/>
    <s v="6120 Division of Fleet Operations - Fuel Network"/>
    <x v="5"/>
    <s v="Current Expense"/>
    <n v="2.3968000000000003"/>
    <x v="33"/>
    <x v="394"/>
    <x v="1"/>
    <x v="0"/>
  </r>
  <r>
    <s v="570"/>
    <s v="Dept of Agriculture &amp; Food"/>
    <s v="SAA"/>
    <s v=" DAG Agriculture Administration"/>
    <s v="DGO"/>
    <s v="6090 Division of Fleet Operations - Motor Pool"/>
    <x v="3"/>
    <s v="Current Expense"/>
    <n v="12"/>
    <x v="33"/>
    <x v="395"/>
    <x v="1"/>
    <x v="0"/>
  </r>
  <r>
    <s v="570"/>
    <s v="Dept of Agriculture &amp; Food"/>
    <s v="SAA"/>
    <s v=" DAG Agriculture Administration"/>
    <s v="DGO"/>
    <s v="6090 Division of Fleet Operations - Motor Pool"/>
    <x v="4"/>
    <s v="Current Expense"/>
    <n v="173.83000000000004"/>
    <x v="33"/>
    <x v="395"/>
    <x v="1"/>
    <x v="0"/>
  </r>
  <r>
    <s v="570"/>
    <s v="Dept of Agriculture &amp; Food"/>
    <s v="SAA"/>
    <s v=" DAG Agriculture Administration"/>
    <s v="DGO"/>
    <s v="6120 Division of Fleet Operations - Fuel Network"/>
    <x v="5"/>
    <s v="Current Expense"/>
    <n v="4.5586000000000002"/>
    <x v="33"/>
    <x v="395"/>
    <x v="1"/>
    <x v="0"/>
  </r>
  <r>
    <s v="570"/>
    <s v="Dept of Agriculture &amp; Food"/>
    <s v="SAA"/>
    <s v=" DAG Agriculture Administration"/>
    <s v="DGO"/>
    <s v="6020 Division of Risk Management"/>
    <x v="6"/>
    <s v="Current Expense"/>
    <n v="2707"/>
    <x v="33"/>
    <x v="395"/>
    <x v="0"/>
    <x v="0"/>
  </r>
  <r>
    <s v="570"/>
    <s v="Dept of Agriculture &amp; Food"/>
    <s v="SAA"/>
    <s v=" DAG Agriculture Administration"/>
    <s v="DGO"/>
    <s v="6020 Division of Risk Management"/>
    <x v="10"/>
    <s v="Current Expense"/>
    <n v="-11904"/>
    <x v="33"/>
    <x v="395"/>
    <x v="0"/>
    <x v="0"/>
  </r>
  <r>
    <s v="570"/>
    <s v="Dept of Agriculture &amp; Food"/>
    <s v="SAA"/>
    <s v=" DAG Agriculture Administration"/>
    <s v="DGO"/>
    <s v="6020 Division of Risk Management"/>
    <x v="0"/>
    <s v="Current Expense"/>
    <n v="12152"/>
    <x v="33"/>
    <x v="395"/>
    <x v="0"/>
    <x v="0"/>
  </r>
  <r>
    <s v="570"/>
    <s v="Dept of Agriculture &amp; Food"/>
    <s v="SAA"/>
    <s v=" DAG Agriculture Administration"/>
    <s v="DGO"/>
    <s v="6020 Division of Risk Management"/>
    <x v="1"/>
    <s v="Current Expense"/>
    <n v="2332"/>
    <x v="33"/>
    <x v="395"/>
    <x v="0"/>
    <x v="0"/>
  </r>
  <r>
    <s v="570"/>
    <s v="Dept of Agriculture &amp; Food"/>
    <s v="SNA"/>
    <s v=" DAG Analytical Laboratory"/>
    <s v="DGO"/>
    <s v="6090 Division of Fleet Operations - Motor Pool"/>
    <x v="3"/>
    <s v="Current Expense"/>
    <n v="12"/>
    <x v="33"/>
    <x v="396"/>
    <x v="1"/>
    <x v="0"/>
  </r>
  <r>
    <s v="570"/>
    <s v="Dept of Agriculture &amp; Food"/>
    <s v="SHA"/>
    <s v=" DAG Animal Health"/>
    <s v="DGO"/>
    <s v="6090 Division of Fleet Operations - Motor Pool"/>
    <x v="3"/>
    <s v="Current Expense"/>
    <n v="48"/>
    <x v="33"/>
    <x v="397"/>
    <x v="1"/>
    <x v="0"/>
  </r>
  <r>
    <s v="570"/>
    <s v="Dept of Agriculture &amp; Food"/>
    <s v="SHA"/>
    <s v=" DAG Animal Health"/>
    <s v="DGO"/>
    <s v="6090 Division of Fleet Operations - Motor Pool"/>
    <x v="4"/>
    <s v="Current Expense"/>
    <n v="464.56000000000006"/>
    <x v="33"/>
    <x v="397"/>
    <x v="1"/>
    <x v="0"/>
  </r>
  <r>
    <s v="570"/>
    <s v="Dept of Agriculture &amp; Food"/>
    <s v="SHA"/>
    <s v=" DAG Animal Health"/>
    <s v="DGO"/>
    <s v="6120 Division of Fleet Operations - Fuel Network"/>
    <x v="5"/>
    <s v="Current Expense"/>
    <n v="46.142299999999999"/>
    <x v="33"/>
    <x v="397"/>
    <x v="1"/>
    <x v="0"/>
  </r>
  <r>
    <s v="570"/>
    <s v="Dept of Agriculture &amp; Food"/>
    <s v="SJB"/>
    <s v=" DAG Bedding &amp; Upholstered"/>
    <s v="DGO"/>
    <s v="6090 Division of Fleet Operations - Motor Pool"/>
    <x v="3"/>
    <s v="Current Expense"/>
    <n v="12"/>
    <x v="33"/>
    <x v="398"/>
    <x v="1"/>
    <x v="0"/>
  </r>
  <r>
    <s v="570"/>
    <s v="Dept of Agriculture &amp; Food"/>
    <s v="SJB"/>
    <s v=" DAG Bedding &amp; Upholstered"/>
    <s v="DGO"/>
    <s v="6120 Division of Fleet Operations - Fuel Network"/>
    <x v="5"/>
    <s v="Current Expense"/>
    <n v="3.2919999999999998"/>
    <x v="33"/>
    <x v="398"/>
    <x v="1"/>
    <x v="0"/>
  </r>
  <r>
    <s v="570"/>
    <s v="Dept of Agriculture &amp; Food"/>
    <s v="SHC"/>
    <s v=" DAG Brand Inspection"/>
    <s v="DGO"/>
    <s v="6090 Division of Fleet Operations - Motor Pool"/>
    <x v="3"/>
    <s v="Current Expense"/>
    <n v="204"/>
    <x v="33"/>
    <x v="399"/>
    <x v="1"/>
    <x v="0"/>
  </r>
  <r>
    <s v="570"/>
    <s v="Dept of Agriculture &amp; Food"/>
    <s v="SHC"/>
    <s v=" DAG Brand Inspection"/>
    <s v="DGO"/>
    <s v="6090 Division of Fleet Operations - Motor Pool"/>
    <x v="4"/>
    <s v="Current Expense"/>
    <n v="5243.2300000000014"/>
    <x v="33"/>
    <x v="399"/>
    <x v="1"/>
    <x v="0"/>
  </r>
  <r>
    <s v="570"/>
    <s v="Dept of Agriculture &amp; Food"/>
    <s v="SHC"/>
    <s v=" DAG Brand Inspection"/>
    <s v="DGO"/>
    <s v="6120 Division of Fleet Operations - Fuel Network"/>
    <x v="5"/>
    <s v="Current Expense"/>
    <n v="212.73779999999999"/>
    <x v="33"/>
    <x v="399"/>
    <x v="1"/>
    <x v="0"/>
  </r>
  <r>
    <s v="570"/>
    <s v="Dept of Agriculture &amp; Food"/>
    <s v="SAC"/>
    <s v=" DAG Chemistry Laboratory"/>
    <s v="DGO"/>
    <s v="6090 Division of Fleet Operations - Motor Pool"/>
    <x v="4"/>
    <s v="Current Expense"/>
    <n v="65.860000000000014"/>
    <x v="33"/>
    <x v="400"/>
    <x v="1"/>
    <x v="0"/>
  </r>
  <r>
    <s v="570"/>
    <s v="Dept of Agriculture &amp; Food"/>
    <s v="SJE"/>
    <s v=" DAG Dairy Inspection"/>
    <s v="DGO"/>
    <s v="6090 Division of Fleet Operations - Motor Pool"/>
    <x v="3"/>
    <s v="Current Expense"/>
    <n v="48"/>
    <x v="33"/>
    <x v="401"/>
    <x v="1"/>
    <x v="0"/>
  </r>
  <r>
    <s v="570"/>
    <s v="Dept of Agriculture &amp; Food"/>
    <s v="SJE"/>
    <s v=" DAG Dairy Inspection"/>
    <s v="DGO"/>
    <s v="6120 Division of Fleet Operations - Fuel Network"/>
    <x v="5"/>
    <s v="Current Expense"/>
    <n v="23.635200000000001"/>
    <x v="33"/>
    <x v="401"/>
    <x v="1"/>
    <x v="0"/>
  </r>
  <r>
    <s v="570"/>
    <s v="Dept of Agriculture &amp; Food"/>
    <s v="SJF"/>
    <s v=" DAG Egg Grading &amp; Inspection"/>
    <s v="DGO"/>
    <s v="6090 Division of Fleet Operations - Motor Pool"/>
    <x v="3"/>
    <s v="Current Expense"/>
    <n v="24"/>
    <x v="33"/>
    <x v="402"/>
    <x v="1"/>
    <x v="0"/>
  </r>
  <r>
    <s v="570"/>
    <s v="Dept of Agriculture &amp; Food"/>
    <s v="SJF"/>
    <s v=" DAG Egg Grading &amp; Inspection"/>
    <s v="DGO"/>
    <s v="6120 Division of Fleet Operations - Fuel Network"/>
    <x v="5"/>
    <s v="Current Expense"/>
    <n v="8.3725000000000005"/>
    <x v="33"/>
    <x v="402"/>
    <x v="1"/>
    <x v="0"/>
  </r>
  <r>
    <s v="570"/>
    <s v="Dept of Agriculture &amp; Food"/>
    <s v="SJD"/>
    <s v=" DAG Food Inspection"/>
    <s v="DGO"/>
    <s v="6090 Division of Fleet Operations - Motor Pool"/>
    <x v="3"/>
    <s v="Current Expense"/>
    <n v="144"/>
    <x v="33"/>
    <x v="403"/>
    <x v="1"/>
    <x v="0"/>
  </r>
  <r>
    <s v="570"/>
    <s v="Dept of Agriculture &amp; Food"/>
    <s v="SJD"/>
    <s v=" DAG Food Inspection"/>
    <s v="DGO"/>
    <s v="6120 Division of Fleet Operations - Fuel Network"/>
    <x v="5"/>
    <s v="Current Expense"/>
    <n v="49.283200000000001"/>
    <x v="33"/>
    <x v="403"/>
    <x v="1"/>
    <x v="0"/>
  </r>
  <r>
    <s v="570"/>
    <s v="Dept of Agriculture &amp; Food"/>
    <s v="SIC"/>
    <s v=" DAG Grain Inspection"/>
    <s v="DGO"/>
    <s v="6090 Division of Fleet Operations - Motor Pool"/>
    <x v="3"/>
    <s v="Current Expense"/>
    <n v="12"/>
    <x v="33"/>
    <x v="404"/>
    <x v="1"/>
    <x v="0"/>
  </r>
  <r>
    <s v="570"/>
    <s v="Dept of Agriculture &amp; Food"/>
    <s v="SIC"/>
    <s v=" DAG Grain Inspection"/>
    <s v="DGO"/>
    <s v="6090 Division of Fleet Operations - Motor Pool"/>
    <x v="4"/>
    <s v="Current Expense"/>
    <n v="15.600000000000003"/>
    <x v="33"/>
    <x v="404"/>
    <x v="1"/>
    <x v="0"/>
  </r>
  <r>
    <s v="570"/>
    <s v="Dept of Agriculture &amp; Food"/>
    <s v="SIC"/>
    <s v=" DAG Grain Inspection"/>
    <s v="DGO"/>
    <s v="6120 Division of Fleet Operations - Fuel Network"/>
    <x v="5"/>
    <s v="Current Expense"/>
    <n v="0.83849999999999991"/>
    <x v="33"/>
    <x v="404"/>
    <x v="1"/>
    <x v="0"/>
  </r>
  <r>
    <s v="570"/>
    <s v="Dept of Agriculture &amp; Food"/>
    <s v="SIE"/>
    <s v=" DAG Grazing Improvement"/>
    <s v="DGO"/>
    <s v="6090 Division of Fleet Operations - Motor Pool"/>
    <x v="3"/>
    <s v="Current Expense"/>
    <n v="96"/>
    <x v="33"/>
    <x v="405"/>
    <x v="1"/>
    <x v="0"/>
  </r>
  <r>
    <s v="570"/>
    <s v="Dept of Agriculture &amp; Food"/>
    <s v="SIE"/>
    <s v=" DAG Grazing Improvement"/>
    <s v="DGO"/>
    <s v="6090 Division of Fleet Operations - Motor Pool"/>
    <x v="4"/>
    <s v="Current Expense"/>
    <n v="4805.8200000000006"/>
    <x v="33"/>
    <x v="405"/>
    <x v="1"/>
    <x v="0"/>
  </r>
  <r>
    <s v="570"/>
    <s v="Dept of Agriculture &amp; Food"/>
    <s v="SIE"/>
    <s v=" DAG Grazing Improvement"/>
    <s v="DGO"/>
    <s v="6120 Division of Fleet Operations - Fuel Network"/>
    <x v="5"/>
    <s v="Current Expense"/>
    <n v="68.825600000000009"/>
    <x v="33"/>
    <x v="405"/>
    <x v="1"/>
    <x v="0"/>
  </r>
  <r>
    <s v="570"/>
    <s v="Dept of Agriculture &amp; Food"/>
    <s v="SMA"/>
    <s v=" DAG Industrial Hemp"/>
    <s v="DGO"/>
    <s v="6090 Division of Fleet Operations - Motor Pool"/>
    <x v="4"/>
    <s v="Current Expense"/>
    <n v="-436.58000000000033"/>
    <x v="33"/>
    <x v="406"/>
    <x v="1"/>
    <x v="0"/>
  </r>
  <r>
    <s v="570"/>
    <s v="Dept of Agriculture &amp; Food"/>
    <s v="SMA"/>
    <s v=" DAG Industrial Hemp"/>
    <s v="DGO"/>
    <s v="6090 Division of Fleet Operations - Motor Pool"/>
    <x v="3"/>
    <s v="Current Expense"/>
    <n v="36"/>
    <x v="33"/>
    <x v="406"/>
    <x v="1"/>
    <x v="0"/>
  </r>
  <r>
    <s v="570"/>
    <s v="Dept of Agriculture &amp; Food"/>
    <s v="SMA"/>
    <s v=" DAG Industrial Hemp"/>
    <s v="DGO"/>
    <s v="6120 Division of Fleet Operations - Fuel Network"/>
    <x v="5"/>
    <s v="Current Expense"/>
    <n v="15.3102"/>
    <x v="33"/>
    <x v="406"/>
    <x v="1"/>
    <x v="0"/>
  </r>
  <r>
    <s v="570"/>
    <s v="Dept of Agriculture &amp; Food"/>
    <s v="SID"/>
    <s v=" DAG Insect Infestation"/>
    <s v="DGO"/>
    <s v="6090 Division of Fleet Operations - Motor Pool"/>
    <x v="8"/>
    <s v="Current Expense"/>
    <n v="90"/>
    <x v="33"/>
    <x v="407"/>
    <x v="1"/>
    <x v="0"/>
  </r>
  <r>
    <s v="570"/>
    <s v="Dept of Agriculture &amp; Food"/>
    <s v="SID"/>
    <s v=" DAG Insect Infestation"/>
    <s v="DGO"/>
    <s v="6090 Division of Fleet Operations - Motor Pool"/>
    <x v="3"/>
    <s v="Current Expense"/>
    <n v="192"/>
    <x v="33"/>
    <x v="407"/>
    <x v="1"/>
    <x v="0"/>
  </r>
  <r>
    <s v="570"/>
    <s v="Dept of Agriculture &amp; Food"/>
    <s v="SID"/>
    <s v=" DAG Insect Infestation"/>
    <s v="DGO"/>
    <s v="6090 Division of Fleet Operations - Motor Pool"/>
    <x v="4"/>
    <s v="Current Expense"/>
    <n v="411.11"/>
    <x v="33"/>
    <x v="407"/>
    <x v="1"/>
    <x v="0"/>
  </r>
  <r>
    <s v="570"/>
    <s v="Dept of Agriculture &amp; Food"/>
    <s v="SID"/>
    <s v=" DAG Insect Infestation"/>
    <s v="DGO"/>
    <s v="6120 Division of Fleet Operations - Fuel Network"/>
    <x v="5"/>
    <s v="Current Expense"/>
    <n v="57.651499999999999"/>
    <x v="33"/>
    <x v="407"/>
    <x v="1"/>
    <x v="0"/>
  </r>
  <r>
    <s v="570"/>
    <s v="Dept of Agriculture &amp; Food"/>
    <s v="SFA"/>
    <s v=" DAG Invasive Species"/>
    <s v="DGO"/>
    <s v="6090 Division of Fleet Operations - Motor Pool"/>
    <x v="3"/>
    <s v="Current Expense"/>
    <n v="12"/>
    <x v="33"/>
    <x v="408"/>
    <x v="1"/>
    <x v="0"/>
  </r>
  <r>
    <s v="570"/>
    <s v="Dept of Agriculture &amp; Food"/>
    <s v="SFA"/>
    <s v=" DAG Invasive Species"/>
    <s v="DGO"/>
    <s v="6090 Division of Fleet Operations - Motor Pool"/>
    <x v="4"/>
    <s v="Current Expense"/>
    <n v="98.750000000000014"/>
    <x v="33"/>
    <x v="408"/>
    <x v="1"/>
    <x v="0"/>
  </r>
  <r>
    <s v="570"/>
    <s v="Dept of Agriculture &amp; Food"/>
    <s v="SFA"/>
    <s v=" DAG Invasive Species"/>
    <s v="DGO"/>
    <s v="6120 Division of Fleet Operations - Fuel Network"/>
    <x v="5"/>
    <s v="Current Expense"/>
    <n v="2.5158"/>
    <x v="33"/>
    <x v="408"/>
    <x v="1"/>
    <x v="0"/>
  </r>
  <r>
    <s v="570"/>
    <s v="Dept of Agriculture &amp; Food"/>
    <s v="SKA"/>
    <s v=" DAG Marketing &amp; Economic Development"/>
    <s v="DGO"/>
    <s v="6090 Division of Fleet Operations - Motor Pool"/>
    <x v="3"/>
    <s v="Current Expense"/>
    <n v="12"/>
    <x v="33"/>
    <x v="409"/>
    <x v="1"/>
    <x v="0"/>
  </r>
  <r>
    <s v="570"/>
    <s v="Dept of Agriculture &amp; Food"/>
    <s v="SKA"/>
    <s v=" DAG Marketing &amp; Economic Development"/>
    <s v="DGO"/>
    <s v="6090 Division of Fleet Operations - Motor Pool"/>
    <x v="4"/>
    <s v="Current Expense"/>
    <n v="45.470000000000006"/>
    <x v="33"/>
    <x v="409"/>
    <x v="1"/>
    <x v="0"/>
  </r>
  <r>
    <s v="570"/>
    <s v="Dept of Agriculture &amp; Food"/>
    <s v="SKA"/>
    <s v=" DAG Marketing &amp; Economic Development"/>
    <s v="DGO"/>
    <s v="6120 Division of Fleet Operations - Fuel Network"/>
    <x v="5"/>
    <s v="Current Expense"/>
    <n v="9.7100000000000006E-2"/>
    <x v="33"/>
    <x v="409"/>
    <x v="1"/>
    <x v="0"/>
  </r>
  <r>
    <s v="570"/>
    <s v="Dept of Agriculture &amp; Food"/>
    <s v="SHD"/>
    <s v=" DAG Meat Inspection"/>
    <s v="DGO"/>
    <s v="6090 Division of Fleet Operations - Motor Pool"/>
    <x v="3"/>
    <s v="Current Expense"/>
    <n v="288"/>
    <x v="33"/>
    <x v="410"/>
    <x v="1"/>
    <x v="0"/>
  </r>
  <r>
    <s v="570"/>
    <s v="Dept of Agriculture &amp; Food"/>
    <s v="SHD"/>
    <s v=" DAG Meat Inspection"/>
    <s v="DGO"/>
    <s v="6090 Division of Fleet Operations - Motor Pool"/>
    <x v="4"/>
    <s v="Current Expense"/>
    <n v="2588.3200000000006"/>
    <x v="33"/>
    <x v="410"/>
    <x v="1"/>
    <x v="0"/>
  </r>
  <r>
    <s v="570"/>
    <s v="Dept of Agriculture &amp; Food"/>
    <s v="SHD"/>
    <s v=" DAG Meat Inspection"/>
    <s v="DGO"/>
    <s v="6120 Division of Fleet Operations - Fuel Network"/>
    <x v="5"/>
    <s v="Current Expense"/>
    <n v="132.54810000000001"/>
    <x v="33"/>
    <x v="410"/>
    <x v="1"/>
    <x v="0"/>
  </r>
  <r>
    <s v="570"/>
    <s v="Dept of Agriculture &amp; Food"/>
    <s v="SLA"/>
    <s v=" DAG Medical Cannabis"/>
    <s v="DGO"/>
    <s v="6090 Division of Fleet Operations - Motor Pool"/>
    <x v="4"/>
    <s v="Current Expense"/>
    <n v="451.57999999999981"/>
    <x v="33"/>
    <x v="411"/>
    <x v="1"/>
    <x v="0"/>
  </r>
  <r>
    <s v="570"/>
    <s v="Dept of Agriculture &amp; Food"/>
    <s v="SIA"/>
    <s v=" DAG Plant Industry"/>
    <s v="DGO"/>
    <s v="6090 Division of Fleet Operations - Motor Pool"/>
    <x v="3"/>
    <s v="Current Expense"/>
    <n v="228"/>
    <x v="33"/>
    <x v="412"/>
    <x v="1"/>
    <x v="0"/>
  </r>
  <r>
    <s v="570"/>
    <s v="Dept of Agriculture &amp; Food"/>
    <s v="SIA"/>
    <s v=" DAG Plant Industry"/>
    <s v="DGO"/>
    <s v="6090 Division of Fleet Operations - Motor Pool"/>
    <x v="4"/>
    <s v="Current Expense"/>
    <n v="1974.6700000000003"/>
    <x v="33"/>
    <x v="412"/>
    <x v="1"/>
    <x v="0"/>
  </r>
  <r>
    <s v="570"/>
    <s v="Dept of Agriculture &amp; Food"/>
    <s v="SIA"/>
    <s v=" DAG Plant Industry"/>
    <s v="DGO"/>
    <s v="6120 Division of Fleet Operations - Fuel Network"/>
    <x v="5"/>
    <s v="Current Expense"/>
    <n v="84.008099999999999"/>
    <x v="33"/>
    <x v="412"/>
    <x v="1"/>
    <x v="0"/>
  </r>
  <r>
    <s v="570"/>
    <s v="Dept of Agriculture &amp; Food"/>
    <s v="SEA"/>
    <s v=" DAG Predator Animal Control"/>
    <s v="DGO"/>
    <s v="6090 Division of Fleet Operations - Motor Pool"/>
    <x v="8"/>
    <s v="Current Expense"/>
    <n v="90"/>
    <x v="33"/>
    <x v="413"/>
    <x v="1"/>
    <x v="0"/>
  </r>
  <r>
    <s v="570"/>
    <s v="Dept of Agriculture &amp; Food"/>
    <s v="SEA"/>
    <s v=" DAG Predator Animal Control"/>
    <s v="DGO"/>
    <s v="6090 Division of Fleet Operations - Motor Pool"/>
    <x v="3"/>
    <s v="Current Expense"/>
    <n v="240"/>
    <x v="33"/>
    <x v="413"/>
    <x v="1"/>
    <x v="0"/>
  </r>
  <r>
    <s v="570"/>
    <s v="Dept of Agriculture &amp; Food"/>
    <s v="SEA"/>
    <s v=" DAG Predator Animal Control"/>
    <s v="DGO"/>
    <s v="6090 Division of Fleet Operations - Motor Pool"/>
    <x v="4"/>
    <s v="Current Expense"/>
    <n v="15940.380000000003"/>
    <x v="33"/>
    <x v="413"/>
    <x v="1"/>
    <x v="0"/>
  </r>
  <r>
    <s v="570"/>
    <s v="Dept of Agriculture &amp; Food"/>
    <s v="SEA"/>
    <s v=" DAG Predator Animal Control"/>
    <s v="DGO"/>
    <s v="6120 Division of Fleet Operations - Fuel Network"/>
    <x v="5"/>
    <s v="Current Expense"/>
    <n v="276.06659999999999"/>
    <x v="33"/>
    <x v="413"/>
    <x v="1"/>
    <x v="0"/>
  </r>
  <r>
    <s v="570"/>
    <s v="Dept of Agriculture &amp; Food"/>
    <s v="5810"/>
    <s v=" DAG Qualified Production Enterprise Fund"/>
    <s v="DGO"/>
    <s v="6090 Division of Fleet Operations - Motor Pool"/>
    <x v="3"/>
    <s v="Current Expense"/>
    <n v="36"/>
    <x v="33"/>
    <x v="393"/>
    <x v="1"/>
    <x v="0"/>
  </r>
  <r>
    <s v="570"/>
    <s v="Dept of Agriculture &amp; Food"/>
    <s v="SGA"/>
    <s v=" DAG Rangeland Improvement"/>
    <s v="DGO"/>
    <s v="6090 Division of Fleet Operations - Motor Pool"/>
    <x v="3"/>
    <s v="Current Expense"/>
    <n v="12"/>
    <x v="33"/>
    <x v="414"/>
    <x v="1"/>
    <x v="0"/>
  </r>
  <r>
    <s v="570"/>
    <s v="Dept of Agriculture &amp; Food"/>
    <s v="SGA"/>
    <s v=" DAG Rangeland Improvement"/>
    <s v="DGO"/>
    <s v="6090 Division of Fleet Operations - Motor Pool"/>
    <x v="4"/>
    <s v="Current Expense"/>
    <n v="101.77000000000002"/>
    <x v="33"/>
    <x v="414"/>
    <x v="1"/>
    <x v="0"/>
  </r>
  <r>
    <s v="570"/>
    <s v="Dept of Agriculture &amp; Food"/>
    <s v="SGA"/>
    <s v=" DAG Rangeland Improvement"/>
    <s v="DGO"/>
    <s v="6120 Division of Fleet Operations - Fuel Network"/>
    <x v="5"/>
    <s v="Current Expense"/>
    <n v="6.4391999999999996"/>
    <x v="33"/>
    <x v="414"/>
    <x v="1"/>
    <x v="0"/>
  </r>
  <r>
    <s v="570"/>
    <s v="Dept of Agriculture &amp; Food"/>
    <s v="SJA"/>
    <s v=" DAG Regulatory Services"/>
    <s v="DGO"/>
    <s v="6090 Division of Fleet Operations - Motor Pool"/>
    <x v="3"/>
    <s v="Current Expense"/>
    <n v="12"/>
    <x v="33"/>
    <x v="415"/>
    <x v="1"/>
    <x v="0"/>
  </r>
  <r>
    <s v="570"/>
    <s v="Dept of Agriculture &amp; Food"/>
    <s v="SJA"/>
    <s v=" DAG Regulatory Services"/>
    <s v="DGO"/>
    <s v="6090 Division of Fleet Operations - Motor Pool"/>
    <x v="4"/>
    <s v="Current Expense"/>
    <n v="3056.7300000000014"/>
    <x v="33"/>
    <x v="415"/>
    <x v="1"/>
    <x v="0"/>
  </r>
  <r>
    <s v="570"/>
    <s v="Dept of Agriculture &amp; Food"/>
    <s v="SJA"/>
    <s v=" DAG Regulatory Services"/>
    <s v="DGO"/>
    <s v="6120 Division of Fleet Operations - Fuel Network"/>
    <x v="5"/>
    <s v="Current Expense"/>
    <n v="1.9130000000000003"/>
    <x v="33"/>
    <x v="415"/>
    <x v="1"/>
    <x v="0"/>
  </r>
  <r>
    <s v="570"/>
    <s v="Dept of Agriculture &amp; Food"/>
    <s v="SPC"/>
    <s v=" DAG Resource Conservation"/>
    <s v="DGO"/>
    <s v="6090 Division of Fleet Operations - Motor Pool"/>
    <x v="3"/>
    <s v="Current Expense"/>
    <n v="96"/>
    <x v="33"/>
    <x v="416"/>
    <x v="1"/>
    <x v="0"/>
  </r>
  <r>
    <s v="570"/>
    <s v="Dept of Agriculture &amp; Food"/>
    <s v="SPC"/>
    <s v=" DAG Resource Conservation"/>
    <s v="DGO"/>
    <s v="6090 Division of Fleet Operations - Motor Pool"/>
    <x v="4"/>
    <s v="Current Expense"/>
    <n v="920.5"/>
    <x v="33"/>
    <x v="416"/>
    <x v="1"/>
    <x v="0"/>
  </r>
  <r>
    <s v="570"/>
    <s v="Dept of Agriculture &amp; Food"/>
    <s v="SPC"/>
    <s v=" DAG Resource Conservation"/>
    <s v="DGO"/>
    <s v="6120 Division of Fleet Operations - Fuel Network"/>
    <x v="5"/>
    <s v="Current Expense"/>
    <n v="34.355200000000004"/>
    <x v="33"/>
    <x v="416"/>
    <x v="1"/>
    <x v="0"/>
  </r>
  <r>
    <s v="570"/>
    <s v="Dept of Agriculture &amp; Food"/>
    <s v="SJC"/>
    <s v=" DAG Weights &amp; Measures"/>
    <s v="DGO"/>
    <s v="6090 Division of Fleet Operations - Motor Pool"/>
    <x v="3"/>
    <s v="Current Expense"/>
    <n v="240"/>
    <x v="33"/>
    <x v="417"/>
    <x v="1"/>
    <x v="0"/>
  </r>
  <r>
    <s v="570"/>
    <s v="Dept of Agriculture &amp; Food"/>
    <s v="SJC"/>
    <s v=" DAG Weights &amp; Measures"/>
    <s v="DGO"/>
    <s v="6090 Division of Fleet Operations - Motor Pool"/>
    <x v="8"/>
    <s v="Current Expense"/>
    <n v="360"/>
    <x v="33"/>
    <x v="417"/>
    <x v="1"/>
    <x v="0"/>
  </r>
  <r>
    <s v="570"/>
    <s v="Dept of Agriculture &amp; Food"/>
    <s v="SJC"/>
    <s v=" DAG Weights &amp; Measures"/>
    <s v="DGO"/>
    <s v="6120 Division of Fleet Operations - Fuel Network"/>
    <x v="5"/>
    <s v="Current Expense"/>
    <n v="282.04580000000004"/>
    <x v="33"/>
    <x v="417"/>
    <x v="1"/>
    <x v="0"/>
  </r>
  <r>
    <s v="570"/>
    <s v="Dept of Agriculture &amp; Food"/>
    <s v="2165"/>
    <s v="2165 DAG Salinity Offset Fund"/>
    <s v="DGO"/>
    <s v="6020 Division of Risk Management"/>
    <x v="2"/>
    <s v="Current Expense"/>
    <n v="-68.509999999999991"/>
    <x v="33"/>
    <x v="418"/>
    <x v="0"/>
    <x v="0"/>
  </r>
  <r>
    <s v="570"/>
    <s v="Dept of Agriculture &amp; Food"/>
    <s v="SAA"/>
    <s v="SAA Agriculture Administration"/>
    <s v="DGO"/>
    <s v="6020 Division of Risk Management"/>
    <x v="2"/>
    <s v="Current Expense"/>
    <n v="-2263.4899999999998"/>
    <x v="33"/>
    <x v="395"/>
    <x v="0"/>
    <x v="0"/>
  </r>
  <r>
    <s v="570"/>
    <s v="Dept of Agriculture &amp; Food"/>
    <s v="SAC"/>
    <s v="SAC Chemistry Laboratory"/>
    <s v="DGO"/>
    <s v="6020 Division of Risk Management"/>
    <x v="2"/>
    <s v="Current Expense"/>
    <n v="-188.89"/>
    <x v="33"/>
    <x v="400"/>
    <x v="0"/>
    <x v="0"/>
  </r>
  <r>
    <s v="570"/>
    <s v="Dept of Agriculture &amp; Food"/>
    <s v="SAL"/>
    <s v="SAL Utah Horse Commission"/>
    <s v="DGO"/>
    <s v="6020 Division of Risk Management"/>
    <x v="2"/>
    <s v="Current Expense"/>
    <n v="-4.93"/>
    <x v="33"/>
    <x v="419"/>
    <x v="0"/>
    <x v="0"/>
  </r>
  <r>
    <s v="570"/>
    <s v="Dept of Agriculture &amp; Food"/>
    <s v="SEA"/>
    <s v="SEA Predator Animal Control"/>
    <s v="DGO"/>
    <s v="6020 Division of Risk Management"/>
    <x v="2"/>
    <s v="Current Expense"/>
    <n v="-1366.0900000000001"/>
    <x v="33"/>
    <x v="413"/>
    <x v="0"/>
    <x v="0"/>
  </r>
  <r>
    <s v="570"/>
    <s v="Dept of Agriculture &amp; Food"/>
    <s v="SFA"/>
    <s v="SFA Invasive Species"/>
    <s v="DGO"/>
    <s v="6020 Division of Risk Management"/>
    <x v="2"/>
    <s v="Current Expense"/>
    <n v="-278.26"/>
    <x v="33"/>
    <x v="408"/>
    <x v="0"/>
    <x v="0"/>
  </r>
  <r>
    <s v="570"/>
    <s v="Dept of Agriculture &amp; Food"/>
    <s v="SGA"/>
    <s v="SGA Rangeland Improvement"/>
    <s v="DGO"/>
    <s v="6020 Division of Risk Management"/>
    <x v="2"/>
    <s v="Current Expense"/>
    <n v="-189.94000000000005"/>
    <x v="33"/>
    <x v="414"/>
    <x v="0"/>
    <x v="0"/>
  </r>
  <r>
    <s v="570"/>
    <s v="Dept of Agriculture &amp; Food"/>
    <s v="SHA"/>
    <s v="SHA Animal Health"/>
    <s v="DGO"/>
    <s v="6020 Division of Risk Management"/>
    <x v="2"/>
    <s v="Current Expense"/>
    <n v="-1227.6199999999999"/>
    <x v="33"/>
    <x v="397"/>
    <x v="0"/>
    <x v="0"/>
  </r>
  <r>
    <s v="570"/>
    <s v="Dept of Agriculture &amp; Food"/>
    <s v="SHC"/>
    <s v="SHC Brand Inspection"/>
    <s v="DGO"/>
    <s v="6020 Division of Risk Management"/>
    <x v="2"/>
    <s v="Current Expense"/>
    <n v="-1629.1800000000003"/>
    <x v="33"/>
    <x v="399"/>
    <x v="0"/>
    <x v="0"/>
  </r>
  <r>
    <s v="570"/>
    <s v="Dept of Agriculture &amp; Food"/>
    <s v="SHD"/>
    <s v="SHD Meat Inspection"/>
    <s v="DGO"/>
    <s v="6020 Division of Risk Management"/>
    <x v="2"/>
    <s v="Current Expense"/>
    <n v="-2487.1400000000003"/>
    <x v="33"/>
    <x v="410"/>
    <x v="0"/>
    <x v="0"/>
  </r>
  <r>
    <s v="570"/>
    <s v="Dept of Agriculture &amp; Food"/>
    <s v="SIA"/>
    <s v="SIA Plant Industry"/>
    <s v="DGO"/>
    <s v="6020 Division of Risk Management"/>
    <x v="2"/>
    <s v="Current Expense"/>
    <n v="-3239.4400000000005"/>
    <x v="33"/>
    <x v="412"/>
    <x v="0"/>
    <x v="0"/>
  </r>
  <r>
    <s v="570"/>
    <s v="Dept of Agriculture &amp; Food"/>
    <s v="SIB"/>
    <s v="SIB Environmental Quality"/>
    <s v="DGO"/>
    <s v="6020 Division of Risk Management"/>
    <x v="2"/>
    <s v="Current Expense"/>
    <n v="-89.87"/>
    <x v="33"/>
    <x v="420"/>
    <x v="0"/>
    <x v="0"/>
  </r>
  <r>
    <s v="570"/>
    <s v="Dept of Agriculture &amp; Food"/>
    <s v="SIC"/>
    <s v="SIC Grain Inspection"/>
    <s v="DGO"/>
    <s v="6020 Division of Risk Management"/>
    <x v="2"/>
    <s v="Current Expense"/>
    <n v="-300.57000000000005"/>
    <x v="33"/>
    <x v="404"/>
    <x v="0"/>
    <x v="0"/>
  </r>
  <r>
    <s v="570"/>
    <s v="Dept of Agriculture &amp; Food"/>
    <s v="SID"/>
    <s v="SID Insect Infestation"/>
    <s v="DGO"/>
    <s v="6020 Division of Risk Management"/>
    <x v="2"/>
    <s v="Current Expense"/>
    <n v="-732.98999999999978"/>
    <x v="33"/>
    <x v="407"/>
    <x v="0"/>
    <x v="0"/>
  </r>
  <r>
    <s v="570"/>
    <s v="Dept of Agriculture &amp; Food"/>
    <s v="SIE"/>
    <s v="SIE Grazing Improvement"/>
    <s v="DGO"/>
    <s v="6020 Division of Risk Management"/>
    <x v="2"/>
    <s v="Current Expense"/>
    <n v="-902.19"/>
    <x v="33"/>
    <x v="405"/>
    <x v="0"/>
    <x v="0"/>
  </r>
  <r>
    <s v="570"/>
    <s v="Dept of Agriculture &amp; Food"/>
    <s v="SJA"/>
    <s v="SJA Regulatory Services"/>
    <s v="DGO"/>
    <s v="6020 Division of Risk Management"/>
    <x v="2"/>
    <s v="Current Expense"/>
    <n v="-5813.0299999999988"/>
    <x v="33"/>
    <x v="415"/>
    <x v="0"/>
    <x v="0"/>
  </r>
  <r>
    <s v="570"/>
    <s v="Dept of Agriculture &amp; Food"/>
    <s v="SKA"/>
    <s v="SKA Marketing &amp; Economic Development"/>
    <s v="DGO"/>
    <s v="6020 Division of Risk Management"/>
    <x v="2"/>
    <s v="Current Expense"/>
    <n v="-552.65000000000009"/>
    <x v="33"/>
    <x v="409"/>
    <x v="0"/>
    <x v="0"/>
  </r>
  <r>
    <s v="570"/>
    <s v="Dept of Agriculture &amp; Food"/>
    <s v="SLA"/>
    <s v="SLA Medical Cannabis"/>
    <s v="DGO"/>
    <s v="6020 Division of Risk Management"/>
    <x v="2"/>
    <s v="Current Expense"/>
    <n v="-1006.48"/>
    <x v="33"/>
    <x v="411"/>
    <x v="0"/>
    <x v="0"/>
  </r>
  <r>
    <s v="570"/>
    <s v="Dept of Agriculture &amp; Food"/>
    <s v="SMA"/>
    <s v="SMA Industrial Hemp"/>
    <s v="DGO"/>
    <s v="6020 Division of Risk Management"/>
    <x v="2"/>
    <s v="Current Expense"/>
    <n v="-647.97"/>
    <x v="33"/>
    <x v="406"/>
    <x v="0"/>
    <x v="0"/>
  </r>
  <r>
    <s v="570"/>
    <s v="Dept of Agriculture &amp; Food"/>
    <s v="SPA"/>
    <s v="SPA Resource Conservation Administration"/>
    <s v="DGO"/>
    <s v="6020 Division of Risk Management"/>
    <x v="2"/>
    <s v="Current Expense"/>
    <n v="-397.6099999999999"/>
    <x v="33"/>
    <x v="421"/>
    <x v="0"/>
    <x v="0"/>
  </r>
  <r>
    <s v="570"/>
    <s v="Dept of Agriculture &amp; Food"/>
    <s v="SPC"/>
    <s v="SPC Resource Conservation"/>
    <s v="DGO"/>
    <s v="6020 Division of Risk Management"/>
    <x v="2"/>
    <s v="Current Expense"/>
    <n v="-1931.42"/>
    <x v="33"/>
    <x v="416"/>
    <x v="0"/>
    <x v="0"/>
  </r>
  <r>
    <s v="570"/>
    <s v="Dept of Agriculture &amp; Food"/>
    <s v="SVA"/>
    <s v="SVA Agricultural Loan Program"/>
    <s v="DGO"/>
    <s v="6020 Division of Risk Management"/>
    <x v="2"/>
    <s v="Current Expense"/>
    <n v="-293.66999999999996"/>
    <x v="33"/>
    <x v="394"/>
    <x v="0"/>
    <x v="0"/>
  </r>
  <r>
    <s v="570"/>
    <s v="Dept of Agriculture &amp; Food"/>
    <s v="SCA"/>
    <s v="DAG Building Operations"/>
    <s v="DGO"/>
    <s v="6150 Division of Facilities Management"/>
    <x v="7"/>
    <s v="Current Expense"/>
    <n v="29144.959999999999"/>
    <x v="33"/>
    <x v="422"/>
    <x v="2"/>
    <x v="0"/>
  </r>
  <r>
    <s v="590"/>
    <s v="Dept of Natural Resources - Public Lands Policy Coordination"/>
    <s v="RXA"/>
    <s v=" DNR Public Lands Policy Coordination Office"/>
    <s v="DGO"/>
    <s v="6090 Division of Fleet Operations - Motor Pool"/>
    <x v="3"/>
    <s v="Current Expense"/>
    <n v="48"/>
    <x v="34"/>
    <x v="423"/>
    <x v="1"/>
    <x v="0"/>
  </r>
  <r>
    <s v="590"/>
    <s v="Dept of Natural Resources - Public Lands Policy Coordination"/>
    <s v="RXA"/>
    <s v=" DNR Public Lands Policy Coordination Office"/>
    <s v="DGO"/>
    <s v="6090 Division of Fleet Operations - Motor Pool"/>
    <x v="4"/>
    <s v="Current Expense"/>
    <n v="678.85000000000014"/>
    <x v="34"/>
    <x v="423"/>
    <x v="1"/>
    <x v="0"/>
  </r>
  <r>
    <s v="590"/>
    <s v="Dept of Natural Resources - Public Lands Policy Coordination"/>
    <s v="RXA"/>
    <s v=" DNR Public Lands Policy Coordination Office"/>
    <s v="DGO"/>
    <s v="6120 Division of Fleet Operations - Fuel Network"/>
    <x v="5"/>
    <s v="Current Expense"/>
    <n v="16.200099999999999"/>
    <x v="34"/>
    <x v="423"/>
    <x v="1"/>
    <x v="0"/>
  </r>
  <r>
    <s v="590"/>
    <s v="Dept of Natural Resources - Public Lands Policy Coordination"/>
    <s v="RXA"/>
    <s v=" DNR Public Lands Policy Coordination Office"/>
    <s v="DGO"/>
    <s v="6020 Division of Risk Management"/>
    <x v="6"/>
    <s v="Current Expense"/>
    <n v="16"/>
    <x v="34"/>
    <x v="423"/>
    <x v="0"/>
    <x v="0"/>
  </r>
  <r>
    <s v="590"/>
    <s v="Dept of Natural Resources - Public Lands Policy Coordination"/>
    <s v="RXA"/>
    <s v=" DNR Public Lands Policy Coordination Office"/>
    <s v="DGO"/>
    <s v="6020 Division of Risk Management"/>
    <x v="0"/>
    <s v="Current Expense"/>
    <n v="-5941"/>
    <x v="34"/>
    <x v="423"/>
    <x v="0"/>
    <x v="0"/>
  </r>
  <r>
    <s v="590"/>
    <s v="Dept of Natural Resources - Public Lands Policy Coordination"/>
    <s v="RXA"/>
    <s v=" DNR Public Lands Policy Coordination Office"/>
    <s v="DGO"/>
    <s v="6020 Division of Risk Management"/>
    <x v="1"/>
    <s v="Current Expense"/>
    <n v="72"/>
    <x v="34"/>
    <x v="423"/>
    <x v="0"/>
    <x v="0"/>
  </r>
  <r>
    <s v="590"/>
    <s v="Dept of Natural Resources - Public Lands Policy Coordination"/>
    <s v="RXA"/>
    <s v="RXA Public Lands Policy Coordination Office"/>
    <s v="DGO"/>
    <s v="6020 Division of Risk Management"/>
    <x v="2"/>
    <s v="Current Expense"/>
    <n v="-2333.08"/>
    <x v="34"/>
    <x v="423"/>
    <x v="0"/>
    <x v="0"/>
  </r>
  <r>
    <s v="600"/>
    <s v="Dept of Workforce Services"/>
    <s v="NJT"/>
    <s v=" DWS Administrative Support"/>
    <s v="DGO"/>
    <s v="6090 Division of Fleet Operations - Motor Pool"/>
    <x v="3"/>
    <s v="Current Expense"/>
    <n v="168"/>
    <x v="35"/>
    <x v="424"/>
    <x v="1"/>
    <x v="0"/>
  </r>
  <r>
    <s v="600"/>
    <s v="Dept of Workforce Services"/>
    <s v="NJT"/>
    <s v=" DWS Administrative Support"/>
    <s v="DGO"/>
    <s v="6090 Division of Fleet Operations - Motor Pool"/>
    <x v="4"/>
    <s v="Current Expense"/>
    <n v="670"/>
    <x v="35"/>
    <x v="424"/>
    <x v="1"/>
    <x v="0"/>
  </r>
  <r>
    <s v="600"/>
    <s v="Dept of Workforce Services"/>
    <s v="NJT"/>
    <s v=" DWS Administrative Support"/>
    <s v="DGO"/>
    <s v="6120 Division of Fleet Operations - Fuel Network"/>
    <x v="5"/>
    <s v="Current Expense"/>
    <n v="29.7683"/>
    <x v="35"/>
    <x v="424"/>
    <x v="1"/>
    <x v="0"/>
  </r>
  <r>
    <s v="600"/>
    <s v="Dept of Workforce Services"/>
    <s v="NJT"/>
    <s v=" DWS Administrative Support"/>
    <s v="DGO"/>
    <s v="6020 Division of Risk Management"/>
    <x v="6"/>
    <s v="Current Expense"/>
    <n v="2430"/>
    <x v="35"/>
    <x v="424"/>
    <x v="0"/>
    <x v="0"/>
  </r>
  <r>
    <s v="600"/>
    <s v="Dept of Workforce Services"/>
    <s v="NJT"/>
    <s v=" DWS Administrative Support"/>
    <s v="DGO"/>
    <s v="6020 Division of Risk Management"/>
    <x v="0"/>
    <s v="Current Expense"/>
    <n v="4498"/>
    <x v="35"/>
    <x v="424"/>
    <x v="0"/>
    <x v="0"/>
  </r>
  <r>
    <s v="600"/>
    <s v="Dept of Workforce Services"/>
    <s v="NJT"/>
    <s v=" DWS Administrative Support"/>
    <s v="DGO"/>
    <s v="6020 Division of Risk Management"/>
    <x v="1"/>
    <s v="Current Expense"/>
    <n v="14628"/>
    <x v="35"/>
    <x v="424"/>
    <x v="0"/>
    <x v="0"/>
  </r>
  <r>
    <s v="600"/>
    <s v="Dept of Workforce Services"/>
    <s v="NBB"/>
    <s v=" DWS Blind &amp; Visually Impaired"/>
    <s v="DGO"/>
    <s v="6090 Division of Fleet Operations - Motor Pool"/>
    <x v="3"/>
    <s v="Current Expense"/>
    <n v="72"/>
    <x v="35"/>
    <x v="425"/>
    <x v="1"/>
    <x v="0"/>
  </r>
  <r>
    <s v="600"/>
    <s v="Dept of Workforce Services"/>
    <s v="NBB"/>
    <s v=" DWS Blind &amp; Visually Impaired"/>
    <s v="DGO"/>
    <s v="6090 Division of Fleet Operations - Motor Pool"/>
    <x v="4"/>
    <s v="Current Expense"/>
    <n v="918.34000000000015"/>
    <x v="35"/>
    <x v="425"/>
    <x v="1"/>
    <x v="0"/>
  </r>
  <r>
    <s v="600"/>
    <s v="Dept of Workforce Services"/>
    <s v="NBB"/>
    <s v=" DWS Blind &amp; Visually Impaired"/>
    <s v="DGO"/>
    <s v="6120 Division of Fleet Operations - Fuel Network"/>
    <x v="5"/>
    <s v="Current Expense"/>
    <n v="14.917400000000001"/>
    <x v="35"/>
    <x v="425"/>
    <x v="1"/>
    <x v="0"/>
  </r>
  <r>
    <s v="600"/>
    <s v="Dept of Workforce Services"/>
    <s v="NBE"/>
    <s v=" DWS Deaf &amp; Hard of Hearing"/>
    <s v="DGO"/>
    <s v="6090 Division of Fleet Operations - Motor Pool"/>
    <x v="3"/>
    <s v="Current Expense"/>
    <n v="36"/>
    <x v="35"/>
    <x v="426"/>
    <x v="1"/>
    <x v="0"/>
  </r>
  <r>
    <s v="600"/>
    <s v="Dept of Workforce Services"/>
    <s v="NBE"/>
    <s v=" DWS Deaf &amp; Hard of Hearing"/>
    <s v="DGO"/>
    <s v="6090 Division of Fleet Operations - Motor Pool"/>
    <x v="4"/>
    <s v="Current Expense"/>
    <n v="207.42000000000004"/>
    <x v="35"/>
    <x v="426"/>
    <x v="1"/>
    <x v="0"/>
  </r>
  <r>
    <s v="600"/>
    <s v="Dept of Workforce Services"/>
    <s v="NBE"/>
    <s v=" DWS Deaf &amp; Hard of Hearing"/>
    <s v="DGO"/>
    <s v="6120 Division of Fleet Operations - Fuel Network"/>
    <x v="5"/>
    <s v="Current Expense"/>
    <n v="6.4233000000000002"/>
    <x v="35"/>
    <x v="426"/>
    <x v="1"/>
    <x v="0"/>
  </r>
  <r>
    <s v="600"/>
    <s v="Dept of Workforce Services"/>
    <s v="NJP"/>
    <s v=" DWS Eligibility Services"/>
    <s v="DGO"/>
    <s v="6090 Division of Fleet Operations - Motor Pool"/>
    <x v="8"/>
    <s v="Current Expense"/>
    <n v="90"/>
    <x v="35"/>
    <x v="427"/>
    <x v="1"/>
    <x v="0"/>
  </r>
  <r>
    <s v="600"/>
    <s v="Dept of Workforce Services"/>
    <s v="NJP"/>
    <s v=" DWS Eligibility Services"/>
    <s v="DGO"/>
    <s v="6090 Division of Fleet Operations - Motor Pool"/>
    <x v="3"/>
    <s v="Current Expense"/>
    <n v="252"/>
    <x v="35"/>
    <x v="427"/>
    <x v="1"/>
    <x v="0"/>
  </r>
  <r>
    <s v="600"/>
    <s v="Dept of Workforce Services"/>
    <s v="NJP"/>
    <s v=" DWS Eligibility Services"/>
    <s v="DGO"/>
    <s v="6090 Division of Fleet Operations - Motor Pool"/>
    <x v="4"/>
    <s v="Current Expense"/>
    <n v="1400.1300000000006"/>
    <x v="35"/>
    <x v="427"/>
    <x v="1"/>
    <x v="0"/>
  </r>
  <r>
    <s v="600"/>
    <s v="Dept of Workforce Services"/>
    <s v="NJP"/>
    <s v=" DWS Eligibility Services"/>
    <s v="DGO"/>
    <s v="6120 Division of Fleet Operations - Fuel Network"/>
    <x v="5"/>
    <s v="Current Expense"/>
    <n v="19.142900000000001"/>
    <x v="35"/>
    <x v="427"/>
    <x v="1"/>
    <x v="0"/>
  </r>
  <r>
    <s v="600"/>
    <s v="Dept of Workforce Services"/>
    <s v="NJA"/>
    <s v=" DWS Executive Director"/>
    <s v="DGO"/>
    <s v="6090 Division of Fleet Operations - Motor Pool"/>
    <x v="4"/>
    <s v="Current Expense"/>
    <n v="137.25000000000003"/>
    <x v="35"/>
    <x v="428"/>
    <x v="1"/>
    <x v="0"/>
  </r>
  <r>
    <s v="600"/>
    <s v="Dept of Workforce Services"/>
    <s v="NJA"/>
    <s v=" DWS Executive Director"/>
    <s v="DGO"/>
    <s v="6120 Division of Fleet Operations - Fuel Network"/>
    <x v="5"/>
    <s v="Current Expense"/>
    <n v="2.3163"/>
    <x v="35"/>
    <x v="428"/>
    <x v="1"/>
    <x v="0"/>
  </r>
  <r>
    <s v="600"/>
    <s v="Dept of Workforce Services"/>
    <s v="NSA"/>
    <s v=" DWS HCD Administration"/>
    <s v="DGO"/>
    <s v="6090 Division of Fleet Operations - Motor Pool"/>
    <x v="3"/>
    <s v="Current Expense"/>
    <n v="24"/>
    <x v="35"/>
    <x v="429"/>
    <x v="1"/>
    <x v="0"/>
  </r>
  <r>
    <s v="600"/>
    <s v="Dept of Workforce Services"/>
    <s v="NSA"/>
    <s v=" DWS HCD Administration"/>
    <s v="DGO"/>
    <s v="6090 Division of Fleet Operations - Motor Pool"/>
    <x v="4"/>
    <s v="Current Expense"/>
    <n v="220.99000000000004"/>
    <x v="35"/>
    <x v="429"/>
    <x v="1"/>
    <x v="0"/>
  </r>
  <r>
    <s v="600"/>
    <s v="Dept of Workforce Services"/>
    <s v="NSA"/>
    <s v=" DWS HCD Administration"/>
    <s v="DGO"/>
    <s v="6120 Division of Fleet Operations - Fuel Network"/>
    <x v="5"/>
    <s v="Current Expense"/>
    <n v="1.0458000000000001"/>
    <x v="35"/>
    <x v="429"/>
    <x v="1"/>
    <x v="0"/>
  </r>
  <r>
    <s v="600"/>
    <s v="Dept of Workforce Services"/>
    <s v="NBC"/>
    <s v=" DWS Rehabilitation Services"/>
    <s v="DGO"/>
    <s v="6090 Division of Fleet Operations - Motor Pool"/>
    <x v="4"/>
    <s v="Current Expense"/>
    <n v="-579.99"/>
    <x v="35"/>
    <x v="430"/>
    <x v="1"/>
    <x v="0"/>
  </r>
  <r>
    <s v="600"/>
    <s v="Dept of Workforce Services"/>
    <s v="NBC"/>
    <s v=" DWS Rehabilitation Services"/>
    <s v="DGO"/>
    <s v="6090 Division of Fleet Operations - Motor Pool"/>
    <x v="3"/>
    <s v="Current Expense"/>
    <n v="204"/>
    <x v="35"/>
    <x v="430"/>
    <x v="1"/>
    <x v="0"/>
  </r>
  <r>
    <s v="600"/>
    <s v="Dept of Workforce Services"/>
    <s v="NBC"/>
    <s v=" DWS Rehabilitation Services"/>
    <s v="DGO"/>
    <s v="6120 Division of Fleet Operations - Fuel Network"/>
    <x v="5"/>
    <s v="Current Expense"/>
    <n v="29.725200000000001"/>
    <x v="35"/>
    <x v="430"/>
    <x v="1"/>
    <x v="0"/>
  </r>
  <r>
    <s v="600"/>
    <s v="Dept of Workforce Services"/>
    <s v="NBA"/>
    <s v=" DWS SOR Executive Director"/>
    <s v="DGO"/>
    <s v="6090 Division of Fleet Operations - Motor Pool"/>
    <x v="4"/>
    <s v="Current Expense"/>
    <n v="27.260000000000005"/>
    <x v="35"/>
    <x v="431"/>
    <x v="1"/>
    <x v="0"/>
  </r>
  <r>
    <s v="600"/>
    <s v="Dept of Workforce Services"/>
    <s v="NBA"/>
    <s v=" DWS SOR Executive Director"/>
    <s v="DGO"/>
    <s v="6120 Division of Fleet Operations - Fuel Network"/>
    <x v="5"/>
    <s v="Current Expense"/>
    <n v="1.2204999999999999"/>
    <x v="35"/>
    <x v="431"/>
    <x v="1"/>
    <x v="0"/>
  </r>
  <r>
    <s v="600"/>
    <s v="Dept of Workforce Services"/>
    <s v="NSN"/>
    <s v=" DWS Weatherization Assistance"/>
    <s v="DGO"/>
    <s v="6090 Division of Fleet Operations - Motor Pool"/>
    <x v="3"/>
    <s v="Current Expense"/>
    <n v="48"/>
    <x v="35"/>
    <x v="432"/>
    <x v="1"/>
    <x v="0"/>
  </r>
  <r>
    <s v="600"/>
    <s v="Dept of Workforce Services"/>
    <s v="NSN"/>
    <s v=" DWS Weatherization Assistance"/>
    <s v="DGO"/>
    <s v="6090 Division of Fleet Operations - Motor Pool"/>
    <x v="4"/>
    <s v="Current Expense"/>
    <n v="134.38000000000002"/>
    <x v="35"/>
    <x v="432"/>
    <x v="1"/>
    <x v="0"/>
  </r>
  <r>
    <s v="600"/>
    <s v="Dept of Workforce Services"/>
    <s v="NSN"/>
    <s v=" DWS Weatherization Assistance"/>
    <s v="DGO"/>
    <s v="6120 Division of Fleet Operations - Fuel Network"/>
    <x v="5"/>
    <s v="Current Expense"/>
    <n v="12.152799999999999"/>
    <x v="35"/>
    <x v="432"/>
    <x v="1"/>
    <x v="0"/>
  </r>
  <r>
    <s v="600"/>
    <s v="Dept of Workforce Services"/>
    <s v="NJD"/>
    <s v=" DWS Workforce Development"/>
    <s v="DGO"/>
    <s v="6090 Division of Fleet Operations - Motor Pool"/>
    <x v="3"/>
    <s v="Current Expense"/>
    <n v="888"/>
    <x v="35"/>
    <x v="433"/>
    <x v="1"/>
    <x v="0"/>
  </r>
  <r>
    <s v="600"/>
    <s v="Dept of Workforce Services"/>
    <s v="NJD"/>
    <s v=" DWS Workforce Development"/>
    <s v="DGO"/>
    <s v="6090 Division of Fleet Operations - Motor Pool"/>
    <x v="4"/>
    <s v="Current Expense"/>
    <n v="5415.2400000000016"/>
    <x v="35"/>
    <x v="433"/>
    <x v="1"/>
    <x v="0"/>
  </r>
  <r>
    <s v="600"/>
    <s v="Dept of Workforce Services"/>
    <s v="NJD"/>
    <s v=" DWS Workforce Development"/>
    <s v="DGO"/>
    <s v="6120 Division of Fleet Operations - Fuel Network"/>
    <x v="5"/>
    <s v="Current Expense"/>
    <n v="73.446700000000007"/>
    <x v="35"/>
    <x v="433"/>
    <x v="1"/>
    <x v="0"/>
  </r>
  <r>
    <s v="600"/>
    <s v="Dept of Workforce Services"/>
    <s v="NBA"/>
    <s v="NBA DWS SOR Executive Director"/>
    <s v="DGO"/>
    <s v="6020 Division of Risk Management"/>
    <x v="2"/>
    <s v="Current Expense"/>
    <n v="-362.90000000000009"/>
    <x v="35"/>
    <x v="431"/>
    <x v="0"/>
    <x v="0"/>
  </r>
  <r>
    <s v="600"/>
    <s v="Dept of Workforce Services"/>
    <s v="NBB"/>
    <s v="NBB DWS Blind &amp; Visually Impaired"/>
    <s v="DGO"/>
    <s v="6020 Division of Risk Management"/>
    <x v="2"/>
    <s v="Current Expense"/>
    <n v="-3145.3899999999994"/>
    <x v="35"/>
    <x v="425"/>
    <x v="0"/>
    <x v="0"/>
  </r>
  <r>
    <s v="600"/>
    <s v="Dept of Workforce Services"/>
    <s v="NBC"/>
    <s v="NBC DWS Rehabilitation Services"/>
    <s v="DGO"/>
    <s v="6020 Division of Risk Management"/>
    <x v="2"/>
    <s v="Current Expense"/>
    <n v="-21909.86"/>
    <x v="35"/>
    <x v="430"/>
    <x v="0"/>
    <x v="0"/>
  </r>
  <r>
    <s v="600"/>
    <s v="Dept of Workforce Services"/>
    <s v="NBD"/>
    <s v="NBD DWS Disability Determination"/>
    <s v="DGO"/>
    <s v="6020 Division of Risk Management"/>
    <x v="2"/>
    <s v="Current Expense"/>
    <n v="-10470.380000000001"/>
    <x v="35"/>
    <x v="434"/>
    <x v="0"/>
    <x v="0"/>
  </r>
  <r>
    <s v="600"/>
    <s v="Dept of Workforce Services"/>
    <s v="NBE"/>
    <s v="NBE DWS Deaf &amp; Hard of Hearing"/>
    <s v="DGO"/>
    <s v="6020 Division of Risk Management"/>
    <x v="2"/>
    <s v="Current Expense"/>
    <n v="-2550.3599999999997"/>
    <x v="35"/>
    <x v="426"/>
    <x v="0"/>
    <x v="0"/>
  </r>
  <r>
    <s v="600"/>
    <s v="Dept of Workforce Services"/>
    <s v="NJA"/>
    <s v="NJA DWS Executive Director"/>
    <s v="DGO"/>
    <s v="6020 Division of Risk Management"/>
    <x v="2"/>
    <s v="Current Expense"/>
    <n v="-1013.1999999999998"/>
    <x v="35"/>
    <x v="428"/>
    <x v="0"/>
    <x v="0"/>
  </r>
  <r>
    <s v="600"/>
    <s v="Dept of Workforce Services"/>
    <s v="NJD"/>
    <s v="NJD DWS Workforce Development"/>
    <s v="DGO"/>
    <s v="6020 Division of Risk Management"/>
    <x v="2"/>
    <s v="Current Expense"/>
    <n v="-42850.710000000006"/>
    <x v="35"/>
    <x v="433"/>
    <x v="0"/>
    <x v="0"/>
  </r>
  <r>
    <s v="600"/>
    <s v="Dept of Workforce Services"/>
    <s v="NJE"/>
    <s v="NJE DWS Communications"/>
    <s v="DGO"/>
    <s v="6020 Division of Risk Management"/>
    <x v="2"/>
    <s v="Current Expense"/>
    <n v="-1452.7299999999996"/>
    <x v="35"/>
    <x v="435"/>
    <x v="0"/>
    <x v="0"/>
  </r>
  <r>
    <s v="600"/>
    <s v="Dept of Workforce Services"/>
    <s v="NJJ"/>
    <s v="NJJ DWS Utah Data Research Center"/>
    <s v="DGO"/>
    <s v="6020 Division of Risk Management"/>
    <x v="2"/>
    <s v="Current Expense"/>
    <n v="-669.2"/>
    <x v="35"/>
    <x v="436"/>
    <x v="0"/>
    <x v="0"/>
  </r>
  <r>
    <s v="600"/>
    <s v="Dept of Workforce Services"/>
    <s v="NJL"/>
    <s v="NJL DWS Workforce Research &amp; Analysis"/>
    <s v="DGO"/>
    <s v="6020 Division of Risk Management"/>
    <x v="2"/>
    <s v="Current Expense"/>
    <n v="-3063.8899999999994"/>
    <x v="35"/>
    <x v="437"/>
    <x v="0"/>
    <x v="0"/>
  </r>
  <r>
    <s v="600"/>
    <s v="Dept of Workforce Services"/>
    <s v="NJP"/>
    <s v="NJP DWS Eligibility Services"/>
    <s v="DGO"/>
    <s v="6020 Division of Risk Management"/>
    <x v="2"/>
    <s v="Current Expense"/>
    <n v="-66464.59"/>
    <x v="35"/>
    <x v="427"/>
    <x v="0"/>
    <x v="0"/>
  </r>
  <r>
    <s v="600"/>
    <s v="Dept of Workforce Services"/>
    <s v="NJT"/>
    <s v="NJT DWS Administrative Support"/>
    <s v="DGO"/>
    <s v="6020 Division of Risk Management"/>
    <x v="2"/>
    <s v="Current Expense"/>
    <n v="-8564.5299999999988"/>
    <x v="35"/>
    <x v="424"/>
    <x v="0"/>
    <x v="0"/>
  </r>
  <r>
    <s v="600"/>
    <s v="Dept of Workforce Services"/>
    <s v="NJU"/>
    <s v="NJU DWS Internal Audit"/>
    <s v="DGO"/>
    <s v="6020 Division of Risk Management"/>
    <x v="2"/>
    <s v="Current Expense"/>
    <n v="-1256.96"/>
    <x v="35"/>
    <x v="438"/>
    <x v="0"/>
    <x v="0"/>
  </r>
  <r>
    <s v="600"/>
    <s v="Dept of Workforce Services"/>
    <s v="NKA"/>
    <s v="NKA DWS General Assistance"/>
    <s v="DGO"/>
    <s v="6020 Division of Risk Management"/>
    <x v="2"/>
    <s v="Current Expense"/>
    <n v="-772.84000000000015"/>
    <x v="35"/>
    <x v="439"/>
    <x v="0"/>
    <x v="0"/>
  </r>
  <r>
    <s v="600"/>
    <s v="Dept of Workforce Services"/>
    <s v="NLA"/>
    <s v="NLA DWS Unemployment Insurance Admin"/>
    <s v="DGO"/>
    <s v="6020 Division of Risk Management"/>
    <x v="2"/>
    <s v="Current Expense"/>
    <n v="-22271.270000000004"/>
    <x v="35"/>
    <x v="440"/>
    <x v="0"/>
    <x v="0"/>
  </r>
  <r>
    <s v="600"/>
    <s v="Dept of Workforce Services"/>
    <s v="NLJ"/>
    <s v="NLJ DWS Adjudication"/>
    <s v="DGO"/>
    <s v="6020 Division of Risk Management"/>
    <x v="2"/>
    <s v="Current Expense"/>
    <n v="-5275.8799999999992"/>
    <x v="35"/>
    <x v="441"/>
    <x v="0"/>
    <x v="0"/>
  </r>
  <r>
    <s v="600"/>
    <s v="Dept of Workforce Services"/>
    <s v="NSA"/>
    <s v="NSA DWS HCD Administration"/>
    <s v="DGO"/>
    <s v="6020 Division of Risk Management"/>
    <x v="2"/>
    <s v="Current Expense"/>
    <n v="-1628.79"/>
    <x v="35"/>
    <x v="429"/>
    <x v="0"/>
    <x v="0"/>
  </r>
  <r>
    <s v="600"/>
    <s v="Dept of Workforce Services"/>
    <s v="NSC"/>
    <s v="NSC DWS Community Assistance"/>
    <s v="DGO"/>
    <s v="6020 Division of Risk Management"/>
    <x v="2"/>
    <s v="Current Expense"/>
    <n v="-1377.7399999999998"/>
    <x v="35"/>
    <x v="442"/>
    <x v="0"/>
    <x v="0"/>
  </r>
  <r>
    <s v="600"/>
    <s v="Dept of Workforce Services"/>
    <s v="NSE"/>
    <s v="NSE DWS Housing Development"/>
    <s v="DGO"/>
    <s v="6020 Division of Risk Management"/>
    <x v="2"/>
    <s v="Current Expense"/>
    <n v="-1261.23"/>
    <x v="35"/>
    <x v="443"/>
    <x v="0"/>
    <x v="0"/>
  </r>
  <r>
    <s v="600"/>
    <s v="Dept of Workforce Services"/>
    <s v="NSF"/>
    <s v="NSF DWS Community Services"/>
    <s v="DGO"/>
    <s v="6020 Division of Risk Management"/>
    <x v="2"/>
    <s v="Current Expense"/>
    <n v="-171.47000000000003"/>
    <x v="35"/>
    <x v="444"/>
    <x v="0"/>
    <x v="0"/>
  </r>
  <r>
    <s v="600"/>
    <s v="Dept of Workforce Services"/>
    <s v="NSG"/>
    <s v="NSG DWS HEAT"/>
    <s v="DGO"/>
    <s v="6020 Division of Risk Management"/>
    <x v="2"/>
    <s v="Current Expense"/>
    <n v="-360.34999999999991"/>
    <x v="35"/>
    <x v="445"/>
    <x v="0"/>
    <x v="0"/>
  </r>
  <r>
    <s v="600"/>
    <s v="Dept of Workforce Services"/>
    <s v="NSH"/>
    <s v="NSH DWS Homeless Committee"/>
    <s v="DGO"/>
    <s v="6020 Division of Risk Management"/>
    <x v="2"/>
    <s v="Current Expense"/>
    <n v="-917.21"/>
    <x v="35"/>
    <x v="446"/>
    <x v="0"/>
    <x v="0"/>
  </r>
  <r>
    <s v="600"/>
    <s v="Dept of Workforce Services"/>
    <s v="NSN"/>
    <s v="NSN DWS Weatherization Assistance"/>
    <s v="DGO"/>
    <s v="6020 Division of Risk Management"/>
    <x v="2"/>
    <s v="Current Expense"/>
    <n v="-538.69000000000005"/>
    <x v="35"/>
    <x v="432"/>
    <x v="0"/>
    <x v="0"/>
  </r>
  <r>
    <s v="600"/>
    <s v="Dept of Workforce Services"/>
    <s v="NJB"/>
    <s v="DWS Facilities &amp; Pass Through"/>
    <s v="DGO"/>
    <s v="6150 Division of Facilities Management"/>
    <x v="7"/>
    <s v="Current Expense"/>
    <n v="13511.65"/>
    <x v="35"/>
    <x v="447"/>
    <x v="2"/>
    <x v="0"/>
  </r>
  <r>
    <s v="650"/>
    <s v="Dept of Alcoholic Beverage Control"/>
    <s v="VFB"/>
    <s v=" DABC Administration"/>
    <s v="DGO"/>
    <s v="6020 Division of Risk Management"/>
    <x v="6"/>
    <s v="Current Expense"/>
    <n v="-11"/>
    <x v="36"/>
    <x v="448"/>
    <x v="0"/>
    <x v="0"/>
  </r>
  <r>
    <s v="650"/>
    <s v="Dept of Alcoholic Beverage Control"/>
    <s v="VFB"/>
    <s v=" DABC Administration"/>
    <s v="DGO"/>
    <s v="6020 Division of Risk Management"/>
    <x v="0"/>
    <s v="Current Expense"/>
    <n v="19847"/>
    <x v="36"/>
    <x v="448"/>
    <x v="0"/>
    <x v="0"/>
  </r>
  <r>
    <s v="650"/>
    <s v="Dept of Alcoholic Beverage Control"/>
    <s v="VFB"/>
    <s v=" DABC Administration"/>
    <s v="DGO"/>
    <s v="6020 Division of Risk Management"/>
    <x v="1"/>
    <s v="Current Expense"/>
    <n v="42976"/>
    <x v="36"/>
    <x v="448"/>
    <x v="0"/>
    <x v="0"/>
  </r>
  <r>
    <s v="650"/>
    <s v="Dept of Alcoholic Beverage Control"/>
    <s v="VFE"/>
    <s v=" DABC Stores &amp; Agencies"/>
    <s v="DGO"/>
    <s v="6090 Division of Fleet Operations - Motor Pool"/>
    <x v="3"/>
    <s v="Current Expense"/>
    <n v="120"/>
    <x v="36"/>
    <x v="449"/>
    <x v="1"/>
    <x v="0"/>
  </r>
  <r>
    <s v="650"/>
    <s v="Dept of Alcoholic Beverage Control"/>
    <s v="VFE"/>
    <s v=" DABC Stores &amp; Agencies"/>
    <s v="DGO"/>
    <s v="6090 Division of Fleet Operations - Motor Pool"/>
    <x v="4"/>
    <s v="Current Expense"/>
    <n v="1054.8300000000004"/>
    <x v="36"/>
    <x v="449"/>
    <x v="1"/>
    <x v="0"/>
  </r>
  <r>
    <s v="650"/>
    <s v="Dept of Alcoholic Beverage Control"/>
    <s v="VFE"/>
    <s v=" DABC Stores &amp; Agencies"/>
    <s v="DGO"/>
    <s v="6120 Division of Fleet Operations - Fuel Network"/>
    <x v="5"/>
    <s v="Current Expense"/>
    <n v="57.870100000000001"/>
    <x v="36"/>
    <x v="449"/>
    <x v="1"/>
    <x v="0"/>
  </r>
  <r>
    <s v="650"/>
    <s v="Dept of Alcoholic Beverage Control"/>
    <s v="VFA"/>
    <s v="VFA ABC Executive Director"/>
    <s v="DGO"/>
    <s v="6020 Division of Risk Management"/>
    <x v="2"/>
    <s v="Current Expense"/>
    <n v="-4365.75"/>
    <x v="36"/>
    <x v="450"/>
    <x v="0"/>
    <x v="0"/>
  </r>
  <r>
    <s v="650"/>
    <s v="Dept of Alcoholic Beverage Control"/>
    <s v="VFB"/>
    <s v="VFB ABC Administration"/>
    <s v="DGO"/>
    <s v="6020 Division of Risk Management"/>
    <x v="2"/>
    <s v="Current Expense"/>
    <n v="-895.69999999999982"/>
    <x v="36"/>
    <x v="448"/>
    <x v="0"/>
    <x v="0"/>
  </r>
  <r>
    <s v="650"/>
    <s v="Dept of Alcoholic Beverage Control"/>
    <s v="VFD"/>
    <s v="VFD ABC Warehouse &amp; Distribution"/>
    <s v="DGO"/>
    <s v="6020 Division of Risk Management"/>
    <x v="2"/>
    <s v="Current Expense"/>
    <n v="-2591.4399999999996"/>
    <x v="36"/>
    <x v="451"/>
    <x v="0"/>
    <x v="0"/>
  </r>
  <r>
    <s v="650"/>
    <s v="Dept of Alcoholic Beverage Control"/>
    <s v="VFE"/>
    <s v="VFE ABC Stores &amp; Agencies"/>
    <s v="DGO"/>
    <s v="6020 Division of Risk Management"/>
    <x v="2"/>
    <s v="Current Expense"/>
    <n v="-20095.059999999998"/>
    <x v="36"/>
    <x v="449"/>
    <x v="0"/>
    <x v="0"/>
  </r>
  <r>
    <s v="660"/>
    <s v="Labor Commission"/>
    <s v="TAG"/>
    <s v=" LBR Boiler Elevator &amp; Coal Mine Safety Division"/>
    <s v="DGO"/>
    <s v="6090 Division of Fleet Operations - Motor Pool"/>
    <x v="3"/>
    <s v="Current Expense"/>
    <n v="156"/>
    <x v="37"/>
    <x v="452"/>
    <x v="1"/>
    <x v="0"/>
  </r>
  <r>
    <s v="660"/>
    <s v="Labor Commission"/>
    <s v="TAG"/>
    <s v=" LBR Boiler Elevator &amp; Coal Mine Safety Division"/>
    <s v="DGO"/>
    <s v="6090 Division of Fleet Operations - Motor Pool"/>
    <x v="4"/>
    <s v="Current Expense"/>
    <n v="2267.5900000000006"/>
    <x v="37"/>
    <x v="452"/>
    <x v="1"/>
    <x v="0"/>
  </r>
  <r>
    <s v="660"/>
    <s v="Labor Commission"/>
    <s v="TAG"/>
    <s v=" LBR Boiler Elevator &amp; Coal Mine Safety Division"/>
    <s v="DGO"/>
    <s v="6120 Division of Fleet Operations - Fuel Network"/>
    <x v="5"/>
    <s v="Current Expense"/>
    <n v="65.077100000000002"/>
    <x v="37"/>
    <x v="452"/>
    <x v="1"/>
    <x v="0"/>
  </r>
  <r>
    <s v="660"/>
    <s v="Labor Commission"/>
    <s v="TAA"/>
    <s v=" LBR Labor Commission Administration"/>
    <s v="DGO"/>
    <s v="6090 Division of Fleet Operations - Motor Pool"/>
    <x v="4"/>
    <s v="Current Expense"/>
    <n v="-202.23000000000002"/>
    <x v="37"/>
    <x v="453"/>
    <x v="1"/>
    <x v="0"/>
  </r>
  <r>
    <s v="660"/>
    <s v="Labor Commission"/>
    <s v="TAA"/>
    <s v=" LBR Labor Commission Administration"/>
    <s v="DGO"/>
    <s v="6090 Division of Fleet Operations - Motor Pool"/>
    <x v="3"/>
    <s v="Current Expense"/>
    <n v="12"/>
    <x v="37"/>
    <x v="453"/>
    <x v="1"/>
    <x v="0"/>
  </r>
  <r>
    <s v="660"/>
    <s v="Labor Commission"/>
    <s v="TAA"/>
    <s v=" LBR Labor Commission Administration"/>
    <s v="DGO"/>
    <s v="6120 Division of Fleet Operations - Fuel Network"/>
    <x v="5"/>
    <s v="Current Expense"/>
    <n v="0.74659999999999993"/>
    <x v="37"/>
    <x v="453"/>
    <x v="1"/>
    <x v="0"/>
  </r>
  <r>
    <s v="660"/>
    <s v="Labor Commission"/>
    <s v="TAA"/>
    <s v=" LBR Labor Commission Administration"/>
    <s v="DGO"/>
    <s v="6020 Division of Risk Management"/>
    <x v="6"/>
    <s v="Current Expense"/>
    <n v="98"/>
    <x v="37"/>
    <x v="453"/>
    <x v="0"/>
    <x v="0"/>
  </r>
  <r>
    <s v="660"/>
    <s v="Labor Commission"/>
    <s v="TAA"/>
    <s v=" LBR Labor Commission Administration"/>
    <s v="DGO"/>
    <s v="6020 Division of Risk Management"/>
    <x v="0"/>
    <s v="Current Expense"/>
    <n v="5929"/>
    <x v="37"/>
    <x v="453"/>
    <x v="0"/>
    <x v="0"/>
  </r>
  <r>
    <s v="660"/>
    <s v="Labor Commission"/>
    <s v="TAA"/>
    <s v=" LBR Labor Commission Administration"/>
    <s v="DGO"/>
    <s v="6020 Division of Risk Management"/>
    <x v="1"/>
    <s v="Current Expense"/>
    <n v="963"/>
    <x v="37"/>
    <x v="453"/>
    <x v="0"/>
    <x v="0"/>
  </r>
  <r>
    <s v="660"/>
    <s v="Labor Commission"/>
    <s v="TAK"/>
    <s v=" LBR Utah Occup &amp; Safety Division"/>
    <s v="DGO"/>
    <s v="6090 Division of Fleet Operations - Motor Pool"/>
    <x v="3"/>
    <s v="Current Expense"/>
    <n v="324"/>
    <x v="37"/>
    <x v="454"/>
    <x v="1"/>
    <x v="0"/>
  </r>
  <r>
    <s v="660"/>
    <s v="Labor Commission"/>
    <s v="TAK"/>
    <s v=" LBR Utah Occup &amp; Safety Division"/>
    <s v="DGO"/>
    <s v="6090 Division of Fleet Operations - Motor Pool"/>
    <x v="4"/>
    <s v="Current Expense"/>
    <n v="1519.8000000000002"/>
    <x v="37"/>
    <x v="454"/>
    <x v="1"/>
    <x v="0"/>
  </r>
  <r>
    <s v="660"/>
    <s v="Labor Commission"/>
    <s v="TAK"/>
    <s v=" LBR Utah Occup &amp; Safety Division"/>
    <s v="DGO"/>
    <s v="6120 Division of Fleet Operations - Fuel Network"/>
    <x v="5"/>
    <s v="Current Expense"/>
    <n v="55.979700000000001"/>
    <x v="37"/>
    <x v="454"/>
    <x v="1"/>
    <x v="0"/>
  </r>
  <r>
    <s v="660"/>
    <s v="Labor Commission"/>
    <s v="7241"/>
    <s v="7241 LBR Uninsured Employers Fund"/>
    <s v="DGO"/>
    <s v="6020 Division of Risk Management"/>
    <x v="2"/>
    <s v="Current Expense"/>
    <n v="-53.789999999999992"/>
    <x v="37"/>
    <x v="455"/>
    <x v="0"/>
    <x v="0"/>
  </r>
  <r>
    <s v="660"/>
    <s v="Labor Commission"/>
    <s v="TAA"/>
    <s v="TAA Labor Commission Administration"/>
    <s v="DGO"/>
    <s v="6020 Division of Risk Management"/>
    <x v="2"/>
    <s v="Current Expense"/>
    <n v="-1407.17"/>
    <x v="37"/>
    <x v="453"/>
    <x v="0"/>
    <x v="0"/>
  </r>
  <r>
    <s v="660"/>
    <s v="Labor Commission"/>
    <s v="TAB"/>
    <s v="TAB Industrial Accidents"/>
    <s v="DGO"/>
    <s v="6020 Division of Risk Management"/>
    <x v="2"/>
    <s v="Current Expense"/>
    <n v="-1749.5699999999997"/>
    <x v="37"/>
    <x v="456"/>
    <x v="0"/>
    <x v="0"/>
  </r>
  <r>
    <s v="660"/>
    <s v="Labor Commission"/>
    <s v="TAC"/>
    <s v="TAC Appeals Board"/>
    <s v="DGO"/>
    <s v="6020 Division of Risk Management"/>
    <x v="2"/>
    <s v="Current Expense"/>
    <n v="-16.18"/>
    <x v="37"/>
    <x v="457"/>
    <x v="0"/>
    <x v="0"/>
  </r>
  <r>
    <s v="660"/>
    <s v="Labor Commission"/>
    <s v="TAF"/>
    <s v="TAF Adjudication"/>
    <s v="DGO"/>
    <s v="6020 Division of Risk Management"/>
    <x v="2"/>
    <s v="Current Expense"/>
    <n v="-1661.3100000000004"/>
    <x v="37"/>
    <x v="458"/>
    <x v="0"/>
    <x v="0"/>
  </r>
  <r>
    <s v="660"/>
    <s v="Labor Commission"/>
    <s v="TAG"/>
    <s v="TAG Boiler Elevator &amp; Coal Mine Safety Division"/>
    <s v="DGO"/>
    <s v="6020 Division of Risk Management"/>
    <x v="2"/>
    <s v="Current Expense"/>
    <n v="-1928.1099999999997"/>
    <x v="37"/>
    <x v="452"/>
    <x v="0"/>
    <x v="0"/>
  </r>
  <r>
    <s v="660"/>
    <s v="Labor Commission"/>
    <s v="TAH"/>
    <s v="TAH Workplace Safety"/>
    <s v="DGO"/>
    <s v="6020 Division of Risk Management"/>
    <x v="2"/>
    <s v="Current Expense"/>
    <n v="-80.210000000000008"/>
    <x v="37"/>
    <x v="459"/>
    <x v="0"/>
    <x v="0"/>
  </r>
  <r>
    <s v="660"/>
    <s v="Labor Commission"/>
    <s v="TAJ"/>
    <s v="TAJ Antidiscrimination &amp; Labor"/>
    <s v="DGO"/>
    <s v="6020 Division of Risk Management"/>
    <x v="2"/>
    <s v="Current Expense"/>
    <n v="-2232.75"/>
    <x v="37"/>
    <x v="460"/>
    <x v="0"/>
    <x v="0"/>
  </r>
  <r>
    <s v="660"/>
    <s v="Labor Commission"/>
    <s v="TAK"/>
    <s v="TAK Utah Occup &amp; Safety Division"/>
    <s v="DGO"/>
    <s v="6020 Division of Risk Management"/>
    <x v="2"/>
    <s v="Current Expense"/>
    <n v="-4295.6100000000006"/>
    <x v="37"/>
    <x v="454"/>
    <x v="0"/>
    <x v="0"/>
  </r>
  <r>
    <s v="670"/>
    <s v="Dept of Commerce"/>
    <s v="UAA"/>
    <s v=" CRC Commerce Administration"/>
    <s v="DGO"/>
    <s v="6020 Division of Risk Management"/>
    <x v="6"/>
    <s v="Current Expense"/>
    <n v="166"/>
    <x v="38"/>
    <x v="461"/>
    <x v="0"/>
    <x v="0"/>
  </r>
  <r>
    <s v="670"/>
    <s v="Dept of Commerce"/>
    <s v="UAA"/>
    <s v=" CRC Commerce Administration"/>
    <s v="DGO"/>
    <s v="6020 Division of Risk Management"/>
    <x v="0"/>
    <s v="Current Expense"/>
    <n v="11244"/>
    <x v="38"/>
    <x v="461"/>
    <x v="0"/>
    <x v="0"/>
  </r>
  <r>
    <s v="670"/>
    <s v="Dept of Commerce"/>
    <s v="UAA"/>
    <s v=" CRC Commerce Administration"/>
    <s v="DGO"/>
    <s v="6020 Division of Risk Management"/>
    <x v="1"/>
    <s v="Current Expense"/>
    <n v="1320"/>
    <x v="38"/>
    <x v="461"/>
    <x v="0"/>
    <x v="0"/>
  </r>
  <r>
    <s v="670"/>
    <s v="Dept of Commerce"/>
    <s v="UAD"/>
    <s v=" CRC Consumer Protection"/>
    <s v="DGO"/>
    <s v="6090 Division of Fleet Operations - Motor Pool"/>
    <x v="3"/>
    <s v="Current Expense"/>
    <n v="24"/>
    <x v="38"/>
    <x v="462"/>
    <x v="1"/>
    <x v="0"/>
  </r>
  <r>
    <s v="670"/>
    <s v="Dept of Commerce"/>
    <s v="UAD"/>
    <s v=" CRC Consumer Protection"/>
    <s v="DGO"/>
    <s v="6090 Division of Fleet Operations - Motor Pool"/>
    <x v="4"/>
    <s v="Current Expense"/>
    <n v="92.490000000000009"/>
    <x v="38"/>
    <x v="462"/>
    <x v="1"/>
    <x v="0"/>
  </r>
  <r>
    <s v="670"/>
    <s v="Dept of Commerce"/>
    <s v="UAD"/>
    <s v=" CRC Consumer Protection"/>
    <s v="DGO"/>
    <s v="6120 Division of Fleet Operations - Fuel Network"/>
    <x v="5"/>
    <s v="Current Expense"/>
    <n v="1.4587999999999999"/>
    <x v="38"/>
    <x v="462"/>
    <x v="1"/>
    <x v="0"/>
  </r>
  <r>
    <s v="670"/>
    <s v="Dept of Commerce"/>
    <s v="UAB"/>
    <s v=" CRC Occupational &amp; Professional Licensing"/>
    <s v="DGO"/>
    <s v="6090 Division of Fleet Operations - Motor Pool"/>
    <x v="3"/>
    <s v="Current Expense"/>
    <n v="228"/>
    <x v="38"/>
    <x v="463"/>
    <x v="1"/>
    <x v="0"/>
  </r>
  <r>
    <s v="670"/>
    <s v="Dept of Commerce"/>
    <s v="UAB"/>
    <s v=" CRC Occupational &amp; Professional Licensing"/>
    <s v="DGO"/>
    <s v="6090 Division of Fleet Operations - Motor Pool"/>
    <x v="4"/>
    <s v="Current Expense"/>
    <n v="2065.4600000000005"/>
    <x v="38"/>
    <x v="463"/>
    <x v="1"/>
    <x v="0"/>
  </r>
  <r>
    <s v="670"/>
    <s v="Dept of Commerce"/>
    <s v="UAB"/>
    <s v=" CRC Occupational &amp; Professional Licensing"/>
    <s v="DGO"/>
    <s v="6120 Division of Fleet Operations - Fuel Network"/>
    <x v="5"/>
    <s v="Current Expense"/>
    <n v="63.601000000000006"/>
    <x v="38"/>
    <x v="463"/>
    <x v="1"/>
    <x v="0"/>
  </r>
  <r>
    <s v="670"/>
    <s v="Dept of Commerce"/>
    <s v="UAG"/>
    <s v=" CRC Public Utilities"/>
    <s v="DGO"/>
    <s v="6090 Division of Fleet Operations - Motor Pool"/>
    <x v="3"/>
    <s v="Current Expense"/>
    <n v="48"/>
    <x v="38"/>
    <x v="464"/>
    <x v="1"/>
    <x v="0"/>
  </r>
  <r>
    <s v="670"/>
    <s v="Dept of Commerce"/>
    <s v="UAG"/>
    <s v=" CRC Public Utilities"/>
    <s v="DGO"/>
    <s v="6090 Division of Fleet Operations - Motor Pool"/>
    <x v="4"/>
    <s v="Current Expense"/>
    <n v="405.58000000000004"/>
    <x v="38"/>
    <x v="464"/>
    <x v="1"/>
    <x v="0"/>
  </r>
  <r>
    <s v="670"/>
    <s v="Dept of Commerce"/>
    <s v="UAG"/>
    <s v=" CRC Public Utilities"/>
    <s v="DGO"/>
    <s v="6120 Division of Fleet Operations - Fuel Network"/>
    <x v="5"/>
    <s v="Current Expense"/>
    <n v="11.0579"/>
    <x v="38"/>
    <x v="464"/>
    <x v="1"/>
    <x v="0"/>
  </r>
  <r>
    <s v="670"/>
    <s v="Dept of Commerce"/>
    <s v="UAF"/>
    <s v=" CRC Real Estate"/>
    <s v="DGO"/>
    <s v="6090 Division of Fleet Operations - Motor Pool"/>
    <x v="3"/>
    <s v="Current Expense"/>
    <n v="12"/>
    <x v="38"/>
    <x v="465"/>
    <x v="1"/>
    <x v="0"/>
  </r>
  <r>
    <s v="670"/>
    <s v="Dept of Commerce"/>
    <s v="UAF"/>
    <s v=" CRC Real Estate"/>
    <s v="DGO"/>
    <s v="6090 Division of Fleet Operations - Motor Pool"/>
    <x v="4"/>
    <s v="Current Expense"/>
    <n v="38.210000000000008"/>
    <x v="38"/>
    <x v="465"/>
    <x v="1"/>
    <x v="0"/>
  </r>
  <r>
    <s v="670"/>
    <s v="Dept of Commerce"/>
    <s v="UAF"/>
    <s v=" CRC Real Estate"/>
    <s v="DGO"/>
    <s v="6120 Division of Fleet Operations - Fuel Network"/>
    <x v="5"/>
    <s v="Current Expense"/>
    <n v="8.0799999999999997E-2"/>
    <x v="38"/>
    <x v="465"/>
    <x v="1"/>
    <x v="0"/>
  </r>
  <r>
    <s v="670"/>
    <s v="Dept of Commerce"/>
    <s v="UAC"/>
    <s v=" CRC Securities"/>
    <s v="DGO"/>
    <s v="6090 Division of Fleet Operations - Motor Pool"/>
    <x v="3"/>
    <s v="Current Expense"/>
    <n v="24"/>
    <x v="38"/>
    <x v="466"/>
    <x v="1"/>
    <x v="0"/>
  </r>
  <r>
    <s v="670"/>
    <s v="Dept of Commerce"/>
    <s v="UAC"/>
    <s v=" CRC Securities"/>
    <s v="DGO"/>
    <s v="6090 Division of Fleet Operations - Motor Pool"/>
    <x v="4"/>
    <s v="Current Expense"/>
    <n v="77.13000000000001"/>
    <x v="38"/>
    <x v="466"/>
    <x v="1"/>
    <x v="0"/>
  </r>
  <r>
    <s v="670"/>
    <s v="Dept of Commerce"/>
    <s v="UAC"/>
    <s v=" CRC Securities"/>
    <s v="DGO"/>
    <s v="6120 Division of Fleet Operations - Fuel Network"/>
    <x v="5"/>
    <s v="Current Expense"/>
    <n v="0.2898"/>
    <x v="38"/>
    <x v="466"/>
    <x v="1"/>
    <x v="0"/>
  </r>
  <r>
    <s v="670"/>
    <s v="Dept of Commerce"/>
    <s v="2050"/>
    <s v="2050 CRC Cosmetology &amp; Assoc Professions Educ &amp; Enforcement Fd"/>
    <s v="DGO"/>
    <s v="6020 Division of Risk Management"/>
    <x v="2"/>
    <s v="Current Expense"/>
    <n v="-90.269999999999982"/>
    <x v="38"/>
    <x v="467"/>
    <x v="0"/>
    <x v="0"/>
  </r>
  <r>
    <s v="670"/>
    <s v="Dept of Commerce"/>
    <s v="2070"/>
    <s v="2070 CRC Real Estate Education"/>
    <s v="DGO"/>
    <s v="6020 Division of Risk Management"/>
    <x v="2"/>
    <s v="Current Expense"/>
    <n v="-266.44000000000005"/>
    <x v="38"/>
    <x v="468"/>
    <x v="0"/>
    <x v="0"/>
  </r>
  <r>
    <s v="670"/>
    <s v="Dept of Commerce"/>
    <s v="2080"/>
    <s v="2080 CRC Residential Mortgages"/>
    <s v="DGO"/>
    <s v="6020 Division of Risk Management"/>
    <x v="2"/>
    <s v="Current Expense"/>
    <n v="-145.88"/>
    <x v="38"/>
    <x v="469"/>
    <x v="0"/>
    <x v="0"/>
  </r>
  <r>
    <s v="670"/>
    <s v="Dept of Commerce"/>
    <s v="2085"/>
    <s v="2085 CRC Security Investment Education"/>
    <s v="DGO"/>
    <s v="6020 Division of Risk Management"/>
    <x v="2"/>
    <s v="Current Expense"/>
    <n v="-193.54999999999995"/>
    <x v="38"/>
    <x v="470"/>
    <x v="0"/>
    <x v="0"/>
  </r>
  <r>
    <s v="670"/>
    <s v="Dept of Commerce"/>
    <s v="UAA"/>
    <s v="UAA Commerce Administration"/>
    <s v="DGO"/>
    <s v="6020 Division of Risk Management"/>
    <x v="2"/>
    <s v="Current Expense"/>
    <n v="-2719.3799999999992"/>
    <x v="38"/>
    <x v="461"/>
    <x v="0"/>
    <x v="0"/>
  </r>
  <r>
    <s v="670"/>
    <s v="Dept of Commerce"/>
    <s v="UAB"/>
    <s v="UAB Occupational &amp; Professional Licensing"/>
    <s v="DGO"/>
    <s v="6020 Division of Risk Management"/>
    <x v="2"/>
    <s v="Current Expense"/>
    <n v="-10816.269999999997"/>
    <x v="38"/>
    <x v="463"/>
    <x v="0"/>
    <x v="0"/>
  </r>
  <r>
    <s v="670"/>
    <s v="Dept of Commerce"/>
    <s v="UAC"/>
    <s v="UAC Securities"/>
    <s v="DGO"/>
    <s v="6020 Division of Risk Management"/>
    <x v="2"/>
    <s v="Current Expense"/>
    <n v="-2657.0600000000004"/>
    <x v="38"/>
    <x v="466"/>
    <x v="0"/>
    <x v="0"/>
  </r>
  <r>
    <s v="670"/>
    <s v="Dept of Commerce"/>
    <s v="UAD"/>
    <s v="UAD Consumer Protection"/>
    <s v="DGO"/>
    <s v="6020 Division of Risk Management"/>
    <x v="2"/>
    <s v="Current Expense"/>
    <n v="-2553.87"/>
    <x v="38"/>
    <x v="462"/>
    <x v="0"/>
    <x v="0"/>
  </r>
  <r>
    <s v="670"/>
    <s v="Dept of Commerce"/>
    <s v="UAE"/>
    <s v="UAE Corporations &amp; Commercial Code"/>
    <s v="DGO"/>
    <s v="6020 Division of Risk Management"/>
    <x v="2"/>
    <s v="Current Expense"/>
    <n v="-2533"/>
    <x v="38"/>
    <x v="471"/>
    <x v="0"/>
    <x v="0"/>
  </r>
  <r>
    <s v="670"/>
    <s v="Dept of Commerce"/>
    <s v="UAF"/>
    <s v="UAF Real Estate"/>
    <s v="DGO"/>
    <s v="6020 Division of Risk Management"/>
    <x v="2"/>
    <s v="Current Expense"/>
    <n v="-2351.6099999999997"/>
    <x v="38"/>
    <x v="465"/>
    <x v="0"/>
    <x v="0"/>
  </r>
  <r>
    <s v="670"/>
    <s v="Dept of Commerce"/>
    <s v="UAG"/>
    <s v="UAG Public Utilities"/>
    <s v="DGO"/>
    <s v="6020 Division of Risk Management"/>
    <x v="2"/>
    <s v="Current Expense"/>
    <n v="-4380.76"/>
    <x v="38"/>
    <x v="464"/>
    <x v="0"/>
    <x v="0"/>
  </r>
  <r>
    <s v="670"/>
    <s v="Dept of Commerce"/>
    <s v="UAH"/>
    <s v="UAH Consumer Services"/>
    <s v="DGO"/>
    <s v="6020 Division of Risk Management"/>
    <x v="2"/>
    <s v="Current Expense"/>
    <n v="-668.23"/>
    <x v="38"/>
    <x v="472"/>
    <x v="0"/>
    <x v="0"/>
  </r>
  <r>
    <s v="670"/>
    <s v="Dept of Commerce"/>
    <s v="UBA"/>
    <s v="UBA Building Inspector Training"/>
    <s v="DGO"/>
    <s v="6020 Division of Risk Management"/>
    <x v="2"/>
    <s v="Current Expense"/>
    <n v="-79.02000000000001"/>
    <x v="38"/>
    <x v="473"/>
    <x v="0"/>
    <x v="0"/>
  </r>
  <r>
    <s v="680"/>
    <s v="Dept of Financial Institutions"/>
    <s v="VAA"/>
    <s v=" FI Financial Institutions Administration"/>
    <s v="DGO"/>
    <s v="6020 Division of Risk Management"/>
    <x v="0"/>
    <s v="Current Expense"/>
    <n v="-2039"/>
    <x v="39"/>
    <x v="474"/>
    <x v="0"/>
    <x v="0"/>
  </r>
  <r>
    <s v="680"/>
    <s v="Dept of Financial Institutions"/>
    <s v="VAA"/>
    <s v=" FI Financial Institutions Administration"/>
    <s v="DGO"/>
    <s v="6020 Division of Risk Management"/>
    <x v="1"/>
    <s v="Current Expense"/>
    <n v="207"/>
    <x v="39"/>
    <x v="474"/>
    <x v="0"/>
    <x v="0"/>
  </r>
  <r>
    <s v="680"/>
    <s v="Dept of Financial Institutions"/>
    <s v="VAA"/>
    <s v="VAA Financial Institutions Administration"/>
    <s v="DGO"/>
    <s v="6020 Division of Risk Management"/>
    <x v="2"/>
    <s v="Current Expense"/>
    <n v="-7658.2799999999988"/>
    <x v="39"/>
    <x v="474"/>
    <x v="0"/>
    <x v="0"/>
  </r>
  <r>
    <s v="690"/>
    <s v="Dept of Insurance"/>
    <s v="VBA"/>
    <s v=" INS Insurance Administration"/>
    <s v="DGO"/>
    <s v="6020 Division of Risk Management"/>
    <x v="6"/>
    <s v="Current Expense"/>
    <n v="125"/>
    <x v="40"/>
    <x v="475"/>
    <x v="0"/>
    <x v="0"/>
  </r>
  <r>
    <s v="690"/>
    <s v="Dept of Insurance"/>
    <s v="VBA"/>
    <s v=" INS Insurance Administration"/>
    <s v="DGO"/>
    <s v="6020 Division of Risk Management"/>
    <x v="0"/>
    <s v="Current Expense"/>
    <n v="3035"/>
    <x v="40"/>
    <x v="475"/>
    <x v="0"/>
    <x v="0"/>
  </r>
  <r>
    <s v="690"/>
    <s v="Dept of Insurance"/>
    <s v="VBA"/>
    <s v=" INS Insurance Administration"/>
    <s v="DGO"/>
    <s v="6020 Division of Risk Management"/>
    <x v="1"/>
    <s v="Current Expense"/>
    <n v="323"/>
    <x v="40"/>
    <x v="475"/>
    <x v="0"/>
    <x v="0"/>
  </r>
  <r>
    <s v="690"/>
    <s v="Dept of Insurance"/>
    <s v="VBC"/>
    <s v=" INS Insurance Fraud Program"/>
    <s v="DGO"/>
    <s v="6090 Division of Fleet Operations - Motor Pool"/>
    <x v="3"/>
    <s v="Current Expense"/>
    <n v="144"/>
    <x v="40"/>
    <x v="476"/>
    <x v="1"/>
    <x v="0"/>
  </r>
  <r>
    <s v="690"/>
    <s v="Dept of Insurance"/>
    <s v="VBC"/>
    <s v=" INS Insurance Fraud Program"/>
    <s v="DGO"/>
    <s v="6090 Division of Fleet Operations - Motor Pool"/>
    <x v="4"/>
    <s v="Current Expense"/>
    <n v="1076.4000000000003"/>
    <x v="40"/>
    <x v="476"/>
    <x v="1"/>
    <x v="0"/>
  </r>
  <r>
    <s v="690"/>
    <s v="Dept of Insurance"/>
    <s v="VBC"/>
    <s v=" INS Insurance Fraud Program"/>
    <s v="DGO"/>
    <s v="6120 Division of Fleet Operations - Fuel Network"/>
    <x v="5"/>
    <s v="Current Expense"/>
    <n v="17.930499999999999"/>
    <x v="40"/>
    <x v="476"/>
    <x v="1"/>
    <x v="0"/>
  </r>
  <r>
    <s v="690"/>
    <s v="Dept of Insurance"/>
    <s v="VBA"/>
    <s v="VBA Insurance Administration"/>
    <s v="DGO"/>
    <s v="6020 Division of Risk Management"/>
    <x v="2"/>
    <s v="Current Expense"/>
    <n v="-8470.8100000000013"/>
    <x v="40"/>
    <x v="475"/>
    <x v="0"/>
    <x v="0"/>
  </r>
  <r>
    <s v="690"/>
    <s v="Dept of Insurance"/>
    <s v="VBC"/>
    <s v="VBC Insurance Fraud Program"/>
    <s v="DGO"/>
    <s v="6020 Division of Risk Management"/>
    <x v="2"/>
    <s v="Current Expense"/>
    <n v="-1727.9099999999999"/>
    <x v="40"/>
    <x v="476"/>
    <x v="0"/>
    <x v="0"/>
  </r>
  <r>
    <s v="690"/>
    <s v="Dept of Insurance"/>
    <s v="VBD"/>
    <s v="VBD Captive Insurers"/>
    <s v="DGO"/>
    <s v="6020 Division of Risk Management"/>
    <x v="2"/>
    <s v="Current Expense"/>
    <n v="-1483.4099999999999"/>
    <x v="40"/>
    <x v="477"/>
    <x v="0"/>
    <x v="0"/>
  </r>
  <r>
    <s v="690"/>
    <s v="Dept of Insurance"/>
    <s v="VBG"/>
    <s v="VBG Bail Bond Program"/>
    <s v="DGO"/>
    <s v="6020 Division of Risk Management"/>
    <x v="2"/>
    <s v="Current Expense"/>
    <n v="-11.560000000000002"/>
    <x v="40"/>
    <x v="478"/>
    <x v="0"/>
    <x v="0"/>
  </r>
  <r>
    <s v="690"/>
    <s v="Dept of Insurance"/>
    <s v="VBJ"/>
    <s v="VBJ Title Insurance Program"/>
    <s v="DGO"/>
    <s v="6020 Division of Risk Management"/>
    <x v="2"/>
    <s v="Current Expense"/>
    <n v="-107.26999999999998"/>
    <x v="40"/>
    <x v="479"/>
    <x v="0"/>
    <x v="0"/>
  </r>
  <r>
    <s v="690"/>
    <s v="Dept of Insurance"/>
    <s v="VBM"/>
    <s v="VBM Health Insurance Actuary"/>
    <s v="DGO"/>
    <s v="6020 Division of Risk Management"/>
    <x v="2"/>
    <s v="Current Expense"/>
    <n v="-105.86000000000001"/>
    <x v="40"/>
    <x v="480"/>
    <x v="0"/>
    <x v="0"/>
  </r>
  <r>
    <s v="690"/>
    <s v="Dept of Insurance"/>
    <s v="VBA"/>
    <s v=" INS Insurance Administration"/>
    <s v="DGO"/>
    <s v="6150 Division of Facilities Management"/>
    <x v="7"/>
    <s v="Current Expense"/>
    <n v="11544.63"/>
    <x v="40"/>
    <x v="475"/>
    <x v="2"/>
    <x v="0"/>
  </r>
  <r>
    <s v="700"/>
    <s v="Public Service Commission"/>
    <s v="VCA"/>
    <s v=" PSC Public Service Commission"/>
    <s v="DGO"/>
    <s v="6020 Division of Risk Management"/>
    <x v="0"/>
    <s v="Current Expense"/>
    <n v="1600"/>
    <x v="41"/>
    <x v="481"/>
    <x v="0"/>
    <x v="0"/>
  </r>
  <r>
    <s v="700"/>
    <s v="Public Service Commission"/>
    <s v="VCA"/>
    <s v=" PSC Public Service Commission"/>
    <s v="DGO"/>
    <s v="6020 Division of Risk Management"/>
    <x v="1"/>
    <s v="Current Expense"/>
    <n v="605"/>
    <x v="41"/>
    <x v="481"/>
    <x v="0"/>
    <x v="0"/>
  </r>
  <r>
    <s v="700"/>
    <s v="Public Service Commission"/>
    <s v="2360"/>
    <s v="2360 PSC Universal Public Telecommunications Service Support"/>
    <s v="DGO"/>
    <s v="6020 Division of Risk Management"/>
    <x v="2"/>
    <s v="Current Expense"/>
    <n v="-205.55999999999995"/>
    <x v="41"/>
    <x v="482"/>
    <x v="0"/>
    <x v="0"/>
  </r>
  <r>
    <s v="700"/>
    <s v="Public Service Commission"/>
    <s v="VCA"/>
    <s v="VCA Public Service Commission"/>
    <s v="DGO"/>
    <s v="6020 Division of Risk Management"/>
    <x v="2"/>
    <s v="Current Expense"/>
    <n v="-2687.63"/>
    <x v="41"/>
    <x v="481"/>
    <x v="0"/>
    <x v="0"/>
  </r>
  <r>
    <s v="710"/>
    <s v="Dept of Cultural and Community Engagement"/>
    <s v="WAC"/>
    <s v=" DCCE Administrative Services"/>
    <s v="DGO"/>
    <s v="6090 Division of Fleet Operations - Motor Pool"/>
    <x v="3"/>
    <s v="Current Expense"/>
    <n v="48"/>
    <x v="42"/>
    <x v="483"/>
    <x v="1"/>
    <x v="0"/>
  </r>
  <r>
    <s v="710"/>
    <s v="Dept of Cultural and Community Engagement"/>
    <s v="WAC"/>
    <s v=" DCCE Administrative Services"/>
    <s v="DGO"/>
    <s v="6090 Division of Fleet Operations - Motor Pool"/>
    <x v="4"/>
    <s v="Current Expense"/>
    <n v="451.24000000000012"/>
    <x v="42"/>
    <x v="483"/>
    <x v="1"/>
    <x v="0"/>
  </r>
  <r>
    <s v="710"/>
    <s v="Dept of Cultural and Community Engagement"/>
    <s v="WAC"/>
    <s v=" DCCE Administrative Services"/>
    <s v="DGO"/>
    <s v="6120 Division of Fleet Operations - Fuel Network"/>
    <x v="5"/>
    <s v="Current Expense"/>
    <n v="16.691700000000001"/>
    <x v="42"/>
    <x v="483"/>
    <x v="1"/>
    <x v="0"/>
  </r>
  <r>
    <s v="710"/>
    <s v="Dept of Cultural and Community Engagement"/>
    <s v="WAC"/>
    <s v=" DCCE Administrative Services"/>
    <s v="DGO"/>
    <s v="6020 Division of Risk Management"/>
    <x v="6"/>
    <s v="Current Expense"/>
    <n v="83"/>
    <x v="42"/>
    <x v="483"/>
    <x v="0"/>
    <x v="0"/>
  </r>
  <r>
    <s v="710"/>
    <s v="Dept of Cultural and Community Engagement"/>
    <s v="WAC"/>
    <s v=" DCCE Administrative Services"/>
    <s v="DGO"/>
    <s v="6020 Division of Risk Management"/>
    <x v="0"/>
    <s v="Current Expense"/>
    <n v="2753"/>
    <x v="42"/>
    <x v="483"/>
    <x v="0"/>
    <x v="0"/>
  </r>
  <r>
    <s v="710"/>
    <s v="Dept of Cultural and Community Engagement"/>
    <s v="WAC"/>
    <s v=" DCCE Administrative Services"/>
    <s v="DGO"/>
    <s v="6020 Division of Risk Management"/>
    <x v="1"/>
    <s v="Current Expense"/>
    <n v="236"/>
    <x v="42"/>
    <x v="483"/>
    <x v="0"/>
    <x v="0"/>
  </r>
  <r>
    <s v="710"/>
    <s v="Dept of Cultural and Community Engagement"/>
    <s v="WRB"/>
    <s v=" DCCE Blind &amp; Physically Handicapped"/>
    <s v="DGO"/>
    <s v="6120 Division of Fleet Operations - Fuel Network"/>
    <x v="5"/>
    <s v="Current Expense"/>
    <n v="0.14599999999999999"/>
    <x v="42"/>
    <x v="484"/>
    <x v="1"/>
    <x v="0"/>
  </r>
  <r>
    <s v="710"/>
    <s v="Dept of Cultural and Community Engagement"/>
    <s v="WRE"/>
    <s v=" DCCE Bookmobile"/>
    <s v="DGO"/>
    <s v="6090 Division of Fleet Operations - Motor Pool"/>
    <x v="3"/>
    <s v="Current Expense"/>
    <n v="60"/>
    <x v="42"/>
    <x v="485"/>
    <x v="1"/>
    <x v="0"/>
  </r>
  <r>
    <s v="710"/>
    <s v="Dept of Cultural and Community Engagement"/>
    <s v="WRE"/>
    <s v=" DCCE Bookmobile"/>
    <s v="DGO"/>
    <s v="6090 Division of Fleet Operations - Motor Pool"/>
    <x v="4"/>
    <s v="Current Expense"/>
    <n v="326.79000000000133"/>
    <x v="42"/>
    <x v="485"/>
    <x v="1"/>
    <x v="0"/>
  </r>
  <r>
    <s v="710"/>
    <s v="Dept of Cultural and Community Engagement"/>
    <s v="WRE"/>
    <s v=" DCCE Bookmobile"/>
    <s v="DGO"/>
    <s v="6120 Division of Fleet Operations - Fuel Network"/>
    <x v="5"/>
    <s v="Current Expense"/>
    <n v="87.120800000000003"/>
    <x v="42"/>
    <x v="485"/>
    <x v="1"/>
    <x v="0"/>
  </r>
  <r>
    <s v="710"/>
    <s v="Dept of Cultural and Community Engagement"/>
    <s v="WQC"/>
    <s v=" DCCE Community Arts Outreach"/>
    <s v="DGO"/>
    <s v="6090 Division of Fleet Operations - Motor Pool"/>
    <x v="3"/>
    <s v="Current Expense"/>
    <n v="12"/>
    <x v="42"/>
    <x v="486"/>
    <x v="1"/>
    <x v="0"/>
  </r>
  <r>
    <s v="710"/>
    <s v="Dept of Cultural and Community Engagement"/>
    <s v="WQC"/>
    <s v=" DCCE Community Arts Outreach"/>
    <s v="DGO"/>
    <s v="6090 Division of Fleet Operations - Motor Pool"/>
    <x v="4"/>
    <s v="Current Expense"/>
    <n v="3727.9200000000005"/>
    <x v="42"/>
    <x v="486"/>
    <x v="1"/>
    <x v="0"/>
  </r>
  <r>
    <s v="710"/>
    <s v="Dept of Cultural and Community Engagement"/>
    <s v="WQC"/>
    <s v=" DCCE Community Arts Outreach"/>
    <s v="DGO"/>
    <s v="6120 Division of Fleet Operations - Fuel Network"/>
    <x v="5"/>
    <s v="Current Expense"/>
    <n v="10.372100000000001"/>
    <x v="42"/>
    <x v="486"/>
    <x v="1"/>
    <x v="0"/>
  </r>
  <r>
    <s v="710"/>
    <s v="Dept of Cultural and Community Engagement"/>
    <s v="WQA"/>
    <s v=" DCCE Fine Arts Administration"/>
    <s v="DGO"/>
    <s v="6020 Division of Risk Management"/>
    <x v="1"/>
    <s v="Current Expense"/>
    <n v="4709"/>
    <x v="42"/>
    <x v="487"/>
    <x v="0"/>
    <x v="0"/>
  </r>
  <r>
    <s v="710"/>
    <s v="Dept of Cultural and Community Engagement"/>
    <s v="WND"/>
    <s v=" DCCE Historic Preservation &amp; Antiquities"/>
    <s v="DGO"/>
    <s v="6090 Division of Fleet Operations - Motor Pool"/>
    <x v="4"/>
    <s v="Current Expense"/>
    <n v="2.4499999999999988"/>
    <x v="42"/>
    <x v="488"/>
    <x v="1"/>
    <x v="0"/>
  </r>
  <r>
    <s v="710"/>
    <s v="Dept of Cultural and Community Engagement"/>
    <s v="WND"/>
    <s v=" DCCE Historic Preservation &amp; Antiquities"/>
    <s v="DGO"/>
    <s v="6090 Division of Fleet Operations - Motor Pool"/>
    <x v="3"/>
    <s v="Current Expense"/>
    <n v="12"/>
    <x v="42"/>
    <x v="488"/>
    <x v="1"/>
    <x v="0"/>
  </r>
  <r>
    <s v="710"/>
    <s v="Dept of Cultural and Community Engagement"/>
    <s v="WND"/>
    <s v=" DCCE Historic Preservation &amp; Antiquities"/>
    <s v="DGO"/>
    <s v="6120 Division of Fleet Operations - Fuel Network"/>
    <x v="5"/>
    <s v="Current Expense"/>
    <n v="2.5497000000000001"/>
    <x v="42"/>
    <x v="488"/>
    <x v="1"/>
    <x v="0"/>
  </r>
  <r>
    <s v="710"/>
    <s v="Dept of Cultural and Community Engagement"/>
    <s v="WNA"/>
    <s v=" DCCE State History Administration"/>
    <s v="DGO"/>
    <s v="6020 Division of Risk Management"/>
    <x v="1"/>
    <s v="Current Expense"/>
    <n v="26475"/>
    <x v="42"/>
    <x v="489"/>
    <x v="0"/>
    <x v="0"/>
  </r>
  <r>
    <s v="710"/>
    <s v="Dept of Cultural and Community Engagement"/>
    <s v="WRA"/>
    <s v=" DCCE State Library Administration"/>
    <s v="DGO"/>
    <s v="6090 Division of Fleet Operations - Motor Pool"/>
    <x v="4"/>
    <s v="Current Expense"/>
    <n v="-332.78000000000003"/>
    <x v="42"/>
    <x v="490"/>
    <x v="1"/>
    <x v="0"/>
  </r>
  <r>
    <s v="710"/>
    <s v="Dept of Cultural and Community Engagement"/>
    <s v="WRA"/>
    <s v=" DCCE State Library Administration"/>
    <s v="DGO"/>
    <s v="6090 Division of Fleet Operations - Motor Pool"/>
    <x v="3"/>
    <s v="Current Expense"/>
    <n v="12"/>
    <x v="42"/>
    <x v="490"/>
    <x v="1"/>
    <x v="0"/>
  </r>
  <r>
    <s v="710"/>
    <s v="Dept of Cultural and Community Engagement"/>
    <s v="WRA"/>
    <s v=" DCCE State Library Administration"/>
    <s v="DGO"/>
    <s v="6120 Division of Fleet Operations - Fuel Network"/>
    <x v="5"/>
    <s v="Current Expense"/>
    <n v="0.155"/>
    <x v="42"/>
    <x v="490"/>
    <x v="1"/>
    <x v="0"/>
  </r>
  <r>
    <s v="710"/>
    <s v="Dept of Cultural and Community Engagement"/>
    <s v="WRA"/>
    <s v=" DCCE State Library Administration"/>
    <s v="DGO"/>
    <s v="6020 Division of Risk Management"/>
    <x v="6"/>
    <s v="Current Expense"/>
    <n v="183"/>
    <x v="42"/>
    <x v="490"/>
    <x v="0"/>
    <x v="0"/>
  </r>
  <r>
    <s v="710"/>
    <s v="Dept of Cultural and Community Engagement"/>
    <s v="WRA"/>
    <s v=" DCCE State Library Administration"/>
    <s v="DGO"/>
    <s v="6020 Division of Risk Management"/>
    <x v="1"/>
    <s v="Current Expense"/>
    <n v="4322"/>
    <x v="42"/>
    <x v="490"/>
    <x v="0"/>
    <x v="0"/>
  </r>
  <r>
    <s v="710"/>
    <s v="Dept of Cultural and Community Engagement"/>
    <s v="WSA"/>
    <s v=" DCCE STEM Action Center"/>
    <s v="DGO"/>
    <s v="6090 Division of Fleet Operations - Motor Pool"/>
    <x v="3"/>
    <s v="Current Expense"/>
    <n v="36"/>
    <x v="42"/>
    <x v="491"/>
    <x v="1"/>
    <x v="0"/>
  </r>
  <r>
    <s v="710"/>
    <s v="Dept of Cultural and Community Engagement"/>
    <s v="WSA"/>
    <s v=" DCCE STEM Action Center"/>
    <s v="DGO"/>
    <s v="6090 Division of Fleet Operations - Motor Pool"/>
    <x v="8"/>
    <s v="Current Expense"/>
    <n v="90"/>
    <x v="42"/>
    <x v="491"/>
    <x v="1"/>
    <x v="0"/>
  </r>
  <r>
    <s v="710"/>
    <s v="Dept of Cultural and Community Engagement"/>
    <s v="WSA"/>
    <s v=" DCCE STEM Action Center"/>
    <s v="DGO"/>
    <s v="6090 Division of Fleet Operations - Motor Pool"/>
    <x v="4"/>
    <s v="Current Expense"/>
    <n v="123.73000000000002"/>
    <x v="42"/>
    <x v="491"/>
    <x v="1"/>
    <x v="0"/>
  </r>
  <r>
    <s v="710"/>
    <s v="Dept of Cultural and Community Engagement"/>
    <s v="WSA"/>
    <s v=" DCCE STEM Action Center"/>
    <s v="DGO"/>
    <s v="6120 Division of Fleet Operations - Fuel Network"/>
    <x v="5"/>
    <s v="Current Expense"/>
    <n v="0.22140000000000001"/>
    <x v="42"/>
    <x v="491"/>
    <x v="1"/>
    <x v="0"/>
  </r>
  <r>
    <s v="710"/>
    <s v="Dept of Cultural and Community Engagement"/>
    <s v="2305"/>
    <s v="2305 DHA Utah Stem Foundation Fund"/>
    <s v="DGO"/>
    <s v="6020 Division of Risk Management"/>
    <x v="2"/>
    <s v="Current Expense"/>
    <n v="-2.8000000000000007"/>
    <x v="42"/>
    <x v="492"/>
    <x v="0"/>
    <x v="0"/>
  </r>
  <r>
    <s v="710"/>
    <s v="Dept of Cultural and Community Engagement"/>
    <s v="WAA"/>
    <s v="WAA DHA Executive Director's Office"/>
    <s v="DGO"/>
    <s v="6020 Division of Risk Management"/>
    <x v="2"/>
    <s v="Current Expense"/>
    <n v="-784.52"/>
    <x v="42"/>
    <x v="493"/>
    <x v="0"/>
    <x v="0"/>
  </r>
  <r>
    <s v="710"/>
    <s v="Dept of Cultural and Community Engagement"/>
    <s v="WAB"/>
    <s v="WAB DHA Information Technology"/>
    <s v="DGO"/>
    <s v="6020 Division of Risk Management"/>
    <x v="2"/>
    <s v="Current Expense"/>
    <n v="-222"/>
    <x v="42"/>
    <x v="494"/>
    <x v="0"/>
    <x v="0"/>
  </r>
  <r>
    <s v="710"/>
    <s v="Dept of Cultural and Community Engagement"/>
    <s v="WAC"/>
    <s v="WAC DHA Administrative Services"/>
    <s v="DGO"/>
    <s v="6020 Division of Risk Management"/>
    <x v="2"/>
    <s v="Current Expense"/>
    <n v="-1507.2399999999998"/>
    <x v="42"/>
    <x v="483"/>
    <x v="0"/>
    <x v="0"/>
  </r>
  <r>
    <s v="710"/>
    <s v="Dept of Cultural and Community Engagement"/>
    <s v="WAD"/>
    <s v="WAD DHA Multi Cultural Affairs"/>
    <s v="DGO"/>
    <s v="6020 Division of Risk Management"/>
    <x v="2"/>
    <s v="Current Expense"/>
    <n v="-477.03"/>
    <x v="42"/>
    <x v="495"/>
    <x v="0"/>
    <x v="0"/>
  </r>
  <r>
    <s v="710"/>
    <s v="Dept of Cultural and Community Engagement"/>
    <s v="WEA"/>
    <s v="WEA DHA Indian Affairs"/>
    <s v="DGO"/>
    <s v="6020 Division of Risk Management"/>
    <x v="2"/>
    <s v="Current Expense"/>
    <n v="-381.02"/>
    <x v="42"/>
    <x v="496"/>
    <x v="0"/>
    <x v="0"/>
  </r>
  <r>
    <s v="710"/>
    <s v="Dept of Cultural and Community Engagement"/>
    <s v="WNA"/>
    <s v="WNA DHA State History Administration"/>
    <s v="DGO"/>
    <s v="6020 Division of Risk Management"/>
    <x v="2"/>
    <s v="Current Expense"/>
    <n v="-266.05999999999995"/>
    <x v="42"/>
    <x v="489"/>
    <x v="0"/>
    <x v="0"/>
  </r>
  <r>
    <s v="710"/>
    <s v="Dept of Cultural and Community Engagement"/>
    <s v="WNB"/>
    <s v="WNB DHA Research Libraries &amp; Collections"/>
    <s v="DGO"/>
    <s v="6020 Division of Risk Management"/>
    <x v="2"/>
    <s v="Current Expense"/>
    <n v="-634.91000000000008"/>
    <x v="42"/>
    <x v="497"/>
    <x v="0"/>
    <x v="0"/>
  </r>
  <r>
    <s v="710"/>
    <s v="Dept of Cultural and Community Engagement"/>
    <s v="WNC"/>
    <s v="WNC DHA Public History, Communication &amp; Information"/>
    <s v="DGO"/>
    <s v="6020 Division of Risk Management"/>
    <x v="2"/>
    <s v="Current Expense"/>
    <n v="-654.56999999999994"/>
    <x v="42"/>
    <x v="498"/>
    <x v="0"/>
    <x v="0"/>
  </r>
  <r>
    <s v="710"/>
    <s v="Dept of Cultural and Community Engagement"/>
    <s v="WND"/>
    <s v="WND DHA Historic Preservation &amp; Antiquities"/>
    <s v="DGO"/>
    <s v="6020 Division of Risk Management"/>
    <x v="2"/>
    <s v="Current Expense"/>
    <n v="-1764.7799999999997"/>
    <x v="42"/>
    <x v="488"/>
    <x v="0"/>
    <x v="0"/>
  </r>
  <r>
    <s v="710"/>
    <s v="Dept of Cultural and Community Engagement"/>
    <s v="WPA"/>
    <s v="WPA DHA State Historical Society"/>
    <s v="DGO"/>
    <s v="6020 Division of Risk Management"/>
    <x v="2"/>
    <s v="Current Expense"/>
    <n v="-23.620000000000005"/>
    <x v="42"/>
    <x v="499"/>
    <x v="0"/>
    <x v="0"/>
  </r>
  <r>
    <s v="710"/>
    <s v="Dept of Cultural and Community Engagement"/>
    <s v="WQA"/>
    <s v="WQA DHA Fine Arts Administration"/>
    <s v="DGO"/>
    <s v="6020 Division of Risk Management"/>
    <x v="2"/>
    <s v="Current Expense"/>
    <n v="-500.13000000000011"/>
    <x v="42"/>
    <x v="487"/>
    <x v="0"/>
    <x v="0"/>
  </r>
  <r>
    <s v="710"/>
    <s v="Dept of Cultural and Community Engagement"/>
    <s v="WQC"/>
    <s v="WQC DHA Community Arts Outreach"/>
    <s v="DGO"/>
    <s v="6020 Division of Risk Management"/>
    <x v="2"/>
    <s v="Current Expense"/>
    <n v="-1771.1599999999999"/>
    <x v="42"/>
    <x v="486"/>
    <x v="0"/>
    <x v="0"/>
  </r>
  <r>
    <s v="710"/>
    <s v="Dept of Cultural and Community Engagement"/>
    <s v="WQF"/>
    <s v="WQF DHA Museum Services"/>
    <s v="DGO"/>
    <s v="6020 Division of Risk Management"/>
    <x v="2"/>
    <s v="Current Expense"/>
    <n v="-47.819999999999993"/>
    <x v="42"/>
    <x v="500"/>
    <x v="0"/>
    <x v="0"/>
  </r>
  <r>
    <s v="710"/>
    <s v="Dept of Cultural and Community Engagement"/>
    <s v="WRA"/>
    <s v="WRA DHA State Library Administration"/>
    <s v="DGO"/>
    <s v="6020 Division of Risk Management"/>
    <x v="2"/>
    <s v="Current Expense"/>
    <n v="-397.45000000000005"/>
    <x v="42"/>
    <x v="490"/>
    <x v="0"/>
    <x v="0"/>
  </r>
  <r>
    <s v="710"/>
    <s v="Dept of Cultural and Community Engagement"/>
    <s v="WRB"/>
    <s v="WRB DHA Blind &amp; Physically Handicapped"/>
    <s v="DGO"/>
    <s v="6020 Division of Risk Management"/>
    <x v="2"/>
    <s v="Current Expense"/>
    <n v="-1799.7700000000004"/>
    <x v="42"/>
    <x v="484"/>
    <x v="0"/>
    <x v="0"/>
  </r>
  <r>
    <s v="710"/>
    <s v="Dept of Cultural and Community Engagement"/>
    <s v="WRC"/>
    <s v="WRC DHA Library Development"/>
    <s v="DGO"/>
    <s v="6020 Division of Risk Management"/>
    <x v="2"/>
    <s v="Current Expense"/>
    <n v="-829.80000000000018"/>
    <x v="42"/>
    <x v="501"/>
    <x v="0"/>
    <x v="0"/>
  </r>
  <r>
    <s v="710"/>
    <s v="Dept of Cultural and Community Engagement"/>
    <s v="WRD"/>
    <s v="WRD DHA Library Resources"/>
    <s v="DGO"/>
    <s v="6020 Division of Risk Management"/>
    <x v="2"/>
    <s v="Current Expense"/>
    <n v="-947.7800000000002"/>
    <x v="42"/>
    <x v="502"/>
    <x v="0"/>
    <x v="0"/>
  </r>
  <r>
    <s v="710"/>
    <s v="Dept of Cultural and Community Engagement"/>
    <s v="WRE"/>
    <s v="WRE DHA Bookmobile"/>
    <s v="DGO"/>
    <s v="6020 Division of Risk Management"/>
    <x v="2"/>
    <s v="Current Expense"/>
    <n v="-735.11999999999989"/>
    <x v="42"/>
    <x v="485"/>
    <x v="0"/>
    <x v="0"/>
  </r>
  <r>
    <s v="710"/>
    <s v="Dept of Cultural and Community Engagement"/>
    <s v="WSA"/>
    <s v="WSA STEM Action Center"/>
    <s v="DGO"/>
    <s v="6020 Division of Risk Management"/>
    <x v="2"/>
    <s v="Current Expense"/>
    <n v="-1449.1400000000003"/>
    <x v="42"/>
    <x v="491"/>
    <x v="0"/>
    <x v="0"/>
  </r>
  <r>
    <s v="710"/>
    <s v="Dept of Cultural and Community Engagement"/>
    <s v="WVA"/>
    <s v="WVA DHA Commission on Service &amp; Volunteerism"/>
    <s v="DGO"/>
    <s v="6020 Division of Risk Management"/>
    <x v="2"/>
    <s v="Current Expense"/>
    <n v="-904.80000000000018"/>
    <x v="42"/>
    <x v="503"/>
    <x v="0"/>
    <x v="0"/>
  </r>
  <r>
    <s v="710"/>
    <s v="Dept of Cultural and Community Engagement"/>
    <s v="WRA"/>
    <s v=" DCCE State Library Administration"/>
    <s v="DGO"/>
    <s v="6150 Division of Facilities Management"/>
    <x v="7"/>
    <s v="Current Expense"/>
    <n v="37407.800000000003"/>
    <x v="42"/>
    <x v="490"/>
    <x v="2"/>
    <x v="0"/>
  </r>
  <r>
    <s v="810"/>
    <s v="Dept of Transportation"/>
    <s v="XHA"/>
    <s v=" DOT Aeronautics Administration"/>
    <s v="DGO"/>
    <s v="6020 Division of Risk Management"/>
    <x v="1"/>
    <s v="Current Expense"/>
    <n v="946"/>
    <x v="43"/>
    <x v="504"/>
    <x v="0"/>
    <x v="0"/>
  </r>
  <r>
    <s v="810"/>
    <s v="Dept of Transportation"/>
    <s v="XHE"/>
    <s v=" DOT Airplane Operations"/>
    <s v="DGO"/>
    <s v="6090 Division of Fleet Operations - Motor Pool"/>
    <x v="3"/>
    <s v="Current Expense"/>
    <n v="36"/>
    <x v="43"/>
    <x v="505"/>
    <x v="1"/>
    <x v="0"/>
  </r>
  <r>
    <s v="810"/>
    <s v="Dept of Transportation"/>
    <s v="XDK"/>
    <s v=" DOT Field Crews"/>
    <s v="DGO"/>
    <s v="6120 Division of Fleet Operations - Fuel Network"/>
    <x v="5"/>
    <s v="Current Expense"/>
    <n v="6.2473999999999998"/>
    <x v="43"/>
    <x v="506"/>
    <x v="1"/>
    <x v="0"/>
  </r>
  <r>
    <s v="810"/>
    <s v="Dept of Transportation"/>
    <s v="XYD"/>
    <s v=" DOT Miscellaneous Revenue"/>
    <s v="DGO"/>
    <s v="6020 Division of Risk Management"/>
    <x v="6"/>
    <s v="Current Expense"/>
    <n v="11768"/>
    <x v="43"/>
    <x v="507"/>
    <x v="0"/>
    <x v="0"/>
  </r>
  <r>
    <s v="810"/>
    <s v="Dept of Transportation"/>
    <s v="XYD"/>
    <s v=" DOT Miscellaneous Revenue"/>
    <s v="DGO"/>
    <s v="6020 Division of Risk Management"/>
    <x v="10"/>
    <s v="Current Expense"/>
    <n v="-37462"/>
    <x v="43"/>
    <x v="507"/>
    <x v="0"/>
    <x v="0"/>
  </r>
  <r>
    <s v="810"/>
    <s v="Dept of Transportation"/>
    <s v="XYD"/>
    <s v=" DOT Miscellaneous Revenue"/>
    <s v="DGO"/>
    <s v="6020 Division of Risk Management"/>
    <x v="0"/>
    <s v="Current Expense"/>
    <n v="550000"/>
    <x v="43"/>
    <x v="507"/>
    <x v="0"/>
    <x v="0"/>
  </r>
  <r>
    <s v="810"/>
    <s v="Dept of Transportation"/>
    <s v="XYD"/>
    <s v=" DOT Miscellaneous Revenue"/>
    <s v="DGO"/>
    <s v="6020 Division of Risk Management"/>
    <x v="1"/>
    <s v="Current Expense"/>
    <n v="159613"/>
    <x v="43"/>
    <x v="507"/>
    <x v="0"/>
    <x v="0"/>
  </r>
  <r>
    <s v="810"/>
    <s v="Dept of Transportation"/>
    <s v="XDB"/>
    <s v=" DOT OPS MAIN Region 1"/>
    <s v="DGO"/>
    <s v="6120 Division of Fleet Operations - Fuel Network"/>
    <x v="5"/>
    <s v="Current Expense"/>
    <n v="22.161999999999999"/>
    <x v="43"/>
    <x v="508"/>
    <x v="1"/>
    <x v="0"/>
  </r>
  <r>
    <s v="810"/>
    <s v="Dept of Transportation"/>
    <s v="XDC"/>
    <s v=" DOT OPS MAIN Region 2"/>
    <s v="DGO"/>
    <s v="6120 Division of Fleet Operations - Fuel Network"/>
    <x v="5"/>
    <s v="Current Expense"/>
    <n v="9.4745000000000008"/>
    <x v="43"/>
    <x v="509"/>
    <x v="1"/>
    <x v="0"/>
  </r>
  <r>
    <s v="810"/>
    <s v="Dept of Transportation"/>
    <s v="XDD"/>
    <s v=" DOT OPS MAIN Region 3"/>
    <s v="DGO"/>
    <s v="6120 Division of Fleet Operations - Fuel Network"/>
    <x v="5"/>
    <s v="Current Expense"/>
    <n v="14.747200000000001"/>
    <x v="43"/>
    <x v="510"/>
    <x v="1"/>
    <x v="0"/>
  </r>
  <r>
    <s v="810"/>
    <s v="Dept of Transportation"/>
    <s v="XDE"/>
    <s v=" DOT OPS MAIN Region 4"/>
    <s v="DGO"/>
    <s v="6120 Division of Fleet Operations - Fuel Network"/>
    <x v="5"/>
    <s v="Current Expense"/>
    <n v="15.4001"/>
    <x v="43"/>
    <x v="511"/>
    <x v="1"/>
    <x v="0"/>
  </r>
  <r>
    <s v="810"/>
    <s v="Dept of Transportation"/>
    <s v="XDG"/>
    <s v=" DOT Shops"/>
    <s v="DGO"/>
    <s v="6090 Division of Fleet Operations - Motor Pool"/>
    <x v="3"/>
    <s v="Current Expense"/>
    <n v="25032"/>
    <x v="43"/>
    <x v="512"/>
    <x v="1"/>
    <x v="0"/>
  </r>
  <r>
    <s v="810"/>
    <s v="Dept of Transportation"/>
    <s v="XDG"/>
    <s v=" DOT Shops"/>
    <s v="DGO"/>
    <s v="6090 Division of Fleet Operations - Motor Pool"/>
    <x v="8"/>
    <s v="Current Expense"/>
    <n v="79920"/>
    <x v="43"/>
    <x v="512"/>
    <x v="1"/>
    <x v="0"/>
  </r>
  <r>
    <s v="810"/>
    <s v="Dept of Transportation"/>
    <s v="XDG"/>
    <s v=" DOT Shops"/>
    <s v="DGO"/>
    <s v="6120 Division of Fleet Operations - Fuel Network"/>
    <x v="5"/>
    <s v="Current Expense"/>
    <n v="8714.0622999999996"/>
    <x v="43"/>
    <x v="512"/>
    <x v="1"/>
    <x v="0"/>
  </r>
  <r>
    <s v="810"/>
    <s v="Dept of Transportation"/>
    <s v="XDG"/>
    <s v=" DOT Shops"/>
    <s v="DGO"/>
    <s v="6020 Division of Risk Management"/>
    <x v="1"/>
    <s v="Current Expense"/>
    <n v="13150"/>
    <x v="43"/>
    <x v="512"/>
    <x v="0"/>
    <x v="0"/>
  </r>
  <r>
    <s v="810"/>
    <s v="Dept of Transportation"/>
    <s v="XDN"/>
    <s v=" DOT Traffic Operations Center"/>
    <s v="DGO"/>
    <s v="6090 Division of Fleet Operations - Motor Pool"/>
    <x v="3"/>
    <s v="Current Expense"/>
    <n v="372"/>
    <x v="43"/>
    <x v="513"/>
    <x v="1"/>
    <x v="0"/>
  </r>
  <r>
    <s v="810"/>
    <s v="Dept of Transportation"/>
    <s v="XDN"/>
    <s v=" DOT Traffic Operations Center"/>
    <s v="DGO"/>
    <s v="6090 Division of Fleet Operations - Motor Pool"/>
    <x v="8"/>
    <s v="Current Expense"/>
    <n v="2790"/>
    <x v="43"/>
    <x v="513"/>
    <x v="1"/>
    <x v="0"/>
  </r>
  <r>
    <s v="810"/>
    <s v="Dept of Transportation"/>
    <s v="XDN"/>
    <s v=" DOT Traffic Operations Center"/>
    <s v="DGO"/>
    <s v="6120 Division of Fleet Operations - Fuel Network"/>
    <x v="5"/>
    <s v="Current Expense"/>
    <n v="663.75020000000006"/>
    <x v="43"/>
    <x v="513"/>
    <x v="1"/>
    <x v="0"/>
  </r>
  <r>
    <s v="810"/>
    <s v="Dept of Transportation"/>
    <s v="XBA"/>
    <s v="XBA DOT Support Services Administration"/>
    <s v="DGO"/>
    <s v="6020 Division of Risk Management"/>
    <x v="2"/>
    <s v="Current Expense"/>
    <n v="-4946.1399999999994"/>
    <x v="43"/>
    <x v="514"/>
    <x v="0"/>
    <x v="0"/>
  </r>
  <r>
    <s v="810"/>
    <s v="Dept of Transportation"/>
    <s v="XBB"/>
    <s v="XBB DOT Comptroller"/>
    <s v="DGO"/>
    <s v="6020 Division of Risk Management"/>
    <x v="2"/>
    <s v="Current Expense"/>
    <n v="-7140.2200000000012"/>
    <x v="43"/>
    <x v="515"/>
    <x v="0"/>
    <x v="0"/>
  </r>
  <r>
    <s v="810"/>
    <s v="Dept of Transportation"/>
    <s v="XBC"/>
    <s v="XBC DOT Data Processing"/>
    <s v="DGO"/>
    <s v="6020 Division of Risk Management"/>
    <x v="2"/>
    <s v="Current Expense"/>
    <n v="-391.13000000000011"/>
    <x v="43"/>
    <x v="516"/>
    <x v="0"/>
    <x v="0"/>
  </r>
  <r>
    <s v="810"/>
    <s v="Dept of Transportation"/>
    <s v="XBD"/>
    <s v="XBD DOT Internal Auditor"/>
    <s v="DGO"/>
    <s v="6020 Division of Risk Management"/>
    <x v="2"/>
    <s v="Current Expense"/>
    <n v="-2458.59"/>
    <x v="43"/>
    <x v="517"/>
    <x v="0"/>
    <x v="0"/>
  </r>
  <r>
    <s v="810"/>
    <s v="Dept of Transportation"/>
    <s v="XBE"/>
    <s v="XBE DOT Community Relations"/>
    <s v="DGO"/>
    <s v="6020 Division of Risk Management"/>
    <x v="2"/>
    <s v="Current Expense"/>
    <n v="-3010.4400000000005"/>
    <x v="43"/>
    <x v="518"/>
    <x v="0"/>
    <x v="0"/>
  </r>
  <r>
    <s v="810"/>
    <s v="Dept of Transportation"/>
    <s v="XBF"/>
    <s v="XBF DOT Ports of Entry"/>
    <s v="DGO"/>
    <s v="6020 Division of Risk Management"/>
    <x v="2"/>
    <s v="Current Expense"/>
    <n v="-17891.339999999997"/>
    <x v="43"/>
    <x v="519"/>
    <x v="0"/>
    <x v="0"/>
  </r>
  <r>
    <s v="810"/>
    <s v="Dept of Transportation"/>
    <s v="XBG"/>
    <s v="XBG DOT Risk Management"/>
    <s v="DGO"/>
    <s v="6020 Division of Risk Management"/>
    <x v="2"/>
    <s v="Current Expense"/>
    <n v="-1320.65"/>
    <x v="43"/>
    <x v="520"/>
    <x v="0"/>
    <x v="0"/>
  </r>
  <r>
    <s v="810"/>
    <s v="Dept of Transportation"/>
    <s v="XBK"/>
    <s v="XBK DOT Human Resource Management"/>
    <s v="DGO"/>
    <s v="6020 Division of Risk Management"/>
    <x v="2"/>
    <s v="Current Expense"/>
    <n v="-2478.1800000000003"/>
    <x v="43"/>
    <x v="521"/>
    <x v="0"/>
    <x v="0"/>
  </r>
  <r>
    <s v="810"/>
    <s v="Dept of Transportation"/>
    <s v="XBL"/>
    <s v="XBL DOT Procurement"/>
    <s v="DGO"/>
    <s v="6020 Division of Risk Management"/>
    <x v="2"/>
    <s v="Current Expense"/>
    <n v="-2723.2800000000007"/>
    <x v="43"/>
    <x v="522"/>
    <x v="0"/>
    <x v="0"/>
  </r>
  <r>
    <s v="810"/>
    <s v="Dept of Transportation"/>
    <s v="XCA"/>
    <s v="XCA DOT Planning and Investment"/>
    <s v="DGO"/>
    <s v="6020 Division of Risk Management"/>
    <x v="2"/>
    <s v="Current Expense"/>
    <n v="-1339.65"/>
    <x v="43"/>
    <x v="523"/>
    <x v="0"/>
    <x v="0"/>
  </r>
  <r>
    <s v="810"/>
    <s v="Dept of Transportation"/>
    <s v="XCB"/>
    <s v="XCB DOT Program Development"/>
    <s v="DGO"/>
    <s v="6020 Division of Risk Management"/>
    <x v="2"/>
    <s v="Current Expense"/>
    <n v="-12758.39"/>
    <x v="43"/>
    <x v="524"/>
    <x v="0"/>
    <x v="0"/>
  </r>
  <r>
    <s v="810"/>
    <s v="Dept of Transportation"/>
    <s v="XCC"/>
    <s v="XCC DOT Preconstruction"/>
    <s v="DGO"/>
    <s v="6020 Division of Risk Management"/>
    <x v="2"/>
    <s v="Current Expense"/>
    <n v="-6000.5400000000009"/>
    <x v="43"/>
    <x v="525"/>
    <x v="0"/>
    <x v="0"/>
  </r>
  <r>
    <s v="810"/>
    <s v="Dept of Transportation"/>
    <s v="XCD"/>
    <s v="XCD DOT Construction Management"/>
    <s v="DGO"/>
    <s v="6020 Division of Risk Management"/>
    <x v="2"/>
    <s v="Current Expense"/>
    <n v="-3542.17"/>
    <x v="43"/>
    <x v="526"/>
    <x v="0"/>
    <x v="0"/>
  </r>
  <r>
    <s v="810"/>
    <s v="Dept of Transportation"/>
    <s v="XCE"/>
    <s v="XCE DOT Highway Project Management Team"/>
    <s v="DGO"/>
    <s v="6020 Division of Risk Management"/>
    <x v="2"/>
    <s v="Current Expense"/>
    <n v="-2220.3199999999997"/>
    <x v="43"/>
    <x v="527"/>
    <x v="0"/>
    <x v="0"/>
  </r>
  <r>
    <s v="810"/>
    <s v="Dept of Transportation"/>
    <s v="XCF"/>
    <s v="XCF DOT Civil Rights"/>
    <s v="DGO"/>
    <s v="6020 Division of Risk Management"/>
    <x v="2"/>
    <s v="Current Expense"/>
    <n v="-574.72"/>
    <x v="43"/>
    <x v="528"/>
    <x v="0"/>
    <x v="0"/>
  </r>
  <r>
    <s v="810"/>
    <s v="Dept of Transportation"/>
    <s v="XCG"/>
    <s v="XCG DOT Engineering Development Pool"/>
    <s v="DGO"/>
    <s v="6020 Division of Risk Management"/>
    <x v="2"/>
    <s v="Current Expense"/>
    <n v="-3281.5599999999995"/>
    <x v="43"/>
    <x v="529"/>
    <x v="0"/>
    <x v="0"/>
  </r>
  <r>
    <s v="810"/>
    <s v="Dept of Transportation"/>
    <s v="XCH"/>
    <s v="XCH DOT Engineering Services"/>
    <s v="DGO"/>
    <s v="6020 Division of Risk Management"/>
    <x v="2"/>
    <s v="Current Expense"/>
    <n v="-6454.5800000000017"/>
    <x v="43"/>
    <x v="530"/>
    <x v="0"/>
    <x v="0"/>
  </r>
  <r>
    <s v="810"/>
    <s v="Dept of Transportation"/>
    <s v="XCJ"/>
    <s v="XCJ DOT Right of Way"/>
    <s v="DGO"/>
    <s v="6020 Division of Risk Management"/>
    <x v="2"/>
    <s v="Current Expense"/>
    <n v="-6537.1899999999987"/>
    <x v="43"/>
    <x v="531"/>
    <x v="0"/>
    <x v="0"/>
  </r>
  <r>
    <s v="810"/>
    <s v="Dept of Transportation"/>
    <s v="XCK"/>
    <s v="XCK DOT Research"/>
    <s v="DGO"/>
    <s v="6020 Division of Risk Management"/>
    <x v="2"/>
    <s v="Current Expense"/>
    <n v="-2925.7000000000007"/>
    <x v="43"/>
    <x v="532"/>
    <x v="0"/>
    <x v="0"/>
  </r>
  <r>
    <s v="810"/>
    <s v="Dept of Transportation"/>
    <s v="XCM"/>
    <s v="XCM DOT Environmental"/>
    <s v="DGO"/>
    <s v="6020 Division of Risk Management"/>
    <x v="2"/>
    <s v="Current Expense"/>
    <n v="-4883.1499999999996"/>
    <x v="43"/>
    <x v="533"/>
    <x v="0"/>
    <x v="0"/>
  </r>
  <r>
    <s v="810"/>
    <s v="Dept of Transportation"/>
    <s v="XCN"/>
    <s v="XCN DOT Structures"/>
    <s v="DGO"/>
    <s v="6020 Division of Risk Management"/>
    <x v="2"/>
    <s v="Current Expense"/>
    <n v="-8376.0999999999985"/>
    <x v="43"/>
    <x v="534"/>
    <x v="0"/>
    <x v="0"/>
  </r>
  <r>
    <s v="810"/>
    <s v="Dept of Transportation"/>
    <s v="XCP"/>
    <s v="XCP DOT Materials Lab"/>
    <s v="DGO"/>
    <s v="6020 Division of Risk Management"/>
    <x v="2"/>
    <s v="Current Expense"/>
    <n v="-10591.490000000002"/>
    <x v="43"/>
    <x v="535"/>
    <x v="0"/>
    <x v="0"/>
  </r>
  <r>
    <s v="810"/>
    <s v="Dept of Transportation"/>
    <s v="XDB"/>
    <s v="XDB DOT OPS MAIN Region 1"/>
    <s v="DGO"/>
    <s v="6020 Division of Risk Management"/>
    <x v="2"/>
    <s v="Current Expense"/>
    <n v="-27360.449999999997"/>
    <x v="43"/>
    <x v="508"/>
    <x v="0"/>
    <x v="0"/>
  </r>
  <r>
    <s v="810"/>
    <s v="Dept of Transportation"/>
    <s v="XDC"/>
    <s v="XDC DOT OPS MAIN Region 2"/>
    <s v="DGO"/>
    <s v="6020 Division of Risk Management"/>
    <x v="2"/>
    <s v="Current Expense"/>
    <n v="-36759.479999999996"/>
    <x v="43"/>
    <x v="509"/>
    <x v="0"/>
    <x v="0"/>
  </r>
  <r>
    <s v="810"/>
    <s v="Dept of Transportation"/>
    <s v="XDD"/>
    <s v="XDD DOT OPS MAIN Region 3"/>
    <s v="DGO"/>
    <s v="6020 Division of Risk Management"/>
    <x v="2"/>
    <s v="Current Expense"/>
    <n v="-24844.130000000005"/>
    <x v="43"/>
    <x v="510"/>
    <x v="0"/>
    <x v="0"/>
  </r>
  <r>
    <s v="810"/>
    <s v="Dept of Transportation"/>
    <s v="XDE"/>
    <s v="XDE DOT OPS MAIN Region 4"/>
    <s v="DGO"/>
    <s v="6020 Division of Risk Management"/>
    <x v="2"/>
    <s v="Current Expense"/>
    <n v="-51341.649999999994"/>
    <x v="43"/>
    <x v="511"/>
    <x v="0"/>
    <x v="0"/>
  </r>
  <r>
    <s v="810"/>
    <s v="Dept of Transportation"/>
    <s v="XDG"/>
    <s v="XDG DOT Shops"/>
    <s v="DGO"/>
    <s v="6020 Division of Risk Management"/>
    <x v="2"/>
    <s v="Current Expense"/>
    <n v="-17226.239999999998"/>
    <x v="43"/>
    <x v="512"/>
    <x v="0"/>
    <x v="0"/>
  </r>
  <r>
    <s v="810"/>
    <s v="Dept of Transportation"/>
    <s v="XDH"/>
    <s v="XDH DOT Seasonal Pools"/>
    <s v="DGO"/>
    <s v="6020 Division of Risk Management"/>
    <x v="2"/>
    <s v="Current Expense"/>
    <n v="-5867.3100000000013"/>
    <x v="43"/>
    <x v="536"/>
    <x v="0"/>
    <x v="0"/>
  </r>
  <r>
    <s v="810"/>
    <s v="Dept of Transportation"/>
    <s v="XDK"/>
    <s v="XDK DOT Field Crews"/>
    <s v="DGO"/>
    <s v="6020 Division of Risk Management"/>
    <x v="2"/>
    <s v="Current Expense"/>
    <n v="-34171.630000000005"/>
    <x v="43"/>
    <x v="506"/>
    <x v="0"/>
    <x v="0"/>
  </r>
  <r>
    <s v="810"/>
    <s v="Dept of Transportation"/>
    <s v="XDL"/>
    <s v="XDL DOT Traffic Safety/Tramway"/>
    <s v="DGO"/>
    <s v="6020 Division of Risk Management"/>
    <x v="2"/>
    <s v="Current Expense"/>
    <n v="-6385.380000000001"/>
    <x v="43"/>
    <x v="537"/>
    <x v="0"/>
    <x v="0"/>
  </r>
  <r>
    <s v="810"/>
    <s v="Dept of Transportation"/>
    <s v="XDN"/>
    <s v="XDN DOT Traffic Operations Center"/>
    <s v="DGO"/>
    <s v="6020 Division of Risk Management"/>
    <x v="2"/>
    <s v="Current Expense"/>
    <n v="-25103.369999999995"/>
    <x v="43"/>
    <x v="513"/>
    <x v="0"/>
    <x v="0"/>
  </r>
  <r>
    <s v="810"/>
    <s v="Dept of Transportation"/>
    <s v="XDP"/>
    <s v="XDP DOT Maintenance Planning"/>
    <s v="DGO"/>
    <s v="6020 Division of Risk Management"/>
    <x v="2"/>
    <s v="Current Expense"/>
    <n v="-5637.7200000000012"/>
    <x v="43"/>
    <x v="538"/>
    <x v="0"/>
    <x v="0"/>
  </r>
  <r>
    <s v="810"/>
    <s v="Dept of Transportation"/>
    <s v="XEE"/>
    <s v="XEE DOT Special Projects"/>
    <s v="DGO"/>
    <s v="6020 Division of Risk Management"/>
    <x v="2"/>
    <s v="Current Expense"/>
    <n v="-6741.2999999999993"/>
    <x v="43"/>
    <x v="539"/>
    <x v="0"/>
    <x v="0"/>
  </r>
  <r>
    <s v="810"/>
    <s v="Dept of Transportation"/>
    <s v="XFA"/>
    <s v="XFA DOT MGMT Region 1"/>
    <s v="DGO"/>
    <s v="6020 Division of Risk Management"/>
    <x v="2"/>
    <s v="Current Expense"/>
    <n v="-14943.190000000002"/>
    <x v="43"/>
    <x v="540"/>
    <x v="0"/>
    <x v="0"/>
  </r>
  <r>
    <s v="810"/>
    <s v="Dept of Transportation"/>
    <s v="XFB"/>
    <s v="XFB DOT MGMT Region 2"/>
    <s v="DGO"/>
    <s v="6020 Division of Risk Management"/>
    <x v="2"/>
    <s v="Current Expense"/>
    <n v="-23409.600000000006"/>
    <x v="43"/>
    <x v="541"/>
    <x v="0"/>
    <x v="0"/>
  </r>
  <r>
    <s v="810"/>
    <s v="Dept of Transportation"/>
    <s v="XFC"/>
    <s v="XFC DOT MGMT Region 3"/>
    <s v="DGO"/>
    <s v="6020 Division of Risk Management"/>
    <x v="2"/>
    <s v="Current Expense"/>
    <n v="-12520.919999999998"/>
    <x v="43"/>
    <x v="542"/>
    <x v="0"/>
    <x v="0"/>
  </r>
  <r>
    <s v="810"/>
    <s v="Dept of Transportation"/>
    <s v="XFD"/>
    <s v="XFD DOT MGMT Region 4"/>
    <s v="DGO"/>
    <s v="6020 Division of Risk Management"/>
    <x v="2"/>
    <s v="Current Expense"/>
    <n v="-15472.89"/>
    <x v="43"/>
    <x v="543"/>
    <x v="0"/>
    <x v="0"/>
  </r>
  <r>
    <s v="810"/>
    <s v="Dept of Transportation"/>
    <s v="XFE"/>
    <s v="XFE DOT Richfield"/>
    <s v="DGO"/>
    <s v="6020 Division of Risk Management"/>
    <x v="2"/>
    <s v="Current Expense"/>
    <n v="-554.95000000000005"/>
    <x v="43"/>
    <x v="544"/>
    <x v="0"/>
    <x v="0"/>
  </r>
  <r>
    <s v="810"/>
    <s v="Dept of Transportation"/>
    <s v="XFF"/>
    <s v="XFF DOT Price"/>
    <s v="DGO"/>
    <s v="6020 Division of Risk Management"/>
    <x v="2"/>
    <s v="Current Expense"/>
    <n v="-830.32999999999993"/>
    <x v="43"/>
    <x v="545"/>
    <x v="0"/>
    <x v="0"/>
  </r>
  <r>
    <s v="810"/>
    <s v="Dept of Transportation"/>
    <s v="XFG"/>
    <s v="XFG DOT Cedar City"/>
    <s v="DGO"/>
    <s v="6020 Division of Risk Management"/>
    <x v="2"/>
    <s v="Current Expense"/>
    <n v="-540.06999999999994"/>
    <x v="43"/>
    <x v="546"/>
    <x v="0"/>
    <x v="0"/>
  </r>
  <r>
    <s v="810"/>
    <s v="Dept of Transportation"/>
    <s v="XHA"/>
    <s v="XHA DOT Aeronautics Administration"/>
    <s v="DGO"/>
    <s v="6020 Division of Risk Management"/>
    <x v="2"/>
    <s v="Current Expense"/>
    <n v="-1894.79"/>
    <x v="43"/>
    <x v="504"/>
    <x v="0"/>
    <x v="0"/>
  </r>
  <r>
    <s v="810"/>
    <s v="Dept of Transportation"/>
    <s v="XHE"/>
    <s v="XHE DOT Airplane Operations"/>
    <s v="DGO"/>
    <s v="6020 Division of Risk Management"/>
    <x v="2"/>
    <s v="Current Expense"/>
    <n v="-1669.62"/>
    <x v="43"/>
    <x v="505"/>
    <x v="0"/>
    <x v="0"/>
  </r>
  <r>
    <s v="810"/>
    <s v="Dept of Transportation"/>
    <s v="XIQ"/>
    <s v="XIQ DOT Amusement Ride Safety"/>
    <s v="DGO"/>
    <s v="6020 Division of Risk Management"/>
    <x v="2"/>
    <s v="Current Expense"/>
    <n v="-425.26"/>
    <x v="43"/>
    <x v="547"/>
    <x v="0"/>
    <x v="0"/>
  </r>
  <r>
    <s v="930"/>
    <s v="Utah Communications Authority"/>
    <s v="9220"/>
    <s v="Utah County Sheriff"/>
    <s v="DGO"/>
    <s v="6020 Division of Risk Management"/>
    <x v="6"/>
    <s v="Current Expense"/>
    <n v="170"/>
    <x v="44"/>
    <x v="548"/>
    <x v="0"/>
    <x v="0"/>
  </r>
  <r>
    <s v="930"/>
    <s v="Utah Communications Authority"/>
    <s v="9220"/>
    <s v="Utah National Guard"/>
    <s v="DGO"/>
    <s v="6020 Division of Risk Management"/>
    <x v="0"/>
    <s v="Current Expense"/>
    <n v="-25585"/>
    <x v="44"/>
    <x v="548"/>
    <x v="0"/>
    <x v="0"/>
  </r>
  <r>
    <s v="930"/>
    <s v="Utah Communications Authority"/>
    <s v="9220"/>
    <s v="Utah National Guard"/>
    <s v="DGO"/>
    <s v="6020 Division of Risk Management"/>
    <x v="1"/>
    <s v="Current Expense"/>
    <n v="24438"/>
    <x v="44"/>
    <x v="548"/>
    <x v="0"/>
    <x v="0"/>
  </r>
  <r>
    <s v="930"/>
    <s v="Utah Communications Authority"/>
    <s v="9220"/>
    <s v=" UCA Utah Communications Authority"/>
    <s v="DGO"/>
    <s v="6120 Division of Fleet Operations - Fuel Network"/>
    <x v="5"/>
    <s v="Current Expense"/>
    <n v="345.29519999999997"/>
    <x v="44"/>
    <x v="548"/>
    <x v="1"/>
    <x v="0"/>
  </r>
  <r>
    <s v="962"/>
    <s v="Inland Port Authority"/>
    <s v="9210"/>
    <s v="9210 GOE Inland Port Authority"/>
    <s v="DGO"/>
    <s v="6020 Division of Risk Management"/>
    <x v="2"/>
    <s v="Current Expense"/>
    <n v="-1521.0100000000002"/>
    <x v="45"/>
    <x v="549"/>
    <x v="0"/>
    <x v="0"/>
  </r>
  <r>
    <s v="964"/>
    <s v="Point of Mtn St Land Authority"/>
    <s v="9212"/>
    <s v="9212 GOE Point of the Mountain State Land Authority"/>
    <s v="DGO"/>
    <s v="6020 Division of Risk Management"/>
    <x v="2"/>
    <s v="Current Expense"/>
    <n v="-416.58999999999992"/>
    <x v="46"/>
    <x v="550"/>
    <x v="0"/>
    <x v="0"/>
  </r>
  <r>
    <m/>
    <s v="Higher Education"/>
    <s v=""/>
    <s v="Bridgerland Technical College"/>
    <s v="DGO"/>
    <s v="6020 Division of Risk Management"/>
    <x v="6"/>
    <s v="Current Expense"/>
    <n v="51"/>
    <x v="47"/>
    <x v="551"/>
    <x v="0"/>
    <x v="1"/>
  </r>
  <r>
    <m/>
    <s v="Higher Education"/>
    <s v=""/>
    <s v="Bridgerland Technical College"/>
    <s v="DGO"/>
    <s v="6020 Division of Risk Management"/>
    <x v="0"/>
    <s v="Current Expense"/>
    <n v="-11304"/>
    <x v="47"/>
    <x v="551"/>
    <x v="0"/>
    <x v="1"/>
  </r>
  <r>
    <m/>
    <s v="Higher Education"/>
    <s v=""/>
    <s v="Bridgerland Technical College"/>
    <s v="DGO"/>
    <s v="6020 Division of Risk Management"/>
    <x v="1"/>
    <s v="Current Expense"/>
    <n v="23377"/>
    <x v="47"/>
    <x v="551"/>
    <x v="0"/>
    <x v="1"/>
  </r>
  <r>
    <m/>
    <s v="Higher Education"/>
    <s v=""/>
    <s v="Davis Technical College"/>
    <s v="DGO"/>
    <s v="6020 Division of Risk Management"/>
    <x v="6"/>
    <s v="Current Expense"/>
    <n v="39"/>
    <x v="47"/>
    <x v="552"/>
    <x v="0"/>
    <x v="1"/>
  </r>
  <r>
    <m/>
    <s v="Higher Education"/>
    <s v=""/>
    <s v="Davis Technical College"/>
    <s v="DGO"/>
    <s v="6020 Division of Risk Management"/>
    <x v="0"/>
    <s v="Current Expense"/>
    <n v="-8927"/>
    <x v="47"/>
    <x v="552"/>
    <x v="0"/>
    <x v="1"/>
  </r>
  <r>
    <m/>
    <s v="Higher Education"/>
    <s v=""/>
    <s v="Davis Technical College"/>
    <s v="DGO"/>
    <s v="6020 Division of Risk Management"/>
    <x v="1"/>
    <s v="Current Expense"/>
    <n v="39284"/>
    <x v="47"/>
    <x v="552"/>
    <x v="0"/>
    <x v="1"/>
  </r>
  <r>
    <m/>
    <s v="Higher Education"/>
    <m/>
    <s v="Dixie State University"/>
    <s v="DGO"/>
    <s v="6045 Division of Finance - Group Travel Rates"/>
    <x v="11"/>
    <s v="Current Expense"/>
    <n v="-245"/>
    <x v="47"/>
    <x v="553"/>
    <x v="3"/>
    <x v="1"/>
  </r>
  <r>
    <m/>
    <s v="Higher Education"/>
    <m/>
    <s v="Dixie State University"/>
    <s v="DGO"/>
    <s v="6090 Division of Fleet Operations - Motor Pool"/>
    <x v="4"/>
    <s v="Current Expense"/>
    <n v="489.57000000000011"/>
    <x v="47"/>
    <x v="553"/>
    <x v="1"/>
    <x v="1"/>
  </r>
  <r>
    <m/>
    <s v="Higher Education"/>
    <m/>
    <s v="Dixie State University"/>
    <s v="DGO"/>
    <s v="6090 Division of Fleet Operations - Motor Pool"/>
    <x v="3"/>
    <s v="Current Expense"/>
    <n v="900"/>
    <x v="47"/>
    <x v="553"/>
    <x v="1"/>
    <x v="1"/>
  </r>
  <r>
    <m/>
    <s v="Higher Education"/>
    <m/>
    <s v="Dixie State University"/>
    <s v="DGO"/>
    <s v="6120 Division of Fleet Operations - Fuel Network"/>
    <x v="5"/>
    <s v="Current Expense"/>
    <n v="82.131100000000004"/>
    <x v="47"/>
    <x v="553"/>
    <x v="1"/>
    <x v="1"/>
  </r>
  <r>
    <m/>
    <s v="Higher Education"/>
    <s v=""/>
    <s v="Dixie State University"/>
    <s v="DGO"/>
    <s v="6020 Division of Risk Management"/>
    <x v="6"/>
    <s v="Current Expense"/>
    <n v="253"/>
    <x v="47"/>
    <x v="553"/>
    <x v="0"/>
    <x v="1"/>
  </r>
  <r>
    <m/>
    <s v="Higher Education"/>
    <s v=""/>
    <s v="Dixie State University"/>
    <s v="DGO"/>
    <s v="6020 Division of Risk Management"/>
    <x v="0"/>
    <s v="Current Expense"/>
    <n v="-128915"/>
    <x v="47"/>
    <x v="553"/>
    <x v="0"/>
    <x v="1"/>
  </r>
  <r>
    <m/>
    <s v="Higher Education"/>
    <s v=""/>
    <s v="Dixie State University"/>
    <s v="DGO"/>
    <s v="6020 Division of Risk Management"/>
    <x v="1"/>
    <s v="Current Expense"/>
    <n v="80508"/>
    <x v="47"/>
    <x v="553"/>
    <x v="0"/>
    <x v="1"/>
  </r>
  <r>
    <m/>
    <s v="Higher Education"/>
    <s v=""/>
    <s v="Dixie Technical College"/>
    <s v="DGO"/>
    <s v="6020 Division of Risk Management"/>
    <x v="6"/>
    <s v="Current Expense"/>
    <n v="198"/>
    <x v="47"/>
    <x v="554"/>
    <x v="0"/>
    <x v="1"/>
  </r>
  <r>
    <m/>
    <s v="Higher Education"/>
    <s v=""/>
    <s v="Dixie Technical College"/>
    <s v="DGO"/>
    <s v="6020 Division of Risk Management"/>
    <x v="0"/>
    <s v="Current Expense"/>
    <n v="-21717"/>
    <x v="47"/>
    <x v="554"/>
    <x v="0"/>
    <x v="1"/>
  </r>
  <r>
    <m/>
    <s v="Higher Education"/>
    <s v=""/>
    <s v="Dixie Technical College"/>
    <s v="DGO"/>
    <s v="6020 Division of Risk Management"/>
    <x v="1"/>
    <s v="Current Expense"/>
    <n v="16769"/>
    <x v="47"/>
    <x v="554"/>
    <x v="0"/>
    <x v="1"/>
  </r>
  <r>
    <m/>
    <s v="Higher Education"/>
    <m/>
    <s v="Dixie Technical College"/>
    <s v="DGO"/>
    <s v="6045 Division of Finance - Group Travel Rates"/>
    <x v="11"/>
    <s v="Current Expense"/>
    <n v="-25"/>
    <x v="47"/>
    <x v="554"/>
    <x v="3"/>
    <x v="1"/>
  </r>
  <r>
    <m/>
    <s v="Higher Education"/>
    <s v=""/>
    <s v="Mountainland Technical College"/>
    <s v="DGO"/>
    <s v="6020 Division of Risk Management"/>
    <x v="6"/>
    <s v="Current Expense"/>
    <n v="173"/>
    <x v="47"/>
    <x v="555"/>
    <x v="0"/>
    <x v="1"/>
  </r>
  <r>
    <m/>
    <s v="Higher Education"/>
    <s v=""/>
    <s v="Mountainland Technical College"/>
    <s v="DGO"/>
    <s v="6020 Division of Risk Management"/>
    <x v="0"/>
    <s v="Current Expense"/>
    <n v="-7340"/>
    <x v="47"/>
    <x v="555"/>
    <x v="0"/>
    <x v="1"/>
  </r>
  <r>
    <m/>
    <s v="Higher Education"/>
    <s v=""/>
    <s v="Mountainland Technical College"/>
    <s v="DGO"/>
    <s v="6020 Division of Risk Management"/>
    <x v="1"/>
    <s v="Current Expense"/>
    <n v="39972"/>
    <x v="47"/>
    <x v="555"/>
    <x v="0"/>
    <x v="1"/>
  </r>
  <r>
    <m/>
    <s v="Higher Education"/>
    <m/>
    <s v="Salt Lake Community College"/>
    <s v="DGO"/>
    <s v="6090 Division of Fleet Operations - Motor Pool"/>
    <x v="3"/>
    <s v="Current Expense"/>
    <n v="1704"/>
    <x v="47"/>
    <x v="556"/>
    <x v="1"/>
    <x v="1"/>
  </r>
  <r>
    <m/>
    <s v="Higher Education"/>
    <m/>
    <s v="Salt Lake Community College"/>
    <s v="DGO"/>
    <s v="6120 Division of Fleet Operations - Fuel Network"/>
    <x v="5"/>
    <s v="Current Expense"/>
    <n v="160.55420000000001"/>
    <x v="47"/>
    <x v="556"/>
    <x v="1"/>
    <x v="1"/>
  </r>
  <r>
    <m/>
    <s v="Higher Education"/>
    <m/>
    <s v="Salt Lake Community College"/>
    <s v="DGO"/>
    <s v="6120 Division of Fleet Operations - Fuel Network"/>
    <x v="9"/>
    <s v="Current Expense"/>
    <n v="3600"/>
    <x v="47"/>
    <x v="556"/>
    <x v="1"/>
    <x v="1"/>
  </r>
  <r>
    <m/>
    <s v="Higher Education"/>
    <s v=""/>
    <s v="Salt Lake Community College"/>
    <s v="DGO"/>
    <s v="6020 Division of Risk Management"/>
    <x v="6"/>
    <s v="Current Expense"/>
    <n v="4430"/>
    <x v="47"/>
    <x v="556"/>
    <x v="0"/>
    <x v="1"/>
  </r>
  <r>
    <m/>
    <s v="Higher Education"/>
    <s v=""/>
    <s v="Salt Lake Community College"/>
    <s v="DGO"/>
    <s v="6020 Division of Risk Management"/>
    <x v="0"/>
    <s v="Current Expense"/>
    <n v="-137006"/>
    <x v="47"/>
    <x v="556"/>
    <x v="0"/>
    <x v="1"/>
  </r>
  <r>
    <m/>
    <s v="Higher Education"/>
    <s v=""/>
    <s v="Salt Lake Community College"/>
    <s v="DGO"/>
    <s v="6020 Division of Risk Management"/>
    <x v="1"/>
    <s v="Current Expense"/>
    <n v="92186"/>
    <x v="47"/>
    <x v="556"/>
    <x v="0"/>
    <x v="1"/>
  </r>
  <r>
    <m/>
    <s v="Higher Education"/>
    <m/>
    <s v="Salt Lake Community College"/>
    <s v="DGO"/>
    <s v="6045 Division of Finance - Group Travel Rates"/>
    <x v="11"/>
    <s v="Current Expense"/>
    <n v="-502.5"/>
    <x v="47"/>
    <x v="556"/>
    <x v="3"/>
    <x v="1"/>
  </r>
  <r>
    <m/>
    <s v="Higher Education"/>
    <m/>
    <s v="Snow College"/>
    <s v="DGO"/>
    <s v="6090 Division of Fleet Operations - Motor Pool"/>
    <x v="8"/>
    <s v="Current Expense"/>
    <n v="180"/>
    <x v="47"/>
    <x v="557"/>
    <x v="1"/>
    <x v="1"/>
  </r>
  <r>
    <m/>
    <s v="Higher Education"/>
    <m/>
    <s v="Snow College"/>
    <s v="DGO"/>
    <s v="6090 Division of Fleet Operations - Motor Pool"/>
    <x v="3"/>
    <s v="Current Expense"/>
    <n v="684"/>
    <x v="47"/>
    <x v="557"/>
    <x v="1"/>
    <x v="1"/>
  </r>
  <r>
    <m/>
    <s v="Higher Education"/>
    <m/>
    <s v="Snow College"/>
    <s v="DGO"/>
    <s v="6090 Division of Fleet Operations - Motor Pool"/>
    <x v="4"/>
    <s v="Current Expense"/>
    <n v="2251.0800000000004"/>
    <x v="47"/>
    <x v="557"/>
    <x v="1"/>
    <x v="1"/>
  </r>
  <r>
    <m/>
    <s v="Higher Education"/>
    <m/>
    <s v="Snow College"/>
    <s v="DGO"/>
    <s v="6120 Division of Fleet Operations - Fuel Network"/>
    <x v="5"/>
    <s v="Current Expense"/>
    <n v="75.718000000000004"/>
    <x v="47"/>
    <x v="557"/>
    <x v="1"/>
    <x v="1"/>
  </r>
  <r>
    <m/>
    <s v="Higher Education"/>
    <s v=""/>
    <s v="Snow College"/>
    <s v="DGO"/>
    <s v="6020 Division of Risk Management"/>
    <x v="6"/>
    <s v="Current Expense"/>
    <n v="-763"/>
    <x v="47"/>
    <x v="557"/>
    <x v="0"/>
    <x v="1"/>
  </r>
  <r>
    <m/>
    <s v="Higher Education"/>
    <s v=""/>
    <s v="Snow College"/>
    <s v="DGO"/>
    <s v="6020 Division of Risk Management"/>
    <x v="0"/>
    <s v="Current Expense"/>
    <n v="-55112"/>
    <x v="47"/>
    <x v="557"/>
    <x v="0"/>
    <x v="1"/>
  </r>
  <r>
    <m/>
    <s v="Higher Education"/>
    <s v=""/>
    <s v="Snow College"/>
    <s v="DGO"/>
    <s v="6020 Division of Risk Management"/>
    <x v="1"/>
    <s v="Current Expense"/>
    <n v="64076"/>
    <x v="47"/>
    <x v="557"/>
    <x v="0"/>
    <x v="1"/>
  </r>
  <r>
    <m/>
    <s v="Higher Education"/>
    <m/>
    <s v="Snow College"/>
    <s v="DGO"/>
    <s v="6045 Division of Finance - Group Travel Rates"/>
    <x v="11"/>
    <s v="Current Expense"/>
    <n v="-37.5"/>
    <x v="47"/>
    <x v="557"/>
    <x v="3"/>
    <x v="1"/>
  </r>
  <r>
    <m/>
    <s v="Higher Education"/>
    <m/>
    <s v="Southern Utah University"/>
    <s v="DGO"/>
    <s v="6090 Division of Fleet Operations - Motor Pool"/>
    <x v="3"/>
    <s v="Current Expense"/>
    <n v="1596"/>
    <x v="47"/>
    <x v="558"/>
    <x v="1"/>
    <x v="1"/>
  </r>
  <r>
    <m/>
    <s v="Higher Education"/>
    <m/>
    <s v="Southern Utah University"/>
    <s v="DGO"/>
    <s v="6090 Division of Fleet Operations - Motor Pool"/>
    <x v="4"/>
    <s v="Current Expense"/>
    <n v="2879.44"/>
    <x v="47"/>
    <x v="558"/>
    <x v="1"/>
    <x v="1"/>
  </r>
  <r>
    <m/>
    <s v="Higher Education"/>
    <m/>
    <s v="Southern Utah University"/>
    <s v="DGO"/>
    <s v="6120 Division of Fleet Operations - Fuel Network"/>
    <x v="5"/>
    <s v="Current Expense"/>
    <n v="167.2432"/>
    <x v="47"/>
    <x v="558"/>
    <x v="1"/>
    <x v="1"/>
  </r>
  <r>
    <m/>
    <s v="Higher Education"/>
    <m/>
    <s v="Southern Utah University"/>
    <s v="DGO"/>
    <s v="6120 Division of Fleet Operations - Fuel Network"/>
    <x v="9"/>
    <s v="Current Expense"/>
    <n v="2400"/>
    <x v="47"/>
    <x v="558"/>
    <x v="1"/>
    <x v="1"/>
  </r>
  <r>
    <m/>
    <s v="Higher Education"/>
    <s v=""/>
    <s v="Southern Utah University"/>
    <s v="DGO"/>
    <s v="6020 Division of Risk Management"/>
    <x v="6"/>
    <s v="Current Expense"/>
    <n v="691"/>
    <x v="47"/>
    <x v="558"/>
    <x v="0"/>
    <x v="1"/>
  </r>
  <r>
    <m/>
    <s v="Higher Education"/>
    <s v=""/>
    <s v="Southern Utah University"/>
    <s v="DGO"/>
    <s v="6020 Division of Risk Management"/>
    <x v="0"/>
    <s v="Current Expense"/>
    <n v="-60081"/>
    <x v="47"/>
    <x v="558"/>
    <x v="0"/>
    <x v="1"/>
  </r>
  <r>
    <m/>
    <s v="Higher Education"/>
    <s v=""/>
    <s v="Southern Utah University"/>
    <s v="DGO"/>
    <s v="6020 Division of Risk Management"/>
    <x v="1"/>
    <s v="Current Expense"/>
    <n v="124705"/>
    <x v="47"/>
    <x v="558"/>
    <x v="0"/>
    <x v="1"/>
  </r>
  <r>
    <m/>
    <s v="Higher Education"/>
    <s v=""/>
    <s v="Southwest Technical College"/>
    <s v="DGO"/>
    <s v="6020 Division of Risk Management"/>
    <x v="6"/>
    <s v="Current Expense"/>
    <n v="144"/>
    <x v="47"/>
    <x v="559"/>
    <x v="0"/>
    <x v="1"/>
  </r>
  <r>
    <m/>
    <s v="Higher Education"/>
    <s v=""/>
    <s v="Southwest Technical College"/>
    <s v="DGO"/>
    <s v="6020 Division of Risk Management"/>
    <x v="0"/>
    <s v="Current Expense"/>
    <n v="-4569"/>
    <x v="47"/>
    <x v="559"/>
    <x v="0"/>
    <x v="1"/>
  </r>
  <r>
    <m/>
    <s v="Higher Education"/>
    <s v=""/>
    <s v="Southwest Technical College"/>
    <s v="DGO"/>
    <s v="6020 Division of Risk Management"/>
    <x v="1"/>
    <s v="Current Expense"/>
    <n v="10062"/>
    <x v="47"/>
    <x v="559"/>
    <x v="0"/>
    <x v="1"/>
  </r>
  <r>
    <m/>
    <s v="Higher Education"/>
    <s v=""/>
    <s v="Tooele Technical College"/>
    <s v="DGO"/>
    <s v="6020 Division of Risk Management"/>
    <x v="6"/>
    <s v="Current Expense"/>
    <n v="427"/>
    <x v="47"/>
    <x v="560"/>
    <x v="0"/>
    <x v="1"/>
  </r>
  <r>
    <m/>
    <s v="Higher Education"/>
    <s v=""/>
    <s v="Tooele Technical College"/>
    <s v="DGO"/>
    <s v="6020 Division of Risk Management"/>
    <x v="0"/>
    <s v="Current Expense"/>
    <n v="-2631"/>
    <x v="47"/>
    <x v="560"/>
    <x v="0"/>
    <x v="1"/>
  </r>
  <r>
    <m/>
    <s v="Higher Education"/>
    <s v=""/>
    <s v="Tooele Technical College"/>
    <s v="DGO"/>
    <s v="6020 Division of Risk Management"/>
    <x v="1"/>
    <s v="Current Expense"/>
    <n v="5880"/>
    <x v="47"/>
    <x v="560"/>
    <x v="0"/>
    <x v="1"/>
  </r>
  <r>
    <s v="510"/>
    <s v="Utah Board of Higher Education"/>
    <s v="QAA"/>
    <s v=" Utah Board of Higher Education"/>
    <s v="DGO"/>
    <s v="6120 Division of Fleet Operations - Fuel Network"/>
    <x v="5"/>
    <s v="Current Expense"/>
    <n v="0.57740000000000002"/>
    <x v="29"/>
    <x v="320"/>
    <x v="1"/>
    <x v="0"/>
  </r>
  <r>
    <m/>
    <s v="Higher Education"/>
    <m/>
    <s v="Bridgerland Technical College"/>
    <s v="DGO"/>
    <s v="6090 Division of Fleet Operations - Motor Pool"/>
    <x v="3"/>
    <s v="Current Expense"/>
    <n v="372"/>
    <x v="47"/>
    <x v="551"/>
    <x v="1"/>
    <x v="1"/>
  </r>
  <r>
    <m/>
    <s v="Higher Education"/>
    <m/>
    <s v="Davis Technical College"/>
    <s v="DGO"/>
    <s v="6090 Division of Fleet Operations - Motor Pool"/>
    <x v="3"/>
    <s v="Current Expense"/>
    <n v="120"/>
    <x v="47"/>
    <x v="552"/>
    <x v="1"/>
    <x v="1"/>
  </r>
  <r>
    <m/>
    <s v="Higher Education"/>
    <m/>
    <s v="Davis Technical College"/>
    <s v="DGO"/>
    <s v="6120 Division of Fleet Operations - Fuel Network"/>
    <x v="5"/>
    <s v="Current Expense"/>
    <n v="6.0767999999999995"/>
    <x v="47"/>
    <x v="552"/>
    <x v="1"/>
    <x v="1"/>
  </r>
  <r>
    <m/>
    <s v="Higher Education"/>
    <m/>
    <s v="Dixie Technical College"/>
    <s v="DGO"/>
    <s v="6090 Division of Fleet Operations - Motor Pool"/>
    <x v="3"/>
    <s v="Current Expense"/>
    <n v="192"/>
    <x v="47"/>
    <x v="554"/>
    <x v="1"/>
    <x v="1"/>
  </r>
  <r>
    <m/>
    <s v="Higher Education"/>
    <m/>
    <s v="Dixie Technical College"/>
    <s v="DGO"/>
    <s v="6120 Division of Fleet Operations - Fuel Network"/>
    <x v="5"/>
    <s v="Current Expense"/>
    <n v="27.831"/>
    <x v="47"/>
    <x v="554"/>
    <x v="1"/>
    <x v="1"/>
  </r>
  <r>
    <m/>
    <s v="Higher Education"/>
    <m/>
    <s v="Mountainland Technical College"/>
    <s v="DGO"/>
    <s v="6090 Division of Fleet Operations - Motor Pool"/>
    <x v="3"/>
    <s v="Current Expense"/>
    <n v="156"/>
    <x v="47"/>
    <x v="555"/>
    <x v="1"/>
    <x v="1"/>
  </r>
  <r>
    <m/>
    <s v="Higher Education"/>
    <m/>
    <s v="Mountainland Technical College"/>
    <s v="DGO"/>
    <s v="6120 Division of Fleet Operations - Fuel Network"/>
    <x v="5"/>
    <s v="Current Expense"/>
    <n v="87.531700000000001"/>
    <x v="47"/>
    <x v="555"/>
    <x v="1"/>
    <x v="1"/>
  </r>
  <r>
    <m/>
    <s v="Higher Education"/>
    <m/>
    <s v="Ogden-Weber Technical College"/>
    <s v="DGO"/>
    <s v="6090 Division of Fleet Operations - Motor Pool"/>
    <x v="3"/>
    <s v="Current Expense"/>
    <n v="168"/>
    <x v="47"/>
    <x v="561"/>
    <x v="1"/>
    <x v="1"/>
  </r>
  <r>
    <m/>
    <s v="Higher Education"/>
    <m/>
    <s v="Ogden-Weber Technical College"/>
    <s v="DGO"/>
    <s v="6090 Division of Fleet Operations - Motor Pool"/>
    <x v="4"/>
    <s v="Current Expense"/>
    <n v="521.5200000000001"/>
    <x v="47"/>
    <x v="561"/>
    <x v="1"/>
    <x v="1"/>
  </r>
  <r>
    <m/>
    <s v="Higher Education"/>
    <m/>
    <s v="Ogden-Weber Technical College"/>
    <s v="DGO"/>
    <s v="6120 Division of Fleet Operations - Fuel Network"/>
    <x v="5"/>
    <s v="Current Expense"/>
    <n v="28.312899999999999"/>
    <x v="47"/>
    <x v="561"/>
    <x v="1"/>
    <x v="1"/>
  </r>
  <r>
    <m/>
    <s v="Higher Education"/>
    <s v=""/>
    <s v="Ogden-Weber Technical College"/>
    <s v="DGO"/>
    <s v="6020 Division of Risk Management"/>
    <x v="6"/>
    <s v="Current Expense"/>
    <n v="38"/>
    <x v="47"/>
    <x v="561"/>
    <x v="0"/>
    <x v="1"/>
  </r>
  <r>
    <m/>
    <s v="Higher Education"/>
    <s v=""/>
    <s v="Ogden-Weber Technical College"/>
    <s v="DGO"/>
    <s v="6020 Division of Risk Management"/>
    <x v="0"/>
    <s v="Current Expense"/>
    <n v="-13575"/>
    <x v="47"/>
    <x v="561"/>
    <x v="0"/>
    <x v="1"/>
  </r>
  <r>
    <m/>
    <s v="Higher Education"/>
    <s v=""/>
    <s v="Ogden-Weber Technical College"/>
    <s v="DGO"/>
    <s v="6020 Division of Risk Management"/>
    <x v="1"/>
    <s v="Current Expense"/>
    <n v="64110"/>
    <x v="47"/>
    <x v="561"/>
    <x v="0"/>
    <x v="1"/>
  </r>
  <r>
    <m/>
    <s v="Higher Education"/>
    <m/>
    <s v="Southwest Technical College"/>
    <s v="DGO"/>
    <s v="6090 Division of Fleet Operations - Motor Pool"/>
    <x v="3"/>
    <s v="Current Expense"/>
    <n v="144"/>
    <x v="47"/>
    <x v="559"/>
    <x v="1"/>
    <x v="1"/>
  </r>
  <r>
    <m/>
    <s v="Higher Education"/>
    <m/>
    <s v="Southwest Technical College"/>
    <s v="DGO"/>
    <s v="6120 Division of Fleet Operations - Fuel Network"/>
    <x v="5"/>
    <s v="Current Expense"/>
    <n v="87.850400000000008"/>
    <x v="47"/>
    <x v="559"/>
    <x v="1"/>
    <x v="1"/>
  </r>
  <r>
    <m/>
    <s v="Higher Education"/>
    <m/>
    <s v="Tooele Technical College"/>
    <s v="DGO"/>
    <s v="6090 Division of Fleet Operations - Motor Pool"/>
    <x v="3"/>
    <s v="Current Expense"/>
    <n v="84"/>
    <x v="47"/>
    <x v="560"/>
    <x v="1"/>
    <x v="1"/>
  </r>
  <r>
    <m/>
    <s v="Higher Education"/>
    <m/>
    <s v="Tooele Technical College"/>
    <s v="DGO"/>
    <s v="6120 Division of Fleet Operations - Fuel Network"/>
    <x v="5"/>
    <s v="Current Expense"/>
    <n v="76.560500000000005"/>
    <x v="47"/>
    <x v="560"/>
    <x v="1"/>
    <x v="1"/>
  </r>
  <r>
    <m/>
    <s v="Higher Education"/>
    <m/>
    <s v="Uintah Basin Technical College"/>
    <s v="DGO"/>
    <s v="6090 Division of Fleet Operations - Motor Pool"/>
    <x v="8"/>
    <s v="Current Expense"/>
    <n v="90"/>
    <x v="47"/>
    <x v="562"/>
    <x v="1"/>
    <x v="1"/>
  </r>
  <r>
    <m/>
    <s v="Higher Education"/>
    <m/>
    <s v="Uintah Basin Technical College"/>
    <s v="DGO"/>
    <s v="6090 Division of Fleet Operations - Motor Pool"/>
    <x v="3"/>
    <s v="Current Expense"/>
    <n v="336"/>
    <x v="47"/>
    <x v="562"/>
    <x v="1"/>
    <x v="1"/>
  </r>
  <r>
    <m/>
    <s v="Higher Education"/>
    <m/>
    <s v="Uintah Basin Technical College"/>
    <s v="DGO"/>
    <s v="6120 Division of Fleet Operations - Fuel Network"/>
    <x v="5"/>
    <s v="Current Expense"/>
    <n v="175.7885"/>
    <x v="47"/>
    <x v="562"/>
    <x v="1"/>
    <x v="1"/>
  </r>
  <r>
    <m/>
    <s v="Higher Education"/>
    <s v=""/>
    <s v="Uintah Basin Technical College"/>
    <s v="DGO"/>
    <s v="6020 Division of Risk Management"/>
    <x v="6"/>
    <s v="Current Expense"/>
    <n v="-340"/>
    <x v="47"/>
    <x v="562"/>
    <x v="0"/>
    <x v="1"/>
  </r>
  <r>
    <m/>
    <s v="Higher Education"/>
    <s v=""/>
    <s v="Uintah Basin Technical College"/>
    <s v="DGO"/>
    <s v="6020 Division of Risk Management"/>
    <x v="0"/>
    <s v="Current Expense"/>
    <n v="-5354"/>
    <x v="47"/>
    <x v="562"/>
    <x v="0"/>
    <x v="1"/>
  </r>
  <r>
    <m/>
    <s v="Higher Education"/>
    <s v=""/>
    <s v="Uintah Basin Technical College"/>
    <s v="DGO"/>
    <s v="6020 Division of Risk Management"/>
    <x v="1"/>
    <s v="Current Expense"/>
    <n v="17168"/>
    <x v="47"/>
    <x v="562"/>
    <x v="0"/>
    <x v="1"/>
  </r>
  <r>
    <m/>
    <s v="Higher Education"/>
    <m/>
    <s v="University of Utah"/>
    <s v="DGO"/>
    <s v="6090 Division of Fleet Operations - Motor Pool"/>
    <x v="8"/>
    <s v="Current Expense"/>
    <n v="540"/>
    <x v="47"/>
    <x v="563"/>
    <x v="1"/>
    <x v="1"/>
  </r>
  <r>
    <m/>
    <s v="Higher Education"/>
    <m/>
    <s v="University of Utah"/>
    <s v="DGO"/>
    <s v="6090 Division of Fleet Operations - Motor Pool"/>
    <x v="4"/>
    <s v="Current Expense"/>
    <n v="2908.8800000000006"/>
    <x v="47"/>
    <x v="563"/>
    <x v="1"/>
    <x v="1"/>
  </r>
  <r>
    <m/>
    <s v="Higher Education"/>
    <m/>
    <s v="University of Utah"/>
    <s v="DGO"/>
    <s v="6090 Division of Fleet Operations - Motor Pool"/>
    <x v="3"/>
    <s v="Current Expense"/>
    <n v="7284"/>
    <x v="47"/>
    <x v="563"/>
    <x v="1"/>
    <x v="1"/>
  </r>
  <r>
    <m/>
    <s v="Higher Education"/>
    <m/>
    <s v="University of Utah"/>
    <s v="DGO"/>
    <s v="6120 Division of Fleet Operations - Fuel Network"/>
    <x v="5"/>
    <s v="Current Expense"/>
    <n v="845.82389999999998"/>
    <x v="47"/>
    <x v="563"/>
    <x v="1"/>
    <x v="1"/>
  </r>
  <r>
    <m/>
    <s v="Higher Education"/>
    <m/>
    <s v="University of Utah"/>
    <s v="DGO"/>
    <s v="6120 Division of Fleet Operations - Fuel Network"/>
    <x v="9"/>
    <s v="Current Expense"/>
    <n v="10800"/>
    <x v="47"/>
    <x v="563"/>
    <x v="1"/>
    <x v="1"/>
  </r>
  <r>
    <m/>
    <s v="Higher Education"/>
    <s v=""/>
    <s v="University of Utah"/>
    <s v="DGO"/>
    <s v="6020 Division of Risk Management"/>
    <x v="6"/>
    <s v="Current Expense"/>
    <n v="-1"/>
    <x v="47"/>
    <x v="563"/>
    <x v="0"/>
    <x v="1"/>
  </r>
  <r>
    <m/>
    <s v="Higher Education"/>
    <s v=""/>
    <s v="University of Utah"/>
    <s v="DGO"/>
    <s v="6020 Division of Risk Management"/>
    <x v="0"/>
    <s v="Current Expense"/>
    <n v="-339189"/>
    <x v="47"/>
    <x v="563"/>
    <x v="0"/>
    <x v="1"/>
  </r>
  <r>
    <m/>
    <s v="Higher Education"/>
    <s v=""/>
    <s v="University of Utah"/>
    <s v="DGO"/>
    <s v="6020 Division of Risk Management"/>
    <x v="1"/>
    <s v="Current Expense"/>
    <n v="3615250"/>
    <x v="47"/>
    <x v="563"/>
    <x v="0"/>
    <x v="1"/>
  </r>
  <r>
    <m/>
    <s v="Higher Education"/>
    <m/>
    <s v="Utah State University"/>
    <s v="DGO"/>
    <s v="6090 Division of Fleet Operations - Motor Pool"/>
    <x v="8"/>
    <s v="Current Expense"/>
    <n v="360"/>
    <x v="47"/>
    <x v="564"/>
    <x v="1"/>
    <x v="1"/>
  </r>
  <r>
    <m/>
    <s v="Higher Education"/>
    <m/>
    <s v="Utah State University"/>
    <s v="DGO"/>
    <s v="6090 Division of Fleet Operations - Motor Pool"/>
    <x v="4"/>
    <s v="Current Expense"/>
    <n v="2102.7600000000002"/>
    <x v="47"/>
    <x v="564"/>
    <x v="1"/>
    <x v="1"/>
  </r>
  <r>
    <m/>
    <s v="Higher Education"/>
    <m/>
    <s v="Utah State University"/>
    <s v="DGO"/>
    <s v="6090 Division of Fleet Operations - Motor Pool"/>
    <x v="3"/>
    <s v="Current Expense"/>
    <n v="9204"/>
    <x v="47"/>
    <x v="564"/>
    <x v="1"/>
    <x v="1"/>
  </r>
  <r>
    <m/>
    <s v="Higher Education"/>
    <m/>
    <s v="Utah State University"/>
    <s v="DGO"/>
    <s v="6120 Division of Fleet Operations - Fuel Network"/>
    <x v="5"/>
    <s v="Current Expense"/>
    <n v="906.4375"/>
    <x v="47"/>
    <x v="564"/>
    <x v="1"/>
    <x v="1"/>
  </r>
  <r>
    <m/>
    <s v="Higher Education"/>
    <m/>
    <s v="Utah State University"/>
    <s v="DGO"/>
    <s v="6120 Division of Fleet Operations - Fuel Network"/>
    <x v="9"/>
    <s v="Current Expense"/>
    <n v="14400"/>
    <x v="47"/>
    <x v="564"/>
    <x v="1"/>
    <x v="1"/>
  </r>
  <r>
    <m/>
    <s v="Higher Education"/>
    <s v=""/>
    <s v="Utah State University"/>
    <s v="DGO"/>
    <s v="6020 Division of Risk Management"/>
    <x v="6"/>
    <s v="Current Expense"/>
    <n v="350"/>
    <x v="47"/>
    <x v="564"/>
    <x v="0"/>
    <x v="1"/>
  </r>
  <r>
    <m/>
    <s v="Higher Education"/>
    <s v=""/>
    <s v="Utah State University"/>
    <s v="DGO"/>
    <s v="6020 Division of Risk Management"/>
    <x v="10"/>
    <s v="Current Expense"/>
    <n v="-375106"/>
    <x v="47"/>
    <x v="564"/>
    <x v="0"/>
    <x v="1"/>
  </r>
  <r>
    <m/>
    <s v="Higher Education"/>
    <s v=""/>
    <s v="Utah State University"/>
    <s v="DGO"/>
    <s v="6020 Division of Risk Management"/>
    <x v="0"/>
    <s v="Current Expense"/>
    <n v="-421959"/>
    <x v="47"/>
    <x v="564"/>
    <x v="0"/>
    <x v="1"/>
  </r>
  <r>
    <m/>
    <s v="Higher Education"/>
    <s v=""/>
    <s v="Utah State University"/>
    <s v="DGO"/>
    <s v="6020 Division of Risk Management"/>
    <x v="1"/>
    <s v="Current Expense"/>
    <n v="734683"/>
    <x v="47"/>
    <x v="564"/>
    <x v="0"/>
    <x v="1"/>
  </r>
  <r>
    <m/>
    <s v="Higher Education"/>
    <m/>
    <s v="Utah State University"/>
    <s v="DGO"/>
    <s v="6045 Division of Finance - Group Travel Rates"/>
    <x v="11"/>
    <s v="Current Expense"/>
    <n v="-4162.5"/>
    <x v="47"/>
    <x v="564"/>
    <x v="3"/>
    <x v="1"/>
  </r>
  <r>
    <m/>
    <s v="Higher Education"/>
    <m/>
    <s v="Utah Valley University"/>
    <s v="DGO"/>
    <s v="6090 Division of Fleet Operations - Motor Pool"/>
    <x v="4"/>
    <s v="Current Expense"/>
    <n v="70.260000000000019"/>
    <x v="47"/>
    <x v="565"/>
    <x v="1"/>
    <x v="1"/>
  </r>
  <r>
    <m/>
    <s v="Higher Education"/>
    <m/>
    <s v="Utah Valley University"/>
    <s v="DGO"/>
    <s v="6090 Division of Fleet Operations - Motor Pool"/>
    <x v="8"/>
    <s v="Current Expense"/>
    <n v="810"/>
    <x v="47"/>
    <x v="565"/>
    <x v="1"/>
    <x v="1"/>
  </r>
  <r>
    <m/>
    <s v="Higher Education"/>
    <m/>
    <s v="Utah Valley University"/>
    <s v="DGO"/>
    <s v="6090 Division of Fleet Operations - Motor Pool"/>
    <x v="3"/>
    <s v="Current Expense"/>
    <n v="1944"/>
    <x v="47"/>
    <x v="565"/>
    <x v="1"/>
    <x v="1"/>
  </r>
  <r>
    <m/>
    <s v="Higher Education"/>
    <m/>
    <s v="Utah Valley University"/>
    <s v="DGO"/>
    <s v="6120 Division of Fleet Operations - Fuel Network"/>
    <x v="5"/>
    <s v="Current Expense"/>
    <n v="441.50069999999999"/>
    <x v="47"/>
    <x v="565"/>
    <x v="1"/>
    <x v="1"/>
  </r>
  <r>
    <m/>
    <s v="Higher Education"/>
    <m/>
    <s v="Utah Valley University"/>
    <s v="DGO"/>
    <s v="6120 Division of Fleet Operations - Fuel Network"/>
    <x v="9"/>
    <s v="Current Expense"/>
    <n v="1200"/>
    <x v="47"/>
    <x v="565"/>
    <x v="1"/>
    <x v="1"/>
  </r>
  <r>
    <m/>
    <s v="Higher Education"/>
    <s v=""/>
    <s v="Utah Valley University"/>
    <s v="DGO"/>
    <s v="6020 Division of Risk Management"/>
    <x v="6"/>
    <s v="Current Expense"/>
    <n v="-677"/>
    <x v="47"/>
    <x v="565"/>
    <x v="0"/>
    <x v="1"/>
  </r>
  <r>
    <m/>
    <s v="Higher Education"/>
    <s v=""/>
    <s v="Utah Valley University"/>
    <s v="DGO"/>
    <s v="6020 Division of Risk Management"/>
    <x v="10"/>
    <s v="Current Expense"/>
    <n v="-194550"/>
    <x v="47"/>
    <x v="565"/>
    <x v="0"/>
    <x v="1"/>
  </r>
  <r>
    <m/>
    <s v="Higher Education"/>
    <s v=""/>
    <s v="Utah Valley University"/>
    <s v="DGO"/>
    <s v="6020 Division of Risk Management"/>
    <x v="0"/>
    <s v="Current Expense"/>
    <n v="-82284"/>
    <x v="47"/>
    <x v="565"/>
    <x v="0"/>
    <x v="1"/>
  </r>
  <r>
    <m/>
    <s v="Higher Education"/>
    <s v=""/>
    <s v="Utah Valley University"/>
    <s v="DGO"/>
    <s v="6020 Division of Risk Management"/>
    <x v="1"/>
    <s v="Current Expense"/>
    <n v="263128"/>
    <x v="47"/>
    <x v="565"/>
    <x v="0"/>
    <x v="1"/>
  </r>
  <r>
    <m/>
    <s v="Higher Education"/>
    <m/>
    <s v="Utah Valley University"/>
    <s v="DGO"/>
    <s v="6045 Division of Finance - Group Travel Rates"/>
    <x v="11"/>
    <s v="Current Expense"/>
    <n v="-912.5"/>
    <x v="47"/>
    <x v="565"/>
    <x v="3"/>
    <x v="1"/>
  </r>
  <r>
    <m/>
    <s v="Higher Education"/>
    <m/>
    <s v="Weber State University"/>
    <s v="DGO"/>
    <s v="6090 Division of Fleet Operations - Motor Pool"/>
    <x v="3"/>
    <s v="Current Expense"/>
    <n v="1956"/>
    <x v="47"/>
    <x v="566"/>
    <x v="1"/>
    <x v="1"/>
  </r>
  <r>
    <m/>
    <s v="Higher Education"/>
    <m/>
    <s v="Weber State University"/>
    <s v="DGO"/>
    <s v="6120 Division of Fleet Operations - Fuel Network"/>
    <x v="5"/>
    <s v="Current Expense"/>
    <n v="99.150800000000004"/>
    <x v="47"/>
    <x v="566"/>
    <x v="1"/>
    <x v="1"/>
  </r>
  <r>
    <m/>
    <s v="Higher Education"/>
    <m/>
    <s v="Weber State University"/>
    <s v="DGO"/>
    <s v="6120 Division of Fleet Operations - Fuel Network"/>
    <x v="9"/>
    <s v="Current Expense"/>
    <n v="4800"/>
    <x v="47"/>
    <x v="566"/>
    <x v="1"/>
    <x v="1"/>
  </r>
  <r>
    <m/>
    <s v="Higher Education"/>
    <s v=""/>
    <s v="Weber State University"/>
    <s v="DGO"/>
    <s v="6020 Division of Risk Management"/>
    <x v="6"/>
    <s v="Current Expense"/>
    <n v="-3520"/>
    <x v="47"/>
    <x v="566"/>
    <x v="0"/>
    <x v="1"/>
  </r>
  <r>
    <m/>
    <s v="Higher Education"/>
    <s v=""/>
    <s v="Weber State University"/>
    <s v="DGO"/>
    <s v="6020 Division of Risk Management"/>
    <x v="0"/>
    <s v="Current Expense"/>
    <n v="-134421"/>
    <x v="47"/>
    <x v="566"/>
    <x v="0"/>
    <x v="1"/>
  </r>
  <r>
    <m/>
    <s v="Higher Education"/>
    <s v=""/>
    <s v="Weber State University"/>
    <s v="DGO"/>
    <s v="6020 Division of Risk Management"/>
    <x v="1"/>
    <s v="Current Expense"/>
    <n v="346269"/>
    <x v="47"/>
    <x v="566"/>
    <x v="0"/>
    <x v="1"/>
  </r>
  <r>
    <m/>
    <s v="Higher Education"/>
    <m/>
    <s v="Weber State University"/>
    <s v="DGO"/>
    <s v="6045 Division of Finance - Group Travel Rates"/>
    <x v="11"/>
    <s v="Current Expense"/>
    <n v="-2405"/>
    <x v="47"/>
    <x v="566"/>
    <x v="3"/>
    <x v="1"/>
  </r>
  <r>
    <m/>
    <s v="Non-State Entities"/>
    <m/>
    <s v="American Fork City"/>
    <s v="DGO"/>
    <s v="6120 Division of Fleet Operations - Fuel Network"/>
    <x v="5"/>
    <s v="Current Expense"/>
    <n v="742.82910000000004"/>
    <x v="48"/>
    <x v="567"/>
    <x v="1"/>
    <x v="1"/>
  </r>
  <r>
    <m/>
    <s v="Non-State Entities"/>
    <m/>
    <s v="Ash Creek SSD"/>
    <s v="DGO"/>
    <s v="6120 Division of Fleet Operations - Fuel Network"/>
    <x v="5"/>
    <s v="Current Expense"/>
    <n v="13.206199999999999"/>
    <x v="48"/>
    <x v="568"/>
    <x v="1"/>
    <x v="1"/>
  </r>
  <r>
    <m/>
    <s v="Non-State Entities"/>
    <m/>
    <s v="Ashley Valley Sewer Management"/>
    <s v="DGO"/>
    <s v="6120 Division of Fleet Operations - Fuel Network"/>
    <x v="5"/>
    <s v="Current Expense"/>
    <n v="34.463200000000001"/>
    <x v="48"/>
    <x v="569"/>
    <x v="1"/>
    <x v="1"/>
  </r>
  <r>
    <m/>
    <s v="Non-State Entities"/>
    <m/>
    <s v="Ashley Valley Water"/>
    <s v="DGO"/>
    <s v="6120 Division of Fleet Operations - Fuel Network"/>
    <x v="5"/>
    <s v="Current Expense"/>
    <n v="24.438400000000001"/>
    <x v="48"/>
    <x v="570"/>
    <x v="1"/>
    <x v="1"/>
  </r>
  <r>
    <m/>
    <s v="Non-State Entities"/>
    <m/>
    <s v="Bear River Health Department"/>
    <s v="DGO"/>
    <s v="6120 Division of Fleet Operations - Fuel Network"/>
    <x v="5"/>
    <s v="Current Expense"/>
    <n v="73.699100000000001"/>
    <x v="48"/>
    <x v="571"/>
    <x v="1"/>
    <x v="1"/>
  </r>
  <r>
    <m/>
    <s v="Non-State Entities"/>
    <m/>
    <s v="Bear River Water Conservancy District"/>
    <s v="DGO"/>
    <s v="6120 Division of Fleet Operations - Fuel Network"/>
    <x v="5"/>
    <s v="Current Expense"/>
    <n v="42.878399999999999"/>
    <x v="48"/>
    <x v="572"/>
    <x v="1"/>
    <x v="1"/>
  </r>
  <r>
    <m/>
    <s v="Non-State Entities"/>
    <m/>
    <s v="Beaver City"/>
    <s v="DGO"/>
    <s v="6120 Division of Fleet Operations - Fuel Network"/>
    <x v="5"/>
    <s v="Current Expense"/>
    <n v="127.8514"/>
    <x v="48"/>
    <x v="573"/>
    <x v="1"/>
    <x v="1"/>
  </r>
  <r>
    <m/>
    <s v="Non-State Entities"/>
    <m/>
    <s v="Beaver County Fire District #2"/>
    <s v="DGO"/>
    <s v="6120 Division of Fleet Operations - Fuel Network"/>
    <x v="5"/>
    <s v="Current Expense"/>
    <n v="22.1433"/>
    <x v="48"/>
    <x v="574"/>
    <x v="1"/>
    <x v="1"/>
  </r>
  <r>
    <m/>
    <s v="Non-State Entities"/>
    <m/>
    <s v="Beaver County Special Service District #5"/>
    <s v="DGO"/>
    <s v="6120 Division of Fleet Operations - Fuel Network"/>
    <x v="5"/>
    <s v="Current Expense"/>
    <n v="12.6929"/>
    <x v="48"/>
    <x v="575"/>
    <x v="1"/>
    <x v="1"/>
  </r>
  <r>
    <m/>
    <s v="Non-State Entities"/>
    <m/>
    <s v="Benson Culinary Water Improvement District"/>
    <s v="DGO"/>
    <s v="6120 Division of Fleet Operations - Fuel Network"/>
    <x v="5"/>
    <s v="Current Expense"/>
    <n v="7.4286000000000003"/>
    <x v="48"/>
    <x v="576"/>
    <x v="1"/>
    <x v="1"/>
  </r>
  <r>
    <m/>
    <s v="Non-State Entities"/>
    <m/>
    <s v="Bluffdale City"/>
    <s v="DGO"/>
    <s v="6120 Division of Fleet Operations - Fuel Network"/>
    <x v="5"/>
    <s v="Current Expense"/>
    <n v="445.44200000000001"/>
    <x v="48"/>
    <x v="577"/>
    <x v="1"/>
    <x v="1"/>
  </r>
  <r>
    <m/>
    <s v="Non-State Entities"/>
    <m/>
    <s v="Bona Vista Water District"/>
    <s v="DGO"/>
    <s v="6120 Division of Fleet Operations - Fuel Network"/>
    <x v="5"/>
    <s v="Current Expense"/>
    <n v="78.618000000000009"/>
    <x v="48"/>
    <x v="578"/>
    <x v="1"/>
    <x v="1"/>
  </r>
  <r>
    <m/>
    <s v="Non-State Entities"/>
    <m/>
    <s v="Brian Head Town"/>
    <s v="DGO"/>
    <s v="6120 Division of Fleet Operations - Fuel Network"/>
    <x v="5"/>
    <s v="Current Expense"/>
    <n v="87.150100000000009"/>
    <x v="48"/>
    <x v="579"/>
    <x v="1"/>
    <x v="1"/>
  </r>
  <r>
    <m/>
    <s v="Non-State Entities"/>
    <m/>
    <s v="Cache County"/>
    <s v="DGO"/>
    <s v="6120 Division of Fleet Operations - Fuel Network"/>
    <x v="5"/>
    <s v="Current Expense"/>
    <n v="104.29510000000001"/>
    <x v="48"/>
    <x v="580"/>
    <x v="1"/>
    <x v="1"/>
  </r>
  <r>
    <m/>
    <s v="Non-State Entities"/>
    <m/>
    <s v="Cache County Sheriff"/>
    <s v="DGO"/>
    <s v="6120 Division of Fleet Operations - Fuel Network"/>
    <x v="5"/>
    <s v="Current Expense"/>
    <n v="709.51179999999999"/>
    <x v="48"/>
    <x v="581"/>
    <x v="1"/>
    <x v="1"/>
  </r>
  <r>
    <m/>
    <s v="Non-State Entities"/>
    <m/>
    <s v="Cache Metropolitan Planning"/>
    <s v="DGO"/>
    <s v="6120 Division of Fleet Operations - Fuel Network"/>
    <x v="5"/>
    <s v="Current Expense"/>
    <n v="0.14419999999999999"/>
    <x v="48"/>
    <x v="582"/>
    <x v="1"/>
    <x v="1"/>
  </r>
  <r>
    <m/>
    <s v="Non-State Entities"/>
    <m/>
    <s v="Cache Mosquito Abatement District"/>
    <s v="DGO"/>
    <s v="6120 Division of Fleet Operations - Fuel Network"/>
    <x v="5"/>
    <s v="Current Expense"/>
    <n v="31.741300000000003"/>
    <x v="48"/>
    <x v="583"/>
    <x v="1"/>
    <x v="1"/>
  </r>
  <r>
    <m/>
    <s v="Non-State Entities"/>
    <m/>
    <s v="Castle Valley Special Service District"/>
    <s v="DGO"/>
    <s v="6120 Division of Fleet Operations - Fuel Network"/>
    <x v="5"/>
    <s v="Current Expense"/>
    <n v="129.5215"/>
    <x v="48"/>
    <x v="584"/>
    <x v="1"/>
    <x v="1"/>
  </r>
  <r>
    <m/>
    <s v="Non-State Entities"/>
    <m/>
    <s v="Cedar City"/>
    <s v="DGO"/>
    <s v="6120 Division of Fleet Operations - Fuel Network"/>
    <x v="5"/>
    <s v="Current Expense"/>
    <n v="582.23170000000005"/>
    <x v="48"/>
    <x v="585"/>
    <x v="1"/>
    <x v="1"/>
  </r>
  <r>
    <m/>
    <s v="Non-State Entities"/>
    <m/>
    <s v="Cedar Hills City"/>
    <s v="DGO"/>
    <s v="6120 Division of Fleet Operations - Fuel Network"/>
    <x v="5"/>
    <s v="Current Expense"/>
    <n v="72.421000000000006"/>
    <x v="48"/>
    <x v="586"/>
    <x v="1"/>
    <x v="1"/>
  </r>
  <r>
    <m/>
    <s v="Non-State Entities"/>
    <m/>
    <s v="Cedar Mountain Fire Department"/>
    <s v="DGO"/>
    <s v="6120 Division of Fleet Operations - Fuel Network"/>
    <x v="5"/>
    <s v="Current Expense"/>
    <n v="27.813500000000001"/>
    <x v="48"/>
    <x v="587"/>
    <x v="1"/>
    <x v="1"/>
  </r>
  <r>
    <m/>
    <s v="Non-State Entities"/>
    <m/>
    <s v="Centerville City Police"/>
    <s v="DGO"/>
    <s v="6120 Division of Fleet Operations - Fuel Network"/>
    <x v="5"/>
    <s v="Current Expense"/>
    <n v="222.99610000000001"/>
    <x v="48"/>
    <x v="588"/>
    <x v="1"/>
    <x v="1"/>
  </r>
  <r>
    <m/>
    <s v="Non-State Entities"/>
    <m/>
    <s v="Central Iron County Water Conservancy District"/>
    <s v="DGO"/>
    <s v="6120 Division of Fleet Operations - Fuel Network"/>
    <x v="5"/>
    <s v="Current Expense"/>
    <n v="3.5905"/>
    <x v="48"/>
    <x v="589"/>
    <x v="1"/>
    <x v="1"/>
  </r>
  <r>
    <m/>
    <s v="Non-State Entities"/>
    <m/>
    <s v="Central Utah Counseling Center"/>
    <s v="DGO"/>
    <s v="6120 Division of Fleet Operations - Fuel Network"/>
    <x v="5"/>
    <s v="Current Expense"/>
    <n v="100.9298"/>
    <x v="48"/>
    <x v="590"/>
    <x v="1"/>
    <x v="1"/>
  </r>
  <r>
    <m/>
    <s v="Non-State Entities"/>
    <m/>
    <s v="Central Utah Public Health"/>
    <s v="DGO"/>
    <s v="6120 Division of Fleet Operations - Fuel Network"/>
    <x v="5"/>
    <s v="Current Expense"/>
    <n v="77.9358"/>
    <x v="48"/>
    <x v="591"/>
    <x v="1"/>
    <x v="1"/>
  </r>
  <r>
    <m/>
    <s v="Non-State Entities"/>
    <m/>
    <s v="Central Utah Water Conservancy District"/>
    <s v="DGO"/>
    <s v="6120 Division of Fleet Operations - Fuel Network"/>
    <x v="5"/>
    <s v="Current Expense"/>
    <n v="473.77790000000005"/>
    <x v="48"/>
    <x v="592"/>
    <x v="1"/>
    <x v="1"/>
  </r>
  <r>
    <m/>
    <s v="Non-State Entities"/>
    <m/>
    <s v="Charleston Town"/>
    <s v="DGO"/>
    <s v="6120 Division of Fleet Operations - Fuel Network"/>
    <x v="5"/>
    <s v="Current Expense"/>
    <n v="8.282"/>
    <x v="48"/>
    <x v="593"/>
    <x v="1"/>
    <x v="1"/>
  </r>
  <r>
    <m/>
    <s v="Non-State Entities"/>
    <m/>
    <s v="Clearfield City"/>
    <s v="DGO"/>
    <s v="6120 Division of Fleet Operations - Fuel Network"/>
    <x v="5"/>
    <s v="Current Expense"/>
    <n v="109.8039"/>
    <x v="48"/>
    <x v="594"/>
    <x v="1"/>
    <x v="1"/>
  </r>
  <r>
    <m/>
    <s v="Non-State Entities"/>
    <m/>
    <s v="Cleveland Town"/>
    <s v="DGO"/>
    <s v="6120 Division of Fleet Operations - Fuel Network"/>
    <x v="5"/>
    <s v="Current Expense"/>
    <n v="9.2622999999999998"/>
    <x v="48"/>
    <x v="595"/>
    <x v="1"/>
    <x v="1"/>
  </r>
  <r>
    <m/>
    <s v="Non-State Entities"/>
    <m/>
    <s v="Cottonwood Heights"/>
    <s v="DGO"/>
    <s v="6120 Division of Fleet Operations - Fuel Network"/>
    <x v="5"/>
    <s v="Current Expense"/>
    <n v="4.1895999999999995"/>
    <x v="48"/>
    <x v="596"/>
    <x v="1"/>
    <x v="1"/>
  </r>
  <r>
    <m/>
    <s v="Non-State Entities"/>
    <m/>
    <s v="Cottonwood Heights Parks &amp; Rec Service Area"/>
    <s v="DGO"/>
    <s v="6120 Division of Fleet Operations - Fuel Network"/>
    <x v="5"/>
    <s v="Current Expense"/>
    <n v="1.8358000000000001"/>
    <x v="48"/>
    <x v="597"/>
    <x v="1"/>
    <x v="1"/>
  </r>
  <r>
    <m/>
    <s v="Non-State Entities"/>
    <m/>
    <s v="Cottonwood Improvement District"/>
    <s v="DGO"/>
    <s v="6120 Division of Fleet Operations - Fuel Network"/>
    <x v="5"/>
    <s v="Current Expense"/>
    <n v="317.01139999999998"/>
    <x v="48"/>
    <x v="598"/>
    <x v="1"/>
    <x v="1"/>
  </r>
  <r>
    <m/>
    <s v="Non-State Entities"/>
    <m/>
    <s v="Davis County Attorney"/>
    <s v="DGO"/>
    <s v="6120 Division of Fleet Operations - Fuel Network"/>
    <x v="5"/>
    <s v="Current Expense"/>
    <n v="55.847000000000001"/>
    <x v="48"/>
    <x v="599"/>
    <x v="1"/>
    <x v="1"/>
  </r>
  <r>
    <m/>
    <s v="Non-State Entities"/>
    <m/>
    <s v="Davis County Head Start"/>
    <s v="DGO"/>
    <s v="6120 Division of Fleet Operations - Fuel Network"/>
    <x v="5"/>
    <s v="Current Expense"/>
    <n v="0.99299999999999999"/>
    <x v="48"/>
    <x v="600"/>
    <x v="1"/>
    <x v="1"/>
  </r>
  <r>
    <m/>
    <s v="Non-State Entities"/>
    <m/>
    <s v="Davis County Sheriff"/>
    <s v="DGO"/>
    <s v="6120 Division of Fleet Operations - Fuel Network"/>
    <x v="5"/>
    <s v="Current Expense"/>
    <n v="128.82599999999999"/>
    <x v="48"/>
    <x v="601"/>
    <x v="1"/>
    <x v="1"/>
  </r>
  <r>
    <m/>
    <s v="Non-State Entities"/>
    <m/>
    <s v="Davis Metro Narcotics Strike Force"/>
    <s v="DGO"/>
    <s v="6120 Division of Fleet Operations - Fuel Network"/>
    <x v="5"/>
    <s v="Current Expense"/>
    <n v="138.98740000000001"/>
    <x v="48"/>
    <x v="602"/>
    <x v="1"/>
    <x v="1"/>
  </r>
  <r>
    <m/>
    <s v="Non-State Entities"/>
    <m/>
    <s v="Draper City"/>
    <s v="DGO"/>
    <s v="6120 Division of Fleet Operations - Fuel Network"/>
    <x v="5"/>
    <s v="Current Expense"/>
    <n v="2058.4965000000002"/>
    <x v="48"/>
    <x v="603"/>
    <x v="1"/>
    <x v="1"/>
  </r>
  <r>
    <m/>
    <s v="Non-State Entities"/>
    <m/>
    <s v="Duchesne City"/>
    <s v="DGO"/>
    <s v="6120 Division of Fleet Operations - Fuel Network"/>
    <x v="5"/>
    <s v="Current Expense"/>
    <n v="38.788699999999999"/>
    <x v="48"/>
    <x v="604"/>
    <x v="1"/>
    <x v="1"/>
  </r>
  <r>
    <m/>
    <s v="Non-State Entities"/>
    <m/>
    <s v="Duchesne County"/>
    <s v="DGO"/>
    <s v="6120 Division of Fleet Operations - Fuel Network"/>
    <x v="5"/>
    <s v="Current Expense"/>
    <n v="7.0424000000000007"/>
    <x v="48"/>
    <x v="605"/>
    <x v="1"/>
    <x v="1"/>
  </r>
  <r>
    <m/>
    <s v="Non-State Entities"/>
    <m/>
    <s v="Duchesne County Water Conservancy District"/>
    <s v="DGO"/>
    <s v="6120 Division of Fleet Operations - Fuel Network"/>
    <x v="5"/>
    <s v="Current Expense"/>
    <n v="25.605399999999999"/>
    <x v="48"/>
    <x v="606"/>
    <x v="1"/>
    <x v="1"/>
  </r>
  <r>
    <m/>
    <s v="Non-State Entities"/>
    <m/>
    <s v="Elk Ridge City"/>
    <s v="DGO"/>
    <s v="6120 Division of Fleet Operations - Fuel Network"/>
    <x v="5"/>
    <s v="Current Expense"/>
    <n v="37.629600000000003"/>
    <x v="48"/>
    <x v="607"/>
    <x v="1"/>
    <x v="1"/>
  </r>
  <r>
    <m/>
    <s v="Non-State Entities"/>
    <m/>
    <s v="Emery City"/>
    <s v="DGO"/>
    <s v="6120 Division of Fleet Operations - Fuel Network"/>
    <x v="5"/>
    <s v="Current Expense"/>
    <n v="1.0913999999999999"/>
    <x v="48"/>
    <x v="608"/>
    <x v="1"/>
    <x v="1"/>
  </r>
  <r>
    <m/>
    <s v="Non-State Entities"/>
    <m/>
    <s v="Emery County Aging &amp; Nutrition"/>
    <s v="DGO"/>
    <s v="6120 Division of Fleet Operations - Fuel Network"/>
    <x v="5"/>
    <s v="Current Expense"/>
    <n v="28.951700000000002"/>
    <x v="48"/>
    <x v="609"/>
    <x v="1"/>
    <x v="1"/>
  </r>
  <r>
    <m/>
    <s v="Non-State Entities"/>
    <m/>
    <s v="Emery County Ambulance"/>
    <s v="DGO"/>
    <s v="6120 Division of Fleet Operations - Fuel Network"/>
    <x v="5"/>
    <s v="Current Expense"/>
    <n v="20.6387"/>
    <x v="48"/>
    <x v="610"/>
    <x v="1"/>
    <x v="1"/>
  </r>
  <r>
    <m/>
    <s v="Non-State Entities"/>
    <m/>
    <s v="Emery County Courthouse"/>
    <s v="DGO"/>
    <s v="6120 Division of Fleet Operations - Fuel Network"/>
    <x v="5"/>
    <s v="Current Expense"/>
    <n v="9.3519000000000005"/>
    <x v="48"/>
    <x v="611"/>
    <x v="1"/>
    <x v="1"/>
  </r>
  <r>
    <m/>
    <s v="Non-State Entities"/>
    <m/>
    <s v="Emery County Fire Protection Services"/>
    <s v="DGO"/>
    <s v="6120 Division of Fleet Operations - Fuel Network"/>
    <x v="5"/>
    <s v="Current Expense"/>
    <n v="0.15179999999999999"/>
    <x v="48"/>
    <x v="612"/>
    <x v="1"/>
    <x v="1"/>
  </r>
  <r>
    <m/>
    <s v="Non-State Entities"/>
    <m/>
    <s v="Emery County Nursing Home"/>
    <s v="DGO"/>
    <s v="6120 Division of Fleet Operations - Fuel Network"/>
    <x v="5"/>
    <s v="Current Expense"/>
    <n v="15.913699999999999"/>
    <x v="48"/>
    <x v="613"/>
    <x v="1"/>
    <x v="1"/>
  </r>
  <r>
    <m/>
    <s v="Non-State Entities"/>
    <m/>
    <s v="Emery County School District"/>
    <s v="DGO"/>
    <s v="6120 Division of Fleet Operations - Fuel Network"/>
    <x v="5"/>
    <s v="Current Expense"/>
    <n v="8.7434000000000012"/>
    <x v="48"/>
    <x v="614"/>
    <x v="1"/>
    <x v="1"/>
  </r>
  <r>
    <m/>
    <s v="Non-State Entities"/>
    <m/>
    <s v="Emery County Sheriff"/>
    <s v="DGO"/>
    <s v="6120 Division of Fleet Operations - Fuel Network"/>
    <x v="5"/>
    <s v="Current Expense"/>
    <n v="517.76570000000004"/>
    <x v="48"/>
    <x v="615"/>
    <x v="1"/>
    <x v="1"/>
  </r>
  <r>
    <m/>
    <s v="Non-State Entities"/>
    <m/>
    <s v="Emery County Travel &amp; Tourism"/>
    <s v="DGO"/>
    <s v="6120 Division of Fleet Operations - Fuel Network"/>
    <x v="5"/>
    <s v="Current Expense"/>
    <n v="1.9192"/>
    <x v="48"/>
    <x v="616"/>
    <x v="1"/>
    <x v="1"/>
  </r>
  <r>
    <m/>
    <s v="Non-State Entities"/>
    <m/>
    <s v="Emery County Weed"/>
    <s v="DGO"/>
    <s v="6120 Division of Fleet Operations - Fuel Network"/>
    <x v="5"/>
    <s v="Current Expense"/>
    <n v="21.5639"/>
    <x v="48"/>
    <x v="617"/>
    <x v="1"/>
    <x v="1"/>
  </r>
  <r>
    <m/>
    <s v="Non-State Entities"/>
    <m/>
    <s v="Enoch City"/>
    <s v="DGO"/>
    <s v="6120 Division of Fleet Operations - Fuel Network"/>
    <x v="5"/>
    <s v="Current Expense"/>
    <n v="86.437099999999987"/>
    <x v="48"/>
    <x v="618"/>
    <x v="1"/>
    <x v="1"/>
  </r>
  <r>
    <m/>
    <s v="Non-State Entities"/>
    <m/>
    <s v="Enterprise City"/>
    <s v="DGO"/>
    <s v="6120 Division of Fleet Operations - Fuel Network"/>
    <x v="5"/>
    <s v="Current Expense"/>
    <n v="62.0244"/>
    <x v="48"/>
    <x v="619"/>
    <x v="1"/>
    <x v="1"/>
  </r>
  <r>
    <m/>
    <s v="Non-State Entities"/>
    <m/>
    <s v="Ephraim City"/>
    <s v="DGO"/>
    <s v="6120 Division of Fleet Operations - Fuel Network"/>
    <x v="5"/>
    <s v="Current Expense"/>
    <n v="167.87569999999999"/>
    <x v="48"/>
    <x v="620"/>
    <x v="1"/>
    <x v="1"/>
  </r>
  <r>
    <m/>
    <s v="Non-State Entities"/>
    <m/>
    <s v="Eureka City"/>
    <s v="DGO"/>
    <s v="6120 Division of Fleet Operations - Fuel Network"/>
    <x v="5"/>
    <s v="Current Expense"/>
    <n v="4.0001999999999995"/>
    <x v="48"/>
    <x v="621"/>
    <x v="1"/>
    <x v="1"/>
  </r>
  <r>
    <m/>
    <s v="Non-State Entities"/>
    <m/>
    <s v="Farr West City"/>
    <s v="DGO"/>
    <s v="6120 Division of Fleet Operations - Fuel Network"/>
    <x v="5"/>
    <s v="Current Expense"/>
    <n v="55.553500000000007"/>
    <x v="48"/>
    <x v="622"/>
    <x v="1"/>
    <x v="1"/>
  </r>
  <r>
    <m/>
    <s v="Non-State Entities"/>
    <m/>
    <s v="Fillmore City"/>
    <s v="DGO"/>
    <s v="6120 Division of Fleet Operations - Fuel Network"/>
    <x v="5"/>
    <s v="Current Expense"/>
    <n v="54.7273"/>
    <x v="48"/>
    <x v="623"/>
    <x v="1"/>
    <x v="1"/>
  </r>
  <r>
    <m/>
    <s v="Non-State Entities"/>
    <m/>
    <s v="Fillmore City Fire Department"/>
    <s v="DGO"/>
    <s v="6120 Division of Fleet Operations - Fuel Network"/>
    <x v="5"/>
    <s v="Current Expense"/>
    <n v="5.8628"/>
    <x v="48"/>
    <x v="624"/>
    <x v="1"/>
    <x v="1"/>
  </r>
  <r>
    <m/>
    <s v="Non-State Entities"/>
    <m/>
    <s v="Five County Association of Governments"/>
    <s v="DGO"/>
    <s v="6120 Division of Fleet Operations - Fuel Network"/>
    <x v="5"/>
    <s v="Current Expense"/>
    <n v="73.486099999999993"/>
    <x v="48"/>
    <x v="625"/>
    <x v="1"/>
    <x v="1"/>
  </r>
  <r>
    <m/>
    <s v="Non-State Entities"/>
    <m/>
    <s v="Francis Town"/>
    <s v="DGO"/>
    <s v="6120 Division of Fleet Operations - Fuel Network"/>
    <x v="5"/>
    <s v="Current Expense"/>
    <n v="12.649700000000001"/>
    <x v="48"/>
    <x v="626"/>
    <x v="1"/>
    <x v="1"/>
  </r>
  <r>
    <m/>
    <s v="Non-State Entities"/>
    <m/>
    <s v="Garden City Fire District"/>
    <s v="DGO"/>
    <s v="6120 Division of Fleet Operations - Fuel Network"/>
    <x v="5"/>
    <s v="Current Expense"/>
    <n v="13.330500000000001"/>
    <x v="48"/>
    <x v="627"/>
    <x v="1"/>
    <x v="1"/>
  </r>
  <r>
    <m/>
    <s v="Non-State Entities"/>
    <m/>
    <s v="Garland Fire &amp; Rescue"/>
    <s v="DGO"/>
    <s v="6120 Division of Fleet Operations - Fuel Network"/>
    <x v="5"/>
    <s v="Current Expense"/>
    <n v="1.4059999999999999"/>
    <x v="48"/>
    <x v="628"/>
    <x v="1"/>
    <x v="1"/>
  </r>
  <r>
    <m/>
    <s v="Non-State Entities"/>
    <m/>
    <s v="Genola City"/>
    <s v="DGO"/>
    <s v="6120 Division of Fleet Operations - Fuel Network"/>
    <x v="5"/>
    <s v="Current Expense"/>
    <n v="17.980399999999999"/>
    <x v="48"/>
    <x v="629"/>
    <x v="1"/>
    <x v="1"/>
  </r>
  <r>
    <m/>
    <s v="Non-State Entities"/>
    <m/>
    <s v="Grand Water &amp; Sewer Service"/>
    <s v="DGO"/>
    <s v="6120 Division of Fleet Operations - Fuel Network"/>
    <x v="5"/>
    <s v="Current Expense"/>
    <n v="25.508600000000001"/>
    <x v="48"/>
    <x v="630"/>
    <x v="1"/>
    <x v="1"/>
  </r>
  <r>
    <m/>
    <s v="Non-State Entities"/>
    <m/>
    <s v="Green River City"/>
    <s v="DGO"/>
    <s v="6120 Division of Fleet Operations - Fuel Network"/>
    <x v="5"/>
    <s v="Current Expense"/>
    <n v="51.178800000000003"/>
    <x v="48"/>
    <x v="631"/>
    <x v="1"/>
    <x v="1"/>
  </r>
  <r>
    <m/>
    <s v="Non-State Entities"/>
    <m/>
    <s v="Guadalupe School"/>
    <s v="DGO"/>
    <s v="6120 Division of Fleet Operations - Fuel Network"/>
    <x v="5"/>
    <s v="Current Expense"/>
    <n v="37.825500000000005"/>
    <x v="48"/>
    <x v="632"/>
    <x v="1"/>
    <x v="1"/>
  </r>
  <r>
    <m/>
    <s v="Non-State Entities"/>
    <m/>
    <s v="Harrisville City"/>
    <s v="DGO"/>
    <s v="6120 Division of Fleet Operations - Fuel Network"/>
    <x v="5"/>
    <s v="Current Expense"/>
    <n v="143.11150000000001"/>
    <x v="48"/>
    <x v="633"/>
    <x v="1"/>
    <x v="1"/>
  </r>
  <r>
    <m/>
    <s v="Non-State Entities"/>
    <m/>
    <s v="Heber City"/>
    <s v="DGO"/>
    <s v="6120 Division of Fleet Operations - Fuel Network"/>
    <x v="5"/>
    <s v="Current Expense"/>
    <n v="25.508800000000001"/>
    <x v="48"/>
    <x v="634"/>
    <x v="1"/>
    <x v="1"/>
  </r>
  <r>
    <m/>
    <s v="Non-State Entities"/>
    <m/>
    <s v="Heber Light &amp; Power"/>
    <s v="DGO"/>
    <s v="6120 Division of Fleet Operations - Fuel Network"/>
    <x v="5"/>
    <s v="Current Expense"/>
    <n v="56.537700000000008"/>
    <x v="48"/>
    <x v="635"/>
    <x v="1"/>
    <x v="1"/>
  </r>
  <r>
    <m/>
    <s v="Non-State Entities"/>
    <s v=""/>
    <s v="Heber Valley Railroad"/>
    <s v="DGO"/>
    <s v="6020 Division of Risk Management"/>
    <x v="6"/>
    <s v="Current Expense"/>
    <n v="30"/>
    <x v="48"/>
    <x v="636"/>
    <x v="0"/>
    <x v="1"/>
  </r>
  <r>
    <m/>
    <s v="Non-State Entities"/>
    <s v=""/>
    <s v="Heber Valley Railroad"/>
    <s v="DGO"/>
    <s v="6020 Division of Risk Management"/>
    <x v="0"/>
    <s v="Current Expense"/>
    <n v="4314"/>
    <x v="48"/>
    <x v="636"/>
    <x v="0"/>
    <x v="1"/>
  </r>
  <r>
    <m/>
    <s v="Non-State Entities"/>
    <s v=""/>
    <s v="Heber Valley Railroad"/>
    <s v="DGO"/>
    <s v="6020 Division of Risk Management"/>
    <x v="1"/>
    <s v="Current Expense"/>
    <n v="1674"/>
    <x v="48"/>
    <x v="636"/>
    <x v="0"/>
    <x v="1"/>
  </r>
  <r>
    <m/>
    <s v="Non-State Entities"/>
    <m/>
    <s v="Helper City"/>
    <s v="DGO"/>
    <s v="6120 Division of Fleet Operations - Fuel Network"/>
    <x v="5"/>
    <s v="Current Expense"/>
    <n v="132.29400000000001"/>
    <x v="48"/>
    <x v="637"/>
    <x v="1"/>
    <x v="1"/>
  </r>
  <r>
    <m/>
    <s v="Non-State Entities"/>
    <m/>
    <s v="Hideout Town"/>
    <s v="DGO"/>
    <s v="6120 Division of Fleet Operations - Fuel Network"/>
    <x v="5"/>
    <s v="Current Expense"/>
    <n v="23.354600000000001"/>
    <x v="48"/>
    <x v="638"/>
    <x v="1"/>
    <x v="1"/>
  </r>
  <r>
    <m/>
    <s v="Non-State Entities"/>
    <m/>
    <s v="Hooper Water Improvement District"/>
    <s v="DGO"/>
    <s v="6120 Division of Fleet Operations - Fuel Network"/>
    <x v="5"/>
    <s v="Current Expense"/>
    <n v="59.874300000000005"/>
    <x v="48"/>
    <x v="639"/>
    <x v="1"/>
    <x v="1"/>
  </r>
  <r>
    <m/>
    <s v="Non-State Entities"/>
    <m/>
    <s v="Housing Authority of Salt Lake"/>
    <s v="DGO"/>
    <s v="6120 Division of Fleet Operations - Fuel Network"/>
    <x v="5"/>
    <s v="Current Expense"/>
    <n v="2.9613999999999998"/>
    <x v="48"/>
    <x v="640"/>
    <x v="1"/>
    <x v="1"/>
  </r>
  <r>
    <m/>
    <s v="Non-State Entities"/>
    <m/>
    <s v="Hurricane Valley Fire Special Service District"/>
    <s v="DGO"/>
    <s v="6120 Division of Fleet Operations - Fuel Network"/>
    <x v="5"/>
    <s v="Current Expense"/>
    <n v="296.38349999999997"/>
    <x v="48"/>
    <x v="641"/>
    <x v="1"/>
    <x v="1"/>
  </r>
  <r>
    <m/>
    <s v="Non-State Entities"/>
    <m/>
    <s v="Hyrum City"/>
    <s v="DGO"/>
    <s v="6120 Division of Fleet Operations - Fuel Network"/>
    <x v="5"/>
    <s v="Current Expense"/>
    <n v="44.340500000000006"/>
    <x v="48"/>
    <x v="642"/>
    <x v="1"/>
    <x v="1"/>
  </r>
  <r>
    <m/>
    <s v="Non-State Entities"/>
    <m/>
    <s v="Jensen Water Improvement District"/>
    <s v="DGO"/>
    <s v="6120 Division of Fleet Operations - Fuel Network"/>
    <x v="5"/>
    <s v="Current Expense"/>
    <n v="0.1988"/>
    <x v="48"/>
    <x v="643"/>
    <x v="1"/>
    <x v="1"/>
  </r>
  <r>
    <m/>
    <s v="Non-State Entities"/>
    <m/>
    <s v="Jordan Valley Water Conservancy District"/>
    <s v="DGO"/>
    <s v="6120 Division of Fleet Operations - Fuel Network"/>
    <x v="5"/>
    <s v="Current Expense"/>
    <n v="13.526"/>
    <x v="48"/>
    <x v="644"/>
    <x v="1"/>
    <x v="1"/>
  </r>
  <r>
    <m/>
    <s v="Non-State Entities"/>
    <m/>
    <s v="Jordanelle Special Service District"/>
    <s v="DGO"/>
    <s v="6120 Division of Fleet Operations - Fuel Network"/>
    <x v="5"/>
    <s v="Current Expense"/>
    <n v="256.2749"/>
    <x v="48"/>
    <x v="645"/>
    <x v="1"/>
    <x v="1"/>
  </r>
  <r>
    <m/>
    <s v="Non-State Entities"/>
    <m/>
    <s v="Juab County"/>
    <s v="DGO"/>
    <s v="6120 Division of Fleet Operations - Fuel Network"/>
    <x v="5"/>
    <s v="Current Expense"/>
    <n v="250.7114"/>
    <x v="48"/>
    <x v="646"/>
    <x v="1"/>
    <x v="1"/>
  </r>
  <r>
    <m/>
    <s v="Non-State Entities"/>
    <m/>
    <s v="Kamas City Maintenance"/>
    <s v="DGO"/>
    <s v="6120 Division of Fleet Operations - Fuel Network"/>
    <x v="5"/>
    <s v="Current Expense"/>
    <n v="38.169699999999999"/>
    <x v="48"/>
    <x v="647"/>
    <x v="1"/>
    <x v="1"/>
  </r>
  <r>
    <m/>
    <s v="Non-State Entities"/>
    <m/>
    <s v="Kamas City Police"/>
    <s v="DGO"/>
    <s v="6120 Division of Fleet Operations - Fuel Network"/>
    <x v="5"/>
    <s v="Current Expense"/>
    <n v="26.536900000000003"/>
    <x v="48"/>
    <x v="648"/>
    <x v="1"/>
    <x v="1"/>
  </r>
  <r>
    <m/>
    <s v="Non-State Entities"/>
    <m/>
    <s v="Kane County"/>
    <s v="DGO"/>
    <s v="6120 Division of Fleet Operations - Fuel Network"/>
    <x v="5"/>
    <s v="Current Expense"/>
    <n v="6.5799000000000003"/>
    <x v="48"/>
    <x v="649"/>
    <x v="1"/>
    <x v="1"/>
  </r>
  <r>
    <m/>
    <s v="Non-State Entities"/>
    <m/>
    <s v="Kane County Emergency Medical Services"/>
    <s v="DGO"/>
    <s v="6120 Division of Fleet Operations - Fuel Network"/>
    <x v="5"/>
    <s v="Current Expense"/>
    <n v="18.424900000000001"/>
    <x v="48"/>
    <x v="650"/>
    <x v="1"/>
    <x v="1"/>
  </r>
  <r>
    <m/>
    <s v="Non-State Entities"/>
    <m/>
    <s v="Kane County Sheriff Office"/>
    <s v="DGO"/>
    <s v="6120 Division of Fleet Operations - Fuel Network"/>
    <x v="5"/>
    <s v="Current Expense"/>
    <n v="78.508900000000011"/>
    <x v="48"/>
    <x v="651"/>
    <x v="1"/>
    <x v="1"/>
  </r>
  <r>
    <m/>
    <s v="Non-State Entities"/>
    <m/>
    <s v="Kane County Water Conservancy District"/>
    <s v="DGO"/>
    <s v="6120 Division of Fleet Operations - Fuel Network"/>
    <x v="5"/>
    <s v="Current Expense"/>
    <n v="4.7389000000000001"/>
    <x v="48"/>
    <x v="652"/>
    <x v="1"/>
    <x v="1"/>
  </r>
  <r>
    <m/>
    <s v="Non-State Entities"/>
    <m/>
    <s v="Kearns Improvement District"/>
    <s v="DGO"/>
    <s v="6120 Division of Fleet Operations - Fuel Network"/>
    <x v="5"/>
    <s v="Current Expense"/>
    <n v="180.68419999999998"/>
    <x v="48"/>
    <x v="653"/>
    <x v="1"/>
    <x v="1"/>
  </r>
  <r>
    <m/>
    <s v="Non-State Entities"/>
    <m/>
    <s v="Laverkin City"/>
    <s v="DGO"/>
    <s v="6120 Division of Fleet Operations - Fuel Network"/>
    <x v="5"/>
    <s v="Current Expense"/>
    <n v="122.93719999999999"/>
    <x v="48"/>
    <x v="654"/>
    <x v="1"/>
    <x v="1"/>
  </r>
  <r>
    <m/>
    <s v="Non-State Entities"/>
    <m/>
    <s v="Layton City"/>
    <s v="DGO"/>
    <s v="6120 Division of Fleet Operations - Fuel Network"/>
    <x v="5"/>
    <s v="Current Expense"/>
    <n v="45.372399999999999"/>
    <x v="48"/>
    <x v="655"/>
    <x v="1"/>
    <x v="1"/>
  </r>
  <r>
    <m/>
    <s v="Non-State Entities"/>
    <m/>
    <s v="Leeds Town"/>
    <s v="DGO"/>
    <s v="6120 Division of Fleet Operations - Fuel Network"/>
    <x v="5"/>
    <s v="Current Expense"/>
    <n v="3.8524000000000003"/>
    <x v="48"/>
    <x v="656"/>
    <x v="1"/>
    <x v="1"/>
  </r>
  <r>
    <m/>
    <s v="Non-State Entities"/>
    <m/>
    <s v="Lewiston City"/>
    <s v="DGO"/>
    <s v="6120 Division of Fleet Operations - Fuel Network"/>
    <x v="5"/>
    <s v="Current Expense"/>
    <n v="42.589100000000002"/>
    <x v="48"/>
    <x v="657"/>
    <x v="1"/>
    <x v="1"/>
  </r>
  <r>
    <m/>
    <s v="Non-State Entities"/>
    <m/>
    <s v="Lindon City"/>
    <s v="DGO"/>
    <s v="6120 Division of Fleet Operations - Fuel Network"/>
    <x v="5"/>
    <s v="Current Expense"/>
    <n v="291.40620000000001"/>
    <x v="48"/>
    <x v="658"/>
    <x v="1"/>
    <x v="1"/>
  </r>
  <r>
    <m/>
    <s v="Non-State Entities"/>
    <m/>
    <s v="Lone Peak Fire District"/>
    <s v="DGO"/>
    <s v="6120 Division of Fleet Operations - Fuel Network"/>
    <x v="5"/>
    <s v="Current Expense"/>
    <n v="94.150599999999997"/>
    <x v="48"/>
    <x v="659"/>
    <x v="1"/>
    <x v="1"/>
  </r>
  <r>
    <m/>
    <s v="Non-State Entities"/>
    <m/>
    <s v="Lone Peak Police"/>
    <s v="DGO"/>
    <s v="6120 Division of Fleet Operations - Fuel Network"/>
    <x v="5"/>
    <s v="Current Expense"/>
    <n v="27.497700000000002"/>
    <x v="48"/>
    <x v="660"/>
    <x v="1"/>
    <x v="1"/>
  </r>
  <r>
    <m/>
    <s v="Non-State Entities"/>
    <m/>
    <s v="Maeser Water Improvement District"/>
    <s v="DGO"/>
    <s v="6120 Division of Fleet Operations - Fuel Network"/>
    <x v="5"/>
    <s v="Current Expense"/>
    <n v="25.509699999999999"/>
    <x v="48"/>
    <x v="661"/>
    <x v="1"/>
    <x v="1"/>
  </r>
  <r>
    <m/>
    <s v="Non-State Entities"/>
    <m/>
    <s v="Magna Mosquito Abatement"/>
    <s v="DGO"/>
    <s v="6120 Division of Fleet Operations - Fuel Network"/>
    <x v="5"/>
    <s v="Current Expense"/>
    <n v="23.758000000000003"/>
    <x v="48"/>
    <x v="662"/>
    <x v="1"/>
    <x v="1"/>
  </r>
  <r>
    <m/>
    <s v="Non-State Entities"/>
    <m/>
    <s v="Magna Water District"/>
    <s v="DGO"/>
    <s v="6120 Division of Fleet Operations - Fuel Network"/>
    <x v="5"/>
    <s v="Current Expense"/>
    <n v="165.6934"/>
    <x v="48"/>
    <x v="663"/>
    <x v="1"/>
    <x v="1"/>
  </r>
  <r>
    <m/>
    <s v="Non-State Entities"/>
    <m/>
    <s v="Manila Town"/>
    <s v="DGO"/>
    <s v="6120 Division of Fleet Operations - Fuel Network"/>
    <x v="5"/>
    <s v="Current Expense"/>
    <n v="45.163100000000007"/>
    <x v="48"/>
    <x v="664"/>
    <x v="1"/>
    <x v="1"/>
  </r>
  <r>
    <m/>
    <s v="Non-State Entities"/>
    <m/>
    <s v="Mantua City"/>
    <s v="DGO"/>
    <s v="6120 Division of Fleet Operations - Fuel Network"/>
    <x v="5"/>
    <s v="Current Expense"/>
    <n v="21.415199999999999"/>
    <x v="48"/>
    <x v="665"/>
    <x v="1"/>
    <x v="1"/>
  </r>
  <r>
    <m/>
    <s v="Non-State Entities"/>
    <m/>
    <s v="Marriott-Slaterville City"/>
    <s v="DGO"/>
    <s v="6120 Division of Fleet Operations - Fuel Network"/>
    <x v="5"/>
    <s v="Current Expense"/>
    <n v="18.131700000000002"/>
    <x v="48"/>
    <x v="666"/>
    <x v="1"/>
    <x v="1"/>
  </r>
  <r>
    <m/>
    <s v="Non-State Entities"/>
    <m/>
    <s v="Meadow Town"/>
    <s v="DGO"/>
    <s v="6120 Division of Fleet Operations - Fuel Network"/>
    <x v="5"/>
    <s v="Current Expense"/>
    <n v="7.6719000000000008"/>
    <x v="48"/>
    <x v="667"/>
    <x v="1"/>
    <x v="1"/>
  </r>
  <r>
    <m/>
    <s v="Non-State Entities"/>
    <m/>
    <s v="Midvale City Public Works - Fleet"/>
    <s v="DGO"/>
    <s v="6120 Division of Fleet Operations - Fuel Network"/>
    <x v="5"/>
    <s v="Current Expense"/>
    <n v="7.0299000000000005"/>
    <x v="48"/>
    <x v="668"/>
    <x v="1"/>
    <x v="1"/>
  </r>
  <r>
    <m/>
    <s v="Non-State Entities"/>
    <m/>
    <s v="Midvalley Improvement District"/>
    <s v="DGO"/>
    <s v="6120 Division of Fleet Operations - Fuel Network"/>
    <x v="5"/>
    <s v="Current Expense"/>
    <n v="47.660400000000003"/>
    <x v="48"/>
    <x v="669"/>
    <x v="1"/>
    <x v="1"/>
  </r>
  <r>
    <m/>
    <s v="Non-State Entities"/>
    <m/>
    <s v="Midway City"/>
    <s v="DGO"/>
    <s v="6120 Division of Fleet Operations - Fuel Network"/>
    <x v="5"/>
    <s v="Current Expense"/>
    <n v="98.819299999999998"/>
    <x v="48"/>
    <x v="670"/>
    <x v="1"/>
    <x v="1"/>
  </r>
  <r>
    <m/>
    <s v="Non-State Entities"/>
    <m/>
    <s v="Milford City"/>
    <s v="DGO"/>
    <s v="6120 Division of Fleet Operations - Fuel Network"/>
    <x v="5"/>
    <s v="Current Expense"/>
    <n v="42.785000000000004"/>
    <x v="48"/>
    <x v="671"/>
    <x v="1"/>
    <x v="1"/>
  </r>
  <r>
    <m/>
    <s v="Non-State Entities"/>
    <m/>
    <s v="Milford Memorial Hospital"/>
    <s v="DGO"/>
    <s v="6120 Division of Fleet Operations - Fuel Network"/>
    <x v="5"/>
    <s v="Current Expense"/>
    <n v="26.484400000000001"/>
    <x v="48"/>
    <x v="672"/>
    <x v="1"/>
    <x v="1"/>
  </r>
  <r>
    <m/>
    <s v="Non-State Entities"/>
    <m/>
    <s v="Millard County"/>
    <s v="DGO"/>
    <s v="6120 Division of Fleet Operations - Fuel Network"/>
    <x v="5"/>
    <s v="Current Expense"/>
    <n v="138.864"/>
    <x v="48"/>
    <x v="673"/>
    <x v="1"/>
    <x v="1"/>
  </r>
  <r>
    <m/>
    <s v="Non-State Entities"/>
    <m/>
    <s v="Millard County Roads"/>
    <s v="DGO"/>
    <s v="6120 Division of Fleet Operations - Fuel Network"/>
    <x v="5"/>
    <s v="Current Expense"/>
    <n v="44.6633"/>
    <x v="48"/>
    <x v="674"/>
    <x v="1"/>
    <x v="1"/>
  </r>
  <r>
    <m/>
    <s v="Non-State Entities"/>
    <m/>
    <s v="Millard County Sheriff"/>
    <s v="DGO"/>
    <s v="6120 Division of Fleet Operations - Fuel Network"/>
    <x v="5"/>
    <s v="Current Expense"/>
    <n v="567.44159999999999"/>
    <x v="48"/>
    <x v="675"/>
    <x v="1"/>
    <x v="1"/>
  </r>
  <r>
    <m/>
    <s v="Non-State Entities"/>
    <m/>
    <s v="Morgan City"/>
    <s v="DGO"/>
    <s v="6120 Division of Fleet Operations - Fuel Network"/>
    <x v="5"/>
    <s v="Current Expense"/>
    <n v="70.400400000000005"/>
    <x v="48"/>
    <x v="676"/>
    <x v="1"/>
    <x v="1"/>
  </r>
  <r>
    <m/>
    <s v="Non-State Entities"/>
    <m/>
    <s v="Moroni City"/>
    <s v="DGO"/>
    <s v="6120 Division of Fleet Operations - Fuel Network"/>
    <x v="5"/>
    <s v="Current Expense"/>
    <n v="22.547800000000002"/>
    <x v="48"/>
    <x v="677"/>
    <x v="1"/>
    <x v="1"/>
  </r>
  <r>
    <m/>
    <s v="Non-State Entities"/>
    <m/>
    <s v="Mount Pleasant City"/>
    <s v="DGO"/>
    <s v="6120 Division of Fleet Operations - Fuel Network"/>
    <x v="5"/>
    <s v="Current Expense"/>
    <n v="163.12290000000002"/>
    <x v="48"/>
    <x v="678"/>
    <x v="1"/>
    <x v="1"/>
  </r>
  <r>
    <m/>
    <s v="Non-State Entities"/>
    <m/>
    <s v="Mount Regional Water Special Service District"/>
    <s v="DGO"/>
    <s v="6120 Division of Fleet Operations - Fuel Network"/>
    <x v="5"/>
    <s v="Current Expense"/>
    <n v="177.61009999999999"/>
    <x v="48"/>
    <x v="679"/>
    <x v="1"/>
    <x v="1"/>
  </r>
  <r>
    <m/>
    <s v="Non-State Entities"/>
    <m/>
    <s v="Mountain Green Fire Department"/>
    <s v="DGO"/>
    <s v="6120 Division of Fleet Operations - Fuel Network"/>
    <x v="5"/>
    <s v="Current Expense"/>
    <n v="13.0975"/>
    <x v="48"/>
    <x v="680"/>
    <x v="1"/>
    <x v="1"/>
  </r>
  <r>
    <m/>
    <s v="Non-State Entities"/>
    <m/>
    <s v="Mountainland Association of Governments Aging Department Nutrition Program"/>
    <s v="DGO"/>
    <s v="6120 Division of Fleet Operations - Fuel Network"/>
    <x v="5"/>
    <s v="Current Expense"/>
    <n v="25.036900000000003"/>
    <x v="48"/>
    <x v="681"/>
    <x v="1"/>
    <x v="1"/>
  </r>
  <r>
    <m/>
    <s v="Non-State Entities"/>
    <m/>
    <s v="Mountainland Association of Governments Weatherization Program"/>
    <s v="DGO"/>
    <s v="6120 Division of Fleet Operations - Fuel Network"/>
    <x v="5"/>
    <s v="Current Expense"/>
    <n v="16.9937"/>
    <x v="48"/>
    <x v="682"/>
    <x v="1"/>
    <x v="1"/>
  </r>
  <r>
    <m/>
    <s v="Non-State Entities"/>
    <m/>
    <s v="Murray City"/>
    <s v="DGO"/>
    <s v="6120 Division of Fleet Operations - Fuel Network"/>
    <x v="5"/>
    <s v="Current Expense"/>
    <n v="189.78110000000001"/>
    <x v="48"/>
    <x v="683"/>
    <x v="1"/>
    <x v="1"/>
  </r>
  <r>
    <m/>
    <s v="Non-State Entities"/>
    <m/>
    <s v="Naples City"/>
    <s v="DGO"/>
    <s v="6120 Division of Fleet Operations - Fuel Network"/>
    <x v="5"/>
    <s v="Current Expense"/>
    <n v="96.386200000000017"/>
    <x v="48"/>
    <x v="684"/>
    <x v="1"/>
    <x v="1"/>
  </r>
  <r>
    <m/>
    <s v="Non-State Entities"/>
    <m/>
    <s v="Newton Fire Department"/>
    <s v="DGO"/>
    <s v="6120 Division of Fleet Operations - Fuel Network"/>
    <x v="5"/>
    <s v="Current Expense"/>
    <n v="1.8268000000000002"/>
    <x v="48"/>
    <x v="685"/>
    <x v="1"/>
    <x v="1"/>
  </r>
  <r>
    <m/>
    <s v="Non-State Entities"/>
    <m/>
    <s v="North Fork Special Service District"/>
    <s v="DGO"/>
    <s v="6120 Division of Fleet Operations - Fuel Network"/>
    <x v="5"/>
    <s v="Current Expense"/>
    <n v="23.770599999999998"/>
    <x v="48"/>
    <x v="686"/>
    <x v="1"/>
    <x v="1"/>
  </r>
  <r>
    <m/>
    <s v="Non-State Entities"/>
    <m/>
    <s v="North Park Police"/>
    <s v="DGO"/>
    <s v="6120 Division of Fleet Operations - Fuel Network"/>
    <x v="5"/>
    <s v="Current Expense"/>
    <n v="110.61040000000001"/>
    <x v="48"/>
    <x v="687"/>
    <x v="1"/>
    <x v="1"/>
  </r>
  <r>
    <m/>
    <s v="Non-State Entities"/>
    <m/>
    <s v="North Pointe Solid Waste Special Service District"/>
    <s v="DGO"/>
    <s v="6120 Division of Fleet Operations - Fuel Network"/>
    <x v="5"/>
    <s v="Current Expense"/>
    <n v="22.291999999999998"/>
    <x v="48"/>
    <x v="688"/>
    <x v="1"/>
    <x v="1"/>
  </r>
  <r>
    <m/>
    <s v="Non-State Entities"/>
    <m/>
    <s v="North Salt Lake City"/>
    <s v="DGO"/>
    <s v="6120 Division of Fleet Operations - Fuel Network"/>
    <x v="5"/>
    <s v="Current Expense"/>
    <n v="486.60949999999997"/>
    <x v="48"/>
    <x v="689"/>
    <x v="1"/>
    <x v="1"/>
  </r>
  <r>
    <m/>
    <s v="Non-State Entities"/>
    <m/>
    <s v="North Sanpete Ambulance Service"/>
    <s v="DGO"/>
    <s v="6120 Division of Fleet Operations - Fuel Network"/>
    <x v="5"/>
    <s v="Current Expense"/>
    <n v="11.402900000000001"/>
    <x v="48"/>
    <x v="690"/>
    <x v="1"/>
    <x v="1"/>
  </r>
  <r>
    <m/>
    <s v="Non-State Entities"/>
    <m/>
    <s v="North Summit Fire Service District"/>
    <s v="DGO"/>
    <s v="6120 Division of Fleet Operations - Fuel Network"/>
    <x v="5"/>
    <s v="Current Expense"/>
    <n v="28.730700000000002"/>
    <x v="48"/>
    <x v="691"/>
    <x v="1"/>
    <x v="1"/>
  </r>
  <r>
    <m/>
    <s v="Non-State Entities"/>
    <m/>
    <s v="North Tooele Fire District"/>
    <s v="DGO"/>
    <s v="6120 Division of Fleet Operations - Fuel Network"/>
    <x v="5"/>
    <s v="Current Expense"/>
    <n v="73.462400000000002"/>
    <x v="48"/>
    <x v="692"/>
    <x v="1"/>
    <x v="1"/>
  </r>
  <r>
    <m/>
    <s v="Non-State Entities"/>
    <m/>
    <s v="Northeastern Counseling Center"/>
    <s v="DGO"/>
    <s v="6120 Division of Fleet Operations - Fuel Network"/>
    <x v="5"/>
    <s v="Current Expense"/>
    <n v="87.350499999999997"/>
    <x v="48"/>
    <x v="693"/>
    <x v="1"/>
    <x v="1"/>
  </r>
  <r>
    <m/>
    <s v="Non-State Entities"/>
    <m/>
    <s v="Northeastern Utah Educational Service"/>
    <s v="DGO"/>
    <s v="6120 Division of Fleet Operations - Fuel Network"/>
    <x v="5"/>
    <s v="Current Expense"/>
    <n v="2.5180000000000002"/>
    <x v="48"/>
    <x v="694"/>
    <x v="1"/>
    <x v="1"/>
  </r>
  <r>
    <m/>
    <s v="Non-State Entities"/>
    <m/>
    <s v="Northeastern Utah Educational Service"/>
    <s v="DGO"/>
    <s v="6120 Division of Fleet Operations - Fuel Network"/>
    <x v="5"/>
    <s v="Current Expense"/>
    <n v="12.566300000000002"/>
    <x v="48"/>
    <x v="694"/>
    <x v="1"/>
    <x v="1"/>
  </r>
  <r>
    <m/>
    <s v="Non-State Entities"/>
    <m/>
    <s v="Northern Utah DE"/>
    <s v="DGO"/>
    <s v="6120 Division of Fleet Operations - Fuel Network"/>
    <x v="5"/>
    <s v="Current Expense"/>
    <n v="94.898899999999998"/>
    <x v="48"/>
    <x v="695"/>
    <x v="1"/>
    <x v="1"/>
  </r>
  <r>
    <m/>
    <s v="Non-State Entities"/>
    <m/>
    <s v="Northern Utah Valley Animal Shelter"/>
    <s v="DGO"/>
    <s v="6120 Division of Fleet Operations - Fuel Network"/>
    <x v="5"/>
    <s v="Current Expense"/>
    <n v="1.1108"/>
    <x v="48"/>
    <x v="696"/>
    <x v="1"/>
    <x v="1"/>
  </r>
  <r>
    <m/>
    <s v="Non-State Entities"/>
    <m/>
    <s v="Ogden City Fleet Division"/>
    <s v="DGO"/>
    <s v="6120 Division of Fleet Operations - Fuel Network"/>
    <x v="5"/>
    <s v="Current Expense"/>
    <n v="844.33280000000002"/>
    <x v="48"/>
    <x v="697"/>
    <x v="1"/>
    <x v="1"/>
  </r>
  <r>
    <m/>
    <s v="Non-State Entities"/>
    <m/>
    <s v="Orangeville City"/>
    <s v="DGO"/>
    <s v="6120 Division of Fleet Operations - Fuel Network"/>
    <x v="5"/>
    <s v="Current Expense"/>
    <n v="23.9254"/>
    <x v="48"/>
    <x v="698"/>
    <x v="1"/>
    <x v="1"/>
  </r>
  <r>
    <m/>
    <s v="Non-State Entities"/>
    <m/>
    <s v="Orem City"/>
    <s v="DGO"/>
    <s v="6120 Division of Fleet Operations - Fuel Network"/>
    <x v="5"/>
    <s v="Current Expense"/>
    <n v="2393.8145"/>
    <x v="48"/>
    <x v="699"/>
    <x v="1"/>
    <x v="1"/>
  </r>
  <r>
    <m/>
    <s v="Non-State Entities"/>
    <m/>
    <s v="Other"/>
    <s v="DGO"/>
    <s v="6045 Division of Finance - Group Travel Rates"/>
    <x v="11"/>
    <s v="Current Expense"/>
    <n v="-242.5"/>
    <x v="48"/>
    <x v="700"/>
    <x v="3"/>
    <x v="1"/>
  </r>
  <r>
    <m/>
    <s v="Non-State Entities"/>
    <m/>
    <s v="Paradise Town"/>
    <s v="DGO"/>
    <s v="6120 Division of Fleet Operations - Fuel Network"/>
    <x v="5"/>
    <s v="Current Expense"/>
    <n v="0.81530000000000002"/>
    <x v="48"/>
    <x v="701"/>
    <x v="1"/>
    <x v="1"/>
  </r>
  <r>
    <m/>
    <s v="Non-State Entities"/>
    <m/>
    <s v="Paragonah Town"/>
    <s v="DGO"/>
    <s v="6120 Division of Fleet Operations - Fuel Network"/>
    <x v="5"/>
    <s v="Current Expense"/>
    <n v="10.2422"/>
    <x v="48"/>
    <x v="702"/>
    <x v="1"/>
    <x v="1"/>
  </r>
  <r>
    <m/>
    <s v="Non-State Entities"/>
    <m/>
    <s v="Park City Fire District"/>
    <s v="DGO"/>
    <s v="6120 Division of Fleet Operations - Fuel Network"/>
    <x v="5"/>
    <s v="Current Expense"/>
    <n v="43.700600000000001"/>
    <x v="48"/>
    <x v="703"/>
    <x v="1"/>
    <x v="1"/>
  </r>
  <r>
    <m/>
    <s v="Non-State Entities"/>
    <m/>
    <s v="Parowan City"/>
    <s v="DGO"/>
    <s v="6120 Division of Fleet Operations - Fuel Network"/>
    <x v="5"/>
    <s v="Current Expense"/>
    <n v="78.028300000000002"/>
    <x v="48"/>
    <x v="704"/>
    <x v="1"/>
    <x v="1"/>
  </r>
  <r>
    <m/>
    <s v="Non-State Entities"/>
    <m/>
    <s v="Plain City"/>
    <s v="DGO"/>
    <s v="6120 Division of Fleet Operations - Fuel Network"/>
    <x v="5"/>
    <s v="Current Expense"/>
    <n v="80.046400000000006"/>
    <x v="48"/>
    <x v="705"/>
    <x v="1"/>
    <x v="1"/>
  </r>
  <r>
    <m/>
    <s v="Non-State Entities"/>
    <m/>
    <s v="Pleasant View City"/>
    <s v="DGO"/>
    <s v="6120 Division of Fleet Operations - Fuel Network"/>
    <x v="5"/>
    <s v="Current Expense"/>
    <n v="143.27040000000002"/>
    <x v="48"/>
    <x v="706"/>
    <x v="1"/>
    <x v="1"/>
  </r>
  <r>
    <m/>
    <s v="Non-State Entities"/>
    <m/>
    <s v="Powder Mountain Water &amp; Sewer"/>
    <s v="DGO"/>
    <s v="6120 Division of Fleet Operations - Fuel Network"/>
    <x v="5"/>
    <s v="Current Expense"/>
    <n v="36.252800000000001"/>
    <x v="48"/>
    <x v="707"/>
    <x v="1"/>
    <x v="1"/>
  </r>
  <r>
    <m/>
    <s v="Non-State Entities"/>
    <m/>
    <s v="Provo City"/>
    <s v="DGO"/>
    <s v="6120 Division of Fleet Operations - Fuel Network"/>
    <x v="5"/>
    <s v="Current Expense"/>
    <n v="302.9126"/>
    <x v="48"/>
    <x v="708"/>
    <x v="1"/>
    <x v="1"/>
  </r>
  <r>
    <m/>
    <s v="Non-State Entities"/>
    <m/>
    <s v="Provo Housing Authority"/>
    <s v="DGO"/>
    <s v="6120 Division of Fleet Operations - Fuel Network"/>
    <x v="5"/>
    <s v="Current Expense"/>
    <n v="35.828699999999998"/>
    <x v="48"/>
    <x v="709"/>
    <x v="1"/>
    <x v="1"/>
  </r>
  <r>
    <m/>
    <s v="Non-State Entities"/>
    <m/>
    <s v="Richfield City"/>
    <s v="DGO"/>
    <s v="6120 Division of Fleet Operations - Fuel Network"/>
    <x v="5"/>
    <s v="Current Expense"/>
    <n v="223.71099999999998"/>
    <x v="48"/>
    <x v="710"/>
    <x v="1"/>
    <x v="1"/>
  </r>
  <r>
    <m/>
    <s v="Non-State Entities"/>
    <m/>
    <s v="Riverdale City"/>
    <s v="DGO"/>
    <s v="6120 Division of Fleet Operations - Fuel Network"/>
    <x v="5"/>
    <s v="Current Expense"/>
    <n v="369.84399999999999"/>
    <x v="48"/>
    <x v="711"/>
    <x v="1"/>
    <x v="1"/>
  </r>
  <r>
    <m/>
    <s v="Non-State Entities"/>
    <m/>
    <s v="Riverton City - Public Works"/>
    <s v="DGO"/>
    <s v="6120 Division of Fleet Operations - Fuel Network"/>
    <x v="5"/>
    <s v="Current Expense"/>
    <n v="194.93369999999999"/>
    <x v="48"/>
    <x v="712"/>
    <x v="1"/>
    <x v="1"/>
  </r>
  <r>
    <m/>
    <s v="Non-State Entities"/>
    <m/>
    <s v="Rocky Ridge Town"/>
    <s v="DGO"/>
    <s v="6120 Division of Fleet Operations - Fuel Network"/>
    <x v="5"/>
    <s v="Current Expense"/>
    <n v="0.24249999999999999"/>
    <x v="48"/>
    <x v="713"/>
    <x v="1"/>
    <x v="1"/>
  </r>
  <r>
    <m/>
    <s v="Non-State Entities"/>
    <m/>
    <s v="Roy City"/>
    <s v="DGO"/>
    <s v="6120 Division of Fleet Operations - Fuel Network"/>
    <x v="5"/>
    <s v="Current Expense"/>
    <n v="207.36709999999999"/>
    <x v="48"/>
    <x v="714"/>
    <x v="1"/>
    <x v="1"/>
  </r>
  <r>
    <m/>
    <s v="Non-State Entities"/>
    <m/>
    <s v="Roy Water Conservancy District"/>
    <s v="DGO"/>
    <s v="6120 Division of Fleet Operations - Fuel Network"/>
    <x v="5"/>
    <s v="Current Expense"/>
    <n v="43.68"/>
    <x v="48"/>
    <x v="715"/>
    <x v="1"/>
    <x v="1"/>
  </r>
  <r>
    <m/>
    <s v="Non-State Entities"/>
    <m/>
    <s v="Rush Valley Town"/>
    <s v="DGO"/>
    <s v="6120 Division of Fleet Operations - Fuel Network"/>
    <x v="5"/>
    <s v="Current Expense"/>
    <n v="0.17100000000000001"/>
    <x v="48"/>
    <x v="716"/>
    <x v="1"/>
    <x v="1"/>
  </r>
  <r>
    <m/>
    <s v="Non-State Entities"/>
    <m/>
    <s v="Salina City"/>
    <s v="DGO"/>
    <s v="6120 Division of Fleet Operations - Fuel Network"/>
    <x v="5"/>
    <s v="Current Expense"/>
    <n v="107.7799"/>
    <x v="48"/>
    <x v="717"/>
    <x v="1"/>
    <x v="1"/>
  </r>
  <r>
    <m/>
    <s v="Non-State Entities"/>
    <m/>
    <s v="Salt Lake City Fleet"/>
    <s v="DGO"/>
    <s v="6120 Division of Fleet Operations - Fuel Network"/>
    <x v="5"/>
    <s v="Current Expense"/>
    <n v="250.92470000000003"/>
    <x v="48"/>
    <x v="718"/>
    <x v="1"/>
    <x v="1"/>
  </r>
  <r>
    <m/>
    <s v="Non-State Entities"/>
    <m/>
    <s v="Salt Lake County"/>
    <s v="DGO"/>
    <s v="6045 Division of Finance - Group Travel Rates"/>
    <x v="11"/>
    <s v="Current Expense"/>
    <n v="-97.5"/>
    <x v="48"/>
    <x v="719"/>
    <x v="3"/>
    <x v="1"/>
  </r>
  <r>
    <m/>
    <s v="Non-State Entities"/>
    <m/>
    <s v="San Juan County"/>
    <s v="DGO"/>
    <s v="6120 Division of Fleet Operations - Fuel Network"/>
    <x v="5"/>
    <s v="Current Expense"/>
    <n v="421.62870000000004"/>
    <x v="48"/>
    <x v="720"/>
    <x v="1"/>
    <x v="1"/>
  </r>
  <r>
    <m/>
    <s v="Non-State Entities"/>
    <m/>
    <s v="San Juan Hospital"/>
    <s v="DGO"/>
    <s v="6120 Division of Fleet Operations - Fuel Network"/>
    <x v="5"/>
    <s v="Current Expense"/>
    <n v="19.011300000000002"/>
    <x v="48"/>
    <x v="721"/>
    <x v="1"/>
    <x v="1"/>
  </r>
  <r>
    <m/>
    <s v="Non-State Entities"/>
    <m/>
    <s v="Sandy City"/>
    <s v="DGO"/>
    <s v="6120 Division of Fleet Operations - Fuel Network"/>
    <x v="5"/>
    <s v="Current Expense"/>
    <n v="521.81449999999995"/>
    <x v="48"/>
    <x v="722"/>
    <x v="1"/>
    <x v="1"/>
  </r>
  <r>
    <m/>
    <s v="Non-State Entities"/>
    <m/>
    <s v="Santaquin City"/>
    <s v="DGO"/>
    <s v="6120 Division of Fleet Operations - Fuel Network"/>
    <x v="5"/>
    <s v="Current Expense"/>
    <n v="332.1943"/>
    <x v="48"/>
    <x v="723"/>
    <x v="1"/>
    <x v="1"/>
  </r>
  <r>
    <m/>
    <s v="Non-State Entities"/>
    <m/>
    <s v="Saratoga Springs City"/>
    <s v="DGO"/>
    <s v="6120 Division of Fleet Operations - Fuel Network"/>
    <x v="5"/>
    <s v="Current Expense"/>
    <n v="940.98800000000006"/>
    <x v="48"/>
    <x v="724"/>
    <x v="1"/>
    <x v="1"/>
  </r>
  <r>
    <m/>
    <s v="Non-State Entities"/>
    <m/>
    <s v="Six County Association of Governments"/>
    <s v="DGO"/>
    <s v="6120 Division of Fleet Operations - Fuel Network"/>
    <x v="5"/>
    <s v="Current Expense"/>
    <n v="64.191699999999997"/>
    <x v="48"/>
    <x v="725"/>
    <x v="1"/>
    <x v="1"/>
  </r>
  <r>
    <m/>
    <s v="Non-State Entities"/>
    <m/>
    <s v="Snyderville Basin Special Recreational District"/>
    <s v="DGO"/>
    <s v="6120 Division of Fleet Operations - Fuel Network"/>
    <x v="5"/>
    <s v="Current Expense"/>
    <n v="112.9939"/>
    <x v="48"/>
    <x v="726"/>
    <x v="1"/>
    <x v="1"/>
  </r>
  <r>
    <m/>
    <s v="Non-State Entities"/>
    <m/>
    <s v="Snyderville Basin Water Reclamation"/>
    <s v="DGO"/>
    <s v="6120 Division of Fleet Operations - Fuel Network"/>
    <x v="5"/>
    <s v="Current Expense"/>
    <n v="107.6627"/>
    <x v="48"/>
    <x v="727"/>
    <x v="1"/>
    <x v="1"/>
  </r>
  <r>
    <m/>
    <s v="Non-State Entities"/>
    <m/>
    <s v="South Davis Water District"/>
    <s v="DGO"/>
    <s v="6120 Division of Fleet Operations - Fuel Network"/>
    <x v="5"/>
    <s v="Current Expense"/>
    <n v="37.2971"/>
    <x v="48"/>
    <x v="728"/>
    <x v="1"/>
    <x v="1"/>
  </r>
  <r>
    <m/>
    <s v="Non-State Entities"/>
    <m/>
    <s v="South Jordan City"/>
    <s v="DGO"/>
    <s v="6120 Division of Fleet Operations - Fuel Network"/>
    <x v="5"/>
    <s v="Current Expense"/>
    <n v="20.159100000000002"/>
    <x v="48"/>
    <x v="729"/>
    <x v="1"/>
    <x v="1"/>
  </r>
  <r>
    <m/>
    <s v="Non-State Entities"/>
    <m/>
    <s v="South Ogden City"/>
    <s v="DGO"/>
    <s v="6120 Division of Fleet Operations - Fuel Network"/>
    <x v="5"/>
    <s v="Current Expense"/>
    <n v="184.74970000000002"/>
    <x v="48"/>
    <x v="730"/>
    <x v="1"/>
    <x v="1"/>
  </r>
  <r>
    <m/>
    <s v="Non-State Entities"/>
    <m/>
    <s v="South Ogden Conservation District"/>
    <s v="DGO"/>
    <s v="6120 Division of Fleet Operations - Fuel Network"/>
    <x v="5"/>
    <s v="Current Expense"/>
    <n v="237.83509999999998"/>
    <x v="48"/>
    <x v="731"/>
    <x v="1"/>
    <x v="1"/>
  </r>
  <r>
    <m/>
    <s v="Non-State Entities"/>
    <m/>
    <s v="South Summit Fire District"/>
    <s v="DGO"/>
    <s v="6120 Division of Fleet Operations - Fuel Network"/>
    <x v="5"/>
    <s v="Current Expense"/>
    <n v="32.776200000000003"/>
    <x v="48"/>
    <x v="732"/>
    <x v="1"/>
    <x v="1"/>
  </r>
  <r>
    <m/>
    <s v="Non-State Entities"/>
    <m/>
    <s v="South Utah Valley Solid Waste"/>
    <s v="DGO"/>
    <s v="6120 Division of Fleet Operations - Fuel Network"/>
    <x v="5"/>
    <s v="Current Expense"/>
    <n v="3.1208"/>
    <x v="48"/>
    <x v="733"/>
    <x v="1"/>
    <x v="1"/>
  </r>
  <r>
    <m/>
    <s v="Non-State Entities"/>
    <m/>
    <s v="South Valley Water Reclamation"/>
    <s v="DGO"/>
    <s v="6120 Division of Fleet Operations - Fuel Network"/>
    <x v="5"/>
    <s v="Current Expense"/>
    <n v="27.652600000000003"/>
    <x v="48"/>
    <x v="734"/>
    <x v="1"/>
    <x v="1"/>
  </r>
  <r>
    <m/>
    <s v="Non-State Entities"/>
    <m/>
    <s v="South Weber City"/>
    <s v="DGO"/>
    <s v="6120 Division of Fleet Operations - Fuel Network"/>
    <x v="5"/>
    <s v="Current Expense"/>
    <n v="75.684799999999996"/>
    <x v="48"/>
    <x v="735"/>
    <x v="1"/>
    <x v="1"/>
  </r>
  <r>
    <m/>
    <s v="Non-State Entities"/>
    <m/>
    <s v="Southeastern Utah Association of Governments"/>
    <s v="DGO"/>
    <s v="6120 Division of Fleet Operations - Fuel Network"/>
    <x v="5"/>
    <s v="Current Expense"/>
    <n v="41.562399999999997"/>
    <x v="48"/>
    <x v="736"/>
    <x v="1"/>
    <x v="1"/>
  </r>
  <r>
    <m/>
    <s v="Non-State Entities"/>
    <m/>
    <s v="Southeastern Utah Dist Health"/>
    <s v="DGO"/>
    <s v="6120 Division of Fleet Operations - Fuel Network"/>
    <x v="5"/>
    <s v="Current Expense"/>
    <n v="31.831100000000003"/>
    <x v="48"/>
    <x v="737"/>
    <x v="1"/>
    <x v="1"/>
  </r>
  <r>
    <m/>
    <s v="Non-State Entities"/>
    <m/>
    <s v="Southwest Behavioral Health Center"/>
    <s v="DGO"/>
    <s v="6120 Division of Fleet Operations - Fuel Network"/>
    <x v="5"/>
    <s v="Current Expense"/>
    <n v="8.6030999999999995"/>
    <x v="48"/>
    <x v="738"/>
    <x v="1"/>
    <x v="1"/>
  </r>
  <r>
    <m/>
    <s v="Non-State Entities"/>
    <m/>
    <s v="Southwest Educational Development Center"/>
    <s v="DGO"/>
    <s v="6120 Division of Fleet Operations - Fuel Network"/>
    <x v="5"/>
    <s v="Current Expense"/>
    <n v="31.259800000000002"/>
    <x v="48"/>
    <x v="739"/>
    <x v="1"/>
    <x v="1"/>
  </r>
  <r>
    <m/>
    <s v="Non-State Entities"/>
    <m/>
    <s v="Southwest Mosquito Abatement &amp; Control"/>
    <s v="DGO"/>
    <s v="6120 Division of Fleet Operations - Fuel Network"/>
    <x v="5"/>
    <s v="Current Expense"/>
    <n v="33.222300000000004"/>
    <x v="48"/>
    <x v="740"/>
    <x v="1"/>
    <x v="1"/>
  </r>
  <r>
    <m/>
    <s v="Non-State Entities"/>
    <m/>
    <s v="Southwest Utah Public Health"/>
    <s v="DGO"/>
    <s v="6120 Division of Fleet Operations - Fuel Network"/>
    <x v="5"/>
    <s v="Current Expense"/>
    <n v="41.876899999999999"/>
    <x v="48"/>
    <x v="741"/>
    <x v="1"/>
    <x v="1"/>
  </r>
  <r>
    <m/>
    <s v="Non-State Entities"/>
    <m/>
    <s v="Springville City"/>
    <s v="DGO"/>
    <s v="6120 Division of Fleet Operations - Fuel Network"/>
    <x v="5"/>
    <s v="Current Expense"/>
    <n v="271.0761"/>
    <x v="48"/>
    <x v="742"/>
    <x v="1"/>
    <x v="1"/>
  </r>
  <r>
    <m/>
    <s v="Non-State Entities"/>
    <m/>
    <s v="St. George City"/>
    <s v="DGO"/>
    <s v="6045 Division of Finance - Group Travel Rates"/>
    <x v="11"/>
    <s v="Current Expense"/>
    <n v="-30"/>
    <x v="48"/>
    <x v="743"/>
    <x v="3"/>
    <x v="1"/>
  </r>
  <r>
    <m/>
    <s v="Non-State Entities"/>
    <m/>
    <s v="Stansbury Park Improvement"/>
    <s v="DGO"/>
    <s v="6120 Division of Fleet Operations - Fuel Network"/>
    <x v="5"/>
    <s v="Current Expense"/>
    <n v="38.071599999999997"/>
    <x v="48"/>
    <x v="744"/>
    <x v="1"/>
    <x v="1"/>
  </r>
  <r>
    <m/>
    <s v="Non-State Entities"/>
    <m/>
    <s v="Stansbury Service Agency"/>
    <s v="DGO"/>
    <s v="6120 Division of Fleet Operations - Fuel Network"/>
    <x v="5"/>
    <s v="Current Expense"/>
    <n v="56.194799999999994"/>
    <x v="48"/>
    <x v="745"/>
    <x v="1"/>
    <x v="1"/>
  </r>
  <r>
    <m/>
    <s v="Non-State Entities"/>
    <m/>
    <s v="Stockton Town"/>
    <s v="DGO"/>
    <s v="6120 Division of Fleet Operations - Fuel Network"/>
    <x v="5"/>
    <s v="Current Expense"/>
    <n v="12.822100000000001"/>
    <x v="48"/>
    <x v="746"/>
    <x v="1"/>
    <x v="1"/>
  </r>
  <r>
    <m/>
    <s v="Non-State Entities"/>
    <m/>
    <s v="Summit County"/>
    <s v="DGO"/>
    <s v="6120 Division of Fleet Operations - Fuel Network"/>
    <x v="5"/>
    <s v="Current Expense"/>
    <n v="355.12489999999997"/>
    <x v="48"/>
    <x v="747"/>
    <x v="1"/>
    <x v="1"/>
  </r>
  <r>
    <m/>
    <s v="Non-State Entities"/>
    <m/>
    <s v="Summit Mosquito Abatement District"/>
    <s v="DGO"/>
    <s v="6120 Division of Fleet Operations - Fuel Network"/>
    <x v="5"/>
    <s v="Current Expense"/>
    <n v="0.64280000000000004"/>
    <x v="48"/>
    <x v="748"/>
    <x v="1"/>
    <x v="1"/>
  </r>
  <r>
    <m/>
    <s v="Non-State Entities"/>
    <m/>
    <s v="Syracuse City"/>
    <s v="DGO"/>
    <s v="6120 Division of Fleet Operations - Fuel Network"/>
    <x v="5"/>
    <s v="Current Expense"/>
    <n v="65.9726"/>
    <x v="48"/>
    <x v="749"/>
    <x v="1"/>
    <x v="1"/>
  </r>
  <r>
    <m/>
    <s v="Non-State Entities"/>
    <m/>
    <s v="Taylor West Weber Water District"/>
    <s v="DGO"/>
    <s v="6120 Division of Fleet Operations - Fuel Network"/>
    <x v="5"/>
    <s v="Current Expense"/>
    <n v="20.276300000000003"/>
    <x v="48"/>
    <x v="750"/>
    <x v="1"/>
    <x v="1"/>
  </r>
  <r>
    <m/>
    <s v="Non-State Entities"/>
    <m/>
    <s v="Tooele City"/>
    <s v="DGO"/>
    <s v="6120 Division of Fleet Operations - Fuel Network"/>
    <x v="5"/>
    <s v="Current Expense"/>
    <n v="187.21639999999999"/>
    <x v="48"/>
    <x v="751"/>
    <x v="1"/>
    <x v="1"/>
  </r>
  <r>
    <m/>
    <s v="Non-State Entities"/>
    <m/>
    <s v="Tooele County"/>
    <s v="DGO"/>
    <s v="6120 Division of Fleet Operations - Fuel Network"/>
    <x v="5"/>
    <s v="Current Expense"/>
    <n v="318.0652"/>
    <x v="48"/>
    <x v="752"/>
    <x v="1"/>
    <x v="1"/>
  </r>
  <r>
    <m/>
    <s v="Non-State Entities"/>
    <m/>
    <s v="Toquerville Town"/>
    <s v="DGO"/>
    <s v="6120 Division of Fleet Operations - Fuel Network"/>
    <x v="5"/>
    <s v="Current Expense"/>
    <n v="45.506400000000006"/>
    <x v="48"/>
    <x v="753"/>
    <x v="1"/>
    <x v="1"/>
  </r>
  <r>
    <m/>
    <s v="Non-State Entities"/>
    <m/>
    <s v="Tremonton City"/>
    <s v="DGO"/>
    <s v="6120 Division of Fleet Operations - Fuel Network"/>
    <x v="5"/>
    <s v="Current Expense"/>
    <n v="371.38169999999997"/>
    <x v="48"/>
    <x v="754"/>
    <x v="1"/>
    <x v="1"/>
  </r>
  <r>
    <m/>
    <s v="Non-State Entities"/>
    <m/>
    <s v="Tridell Lapoint Water"/>
    <s v="DGO"/>
    <s v="6120 Division of Fleet Operations - Fuel Network"/>
    <x v="5"/>
    <s v="Current Expense"/>
    <n v="24.163000000000004"/>
    <x v="48"/>
    <x v="755"/>
    <x v="1"/>
    <x v="1"/>
  </r>
  <r>
    <m/>
    <s v="Non-State Entities"/>
    <m/>
    <s v="Uintah County"/>
    <s v="DGO"/>
    <s v="6120 Division of Fleet Operations - Fuel Network"/>
    <x v="5"/>
    <s v="Current Expense"/>
    <n v="1314.1622"/>
    <x v="48"/>
    <x v="756"/>
    <x v="1"/>
    <x v="1"/>
  </r>
  <r>
    <m/>
    <s v="Non-State Entities"/>
    <m/>
    <s v="Uintah County Sheriff"/>
    <s v="DGO"/>
    <s v="6120 Division of Fleet Operations - Fuel Network"/>
    <x v="5"/>
    <s v="Current Expense"/>
    <n v="313.36660000000001"/>
    <x v="48"/>
    <x v="757"/>
    <x v="1"/>
    <x v="1"/>
  </r>
  <r>
    <m/>
    <s v="Non-State Entities"/>
    <m/>
    <s v="Uintah Fire Suppression Special Service District"/>
    <s v="DGO"/>
    <s v="6120 Division of Fleet Operations - Fuel Network"/>
    <x v="5"/>
    <s v="Current Expense"/>
    <n v="55.614799999999995"/>
    <x v="48"/>
    <x v="758"/>
    <x v="1"/>
    <x v="1"/>
  </r>
  <r>
    <m/>
    <s v="Non-State Entities"/>
    <m/>
    <s v="Uintah Highlands Improvement District"/>
    <s v="DGO"/>
    <s v="6120 Division of Fleet Operations - Fuel Network"/>
    <x v="5"/>
    <s v="Current Expense"/>
    <n v="5.9200999999999997"/>
    <x v="48"/>
    <x v="759"/>
    <x v="1"/>
    <x v="1"/>
  </r>
  <r>
    <m/>
    <s v="Non-State Entities"/>
    <m/>
    <s v="Unified Fire Authority"/>
    <s v="DGO"/>
    <s v="6120 Division of Fleet Operations - Fuel Network"/>
    <x v="5"/>
    <s v="Current Expense"/>
    <n v="1773.6647"/>
    <x v="48"/>
    <x v="760"/>
    <x v="1"/>
    <x v="1"/>
  </r>
  <r>
    <m/>
    <s v="Non-State Entities"/>
    <m/>
    <s v="Utah Risk Management Mutual"/>
    <s v="DGO"/>
    <s v="6120 Division of Fleet Operations - Fuel Network"/>
    <x v="5"/>
    <s v="Current Expense"/>
    <n v="674.66020000000003"/>
    <x v="48"/>
    <x v="761"/>
    <x v="1"/>
    <x v="1"/>
  </r>
  <r>
    <m/>
    <s v="Non-State Entities"/>
    <m/>
    <s v="Utah State Fairpark"/>
    <s v="DGO"/>
    <s v="6120 Division of Fleet Operations - Fuel Network"/>
    <x v="9"/>
    <s v="Current Expense"/>
    <n v="6000"/>
    <x v="48"/>
    <x v="762"/>
    <x v="1"/>
    <x v="1"/>
  </r>
  <r>
    <m/>
    <s v="Non-State Entities"/>
    <m/>
    <s v="Utah State Fairpark"/>
    <s v="DGO"/>
    <s v="6120 Division of Fleet Operations - Fuel Network"/>
    <x v="5"/>
    <s v="Current Expense"/>
    <n v="727.85520000000008"/>
    <x v="48"/>
    <x v="762"/>
    <x v="1"/>
    <x v="1"/>
  </r>
  <r>
    <m/>
    <s v="Non-State Entities"/>
    <m/>
    <s v="Utah State Fairpark"/>
    <s v="DGO"/>
    <s v="6120 Division of Fleet Operations - Fuel Network"/>
    <x v="5"/>
    <s v="Current Expense"/>
    <n v="11.367100000000001"/>
    <x v="48"/>
    <x v="762"/>
    <x v="1"/>
    <x v="1"/>
  </r>
  <r>
    <m/>
    <s v="Non-State Entities"/>
    <s v=""/>
    <s v="UTOPIA"/>
    <s v="DGO"/>
    <s v="6020 Division of Risk Management"/>
    <x v="6"/>
    <s v="Current Expense"/>
    <n v="-382"/>
    <x v="48"/>
    <x v="763"/>
    <x v="0"/>
    <x v="1"/>
  </r>
  <r>
    <m/>
    <s v="Non-State Entities"/>
    <s v=""/>
    <s v="Valley Behavioral Health"/>
    <s v="DGO"/>
    <s v="6020 Division of Risk Management"/>
    <x v="0"/>
    <s v="Current Expense"/>
    <n v="-7740"/>
    <x v="48"/>
    <x v="764"/>
    <x v="0"/>
    <x v="1"/>
  </r>
  <r>
    <m/>
    <s v="Non-State Entities"/>
    <s v=""/>
    <s v="Vernal City"/>
    <s v="DGO"/>
    <s v="6020 Division of Risk Management"/>
    <x v="1"/>
    <s v="Current Expense"/>
    <n v="14653"/>
    <x v="48"/>
    <x v="765"/>
    <x v="0"/>
    <x v="1"/>
  </r>
  <r>
    <m/>
    <s v="Non-State Entities"/>
    <m/>
    <s v="Virgin Town"/>
    <s v="DGO"/>
    <s v="6120 Division of Fleet Operations - Fuel Network"/>
    <x v="5"/>
    <s v="Current Expense"/>
    <n v="365.40610000000004"/>
    <x v="48"/>
    <x v="766"/>
    <x v="1"/>
    <x v="1"/>
  </r>
  <r>
    <m/>
    <s v="Non-State Entities"/>
    <m/>
    <s v="Wasatch Behavioral Health"/>
    <s v="DGO"/>
    <s v="6120 Division of Fleet Operations - Fuel Network"/>
    <x v="5"/>
    <s v="Current Expense"/>
    <n v="158.23570000000001"/>
    <x v="48"/>
    <x v="767"/>
    <x v="1"/>
    <x v="1"/>
  </r>
  <r>
    <m/>
    <s v="Non-State Entities"/>
    <m/>
    <s v="Wasatch County"/>
    <s v="DGO"/>
    <s v="6120 Division of Fleet Operations - Fuel Network"/>
    <x v="5"/>
    <s v="Current Expense"/>
    <n v="330.87099999999998"/>
    <x v="48"/>
    <x v="768"/>
    <x v="1"/>
    <x v="1"/>
  </r>
  <r>
    <m/>
    <s v="Non-State Entities"/>
    <m/>
    <s v="Wasatch County Fire District"/>
    <s v="DGO"/>
    <s v="6120 Division of Fleet Operations - Fuel Network"/>
    <x v="5"/>
    <s v="Current Expense"/>
    <n v="11.120699999999999"/>
    <x v="48"/>
    <x v="769"/>
    <x v="1"/>
    <x v="1"/>
  </r>
  <r>
    <m/>
    <s v="Non-State Entities"/>
    <m/>
    <s v="Wasatch Integrated Waste Management"/>
    <s v="DGO"/>
    <s v="6120 Division of Fleet Operations - Fuel Network"/>
    <x v="5"/>
    <s v="Current Expense"/>
    <n v="307.2921"/>
    <x v="48"/>
    <x v="770"/>
    <x v="1"/>
    <x v="1"/>
  </r>
  <r>
    <m/>
    <s v="Non-State Entities"/>
    <m/>
    <s v="Washington County"/>
    <s v="DGO"/>
    <s v="6120 Division of Fleet Operations - Fuel Network"/>
    <x v="5"/>
    <s v="Current Expense"/>
    <n v="1862.1092000000001"/>
    <x v="48"/>
    <x v="771"/>
    <x v="1"/>
    <x v="1"/>
  </r>
  <r>
    <m/>
    <s v="Non-State Entities"/>
    <m/>
    <s v="Washington County Water Conservancy District"/>
    <s v="DGO"/>
    <s v="6120 Division of Fleet Operations - Fuel Network"/>
    <x v="5"/>
    <s v="Current Expense"/>
    <n v="34.306100000000001"/>
    <x v="48"/>
    <x v="772"/>
    <x v="1"/>
    <x v="1"/>
  </r>
  <r>
    <m/>
    <s v="Non-State Entities"/>
    <m/>
    <s v="Washington Terrace City"/>
    <s v="DGO"/>
    <s v="6120 Division of Fleet Operations - Fuel Network"/>
    <x v="5"/>
    <s v="Current Expense"/>
    <n v="28.265700000000002"/>
    <x v="48"/>
    <x v="773"/>
    <x v="1"/>
    <x v="1"/>
  </r>
  <r>
    <m/>
    <s v="Non-State Entities"/>
    <m/>
    <s v="Weber Basin Water Conservancy District"/>
    <s v="DGO"/>
    <s v="6120 Division of Fleet Operations - Fuel Network"/>
    <x v="5"/>
    <s v="Current Expense"/>
    <n v="692.71809999999994"/>
    <x v="48"/>
    <x v="774"/>
    <x v="1"/>
    <x v="1"/>
  </r>
  <r>
    <m/>
    <s v="Non-State Entities"/>
    <m/>
    <s v="Weber County"/>
    <s v="DGO"/>
    <s v="6120 Division of Fleet Operations - Fuel Network"/>
    <x v="5"/>
    <s v="Current Expense"/>
    <n v="75.160499999999999"/>
    <x v="48"/>
    <x v="775"/>
    <x v="1"/>
    <x v="1"/>
  </r>
  <r>
    <m/>
    <s v="Non-State Entities"/>
    <m/>
    <s v="Weber County - Nutrition 4345"/>
    <s v="DGO"/>
    <s v="6120 Division of Fleet Operations - Fuel Network"/>
    <x v="5"/>
    <s v="Current Expense"/>
    <n v="46.615400000000001"/>
    <x v="48"/>
    <x v="776"/>
    <x v="1"/>
    <x v="1"/>
  </r>
  <r>
    <m/>
    <s v="Non-State Entities"/>
    <m/>
    <s v="Weber County - The Ride 4351"/>
    <s v="DGO"/>
    <s v="6120 Division of Fleet Operations - Fuel Network"/>
    <x v="5"/>
    <s v="Current Expense"/>
    <n v="710.77970000000005"/>
    <x v="48"/>
    <x v="777"/>
    <x v="1"/>
    <x v="1"/>
  </r>
  <r>
    <m/>
    <s v="Non-State Entities"/>
    <m/>
    <s v="Wellington City"/>
    <s v="DGO"/>
    <s v="6120 Division of Fleet Operations - Fuel Network"/>
    <x v="5"/>
    <s v="Current Expense"/>
    <n v="243.20400000000001"/>
    <x v="48"/>
    <x v="778"/>
    <x v="1"/>
    <x v="1"/>
  </r>
  <r>
    <m/>
    <s v="Non-State Entities"/>
    <m/>
    <s v="Wellsville City"/>
    <s v="DGO"/>
    <s v="6120 Division of Fleet Operations - Fuel Network"/>
    <x v="5"/>
    <s v="Current Expense"/>
    <n v="56.886300000000006"/>
    <x v="48"/>
    <x v="779"/>
    <x v="1"/>
    <x v="1"/>
  </r>
  <r>
    <m/>
    <s v="Non-State Entities"/>
    <m/>
    <s v="Wendover City"/>
    <s v="DGO"/>
    <s v="6120 Division of Fleet Operations - Fuel Network"/>
    <x v="5"/>
    <s v="Current Expense"/>
    <n v="167.28639999999999"/>
    <x v="48"/>
    <x v="780"/>
    <x v="1"/>
    <x v="1"/>
  </r>
  <r>
    <m/>
    <s v="Non-State Entities"/>
    <m/>
    <s v="West Bountiful Police"/>
    <s v="DGO"/>
    <s v="6120 Division of Fleet Operations - Fuel Network"/>
    <x v="5"/>
    <s v="Current Expense"/>
    <n v="57.351499999999994"/>
    <x v="48"/>
    <x v="781"/>
    <x v="1"/>
    <x v="1"/>
  </r>
  <r>
    <m/>
    <s v="Non-State Entities"/>
    <m/>
    <s v="West Haven City"/>
    <s v="DGO"/>
    <s v="6120 Division of Fleet Operations - Fuel Network"/>
    <x v="5"/>
    <s v="Current Expense"/>
    <n v="5.6229999999999993"/>
    <x v="48"/>
    <x v="782"/>
    <x v="1"/>
    <x v="1"/>
  </r>
  <r>
    <m/>
    <s v="Non-State Entities"/>
    <m/>
    <s v="West Jordan City"/>
    <s v="DGO"/>
    <s v="6120 Division of Fleet Operations - Fuel Network"/>
    <x v="5"/>
    <s v="Current Expense"/>
    <n v="124.7732"/>
    <x v="48"/>
    <x v="783"/>
    <x v="1"/>
    <x v="1"/>
  </r>
  <r>
    <m/>
    <s v="Non-State Entities"/>
    <m/>
    <s v="West Point City"/>
    <s v="DGO"/>
    <s v="6120 Division of Fleet Operations - Fuel Network"/>
    <x v="5"/>
    <s v="Current Expense"/>
    <n v="179.63460000000001"/>
    <x v="48"/>
    <x v="784"/>
    <x v="1"/>
    <x v="1"/>
  </r>
  <r>
    <m/>
    <s v="Non-State Entities"/>
    <m/>
    <s v="West Valley City"/>
    <s v="DGO"/>
    <s v="6120 Division of Fleet Operations - Fuel Network"/>
    <x v="5"/>
    <s v="Current Expense"/>
    <n v="33.576000000000001"/>
    <x v="48"/>
    <x v="785"/>
    <x v="1"/>
    <x v="1"/>
  </r>
  <r>
    <m/>
    <s v="Non-State Entities"/>
    <m/>
    <s v="White City Water Improvement"/>
    <s v="DGO"/>
    <s v="6120 Division of Fleet Operations - Fuel Network"/>
    <x v="5"/>
    <s v="Current Expense"/>
    <n v="74.810600000000008"/>
    <x v="48"/>
    <x v="786"/>
    <x v="1"/>
    <x v="1"/>
  </r>
  <r>
    <m/>
    <s v="Non-State Entities"/>
    <m/>
    <s v="White City Water Improvement"/>
    <s v="DGO"/>
    <s v="6120 Division of Fleet Operations - Fuel Network"/>
    <x v="5"/>
    <s v="Current Expense"/>
    <n v="39.517299999999999"/>
    <x v="48"/>
    <x v="786"/>
    <x v="1"/>
    <x v="1"/>
  </r>
  <r>
    <m/>
    <s v="Non-State Entities"/>
    <m/>
    <s v="Willard City"/>
    <s v="DGO"/>
    <s v="6120 Division of Fleet Operations - Fuel Network"/>
    <x v="5"/>
    <s v="Current Expense"/>
    <n v="81.9465"/>
    <x v="48"/>
    <x v="787"/>
    <x v="1"/>
    <x v="1"/>
  </r>
  <r>
    <m/>
    <s v="Non-State Entities"/>
    <m/>
    <s v="Willard City"/>
    <s v="DGO"/>
    <s v="6120 Division of Fleet Operations - Fuel Network"/>
    <x v="5"/>
    <s v="Current Expense"/>
    <n v="73.060299999999998"/>
    <x v="48"/>
    <x v="787"/>
    <x v="1"/>
    <x v="1"/>
  </r>
  <r>
    <m/>
    <s v="Non-State Entities"/>
    <m/>
    <s v="Woods Cross City"/>
    <s v="DGO"/>
    <s v="6120 Division of Fleet Operations - Fuel Network"/>
    <x v="5"/>
    <s v="Current Expense"/>
    <n v="48.936000000000007"/>
    <x v="48"/>
    <x v="788"/>
    <x v="1"/>
    <x v="1"/>
  </r>
  <r>
    <m/>
    <s v="Non-State Entities"/>
    <m/>
    <s v="Woods Cross City"/>
    <s v="DGO"/>
    <s v="6120 Division of Fleet Operations - Fuel Network"/>
    <x v="5"/>
    <s v="Current Expense"/>
    <n v="283.80740000000003"/>
    <x v="48"/>
    <x v="788"/>
    <x v="1"/>
    <x v="1"/>
  </r>
  <r>
    <m/>
    <s v="School Districts"/>
    <s v=""/>
    <s v="Academy for Math, Engineering, &amp; Science"/>
    <s v="DGO"/>
    <s v="6020 Division of Risk Management"/>
    <x v="0"/>
    <s v="Current Expense"/>
    <n v="-2213"/>
    <x v="49"/>
    <x v="789"/>
    <x v="0"/>
    <x v="1"/>
  </r>
  <r>
    <m/>
    <s v="School Districts"/>
    <s v=""/>
    <s v="Academy for Math, Engineering, &amp; Science"/>
    <s v="DGO"/>
    <s v="6020 Division of Risk Management"/>
    <x v="1"/>
    <s v="Current Expense"/>
    <n v="284"/>
    <x v="49"/>
    <x v="789"/>
    <x v="0"/>
    <x v="1"/>
  </r>
  <r>
    <m/>
    <s v="School Districts"/>
    <m/>
    <s v="Alpine School District"/>
    <s v="DGO"/>
    <s v="6045 Division of Finance - Group Travel Rates"/>
    <x v="11"/>
    <s v="Current Expense"/>
    <n v="-5"/>
    <x v="49"/>
    <x v="790"/>
    <x v="3"/>
    <x v="1"/>
  </r>
  <r>
    <m/>
    <s v="School Districts"/>
    <m/>
    <s v="Alpine School District"/>
    <s v="DGO"/>
    <s v="6120 Division of Fleet Operations - Fuel Network"/>
    <x v="5"/>
    <s v="Current Expense"/>
    <n v="820.11590000000001"/>
    <x v="49"/>
    <x v="790"/>
    <x v="1"/>
    <x v="1"/>
  </r>
  <r>
    <m/>
    <s v="School Districts"/>
    <s v=""/>
    <s v="Alpine School District"/>
    <s v="DGO"/>
    <s v="6020 Division of Risk Management"/>
    <x v="6"/>
    <s v="Current Expense"/>
    <n v="8922"/>
    <x v="49"/>
    <x v="790"/>
    <x v="0"/>
    <x v="1"/>
  </r>
  <r>
    <m/>
    <s v="School Districts"/>
    <s v=""/>
    <s v="Alpine School District"/>
    <s v="DGO"/>
    <s v="6020 Division of Risk Management"/>
    <x v="0"/>
    <s v="Current Expense"/>
    <n v="194292"/>
    <x v="49"/>
    <x v="790"/>
    <x v="0"/>
    <x v="1"/>
  </r>
  <r>
    <m/>
    <s v="School Districts"/>
    <s v=""/>
    <s v="Alpine School District"/>
    <s v="DGO"/>
    <s v="6020 Division of Risk Management"/>
    <x v="1"/>
    <s v="Current Expense"/>
    <n v="155067"/>
    <x v="49"/>
    <x v="790"/>
    <x v="0"/>
    <x v="1"/>
  </r>
  <r>
    <m/>
    <s v="School Districts"/>
    <s v=""/>
    <s v="American Leadership Academy"/>
    <s v="DGO"/>
    <s v="6020 Division of Risk Management"/>
    <x v="6"/>
    <s v="Current Expense"/>
    <n v="-144"/>
    <x v="49"/>
    <x v="791"/>
    <x v="0"/>
    <x v="1"/>
  </r>
  <r>
    <m/>
    <s v="School Districts"/>
    <s v=""/>
    <s v="American Leadership Academy"/>
    <s v="DGO"/>
    <s v="6020 Division of Risk Management"/>
    <x v="0"/>
    <s v="Current Expense"/>
    <n v="-11208"/>
    <x v="49"/>
    <x v="791"/>
    <x v="0"/>
    <x v="1"/>
  </r>
  <r>
    <m/>
    <s v="School Districts"/>
    <s v=""/>
    <s v="American Leadership Academy"/>
    <s v="DGO"/>
    <s v="6020 Division of Risk Management"/>
    <x v="1"/>
    <s v="Current Expense"/>
    <n v="6871"/>
    <x v="49"/>
    <x v="791"/>
    <x v="0"/>
    <x v="1"/>
  </r>
  <r>
    <m/>
    <s v="School Districts"/>
    <m/>
    <s v="Beaver School District"/>
    <s v="DGO"/>
    <s v="6120 Division of Fleet Operations - Fuel Network"/>
    <x v="5"/>
    <s v="Current Expense"/>
    <n v="272.13479999999998"/>
    <x v="49"/>
    <x v="792"/>
    <x v="1"/>
    <x v="1"/>
  </r>
  <r>
    <m/>
    <s v="School Districts"/>
    <s v=""/>
    <s v="Beaver School District"/>
    <s v="DGO"/>
    <s v="6020 Division of Risk Management"/>
    <x v="6"/>
    <s v="Current Expense"/>
    <n v="-76"/>
    <x v="49"/>
    <x v="792"/>
    <x v="0"/>
    <x v="1"/>
  </r>
  <r>
    <m/>
    <s v="School Districts"/>
    <s v=""/>
    <s v="Beaver School District"/>
    <s v="DGO"/>
    <s v="6020 Division of Risk Management"/>
    <x v="0"/>
    <s v="Current Expense"/>
    <n v="1774"/>
    <x v="49"/>
    <x v="792"/>
    <x v="0"/>
    <x v="1"/>
  </r>
  <r>
    <m/>
    <s v="School Districts"/>
    <s v=""/>
    <s v="Beaver School District"/>
    <s v="DGO"/>
    <s v="6020 Division of Risk Management"/>
    <x v="1"/>
    <s v="Current Expense"/>
    <n v="14454"/>
    <x v="49"/>
    <x v="792"/>
    <x v="0"/>
    <x v="1"/>
  </r>
  <r>
    <m/>
    <s v="School Districts"/>
    <s v=""/>
    <s v="Beehive Science &amp; Technology Academy"/>
    <s v="DGO"/>
    <s v="6020 Division of Risk Management"/>
    <x v="0"/>
    <s v="Current Expense"/>
    <n v="-1036"/>
    <x v="49"/>
    <x v="793"/>
    <x v="0"/>
    <x v="1"/>
  </r>
  <r>
    <m/>
    <s v="School Districts"/>
    <s v=""/>
    <s v="Beehive Science &amp; Technology Academy"/>
    <s v="DGO"/>
    <s v="6020 Division of Risk Management"/>
    <x v="1"/>
    <s v="Current Expense"/>
    <n v="413"/>
    <x v="49"/>
    <x v="793"/>
    <x v="0"/>
    <x v="1"/>
  </r>
  <r>
    <m/>
    <s v="School Districts"/>
    <s v=""/>
    <s v="Bonneville Academy"/>
    <s v="DGO"/>
    <s v="6020 Division of Risk Management"/>
    <x v="0"/>
    <s v="Current Expense"/>
    <n v="-4156"/>
    <x v="49"/>
    <x v="794"/>
    <x v="0"/>
    <x v="1"/>
  </r>
  <r>
    <m/>
    <s v="School Districts"/>
    <s v=""/>
    <s v="Bonneville Academy"/>
    <s v="DGO"/>
    <s v="6020 Division of Risk Management"/>
    <x v="1"/>
    <s v="Current Expense"/>
    <n v="1275"/>
    <x v="49"/>
    <x v="794"/>
    <x v="0"/>
    <x v="1"/>
  </r>
  <r>
    <m/>
    <s v="School Districts"/>
    <m/>
    <s v="Box Elder School District"/>
    <s v="DGO"/>
    <s v="6120 Division of Fleet Operations - Fuel Network"/>
    <x v="5"/>
    <s v="Current Expense"/>
    <n v="1796.0048999999999"/>
    <x v="49"/>
    <x v="795"/>
    <x v="1"/>
    <x v="1"/>
  </r>
  <r>
    <m/>
    <s v="School Districts"/>
    <s v=""/>
    <s v="Box Elder School District"/>
    <s v="DGO"/>
    <s v="6020 Division of Risk Management"/>
    <x v="6"/>
    <s v="Current Expense"/>
    <n v="-2922"/>
    <x v="49"/>
    <x v="795"/>
    <x v="0"/>
    <x v="1"/>
  </r>
  <r>
    <m/>
    <s v="School Districts"/>
    <s v=""/>
    <s v="Box Elder School District"/>
    <s v="DGO"/>
    <s v="6020 Division of Risk Management"/>
    <x v="0"/>
    <s v="Current Expense"/>
    <n v="5504"/>
    <x v="49"/>
    <x v="795"/>
    <x v="0"/>
    <x v="1"/>
  </r>
  <r>
    <m/>
    <s v="School Districts"/>
    <s v=""/>
    <s v="Box Elder School District"/>
    <s v="DGO"/>
    <s v="6020 Division of Risk Management"/>
    <x v="1"/>
    <s v="Current Expense"/>
    <n v="59851"/>
    <x v="49"/>
    <x v="795"/>
    <x v="0"/>
    <x v="1"/>
  </r>
  <r>
    <m/>
    <s v="School Districts"/>
    <s v=""/>
    <s v="C S Lewis Academy Charter School"/>
    <s v="DGO"/>
    <s v="6020 Division of Risk Management"/>
    <x v="6"/>
    <s v="Current Expense"/>
    <n v="38"/>
    <x v="49"/>
    <x v="796"/>
    <x v="0"/>
    <x v="1"/>
  </r>
  <r>
    <m/>
    <s v="School Districts"/>
    <s v=""/>
    <s v="C S Lewis Academy Charter School"/>
    <s v="DGO"/>
    <s v="6020 Division of Risk Management"/>
    <x v="0"/>
    <s v="Current Expense"/>
    <n v="-2590"/>
    <x v="49"/>
    <x v="796"/>
    <x v="0"/>
    <x v="1"/>
  </r>
  <r>
    <m/>
    <s v="School Districts"/>
    <s v=""/>
    <s v="C S Lewis Academy Charter School"/>
    <s v="DGO"/>
    <s v="6020 Division of Risk Management"/>
    <x v="1"/>
    <s v="Current Expense"/>
    <n v="805"/>
    <x v="49"/>
    <x v="796"/>
    <x v="0"/>
    <x v="1"/>
  </r>
  <r>
    <m/>
    <s v="School Districts"/>
    <m/>
    <s v="Cache School District"/>
    <s v="DGO"/>
    <s v="6045 Division of Finance - Group Travel Rates"/>
    <x v="11"/>
    <s v="Current Expense"/>
    <n v="-92.5"/>
    <x v="49"/>
    <x v="797"/>
    <x v="3"/>
    <x v="1"/>
  </r>
  <r>
    <m/>
    <s v="School Districts"/>
    <m/>
    <s v="Cache School District"/>
    <s v="DGO"/>
    <s v="6120 Division of Fleet Operations - Fuel Network"/>
    <x v="5"/>
    <s v="Current Expense"/>
    <n v="2294.3987000000002"/>
    <x v="49"/>
    <x v="797"/>
    <x v="1"/>
    <x v="1"/>
  </r>
  <r>
    <m/>
    <s v="School Districts"/>
    <s v=""/>
    <s v="Cache School District"/>
    <s v="DGO"/>
    <s v="6020 Division of Risk Management"/>
    <x v="6"/>
    <s v="Current Expense"/>
    <n v="-2987"/>
    <x v="49"/>
    <x v="797"/>
    <x v="0"/>
    <x v="1"/>
  </r>
  <r>
    <m/>
    <s v="School Districts"/>
    <s v=""/>
    <s v="Cache School District"/>
    <s v="DGO"/>
    <s v="6020 Division of Risk Management"/>
    <x v="0"/>
    <s v="Current Expense"/>
    <n v="57439"/>
    <x v="49"/>
    <x v="797"/>
    <x v="0"/>
    <x v="1"/>
  </r>
  <r>
    <m/>
    <s v="School Districts"/>
    <s v=""/>
    <s v="Cache School District"/>
    <s v="DGO"/>
    <s v="6020 Division of Risk Management"/>
    <x v="1"/>
    <s v="Current Expense"/>
    <n v="66230"/>
    <x v="49"/>
    <x v="797"/>
    <x v="0"/>
    <x v="1"/>
  </r>
  <r>
    <m/>
    <s v="School Districts"/>
    <s v=""/>
    <s v="Canyon Grove Academy"/>
    <s v="DGO"/>
    <s v="6020 Division of Risk Management"/>
    <x v="6"/>
    <s v="Current Expense"/>
    <n v="-181"/>
    <x v="49"/>
    <x v="798"/>
    <x v="0"/>
    <x v="1"/>
  </r>
  <r>
    <m/>
    <s v="School Districts"/>
    <s v=""/>
    <s v="Canyon Grove Academy"/>
    <s v="DGO"/>
    <s v="6020 Division of Risk Management"/>
    <x v="0"/>
    <s v="Current Expense"/>
    <n v="-3148"/>
    <x v="49"/>
    <x v="798"/>
    <x v="0"/>
    <x v="1"/>
  </r>
  <r>
    <m/>
    <s v="School Districts"/>
    <s v=""/>
    <s v="Canyon Grove Academy"/>
    <s v="DGO"/>
    <s v="6020 Division of Risk Management"/>
    <x v="1"/>
    <s v="Current Expense"/>
    <n v="235"/>
    <x v="49"/>
    <x v="798"/>
    <x v="0"/>
    <x v="1"/>
  </r>
  <r>
    <m/>
    <s v="School Districts"/>
    <m/>
    <s v="Canyons School District"/>
    <s v="DGO"/>
    <s v="6045 Division of Finance - Group Travel Rates"/>
    <x v="11"/>
    <s v="Current Expense"/>
    <n v="-65"/>
    <x v="49"/>
    <x v="799"/>
    <x v="3"/>
    <x v="1"/>
  </r>
  <r>
    <m/>
    <s v="School Districts"/>
    <m/>
    <s v="Canyons School District"/>
    <s v="DGO"/>
    <s v="6120 Division of Fleet Operations - Fuel Network"/>
    <x v="5"/>
    <s v="Current Expense"/>
    <n v="28.555900000000001"/>
    <x v="49"/>
    <x v="799"/>
    <x v="1"/>
    <x v="1"/>
  </r>
  <r>
    <m/>
    <s v="School Districts"/>
    <s v=""/>
    <s v="Canyons School District"/>
    <s v="DGO"/>
    <s v="6020 Division of Risk Management"/>
    <x v="6"/>
    <s v="Current Expense"/>
    <n v="-2441"/>
    <x v="49"/>
    <x v="799"/>
    <x v="0"/>
    <x v="1"/>
  </r>
  <r>
    <m/>
    <s v="School Districts"/>
    <s v=""/>
    <s v="Canyons School District"/>
    <s v="DGO"/>
    <s v="6020 Division of Risk Management"/>
    <x v="0"/>
    <s v="Current Expense"/>
    <n v="-10783"/>
    <x v="49"/>
    <x v="799"/>
    <x v="0"/>
    <x v="1"/>
  </r>
  <r>
    <m/>
    <s v="School Districts"/>
    <s v=""/>
    <s v="Canyons School District"/>
    <s v="DGO"/>
    <s v="6020 Division of Risk Management"/>
    <x v="1"/>
    <s v="Current Expense"/>
    <n v="130107"/>
    <x v="49"/>
    <x v="799"/>
    <x v="0"/>
    <x v="1"/>
  </r>
  <r>
    <m/>
    <s v="School Districts"/>
    <m/>
    <s v="Carbon School District"/>
    <s v="DGO"/>
    <s v="6120 Division of Fleet Operations - Fuel Network"/>
    <x v="5"/>
    <s v="Current Expense"/>
    <n v="4.4729000000000001"/>
    <x v="49"/>
    <x v="800"/>
    <x v="1"/>
    <x v="1"/>
  </r>
  <r>
    <m/>
    <s v="School Districts"/>
    <s v=""/>
    <s v="Carbon School District"/>
    <s v="DGO"/>
    <s v="6020 Division of Risk Management"/>
    <x v="6"/>
    <s v="Current Expense"/>
    <n v="-427"/>
    <x v="49"/>
    <x v="800"/>
    <x v="0"/>
    <x v="1"/>
  </r>
  <r>
    <m/>
    <s v="School Districts"/>
    <s v=""/>
    <s v="Carbon School District"/>
    <s v="DGO"/>
    <s v="6020 Division of Risk Management"/>
    <x v="0"/>
    <s v="Current Expense"/>
    <n v="581"/>
    <x v="49"/>
    <x v="800"/>
    <x v="0"/>
    <x v="1"/>
  </r>
  <r>
    <m/>
    <s v="School Districts"/>
    <s v=""/>
    <s v="Carbon School District"/>
    <s v="DGO"/>
    <s v="6020 Division of Risk Management"/>
    <x v="1"/>
    <s v="Current Expense"/>
    <n v="-23916"/>
    <x v="49"/>
    <x v="800"/>
    <x v="0"/>
    <x v="1"/>
  </r>
  <r>
    <m/>
    <s v="School Districts"/>
    <s v=""/>
    <s v="Career Path High"/>
    <s v="DGO"/>
    <s v="6020 Division of Risk Management"/>
    <x v="0"/>
    <s v="Current Expense"/>
    <n v="-458"/>
    <x v="49"/>
    <x v="801"/>
    <x v="0"/>
    <x v="1"/>
  </r>
  <r>
    <m/>
    <s v="School Districts"/>
    <s v=""/>
    <s v="Career Path High"/>
    <s v="DGO"/>
    <s v="6020 Division of Risk Management"/>
    <x v="1"/>
    <s v="Current Expense"/>
    <n v="133"/>
    <x v="49"/>
    <x v="801"/>
    <x v="0"/>
    <x v="1"/>
  </r>
  <r>
    <m/>
    <s v="School Districts"/>
    <s v=""/>
    <s v="Center For Creativity Innovation And Discovery"/>
    <s v="DGO"/>
    <s v="6020 Division of Risk Management"/>
    <x v="0"/>
    <s v="Current Expense"/>
    <n v="-2401"/>
    <x v="49"/>
    <x v="802"/>
    <x v="0"/>
    <x v="1"/>
  </r>
  <r>
    <m/>
    <s v="School Districts"/>
    <s v=""/>
    <s v="Center For Creativity Innovation And Discovery"/>
    <s v="DGO"/>
    <s v="6020 Division of Risk Management"/>
    <x v="1"/>
    <s v="Current Expense"/>
    <n v="1219"/>
    <x v="49"/>
    <x v="802"/>
    <x v="0"/>
    <x v="1"/>
  </r>
  <r>
    <m/>
    <s v="School Districts"/>
    <s v=""/>
    <s v="Central Utah Educational Services"/>
    <s v="DGO"/>
    <s v="6020 Division of Risk Management"/>
    <x v="6"/>
    <s v="Current Expense"/>
    <n v="3"/>
    <x v="49"/>
    <x v="803"/>
    <x v="0"/>
    <x v="1"/>
  </r>
  <r>
    <m/>
    <s v="School Districts"/>
    <s v=""/>
    <s v="Channing Hall"/>
    <s v="DGO"/>
    <s v="6020 Division of Risk Management"/>
    <x v="0"/>
    <s v="Current Expense"/>
    <n v="-3665"/>
    <x v="49"/>
    <x v="804"/>
    <x v="0"/>
    <x v="1"/>
  </r>
  <r>
    <m/>
    <s v="School Districts"/>
    <s v=""/>
    <s v="Channing Hall"/>
    <s v="DGO"/>
    <s v="6020 Division of Risk Management"/>
    <x v="1"/>
    <s v="Current Expense"/>
    <n v="1528"/>
    <x v="49"/>
    <x v="804"/>
    <x v="0"/>
    <x v="1"/>
  </r>
  <r>
    <m/>
    <s v="School Districts"/>
    <s v=""/>
    <s v="City Academy"/>
    <s v="DGO"/>
    <s v="6020 Division of Risk Management"/>
    <x v="6"/>
    <s v="Current Expense"/>
    <n v="22"/>
    <x v="49"/>
    <x v="805"/>
    <x v="0"/>
    <x v="1"/>
  </r>
  <r>
    <m/>
    <s v="School Districts"/>
    <s v=""/>
    <s v="City Academy"/>
    <s v="DGO"/>
    <s v="6020 Division of Risk Management"/>
    <x v="0"/>
    <s v="Current Expense"/>
    <n v="-1191"/>
    <x v="49"/>
    <x v="805"/>
    <x v="0"/>
    <x v="1"/>
  </r>
  <r>
    <m/>
    <s v="School Districts"/>
    <s v=""/>
    <s v="City Academy"/>
    <s v="DGO"/>
    <s v="6020 Division of Risk Management"/>
    <x v="1"/>
    <s v="Current Expense"/>
    <n v="153"/>
    <x v="49"/>
    <x v="805"/>
    <x v="0"/>
    <x v="1"/>
  </r>
  <r>
    <m/>
    <s v="School Districts"/>
    <s v=""/>
    <s v="Daggett School District"/>
    <s v="DGO"/>
    <s v="6020 Division of Risk Management"/>
    <x v="6"/>
    <s v="Current Expense"/>
    <n v="-17"/>
    <x v="49"/>
    <x v="806"/>
    <x v="0"/>
    <x v="1"/>
  </r>
  <r>
    <m/>
    <s v="School Districts"/>
    <s v=""/>
    <s v="Daggett School District"/>
    <s v="DGO"/>
    <s v="6020 Division of Risk Management"/>
    <x v="0"/>
    <s v="Current Expense"/>
    <n v="-605"/>
    <x v="49"/>
    <x v="806"/>
    <x v="0"/>
    <x v="1"/>
  </r>
  <r>
    <m/>
    <s v="School Districts"/>
    <s v=""/>
    <s v="Daggett School District"/>
    <s v="DGO"/>
    <s v="6020 Division of Risk Management"/>
    <x v="1"/>
    <s v="Current Expense"/>
    <n v="-6012"/>
    <x v="49"/>
    <x v="806"/>
    <x v="0"/>
    <x v="1"/>
  </r>
  <r>
    <m/>
    <s v="School Districts"/>
    <m/>
    <s v="Davis School District"/>
    <s v="DGO"/>
    <s v="6045 Division of Finance - Group Travel Rates"/>
    <x v="11"/>
    <s v="Current Expense"/>
    <n v="-120"/>
    <x v="49"/>
    <x v="807"/>
    <x v="3"/>
    <x v="1"/>
  </r>
  <r>
    <m/>
    <s v="School Districts"/>
    <m/>
    <s v="Davis School District"/>
    <s v="DGO"/>
    <s v="6120 Division of Fleet Operations - Fuel Network"/>
    <x v="5"/>
    <s v="Current Expense"/>
    <n v="267.60200000000003"/>
    <x v="49"/>
    <x v="807"/>
    <x v="1"/>
    <x v="1"/>
  </r>
  <r>
    <m/>
    <s v="School Districts"/>
    <s v=""/>
    <s v="Davis School District"/>
    <s v="DGO"/>
    <s v="6020 Division of Risk Management"/>
    <x v="6"/>
    <s v="Current Expense"/>
    <n v="6924"/>
    <x v="49"/>
    <x v="807"/>
    <x v="0"/>
    <x v="1"/>
  </r>
  <r>
    <m/>
    <s v="School Districts"/>
    <s v=""/>
    <s v="Davis School District"/>
    <s v="DGO"/>
    <s v="6020 Division of Risk Management"/>
    <x v="0"/>
    <s v="Current Expense"/>
    <n v="129004"/>
    <x v="49"/>
    <x v="807"/>
    <x v="0"/>
    <x v="1"/>
  </r>
  <r>
    <m/>
    <s v="School Districts"/>
    <s v=""/>
    <s v="Davis School District"/>
    <s v="DGO"/>
    <s v="6020 Division of Risk Management"/>
    <x v="1"/>
    <s v="Current Expense"/>
    <n v="213818"/>
    <x v="49"/>
    <x v="807"/>
    <x v="0"/>
    <x v="1"/>
  </r>
  <r>
    <m/>
    <s v="School Districts"/>
    <m/>
    <s v="Duchesne School District"/>
    <s v="DGO"/>
    <s v="6120 Division of Fleet Operations - Fuel Network"/>
    <x v="5"/>
    <s v="Current Expense"/>
    <n v="912.99619999999993"/>
    <x v="49"/>
    <x v="808"/>
    <x v="1"/>
    <x v="1"/>
  </r>
  <r>
    <m/>
    <s v="School Districts"/>
    <s v=""/>
    <s v="Duchesne School District"/>
    <s v="DGO"/>
    <s v="6020 Division of Risk Management"/>
    <x v="6"/>
    <s v="Current Expense"/>
    <n v="-332"/>
    <x v="49"/>
    <x v="808"/>
    <x v="0"/>
    <x v="1"/>
  </r>
  <r>
    <m/>
    <s v="School Districts"/>
    <s v=""/>
    <s v="Duchesne School District"/>
    <s v="DGO"/>
    <s v="6020 Division of Risk Management"/>
    <x v="0"/>
    <s v="Current Expense"/>
    <n v="9094"/>
    <x v="49"/>
    <x v="808"/>
    <x v="0"/>
    <x v="1"/>
  </r>
  <r>
    <m/>
    <s v="School Districts"/>
    <s v=""/>
    <s v="Duchesne School District"/>
    <s v="DGO"/>
    <s v="6020 Division of Risk Management"/>
    <x v="1"/>
    <s v="Current Expense"/>
    <n v="1559"/>
    <x v="49"/>
    <x v="808"/>
    <x v="0"/>
    <x v="1"/>
  </r>
  <r>
    <m/>
    <s v="School Districts"/>
    <s v=""/>
    <s v="East Hollywood High School"/>
    <s v="DGO"/>
    <s v="6020 Division of Risk Management"/>
    <x v="6"/>
    <s v="Current Expense"/>
    <n v="-7"/>
    <x v="49"/>
    <x v="809"/>
    <x v="0"/>
    <x v="1"/>
  </r>
  <r>
    <m/>
    <s v="School Districts"/>
    <s v=""/>
    <s v="East Hollywood High School"/>
    <s v="DGO"/>
    <s v="6020 Division of Risk Management"/>
    <x v="0"/>
    <s v="Current Expense"/>
    <n v="-2637"/>
    <x v="49"/>
    <x v="809"/>
    <x v="0"/>
    <x v="1"/>
  </r>
  <r>
    <m/>
    <s v="School Districts"/>
    <s v=""/>
    <s v="East Hollywood High School"/>
    <s v="DGO"/>
    <s v="6020 Division of Risk Management"/>
    <x v="1"/>
    <s v="Current Expense"/>
    <n v="1397"/>
    <x v="49"/>
    <x v="809"/>
    <x v="0"/>
    <x v="1"/>
  </r>
  <r>
    <m/>
    <s v="School Districts"/>
    <s v=""/>
    <s v="Emery County School District"/>
    <s v="DGO"/>
    <s v="6020 Division of Risk Management"/>
    <x v="6"/>
    <s v="Current Expense"/>
    <n v="-552"/>
    <x v="49"/>
    <x v="614"/>
    <x v="0"/>
    <x v="1"/>
  </r>
  <r>
    <m/>
    <s v="School Districts"/>
    <s v=""/>
    <s v="Emery County School District"/>
    <s v="DGO"/>
    <s v="6020 Division of Risk Management"/>
    <x v="0"/>
    <s v="Current Expense"/>
    <n v="2925"/>
    <x v="49"/>
    <x v="614"/>
    <x v="0"/>
    <x v="1"/>
  </r>
  <r>
    <m/>
    <s v="School Districts"/>
    <s v=""/>
    <s v="Emery County School District"/>
    <s v="DGO"/>
    <s v="6020 Division of Risk Management"/>
    <x v="1"/>
    <s v="Current Expense"/>
    <n v="18655"/>
    <x v="49"/>
    <x v="614"/>
    <x v="0"/>
    <x v="1"/>
  </r>
  <r>
    <m/>
    <s v="School Districts"/>
    <s v=""/>
    <s v="Excelsior Academy Charter School"/>
    <s v="DGO"/>
    <s v="6020 Division of Risk Management"/>
    <x v="0"/>
    <s v="Current Expense"/>
    <n v="-740"/>
    <x v="49"/>
    <x v="810"/>
    <x v="0"/>
    <x v="1"/>
  </r>
  <r>
    <m/>
    <s v="School Districts"/>
    <s v=""/>
    <s v="Excelsior Academy Charter School"/>
    <s v="DGO"/>
    <s v="6020 Division of Risk Management"/>
    <x v="1"/>
    <s v="Current Expense"/>
    <n v="2735"/>
    <x v="49"/>
    <x v="810"/>
    <x v="0"/>
    <x v="1"/>
  </r>
  <r>
    <m/>
    <s v="School Districts"/>
    <s v=""/>
    <s v="Fast Forward Charter"/>
    <s v="DGO"/>
    <s v="6020 Division of Risk Management"/>
    <x v="6"/>
    <s v="Current Expense"/>
    <n v="-67"/>
    <x v="49"/>
    <x v="811"/>
    <x v="0"/>
    <x v="1"/>
  </r>
  <r>
    <m/>
    <s v="School Districts"/>
    <s v=""/>
    <s v="Fast Forward Charter"/>
    <s v="DGO"/>
    <s v="6020 Division of Risk Management"/>
    <x v="0"/>
    <s v="Current Expense"/>
    <n v="-899"/>
    <x v="49"/>
    <x v="811"/>
    <x v="0"/>
    <x v="1"/>
  </r>
  <r>
    <m/>
    <s v="School Districts"/>
    <s v=""/>
    <s v="Fast Forward Charter"/>
    <s v="DGO"/>
    <s v="6020 Division of Risk Management"/>
    <x v="1"/>
    <s v="Current Expense"/>
    <n v="1159"/>
    <x v="49"/>
    <x v="811"/>
    <x v="0"/>
    <x v="1"/>
  </r>
  <r>
    <m/>
    <s v="School Districts"/>
    <s v=""/>
    <s v="Franklin Discovery Academy"/>
    <s v="DGO"/>
    <s v="6020 Division of Risk Management"/>
    <x v="6"/>
    <s v="Current Expense"/>
    <n v="22"/>
    <x v="49"/>
    <x v="812"/>
    <x v="0"/>
    <x v="1"/>
  </r>
  <r>
    <m/>
    <s v="School Districts"/>
    <s v=""/>
    <s v="Franklin Discovery Academy"/>
    <s v="DGO"/>
    <s v="6020 Division of Risk Management"/>
    <x v="0"/>
    <s v="Current Expense"/>
    <n v="-1340"/>
    <x v="49"/>
    <x v="812"/>
    <x v="0"/>
    <x v="1"/>
  </r>
  <r>
    <m/>
    <s v="School Districts"/>
    <s v=""/>
    <s v="Franklin Discovery Academy"/>
    <s v="DGO"/>
    <s v="6020 Division of Risk Management"/>
    <x v="1"/>
    <s v="Current Expense"/>
    <n v="1859"/>
    <x v="49"/>
    <x v="812"/>
    <x v="0"/>
    <x v="1"/>
  </r>
  <r>
    <m/>
    <s v="School Districts"/>
    <m/>
    <s v="Garfield School District"/>
    <s v="DGO"/>
    <s v="6120 Division of Fleet Operations - Fuel Network"/>
    <x v="5"/>
    <s v="Current Expense"/>
    <n v="230.13030000000001"/>
    <x v="49"/>
    <x v="813"/>
    <x v="1"/>
    <x v="1"/>
  </r>
  <r>
    <m/>
    <s v="School Districts"/>
    <s v=""/>
    <s v="Garfield School District"/>
    <s v="DGO"/>
    <s v="6020 Division of Risk Management"/>
    <x v="6"/>
    <s v="Current Expense"/>
    <n v="146"/>
    <x v="49"/>
    <x v="813"/>
    <x v="0"/>
    <x v="1"/>
  </r>
  <r>
    <m/>
    <s v="School Districts"/>
    <s v=""/>
    <s v="Garfield School District"/>
    <s v="DGO"/>
    <s v="6020 Division of Risk Management"/>
    <x v="0"/>
    <s v="Current Expense"/>
    <n v="1388"/>
    <x v="49"/>
    <x v="813"/>
    <x v="0"/>
    <x v="1"/>
  </r>
  <r>
    <m/>
    <s v="School Districts"/>
    <s v=""/>
    <s v="Garfield School District"/>
    <s v="DGO"/>
    <s v="6020 Division of Risk Management"/>
    <x v="1"/>
    <s v="Current Expense"/>
    <n v="9147"/>
    <x v="49"/>
    <x v="813"/>
    <x v="0"/>
    <x v="1"/>
  </r>
  <r>
    <m/>
    <s v="School Districts"/>
    <s v=""/>
    <s v="Gateway Preparatory Academy"/>
    <s v="DGO"/>
    <s v="6020 Division of Risk Management"/>
    <x v="0"/>
    <s v="Current Expense"/>
    <n v="-3214"/>
    <x v="49"/>
    <x v="814"/>
    <x v="0"/>
    <x v="1"/>
  </r>
  <r>
    <m/>
    <s v="School Districts"/>
    <s v=""/>
    <s v="Gateway Preparatory Academy"/>
    <s v="DGO"/>
    <s v="6020 Division of Risk Management"/>
    <x v="1"/>
    <s v="Current Expense"/>
    <n v="1337"/>
    <x v="49"/>
    <x v="814"/>
    <x v="0"/>
    <x v="1"/>
  </r>
  <r>
    <m/>
    <s v="School Districts"/>
    <s v=""/>
    <s v="Good Foundations Charter School"/>
    <s v="DGO"/>
    <s v="6020 Division of Risk Management"/>
    <x v="0"/>
    <s v="Current Expense"/>
    <n v="715"/>
    <x v="49"/>
    <x v="815"/>
    <x v="0"/>
    <x v="1"/>
  </r>
  <r>
    <m/>
    <s v="School Districts"/>
    <s v=""/>
    <s v="Good Foundations Charter School"/>
    <s v="DGO"/>
    <s v="6020 Division of Risk Management"/>
    <x v="1"/>
    <s v="Current Expense"/>
    <n v="371"/>
    <x v="49"/>
    <x v="815"/>
    <x v="0"/>
    <x v="1"/>
  </r>
  <r>
    <m/>
    <s v="School Districts"/>
    <s v=""/>
    <s v="Grand School District"/>
    <s v="DGO"/>
    <s v="6020 Division of Risk Management"/>
    <x v="6"/>
    <s v="Current Expense"/>
    <n v="-36"/>
    <x v="49"/>
    <x v="816"/>
    <x v="0"/>
    <x v="1"/>
  </r>
  <r>
    <m/>
    <s v="School Districts"/>
    <s v=""/>
    <s v="Grand School District"/>
    <s v="DGO"/>
    <s v="6020 Division of Risk Management"/>
    <x v="0"/>
    <s v="Current Expense"/>
    <n v="615"/>
    <x v="49"/>
    <x v="816"/>
    <x v="0"/>
    <x v="1"/>
  </r>
  <r>
    <m/>
    <s v="School Districts"/>
    <s v=""/>
    <s v="Grand School District"/>
    <s v="DGO"/>
    <s v="6020 Division of Risk Management"/>
    <x v="1"/>
    <s v="Current Expense"/>
    <n v="12407"/>
    <x v="49"/>
    <x v="816"/>
    <x v="0"/>
    <x v="1"/>
  </r>
  <r>
    <m/>
    <s v="School Districts"/>
    <m/>
    <s v="Granite School District"/>
    <s v="DGO"/>
    <s v="6045 Division of Finance - Group Travel Rates"/>
    <x v="11"/>
    <s v="Current Expense"/>
    <n v="-30"/>
    <x v="49"/>
    <x v="817"/>
    <x v="3"/>
    <x v="1"/>
  </r>
  <r>
    <m/>
    <s v="School Districts"/>
    <m/>
    <s v="Granite School District"/>
    <s v="DGO"/>
    <s v="6120 Division of Fleet Operations - Fuel Network"/>
    <x v="5"/>
    <s v="Current Expense"/>
    <n v="82.495800000000003"/>
    <x v="49"/>
    <x v="817"/>
    <x v="1"/>
    <x v="1"/>
  </r>
  <r>
    <m/>
    <s v="School Districts"/>
    <m/>
    <s v="Granite School District"/>
    <s v="DGO"/>
    <s v="6120 Division of Fleet Operations - Fuel Network"/>
    <x v="9"/>
    <s v="Current Expense"/>
    <n v="2400"/>
    <x v="49"/>
    <x v="817"/>
    <x v="1"/>
    <x v="1"/>
  </r>
  <r>
    <m/>
    <s v="School Districts"/>
    <s v=""/>
    <s v="Granite School District"/>
    <s v="DGO"/>
    <s v="6020 Division of Risk Management"/>
    <x v="6"/>
    <s v="Current Expense"/>
    <n v="-1689"/>
    <x v="49"/>
    <x v="817"/>
    <x v="0"/>
    <x v="1"/>
  </r>
  <r>
    <m/>
    <s v="School Districts"/>
    <s v=""/>
    <s v="Granite School District"/>
    <s v="DGO"/>
    <s v="6020 Division of Risk Management"/>
    <x v="0"/>
    <s v="Current Expense"/>
    <n v="55869"/>
    <x v="49"/>
    <x v="817"/>
    <x v="0"/>
    <x v="1"/>
  </r>
  <r>
    <m/>
    <s v="School Districts"/>
    <s v=""/>
    <s v="Granite School District"/>
    <s v="DGO"/>
    <s v="6020 Division of Risk Management"/>
    <x v="1"/>
    <s v="Current Expense"/>
    <n v="146095"/>
    <x v="49"/>
    <x v="817"/>
    <x v="0"/>
    <x v="1"/>
  </r>
  <r>
    <m/>
    <s v="School Districts"/>
    <s v=""/>
    <s v="Guadalupe School"/>
    <s v="DGO"/>
    <s v="6020 Division of Risk Management"/>
    <x v="6"/>
    <s v="Current Expense"/>
    <n v="61"/>
    <x v="49"/>
    <x v="632"/>
    <x v="0"/>
    <x v="1"/>
  </r>
  <r>
    <m/>
    <s v="School Districts"/>
    <s v=""/>
    <s v="Guadalupe School"/>
    <s v="DGO"/>
    <s v="6020 Division of Risk Management"/>
    <x v="0"/>
    <s v="Current Expense"/>
    <n v="-2232"/>
    <x v="49"/>
    <x v="632"/>
    <x v="0"/>
    <x v="1"/>
  </r>
  <r>
    <m/>
    <s v="School Districts"/>
    <s v=""/>
    <s v="Guadalupe School"/>
    <s v="DGO"/>
    <s v="6020 Division of Risk Management"/>
    <x v="1"/>
    <s v="Current Expense"/>
    <n v="218"/>
    <x v="49"/>
    <x v="632"/>
    <x v="0"/>
    <x v="1"/>
  </r>
  <r>
    <m/>
    <s v="School Districts"/>
    <s v=""/>
    <s v="Ignite Entrepreneurship Academy"/>
    <s v="DGO"/>
    <s v="6020 Division of Risk Management"/>
    <x v="0"/>
    <s v="Current Expense"/>
    <n v="-1614"/>
    <x v="49"/>
    <x v="818"/>
    <x v="0"/>
    <x v="1"/>
  </r>
  <r>
    <m/>
    <s v="School Districts"/>
    <s v=""/>
    <s v="Ignite Entrepreneurship Academy"/>
    <s v="DGO"/>
    <s v="6020 Division of Risk Management"/>
    <x v="1"/>
    <s v="Current Expense"/>
    <n v="234"/>
    <x v="49"/>
    <x v="818"/>
    <x v="0"/>
    <x v="1"/>
  </r>
  <r>
    <m/>
    <s v="School Districts"/>
    <s v=""/>
    <s v="Intech Collegiate High School"/>
    <s v="DGO"/>
    <s v="6020 Division of Risk Management"/>
    <x v="0"/>
    <s v="Current Expense"/>
    <n v="230"/>
    <x v="49"/>
    <x v="819"/>
    <x v="0"/>
    <x v="1"/>
  </r>
  <r>
    <m/>
    <s v="School Districts"/>
    <s v=""/>
    <s v="Intech Collegiate High School"/>
    <s v="DGO"/>
    <s v="6020 Division of Risk Management"/>
    <x v="1"/>
    <s v="Current Expense"/>
    <n v="34"/>
    <x v="49"/>
    <x v="819"/>
    <x v="0"/>
    <x v="1"/>
  </r>
  <r>
    <m/>
    <s v="School Districts"/>
    <m/>
    <s v="Iron School District"/>
    <s v="DGO"/>
    <s v="6120 Division of Fleet Operations - Fuel Network"/>
    <x v="5"/>
    <s v="Current Expense"/>
    <n v="1020.1089999999999"/>
    <x v="49"/>
    <x v="820"/>
    <x v="1"/>
    <x v="1"/>
  </r>
  <r>
    <m/>
    <s v="School Districts"/>
    <s v=""/>
    <s v="Iron School District"/>
    <s v="DGO"/>
    <s v="6020 Division of Risk Management"/>
    <x v="6"/>
    <s v="Current Expense"/>
    <n v="-1486"/>
    <x v="49"/>
    <x v="820"/>
    <x v="0"/>
    <x v="1"/>
  </r>
  <r>
    <m/>
    <s v="School Districts"/>
    <s v=""/>
    <s v="Iron School District"/>
    <s v="DGO"/>
    <s v="6020 Division of Risk Management"/>
    <x v="0"/>
    <s v="Current Expense"/>
    <n v="21338"/>
    <x v="49"/>
    <x v="820"/>
    <x v="0"/>
    <x v="1"/>
  </r>
  <r>
    <m/>
    <s v="School Districts"/>
    <s v=""/>
    <s v="Iron School District"/>
    <s v="DGO"/>
    <s v="6020 Division of Risk Management"/>
    <x v="1"/>
    <s v="Current Expense"/>
    <n v="49750"/>
    <x v="49"/>
    <x v="820"/>
    <x v="0"/>
    <x v="1"/>
  </r>
  <r>
    <m/>
    <s v="School Districts"/>
    <s v=""/>
    <s v="Itineris Early College High School"/>
    <s v="DGO"/>
    <s v="6020 Division of Risk Management"/>
    <x v="6"/>
    <s v="Current Expense"/>
    <n v="-48"/>
    <x v="49"/>
    <x v="821"/>
    <x v="0"/>
    <x v="1"/>
  </r>
  <r>
    <m/>
    <s v="School Districts"/>
    <s v=""/>
    <s v="Itineris Early College High School"/>
    <s v="DGO"/>
    <s v="6020 Division of Risk Management"/>
    <x v="0"/>
    <s v="Current Expense"/>
    <n v="-1519"/>
    <x v="49"/>
    <x v="821"/>
    <x v="0"/>
    <x v="1"/>
  </r>
  <r>
    <m/>
    <s v="School Districts"/>
    <s v=""/>
    <s v="Itineris Early College High School"/>
    <s v="DGO"/>
    <s v="6020 Division of Risk Management"/>
    <x v="1"/>
    <s v="Current Expense"/>
    <n v="1427"/>
    <x v="49"/>
    <x v="821"/>
    <x v="0"/>
    <x v="1"/>
  </r>
  <r>
    <m/>
    <s v="School Districts"/>
    <s v=""/>
    <s v="John Hancock Foundation"/>
    <s v="DGO"/>
    <s v="6020 Division of Risk Management"/>
    <x v="0"/>
    <s v="Current Expense"/>
    <n v="-243"/>
    <x v="49"/>
    <x v="822"/>
    <x v="0"/>
    <x v="1"/>
  </r>
  <r>
    <m/>
    <s v="School Districts"/>
    <s v=""/>
    <s v="John Hancock Foundation"/>
    <s v="DGO"/>
    <s v="6020 Division of Risk Management"/>
    <x v="1"/>
    <s v="Current Expense"/>
    <n v="1152"/>
    <x v="49"/>
    <x v="822"/>
    <x v="0"/>
    <x v="1"/>
  </r>
  <r>
    <m/>
    <s v="School Districts"/>
    <m/>
    <s v="Jordan School District"/>
    <s v="DGO"/>
    <s v="6120 Division of Fleet Operations - Fuel Network"/>
    <x v="5"/>
    <s v="Current Expense"/>
    <n v="97.472399999999993"/>
    <x v="49"/>
    <x v="823"/>
    <x v="1"/>
    <x v="1"/>
  </r>
  <r>
    <m/>
    <s v="School Districts"/>
    <s v=""/>
    <s v="Jordan School District"/>
    <s v="DGO"/>
    <s v="6020 Division of Risk Management"/>
    <x v="6"/>
    <s v="Current Expense"/>
    <n v="-8135"/>
    <x v="49"/>
    <x v="823"/>
    <x v="0"/>
    <x v="1"/>
  </r>
  <r>
    <m/>
    <s v="School Districts"/>
    <s v=""/>
    <s v="Jordan School District"/>
    <s v="DGO"/>
    <s v="6020 Division of Risk Management"/>
    <x v="0"/>
    <s v="Current Expense"/>
    <n v="-34657"/>
    <x v="49"/>
    <x v="823"/>
    <x v="0"/>
    <x v="1"/>
  </r>
  <r>
    <m/>
    <s v="School Districts"/>
    <s v=""/>
    <s v="Jordan School District"/>
    <s v="DGO"/>
    <s v="6020 Division of Risk Management"/>
    <x v="1"/>
    <s v="Current Expense"/>
    <n v="509765"/>
    <x v="49"/>
    <x v="823"/>
    <x v="0"/>
    <x v="1"/>
  </r>
  <r>
    <m/>
    <s v="School Districts"/>
    <s v=""/>
    <s v="Juab School District"/>
    <s v="DGO"/>
    <s v="6020 Division of Risk Management"/>
    <x v="6"/>
    <s v="Current Expense"/>
    <n v="62"/>
    <x v="49"/>
    <x v="824"/>
    <x v="0"/>
    <x v="1"/>
  </r>
  <r>
    <m/>
    <s v="School Districts"/>
    <s v=""/>
    <s v="Juab School District"/>
    <s v="DGO"/>
    <s v="6020 Division of Risk Management"/>
    <x v="0"/>
    <s v="Current Expense"/>
    <n v="1382"/>
    <x v="49"/>
    <x v="824"/>
    <x v="0"/>
    <x v="1"/>
  </r>
  <r>
    <m/>
    <s v="School Districts"/>
    <s v=""/>
    <s v="Juab School District"/>
    <s v="DGO"/>
    <s v="6020 Division of Risk Management"/>
    <x v="1"/>
    <s v="Current Expense"/>
    <n v="12559"/>
    <x v="49"/>
    <x v="824"/>
    <x v="0"/>
    <x v="1"/>
  </r>
  <r>
    <m/>
    <s v="School Districts"/>
    <s v=""/>
    <s v="Kane School District"/>
    <s v="DGO"/>
    <s v="6020 Division of Risk Management"/>
    <x v="6"/>
    <s v="Current Expense"/>
    <n v="-48"/>
    <x v="49"/>
    <x v="825"/>
    <x v="0"/>
    <x v="1"/>
  </r>
  <r>
    <m/>
    <s v="School Districts"/>
    <s v=""/>
    <s v="Kane School District"/>
    <s v="DGO"/>
    <s v="6020 Division of Risk Management"/>
    <x v="0"/>
    <s v="Current Expense"/>
    <n v="2183"/>
    <x v="49"/>
    <x v="825"/>
    <x v="0"/>
    <x v="1"/>
  </r>
  <r>
    <m/>
    <s v="School Districts"/>
    <s v=""/>
    <s v="Kane School District"/>
    <s v="DGO"/>
    <s v="6020 Division of Risk Management"/>
    <x v="1"/>
    <s v="Current Expense"/>
    <n v="47190"/>
    <x v="49"/>
    <x v="825"/>
    <x v="0"/>
    <x v="1"/>
  </r>
  <r>
    <m/>
    <s v="School Districts"/>
    <s v=""/>
    <s v="Karl G Maeser Preparatory Academy"/>
    <s v="DGO"/>
    <s v="6020 Division of Risk Management"/>
    <x v="6"/>
    <s v="Current Expense"/>
    <n v="19"/>
    <x v="49"/>
    <x v="826"/>
    <x v="0"/>
    <x v="1"/>
  </r>
  <r>
    <m/>
    <s v="School Districts"/>
    <s v=""/>
    <s v="Karl G Maeser Preparatory Academy"/>
    <s v="DGO"/>
    <s v="6020 Division of Risk Management"/>
    <x v="0"/>
    <s v="Current Expense"/>
    <n v="-2793"/>
    <x v="49"/>
    <x v="826"/>
    <x v="0"/>
    <x v="1"/>
  </r>
  <r>
    <m/>
    <s v="School Districts"/>
    <s v=""/>
    <s v="Karl G Maeser Preparatory Academy"/>
    <s v="DGO"/>
    <s v="6020 Division of Risk Management"/>
    <x v="1"/>
    <s v="Current Expense"/>
    <n v="2152"/>
    <x v="49"/>
    <x v="826"/>
    <x v="0"/>
    <x v="1"/>
  </r>
  <r>
    <m/>
    <s v="School Districts"/>
    <s v=""/>
    <s v="Lakeview Academy"/>
    <s v="DGO"/>
    <s v="6020 Division of Risk Management"/>
    <x v="0"/>
    <s v="Current Expense"/>
    <n v="-5390"/>
    <x v="49"/>
    <x v="827"/>
    <x v="0"/>
    <x v="1"/>
  </r>
  <r>
    <m/>
    <s v="School Districts"/>
    <s v=""/>
    <s v="Lakeview Academy"/>
    <s v="DGO"/>
    <s v="6020 Division of Risk Management"/>
    <x v="1"/>
    <s v="Current Expense"/>
    <n v="3911"/>
    <x v="49"/>
    <x v="827"/>
    <x v="0"/>
    <x v="1"/>
  </r>
  <r>
    <m/>
    <s v="School Districts"/>
    <s v=""/>
    <s v="Logan City School District"/>
    <s v="DGO"/>
    <s v="6020 Division of Risk Management"/>
    <x v="6"/>
    <s v="Current Expense"/>
    <n v="-268"/>
    <x v="49"/>
    <x v="828"/>
    <x v="0"/>
    <x v="1"/>
  </r>
  <r>
    <m/>
    <s v="School Districts"/>
    <s v=""/>
    <s v="Logan City School District"/>
    <s v="DGO"/>
    <s v="6020 Division of Risk Management"/>
    <x v="0"/>
    <s v="Current Expense"/>
    <n v="12029"/>
    <x v="49"/>
    <x v="828"/>
    <x v="0"/>
    <x v="1"/>
  </r>
  <r>
    <m/>
    <s v="School Districts"/>
    <s v=""/>
    <s v="Logan City School District"/>
    <s v="DGO"/>
    <s v="6020 Division of Risk Management"/>
    <x v="1"/>
    <s v="Current Expense"/>
    <n v="27054"/>
    <x v="49"/>
    <x v="828"/>
    <x v="0"/>
    <x v="1"/>
  </r>
  <r>
    <m/>
    <s v="School Districts"/>
    <m/>
    <s v="Logan City School District"/>
    <s v="DGO"/>
    <s v="6120 Division of Fleet Operations - Fuel Network"/>
    <x v="5"/>
    <s v="Current Expense"/>
    <n v="32.612499999999997"/>
    <x v="49"/>
    <x v="828"/>
    <x v="1"/>
    <x v="1"/>
  </r>
  <r>
    <m/>
    <s v="School Districts"/>
    <s v=""/>
    <s v="Merit College Preparatory Academy"/>
    <s v="DGO"/>
    <s v="6020 Division of Risk Management"/>
    <x v="6"/>
    <s v="Current Expense"/>
    <n v="38"/>
    <x v="49"/>
    <x v="829"/>
    <x v="0"/>
    <x v="1"/>
  </r>
  <r>
    <m/>
    <s v="School Districts"/>
    <s v=""/>
    <s v="Merit College Preparatory Academy"/>
    <s v="DGO"/>
    <s v="6020 Division of Risk Management"/>
    <x v="0"/>
    <s v="Current Expense"/>
    <n v="-2196"/>
    <x v="49"/>
    <x v="829"/>
    <x v="0"/>
    <x v="1"/>
  </r>
  <r>
    <m/>
    <s v="School Districts"/>
    <s v=""/>
    <s v="Merit College Preparatory Academy"/>
    <s v="DGO"/>
    <s v="6020 Division of Risk Management"/>
    <x v="1"/>
    <s v="Current Expense"/>
    <n v="1086"/>
    <x v="49"/>
    <x v="829"/>
    <x v="0"/>
    <x v="1"/>
  </r>
  <r>
    <m/>
    <s v="School Districts"/>
    <s v=""/>
    <s v="Millard School District"/>
    <s v="DGO"/>
    <s v="6020 Division of Risk Management"/>
    <x v="6"/>
    <s v="Current Expense"/>
    <n v="-128"/>
    <x v="49"/>
    <x v="830"/>
    <x v="0"/>
    <x v="1"/>
  </r>
  <r>
    <m/>
    <s v="School Districts"/>
    <s v=""/>
    <s v="Millard School District"/>
    <s v="DGO"/>
    <s v="6020 Division of Risk Management"/>
    <x v="0"/>
    <s v="Current Expense"/>
    <n v="3170"/>
    <x v="49"/>
    <x v="830"/>
    <x v="0"/>
    <x v="1"/>
  </r>
  <r>
    <m/>
    <s v="School Districts"/>
    <s v=""/>
    <s v="Millard School District"/>
    <s v="DGO"/>
    <s v="6020 Division of Risk Management"/>
    <x v="1"/>
    <s v="Current Expense"/>
    <n v="26826"/>
    <x v="49"/>
    <x v="830"/>
    <x v="0"/>
    <x v="1"/>
  </r>
  <r>
    <m/>
    <s v="School Districts"/>
    <s v=""/>
    <s v="Moab Charter School"/>
    <s v="DGO"/>
    <s v="6020 Division of Risk Management"/>
    <x v="0"/>
    <s v="Current Expense"/>
    <n v="-324"/>
    <x v="49"/>
    <x v="831"/>
    <x v="0"/>
    <x v="1"/>
  </r>
  <r>
    <m/>
    <s v="School Districts"/>
    <s v=""/>
    <s v="Moab Charter School"/>
    <s v="DGO"/>
    <s v="6020 Division of Risk Management"/>
    <x v="1"/>
    <s v="Current Expense"/>
    <n v="483"/>
    <x v="49"/>
    <x v="831"/>
    <x v="0"/>
    <x v="1"/>
  </r>
  <r>
    <m/>
    <s v="School Districts"/>
    <s v=""/>
    <s v="Morgan School District"/>
    <s v="DGO"/>
    <s v="6020 Division of Risk Management"/>
    <x v="6"/>
    <s v="Current Expense"/>
    <n v="-97"/>
    <x v="49"/>
    <x v="832"/>
    <x v="0"/>
    <x v="1"/>
  </r>
  <r>
    <m/>
    <s v="School Districts"/>
    <s v=""/>
    <s v="Morgan School District"/>
    <s v="DGO"/>
    <s v="6020 Division of Risk Management"/>
    <x v="0"/>
    <s v="Current Expense"/>
    <n v="5577"/>
    <x v="49"/>
    <x v="832"/>
    <x v="0"/>
    <x v="1"/>
  </r>
  <r>
    <m/>
    <s v="School Districts"/>
    <s v=""/>
    <s v="Morgan School District"/>
    <s v="DGO"/>
    <s v="6020 Division of Risk Management"/>
    <x v="1"/>
    <s v="Current Expense"/>
    <n v="38859"/>
    <x v="49"/>
    <x v="832"/>
    <x v="0"/>
    <x v="1"/>
  </r>
  <r>
    <m/>
    <s v="School Districts"/>
    <s v=""/>
    <s v="Mountain Heights Academy"/>
    <s v="DGO"/>
    <s v="6020 Division of Risk Management"/>
    <x v="0"/>
    <s v="Current Expense"/>
    <n v="4454"/>
    <x v="49"/>
    <x v="833"/>
    <x v="0"/>
    <x v="1"/>
  </r>
  <r>
    <m/>
    <s v="School Districts"/>
    <s v=""/>
    <s v="Mountain Heights Academy"/>
    <s v="DGO"/>
    <s v="6020 Division of Risk Management"/>
    <x v="1"/>
    <s v="Current Expense"/>
    <n v="202"/>
    <x v="49"/>
    <x v="833"/>
    <x v="0"/>
    <x v="1"/>
  </r>
  <r>
    <m/>
    <s v="School Districts"/>
    <s v=""/>
    <s v="Mountainville Academy"/>
    <s v="DGO"/>
    <s v="6020 Division of Risk Management"/>
    <x v="0"/>
    <s v="Current Expense"/>
    <n v="-3274"/>
    <x v="49"/>
    <x v="834"/>
    <x v="0"/>
    <x v="1"/>
  </r>
  <r>
    <m/>
    <s v="School Districts"/>
    <s v=""/>
    <s v="Mountainville Academy"/>
    <s v="DGO"/>
    <s v="6020 Division of Risk Management"/>
    <x v="1"/>
    <s v="Current Expense"/>
    <n v="2066"/>
    <x v="49"/>
    <x v="834"/>
    <x v="0"/>
    <x v="1"/>
  </r>
  <r>
    <m/>
    <s v="School Districts"/>
    <m/>
    <s v="Murray School District"/>
    <s v="DGO"/>
    <s v="6120 Division of Fleet Operations - Fuel Network"/>
    <x v="5"/>
    <s v="Current Expense"/>
    <n v="144.9068"/>
    <x v="49"/>
    <x v="835"/>
    <x v="1"/>
    <x v="1"/>
  </r>
  <r>
    <m/>
    <s v="School Districts"/>
    <s v=""/>
    <s v="Murray School District"/>
    <s v="DGO"/>
    <s v="6020 Division of Risk Management"/>
    <x v="6"/>
    <s v="Current Expense"/>
    <n v="-437"/>
    <x v="49"/>
    <x v="835"/>
    <x v="0"/>
    <x v="1"/>
  </r>
  <r>
    <m/>
    <s v="School Districts"/>
    <s v=""/>
    <s v="Murray School District"/>
    <s v="DGO"/>
    <s v="6020 Division of Risk Management"/>
    <x v="0"/>
    <s v="Current Expense"/>
    <n v="-2322"/>
    <x v="49"/>
    <x v="835"/>
    <x v="0"/>
    <x v="1"/>
  </r>
  <r>
    <m/>
    <s v="School Districts"/>
    <s v=""/>
    <s v="Murray School District"/>
    <s v="DGO"/>
    <s v="6020 Division of Risk Management"/>
    <x v="1"/>
    <s v="Current Expense"/>
    <n v="9137"/>
    <x v="49"/>
    <x v="835"/>
    <x v="0"/>
    <x v="1"/>
  </r>
  <r>
    <m/>
    <s v="School Districts"/>
    <s v=""/>
    <s v="Navigator Pointe Charter School"/>
    <s v="DGO"/>
    <s v="6020 Division of Risk Management"/>
    <x v="0"/>
    <s v="Current Expense"/>
    <n v="-2537"/>
    <x v="49"/>
    <x v="836"/>
    <x v="0"/>
    <x v="1"/>
  </r>
  <r>
    <m/>
    <s v="School Districts"/>
    <s v=""/>
    <s v="Navigator Pointe Charter School"/>
    <s v="DGO"/>
    <s v="6020 Division of Risk Management"/>
    <x v="1"/>
    <s v="Current Expense"/>
    <n v="687"/>
    <x v="49"/>
    <x v="836"/>
    <x v="0"/>
    <x v="1"/>
  </r>
  <r>
    <m/>
    <s v="School Districts"/>
    <m/>
    <s v="Nebo School District"/>
    <s v="DGO"/>
    <s v="6120 Division of Fleet Operations - Fuel Network"/>
    <x v="5"/>
    <s v="Current Expense"/>
    <n v="3413.6684999999998"/>
    <x v="49"/>
    <x v="837"/>
    <x v="1"/>
    <x v="1"/>
  </r>
  <r>
    <m/>
    <s v="School Districts"/>
    <s v=""/>
    <s v="Nebo School District"/>
    <s v="DGO"/>
    <s v="6020 Division of Risk Management"/>
    <x v="6"/>
    <s v="Current Expense"/>
    <n v="-2643"/>
    <x v="49"/>
    <x v="837"/>
    <x v="0"/>
    <x v="1"/>
  </r>
  <r>
    <m/>
    <s v="School Districts"/>
    <s v=""/>
    <s v="Nebo School District"/>
    <s v="DGO"/>
    <s v="6020 Division of Risk Management"/>
    <x v="0"/>
    <s v="Current Expense"/>
    <n v="114150"/>
    <x v="49"/>
    <x v="837"/>
    <x v="0"/>
    <x v="1"/>
  </r>
  <r>
    <m/>
    <s v="School Districts"/>
    <s v=""/>
    <s v="Nebo School District"/>
    <s v="DGO"/>
    <s v="6020 Division of Risk Management"/>
    <x v="1"/>
    <s v="Current Expense"/>
    <n v="102341"/>
    <x v="49"/>
    <x v="837"/>
    <x v="0"/>
    <x v="1"/>
  </r>
  <r>
    <m/>
    <s v="School Districts"/>
    <s v=""/>
    <s v="Noah Webster Academy"/>
    <s v="DGO"/>
    <s v="6020 Division of Risk Management"/>
    <x v="0"/>
    <s v="Current Expense"/>
    <n v="-2893"/>
    <x v="49"/>
    <x v="838"/>
    <x v="0"/>
    <x v="1"/>
  </r>
  <r>
    <m/>
    <s v="School Districts"/>
    <s v=""/>
    <s v="Noah Webster Academy"/>
    <s v="DGO"/>
    <s v="6020 Division of Risk Management"/>
    <x v="1"/>
    <s v="Current Expense"/>
    <n v="1542"/>
    <x v="49"/>
    <x v="838"/>
    <x v="0"/>
    <x v="1"/>
  </r>
  <r>
    <m/>
    <s v="School Districts"/>
    <s v=""/>
    <s v="North Sanpete School District"/>
    <s v="DGO"/>
    <s v="6020 Division of Risk Management"/>
    <x v="6"/>
    <s v="Current Expense"/>
    <n v="-209"/>
    <x v="49"/>
    <x v="839"/>
    <x v="0"/>
    <x v="1"/>
  </r>
  <r>
    <m/>
    <s v="School Districts"/>
    <s v=""/>
    <s v="North Sanpete School District"/>
    <s v="DGO"/>
    <s v="6020 Division of Risk Management"/>
    <x v="0"/>
    <s v="Current Expense"/>
    <n v="1704"/>
    <x v="49"/>
    <x v="839"/>
    <x v="0"/>
    <x v="1"/>
  </r>
  <r>
    <m/>
    <s v="School Districts"/>
    <s v=""/>
    <s v="North Sanpete School District"/>
    <s v="DGO"/>
    <s v="6020 Division of Risk Management"/>
    <x v="1"/>
    <s v="Current Expense"/>
    <n v="9855"/>
    <x v="49"/>
    <x v="839"/>
    <x v="0"/>
    <x v="1"/>
  </r>
  <r>
    <m/>
    <s v="School Districts"/>
    <s v=""/>
    <s v="North Star Academy"/>
    <s v="DGO"/>
    <s v="6020 Division of Risk Management"/>
    <x v="0"/>
    <s v="Current Expense"/>
    <n v="-2351"/>
    <x v="49"/>
    <x v="840"/>
    <x v="0"/>
    <x v="1"/>
  </r>
  <r>
    <m/>
    <s v="School Districts"/>
    <s v=""/>
    <s v="North Star Academy"/>
    <s v="DGO"/>
    <s v="6020 Division of Risk Management"/>
    <x v="1"/>
    <s v="Current Expense"/>
    <n v="1533"/>
    <x v="49"/>
    <x v="840"/>
    <x v="0"/>
    <x v="1"/>
  </r>
  <r>
    <m/>
    <s v="School Districts"/>
    <m/>
    <s v="North Summit School District"/>
    <s v="DGO"/>
    <s v="6120 Division of Fleet Operations - Fuel Network"/>
    <x v="5"/>
    <s v="Current Expense"/>
    <n v="204.637"/>
    <x v="49"/>
    <x v="841"/>
    <x v="1"/>
    <x v="1"/>
  </r>
  <r>
    <m/>
    <s v="School Districts"/>
    <s v=""/>
    <s v="North Summit School District"/>
    <s v="DGO"/>
    <s v="6020 Division of Risk Management"/>
    <x v="6"/>
    <s v="Current Expense"/>
    <n v="-47"/>
    <x v="49"/>
    <x v="841"/>
    <x v="0"/>
    <x v="1"/>
  </r>
  <r>
    <m/>
    <s v="School Districts"/>
    <s v=""/>
    <s v="North Summit School District"/>
    <s v="DGO"/>
    <s v="6020 Division of Risk Management"/>
    <x v="0"/>
    <s v="Current Expense"/>
    <n v="1938"/>
    <x v="49"/>
    <x v="841"/>
    <x v="0"/>
    <x v="1"/>
  </r>
  <r>
    <m/>
    <s v="School Districts"/>
    <s v=""/>
    <s v="North Summit School District"/>
    <s v="DGO"/>
    <s v="6020 Division of Risk Management"/>
    <x v="1"/>
    <s v="Current Expense"/>
    <n v="7840"/>
    <x v="49"/>
    <x v="841"/>
    <x v="0"/>
    <x v="1"/>
  </r>
  <r>
    <m/>
    <s v="School Districts"/>
    <s v=""/>
    <s v="Northeastern Utah Education Services"/>
    <s v="DGO"/>
    <s v="6020 Division of Risk Management"/>
    <x v="6"/>
    <s v="Current Expense"/>
    <n v="-15"/>
    <x v="49"/>
    <x v="842"/>
    <x v="0"/>
    <x v="1"/>
  </r>
  <r>
    <m/>
    <s v="School Districts"/>
    <s v=""/>
    <s v="Northeastern Utah Education Services"/>
    <s v="DGO"/>
    <s v="6020 Division of Risk Management"/>
    <x v="0"/>
    <s v="Current Expense"/>
    <n v="3000"/>
    <x v="49"/>
    <x v="842"/>
    <x v="0"/>
    <x v="1"/>
  </r>
  <r>
    <m/>
    <s v="School Districts"/>
    <s v=""/>
    <s v="Northeastern Utah Education Services"/>
    <s v="DGO"/>
    <s v="6020 Division of Risk Management"/>
    <x v="1"/>
    <s v="Current Expense"/>
    <n v="154"/>
    <x v="49"/>
    <x v="842"/>
    <x v="0"/>
    <x v="1"/>
  </r>
  <r>
    <m/>
    <s v="School Districts"/>
    <s v=""/>
    <s v="Northern Utah Academy For Math Engr &amp; Science"/>
    <s v="DGO"/>
    <s v="6020 Division of Risk Management"/>
    <x v="6"/>
    <s v="Current Expense"/>
    <n v="-45"/>
    <x v="49"/>
    <x v="843"/>
    <x v="0"/>
    <x v="1"/>
  </r>
  <r>
    <m/>
    <s v="School Districts"/>
    <s v=""/>
    <s v="Northern Utah Academy For Math Engr &amp; Science"/>
    <s v="DGO"/>
    <s v="6020 Division of Risk Management"/>
    <x v="0"/>
    <s v="Current Expense"/>
    <n v="676"/>
    <x v="49"/>
    <x v="843"/>
    <x v="0"/>
    <x v="1"/>
  </r>
  <r>
    <m/>
    <s v="School Districts"/>
    <s v=""/>
    <s v="Northern Utah Academy For Math Engr &amp; Science"/>
    <s v="DGO"/>
    <s v="6020 Division of Risk Management"/>
    <x v="1"/>
    <s v="Current Expense"/>
    <n v="103"/>
    <x v="49"/>
    <x v="843"/>
    <x v="0"/>
    <x v="1"/>
  </r>
  <r>
    <m/>
    <s v="School Districts"/>
    <m/>
    <s v="Northern Utah Academy For Math Engr &amp; Science"/>
    <s v="DGO"/>
    <s v="6120 Division of Fleet Operations - Fuel Network"/>
    <x v="5"/>
    <s v="Current Expense"/>
    <n v="10.386400000000002"/>
    <x v="49"/>
    <x v="843"/>
    <x v="1"/>
    <x v="1"/>
  </r>
  <r>
    <m/>
    <s v="School Districts"/>
    <s v=""/>
    <s v="Odyssey Charter School"/>
    <s v="DGO"/>
    <s v="6020 Division of Risk Management"/>
    <x v="0"/>
    <s v="Current Expense"/>
    <n v="-3290"/>
    <x v="49"/>
    <x v="844"/>
    <x v="0"/>
    <x v="1"/>
  </r>
  <r>
    <m/>
    <s v="School Districts"/>
    <s v=""/>
    <s v="Odyssey Charter School"/>
    <s v="DGO"/>
    <s v="6020 Division of Risk Management"/>
    <x v="1"/>
    <s v="Current Expense"/>
    <n v="1816"/>
    <x v="49"/>
    <x v="844"/>
    <x v="0"/>
    <x v="1"/>
  </r>
  <r>
    <m/>
    <s v="School Districts"/>
    <s v=""/>
    <s v="Ogden City School District"/>
    <s v="DGO"/>
    <s v="6020 Division of Risk Management"/>
    <x v="6"/>
    <s v="Current Expense"/>
    <n v="50"/>
    <x v="49"/>
    <x v="845"/>
    <x v="0"/>
    <x v="1"/>
  </r>
  <r>
    <m/>
    <s v="School Districts"/>
    <s v=""/>
    <s v="Ogden City School District"/>
    <s v="DGO"/>
    <s v="6020 Division of Risk Management"/>
    <x v="0"/>
    <s v="Current Expense"/>
    <n v="12722"/>
    <x v="49"/>
    <x v="845"/>
    <x v="0"/>
    <x v="1"/>
  </r>
  <r>
    <m/>
    <s v="School Districts"/>
    <s v=""/>
    <s v="Ogden City School District"/>
    <s v="DGO"/>
    <s v="6020 Division of Risk Management"/>
    <x v="1"/>
    <s v="Current Expense"/>
    <n v="94586"/>
    <x v="49"/>
    <x v="845"/>
    <x v="0"/>
    <x v="1"/>
  </r>
  <r>
    <m/>
    <s v="School Districts"/>
    <m/>
    <s v="Ogden City School District"/>
    <s v="DGO"/>
    <s v="6120 Division of Fleet Operations - Fuel Network"/>
    <x v="5"/>
    <s v="Current Expense"/>
    <n v="52.184300000000007"/>
    <x v="49"/>
    <x v="845"/>
    <x v="1"/>
    <x v="1"/>
  </r>
  <r>
    <m/>
    <s v="School Districts"/>
    <s v=""/>
    <s v="Park City School District"/>
    <s v="DGO"/>
    <s v="6020 Division of Risk Management"/>
    <x v="6"/>
    <s v="Current Expense"/>
    <n v="1121"/>
    <x v="49"/>
    <x v="846"/>
    <x v="0"/>
    <x v="1"/>
  </r>
  <r>
    <m/>
    <s v="School Districts"/>
    <s v=""/>
    <s v="Park City School District"/>
    <s v="DGO"/>
    <s v="6020 Division of Risk Management"/>
    <x v="0"/>
    <s v="Current Expense"/>
    <n v="5186"/>
    <x v="49"/>
    <x v="846"/>
    <x v="0"/>
    <x v="1"/>
  </r>
  <r>
    <m/>
    <s v="School Districts"/>
    <s v=""/>
    <s v="Park City School District"/>
    <s v="DGO"/>
    <s v="6020 Division of Risk Management"/>
    <x v="1"/>
    <s v="Current Expense"/>
    <n v="14086"/>
    <x v="49"/>
    <x v="846"/>
    <x v="0"/>
    <x v="1"/>
  </r>
  <r>
    <m/>
    <s v="School Districts"/>
    <m/>
    <s v="Park City School District"/>
    <s v="DGO"/>
    <s v="6045 Division of Finance - Group Travel Rates"/>
    <x v="11"/>
    <s v="Current Expense"/>
    <n v="-30"/>
    <x v="49"/>
    <x v="846"/>
    <x v="3"/>
    <x v="1"/>
  </r>
  <r>
    <m/>
    <s v="School Districts"/>
    <s v=""/>
    <s v="Pinnacle Canyon Academy"/>
    <s v="DGO"/>
    <s v="6020 Division of Risk Management"/>
    <x v="6"/>
    <s v="Current Expense"/>
    <n v="3"/>
    <x v="49"/>
    <x v="847"/>
    <x v="0"/>
    <x v="1"/>
  </r>
  <r>
    <m/>
    <s v="School Districts"/>
    <s v=""/>
    <s v="Pinnacle Canyon Academy"/>
    <s v="DGO"/>
    <s v="6020 Division of Risk Management"/>
    <x v="0"/>
    <s v="Current Expense"/>
    <n v="-3343"/>
    <x v="49"/>
    <x v="847"/>
    <x v="0"/>
    <x v="1"/>
  </r>
  <r>
    <m/>
    <s v="School Districts"/>
    <s v=""/>
    <s v="Pinnacle Canyon Academy"/>
    <s v="DGO"/>
    <s v="6020 Division of Risk Management"/>
    <x v="1"/>
    <s v="Current Expense"/>
    <n v="4496"/>
    <x v="49"/>
    <x v="847"/>
    <x v="0"/>
    <x v="1"/>
  </r>
  <r>
    <m/>
    <s v="School Districts"/>
    <s v=""/>
    <s v="Piute School District"/>
    <s v="DGO"/>
    <s v="6020 Division of Risk Management"/>
    <x v="6"/>
    <s v="Current Expense"/>
    <n v="-119"/>
    <x v="49"/>
    <x v="848"/>
    <x v="0"/>
    <x v="1"/>
  </r>
  <r>
    <m/>
    <s v="School Districts"/>
    <s v=""/>
    <s v="Piute School District"/>
    <s v="DGO"/>
    <s v="6020 Division of Risk Management"/>
    <x v="0"/>
    <s v="Current Expense"/>
    <n v="392"/>
    <x v="49"/>
    <x v="848"/>
    <x v="0"/>
    <x v="1"/>
  </r>
  <r>
    <m/>
    <s v="School Districts"/>
    <s v=""/>
    <s v="Piute School District"/>
    <s v="DGO"/>
    <s v="6020 Division of Risk Management"/>
    <x v="1"/>
    <s v="Current Expense"/>
    <n v="3121"/>
    <x v="49"/>
    <x v="848"/>
    <x v="0"/>
    <x v="1"/>
  </r>
  <r>
    <m/>
    <s v="School Districts"/>
    <s v=""/>
    <s v="Providence Hall Charter School"/>
    <s v="DGO"/>
    <s v="6020 Division of Risk Management"/>
    <x v="6"/>
    <s v="Current Expense"/>
    <n v="327"/>
    <x v="49"/>
    <x v="849"/>
    <x v="0"/>
    <x v="1"/>
  </r>
  <r>
    <m/>
    <s v="School Districts"/>
    <s v=""/>
    <s v="Providence Hall Charter School"/>
    <s v="DGO"/>
    <s v="6020 Division of Risk Management"/>
    <x v="0"/>
    <s v="Current Expense"/>
    <n v="-9662"/>
    <x v="49"/>
    <x v="849"/>
    <x v="0"/>
    <x v="1"/>
  </r>
  <r>
    <m/>
    <s v="School Districts"/>
    <s v=""/>
    <s v="Providence Hall Charter School"/>
    <s v="DGO"/>
    <s v="6020 Division of Risk Management"/>
    <x v="1"/>
    <s v="Current Expense"/>
    <n v="5214"/>
    <x v="49"/>
    <x v="849"/>
    <x v="0"/>
    <x v="1"/>
  </r>
  <r>
    <m/>
    <s v="School Districts"/>
    <s v=""/>
    <s v="Provo School District"/>
    <s v="DGO"/>
    <s v="6020 Division of Risk Management"/>
    <x v="6"/>
    <s v="Current Expense"/>
    <n v="-1002"/>
    <x v="49"/>
    <x v="850"/>
    <x v="0"/>
    <x v="1"/>
  </r>
  <r>
    <m/>
    <s v="School Districts"/>
    <s v=""/>
    <s v="Provo School District"/>
    <s v="DGO"/>
    <s v="6020 Division of Risk Management"/>
    <x v="0"/>
    <s v="Current Expense"/>
    <n v="-41757"/>
    <x v="49"/>
    <x v="850"/>
    <x v="0"/>
    <x v="1"/>
  </r>
  <r>
    <m/>
    <s v="School Districts"/>
    <s v=""/>
    <s v="Provo School District"/>
    <s v="DGO"/>
    <s v="6020 Division of Risk Management"/>
    <x v="1"/>
    <s v="Current Expense"/>
    <n v="84018"/>
    <x v="49"/>
    <x v="850"/>
    <x v="0"/>
    <x v="1"/>
  </r>
  <r>
    <m/>
    <s v="School Districts"/>
    <m/>
    <s v="Provo School District"/>
    <s v="DGO"/>
    <s v="6045 Division of Finance - Group Travel Rates"/>
    <x v="11"/>
    <s v="Current Expense"/>
    <n v="-27.5"/>
    <x v="49"/>
    <x v="850"/>
    <x v="3"/>
    <x v="1"/>
  </r>
  <r>
    <m/>
    <s v="School Districts"/>
    <s v=""/>
    <s v="Quest Academy Charter School"/>
    <s v="DGO"/>
    <s v="6020 Division of Risk Management"/>
    <x v="0"/>
    <s v="Current Expense"/>
    <n v="-5287"/>
    <x v="49"/>
    <x v="851"/>
    <x v="0"/>
    <x v="1"/>
  </r>
  <r>
    <m/>
    <s v="School Districts"/>
    <s v=""/>
    <s v="Quest Academy Charter School"/>
    <s v="DGO"/>
    <s v="6020 Division of Risk Management"/>
    <x v="1"/>
    <s v="Current Expense"/>
    <n v="2635"/>
    <x v="49"/>
    <x v="851"/>
    <x v="0"/>
    <x v="1"/>
  </r>
  <r>
    <m/>
    <s v="School Districts"/>
    <s v=""/>
    <s v="Reagan Academy"/>
    <s v="DGO"/>
    <s v="6020 Division of Risk Management"/>
    <x v="0"/>
    <s v="Current Expense"/>
    <n v="-3840"/>
    <x v="49"/>
    <x v="852"/>
    <x v="0"/>
    <x v="1"/>
  </r>
  <r>
    <m/>
    <s v="School Districts"/>
    <s v=""/>
    <s v="Reagan Academy"/>
    <s v="DGO"/>
    <s v="6020 Division of Risk Management"/>
    <x v="1"/>
    <s v="Current Expense"/>
    <n v="1320"/>
    <x v="49"/>
    <x v="852"/>
    <x v="0"/>
    <x v="1"/>
  </r>
  <r>
    <m/>
    <s v="School Districts"/>
    <s v=""/>
    <s v="Real Salt Lake Academy"/>
    <s v="DGO"/>
    <s v="6020 Division of Risk Management"/>
    <x v="6"/>
    <s v="Current Expense"/>
    <n v="57"/>
    <x v="49"/>
    <x v="853"/>
    <x v="0"/>
    <x v="1"/>
  </r>
  <r>
    <m/>
    <s v="School Districts"/>
    <s v=""/>
    <s v="Real Salt Lake Academy"/>
    <s v="DGO"/>
    <s v="6020 Division of Risk Management"/>
    <x v="0"/>
    <s v="Current Expense"/>
    <n v="885"/>
    <x v="49"/>
    <x v="853"/>
    <x v="0"/>
    <x v="1"/>
  </r>
  <r>
    <m/>
    <s v="School Districts"/>
    <s v=""/>
    <s v="Real Salt Lake Academy"/>
    <s v="DGO"/>
    <s v="6020 Division of Risk Management"/>
    <x v="1"/>
    <s v="Current Expense"/>
    <n v="10258"/>
    <x v="49"/>
    <x v="853"/>
    <x v="0"/>
    <x v="1"/>
  </r>
  <r>
    <m/>
    <s v="School Districts"/>
    <s v=""/>
    <s v="Renaissance Academy"/>
    <s v="DGO"/>
    <s v="6020 Division of Risk Management"/>
    <x v="0"/>
    <s v="Current Expense"/>
    <n v="-3330"/>
    <x v="49"/>
    <x v="854"/>
    <x v="0"/>
    <x v="1"/>
  </r>
  <r>
    <m/>
    <s v="School Districts"/>
    <s v=""/>
    <s v="Renaissance Academy"/>
    <s v="DGO"/>
    <s v="6020 Division of Risk Management"/>
    <x v="1"/>
    <s v="Current Expense"/>
    <n v="2325"/>
    <x v="49"/>
    <x v="854"/>
    <x v="0"/>
    <x v="1"/>
  </r>
  <r>
    <m/>
    <s v="School Districts"/>
    <s v=""/>
    <s v="Rich School District"/>
    <s v="DGO"/>
    <s v="6020 Division of Risk Management"/>
    <x v="6"/>
    <s v="Current Expense"/>
    <n v="-52"/>
    <x v="49"/>
    <x v="855"/>
    <x v="0"/>
    <x v="1"/>
  </r>
  <r>
    <m/>
    <s v="School Districts"/>
    <s v=""/>
    <s v="Rich School District"/>
    <s v="DGO"/>
    <s v="6020 Division of Risk Management"/>
    <x v="0"/>
    <s v="Current Expense"/>
    <n v="958"/>
    <x v="49"/>
    <x v="855"/>
    <x v="0"/>
    <x v="1"/>
  </r>
  <r>
    <m/>
    <s v="School Districts"/>
    <s v=""/>
    <s v="Rich School District"/>
    <s v="DGO"/>
    <s v="6020 Division of Risk Management"/>
    <x v="1"/>
    <s v="Current Expense"/>
    <n v="9000"/>
    <x v="49"/>
    <x v="855"/>
    <x v="0"/>
    <x v="1"/>
  </r>
  <r>
    <m/>
    <s v="School Districts"/>
    <s v=""/>
    <s v="Salt Lake Arts Academy"/>
    <s v="DGO"/>
    <s v="6020 Division of Risk Management"/>
    <x v="0"/>
    <s v="Current Expense"/>
    <n v="-1621"/>
    <x v="49"/>
    <x v="856"/>
    <x v="0"/>
    <x v="1"/>
  </r>
  <r>
    <m/>
    <s v="School Districts"/>
    <s v=""/>
    <s v="Salt Lake Arts Academy"/>
    <s v="DGO"/>
    <s v="6020 Division of Risk Management"/>
    <x v="1"/>
    <s v="Current Expense"/>
    <n v="1992"/>
    <x v="49"/>
    <x v="856"/>
    <x v="0"/>
    <x v="1"/>
  </r>
  <r>
    <m/>
    <s v="School Districts"/>
    <s v=""/>
    <s v="Salt Lake Charter School"/>
    <s v="DGO"/>
    <s v="6020 Division of Risk Management"/>
    <x v="6"/>
    <s v="Current Expense"/>
    <n v="35"/>
    <x v="49"/>
    <x v="857"/>
    <x v="0"/>
    <x v="1"/>
  </r>
  <r>
    <m/>
    <s v="School Districts"/>
    <s v=""/>
    <s v="Salt Lake Charter School"/>
    <s v="DGO"/>
    <s v="6020 Division of Risk Management"/>
    <x v="0"/>
    <s v="Current Expense"/>
    <n v="-1216"/>
    <x v="49"/>
    <x v="857"/>
    <x v="0"/>
    <x v="1"/>
  </r>
  <r>
    <m/>
    <s v="School Districts"/>
    <s v=""/>
    <s v="Salt Lake Charter School"/>
    <s v="DGO"/>
    <s v="6020 Division of Risk Management"/>
    <x v="1"/>
    <s v="Current Expense"/>
    <n v="157"/>
    <x v="49"/>
    <x v="857"/>
    <x v="0"/>
    <x v="1"/>
  </r>
  <r>
    <m/>
    <s v="School Districts"/>
    <m/>
    <s v="Salt Lake School District"/>
    <s v="DGO"/>
    <s v="6120 Division of Fleet Operations - Fuel Network"/>
    <x v="5"/>
    <s v="Current Expense"/>
    <n v="528.99990000000003"/>
    <x v="49"/>
    <x v="858"/>
    <x v="1"/>
    <x v="1"/>
  </r>
  <r>
    <m/>
    <s v="School Districts"/>
    <s v=""/>
    <s v="Salt Lake School District"/>
    <s v="DGO"/>
    <s v="6020 Division of Risk Management"/>
    <x v="6"/>
    <s v="Current Expense"/>
    <n v="452"/>
    <x v="49"/>
    <x v="858"/>
    <x v="0"/>
    <x v="1"/>
  </r>
  <r>
    <m/>
    <s v="School Districts"/>
    <s v=""/>
    <s v="Salt Lake School District"/>
    <s v="DGO"/>
    <s v="6020 Division of Risk Management"/>
    <x v="0"/>
    <s v="Current Expense"/>
    <n v="34676"/>
    <x v="49"/>
    <x v="858"/>
    <x v="0"/>
    <x v="1"/>
  </r>
  <r>
    <m/>
    <s v="School Districts"/>
    <s v=""/>
    <s v="Salt Lake School District"/>
    <s v="DGO"/>
    <s v="6020 Division of Risk Management"/>
    <x v="1"/>
    <s v="Current Expense"/>
    <n v="215775"/>
    <x v="49"/>
    <x v="858"/>
    <x v="0"/>
    <x v="1"/>
  </r>
  <r>
    <m/>
    <s v="School Districts"/>
    <s v=""/>
    <s v="Salt Lake School For Performing Arts"/>
    <s v="DGO"/>
    <s v="6020 Division of Risk Management"/>
    <x v="6"/>
    <s v="Current Expense"/>
    <n v="80"/>
    <x v="49"/>
    <x v="859"/>
    <x v="0"/>
    <x v="1"/>
  </r>
  <r>
    <m/>
    <s v="School Districts"/>
    <s v=""/>
    <s v="Salt Lake School For Performing Arts"/>
    <s v="DGO"/>
    <s v="6020 Division of Risk Management"/>
    <x v="0"/>
    <s v="Current Expense"/>
    <n v="-2642"/>
    <x v="49"/>
    <x v="859"/>
    <x v="0"/>
    <x v="1"/>
  </r>
  <r>
    <m/>
    <s v="School Districts"/>
    <s v=""/>
    <s v="Salt Lake School For Performing Arts"/>
    <s v="DGO"/>
    <s v="6020 Division of Risk Management"/>
    <x v="1"/>
    <s v="Current Expense"/>
    <n v="204"/>
    <x v="49"/>
    <x v="859"/>
    <x v="0"/>
    <x v="1"/>
  </r>
  <r>
    <m/>
    <s v="School Districts"/>
    <m/>
    <s v="San Juan School District"/>
    <s v="DGO"/>
    <s v="6120 Division of Fleet Operations - Fuel Network"/>
    <x v="5"/>
    <s v="Current Expense"/>
    <n v="295.39580000000001"/>
    <x v="49"/>
    <x v="860"/>
    <x v="1"/>
    <x v="1"/>
  </r>
  <r>
    <m/>
    <s v="School Districts"/>
    <s v=""/>
    <s v="San Juan School District"/>
    <s v="DGO"/>
    <s v="6020 Division of Risk Management"/>
    <x v="6"/>
    <s v="Current Expense"/>
    <n v="-1349"/>
    <x v="49"/>
    <x v="860"/>
    <x v="0"/>
    <x v="1"/>
  </r>
  <r>
    <m/>
    <s v="School Districts"/>
    <s v=""/>
    <s v="San Juan School District"/>
    <s v="DGO"/>
    <s v="6020 Division of Risk Management"/>
    <x v="0"/>
    <s v="Current Expense"/>
    <n v="3639"/>
    <x v="49"/>
    <x v="860"/>
    <x v="0"/>
    <x v="1"/>
  </r>
  <r>
    <m/>
    <s v="School Districts"/>
    <s v=""/>
    <s v="San Juan School District"/>
    <s v="DGO"/>
    <s v="6020 Division of Risk Management"/>
    <x v="1"/>
    <s v="Current Expense"/>
    <n v="94650"/>
    <x v="49"/>
    <x v="860"/>
    <x v="0"/>
    <x v="1"/>
  </r>
  <r>
    <m/>
    <s v="School Districts"/>
    <s v=""/>
    <s v="Scholar Academy"/>
    <s v="DGO"/>
    <s v="6020 Division of Risk Management"/>
    <x v="0"/>
    <s v="Current Expense"/>
    <n v="-1136"/>
    <x v="49"/>
    <x v="861"/>
    <x v="0"/>
    <x v="1"/>
  </r>
  <r>
    <m/>
    <s v="School Districts"/>
    <s v=""/>
    <s v="Scholar Academy"/>
    <s v="DGO"/>
    <s v="6020 Division of Risk Management"/>
    <x v="1"/>
    <s v="Current Expense"/>
    <n v="1375"/>
    <x v="49"/>
    <x v="861"/>
    <x v="0"/>
    <x v="1"/>
  </r>
  <r>
    <m/>
    <s v="School Districts"/>
    <m/>
    <s v="Sevier School District"/>
    <s v="DGO"/>
    <s v="6120 Division of Fleet Operations - Fuel Network"/>
    <x v="5"/>
    <s v="Current Expense"/>
    <n v="788.64460000000008"/>
    <x v="49"/>
    <x v="862"/>
    <x v="1"/>
    <x v="1"/>
  </r>
  <r>
    <m/>
    <s v="School Districts"/>
    <s v=""/>
    <s v="Sevier School District"/>
    <s v="DGO"/>
    <s v="6020 Division of Risk Management"/>
    <x v="6"/>
    <s v="Current Expense"/>
    <n v="-505"/>
    <x v="49"/>
    <x v="862"/>
    <x v="0"/>
    <x v="1"/>
  </r>
  <r>
    <m/>
    <s v="School Districts"/>
    <s v=""/>
    <s v="Sevier School District"/>
    <s v="DGO"/>
    <s v="6020 Division of Risk Management"/>
    <x v="0"/>
    <s v="Current Expense"/>
    <n v="3662"/>
    <x v="49"/>
    <x v="862"/>
    <x v="0"/>
    <x v="1"/>
  </r>
  <r>
    <m/>
    <s v="School Districts"/>
    <s v=""/>
    <s v="Sevier School District"/>
    <s v="DGO"/>
    <s v="6020 Division of Risk Management"/>
    <x v="1"/>
    <s v="Current Expense"/>
    <n v="23422"/>
    <x v="49"/>
    <x v="862"/>
    <x v="0"/>
    <x v="1"/>
  </r>
  <r>
    <m/>
    <s v="School Districts"/>
    <s v=""/>
    <s v="Soldier Hollow Charter School"/>
    <s v="DGO"/>
    <s v="6020 Division of Risk Management"/>
    <x v="6"/>
    <s v="Current Expense"/>
    <n v="22"/>
    <x v="49"/>
    <x v="863"/>
    <x v="0"/>
    <x v="1"/>
  </r>
  <r>
    <m/>
    <s v="School Districts"/>
    <s v=""/>
    <s v="Soldier Hollow Charter School"/>
    <s v="DGO"/>
    <s v="6020 Division of Risk Management"/>
    <x v="0"/>
    <s v="Current Expense"/>
    <n v="-1862"/>
    <x v="49"/>
    <x v="863"/>
    <x v="0"/>
    <x v="1"/>
  </r>
  <r>
    <m/>
    <s v="School Districts"/>
    <s v=""/>
    <s v="Soldier Hollow Charter School"/>
    <s v="DGO"/>
    <s v="6020 Division of Risk Management"/>
    <x v="1"/>
    <s v="Current Expense"/>
    <n v="905"/>
    <x v="49"/>
    <x v="863"/>
    <x v="0"/>
    <x v="1"/>
  </r>
  <r>
    <m/>
    <s v="School Districts"/>
    <m/>
    <s v="South Sanpete School District"/>
    <s v="DGO"/>
    <s v="6120 Division of Fleet Operations - Fuel Network"/>
    <x v="5"/>
    <s v="Current Expense"/>
    <n v="259.28180000000003"/>
    <x v="49"/>
    <x v="864"/>
    <x v="1"/>
    <x v="1"/>
  </r>
  <r>
    <m/>
    <s v="School Districts"/>
    <s v=""/>
    <s v="South Sanpete School District"/>
    <s v="DGO"/>
    <s v="6020 Division of Risk Management"/>
    <x v="6"/>
    <s v="Current Expense"/>
    <n v="-28"/>
    <x v="49"/>
    <x v="864"/>
    <x v="0"/>
    <x v="1"/>
  </r>
  <r>
    <m/>
    <s v="School Districts"/>
    <s v=""/>
    <s v="South Sanpete School District"/>
    <s v="DGO"/>
    <s v="6020 Division of Risk Management"/>
    <x v="0"/>
    <s v="Current Expense"/>
    <n v="2040"/>
    <x v="49"/>
    <x v="864"/>
    <x v="0"/>
    <x v="1"/>
  </r>
  <r>
    <m/>
    <s v="School Districts"/>
    <s v=""/>
    <s v="South Sanpete School District"/>
    <s v="DGO"/>
    <s v="6020 Division of Risk Management"/>
    <x v="1"/>
    <s v="Current Expense"/>
    <n v="27252"/>
    <x v="49"/>
    <x v="864"/>
    <x v="0"/>
    <x v="1"/>
  </r>
  <r>
    <m/>
    <s v="School Districts"/>
    <m/>
    <s v="South Summit School District"/>
    <s v="DGO"/>
    <s v="6120 Division of Fleet Operations - Fuel Network"/>
    <x v="5"/>
    <s v="Current Expense"/>
    <n v="38.022399999999998"/>
    <x v="49"/>
    <x v="865"/>
    <x v="1"/>
    <x v="1"/>
  </r>
  <r>
    <m/>
    <s v="School Districts"/>
    <s v=""/>
    <s v="South Summit School District"/>
    <s v="DGO"/>
    <s v="6020 Division of Risk Management"/>
    <x v="6"/>
    <s v="Current Expense"/>
    <n v="380"/>
    <x v="49"/>
    <x v="865"/>
    <x v="0"/>
    <x v="1"/>
  </r>
  <r>
    <m/>
    <s v="School Districts"/>
    <s v=""/>
    <s v="South Summit School District"/>
    <s v="DGO"/>
    <s v="6020 Division of Risk Management"/>
    <x v="0"/>
    <s v="Current Expense"/>
    <n v="1710"/>
    <x v="49"/>
    <x v="865"/>
    <x v="0"/>
    <x v="1"/>
  </r>
  <r>
    <m/>
    <s v="School Districts"/>
    <s v=""/>
    <s v="South Summit School District"/>
    <s v="DGO"/>
    <s v="6020 Division of Risk Management"/>
    <x v="1"/>
    <s v="Current Expense"/>
    <n v="19355"/>
    <x v="49"/>
    <x v="865"/>
    <x v="0"/>
    <x v="1"/>
  </r>
  <r>
    <m/>
    <s v="School Districts"/>
    <s v=""/>
    <s v="Southeastern Educational Center"/>
    <s v="DGO"/>
    <s v="6020 Division of Risk Management"/>
    <x v="6"/>
    <s v="Current Expense"/>
    <n v="3"/>
    <x v="49"/>
    <x v="866"/>
    <x v="0"/>
    <x v="1"/>
  </r>
  <r>
    <m/>
    <s v="School Districts"/>
    <s v=""/>
    <s v="Southeastern Educational Center"/>
    <s v="DGO"/>
    <s v="6020 Division of Risk Management"/>
    <x v="0"/>
    <s v="Current Expense"/>
    <n v="3000"/>
    <x v="49"/>
    <x v="866"/>
    <x v="0"/>
    <x v="1"/>
  </r>
  <r>
    <m/>
    <s v="School Districts"/>
    <s v=""/>
    <s v="Southeastern Educational Center"/>
    <s v="DGO"/>
    <s v="6020 Division of Risk Management"/>
    <x v="1"/>
    <s v="Current Expense"/>
    <n v="218"/>
    <x v="49"/>
    <x v="866"/>
    <x v="0"/>
    <x v="1"/>
  </r>
  <r>
    <m/>
    <s v="School Districts"/>
    <s v=""/>
    <s v="Southwest Educational Developmental Center"/>
    <s v="DGO"/>
    <s v="6020 Division of Risk Management"/>
    <x v="6"/>
    <s v="Current Expense"/>
    <n v="-7"/>
    <x v="49"/>
    <x v="867"/>
    <x v="0"/>
    <x v="1"/>
  </r>
  <r>
    <m/>
    <s v="School Districts"/>
    <s v=""/>
    <s v="Southwest Educational Developmental Center"/>
    <s v="DGO"/>
    <s v="6020 Division of Risk Management"/>
    <x v="1"/>
    <s v="Current Expense"/>
    <n v="404"/>
    <x v="49"/>
    <x v="867"/>
    <x v="0"/>
    <x v="1"/>
  </r>
  <r>
    <m/>
    <s v="School Districts"/>
    <s v=""/>
    <s v="St George Academy"/>
    <s v="DGO"/>
    <s v="6020 Division of Risk Management"/>
    <x v="0"/>
    <s v="Current Expense"/>
    <n v="72"/>
    <x v="49"/>
    <x v="868"/>
    <x v="0"/>
    <x v="1"/>
  </r>
  <r>
    <m/>
    <s v="School Districts"/>
    <s v=""/>
    <s v="St George Academy"/>
    <s v="DGO"/>
    <s v="6020 Division of Risk Management"/>
    <x v="1"/>
    <s v="Current Expense"/>
    <n v="727"/>
    <x v="49"/>
    <x v="868"/>
    <x v="0"/>
    <x v="1"/>
  </r>
  <r>
    <m/>
    <s v="School Districts"/>
    <m/>
    <s v="Success Academy - Iron"/>
    <s v="DGO"/>
    <s v="6120 Division of Fleet Operations - Fuel Network"/>
    <x v="5"/>
    <s v="Current Expense"/>
    <n v="1.2258"/>
    <x v="49"/>
    <x v="869"/>
    <x v="1"/>
    <x v="1"/>
  </r>
  <r>
    <m/>
    <s v="School Districts"/>
    <s v=""/>
    <s v="Success Academy - Iron"/>
    <s v="DGO"/>
    <s v="6020 Division of Risk Management"/>
    <x v="6"/>
    <s v="Current Expense"/>
    <n v="-86"/>
    <x v="49"/>
    <x v="869"/>
    <x v="0"/>
    <x v="1"/>
  </r>
  <r>
    <m/>
    <s v="School Districts"/>
    <s v=""/>
    <s v="Success Academy - Iron"/>
    <s v="DGO"/>
    <s v="6020 Division of Risk Management"/>
    <x v="1"/>
    <s v="Current Expense"/>
    <n v="65"/>
    <x v="49"/>
    <x v="869"/>
    <x v="0"/>
    <x v="1"/>
  </r>
  <r>
    <m/>
    <s v="School Districts"/>
    <s v=""/>
    <s v="Success Academy - Washington"/>
    <s v="DGO"/>
    <s v="6020 Division of Risk Management"/>
    <x v="0"/>
    <s v="Current Expense"/>
    <n v="-1094"/>
    <x v="49"/>
    <x v="870"/>
    <x v="0"/>
    <x v="1"/>
  </r>
  <r>
    <m/>
    <s v="School Districts"/>
    <s v=""/>
    <s v="Success Academy - Washington"/>
    <s v="DGO"/>
    <s v="6020 Division of Risk Management"/>
    <x v="1"/>
    <s v="Current Expense"/>
    <n v="57"/>
    <x v="49"/>
    <x v="870"/>
    <x v="0"/>
    <x v="1"/>
  </r>
  <r>
    <m/>
    <s v="School Districts"/>
    <s v=""/>
    <s v="The Ranches Academy Charter School"/>
    <s v="DGO"/>
    <s v="6020 Division of Risk Management"/>
    <x v="0"/>
    <s v="Current Expense"/>
    <n v="-1565"/>
    <x v="49"/>
    <x v="871"/>
    <x v="0"/>
    <x v="1"/>
  </r>
  <r>
    <m/>
    <s v="School Districts"/>
    <s v=""/>
    <s v="The Ranches Academy Charter School"/>
    <s v="DGO"/>
    <s v="6020 Division of Risk Management"/>
    <x v="1"/>
    <s v="Current Expense"/>
    <n v="920"/>
    <x v="49"/>
    <x v="871"/>
    <x v="0"/>
    <x v="1"/>
  </r>
  <r>
    <m/>
    <s v="School Districts"/>
    <s v=""/>
    <s v="Timpanogos Academy Charter School"/>
    <s v="DGO"/>
    <s v="6020 Division of Risk Management"/>
    <x v="0"/>
    <s v="Current Expense"/>
    <n v="-1647"/>
    <x v="49"/>
    <x v="872"/>
    <x v="0"/>
    <x v="1"/>
  </r>
  <r>
    <m/>
    <s v="School Districts"/>
    <s v=""/>
    <s v="Timpanogos Academy Charter School"/>
    <s v="DGO"/>
    <s v="6020 Division of Risk Management"/>
    <x v="1"/>
    <s v="Current Expense"/>
    <n v="-4356"/>
    <x v="49"/>
    <x v="872"/>
    <x v="0"/>
    <x v="1"/>
  </r>
  <r>
    <m/>
    <s v="School Districts"/>
    <m/>
    <s v="Tintic School District"/>
    <s v="DGO"/>
    <s v="6120 Division of Fleet Operations - Fuel Network"/>
    <x v="5"/>
    <s v="Current Expense"/>
    <n v="10.670199999999999"/>
    <x v="49"/>
    <x v="873"/>
    <x v="1"/>
    <x v="1"/>
  </r>
  <r>
    <m/>
    <s v="School Districts"/>
    <s v=""/>
    <s v="Tintic School District"/>
    <s v="DGO"/>
    <s v="6020 Division of Risk Management"/>
    <x v="6"/>
    <s v="Current Expense"/>
    <n v="-24"/>
    <x v="49"/>
    <x v="873"/>
    <x v="0"/>
    <x v="1"/>
  </r>
  <r>
    <m/>
    <s v="School Districts"/>
    <s v=""/>
    <s v="Tintic School District"/>
    <s v="DGO"/>
    <s v="6020 Division of Risk Management"/>
    <x v="0"/>
    <s v="Current Expense"/>
    <n v="374"/>
    <x v="49"/>
    <x v="873"/>
    <x v="0"/>
    <x v="1"/>
  </r>
  <r>
    <m/>
    <s v="School Districts"/>
    <s v=""/>
    <s v="Tintic School District"/>
    <s v="DGO"/>
    <s v="6020 Division of Risk Management"/>
    <x v="1"/>
    <s v="Current Expense"/>
    <n v="9342"/>
    <x v="49"/>
    <x v="873"/>
    <x v="0"/>
    <x v="1"/>
  </r>
  <r>
    <m/>
    <s v="School Districts"/>
    <m/>
    <s v="Tooele School District"/>
    <s v="DGO"/>
    <s v="6120 Division of Fleet Operations - Fuel Network"/>
    <x v="5"/>
    <s v="Current Expense"/>
    <n v="151.53"/>
    <x v="49"/>
    <x v="874"/>
    <x v="1"/>
    <x v="1"/>
  </r>
  <r>
    <m/>
    <s v="School Districts"/>
    <s v=""/>
    <s v="Tooele School District"/>
    <s v="DGO"/>
    <s v="6020 Division of Risk Management"/>
    <x v="6"/>
    <s v="Current Expense"/>
    <n v="-1340"/>
    <x v="49"/>
    <x v="874"/>
    <x v="0"/>
    <x v="1"/>
  </r>
  <r>
    <m/>
    <s v="School Districts"/>
    <s v=""/>
    <s v="Tooele School District"/>
    <s v="DGO"/>
    <s v="6020 Division of Risk Management"/>
    <x v="0"/>
    <s v="Current Expense"/>
    <n v="191480"/>
    <x v="49"/>
    <x v="874"/>
    <x v="0"/>
    <x v="1"/>
  </r>
  <r>
    <m/>
    <s v="School Districts"/>
    <s v=""/>
    <s v="Tooele School District"/>
    <s v="DGO"/>
    <s v="6020 Division of Risk Management"/>
    <x v="1"/>
    <s v="Current Expense"/>
    <n v="46648"/>
    <x v="49"/>
    <x v="874"/>
    <x v="0"/>
    <x v="1"/>
  </r>
  <r>
    <m/>
    <s v="School Districts"/>
    <s v=""/>
    <s v="Tuacahn High School For The Performing Arts"/>
    <s v="DGO"/>
    <s v="6020 Division of Risk Management"/>
    <x v="6"/>
    <s v="Current Expense"/>
    <n v="38"/>
    <x v="49"/>
    <x v="875"/>
    <x v="0"/>
    <x v="1"/>
  </r>
  <r>
    <m/>
    <s v="School Districts"/>
    <s v=""/>
    <s v="Tuacahn High School For The Performing Arts"/>
    <s v="DGO"/>
    <s v="6020 Division of Risk Management"/>
    <x v="0"/>
    <s v="Current Expense"/>
    <n v="-2525"/>
    <x v="49"/>
    <x v="875"/>
    <x v="0"/>
    <x v="1"/>
  </r>
  <r>
    <m/>
    <s v="School Districts"/>
    <s v=""/>
    <s v="Tuacahn High School For The Performing Arts"/>
    <s v="DGO"/>
    <s v="6020 Division of Risk Management"/>
    <x v="1"/>
    <s v="Current Expense"/>
    <n v="1299"/>
    <x v="49"/>
    <x v="875"/>
    <x v="0"/>
    <x v="1"/>
  </r>
  <r>
    <m/>
    <s v="School Districts"/>
    <m/>
    <s v="Uintah School District"/>
    <s v="DGO"/>
    <s v="6045 Division of Finance - Group Travel Rates"/>
    <x v="11"/>
    <s v="Current Expense"/>
    <n v="-32.5"/>
    <x v="49"/>
    <x v="876"/>
    <x v="3"/>
    <x v="1"/>
  </r>
  <r>
    <m/>
    <s v="School Districts"/>
    <m/>
    <s v="Uintah School District"/>
    <s v="DGO"/>
    <s v="6120 Division of Fleet Operations - Fuel Network"/>
    <x v="5"/>
    <s v="Current Expense"/>
    <n v="226.70610000000002"/>
    <x v="49"/>
    <x v="876"/>
    <x v="1"/>
    <x v="1"/>
  </r>
  <r>
    <m/>
    <s v="School Districts"/>
    <s v=""/>
    <s v="Uintah School District"/>
    <s v="DGO"/>
    <s v="6020 Division of Risk Management"/>
    <x v="6"/>
    <s v="Current Expense"/>
    <n v="1131"/>
    <x v="49"/>
    <x v="876"/>
    <x v="0"/>
    <x v="1"/>
  </r>
  <r>
    <m/>
    <s v="School Districts"/>
    <s v=""/>
    <s v="Uintah School District"/>
    <s v="DGO"/>
    <s v="6020 Division of Risk Management"/>
    <x v="0"/>
    <s v="Current Expense"/>
    <n v="7259"/>
    <x v="49"/>
    <x v="876"/>
    <x v="0"/>
    <x v="1"/>
  </r>
  <r>
    <m/>
    <s v="School Districts"/>
    <s v=""/>
    <s v="Uintah School District"/>
    <s v="DGO"/>
    <s v="6020 Division of Risk Management"/>
    <x v="1"/>
    <s v="Current Expense"/>
    <n v="28288"/>
    <x v="49"/>
    <x v="876"/>
    <x v="0"/>
    <x v="1"/>
  </r>
  <r>
    <m/>
    <s v="School Districts"/>
    <m/>
    <s v="Utah Charter Academics"/>
    <s v="DGO"/>
    <s v="6120 Division of Fleet Operations - Fuel Network"/>
    <x v="5"/>
    <s v="Current Expense"/>
    <n v="7.3810000000000002"/>
    <x v="49"/>
    <x v="877"/>
    <x v="1"/>
    <x v="1"/>
  </r>
  <r>
    <m/>
    <s v="School Districts"/>
    <s v=""/>
    <s v="Utah County Academy Of Sciences"/>
    <s v="DGO"/>
    <s v="6020 Division of Risk Management"/>
    <x v="6"/>
    <s v="Current Expense"/>
    <n v="-48"/>
    <x v="49"/>
    <x v="878"/>
    <x v="0"/>
    <x v="1"/>
  </r>
  <r>
    <m/>
    <s v="School Districts"/>
    <s v=""/>
    <s v="Utah County Academy Of Sciences"/>
    <s v="DGO"/>
    <s v="6020 Division of Risk Management"/>
    <x v="0"/>
    <s v="Current Expense"/>
    <n v="120"/>
    <x v="49"/>
    <x v="878"/>
    <x v="0"/>
    <x v="1"/>
  </r>
  <r>
    <m/>
    <s v="School Districts"/>
    <s v=""/>
    <s v="Utah County Academy Of Sciences"/>
    <s v="DGO"/>
    <s v="6020 Division of Risk Management"/>
    <x v="1"/>
    <s v="Current Expense"/>
    <n v="2557"/>
    <x v="49"/>
    <x v="878"/>
    <x v="0"/>
    <x v="1"/>
  </r>
  <r>
    <m/>
    <s v="School Districts"/>
    <s v=""/>
    <s v="Utah International Charter School"/>
    <s v="DGO"/>
    <s v="6020 Division of Risk Management"/>
    <x v="0"/>
    <s v="Current Expense"/>
    <n v="-1390"/>
    <x v="49"/>
    <x v="879"/>
    <x v="0"/>
    <x v="1"/>
  </r>
  <r>
    <m/>
    <s v="School Districts"/>
    <s v=""/>
    <s v="Utah International Charter School"/>
    <s v="DGO"/>
    <s v="6020 Division of Risk Management"/>
    <x v="1"/>
    <s v="Current Expense"/>
    <n v="122"/>
    <x v="49"/>
    <x v="879"/>
    <x v="0"/>
    <x v="1"/>
  </r>
  <r>
    <m/>
    <s v="School Districts"/>
    <s v=""/>
    <s v="Utah Military Academy"/>
    <s v="DGO"/>
    <s v="6020 Division of Risk Management"/>
    <x v="6"/>
    <s v="Current Expense"/>
    <n v="86"/>
    <x v="49"/>
    <x v="880"/>
    <x v="0"/>
    <x v="1"/>
  </r>
  <r>
    <m/>
    <s v="School Districts"/>
    <s v=""/>
    <s v="Utah Military Academy"/>
    <s v="DGO"/>
    <s v="6020 Division of Risk Management"/>
    <x v="0"/>
    <s v="Current Expense"/>
    <n v="-6345"/>
    <x v="49"/>
    <x v="880"/>
    <x v="0"/>
    <x v="1"/>
  </r>
  <r>
    <m/>
    <s v="School Districts"/>
    <s v=""/>
    <s v="Utah Military Academy"/>
    <s v="DGO"/>
    <s v="6020 Division of Risk Management"/>
    <x v="1"/>
    <s v="Current Expense"/>
    <n v="788"/>
    <x v="49"/>
    <x v="880"/>
    <x v="0"/>
    <x v="1"/>
  </r>
  <r>
    <m/>
    <s v="School Districts"/>
    <m/>
    <s v="Ute Tribe Head Start"/>
    <s v="DGO"/>
    <s v="6120 Division of Fleet Operations - Fuel Network"/>
    <x v="5"/>
    <s v="Current Expense"/>
    <n v="6.9499000000000004"/>
    <x v="49"/>
    <x v="881"/>
    <x v="1"/>
    <x v="1"/>
  </r>
  <r>
    <m/>
    <s v="School Districts"/>
    <s v=""/>
    <s v="Valley Academy"/>
    <s v="DGO"/>
    <s v="6020 Division of Risk Management"/>
    <x v="6"/>
    <s v="Current Expense"/>
    <n v="42"/>
    <x v="49"/>
    <x v="882"/>
    <x v="0"/>
    <x v="1"/>
  </r>
  <r>
    <m/>
    <s v="School Districts"/>
    <s v=""/>
    <s v="Valley Academy"/>
    <s v="DGO"/>
    <s v="6020 Division of Risk Management"/>
    <x v="0"/>
    <s v="Current Expense"/>
    <n v="-137"/>
    <x v="49"/>
    <x v="882"/>
    <x v="0"/>
    <x v="1"/>
  </r>
  <r>
    <m/>
    <s v="School Districts"/>
    <s v=""/>
    <s v="Valley Academy"/>
    <s v="DGO"/>
    <s v="6020 Division of Risk Management"/>
    <x v="1"/>
    <s v="Current Expense"/>
    <n v="1241"/>
    <x v="49"/>
    <x v="882"/>
    <x v="0"/>
    <x v="1"/>
  </r>
  <r>
    <m/>
    <s v="School Districts"/>
    <s v=""/>
    <s v="Vanguard Charter School"/>
    <s v="DGO"/>
    <s v="6020 Division of Risk Management"/>
    <x v="6"/>
    <s v="Current Expense"/>
    <n v="35"/>
    <x v="49"/>
    <x v="883"/>
    <x v="0"/>
    <x v="1"/>
  </r>
  <r>
    <m/>
    <s v="School Districts"/>
    <s v=""/>
    <s v="Vanguard Charter School"/>
    <s v="DGO"/>
    <s v="6020 Division of Risk Management"/>
    <x v="0"/>
    <s v="Current Expense"/>
    <n v="-1907"/>
    <x v="49"/>
    <x v="883"/>
    <x v="0"/>
    <x v="1"/>
  </r>
  <r>
    <m/>
    <s v="School Districts"/>
    <s v=""/>
    <s v="Vanguard Charter School"/>
    <s v="DGO"/>
    <s v="6020 Division of Risk Management"/>
    <x v="1"/>
    <s v="Current Expense"/>
    <n v="202"/>
    <x v="49"/>
    <x v="883"/>
    <x v="0"/>
    <x v="1"/>
  </r>
  <r>
    <m/>
    <s v="School Districts"/>
    <s v=""/>
    <s v="Venture Academy Charter"/>
    <s v="DGO"/>
    <s v="6020 Division of Risk Management"/>
    <x v="0"/>
    <s v="Current Expense"/>
    <n v="-3895"/>
    <x v="49"/>
    <x v="884"/>
    <x v="0"/>
    <x v="1"/>
  </r>
  <r>
    <m/>
    <s v="School Districts"/>
    <s v=""/>
    <s v="Venture Academy Charter"/>
    <s v="DGO"/>
    <s v="6020 Division of Risk Management"/>
    <x v="1"/>
    <s v="Current Expense"/>
    <n v="6140"/>
    <x v="49"/>
    <x v="884"/>
    <x v="0"/>
    <x v="1"/>
  </r>
  <r>
    <m/>
    <s v="School Districts"/>
    <s v=""/>
    <s v="Vista At Entrada School For Performing Arts And Technology"/>
    <s v="DGO"/>
    <s v="6020 Division of Risk Management"/>
    <x v="6"/>
    <s v="Current Expense"/>
    <n v="16"/>
    <x v="49"/>
    <x v="885"/>
    <x v="0"/>
    <x v="1"/>
  </r>
  <r>
    <m/>
    <s v="School Districts"/>
    <s v=""/>
    <s v="Vista At Entrada School For Performing Arts And Technology"/>
    <s v="DGO"/>
    <s v="6020 Division of Risk Management"/>
    <x v="0"/>
    <s v="Current Expense"/>
    <n v="-1745"/>
    <x v="49"/>
    <x v="885"/>
    <x v="0"/>
    <x v="1"/>
  </r>
  <r>
    <m/>
    <s v="School Districts"/>
    <s v=""/>
    <s v="Vista At Entrada School For Performing Arts And Technology"/>
    <s v="DGO"/>
    <s v="6020 Division of Risk Management"/>
    <x v="1"/>
    <s v="Current Expense"/>
    <n v="3222"/>
    <x v="49"/>
    <x v="885"/>
    <x v="0"/>
    <x v="1"/>
  </r>
  <r>
    <m/>
    <s v="School Districts"/>
    <s v=""/>
    <s v="Walden School Of Liberal Arts"/>
    <s v="DGO"/>
    <s v="6020 Division of Risk Management"/>
    <x v="6"/>
    <s v="Current Expense"/>
    <n v="-19"/>
    <x v="49"/>
    <x v="886"/>
    <x v="0"/>
    <x v="1"/>
  </r>
  <r>
    <m/>
    <s v="School Districts"/>
    <s v=""/>
    <s v="Walden School Of Liberal Arts"/>
    <s v="DGO"/>
    <s v="6020 Division of Risk Management"/>
    <x v="0"/>
    <s v="Current Expense"/>
    <n v="-1375"/>
    <x v="49"/>
    <x v="886"/>
    <x v="0"/>
    <x v="1"/>
  </r>
  <r>
    <m/>
    <s v="School Districts"/>
    <s v=""/>
    <s v="Walden School Of Liberal Arts"/>
    <s v="DGO"/>
    <s v="6020 Division of Risk Management"/>
    <x v="1"/>
    <s v="Current Expense"/>
    <n v="1085"/>
    <x v="49"/>
    <x v="886"/>
    <x v="0"/>
    <x v="1"/>
  </r>
  <r>
    <m/>
    <s v="School Districts"/>
    <s v=""/>
    <s v="Wallace Stegner Academy"/>
    <s v="DGO"/>
    <s v="6020 Division of Risk Management"/>
    <x v="0"/>
    <s v="Current Expense"/>
    <n v="-83"/>
    <x v="49"/>
    <x v="887"/>
    <x v="0"/>
    <x v="1"/>
  </r>
  <r>
    <m/>
    <s v="School Districts"/>
    <s v=""/>
    <s v="Wallace Stegner Academy"/>
    <s v="DGO"/>
    <s v="6020 Division of Risk Management"/>
    <x v="1"/>
    <s v="Current Expense"/>
    <n v="1792"/>
    <x v="49"/>
    <x v="887"/>
    <x v="0"/>
    <x v="1"/>
  </r>
  <r>
    <m/>
    <s v="School Districts"/>
    <s v=""/>
    <s v="Wasatch County School District"/>
    <s v="DGO"/>
    <s v="6020 Division of Risk Management"/>
    <x v="6"/>
    <s v="Current Expense"/>
    <n v="-155"/>
    <x v="49"/>
    <x v="888"/>
    <x v="0"/>
    <x v="1"/>
  </r>
  <r>
    <m/>
    <s v="School Districts"/>
    <s v=""/>
    <s v="Wasatch County School District"/>
    <s v="DGO"/>
    <s v="6020 Division of Risk Management"/>
    <x v="0"/>
    <s v="Current Expense"/>
    <n v="43898"/>
    <x v="49"/>
    <x v="888"/>
    <x v="0"/>
    <x v="1"/>
  </r>
  <r>
    <m/>
    <s v="School Districts"/>
    <s v=""/>
    <s v="Wasatch County School District"/>
    <s v="DGO"/>
    <s v="6020 Division of Risk Management"/>
    <x v="1"/>
    <s v="Current Expense"/>
    <n v="27125"/>
    <x v="49"/>
    <x v="888"/>
    <x v="0"/>
    <x v="1"/>
  </r>
  <r>
    <m/>
    <s v="School Districts"/>
    <s v=""/>
    <s v="Wasatch Peak Academy"/>
    <s v="DGO"/>
    <s v="6020 Division of Risk Management"/>
    <x v="0"/>
    <s v="Current Expense"/>
    <n v="-1284"/>
    <x v="49"/>
    <x v="889"/>
    <x v="0"/>
    <x v="1"/>
  </r>
  <r>
    <m/>
    <s v="School Districts"/>
    <s v=""/>
    <s v="Wasatch Peak Academy"/>
    <s v="DGO"/>
    <s v="6020 Division of Risk Management"/>
    <x v="1"/>
    <s v="Current Expense"/>
    <n v="1067"/>
    <x v="49"/>
    <x v="889"/>
    <x v="0"/>
    <x v="1"/>
  </r>
  <r>
    <m/>
    <s v="School Districts"/>
    <s v=""/>
    <s v="Washington County School District"/>
    <s v="DGO"/>
    <s v="6020 Division of Risk Management"/>
    <x v="6"/>
    <s v="Current Expense"/>
    <n v="-4632"/>
    <x v="49"/>
    <x v="890"/>
    <x v="0"/>
    <x v="1"/>
  </r>
  <r>
    <m/>
    <s v="School Districts"/>
    <s v=""/>
    <s v="Washington County School District"/>
    <s v="DGO"/>
    <s v="6020 Division of Risk Management"/>
    <x v="0"/>
    <s v="Current Expense"/>
    <n v="64886"/>
    <x v="49"/>
    <x v="890"/>
    <x v="0"/>
    <x v="1"/>
  </r>
  <r>
    <m/>
    <s v="School Districts"/>
    <s v=""/>
    <s v="Washington County School District"/>
    <s v="DGO"/>
    <s v="6020 Division of Risk Management"/>
    <x v="1"/>
    <s v="Current Expense"/>
    <n v="275754"/>
    <x v="49"/>
    <x v="890"/>
    <x v="0"/>
    <x v="1"/>
  </r>
  <r>
    <m/>
    <s v="School Districts"/>
    <m/>
    <s v="Washington County School District"/>
    <s v="DGO"/>
    <s v="6045 Division of Finance - Group Travel Rates"/>
    <x v="11"/>
    <s v="Current Expense"/>
    <n v="-37.5"/>
    <x v="49"/>
    <x v="890"/>
    <x v="3"/>
    <x v="1"/>
  </r>
  <r>
    <m/>
    <s v="School Districts"/>
    <m/>
    <s v="Washington County School District"/>
    <s v="DGO"/>
    <s v="6120 Division of Fleet Operations - Fuel Network"/>
    <x v="5"/>
    <s v="Current Expense"/>
    <n v="2501.6136000000001"/>
    <x v="49"/>
    <x v="890"/>
    <x v="1"/>
    <x v="1"/>
  </r>
  <r>
    <m/>
    <s v="School Districts"/>
    <m/>
    <s v="Wayne School District"/>
    <s v="DGO"/>
    <s v="6120 Division of Fleet Operations - Fuel Network"/>
    <x v="5"/>
    <s v="Current Expense"/>
    <n v="161.0077"/>
    <x v="49"/>
    <x v="891"/>
    <x v="1"/>
    <x v="1"/>
  </r>
  <r>
    <m/>
    <s v="School Districts"/>
    <s v=""/>
    <s v="Wayne School District"/>
    <s v="DGO"/>
    <s v="6020 Division of Risk Management"/>
    <x v="6"/>
    <s v="Current Expense"/>
    <n v="-127"/>
    <x v="49"/>
    <x v="891"/>
    <x v="0"/>
    <x v="1"/>
  </r>
  <r>
    <m/>
    <s v="School Districts"/>
    <s v=""/>
    <s v="Wayne School District"/>
    <s v="DGO"/>
    <s v="6020 Division of Risk Management"/>
    <x v="0"/>
    <s v="Current Expense"/>
    <n v="501"/>
    <x v="49"/>
    <x v="891"/>
    <x v="0"/>
    <x v="1"/>
  </r>
  <r>
    <m/>
    <s v="School Districts"/>
    <s v=""/>
    <s v="Wayne School District"/>
    <s v="DGO"/>
    <s v="6020 Division of Risk Management"/>
    <x v="1"/>
    <s v="Current Expense"/>
    <n v="3217"/>
    <x v="49"/>
    <x v="891"/>
    <x v="0"/>
    <x v="1"/>
  </r>
  <r>
    <m/>
    <s v="School Districts"/>
    <m/>
    <s v="Weber School District"/>
    <s v="DGO"/>
    <s v="6045 Division of Finance - Group Travel Rates"/>
    <x v="11"/>
    <s v="Current Expense"/>
    <n v="-237.5"/>
    <x v="49"/>
    <x v="892"/>
    <x v="3"/>
    <x v="1"/>
  </r>
  <r>
    <m/>
    <s v="School Districts"/>
    <m/>
    <s v="Weber School District"/>
    <s v="DGO"/>
    <s v="6120 Division of Fleet Operations - Fuel Network"/>
    <x v="5"/>
    <s v="Current Expense"/>
    <n v="2964.3789000000002"/>
    <x v="49"/>
    <x v="892"/>
    <x v="1"/>
    <x v="1"/>
  </r>
  <r>
    <m/>
    <s v="School Districts"/>
    <s v=""/>
    <s v="Weber School District"/>
    <s v="DGO"/>
    <s v="6020 Division of Risk Management"/>
    <x v="6"/>
    <s v="Current Expense"/>
    <n v="-4671"/>
    <x v="49"/>
    <x v="892"/>
    <x v="0"/>
    <x v="1"/>
  </r>
  <r>
    <m/>
    <s v="School Districts"/>
    <s v=""/>
    <s v="Weber School District"/>
    <s v="DGO"/>
    <s v="6020 Division of Risk Management"/>
    <x v="0"/>
    <s v="Current Expense"/>
    <n v="-1527"/>
    <x v="49"/>
    <x v="892"/>
    <x v="0"/>
    <x v="1"/>
  </r>
  <r>
    <m/>
    <s v="School Districts"/>
    <s v=""/>
    <s v="Weber School District"/>
    <s v="DGO"/>
    <s v="6020 Division of Risk Management"/>
    <x v="1"/>
    <s v="Current Expense"/>
    <n v="150607"/>
    <x v="49"/>
    <x v="892"/>
    <x v="0"/>
    <x v="1"/>
  </r>
  <r>
    <m/>
    <s v="School Districts"/>
    <s v=""/>
    <s v="Weber State University Charter Academy"/>
    <s v="DGO"/>
    <s v="6020 Division of Risk Management"/>
    <x v="0"/>
    <s v="Current Expense"/>
    <n v="-288"/>
    <x v="49"/>
    <x v="893"/>
    <x v="0"/>
    <x v="1"/>
  </r>
  <r>
    <m/>
    <s v="School Districts"/>
    <s v=""/>
    <s v="Weber State University Charter Academy"/>
    <s v="DGO"/>
    <s v="6020 Division of Risk Management"/>
    <x v="1"/>
    <s v="Current Expense"/>
    <n v="12"/>
    <x v="49"/>
    <x v="893"/>
    <x v="0"/>
    <x v="1"/>
  </r>
  <r>
    <m/>
    <s v="School Districts"/>
    <s v=""/>
    <s v="Winter Sports School"/>
    <s v="DGO"/>
    <s v="6020 Division of Risk Management"/>
    <x v="0"/>
    <s v="Current Expense"/>
    <n v="-553"/>
    <x v="49"/>
    <x v="894"/>
    <x v="0"/>
    <x v="1"/>
  </r>
  <r>
    <m/>
    <s v="School Districts"/>
    <s v=""/>
    <s v="Winter Sports School"/>
    <s v="DGO"/>
    <s v="6020 Division of Risk Management"/>
    <x v="1"/>
    <s v="Current Expense"/>
    <n v="316"/>
    <x v="49"/>
    <x v="894"/>
    <x v="0"/>
    <x v="1"/>
  </r>
  <r>
    <s v="011"/>
    <s v="Senate"/>
    <s v="AAA"/>
    <s v="LSN Senate Administration"/>
    <s v="DGO"/>
    <s v="6680 Enterprise Technology"/>
    <x v="12"/>
    <s v="DP Current Expense"/>
    <n v="352.35199999999946"/>
    <x v="0"/>
    <x v="0"/>
    <x v="4"/>
    <x v="0"/>
  </r>
  <r>
    <s v="014"/>
    <s v="Legislative Research &amp; General Counsel"/>
    <s v="ADA"/>
    <s v="LRG Legislative Research &amp; General Counsel"/>
    <s v="DGO"/>
    <s v="6680 Enterprise Technology"/>
    <x v="12"/>
    <s v="Current Expense"/>
    <n v="-14.513999999999868"/>
    <x v="2"/>
    <x v="2"/>
    <x v="4"/>
    <x v="0"/>
  </r>
  <r>
    <s v="014"/>
    <s v="Legislative Research &amp; General Counsel"/>
    <s v="ADA"/>
    <s v="LRG Legislative Research &amp; General Counsel"/>
    <s v="DGO"/>
    <s v="6680 Enterprise Technology"/>
    <x v="12"/>
    <s v="DP Current Expense"/>
    <n v="0"/>
    <x v="2"/>
    <x v="2"/>
    <x v="4"/>
    <x v="0"/>
  </r>
  <r>
    <s v="014"/>
    <s v="Legislative Research &amp; General Counsel"/>
    <s v="ADA"/>
    <s v="LRG Legislative Research &amp; General Counsel"/>
    <s v="DGO"/>
    <s v="6680 Enterprise Technology"/>
    <x v="13"/>
    <s v="DP Current Expense"/>
    <n v="6.2599999999999962"/>
    <x v="2"/>
    <x v="2"/>
    <x v="4"/>
    <x v="0"/>
  </r>
  <r>
    <s v="015"/>
    <s v="Legislative Fiscal Analyst"/>
    <s v="AEA"/>
    <s v="LFA Legislative Fiscal Analyst"/>
    <s v="DGO"/>
    <s v="6680 Enterprise Technology"/>
    <x v="12"/>
    <s v="DP Current Expense"/>
    <n v="113.5489"/>
    <x v="3"/>
    <x v="3"/>
    <x v="4"/>
    <x v="0"/>
  </r>
  <r>
    <s v="015"/>
    <s v="Legislative Fiscal Analyst"/>
    <s v="AEA"/>
    <s v="LFA Legislative Fiscal Analyst"/>
    <s v="DGO"/>
    <s v="6680 Enterprise Technology"/>
    <x v="14"/>
    <s v="DP Current Expense"/>
    <n v="49.599999999999866"/>
    <x v="3"/>
    <x v="3"/>
    <x v="4"/>
    <x v="0"/>
  </r>
  <r>
    <s v="015"/>
    <s v="Legislative Fiscal Analyst"/>
    <s v="AEA"/>
    <s v="LFA Legislative Fiscal Analyst"/>
    <s v="DGO"/>
    <s v="6680 Enterprise Technology"/>
    <x v="15"/>
    <s v="DP Current Expense"/>
    <n v="16"/>
    <x v="3"/>
    <x v="3"/>
    <x v="4"/>
    <x v="0"/>
  </r>
  <r>
    <s v="015"/>
    <s v="Legislative Fiscal Analyst"/>
    <s v="AEA"/>
    <s v="LFA Legislative Fiscal Analyst"/>
    <s v="DGO"/>
    <s v="6680 Enterprise Technology"/>
    <x v="16"/>
    <s v="DP Current Expense"/>
    <n v="-12.417167999999998"/>
    <x v="3"/>
    <x v="3"/>
    <x v="4"/>
    <x v="0"/>
  </r>
  <r>
    <s v="015"/>
    <s v="Legislative Fiscal Analyst"/>
    <s v="AEA"/>
    <s v="LFA Legislative Fiscal Analyst"/>
    <s v="DGO"/>
    <s v="6680 Enterprise Technology"/>
    <x v="17"/>
    <s v="DP Current Expense"/>
    <n v="3229.4043942505132"/>
    <x v="3"/>
    <x v="3"/>
    <x v="4"/>
    <x v="0"/>
  </r>
  <r>
    <s v="020"/>
    <s v="Judicial Branch"/>
    <s v="BAD"/>
    <s v="JUD District Courts"/>
    <s v="DGO"/>
    <s v="6680 Enterprise Technology"/>
    <x v="12"/>
    <s v="Current Expense"/>
    <n v="-33.059499999999801"/>
    <x v="6"/>
    <x v="11"/>
    <x v="4"/>
    <x v="0"/>
  </r>
  <r>
    <s v="020"/>
    <s v="Judicial Branch"/>
    <s v="BAE"/>
    <s v="JUD Juvenile Courts"/>
    <s v="DGO"/>
    <s v="6680 Enterprise Technology"/>
    <x v="12"/>
    <s v="Current Expense"/>
    <n v="-80.760199999999671"/>
    <x v="6"/>
    <x v="13"/>
    <x v="4"/>
    <x v="0"/>
  </r>
  <r>
    <s v="020"/>
    <s v="Judicial Branch"/>
    <s v="BAH"/>
    <s v="JUD Administrative Office"/>
    <s v="DGO"/>
    <s v="6680 Enterprise Technology"/>
    <x v="12"/>
    <s v="Current Expense"/>
    <n v="-9.8284999999999396"/>
    <x v="6"/>
    <x v="9"/>
    <x v="4"/>
    <x v="0"/>
  </r>
  <r>
    <s v="020"/>
    <s v="Judicial Branch"/>
    <s v="BEA"/>
    <s v="JUD Guardian Ad Litem"/>
    <s v="DGO"/>
    <s v="6680 Enterprise Technology"/>
    <x v="12"/>
    <s v="Current Expense"/>
    <n v="-214.43999999999869"/>
    <x v="6"/>
    <x v="12"/>
    <x v="4"/>
    <x v="0"/>
  </r>
  <r>
    <s v="030"/>
    <s v="Capitol Preservation Board"/>
    <s v="2020"/>
    <s v="CPB State Capitol Fund"/>
    <s v="DGO"/>
    <s v="6680 Enterprise Technology"/>
    <x v="12"/>
    <s v="Current Expense"/>
    <n v="-138.58439999999916"/>
    <x v="7"/>
    <x v="23"/>
    <x v="4"/>
    <x v="0"/>
  </r>
  <r>
    <s v="030"/>
    <s v="Capitol Preservation Board"/>
    <s v="2020"/>
    <s v="CPB State Capitol Fund"/>
    <s v="DGO"/>
    <s v="6680 Enterprise Technology"/>
    <x v="12"/>
    <s v="DP Current Expense"/>
    <n v="365.87676000000056"/>
    <x v="7"/>
    <x v="23"/>
    <x v="4"/>
    <x v="0"/>
  </r>
  <r>
    <s v="030"/>
    <s v="Capitol Preservation Board"/>
    <s v="2020"/>
    <s v="CPB State Capitol Fund"/>
    <s v="DGO"/>
    <s v="6680 Enterprise Technology"/>
    <x v="16"/>
    <s v="DP Current Expense"/>
    <n v="-86.693168000000014"/>
    <x v="7"/>
    <x v="23"/>
    <x v="4"/>
    <x v="0"/>
  </r>
  <r>
    <s v="030"/>
    <s v="Capitol Preservation Board"/>
    <s v="2020"/>
    <s v="CPB State Capitol Fund"/>
    <s v="DGO"/>
    <s v="6680 Enterprise Technology"/>
    <x v="18"/>
    <s v="DP Current Expense"/>
    <n v="715.45999999999788"/>
    <x v="7"/>
    <x v="23"/>
    <x v="4"/>
    <x v="0"/>
  </r>
  <r>
    <s v="030"/>
    <s v="Capitol Preservation Board"/>
    <s v="2020"/>
    <s v="CPB State Capitol Fund"/>
    <s v="DGO"/>
    <s v="6680 Enterprise Technology"/>
    <x v="13"/>
    <s v="DP Current Expense"/>
    <n v="330.2149999999998"/>
    <x v="7"/>
    <x v="23"/>
    <x v="4"/>
    <x v="0"/>
  </r>
  <r>
    <s v="030"/>
    <s v="Capitol Preservation Board"/>
    <s v="2020"/>
    <s v="CPB State Capitol Fund"/>
    <s v="DGO"/>
    <s v="6680 Enterprise Technology"/>
    <x v="17"/>
    <s v="DP Current Expense"/>
    <n v="371.5305373019998"/>
    <x v="7"/>
    <x v="23"/>
    <x v="4"/>
    <x v="0"/>
  </r>
  <r>
    <s v="050"/>
    <s v="State Treasurer"/>
    <s v="EAA"/>
    <s v="Treasury &amp; Investment"/>
    <s v="DGO"/>
    <s v="6680 Enterprise Technology"/>
    <x v="12"/>
    <s v="DP Current Expense"/>
    <n v="0"/>
    <x v="8"/>
    <x v="25"/>
    <x v="4"/>
    <x v="0"/>
  </r>
  <r>
    <s v="050"/>
    <s v="State Treasurer"/>
    <s v="EAA"/>
    <s v="Treasury &amp; Investment"/>
    <s v="DGO"/>
    <s v="6680 Enterprise Technology"/>
    <x v="15"/>
    <s v="DP Current Expense"/>
    <n v="0"/>
    <x v="8"/>
    <x v="25"/>
    <x v="4"/>
    <x v="0"/>
  </r>
  <r>
    <s v="050"/>
    <s v="State Treasurer"/>
    <s v="EAA"/>
    <s v="TRS Treasury &amp; Investment"/>
    <s v="DGO"/>
    <s v="6680 Enterprise Technology"/>
    <x v="12"/>
    <s v="Current Expense"/>
    <n v="-272.32662859407213"/>
    <x v="8"/>
    <x v="25"/>
    <x v="4"/>
    <x v="0"/>
  </r>
  <r>
    <s v="050"/>
    <s v="State Treasurer"/>
    <s v="EAA"/>
    <s v="TRS Treasury &amp; Investment"/>
    <s v="DGO"/>
    <s v="6680 Enterprise Technology"/>
    <x v="12"/>
    <s v="DP Current Expense"/>
    <n v="460.0746000000006"/>
    <x v="8"/>
    <x v="25"/>
    <x v="4"/>
    <x v="0"/>
  </r>
  <r>
    <s v="050"/>
    <s v="State Treasurer"/>
    <s v="EAA"/>
    <s v="TRS Treasury &amp; Investment"/>
    <s v="DGO"/>
    <s v="6680 Enterprise Technology"/>
    <x v="14"/>
    <s v="DP Current Expense"/>
    <n v="134.56499999999969"/>
    <x v="8"/>
    <x v="25"/>
    <x v="4"/>
    <x v="0"/>
  </r>
  <r>
    <s v="050"/>
    <s v="State Treasurer"/>
    <s v="EAA"/>
    <s v="TRS Treasury &amp; Investment"/>
    <s v="DGO"/>
    <s v="6680 Enterprise Technology"/>
    <x v="15"/>
    <s v="DP Current Expense"/>
    <n v="35.75"/>
    <x v="8"/>
    <x v="25"/>
    <x v="4"/>
    <x v="0"/>
  </r>
  <r>
    <s v="050"/>
    <s v="State Treasurer"/>
    <s v="EAA"/>
    <s v="TRS Treasury &amp; Investment"/>
    <s v="DGO"/>
    <s v="6680 Enterprise Technology"/>
    <x v="16"/>
    <s v="DP Current Expense"/>
    <n v="-177.83129600000004"/>
    <x v="8"/>
    <x v="25"/>
    <x v="4"/>
    <x v="0"/>
  </r>
  <r>
    <s v="050"/>
    <s v="State Treasurer"/>
    <s v="EAA"/>
    <s v="TRS Treasury &amp; Investment"/>
    <s v="DGO"/>
    <s v="6680 Enterprise Technology"/>
    <x v="18"/>
    <s v="DP Current Expense"/>
    <n v="1099.0499999999965"/>
    <x v="8"/>
    <x v="25"/>
    <x v="4"/>
    <x v="0"/>
  </r>
  <r>
    <s v="050"/>
    <s v="State Treasurer"/>
    <s v="EAA"/>
    <s v="TRS Treasury &amp; Investment"/>
    <s v="DGO"/>
    <s v="6680 Enterprise Technology"/>
    <x v="13"/>
    <s v="DP Current Expense"/>
    <n v="386.55499999999978"/>
    <x v="8"/>
    <x v="25"/>
    <x v="4"/>
    <x v="0"/>
  </r>
  <r>
    <s v="050"/>
    <s v="State Treasurer"/>
    <s v="EAA"/>
    <s v="TRS Treasury &amp; Investment"/>
    <s v="DGO"/>
    <s v="6680 Enterprise Technology"/>
    <x v="17"/>
    <s v="DP Current Expense"/>
    <n v="941.39870879999967"/>
    <x v="8"/>
    <x v="25"/>
    <x v="4"/>
    <x v="0"/>
  </r>
  <r>
    <s v="050"/>
    <s v="State Treasurer"/>
    <s v="EAB"/>
    <s v="TRS Unclaimed Property"/>
    <s v="DGO"/>
    <s v="6680 Enterprise Technology"/>
    <x v="12"/>
    <s v="Current Expense"/>
    <n v="227.03614996037396"/>
    <x v="8"/>
    <x v="26"/>
    <x v="4"/>
    <x v="0"/>
  </r>
  <r>
    <s v="050"/>
    <s v="State Treasurer"/>
    <s v="EAB"/>
    <s v="TRS Unclaimed Property"/>
    <s v="DGO"/>
    <s v="6680 Enterprise Technology"/>
    <x v="12"/>
    <s v="DP Current Expense"/>
    <n v="9382.6576000000005"/>
    <x v="8"/>
    <x v="26"/>
    <x v="4"/>
    <x v="0"/>
  </r>
  <r>
    <s v="050"/>
    <s v="State Treasurer"/>
    <s v="EAB"/>
    <s v="TRS Unclaimed Property"/>
    <s v="DGO"/>
    <s v="6680 Enterprise Technology"/>
    <x v="14"/>
    <s v="DP Current Expense"/>
    <n v="407.30250000000007"/>
    <x v="8"/>
    <x v="26"/>
    <x v="4"/>
    <x v="0"/>
  </r>
  <r>
    <s v="050"/>
    <s v="State Treasurer"/>
    <s v="EAB"/>
    <s v="TRS Unclaimed Property"/>
    <s v="DGO"/>
    <s v="6680 Enterprise Technology"/>
    <x v="15"/>
    <s v="DP Current Expense"/>
    <n v="127.25"/>
    <x v="8"/>
    <x v="26"/>
    <x v="4"/>
    <x v="0"/>
  </r>
  <r>
    <s v="050"/>
    <s v="State Treasurer"/>
    <s v="EAB"/>
    <s v="TRS Unclaimed Property"/>
    <s v="DGO"/>
    <s v="6680 Enterprise Technology"/>
    <x v="18"/>
    <s v="DP Current Expense"/>
    <n v="1508.4999999999955"/>
    <x v="8"/>
    <x v="26"/>
    <x v="4"/>
    <x v="0"/>
  </r>
  <r>
    <s v="050"/>
    <s v="State Treasurer"/>
    <s v="EAB"/>
    <s v="TRS Unclaimed Property"/>
    <s v="DGO"/>
    <s v="6680 Enterprise Technology"/>
    <x v="13"/>
    <s v="DP Current Expense"/>
    <n v="558.70499999999959"/>
    <x v="8"/>
    <x v="26"/>
    <x v="4"/>
    <x v="0"/>
  </r>
  <r>
    <s v="050"/>
    <s v="State Treasurer"/>
    <s v="EAC"/>
    <s v="TRS Money Management Council"/>
    <s v="DGO"/>
    <s v="6680 Enterprise Technology"/>
    <x v="12"/>
    <s v="Current Expense"/>
    <n v="-55.390399999999929"/>
    <x v="8"/>
    <x v="27"/>
    <x v="4"/>
    <x v="0"/>
  </r>
  <r>
    <s v="050"/>
    <s v="State Treasurer"/>
    <s v="EAC"/>
    <s v="TRS Money Management Council"/>
    <s v="DGO"/>
    <s v="6680 Enterprise Technology"/>
    <x v="12"/>
    <s v="DP Current Expense"/>
    <n v="0.39360000000000006"/>
    <x v="8"/>
    <x v="27"/>
    <x v="4"/>
    <x v="0"/>
  </r>
  <r>
    <s v="050"/>
    <s v="State Treasurer"/>
    <s v="EAC"/>
    <s v="TRS Money Management Council"/>
    <s v="DGO"/>
    <s v="6680 Enterprise Technology"/>
    <x v="13"/>
    <s v="DP Current Expense"/>
    <n v="56.339999999999961"/>
    <x v="8"/>
    <x v="27"/>
    <x v="4"/>
    <x v="0"/>
  </r>
  <r>
    <s v="050"/>
    <s v="State Treasurer"/>
    <s v="EAD"/>
    <s v="TRS Advocacy Office"/>
    <s v="DGO"/>
    <s v="6680 Enterprise Technology"/>
    <x v="12"/>
    <s v="Current Expense"/>
    <n v="0"/>
    <x v="8"/>
    <x v="28"/>
    <x v="4"/>
    <x v="0"/>
  </r>
  <r>
    <s v="050"/>
    <s v="State Treasurer"/>
    <s v="EAD"/>
    <s v="TRS Advocacy Office"/>
    <s v="DGO"/>
    <s v="6680 Enterprise Technology"/>
    <x v="12"/>
    <s v="DP Current Expense"/>
    <n v="41.214200000000055"/>
    <x v="8"/>
    <x v="28"/>
    <x v="4"/>
    <x v="0"/>
  </r>
  <r>
    <s v="050"/>
    <s v="State Treasurer"/>
    <s v="EAD"/>
    <s v="TRS Advocacy Office"/>
    <s v="DGO"/>
    <s v="6680 Enterprise Technology"/>
    <x v="18"/>
    <s v="DP Current Expense"/>
    <n v="99.129999999999697"/>
    <x v="8"/>
    <x v="28"/>
    <x v="4"/>
    <x v="0"/>
  </r>
  <r>
    <s v="050"/>
    <s v="State Treasurer"/>
    <s v="EAD"/>
    <s v="TRS Advocacy Office"/>
    <s v="DGO"/>
    <s v="6680 Enterprise Technology"/>
    <x v="13"/>
    <s v="DP Current Expense"/>
    <n v="34.429999999999978"/>
    <x v="8"/>
    <x v="28"/>
    <x v="4"/>
    <x v="0"/>
  </r>
  <r>
    <s v="060"/>
    <s v="Governor's Office"/>
    <s v="CAA"/>
    <s v="GOV Administration"/>
    <s v="DGO"/>
    <s v="6680 Enterprise Technology"/>
    <x v="12"/>
    <s v="Current Expense"/>
    <n v="-321.32953931684733"/>
    <x v="9"/>
    <x v="30"/>
    <x v="4"/>
    <x v="0"/>
  </r>
  <r>
    <s v="060"/>
    <s v="Governor's Office"/>
    <s v="CAA"/>
    <s v="GOV Administration"/>
    <s v="DGO"/>
    <s v="6680 Enterprise Technology"/>
    <x v="12"/>
    <s v="DP Current Expense"/>
    <n v="2167.6686991877236"/>
    <x v="9"/>
    <x v="30"/>
    <x v="4"/>
    <x v="0"/>
  </r>
  <r>
    <s v="060"/>
    <s v="Governor's Office"/>
    <s v="CAA"/>
    <s v="GOV Administration"/>
    <s v="DGO"/>
    <s v="6680 Enterprise Technology"/>
    <x v="14"/>
    <s v="DP Current Expense"/>
    <n v="13105.214999999964"/>
    <x v="9"/>
    <x v="30"/>
    <x v="4"/>
    <x v="0"/>
  </r>
  <r>
    <s v="060"/>
    <s v="Governor's Office"/>
    <s v="CAA"/>
    <s v="GOV Administration"/>
    <s v="DGO"/>
    <s v="6680 Enterprise Technology"/>
    <x v="15"/>
    <s v="DP Current Expense"/>
    <n v="3749.1496168561221"/>
    <x v="9"/>
    <x v="30"/>
    <x v="4"/>
    <x v="0"/>
  </r>
  <r>
    <s v="060"/>
    <s v="Governor's Office"/>
    <s v="CAA"/>
    <s v="GOV Administration"/>
    <s v="DGO"/>
    <s v="6680 Enterprise Technology"/>
    <x v="16"/>
    <s v="DP Current Expense"/>
    <n v="-5182.6960800000006"/>
    <x v="9"/>
    <x v="30"/>
    <x v="4"/>
    <x v="0"/>
  </r>
  <r>
    <s v="060"/>
    <s v="Governor's Office"/>
    <s v="CAA"/>
    <s v="GOV Administration"/>
    <s v="DGO"/>
    <s v="6680 Enterprise Technology"/>
    <x v="18"/>
    <s v="DP Current Expense"/>
    <n v="2611.8599999999924"/>
    <x v="9"/>
    <x v="30"/>
    <x v="4"/>
    <x v="0"/>
  </r>
  <r>
    <s v="060"/>
    <s v="Governor's Office"/>
    <s v="CAA"/>
    <s v="GOV Administration"/>
    <s v="DGO"/>
    <s v="6680 Enterprise Technology"/>
    <x v="13"/>
    <s v="DP Current Expense"/>
    <n v="2846.7349999999983"/>
    <x v="9"/>
    <x v="30"/>
    <x v="4"/>
    <x v="0"/>
  </r>
  <r>
    <s v="060"/>
    <s v="Governor's Office"/>
    <s v="CAA"/>
    <s v="GOV Administration"/>
    <s v="DGO"/>
    <s v="6680 Enterprise Technology"/>
    <x v="17"/>
    <s v="DP Current Expense"/>
    <n v="3701.9724036739995"/>
    <x v="9"/>
    <x v="30"/>
    <x v="4"/>
    <x v="0"/>
  </r>
  <r>
    <s v="060"/>
    <s v="Governor's Office"/>
    <s v="CAB"/>
    <s v="GOV Residence"/>
    <s v="DGO"/>
    <s v="6680 Enterprise Technology"/>
    <x v="12"/>
    <s v="Current Expense"/>
    <n v="-121.73479999999907"/>
    <x v="9"/>
    <x v="34"/>
    <x v="4"/>
    <x v="0"/>
  </r>
  <r>
    <s v="060"/>
    <s v="Governor's Office"/>
    <s v="CAB"/>
    <s v="GOV Residence"/>
    <s v="DGO"/>
    <s v="6680 Enterprise Technology"/>
    <x v="12"/>
    <s v="DP Current Expense"/>
    <n v="102.66500000000015"/>
    <x v="9"/>
    <x v="34"/>
    <x v="4"/>
    <x v="0"/>
  </r>
  <r>
    <s v="060"/>
    <s v="Governor's Office"/>
    <s v="CAB"/>
    <s v="GOV Residence"/>
    <s v="DGO"/>
    <s v="6680 Enterprise Technology"/>
    <x v="18"/>
    <s v="DP Current Expense"/>
    <n v="237.04999999999927"/>
    <x v="9"/>
    <x v="34"/>
    <x v="4"/>
    <x v="0"/>
  </r>
  <r>
    <s v="060"/>
    <s v="Governor's Office"/>
    <s v="CAB"/>
    <s v="GOV Residence"/>
    <s v="DGO"/>
    <s v="6680 Enterprise Technology"/>
    <x v="13"/>
    <s v="DP Current Expense"/>
    <n v="28.16999999999998"/>
    <x v="9"/>
    <x v="34"/>
    <x v="4"/>
    <x v="0"/>
  </r>
  <r>
    <s v="060"/>
    <s v="Governor's Office"/>
    <s v="CAD"/>
    <s v="GOV LT Governor's Office"/>
    <s v="DGO"/>
    <s v="6680 Enterprise Technology"/>
    <x v="12"/>
    <s v="Current Expense"/>
    <n v="-669.59340714851692"/>
    <x v="9"/>
    <x v="36"/>
    <x v="4"/>
    <x v="0"/>
  </r>
  <r>
    <s v="060"/>
    <s v="Governor's Office"/>
    <s v="CAD"/>
    <s v="GOV LT Governor's Office"/>
    <s v="DGO"/>
    <s v="6680 Enterprise Technology"/>
    <x v="12"/>
    <s v="DP Current Expense"/>
    <n v="25228.306875797487"/>
    <x v="9"/>
    <x v="36"/>
    <x v="4"/>
    <x v="0"/>
  </r>
  <r>
    <s v="060"/>
    <s v="Governor's Office"/>
    <s v="CAD"/>
    <s v="GOV LT Governor's Office"/>
    <s v="DGO"/>
    <s v="6680 Enterprise Technology"/>
    <x v="14"/>
    <s v="DP Current Expense"/>
    <n v="20913.02499999998"/>
    <x v="9"/>
    <x v="36"/>
    <x v="4"/>
    <x v="0"/>
  </r>
  <r>
    <s v="060"/>
    <s v="Governor's Office"/>
    <s v="CAD"/>
    <s v="GOV LT Governor's Office"/>
    <s v="DGO"/>
    <s v="6680 Enterprise Technology"/>
    <x v="15"/>
    <s v="DP Current Expense"/>
    <n v="4524.5"/>
    <x v="9"/>
    <x v="36"/>
    <x v="4"/>
    <x v="0"/>
  </r>
  <r>
    <s v="060"/>
    <s v="Governor's Office"/>
    <s v="CAD"/>
    <s v="GOV LT Governor's Office"/>
    <s v="DGO"/>
    <s v="6680 Enterprise Technology"/>
    <x v="16"/>
    <s v="DP Current Expense"/>
    <n v="-42.723424000000001"/>
    <x v="9"/>
    <x v="36"/>
    <x v="4"/>
    <x v="0"/>
  </r>
  <r>
    <s v="060"/>
    <s v="Governor's Office"/>
    <s v="CAD"/>
    <s v="GOV LT Governor's Office"/>
    <s v="DGO"/>
    <s v="6680 Enterprise Technology"/>
    <x v="18"/>
    <s v="DP Current Expense"/>
    <n v="1245.5899999999961"/>
    <x v="9"/>
    <x v="36"/>
    <x v="4"/>
    <x v="0"/>
  </r>
  <r>
    <s v="060"/>
    <s v="Governor's Office"/>
    <s v="CAD"/>
    <s v="GOV LT Governor's Office"/>
    <s v="DGO"/>
    <s v="6680 Enterprise Technology"/>
    <x v="13"/>
    <s v="DP Current Expense"/>
    <n v="874.83499999999935"/>
    <x v="9"/>
    <x v="36"/>
    <x v="4"/>
    <x v="0"/>
  </r>
  <r>
    <s v="060"/>
    <s v="Governor's Office"/>
    <s v="CAD"/>
    <s v="GOV LT Governor's Office"/>
    <s v="DGO"/>
    <s v="6680 Enterprise Technology"/>
    <x v="17"/>
    <s v="DP Current Expense"/>
    <n v="26762.091546278003"/>
    <x v="9"/>
    <x v="36"/>
    <x v="4"/>
    <x v="0"/>
  </r>
  <r>
    <s v="060"/>
    <s v="Governor's Office"/>
    <s v="CAD"/>
    <s v="LT Governor's Office"/>
    <s v="DGO"/>
    <s v="6680 Enterprise Technology"/>
    <x v="12"/>
    <s v="DP Current Expense"/>
    <n v="3505.705971514114"/>
    <x v="9"/>
    <x v="36"/>
    <x v="4"/>
    <x v="0"/>
  </r>
  <r>
    <s v="060"/>
    <s v="Governor's Office"/>
    <s v="CAD"/>
    <s v="LT Governor's Office"/>
    <s v="DGO"/>
    <s v="6680 Enterprise Technology"/>
    <x v="15"/>
    <s v="DP Current Expense"/>
    <n v="965.75922080278667"/>
    <x v="9"/>
    <x v="36"/>
    <x v="4"/>
    <x v="0"/>
  </r>
  <r>
    <s v="060"/>
    <s v="Governor's Office"/>
    <s v="CAE"/>
    <s v="GOV Literacy Projects"/>
    <s v="DGO"/>
    <s v="6680 Enterprise Technology"/>
    <x v="12"/>
    <s v="DP Current Expense"/>
    <n v="0.13120000000000001"/>
    <x v="9"/>
    <x v="37"/>
    <x v="4"/>
    <x v="0"/>
  </r>
  <r>
    <s v="060"/>
    <s v="Governor's Office"/>
    <s v="CAE"/>
    <s v="GOV Literacy Projects"/>
    <s v="DGO"/>
    <s v="6680 Enterprise Technology"/>
    <x v="13"/>
    <s v="DP Current Expense"/>
    <n v="18.779999999999987"/>
    <x v="9"/>
    <x v="37"/>
    <x v="4"/>
    <x v="0"/>
  </r>
  <r>
    <s v="060"/>
    <s v="Governor's Office"/>
    <s v="CBB"/>
    <s v="Administration"/>
    <s v="DGO"/>
    <s v="6680 Enterprise Technology"/>
    <x v="12"/>
    <s v="DP Current Expense"/>
    <n v="217.43879967648854"/>
    <x v="9"/>
    <x v="33"/>
    <x v="4"/>
    <x v="0"/>
  </r>
  <r>
    <s v="060"/>
    <s v="Governor's Office"/>
    <s v="CBB"/>
    <s v="Administration"/>
    <s v="DGO"/>
    <s v="6680 Enterprise Technology"/>
    <x v="15"/>
    <s v="DP Current Expense"/>
    <n v="59.900495778647013"/>
    <x v="9"/>
    <x v="33"/>
    <x v="4"/>
    <x v="0"/>
  </r>
  <r>
    <s v="060"/>
    <s v="Governor's Office"/>
    <s v="CBB"/>
    <s v="GOV GOPB Administration"/>
    <s v="DGO"/>
    <s v="6680 Enterprise Technology"/>
    <x v="12"/>
    <s v="Current Expense"/>
    <n v="-205.39959999999877"/>
    <x v="9"/>
    <x v="33"/>
    <x v="4"/>
    <x v="0"/>
  </r>
  <r>
    <s v="060"/>
    <s v="Governor's Office"/>
    <s v="CBB"/>
    <s v="GOV GOPB Administration"/>
    <s v="DGO"/>
    <s v="6680 Enterprise Technology"/>
    <x v="12"/>
    <s v="DP Current Expense"/>
    <n v="9784.2992201785291"/>
    <x v="9"/>
    <x v="33"/>
    <x v="4"/>
    <x v="0"/>
  </r>
  <r>
    <s v="060"/>
    <s v="Governor's Office"/>
    <s v="CBB"/>
    <s v="GOV GOPB Administration"/>
    <s v="DGO"/>
    <s v="6680 Enterprise Technology"/>
    <x v="14"/>
    <s v="DP Current Expense"/>
    <n v="3327.1399999999981"/>
    <x v="9"/>
    <x v="33"/>
    <x v="4"/>
    <x v="0"/>
  </r>
  <r>
    <s v="060"/>
    <s v="Governor's Office"/>
    <s v="CBB"/>
    <s v="GOV GOPB Administration"/>
    <s v="DGO"/>
    <s v="6680 Enterprise Technology"/>
    <x v="15"/>
    <s v="DP Current Expense"/>
    <n v="720"/>
    <x v="9"/>
    <x v="33"/>
    <x v="4"/>
    <x v="0"/>
  </r>
  <r>
    <s v="060"/>
    <s v="Governor's Office"/>
    <s v="CBB"/>
    <s v="GOV GOPB Administration"/>
    <s v="DGO"/>
    <s v="6680 Enterprise Technology"/>
    <x v="16"/>
    <s v="DP Current Expense"/>
    <n v="-4481.0732480000006"/>
    <x v="9"/>
    <x v="33"/>
    <x v="4"/>
    <x v="0"/>
  </r>
  <r>
    <s v="060"/>
    <s v="Governor's Office"/>
    <s v="CBB"/>
    <s v="GOV GOPB Administration"/>
    <s v="DGO"/>
    <s v="6680 Enterprise Technology"/>
    <x v="18"/>
    <s v="DP Current Expense"/>
    <n v="551.67999999999836"/>
    <x v="9"/>
    <x v="33"/>
    <x v="4"/>
    <x v="0"/>
  </r>
  <r>
    <s v="060"/>
    <s v="Governor's Office"/>
    <s v="CBB"/>
    <s v="GOV GOPB Administration"/>
    <s v="DGO"/>
    <s v="6680 Enterprise Technology"/>
    <x v="13"/>
    <s v="DP Current Expense"/>
    <n v="287.95999999999981"/>
    <x v="9"/>
    <x v="33"/>
    <x v="4"/>
    <x v="0"/>
  </r>
  <r>
    <s v="060"/>
    <s v="Governor's Office"/>
    <s v="CBB"/>
    <s v="GOV GOPB Administration"/>
    <s v="DGO"/>
    <s v="6680 Enterprise Technology"/>
    <x v="17"/>
    <s v="DP Current Expense"/>
    <n v="4950.139980336"/>
    <x v="9"/>
    <x v="33"/>
    <x v="4"/>
    <x v="0"/>
  </r>
  <r>
    <s v="060"/>
    <s v="Governor's Office"/>
    <s v="CBC"/>
    <s v="GOV Planning &amp; Budget Analysis"/>
    <s v="DGO"/>
    <s v="6680 Enterprise Technology"/>
    <x v="12"/>
    <s v="Current Expense"/>
    <n v="-164.34822859407225"/>
    <x v="9"/>
    <x v="38"/>
    <x v="4"/>
    <x v="0"/>
  </r>
  <r>
    <s v="060"/>
    <s v="Governor's Office"/>
    <s v="CBC"/>
    <s v="GOV Planning &amp; Budget Analysis"/>
    <s v="DGO"/>
    <s v="6680 Enterprise Technology"/>
    <x v="12"/>
    <s v="DP Current Expense"/>
    <n v="871.3108200000006"/>
    <x v="9"/>
    <x v="38"/>
    <x v="4"/>
    <x v="0"/>
  </r>
  <r>
    <s v="060"/>
    <s v="Governor's Office"/>
    <s v="CBC"/>
    <s v="GOV Planning &amp; Budget Analysis"/>
    <s v="DGO"/>
    <s v="6680 Enterprise Technology"/>
    <x v="14"/>
    <s v="DP Current Expense"/>
    <n v="4074.8199999999961"/>
    <x v="9"/>
    <x v="38"/>
    <x v="4"/>
    <x v="0"/>
  </r>
  <r>
    <s v="060"/>
    <s v="Governor's Office"/>
    <s v="CBC"/>
    <s v="GOV Planning &amp; Budget Analysis"/>
    <s v="DGO"/>
    <s v="6680 Enterprise Technology"/>
    <x v="15"/>
    <s v="DP Current Expense"/>
    <n v="673"/>
    <x v="9"/>
    <x v="38"/>
    <x v="4"/>
    <x v="0"/>
  </r>
  <r>
    <s v="060"/>
    <s v="Governor's Office"/>
    <s v="CBC"/>
    <s v="GOV Planning &amp; Budget Analysis"/>
    <s v="DGO"/>
    <s v="6680 Enterprise Technology"/>
    <x v="18"/>
    <s v="DP Current Expense"/>
    <n v="1185.2499999999964"/>
    <x v="9"/>
    <x v="38"/>
    <x v="4"/>
    <x v="0"/>
  </r>
  <r>
    <s v="060"/>
    <s v="Governor's Office"/>
    <s v="CBC"/>
    <s v="GOV Planning &amp; Budget Analysis"/>
    <s v="DGO"/>
    <s v="6680 Enterprise Technology"/>
    <x v="13"/>
    <s v="DP Current Expense"/>
    <n v="150.2399999999999"/>
    <x v="9"/>
    <x v="38"/>
    <x v="4"/>
    <x v="0"/>
  </r>
  <r>
    <s v="060"/>
    <s v="Governor's Office"/>
    <s v="CBC"/>
    <s v="GOV Planning &amp; Budget Analysis"/>
    <s v="DGO"/>
    <s v="6680 Enterprise Technology"/>
    <x v="17"/>
    <s v="DP Current Expense"/>
    <n v="272.44075680600002"/>
    <x v="9"/>
    <x v="38"/>
    <x v="4"/>
    <x v="0"/>
  </r>
  <r>
    <s v="060"/>
    <s v="Governor's Office"/>
    <s v="CBC"/>
    <s v="Planning &amp; Budget Analysis"/>
    <s v="DGO"/>
    <s v="6680 Enterprise Technology"/>
    <x v="12"/>
    <s v="DP Current Expense"/>
    <n v="108.71939983824427"/>
    <x v="9"/>
    <x v="38"/>
    <x v="4"/>
    <x v="0"/>
  </r>
  <r>
    <s v="060"/>
    <s v="Governor's Office"/>
    <s v="CBC"/>
    <s v="Planning &amp; Budget Analysis"/>
    <s v="DGO"/>
    <s v="6680 Enterprise Technology"/>
    <x v="15"/>
    <s v="DP Current Expense"/>
    <n v="29.950247889323506"/>
    <x v="9"/>
    <x v="38"/>
    <x v="4"/>
    <x v="0"/>
  </r>
  <r>
    <s v="060"/>
    <s v="Governor's Office"/>
    <s v="CBD"/>
    <s v="GOV Operational Excellence"/>
    <s v="DGO"/>
    <s v="6680 Enterprise Technology"/>
    <x v="12"/>
    <s v="Current Expense"/>
    <n v="-59.810599999999674"/>
    <x v="9"/>
    <x v="39"/>
    <x v="4"/>
    <x v="0"/>
  </r>
  <r>
    <s v="060"/>
    <s v="Governor's Office"/>
    <s v="CBD"/>
    <s v="GOV Operational Excellence"/>
    <s v="DGO"/>
    <s v="6680 Enterprise Technology"/>
    <x v="12"/>
    <s v="DP Current Expense"/>
    <n v="99.004780000000224"/>
    <x v="9"/>
    <x v="39"/>
    <x v="4"/>
    <x v="0"/>
  </r>
  <r>
    <s v="060"/>
    <s v="Governor's Office"/>
    <s v="CBD"/>
    <s v="GOV Operational Excellence"/>
    <s v="DGO"/>
    <s v="6680 Enterprise Technology"/>
    <x v="14"/>
    <s v="DP Current Expense"/>
    <n v="2237.5649999999964"/>
    <x v="9"/>
    <x v="39"/>
    <x v="4"/>
    <x v="0"/>
  </r>
  <r>
    <s v="060"/>
    <s v="Governor's Office"/>
    <s v="CBD"/>
    <s v="GOV Operational Excellence"/>
    <s v="DGO"/>
    <s v="6680 Enterprise Technology"/>
    <x v="15"/>
    <s v="DP Current Expense"/>
    <n v="370.25"/>
    <x v="9"/>
    <x v="39"/>
    <x v="4"/>
    <x v="0"/>
  </r>
  <r>
    <s v="060"/>
    <s v="Governor's Office"/>
    <s v="CBD"/>
    <s v="GOV Operational Excellence"/>
    <s v="DGO"/>
    <s v="6680 Enterprise Technology"/>
    <x v="16"/>
    <s v="DP Current Expense"/>
    <n v="-239.47580800000003"/>
    <x v="9"/>
    <x v="39"/>
    <x v="4"/>
    <x v="0"/>
  </r>
  <r>
    <s v="060"/>
    <s v="Governor's Office"/>
    <s v="CBD"/>
    <s v="GOV Operational Excellence"/>
    <s v="DGO"/>
    <s v="6680 Enterprise Technology"/>
    <x v="18"/>
    <s v="DP Current Expense"/>
    <n v="534.43999999999835"/>
    <x v="9"/>
    <x v="39"/>
    <x v="4"/>
    <x v="0"/>
  </r>
  <r>
    <s v="060"/>
    <s v="Governor's Office"/>
    <s v="CBD"/>
    <s v="GOV Operational Excellence"/>
    <s v="DGO"/>
    <s v="6680 Enterprise Technology"/>
    <x v="13"/>
    <s v="DP Current Expense"/>
    <n v="65.729999999999961"/>
    <x v="9"/>
    <x v="39"/>
    <x v="4"/>
    <x v="0"/>
  </r>
  <r>
    <s v="060"/>
    <s v="Governor's Office"/>
    <s v="CBD"/>
    <s v="GOV Operational Excellence"/>
    <s v="DGO"/>
    <s v="6680 Enterprise Technology"/>
    <x v="17"/>
    <s v="DP Current Expense"/>
    <n v="1217.04"/>
    <x v="9"/>
    <x v="39"/>
    <x v="4"/>
    <x v="0"/>
  </r>
  <r>
    <s v="060"/>
    <s v="Governor's Office"/>
    <s v="CBG"/>
    <s v="GOV State &amp; Local Planning"/>
    <s v="DGO"/>
    <s v="6680 Enterprise Technology"/>
    <x v="12"/>
    <s v="Current Expense"/>
    <n v="-1.786999999999989"/>
    <x v="9"/>
    <x v="40"/>
    <x v="4"/>
    <x v="0"/>
  </r>
  <r>
    <s v="060"/>
    <s v="Governor's Office"/>
    <s v="CBG"/>
    <s v="GOV State &amp; Local Planning"/>
    <s v="DGO"/>
    <s v="6680 Enterprise Technology"/>
    <x v="12"/>
    <s v="DP Current Expense"/>
    <n v="23.865200000000009"/>
    <x v="9"/>
    <x v="40"/>
    <x v="4"/>
    <x v="0"/>
  </r>
  <r>
    <s v="060"/>
    <s v="Governor's Office"/>
    <s v="CBG"/>
    <s v="GOV State &amp; Local Planning"/>
    <s v="DGO"/>
    <s v="6680 Enterprise Technology"/>
    <x v="18"/>
    <s v="DP Current Expense"/>
    <n v="8.6199999999999743"/>
    <x v="9"/>
    <x v="40"/>
    <x v="4"/>
    <x v="0"/>
  </r>
  <r>
    <s v="060"/>
    <s v="Governor's Office"/>
    <s v="CEA"/>
    <s v="CCJJ Commission"/>
    <s v="DGO"/>
    <s v="6680 Enterprise Technology"/>
    <x v="12"/>
    <s v="DP Current Expense"/>
    <n v="320.31271978342988"/>
    <x v="9"/>
    <x v="31"/>
    <x v="4"/>
    <x v="0"/>
  </r>
  <r>
    <s v="060"/>
    <s v="Governor's Office"/>
    <s v="CEA"/>
    <s v="CCJJ Commission"/>
    <s v="DGO"/>
    <s v="6680 Enterprise Technology"/>
    <x v="15"/>
    <s v="DP Current Expense"/>
    <n v="88.240418673121226"/>
    <x v="9"/>
    <x v="31"/>
    <x v="4"/>
    <x v="0"/>
  </r>
  <r>
    <s v="060"/>
    <s v="Governor's Office"/>
    <s v="CEA"/>
    <s v="GOV CCJJ Commission"/>
    <s v="DGO"/>
    <s v="6680 Enterprise Technology"/>
    <x v="12"/>
    <s v="Current Expense"/>
    <n v="-167.76989999999864"/>
    <x v="9"/>
    <x v="31"/>
    <x v="4"/>
    <x v="0"/>
  </r>
  <r>
    <s v="060"/>
    <s v="Governor's Office"/>
    <s v="CEA"/>
    <s v="GOV CCJJ Commission"/>
    <s v="DGO"/>
    <s v="6680 Enterprise Technology"/>
    <x v="12"/>
    <s v="DP Current Expense"/>
    <n v="549.7421960000006"/>
    <x v="9"/>
    <x v="31"/>
    <x v="4"/>
    <x v="0"/>
  </r>
  <r>
    <s v="060"/>
    <s v="Governor's Office"/>
    <s v="CEA"/>
    <s v="GOV CCJJ Commission"/>
    <s v="DGO"/>
    <s v="6680 Enterprise Technology"/>
    <x v="14"/>
    <s v="DP Current Expense"/>
    <n v="6184.3799999999919"/>
    <x v="9"/>
    <x v="31"/>
    <x v="4"/>
    <x v="0"/>
  </r>
  <r>
    <s v="060"/>
    <s v="Governor's Office"/>
    <s v="CEA"/>
    <s v="GOV CCJJ Commission"/>
    <s v="DGO"/>
    <s v="6680 Enterprise Technology"/>
    <x v="15"/>
    <s v="DP Current Expense"/>
    <n v="1026.5"/>
    <x v="9"/>
    <x v="31"/>
    <x v="4"/>
    <x v="0"/>
  </r>
  <r>
    <s v="060"/>
    <s v="Governor's Office"/>
    <s v="CEA"/>
    <s v="GOV CCJJ Commission"/>
    <s v="DGO"/>
    <s v="6680 Enterprise Technology"/>
    <x v="16"/>
    <s v="DP Current Expense"/>
    <n v="-274.34593599999999"/>
    <x v="9"/>
    <x v="31"/>
    <x v="4"/>
    <x v="0"/>
  </r>
  <r>
    <s v="060"/>
    <s v="Governor's Office"/>
    <s v="CEA"/>
    <s v="GOV CCJJ Commission"/>
    <s v="DGO"/>
    <s v="6680 Enterprise Technology"/>
    <x v="18"/>
    <s v="DP Current Expense"/>
    <n v="1004.2299999999968"/>
    <x v="9"/>
    <x v="31"/>
    <x v="4"/>
    <x v="0"/>
  </r>
  <r>
    <s v="060"/>
    <s v="Governor's Office"/>
    <s v="CEA"/>
    <s v="GOV CCJJ Commission"/>
    <s v="DGO"/>
    <s v="6680 Enterprise Technology"/>
    <x v="13"/>
    <s v="DP Current Expense"/>
    <n v="245.70499999999981"/>
    <x v="9"/>
    <x v="31"/>
    <x v="4"/>
    <x v="0"/>
  </r>
  <r>
    <s v="060"/>
    <s v="Governor's Office"/>
    <s v="CEA"/>
    <s v="GOV CCJJ Commission"/>
    <s v="DGO"/>
    <s v="6680 Enterprise Technology"/>
    <x v="17"/>
    <s v="DP Current Expense"/>
    <n v="2406.2086494519999"/>
    <x v="9"/>
    <x v="31"/>
    <x v="4"/>
    <x v="0"/>
  </r>
  <r>
    <s v="060"/>
    <s v="Governor's Office"/>
    <s v="CEB"/>
    <s v="GOV CCJJ Utah Office for Victims of Crime"/>
    <s v="DGO"/>
    <s v="6680 Enterprise Technology"/>
    <x v="12"/>
    <s v="Current Expense"/>
    <n v="-1729.3155999999965"/>
    <x v="9"/>
    <x v="32"/>
    <x v="4"/>
    <x v="0"/>
  </r>
  <r>
    <s v="060"/>
    <s v="Governor's Office"/>
    <s v="CEB"/>
    <s v="GOV CCJJ Utah Office for Victims of Crime"/>
    <s v="DGO"/>
    <s v="6680 Enterprise Technology"/>
    <x v="12"/>
    <s v="DP Current Expense"/>
    <n v="1707.0034200000023"/>
    <x v="9"/>
    <x v="32"/>
    <x v="4"/>
    <x v="0"/>
  </r>
  <r>
    <s v="060"/>
    <s v="Governor's Office"/>
    <s v="CEB"/>
    <s v="GOV CCJJ Utah Office for Victims of Crime"/>
    <s v="DGO"/>
    <s v="6680 Enterprise Technology"/>
    <x v="14"/>
    <s v="DP Current Expense"/>
    <n v="14477.399999999998"/>
    <x v="9"/>
    <x v="32"/>
    <x v="4"/>
    <x v="0"/>
  </r>
  <r>
    <s v="060"/>
    <s v="Governor's Office"/>
    <s v="CEB"/>
    <s v="GOV CCJJ Utah Office for Victims of Crime"/>
    <s v="DGO"/>
    <s v="6680 Enterprise Technology"/>
    <x v="15"/>
    <s v="DP Current Expense"/>
    <n v="2739"/>
    <x v="9"/>
    <x v="32"/>
    <x v="4"/>
    <x v="0"/>
  </r>
  <r>
    <s v="060"/>
    <s v="Governor's Office"/>
    <s v="CEB"/>
    <s v="GOV CCJJ Utah Office for Victims of Crime"/>
    <s v="DGO"/>
    <s v="6680 Enterprise Technology"/>
    <x v="16"/>
    <s v="DP Current Expense"/>
    <n v="-367.70144000000005"/>
    <x v="9"/>
    <x v="32"/>
    <x v="4"/>
    <x v="0"/>
  </r>
  <r>
    <s v="060"/>
    <s v="Governor's Office"/>
    <s v="CEB"/>
    <s v="GOV CCJJ Utah Office for Victims of Crime"/>
    <s v="DGO"/>
    <s v="6680 Enterprise Technology"/>
    <x v="18"/>
    <s v="DP Current Expense"/>
    <n v="3154.9199999999905"/>
    <x v="9"/>
    <x v="32"/>
    <x v="4"/>
    <x v="0"/>
  </r>
  <r>
    <s v="060"/>
    <s v="Governor's Office"/>
    <s v="CEB"/>
    <s v="GOV CCJJ Utah Office for Victims of Crime"/>
    <s v="DGO"/>
    <s v="6680 Enterprise Technology"/>
    <x v="13"/>
    <s v="DP Current Expense"/>
    <n v="729.28999999999951"/>
    <x v="9"/>
    <x v="32"/>
    <x v="4"/>
    <x v="0"/>
  </r>
  <r>
    <s v="060"/>
    <s v="Governor's Office"/>
    <s v="CEB"/>
    <s v="GOV CCJJ Utah Office for Victims of Crime"/>
    <s v="DGO"/>
    <s v="6680 Enterprise Technology"/>
    <x v="17"/>
    <s v="DP Current Expense"/>
    <n v="1255.9088216179998"/>
    <x v="9"/>
    <x v="32"/>
    <x v="4"/>
    <x v="0"/>
  </r>
  <r>
    <s v="060"/>
    <s v="Governor's Office"/>
    <s v="CED"/>
    <s v="GOV CCJJ Substance Use &amp; Mental Health Advisory Council"/>
    <s v="DGO"/>
    <s v="6680 Enterprise Technology"/>
    <x v="12"/>
    <s v="Current Expense"/>
    <n v="5.2072000000000678"/>
    <x v="9"/>
    <x v="42"/>
    <x v="4"/>
    <x v="0"/>
  </r>
  <r>
    <s v="060"/>
    <s v="Governor's Office"/>
    <s v="CEE"/>
    <s v="GOV CCJJ Sentencing Commission"/>
    <s v="DGO"/>
    <s v="6680 Enterprise Technology"/>
    <x v="12"/>
    <s v="Current Expense"/>
    <n v="6.603000000000069"/>
    <x v="9"/>
    <x v="43"/>
    <x v="4"/>
    <x v="0"/>
  </r>
  <r>
    <s v="060"/>
    <s v="Governor's Office"/>
    <s v="CEE"/>
    <s v="GOV CCJJ Sentencing Commission"/>
    <s v="DGO"/>
    <s v="6680 Enterprise Technology"/>
    <x v="12"/>
    <s v="DP Current Expense"/>
    <n v="40.377120000000033"/>
    <x v="9"/>
    <x v="43"/>
    <x v="4"/>
    <x v="0"/>
  </r>
  <r>
    <s v="060"/>
    <s v="Governor's Office"/>
    <s v="CEE"/>
    <s v="GOV CCJJ Sentencing Commission"/>
    <s v="DGO"/>
    <s v="6680 Enterprise Technology"/>
    <x v="14"/>
    <s v="DP Current Expense"/>
    <n v="62.180000000000007"/>
    <x v="9"/>
    <x v="43"/>
    <x v="4"/>
    <x v="0"/>
  </r>
  <r>
    <s v="060"/>
    <s v="Governor's Office"/>
    <s v="CEE"/>
    <s v="GOV CCJJ Sentencing Commission"/>
    <s v="DGO"/>
    <s v="6680 Enterprise Technology"/>
    <x v="15"/>
    <s v="DP Current Expense"/>
    <n v="10"/>
    <x v="9"/>
    <x v="43"/>
    <x v="4"/>
    <x v="0"/>
  </r>
  <r>
    <s v="060"/>
    <s v="Governor's Office"/>
    <s v="CEE"/>
    <s v="GOV CCJJ Sentencing Commission"/>
    <s v="DGO"/>
    <s v="6680 Enterprise Technology"/>
    <x v="18"/>
    <s v="DP Current Expense"/>
    <n v="51.719999999999843"/>
    <x v="9"/>
    <x v="43"/>
    <x v="4"/>
    <x v="0"/>
  </r>
  <r>
    <s v="060"/>
    <s v="Governor's Office"/>
    <s v="CEE"/>
    <s v="GOV CCJJ Sentencing Commission"/>
    <s v="DGO"/>
    <s v="6680 Enterprise Technology"/>
    <x v="13"/>
    <s v="DP Current Expense"/>
    <n v="4.6949999999999967"/>
    <x v="9"/>
    <x v="43"/>
    <x v="4"/>
    <x v="0"/>
  </r>
  <r>
    <s v="060"/>
    <s v="Governor's Office"/>
    <s v="CEJ"/>
    <s v="GOV CCJJ Judicial Performance Evaluation"/>
    <s v="DGO"/>
    <s v="6680 Enterprise Technology"/>
    <x v="12"/>
    <s v="Current Expense"/>
    <n v="-45.653999999999769"/>
    <x v="9"/>
    <x v="46"/>
    <x v="4"/>
    <x v="0"/>
  </r>
  <r>
    <s v="060"/>
    <s v="Governor's Office"/>
    <s v="CEJ"/>
    <s v="GOV CCJJ Judicial Performance Evaluation"/>
    <s v="DGO"/>
    <s v="6680 Enterprise Technology"/>
    <x v="12"/>
    <s v="DP Current Expense"/>
    <n v="97.471800000000144"/>
    <x v="9"/>
    <x v="46"/>
    <x v="4"/>
    <x v="0"/>
  </r>
  <r>
    <s v="060"/>
    <s v="Governor's Office"/>
    <s v="CEJ"/>
    <s v="GOV CCJJ Judicial Performance Evaluation"/>
    <s v="DGO"/>
    <s v="6680 Enterprise Technology"/>
    <x v="14"/>
    <s v="DP Current Expense"/>
    <n v="876.2749999999952"/>
    <x v="9"/>
    <x v="46"/>
    <x v="4"/>
    <x v="0"/>
  </r>
  <r>
    <s v="060"/>
    <s v="Governor's Office"/>
    <s v="CEJ"/>
    <s v="GOV CCJJ Judicial Performance Evaluation"/>
    <s v="DGO"/>
    <s v="6680 Enterprise Technology"/>
    <x v="15"/>
    <s v="DP Current Expense"/>
    <n v="308.5"/>
    <x v="9"/>
    <x v="46"/>
    <x v="4"/>
    <x v="0"/>
  </r>
  <r>
    <s v="060"/>
    <s v="Governor's Office"/>
    <s v="CEJ"/>
    <s v="GOV CCJJ Judicial Performance Evaluation"/>
    <s v="DGO"/>
    <s v="6680 Enterprise Technology"/>
    <x v="18"/>
    <s v="DP Current Expense"/>
    <n v="224.11999999999932"/>
    <x v="9"/>
    <x v="46"/>
    <x v="4"/>
    <x v="0"/>
  </r>
  <r>
    <s v="060"/>
    <s v="Governor's Office"/>
    <s v="CEJ"/>
    <s v="GOV CCJJ Judicial Performance Evaluation"/>
    <s v="DGO"/>
    <s v="6680 Enterprise Technology"/>
    <x v="13"/>
    <s v="DP Current Expense"/>
    <n v="75.119999999999948"/>
    <x v="9"/>
    <x v="46"/>
    <x v="4"/>
    <x v="0"/>
  </r>
  <r>
    <s v="060"/>
    <s v="Governor's Office"/>
    <s v="CFD"/>
    <s v="GOV CCJJ Indigent Defense Commission"/>
    <s v="DGO"/>
    <s v="6680 Enterprise Technology"/>
    <x v="12"/>
    <s v="Current Expense"/>
    <n v="-51.29999999999967"/>
    <x v="9"/>
    <x v="47"/>
    <x v="4"/>
    <x v="0"/>
  </r>
  <r>
    <s v="060"/>
    <s v="Governor's Office"/>
    <s v="CFD"/>
    <s v="GOV CCJJ Indigent Defense Commission"/>
    <s v="DGO"/>
    <s v="6680 Enterprise Technology"/>
    <x v="12"/>
    <s v="DP Current Expense"/>
    <n v="215.14380000000031"/>
    <x v="9"/>
    <x v="47"/>
    <x v="4"/>
    <x v="0"/>
  </r>
  <r>
    <s v="060"/>
    <s v="Governor's Office"/>
    <s v="CFD"/>
    <s v="GOV CCJJ Indigent Defense Commission"/>
    <s v="DGO"/>
    <s v="6680 Enterprise Technology"/>
    <x v="14"/>
    <s v="DP Current Expense"/>
    <n v="240.17499999999973"/>
    <x v="9"/>
    <x v="47"/>
    <x v="4"/>
    <x v="0"/>
  </r>
  <r>
    <s v="060"/>
    <s v="Governor's Office"/>
    <s v="CFD"/>
    <s v="GOV CCJJ Indigent Defense Commission"/>
    <s v="DGO"/>
    <s v="6680 Enterprise Technology"/>
    <x v="15"/>
    <s v="DP Current Expense"/>
    <n v="44"/>
    <x v="9"/>
    <x v="47"/>
    <x v="4"/>
    <x v="0"/>
  </r>
  <r>
    <s v="060"/>
    <s v="Governor's Office"/>
    <s v="CFD"/>
    <s v="GOV CCJJ Indigent Defense Commission"/>
    <s v="DGO"/>
    <s v="6680 Enterprise Technology"/>
    <x v="16"/>
    <s v="DP Current Expense"/>
    <n v="-38.842815999999999"/>
    <x v="9"/>
    <x v="47"/>
    <x v="4"/>
    <x v="0"/>
  </r>
  <r>
    <s v="060"/>
    <s v="Governor's Office"/>
    <s v="CFD"/>
    <s v="GOV CCJJ Indigent Defense Commission"/>
    <s v="DGO"/>
    <s v="6680 Enterprise Technology"/>
    <x v="18"/>
    <s v="DP Current Expense"/>
    <n v="504.26999999999845"/>
    <x v="9"/>
    <x v="47"/>
    <x v="4"/>
    <x v="0"/>
  </r>
  <r>
    <s v="060"/>
    <s v="Governor's Office"/>
    <s v="CFD"/>
    <s v="GOV CCJJ Indigent Defense Commission"/>
    <s v="DGO"/>
    <s v="6680 Enterprise Technology"/>
    <x v="13"/>
    <s v="DP Current Expense"/>
    <n v="37.559999999999974"/>
    <x v="9"/>
    <x v="47"/>
    <x v="4"/>
    <x v="0"/>
  </r>
  <r>
    <s v="060"/>
    <s v="Governor's Office"/>
    <s v="CFD"/>
    <s v="GOV CCJJ Indigent Defense Commission"/>
    <s v="DGO"/>
    <s v="6680 Enterprise Technology"/>
    <x v="17"/>
    <s v="DP Current Expense"/>
    <n v="2434.08"/>
    <x v="9"/>
    <x v="47"/>
    <x v="4"/>
    <x v="0"/>
  </r>
  <r>
    <s v="061"/>
    <s v="Dept of Natural Resources - Office of Energy Development"/>
    <s v="CSA"/>
    <s v="DNR OED Office of Energy Development"/>
    <s v="DGO"/>
    <s v="6680 Enterprise Technology"/>
    <x v="12"/>
    <s v="Current Expense"/>
    <n v="-198.58489999999901"/>
    <x v="10"/>
    <x v="29"/>
    <x v="4"/>
    <x v="0"/>
  </r>
  <r>
    <s v="061"/>
    <s v="Dept of Natural Resources - Office of Energy Development"/>
    <s v="CSA"/>
    <s v="DNR OED Office of Energy Development"/>
    <s v="DGO"/>
    <s v="6680 Enterprise Technology"/>
    <x v="12"/>
    <s v="DP Current Expense"/>
    <n v="453.34700000000055"/>
    <x v="10"/>
    <x v="29"/>
    <x v="4"/>
    <x v="0"/>
  </r>
  <r>
    <s v="061"/>
    <s v="Dept of Natural Resources - Office of Energy Development"/>
    <s v="CSA"/>
    <s v="DNR OED Office of Energy Development"/>
    <s v="DGO"/>
    <s v="6680 Enterprise Technology"/>
    <x v="14"/>
    <s v="DP Current Expense"/>
    <n v="1570.5499999999977"/>
    <x v="10"/>
    <x v="29"/>
    <x v="4"/>
    <x v="0"/>
  </r>
  <r>
    <s v="061"/>
    <s v="Dept of Natural Resources - Office of Energy Development"/>
    <s v="CSA"/>
    <s v="DNR OED Office of Energy Development"/>
    <s v="DGO"/>
    <s v="6680 Enterprise Technology"/>
    <x v="15"/>
    <s v="DP Current Expense"/>
    <n v="265.5"/>
    <x v="10"/>
    <x v="29"/>
    <x v="4"/>
    <x v="0"/>
  </r>
  <r>
    <s v="061"/>
    <s v="Dept of Natural Resources - Office of Energy Development"/>
    <s v="CSA"/>
    <s v="DNR OED Office of Energy Development"/>
    <s v="DGO"/>
    <s v="6680 Enterprise Technology"/>
    <x v="16"/>
    <s v="DP Current Expense"/>
    <n v="-360.242368"/>
    <x v="10"/>
    <x v="29"/>
    <x v="4"/>
    <x v="0"/>
  </r>
  <r>
    <s v="061"/>
    <s v="Dept of Natural Resources - Office of Energy Development"/>
    <s v="CSA"/>
    <s v="DNR OED Office of Energy Development"/>
    <s v="DGO"/>
    <s v="6680 Enterprise Technology"/>
    <x v="18"/>
    <s v="DP Current Expense"/>
    <n v="784.41999999999757"/>
    <x v="10"/>
    <x v="29"/>
    <x v="4"/>
    <x v="0"/>
  </r>
  <r>
    <s v="061"/>
    <s v="Dept of Natural Resources - Office of Energy Development"/>
    <s v="CSA"/>
    <s v="DNR OED Office of Energy Development"/>
    <s v="DGO"/>
    <s v="6680 Enterprise Technology"/>
    <x v="13"/>
    <s v="DP Current Expense"/>
    <n v="309.86999999999978"/>
    <x v="10"/>
    <x v="29"/>
    <x v="4"/>
    <x v="0"/>
  </r>
  <r>
    <s v="061"/>
    <s v="Dept of Natural Resources - Office of Energy Development"/>
    <s v="CSA"/>
    <s v="DNR OED Office of Energy Development"/>
    <s v="DGO"/>
    <s v="6680 Enterprise Technology"/>
    <x v="17"/>
    <s v="DP Current Expense"/>
    <n v="1735.6632505559996"/>
    <x v="10"/>
    <x v="29"/>
    <x v="4"/>
    <x v="0"/>
  </r>
  <r>
    <s v="063"/>
    <s v="Governor's Office of Economic Opportunity"/>
    <s v="2306"/>
    <s v="GOUTAH Outdoor Recreation Infrastructure Account"/>
    <s v="DGO"/>
    <s v="6680 Enterprise Technology"/>
    <x v="12"/>
    <s v="Current Expense"/>
    <n v="-60.279399999999796"/>
    <x v="11"/>
    <x v="54"/>
    <x v="4"/>
    <x v="0"/>
  </r>
  <r>
    <s v="063"/>
    <s v="Governor's Office of Economic Opportunity"/>
    <s v="2306"/>
    <s v="GOUTAH Outdoor Recreation Infrastructure Account"/>
    <s v="DGO"/>
    <s v="6680 Enterprise Technology"/>
    <x v="12"/>
    <s v="DP Current Expense"/>
    <n v="54.817600000000077"/>
    <x v="11"/>
    <x v="54"/>
    <x v="4"/>
    <x v="0"/>
  </r>
  <r>
    <s v="063"/>
    <s v="Governor's Office of Economic Opportunity"/>
    <s v="2306"/>
    <s v="GOUTAH Outdoor Recreation Infrastructure Account"/>
    <s v="DGO"/>
    <s v="6680 Enterprise Technology"/>
    <x v="18"/>
    <s v="DP Current Expense"/>
    <n v="129.29999999999961"/>
    <x v="11"/>
    <x v="54"/>
    <x v="4"/>
    <x v="0"/>
  </r>
  <r>
    <s v="063"/>
    <s v="Governor's Office of Economic Opportunity"/>
    <s v="2306"/>
    <s v="GOUTAH Outdoor Recreation Infrastructure Account"/>
    <s v="DGO"/>
    <s v="6680 Enterprise Technology"/>
    <x v="13"/>
    <s v="DP Current Expense"/>
    <n v="56.339999999999961"/>
    <x v="11"/>
    <x v="54"/>
    <x v="4"/>
    <x v="0"/>
  </r>
  <r>
    <s v="063"/>
    <s v="Governor's Office of Economic Opportunity"/>
    <s v="CJA"/>
    <s v="GOUTAH Pete Suazo Athletic Commission"/>
    <s v="DGO"/>
    <s v="6680 Enterprise Technology"/>
    <x v="12"/>
    <s v="DP Current Expense"/>
    <n v="41.937000000000054"/>
    <x v="11"/>
    <x v="55"/>
    <x v="4"/>
    <x v="0"/>
  </r>
  <r>
    <s v="063"/>
    <s v="Governor's Office of Economic Opportunity"/>
    <s v="CJA"/>
    <s v="GOUTAH Pete Suazo Athletic Commission"/>
    <s v="DGO"/>
    <s v="6680 Enterprise Technology"/>
    <x v="18"/>
    <s v="DP Current Expense"/>
    <n v="99.129999999999697"/>
    <x v="11"/>
    <x v="55"/>
    <x v="4"/>
    <x v="0"/>
  </r>
  <r>
    <s v="063"/>
    <s v="Governor's Office of Economic Opportunity"/>
    <s v="CJA"/>
    <s v="GOUTAH Pete Suazo Athletic Commission"/>
    <s v="DGO"/>
    <s v="6680 Enterprise Technology"/>
    <x v="13"/>
    <s v="DP Current Expense"/>
    <n v="31.299999999999979"/>
    <x v="11"/>
    <x v="55"/>
    <x v="4"/>
    <x v="0"/>
  </r>
  <r>
    <s v="063"/>
    <s v="Governor's Office of Economic Opportunity"/>
    <s v="CKA"/>
    <s v="GOUTAH Administration"/>
    <s v="DGO"/>
    <s v="6680 Enterprise Technology"/>
    <x v="12"/>
    <s v="Current Expense"/>
    <n v="-388.73269999999849"/>
    <x v="11"/>
    <x v="49"/>
    <x v="4"/>
    <x v="0"/>
  </r>
  <r>
    <s v="063"/>
    <s v="Governor's Office of Economic Opportunity"/>
    <s v="CKA"/>
    <s v="GOUTAH Administration"/>
    <s v="DGO"/>
    <s v="6680 Enterprise Technology"/>
    <x v="12"/>
    <s v="DP Current Expense"/>
    <n v="504.02580000000074"/>
    <x v="11"/>
    <x v="49"/>
    <x v="4"/>
    <x v="0"/>
  </r>
  <r>
    <s v="063"/>
    <s v="Governor's Office of Economic Opportunity"/>
    <s v="CKA"/>
    <s v="GOUTAH Administration"/>
    <s v="DGO"/>
    <s v="6680 Enterprise Technology"/>
    <x v="14"/>
    <s v="DP Current Expense"/>
    <n v="166.34999999999974"/>
    <x v="11"/>
    <x v="49"/>
    <x v="4"/>
    <x v="0"/>
  </r>
  <r>
    <s v="063"/>
    <s v="Governor's Office of Economic Opportunity"/>
    <s v="CKA"/>
    <s v="GOUTAH Administration"/>
    <s v="DGO"/>
    <s v="6680 Enterprise Technology"/>
    <x v="15"/>
    <s v="DP Current Expense"/>
    <n v="28.5"/>
    <x v="11"/>
    <x v="49"/>
    <x v="4"/>
    <x v="0"/>
  </r>
  <r>
    <s v="063"/>
    <s v="Governor's Office of Economic Opportunity"/>
    <s v="CKA"/>
    <s v="GOUTAH Administration"/>
    <s v="DGO"/>
    <s v="6680 Enterprise Technology"/>
    <x v="18"/>
    <s v="DP Current Expense"/>
    <n v="935.26999999999714"/>
    <x v="11"/>
    <x v="49"/>
    <x v="4"/>
    <x v="0"/>
  </r>
  <r>
    <s v="063"/>
    <s v="Governor's Office of Economic Opportunity"/>
    <s v="CKA"/>
    <s v="GOUTAH Administration"/>
    <s v="DGO"/>
    <s v="6680 Enterprise Technology"/>
    <x v="13"/>
    <s v="DP Current Expense"/>
    <n v="508.62499999999966"/>
    <x v="11"/>
    <x v="49"/>
    <x v="4"/>
    <x v="0"/>
  </r>
  <r>
    <s v="063"/>
    <s v="Governor's Office of Economic Opportunity"/>
    <s v="CKA"/>
    <s v="GOUTAH Administration"/>
    <s v="DGO"/>
    <s v="6680 Enterprise Technology"/>
    <x v="17"/>
    <s v="DP Current Expense"/>
    <n v="5324.7766945639978"/>
    <x v="11"/>
    <x v="49"/>
    <x v="4"/>
    <x v="0"/>
  </r>
  <r>
    <s v="063"/>
    <s v="Governor's Office of Economic Opportunity"/>
    <s v="CLA"/>
    <s v="GOUTAH Tourism Administration"/>
    <s v="DGO"/>
    <s v="6680 Enterprise Technology"/>
    <x v="12"/>
    <s v="Current Expense"/>
    <n v="-103.35679999999958"/>
    <x v="11"/>
    <x v="56"/>
    <x v="4"/>
    <x v="0"/>
  </r>
  <r>
    <s v="063"/>
    <s v="Governor's Office of Economic Opportunity"/>
    <s v="CLA"/>
    <s v="GOUTAH Tourism Administration"/>
    <s v="DGO"/>
    <s v="6680 Enterprise Technology"/>
    <x v="12"/>
    <s v="DP Current Expense"/>
    <n v="247.20940000000036"/>
    <x v="11"/>
    <x v="56"/>
    <x v="4"/>
    <x v="0"/>
  </r>
  <r>
    <s v="063"/>
    <s v="Governor's Office of Economic Opportunity"/>
    <s v="CLA"/>
    <s v="GOUTAH Tourism Administration"/>
    <s v="DGO"/>
    <s v="6680 Enterprise Technology"/>
    <x v="18"/>
    <s v="DP Current Expense"/>
    <n v="327.55999999999904"/>
    <x v="11"/>
    <x v="56"/>
    <x v="4"/>
    <x v="0"/>
  </r>
  <r>
    <s v="063"/>
    <s v="Governor's Office of Economic Opportunity"/>
    <s v="CLA"/>
    <s v="GOUTAH Tourism Administration"/>
    <s v="DGO"/>
    <s v="6680 Enterprise Technology"/>
    <x v="13"/>
    <s v="DP Current Expense"/>
    <n v="179.97499999999991"/>
    <x v="11"/>
    <x v="56"/>
    <x v="4"/>
    <x v="0"/>
  </r>
  <r>
    <s v="063"/>
    <s v="Governor's Office of Economic Opportunity"/>
    <s v="CLA"/>
    <s v="GOUTAH Tourism Administration"/>
    <s v="DGO"/>
    <s v="6680 Enterprise Technology"/>
    <x v="17"/>
    <s v="DP Current Expense"/>
    <n v="579.07777399999998"/>
    <x v="11"/>
    <x v="56"/>
    <x v="4"/>
    <x v="0"/>
  </r>
  <r>
    <s v="063"/>
    <s v="Governor's Office of Economic Opportunity"/>
    <s v="CLB"/>
    <s v="GOUTAH Operations &amp; Fulfillment"/>
    <s v="DGO"/>
    <s v="6680 Enterprise Technology"/>
    <x v="12"/>
    <s v="Current Expense"/>
    <n v="-387.7295999999979"/>
    <x v="11"/>
    <x v="53"/>
    <x v="4"/>
    <x v="0"/>
  </r>
  <r>
    <s v="063"/>
    <s v="Governor's Office of Economic Opportunity"/>
    <s v="CLB"/>
    <s v="GOUTAH Operations &amp; Fulfillment"/>
    <s v="DGO"/>
    <s v="6680 Enterprise Technology"/>
    <x v="12"/>
    <s v="DP Current Expense"/>
    <n v="485.30220000000077"/>
    <x v="11"/>
    <x v="53"/>
    <x v="4"/>
    <x v="0"/>
  </r>
  <r>
    <s v="063"/>
    <s v="Governor's Office of Economic Opportunity"/>
    <s v="CLB"/>
    <s v="GOUTAH Operations &amp; Fulfillment"/>
    <s v="DGO"/>
    <s v="6680 Enterprise Technology"/>
    <x v="14"/>
    <s v="DP Current Expense"/>
    <n v="164.84499999999991"/>
    <x v="11"/>
    <x v="53"/>
    <x v="4"/>
    <x v="0"/>
  </r>
  <r>
    <s v="063"/>
    <s v="Governor's Office of Economic Opportunity"/>
    <s v="CLB"/>
    <s v="GOUTAH Operations &amp; Fulfillment"/>
    <s v="DGO"/>
    <s v="6680 Enterprise Technology"/>
    <x v="15"/>
    <s v="DP Current Expense"/>
    <n v="33.25"/>
    <x v="11"/>
    <x v="53"/>
    <x v="4"/>
    <x v="0"/>
  </r>
  <r>
    <s v="063"/>
    <s v="Governor's Office of Economic Opportunity"/>
    <s v="CLB"/>
    <s v="GOUTAH Operations &amp; Fulfillment"/>
    <s v="DGO"/>
    <s v="6680 Enterprise Technology"/>
    <x v="16"/>
    <s v="DP Current Expense"/>
    <n v="-2053.6122240000004"/>
    <x v="11"/>
    <x v="53"/>
    <x v="4"/>
    <x v="0"/>
  </r>
  <r>
    <s v="063"/>
    <s v="Governor's Office of Economic Opportunity"/>
    <s v="CLB"/>
    <s v="GOUTAH Operations &amp; Fulfillment"/>
    <s v="DGO"/>
    <s v="6680 Enterprise Technology"/>
    <x v="18"/>
    <s v="DP Current Expense"/>
    <n v="1133.5299999999966"/>
    <x v="11"/>
    <x v="53"/>
    <x v="4"/>
    <x v="0"/>
  </r>
  <r>
    <s v="063"/>
    <s v="Governor's Office of Economic Opportunity"/>
    <s v="CLB"/>
    <s v="GOUTAH Operations &amp; Fulfillment"/>
    <s v="DGO"/>
    <s v="6680 Enterprise Technology"/>
    <x v="13"/>
    <s v="DP Current Expense"/>
    <n v="370.90499999999975"/>
    <x v="11"/>
    <x v="53"/>
    <x v="4"/>
    <x v="0"/>
  </r>
  <r>
    <s v="063"/>
    <s v="Governor's Office of Economic Opportunity"/>
    <s v="CLB"/>
    <s v="Operations &amp; Fulfillment"/>
    <s v="DGO"/>
    <s v="6680 Enterprise Technology"/>
    <x v="12"/>
    <s v="DP Current Expense"/>
    <n v="1806.9400000000035"/>
    <x v="11"/>
    <x v="53"/>
    <x v="4"/>
    <x v="0"/>
  </r>
  <r>
    <s v="063"/>
    <s v="Governor's Office of Economic Opportunity"/>
    <s v="CLB"/>
    <s v="Operations &amp; Fulfillment"/>
    <s v="DGO"/>
    <s v="6680 Enterprise Technology"/>
    <x v="15"/>
    <s v="DP Current Expense"/>
    <n v="334"/>
    <x v="11"/>
    <x v="53"/>
    <x v="4"/>
    <x v="0"/>
  </r>
  <r>
    <s v="063"/>
    <s v="Governor's Office of Economic Opportunity"/>
    <s v="CLD"/>
    <s v="GOUTAH Film Commission"/>
    <s v="DGO"/>
    <s v="6680 Enterprise Technology"/>
    <x v="12"/>
    <s v="Current Expense"/>
    <n v="31.627000000000706"/>
    <x v="11"/>
    <x v="52"/>
    <x v="4"/>
    <x v="0"/>
  </r>
  <r>
    <s v="063"/>
    <s v="Governor's Office of Economic Opportunity"/>
    <s v="CLD"/>
    <s v="GOUTAH Film Commission"/>
    <s v="DGO"/>
    <s v="6680 Enterprise Technology"/>
    <x v="12"/>
    <s v="DP Current Expense"/>
    <n v="206.57440000000031"/>
    <x v="11"/>
    <x v="52"/>
    <x v="4"/>
    <x v="0"/>
  </r>
  <r>
    <s v="063"/>
    <s v="Governor's Office of Economic Opportunity"/>
    <s v="CLD"/>
    <s v="GOUTAH Film Commission"/>
    <s v="DGO"/>
    <s v="6680 Enterprise Technology"/>
    <x v="14"/>
    <s v="DP Current Expense"/>
    <n v="147.00999999999991"/>
    <x v="11"/>
    <x v="52"/>
    <x v="4"/>
    <x v="0"/>
  </r>
  <r>
    <s v="063"/>
    <s v="Governor's Office of Economic Opportunity"/>
    <s v="CLD"/>
    <s v="GOUTAH Film Commission"/>
    <s v="DGO"/>
    <s v="6680 Enterprise Technology"/>
    <x v="15"/>
    <s v="DP Current Expense"/>
    <n v="30.5"/>
    <x v="11"/>
    <x v="52"/>
    <x v="4"/>
    <x v="0"/>
  </r>
  <r>
    <s v="063"/>
    <s v="Governor's Office of Economic Opportunity"/>
    <s v="CLD"/>
    <s v="GOUTAH Film Commission"/>
    <s v="DGO"/>
    <s v="6680 Enterprise Technology"/>
    <x v="18"/>
    <s v="DP Current Expense"/>
    <n v="409.44999999999879"/>
    <x v="11"/>
    <x v="52"/>
    <x v="4"/>
    <x v="0"/>
  </r>
  <r>
    <s v="063"/>
    <s v="Governor's Office of Economic Opportunity"/>
    <s v="CLD"/>
    <s v="GOUTAH Film Commission"/>
    <s v="DGO"/>
    <s v="6680 Enterprise Technology"/>
    <x v="13"/>
    <s v="DP Current Expense"/>
    <n v="167.4549999999999"/>
    <x v="11"/>
    <x v="52"/>
    <x v="4"/>
    <x v="0"/>
  </r>
  <r>
    <s v="063"/>
    <s v="Governor's Office of Economic Opportunity"/>
    <s v="CLD"/>
    <s v="GOUTAH Film Commission"/>
    <s v="DGO"/>
    <s v="6680 Enterprise Technology"/>
    <x v="17"/>
    <s v="DP Current Expense"/>
    <n v="1073.0895230000001"/>
    <x v="11"/>
    <x v="52"/>
    <x v="4"/>
    <x v="0"/>
  </r>
  <r>
    <s v="063"/>
    <s v="Governor's Office of Economic Opportunity"/>
    <s v="CME"/>
    <s v="GOUTAH Business Outreach &amp; International Trade"/>
    <s v="DGO"/>
    <s v="6680 Enterprise Technology"/>
    <x v="12"/>
    <s v="Current Expense"/>
    <n v="-179.65659999999917"/>
    <x v="11"/>
    <x v="50"/>
    <x v="4"/>
    <x v="0"/>
  </r>
  <r>
    <s v="063"/>
    <s v="Governor's Office of Economic Opportunity"/>
    <s v="CME"/>
    <s v="GOUTAH Business Outreach &amp; International Trade"/>
    <s v="DGO"/>
    <s v="6680 Enterprise Technology"/>
    <x v="12"/>
    <s v="DP Current Expense"/>
    <n v="330.54580000000044"/>
    <x v="11"/>
    <x v="50"/>
    <x v="4"/>
    <x v="0"/>
  </r>
  <r>
    <s v="063"/>
    <s v="Governor's Office of Economic Opportunity"/>
    <s v="CME"/>
    <s v="GOUTAH Business Outreach &amp; International Trade"/>
    <s v="DGO"/>
    <s v="6680 Enterprise Technology"/>
    <x v="14"/>
    <s v="DP Current Expense"/>
    <n v="106.80499999999998"/>
    <x v="11"/>
    <x v="50"/>
    <x v="4"/>
    <x v="0"/>
  </r>
  <r>
    <s v="063"/>
    <s v="Governor's Office of Economic Opportunity"/>
    <s v="CME"/>
    <s v="GOUTAH Business Outreach &amp; International Trade"/>
    <s v="DGO"/>
    <s v="6680 Enterprise Technology"/>
    <x v="15"/>
    <s v="DP Current Expense"/>
    <n v="21.25"/>
    <x v="11"/>
    <x v="50"/>
    <x v="4"/>
    <x v="0"/>
  </r>
  <r>
    <s v="063"/>
    <s v="Governor's Office of Economic Opportunity"/>
    <s v="CME"/>
    <s v="GOUTAH Business Outreach &amp; International Trade"/>
    <s v="DGO"/>
    <s v="6680 Enterprise Technology"/>
    <x v="16"/>
    <s v="DP Current Expense"/>
    <n v="-107.60060800000002"/>
    <x v="11"/>
    <x v="50"/>
    <x v="4"/>
    <x v="0"/>
  </r>
  <r>
    <s v="063"/>
    <s v="Governor's Office of Economic Opportunity"/>
    <s v="CME"/>
    <s v="GOUTAH Business Outreach &amp; International Trade"/>
    <s v="DGO"/>
    <s v="6680 Enterprise Technology"/>
    <x v="18"/>
    <s v="DP Current Expense"/>
    <n v="767.17999999999768"/>
    <x v="11"/>
    <x v="50"/>
    <x v="4"/>
    <x v="0"/>
  </r>
  <r>
    <s v="063"/>
    <s v="Governor's Office of Economic Opportunity"/>
    <s v="CME"/>
    <s v="GOUTAH Business Outreach &amp; International Trade"/>
    <s v="DGO"/>
    <s v="6680 Enterprise Technology"/>
    <x v="13"/>
    <s v="DP Current Expense"/>
    <n v="275.43999999999983"/>
    <x v="11"/>
    <x v="50"/>
    <x v="4"/>
    <x v="0"/>
  </r>
  <r>
    <s v="063"/>
    <s v="Governor's Office of Economic Opportunity"/>
    <s v="CME"/>
    <s v="GOUTAH Business Outreach &amp; International Trade"/>
    <s v="DGO"/>
    <s v="6680 Enterprise Technology"/>
    <x v="17"/>
    <s v="DP Current Expense"/>
    <n v="1266.232611144"/>
    <x v="11"/>
    <x v="50"/>
    <x v="4"/>
    <x v="0"/>
  </r>
  <r>
    <s v="063"/>
    <s v="Governor's Office of Economic Opportunity"/>
    <s v="CMF"/>
    <s v="GOUTAH Corp Recruitment &amp; Business Service"/>
    <s v="DGO"/>
    <s v="6680 Enterprise Technology"/>
    <x v="12"/>
    <s v="Current Expense"/>
    <n v="-390.11309999999867"/>
    <x v="11"/>
    <x v="51"/>
    <x v="4"/>
    <x v="0"/>
  </r>
  <r>
    <s v="063"/>
    <s v="Governor's Office of Economic Opportunity"/>
    <s v="CMF"/>
    <s v="GOUTAH Corp Recruitment &amp; Business Service"/>
    <s v="DGO"/>
    <s v="6680 Enterprise Technology"/>
    <x v="12"/>
    <s v="DP Current Expense"/>
    <n v="544.91620000000069"/>
    <x v="11"/>
    <x v="51"/>
    <x v="4"/>
    <x v="0"/>
  </r>
  <r>
    <s v="063"/>
    <s v="Governor's Office of Economic Opportunity"/>
    <s v="CMF"/>
    <s v="GOUTAH Corp Recruitment &amp; Business Service"/>
    <s v="DGO"/>
    <s v="6680 Enterprise Technology"/>
    <x v="14"/>
    <s v="DP Current Expense"/>
    <n v="2071.7000000000012"/>
    <x v="11"/>
    <x v="51"/>
    <x v="4"/>
    <x v="0"/>
  </r>
  <r>
    <s v="063"/>
    <s v="Governor's Office of Economic Opportunity"/>
    <s v="CMF"/>
    <s v="GOUTAH Corp Recruitment &amp; Business Service"/>
    <s v="DGO"/>
    <s v="6680 Enterprise Technology"/>
    <x v="15"/>
    <s v="DP Current Expense"/>
    <n v="577.25"/>
    <x v="11"/>
    <x v="51"/>
    <x v="4"/>
    <x v="0"/>
  </r>
  <r>
    <s v="063"/>
    <s v="Governor's Office of Economic Opportunity"/>
    <s v="CMF"/>
    <s v="GOUTAH Corp Recruitment &amp; Business Service"/>
    <s v="DGO"/>
    <s v="6680 Enterprise Technology"/>
    <x v="18"/>
    <s v="DP Current Expense"/>
    <n v="1241.2799999999963"/>
    <x v="11"/>
    <x v="51"/>
    <x v="4"/>
    <x v="0"/>
  </r>
  <r>
    <s v="063"/>
    <s v="Governor's Office of Economic Opportunity"/>
    <s v="CMF"/>
    <s v="GOUTAH Corp Recruitment &amp; Business Service"/>
    <s v="DGO"/>
    <s v="6680 Enterprise Technology"/>
    <x v="13"/>
    <s v="DP Current Expense"/>
    <n v="492.97499999999968"/>
    <x v="11"/>
    <x v="51"/>
    <x v="4"/>
    <x v="0"/>
  </r>
  <r>
    <s v="063"/>
    <s v="Governor's Office of Economic Opportunity"/>
    <s v="COT"/>
    <s v="GOUTAH Talent Ready Utah Center"/>
    <s v="DGO"/>
    <s v="6680 Enterprise Technology"/>
    <x v="12"/>
    <s v="Current Expense"/>
    <n v="-71.824999999999932"/>
    <x v="11"/>
    <x v="58"/>
    <x v="4"/>
    <x v="0"/>
  </r>
  <r>
    <s v="063"/>
    <s v="Governor's Office of Economic Opportunity"/>
    <s v="COT"/>
    <s v="GOUTAH Talent Ready Utah Center"/>
    <s v="DGO"/>
    <s v="6680 Enterprise Technology"/>
    <x v="12"/>
    <s v="DP Current Expense"/>
    <n v="76.685600000000107"/>
    <x v="11"/>
    <x v="58"/>
    <x v="4"/>
    <x v="0"/>
  </r>
  <r>
    <s v="063"/>
    <s v="Governor's Office of Economic Opportunity"/>
    <s v="COT"/>
    <s v="GOUTAH Talent Ready Utah Center"/>
    <s v="DGO"/>
    <s v="6680 Enterprise Technology"/>
    <x v="14"/>
    <s v="DP Current Expense"/>
    <n v="649.57499999999902"/>
    <x v="11"/>
    <x v="58"/>
    <x v="4"/>
    <x v="0"/>
  </r>
  <r>
    <s v="063"/>
    <s v="Governor's Office of Economic Opportunity"/>
    <s v="COT"/>
    <s v="GOUTAH Talent Ready Utah Center"/>
    <s v="DGO"/>
    <s v="6680 Enterprise Technology"/>
    <x v="15"/>
    <s v="DP Current Expense"/>
    <n v="111.25"/>
    <x v="11"/>
    <x v="58"/>
    <x v="4"/>
    <x v="0"/>
  </r>
  <r>
    <s v="063"/>
    <s v="Governor's Office of Economic Opportunity"/>
    <s v="COT"/>
    <s v="GOUTAH Talent Ready Utah Center"/>
    <s v="DGO"/>
    <s v="6680 Enterprise Technology"/>
    <x v="16"/>
    <s v="DP Current Expense"/>
    <n v="-28.048479999999998"/>
    <x v="11"/>
    <x v="58"/>
    <x v="4"/>
    <x v="0"/>
  </r>
  <r>
    <s v="063"/>
    <s v="Governor's Office of Economic Opportunity"/>
    <s v="COT"/>
    <s v="GOUTAH Talent Ready Utah Center"/>
    <s v="DGO"/>
    <s v="6680 Enterprise Technology"/>
    <x v="18"/>
    <s v="DP Current Expense"/>
    <n v="181.01999999999947"/>
    <x v="11"/>
    <x v="58"/>
    <x v="4"/>
    <x v="0"/>
  </r>
  <r>
    <s v="063"/>
    <s v="Governor's Office of Economic Opportunity"/>
    <s v="COT"/>
    <s v="GOUTAH Talent Ready Utah Center"/>
    <s v="DGO"/>
    <s v="6680 Enterprise Technology"/>
    <x v="13"/>
    <s v="DP Current Expense"/>
    <n v="71.989999999999952"/>
    <x v="11"/>
    <x v="58"/>
    <x v="4"/>
    <x v="0"/>
  </r>
  <r>
    <s v="063"/>
    <s v="Governor's Office of Economic Opportunity"/>
    <s v="COV"/>
    <s v="GOUTAH Utah Works Program"/>
    <s v="DGO"/>
    <s v="6680 Enterprise Technology"/>
    <x v="12"/>
    <s v="DP Current Expense"/>
    <n v="21.900800000000032"/>
    <x v="11"/>
    <x v="59"/>
    <x v="4"/>
    <x v="0"/>
  </r>
  <r>
    <s v="063"/>
    <s v="Governor's Office of Economic Opportunity"/>
    <s v="COV"/>
    <s v="GOUTAH Utah Works Program"/>
    <s v="DGO"/>
    <s v="6680 Enterprise Technology"/>
    <x v="18"/>
    <s v="DP Current Expense"/>
    <n v="51.719999999999843"/>
    <x v="11"/>
    <x v="59"/>
    <x v="4"/>
    <x v="0"/>
  </r>
  <r>
    <s v="063"/>
    <s v="Governor's Office of Economic Opportunity"/>
    <s v="COV"/>
    <s v="GOUTAH Utah Works Program"/>
    <s v="DGO"/>
    <s v="6680 Enterprise Technology"/>
    <x v="13"/>
    <s v="DP Current Expense"/>
    <n v="18.779999999999987"/>
    <x v="11"/>
    <x v="59"/>
    <x v="4"/>
    <x v="0"/>
  </r>
  <r>
    <s v="080"/>
    <s v="Attorney General"/>
    <s v="DAC"/>
    <s v="AG Criminal Prosecution"/>
    <s v="DGO"/>
    <s v="6680 Enterprise Technology"/>
    <x v="12"/>
    <s v="Current Expense"/>
    <n v="-1347.6928999999946"/>
    <x v="12"/>
    <x v="60"/>
    <x v="4"/>
    <x v="0"/>
  </r>
  <r>
    <s v="080"/>
    <s v="Attorney General"/>
    <s v="DAC"/>
    <s v="AG Criminal Prosecution"/>
    <s v="DGO"/>
    <s v="6680 Enterprise Technology"/>
    <x v="12"/>
    <s v="DP Current Expense"/>
    <n v="2682.5771999999952"/>
    <x v="12"/>
    <x v="60"/>
    <x v="4"/>
    <x v="0"/>
  </r>
  <r>
    <s v="080"/>
    <s v="Attorney General"/>
    <s v="DAC"/>
    <s v="AG Criminal Prosecution"/>
    <s v="DGO"/>
    <s v="6680 Enterprise Technology"/>
    <x v="18"/>
    <s v="DP Current Expense"/>
    <n v="94.819999999999709"/>
    <x v="12"/>
    <x v="60"/>
    <x v="4"/>
    <x v="0"/>
  </r>
  <r>
    <s v="080"/>
    <s v="Attorney General"/>
    <s v="DAC"/>
    <s v="AG Criminal Prosecution"/>
    <s v="DGO"/>
    <s v="6680 Enterprise Technology"/>
    <x v="13"/>
    <s v="DP Current Expense"/>
    <n v="93.899999999999949"/>
    <x v="12"/>
    <x v="60"/>
    <x v="4"/>
    <x v="0"/>
  </r>
  <r>
    <s v="080"/>
    <s v="Attorney General"/>
    <s v="DEA"/>
    <s v="AG Executive Administration"/>
    <s v="DGO"/>
    <s v="6680 Enterprise Technology"/>
    <x v="12"/>
    <s v="Current Expense"/>
    <n v="-634.75979999999549"/>
    <x v="12"/>
    <x v="61"/>
    <x v="4"/>
    <x v="0"/>
  </r>
  <r>
    <s v="080"/>
    <s v="Attorney General"/>
    <s v="DEA"/>
    <s v="AG Executive Administration"/>
    <s v="DGO"/>
    <s v="6680 Enterprise Technology"/>
    <x v="12"/>
    <s v="DP Current Expense"/>
    <n v="2300.2435759999971"/>
    <x v="12"/>
    <x v="61"/>
    <x v="4"/>
    <x v="0"/>
  </r>
  <r>
    <s v="080"/>
    <s v="Attorney General"/>
    <s v="DEA"/>
    <s v="AG Executive Administration"/>
    <s v="DGO"/>
    <s v="6680 Enterprise Technology"/>
    <x v="14"/>
    <s v="DP Current Expense"/>
    <n v="131.28999999999988"/>
    <x v="12"/>
    <x v="61"/>
    <x v="4"/>
    <x v="0"/>
  </r>
  <r>
    <s v="080"/>
    <s v="Attorney General"/>
    <s v="DEA"/>
    <s v="AG Executive Administration"/>
    <s v="DGO"/>
    <s v="6680 Enterprise Technology"/>
    <x v="15"/>
    <s v="DP Current Expense"/>
    <n v="25"/>
    <x v="12"/>
    <x v="61"/>
    <x v="4"/>
    <x v="0"/>
  </r>
  <r>
    <s v="080"/>
    <s v="Attorney General"/>
    <s v="DEA"/>
    <s v="AG Executive Administration"/>
    <s v="DGO"/>
    <s v="6680 Enterprise Technology"/>
    <x v="16"/>
    <s v="DP Current Expense"/>
    <n v="-220.41436799999994"/>
    <x v="12"/>
    <x v="61"/>
    <x v="4"/>
    <x v="0"/>
  </r>
  <r>
    <s v="080"/>
    <s v="Attorney General"/>
    <s v="DEA"/>
    <s v="AG Executive Administration"/>
    <s v="DGO"/>
    <s v="6680 Enterprise Technology"/>
    <x v="13"/>
    <s v="DP Current Expense"/>
    <n v="316.12999999999977"/>
    <x v="12"/>
    <x v="61"/>
    <x v="4"/>
    <x v="0"/>
  </r>
  <r>
    <s v="080"/>
    <s v="Attorney General"/>
    <s v="DEA"/>
    <s v="AG Executive Administration"/>
    <s v="DGO"/>
    <s v="6680 Enterprise Technology"/>
    <x v="17"/>
    <s v="DP Current Expense"/>
    <n v="4714.2366092419998"/>
    <x v="12"/>
    <x v="61"/>
    <x v="4"/>
    <x v="0"/>
  </r>
  <r>
    <s v="080"/>
    <s v="Attorney General"/>
    <s v="DEA"/>
    <s v="Executive Administration"/>
    <s v="DGO"/>
    <s v="6680 Enterprise Technology"/>
    <x v="12"/>
    <s v="DP Current Expense"/>
    <n v="0"/>
    <x v="12"/>
    <x v="61"/>
    <x v="4"/>
    <x v="0"/>
  </r>
  <r>
    <s v="080"/>
    <s v="Attorney General"/>
    <s v="DEA"/>
    <s v="Executive Administration"/>
    <s v="DGO"/>
    <s v="6680 Enterprise Technology"/>
    <x v="15"/>
    <s v="DP Current Expense"/>
    <n v="0"/>
    <x v="12"/>
    <x v="61"/>
    <x v="4"/>
    <x v="0"/>
  </r>
  <r>
    <s v="080"/>
    <s v="Attorney General"/>
    <s v="DGA"/>
    <s v="AG Prosecution Council"/>
    <s v="DGO"/>
    <s v="6680 Enterprise Technology"/>
    <x v="12"/>
    <s v="Current Expense"/>
    <n v="-30.176199999999838"/>
    <x v="12"/>
    <x v="67"/>
    <x v="4"/>
    <x v="0"/>
  </r>
  <r>
    <s v="080"/>
    <s v="Attorney General"/>
    <s v="DGA"/>
    <s v="AG Prosecution Council"/>
    <s v="DGO"/>
    <s v="6680 Enterprise Technology"/>
    <x v="12"/>
    <s v="DP Current Expense"/>
    <n v="120.11999999999982"/>
    <x v="12"/>
    <x v="67"/>
    <x v="4"/>
    <x v="0"/>
  </r>
  <r>
    <s v="080"/>
    <s v="Attorney General"/>
    <s v="DGA"/>
    <s v="AG Prosecution Council"/>
    <s v="DGO"/>
    <s v="6680 Enterprise Technology"/>
    <x v="17"/>
    <s v="DP Current Expense"/>
    <n v="1217.04"/>
    <x v="12"/>
    <x v="67"/>
    <x v="4"/>
    <x v="0"/>
  </r>
  <r>
    <s v="080"/>
    <s v="Attorney General"/>
    <s v="DQA"/>
    <s v="AG Children's Justice Centers"/>
    <s v="DGO"/>
    <s v="6680 Enterprise Technology"/>
    <x v="12"/>
    <s v="Current Expense"/>
    <n v="-260.27659999999963"/>
    <x v="12"/>
    <x v="68"/>
    <x v="4"/>
    <x v="0"/>
  </r>
  <r>
    <s v="080"/>
    <s v="Attorney General"/>
    <s v="DQA"/>
    <s v="AG Children's Justice Centers"/>
    <s v="DGO"/>
    <s v="6680 Enterprise Technology"/>
    <x v="12"/>
    <s v="DP Current Expense"/>
    <n v="120.11999999999982"/>
    <x v="12"/>
    <x v="68"/>
    <x v="4"/>
    <x v="0"/>
  </r>
  <r>
    <s v="080"/>
    <s v="Attorney General"/>
    <s v="DSC"/>
    <s v="AG Civil"/>
    <s v="DGO"/>
    <s v="6680 Enterprise Technology"/>
    <x v="12"/>
    <s v="Current Expense"/>
    <n v="-135.38339999999914"/>
    <x v="12"/>
    <x v="69"/>
    <x v="4"/>
    <x v="0"/>
  </r>
  <r>
    <s v="080"/>
    <s v="Attorney General"/>
    <s v="DSC"/>
    <s v="AG Civil"/>
    <s v="DGO"/>
    <s v="6680 Enterprise Technology"/>
    <x v="12"/>
    <s v="DP Current Expense"/>
    <n v="384.38399999999945"/>
    <x v="12"/>
    <x v="69"/>
    <x v="4"/>
    <x v="0"/>
  </r>
  <r>
    <s v="080"/>
    <s v="Attorney General"/>
    <s v="DSC"/>
    <s v="AG Civil"/>
    <s v="DGO"/>
    <s v="6680 Enterprise Technology"/>
    <x v="13"/>
    <s v="DP Current Expense"/>
    <n v="7.8249999999999948"/>
    <x v="12"/>
    <x v="69"/>
    <x v="4"/>
    <x v="0"/>
  </r>
  <r>
    <s v="080"/>
    <s v="Attorney General"/>
    <s v="DTF"/>
    <s v="AG ISF Civil Division"/>
    <s v="DGO"/>
    <s v="6680 Enterprise Technology"/>
    <x v="12"/>
    <s v="Current Expense"/>
    <n v="-2363.4199428910993"/>
    <x v="12"/>
    <x v="64"/>
    <x v="4"/>
    <x v="0"/>
  </r>
  <r>
    <s v="080"/>
    <s v="Attorney General"/>
    <s v="DTF"/>
    <s v="AG ISF Civil Division"/>
    <s v="DGO"/>
    <s v="6680 Enterprise Technology"/>
    <x v="12"/>
    <s v="DP Current Expense"/>
    <n v="4738.5799999999981"/>
    <x v="12"/>
    <x v="64"/>
    <x v="4"/>
    <x v="0"/>
  </r>
  <r>
    <s v="080"/>
    <s v="Attorney General"/>
    <s v="DTF"/>
    <s v="AG ISF Civil Division"/>
    <s v="DGO"/>
    <s v="6680 Enterprise Technology"/>
    <x v="18"/>
    <s v="DP Current Expense"/>
    <n v="3340.24999999999"/>
    <x v="12"/>
    <x v="64"/>
    <x v="4"/>
    <x v="0"/>
  </r>
  <r>
    <s v="080"/>
    <s v="Attorney General"/>
    <s v="DTF"/>
    <s v="AG ISF Civil Division"/>
    <s v="DGO"/>
    <s v="6680 Enterprise Technology"/>
    <x v="13"/>
    <s v="DP Current Expense"/>
    <n v="336.47499999999985"/>
    <x v="12"/>
    <x v="64"/>
    <x v="4"/>
    <x v="0"/>
  </r>
  <r>
    <s v="080"/>
    <s v="Attorney General"/>
    <s v="DTG"/>
    <s v="AG ISF Child Protection Division"/>
    <s v="DGO"/>
    <s v="6680 Enterprise Technology"/>
    <x v="12"/>
    <s v="Current Expense"/>
    <n v="-1304.0402999999951"/>
    <x v="12"/>
    <x v="63"/>
    <x v="4"/>
    <x v="0"/>
  </r>
  <r>
    <s v="080"/>
    <s v="Attorney General"/>
    <s v="DTG"/>
    <s v="AG ISF Child Protection Division"/>
    <s v="DGO"/>
    <s v="6680 Enterprise Technology"/>
    <x v="12"/>
    <s v="DP Current Expense"/>
    <n v="2247.3047999999994"/>
    <x v="12"/>
    <x v="63"/>
    <x v="4"/>
    <x v="0"/>
  </r>
  <r>
    <s v="080"/>
    <s v="Attorney General"/>
    <s v="DTG"/>
    <s v="AG ISF Child Protection Division"/>
    <s v="DGO"/>
    <s v="6680 Enterprise Technology"/>
    <x v="18"/>
    <s v="DP Current Expense"/>
    <n v="2336.0199999999927"/>
    <x v="12"/>
    <x v="63"/>
    <x v="4"/>
    <x v="0"/>
  </r>
  <r>
    <s v="080"/>
    <s v="Attorney General"/>
    <s v="DTH"/>
    <s v="AG ISF Criminal Division"/>
    <s v="DGO"/>
    <s v="6680 Enterprise Technology"/>
    <x v="12"/>
    <s v="Current Expense"/>
    <n v="393.91524916781549"/>
    <x v="12"/>
    <x v="895"/>
    <x v="4"/>
    <x v="0"/>
  </r>
  <r>
    <s v="080"/>
    <s v="Attorney General"/>
    <s v="DTH"/>
    <s v="AG ISF Criminal Division"/>
    <s v="DGO"/>
    <s v="6680 Enterprise Technology"/>
    <x v="12"/>
    <s v="DP Current Expense"/>
    <n v="2048.6288000000004"/>
    <x v="12"/>
    <x v="895"/>
    <x v="4"/>
    <x v="0"/>
  </r>
  <r>
    <s v="080"/>
    <s v="Attorney General"/>
    <s v="DTH"/>
    <s v="AG ISF Criminal Division"/>
    <s v="DGO"/>
    <s v="6680 Enterprise Technology"/>
    <x v="18"/>
    <s v="DP Current Expense"/>
    <n v="2831.6699999999914"/>
    <x v="12"/>
    <x v="895"/>
    <x v="4"/>
    <x v="0"/>
  </r>
  <r>
    <s v="080"/>
    <s v="Attorney General"/>
    <s v="DTH"/>
    <s v="AG ISF Criminal Division"/>
    <s v="DGO"/>
    <s v="6680 Enterprise Technology"/>
    <x v="13"/>
    <s v="DP Current Expense"/>
    <n v="633.82499999999959"/>
    <x v="12"/>
    <x v="895"/>
    <x v="4"/>
    <x v="0"/>
  </r>
  <r>
    <s v="090"/>
    <s v="Utah State Auditor"/>
    <s v="EBA"/>
    <s v="OSA State Auditor"/>
    <s v="DGO"/>
    <s v="6680 Enterprise Technology"/>
    <x v="12"/>
    <s v="Current Expense"/>
    <n v="-116.74079999999924"/>
    <x v="13"/>
    <x v="70"/>
    <x v="4"/>
    <x v="0"/>
  </r>
  <r>
    <s v="090"/>
    <s v="Utah State Auditor"/>
    <s v="EBA"/>
    <s v="OSA State Auditor"/>
    <s v="DGO"/>
    <s v="6680 Enterprise Technology"/>
    <x v="12"/>
    <s v="DP Current Expense"/>
    <n v="1469.0096000000021"/>
    <x v="13"/>
    <x v="70"/>
    <x v="4"/>
    <x v="0"/>
  </r>
  <r>
    <s v="090"/>
    <s v="Utah State Auditor"/>
    <s v="EBA"/>
    <s v="OSA State Auditor"/>
    <s v="DGO"/>
    <s v="6680 Enterprise Technology"/>
    <x v="14"/>
    <s v="DP Current Expense"/>
    <n v="287.41249999999889"/>
    <x v="13"/>
    <x v="70"/>
    <x v="4"/>
    <x v="0"/>
  </r>
  <r>
    <s v="090"/>
    <s v="Utah State Auditor"/>
    <s v="EBA"/>
    <s v="OSA State Auditor"/>
    <s v="DGO"/>
    <s v="6680 Enterprise Technology"/>
    <x v="15"/>
    <s v="DP Current Expense"/>
    <n v="100.25"/>
    <x v="13"/>
    <x v="70"/>
    <x v="4"/>
    <x v="0"/>
  </r>
  <r>
    <s v="090"/>
    <s v="Utah State Auditor"/>
    <s v="EBA"/>
    <s v="OSA State Auditor"/>
    <s v="DGO"/>
    <s v="6680 Enterprise Technology"/>
    <x v="16"/>
    <s v="DP Current Expense"/>
    <n v="-8827.9895199999974"/>
    <x v="13"/>
    <x v="70"/>
    <x v="4"/>
    <x v="0"/>
  </r>
  <r>
    <s v="090"/>
    <s v="Utah State Auditor"/>
    <s v="EBA"/>
    <s v="OSA State Auditor"/>
    <s v="DGO"/>
    <s v="6680 Enterprise Technology"/>
    <x v="13"/>
    <s v="DP Current Expense"/>
    <n v="1036.0299999999993"/>
    <x v="13"/>
    <x v="70"/>
    <x v="4"/>
    <x v="0"/>
  </r>
  <r>
    <s v="090"/>
    <s v="Utah State Auditor"/>
    <s v="EBA"/>
    <s v="OSA State Auditor"/>
    <s v="DGO"/>
    <s v="6680 Enterprise Technology"/>
    <x v="17"/>
    <s v="DP Current Expense"/>
    <n v="985.1820303119996"/>
    <x v="13"/>
    <x v="70"/>
    <x v="4"/>
    <x v="0"/>
  </r>
  <r>
    <s v="090"/>
    <s v="Utah State Auditor"/>
    <s v="EBA"/>
    <s v="State Auditor"/>
    <s v="DGO"/>
    <s v="6680 Enterprise Technology"/>
    <x v="12"/>
    <s v="DP Current Expense"/>
    <n v="0"/>
    <x v="13"/>
    <x v="70"/>
    <x v="4"/>
    <x v="0"/>
  </r>
  <r>
    <s v="090"/>
    <s v="Utah State Auditor"/>
    <s v="EBA"/>
    <s v="State Auditor"/>
    <s v="DGO"/>
    <s v="6680 Enterprise Technology"/>
    <x v="15"/>
    <s v="DP Current Expense"/>
    <n v="0"/>
    <x v="13"/>
    <x v="70"/>
    <x v="4"/>
    <x v="0"/>
  </r>
  <r>
    <s v="100"/>
    <s v="Dept of Government Operations - Admin Services"/>
    <s v="2105"/>
    <s v="DGO Office of State Debt Collection Fund"/>
    <s v="DGO"/>
    <s v="6680 Enterprise Technology"/>
    <x v="12"/>
    <s v="Current Expense"/>
    <n v="471.05560000000139"/>
    <x v="14"/>
    <x v="84"/>
    <x v="4"/>
    <x v="0"/>
  </r>
  <r>
    <s v="100"/>
    <s v="Dept of Government Operations - Admin Services"/>
    <s v="2105"/>
    <s v="DGO Office of State Debt Collection Fund"/>
    <s v="DGO"/>
    <s v="6680 Enterprise Technology"/>
    <x v="12"/>
    <s v="DP Current Expense"/>
    <n v="-73.344593999999773"/>
    <x v="14"/>
    <x v="84"/>
    <x v="4"/>
    <x v="0"/>
  </r>
  <r>
    <s v="100"/>
    <s v="Dept of Government Operations - Admin Services"/>
    <s v="2105"/>
    <s v="DGO Office of State Debt Collection Fund"/>
    <s v="DGO"/>
    <s v="6680 Enterprise Technology"/>
    <x v="14"/>
    <s v="DP Current Expense"/>
    <n v="6215.1649999999963"/>
    <x v="14"/>
    <x v="84"/>
    <x v="4"/>
    <x v="0"/>
  </r>
  <r>
    <s v="100"/>
    <s v="Dept of Government Operations - Admin Services"/>
    <s v="2105"/>
    <s v="DGO Office of State Debt Collection Fund"/>
    <s v="DGO"/>
    <s v="6680 Enterprise Technology"/>
    <x v="15"/>
    <s v="DP Current Expense"/>
    <n v="974.75"/>
    <x v="14"/>
    <x v="84"/>
    <x v="4"/>
    <x v="0"/>
  </r>
  <r>
    <s v="100"/>
    <s v="Dept of Government Operations - Admin Services"/>
    <s v="2105"/>
    <s v="DGO Office of State Debt Collection Fund"/>
    <s v="DGO"/>
    <s v="6680 Enterprise Technology"/>
    <x v="18"/>
    <s v="DP Current Expense"/>
    <n v="780.10999999999763"/>
    <x v="14"/>
    <x v="84"/>
    <x v="4"/>
    <x v="0"/>
  </r>
  <r>
    <s v="100"/>
    <s v="Dept of Government Operations - Admin Services"/>
    <s v="2105"/>
    <s v="DGO Office of State Debt Collection Fund"/>
    <s v="DGO"/>
    <s v="6680 Enterprise Technology"/>
    <x v="13"/>
    <s v="DP Current Expense"/>
    <n v="327.08499999999981"/>
    <x v="14"/>
    <x v="84"/>
    <x v="4"/>
    <x v="0"/>
  </r>
  <r>
    <s v="100"/>
    <s v="Dept of Government Operations - Admin Services"/>
    <s v="2105"/>
    <s v="DGO Office of State Debt Collection Fund"/>
    <s v="DGO"/>
    <s v="6680 Enterprise Technology"/>
    <x v="17"/>
    <s v="DP Current Expense"/>
    <n v="5133.1653889999998"/>
    <x v="14"/>
    <x v="84"/>
    <x v="4"/>
    <x v="0"/>
  </r>
  <r>
    <s v="100"/>
    <s v="Dept of Government Operations - Admin Services"/>
    <s v="FAA"/>
    <s v="DGO EDO Executive Director"/>
    <s v="DGO"/>
    <s v="6680 Enterprise Technology"/>
    <x v="12"/>
    <s v="Current Expense"/>
    <n v="-78.003799999999544"/>
    <x v="14"/>
    <x v="75"/>
    <x v="4"/>
    <x v="0"/>
  </r>
  <r>
    <s v="100"/>
    <s v="Dept of Government Operations - Admin Services"/>
    <s v="FAA"/>
    <s v="DGO EDO Executive Director"/>
    <s v="DGO"/>
    <s v="6680 Enterprise Technology"/>
    <x v="12"/>
    <s v="DP Current Expense"/>
    <n v="150.12120000000024"/>
    <x v="14"/>
    <x v="75"/>
    <x v="4"/>
    <x v="0"/>
  </r>
  <r>
    <s v="100"/>
    <s v="Dept of Government Operations - Admin Services"/>
    <s v="FAA"/>
    <s v="DGO EDO Executive Director"/>
    <s v="DGO"/>
    <s v="6680 Enterprise Technology"/>
    <x v="18"/>
    <s v="DP Current Expense"/>
    <n v="293.07999999999907"/>
    <x v="14"/>
    <x v="75"/>
    <x v="4"/>
    <x v="0"/>
  </r>
  <r>
    <s v="100"/>
    <s v="Dept of Government Operations - Admin Services"/>
    <s v="FAA"/>
    <s v="DGO EDO Executive Director"/>
    <s v="DGO"/>
    <s v="6680 Enterprise Technology"/>
    <x v="13"/>
    <s v="DP Current Expense"/>
    <n v="211.27499999999986"/>
    <x v="14"/>
    <x v="75"/>
    <x v="4"/>
    <x v="0"/>
  </r>
  <r>
    <s v="100"/>
    <s v="Dept of Government Operations - Admin Services"/>
    <s v="FAA"/>
    <s v="DGO EDO Executive Director"/>
    <s v="DGO"/>
    <s v="6680 Enterprise Technology"/>
    <x v="17"/>
    <s v="DP Current Expense"/>
    <n v="1232.4226492160001"/>
    <x v="14"/>
    <x v="75"/>
    <x v="4"/>
    <x v="0"/>
  </r>
  <r>
    <s v="100"/>
    <s v="Dept of Government Operations - Admin Services"/>
    <s v="FAA"/>
    <s v="Executive Director"/>
    <s v="DGO"/>
    <s v="6680 Enterprise Technology"/>
    <x v="12"/>
    <s v="DP Current Expense"/>
    <n v="338.96671087540045"/>
    <x v="14"/>
    <x v="75"/>
    <x v="4"/>
    <x v="0"/>
  </r>
  <r>
    <s v="100"/>
    <s v="Dept of Government Operations - Admin Services"/>
    <s v="FAA"/>
    <s v="Executive Director"/>
    <s v="DGO"/>
    <s v="6680 Enterprise Technology"/>
    <x v="15"/>
    <s v="DP Current Expense"/>
    <n v="92.278407545236121"/>
    <x v="14"/>
    <x v="75"/>
    <x v="4"/>
    <x v="0"/>
  </r>
  <r>
    <s v="100"/>
    <s v="Dept of Government Operations - Admin Services"/>
    <s v="FDA"/>
    <s v="Administrative Rules"/>
    <s v="DGO"/>
    <s v="6680 Enterprise Technology"/>
    <x v="12"/>
    <s v="DP Current Expense"/>
    <n v="693.36289833386786"/>
    <x v="14"/>
    <x v="71"/>
    <x v="4"/>
    <x v="0"/>
  </r>
  <r>
    <s v="100"/>
    <s v="Dept of Government Operations - Admin Services"/>
    <s v="FDA"/>
    <s v="Administrative Rules"/>
    <s v="DGO"/>
    <s v="6680 Enterprise Technology"/>
    <x v="15"/>
    <s v="DP Current Expense"/>
    <n v="188.75724977228762"/>
    <x v="14"/>
    <x v="71"/>
    <x v="4"/>
    <x v="0"/>
  </r>
  <r>
    <s v="100"/>
    <s v="Dept of Government Operations - Admin Services"/>
    <s v="FDA"/>
    <s v="DGO DAR Administrative Rules"/>
    <s v="DGO"/>
    <s v="6680 Enterprise Technology"/>
    <x v="12"/>
    <s v="Current Expense"/>
    <n v="-71.066999999999567"/>
    <x v="14"/>
    <x v="71"/>
    <x v="4"/>
    <x v="0"/>
  </r>
  <r>
    <s v="100"/>
    <s v="Dept of Government Operations - Admin Services"/>
    <s v="FDA"/>
    <s v="DGO DAR Administrative Rules"/>
    <s v="DGO"/>
    <s v="6680 Enterprise Technology"/>
    <x v="12"/>
    <s v="DP Current Expense"/>
    <n v="169.90640000000025"/>
    <x v="14"/>
    <x v="71"/>
    <x v="4"/>
    <x v="0"/>
  </r>
  <r>
    <s v="100"/>
    <s v="Dept of Government Operations - Admin Services"/>
    <s v="FDA"/>
    <s v="DGO DAR Administrative Rules"/>
    <s v="DGO"/>
    <s v="6680 Enterprise Technology"/>
    <x v="16"/>
    <s v="DP Current Expense"/>
    <n v="-1072.2310400000003"/>
    <x v="14"/>
    <x v="71"/>
    <x v="4"/>
    <x v="0"/>
  </r>
  <r>
    <s v="100"/>
    <s v="Dept of Government Operations - Admin Services"/>
    <s v="FDA"/>
    <s v="DGO DAR Administrative Rules"/>
    <s v="DGO"/>
    <s v="6680 Enterprise Technology"/>
    <x v="18"/>
    <s v="DP Current Expense"/>
    <n v="318.93999999999903"/>
    <x v="14"/>
    <x v="71"/>
    <x v="4"/>
    <x v="0"/>
  </r>
  <r>
    <s v="100"/>
    <s v="Dept of Government Operations - Admin Services"/>
    <s v="FDA"/>
    <s v="DGO DAR Administrative Rules"/>
    <s v="DGO"/>
    <s v="6680 Enterprise Technology"/>
    <x v="13"/>
    <s v="DP Current Expense"/>
    <n v="131.45999999999989"/>
    <x v="14"/>
    <x v="71"/>
    <x v="4"/>
    <x v="0"/>
  </r>
  <r>
    <s v="100"/>
    <s v="Dept of Government Operations - Admin Services"/>
    <s v="FDA"/>
    <s v="DGO DAR Administrative Rules"/>
    <s v="DGO"/>
    <s v="6680 Enterprise Technology"/>
    <x v="17"/>
    <s v="DP Current Expense"/>
    <n v="1394.6510253599999"/>
    <x v="14"/>
    <x v="71"/>
    <x v="4"/>
    <x v="0"/>
  </r>
  <r>
    <s v="100"/>
    <s v="Dept of Government Operations - Admin Services"/>
    <s v="FEA"/>
    <s v="DFCM Administration"/>
    <s v="DGO"/>
    <s v="6680 Enterprise Technology"/>
    <x v="12"/>
    <s v="DP Current Expense"/>
    <n v="884.26098489234926"/>
    <x v="14"/>
    <x v="72"/>
    <x v="4"/>
    <x v="0"/>
  </r>
  <r>
    <s v="100"/>
    <s v="Dept of Government Operations - Admin Services"/>
    <s v="FEA"/>
    <s v="DFCM Administration"/>
    <s v="DGO"/>
    <s v="6680 Enterprise Technology"/>
    <x v="15"/>
    <s v="DP Current Expense"/>
    <n v="240.72628055278986"/>
    <x v="14"/>
    <x v="72"/>
    <x v="4"/>
    <x v="0"/>
  </r>
  <r>
    <s v="100"/>
    <s v="Dept of Government Operations - Admin Services"/>
    <s v="FEA"/>
    <s v="DGO DFCM Administration"/>
    <s v="DGO"/>
    <s v="6680 Enterprise Technology"/>
    <x v="12"/>
    <s v="Current Expense"/>
    <n v="-339.42199999999809"/>
    <x v="14"/>
    <x v="72"/>
    <x v="4"/>
    <x v="0"/>
  </r>
  <r>
    <s v="100"/>
    <s v="Dept of Government Operations - Admin Services"/>
    <s v="FEA"/>
    <s v="DGO DFCM Administration"/>
    <s v="DGO"/>
    <s v="6680 Enterprise Technology"/>
    <x v="12"/>
    <s v="DP Current Expense"/>
    <n v="841.53692000000149"/>
    <x v="14"/>
    <x v="72"/>
    <x v="4"/>
    <x v="0"/>
  </r>
  <r>
    <s v="100"/>
    <s v="Dept of Government Operations - Admin Services"/>
    <s v="FEA"/>
    <s v="DGO DFCM Administration"/>
    <s v="DGO"/>
    <s v="6680 Enterprise Technology"/>
    <x v="14"/>
    <s v="DP Current Expense"/>
    <n v="327.4199999999999"/>
    <x v="14"/>
    <x v="72"/>
    <x v="4"/>
    <x v="0"/>
  </r>
  <r>
    <s v="100"/>
    <s v="Dept of Government Operations - Admin Services"/>
    <s v="FEA"/>
    <s v="DGO DFCM Administration"/>
    <s v="DGO"/>
    <s v="6680 Enterprise Technology"/>
    <x v="15"/>
    <s v="DP Current Expense"/>
    <n v="51"/>
    <x v="14"/>
    <x v="72"/>
    <x v="4"/>
    <x v="0"/>
  </r>
  <r>
    <s v="100"/>
    <s v="Dept of Government Operations - Admin Services"/>
    <s v="FEA"/>
    <s v="DGO DFCM Administration"/>
    <s v="DGO"/>
    <s v="6680 Enterprise Technology"/>
    <x v="18"/>
    <s v="DP Current Expense"/>
    <n v="2706.6799999999917"/>
    <x v="14"/>
    <x v="72"/>
    <x v="4"/>
    <x v="0"/>
  </r>
  <r>
    <s v="100"/>
    <s v="Dept of Government Operations - Admin Services"/>
    <s v="FEA"/>
    <s v="DGO DFCM Administration"/>
    <s v="DGO"/>
    <s v="6680 Enterprise Technology"/>
    <x v="13"/>
    <s v="DP Current Expense"/>
    <n v="1173.7499999999993"/>
    <x v="14"/>
    <x v="72"/>
    <x v="4"/>
    <x v="0"/>
  </r>
  <r>
    <s v="100"/>
    <s v="Dept of Government Operations - Admin Services"/>
    <s v="FEA"/>
    <s v="DGO DFCM Administration"/>
    <s v="DGO"/>
    <s v="6680 Enterprise Technology"/>
    <x v="17"/>
    <s v="DP Current Expense"/>
    <n v="2651.129332298"/>
    <x v="14"/>
    <x v="72"/>
    <x v="4"/>
    <x v="0"/>
  </r>
  <r>
    <s v="100"/>
    <s v="Dept of Government Operations - Admin Services"/>
    <s v="FFH"/>
    <s v="DGO DFCM Energy Program"/>
    <s v="DGO"/>
    <s v="6680 Enterprise Technology"/>
    <x v="12"/>
    <s v="Current Expense"/>
    <n v="5.7750000000000004"/>
    <x v="14"/>
    <x v="88"/>
    <x v="4"/>
    <x v="0"/>
  </r>
  <r>
    <s v="100"/>
    <s v="Dept of Government Operations - Admin Services"/>
    <s v="FFH"/>
    <s v="DGO DFCM Energy Program"/>
    <s v="DGO"/>
    <s v="6680 Enterprise Technology"/>
    <x v="12"/>
    <s v="DP Current Expense"/>
    <n v="115.01200000000016"/>
    <x v="14"/>
    <x v="88"/>
    <x v="4"/>
    <x v="0"/>
  </r>
  <r>
    <s v="100"/>
    <s v="Dept of Government Operations - Admin Services"/>
    <s v="FFH"/>
    <s v="DGO DFCM Energy Program"/>
    <s v="DGO"/>
    <s v="6680 Enterprise Technology"/>
    <x v="16"/>
    <s v="DP Current Expense"/>
    <n v="-587.74324799999999"/>
    <x v="14"/>
    <x v="88"/>
    <x v="4"/>
    <x v="0"/>
  </r>
  <r>
    <s v="100"/>
    <s v="Dept of Government Operations - Admin Services"/>
    <s v="FFH"/>
    <s v="DGO DFCM Energy Program"/>
    <s v="DGO"/>
    <s v="6680 Enterprise Technology"/>
    <x v="18"/>
    <s v="DP Current Expense"/>
    <n v="271.52999999999918"/>
    <x v="14"/>
    <x v="88"/>
    <x v="4"/>
    <x v="0"/>
  </r>
  <r>
    <s v="100"/>
    <s v="Dept of Government Operations - Admin Services"/>
    <s v="FFH"/>
    <s v="DGO DFCM Energy Program"/>
    <s v="DGO"/>
    <s v="6680 Enterprise Technology"/>
    <x v="13"/>
    <s v="DP Current Expense"/>
    <n v="103.28999999999994"/>
    <x v="14"/>
    <x v="88"/>
    <x v="4"/>
    <x v="0"/>
  </r>
  <r>
    <s v="100"/>
    <s v="Dept of Government Operations - Admin Services"/>
    <s v="FGA"/>
    <s v="Archives Administration"/>
    <s v="DGO"/>
    <s v="6680 Enterprise Technology"/>
    <x v="12"/>
    <s v="DP Current Expense"/>
    <n v="854.78561872927094"/>
    <x v="14"/>
    <x v="74"/>
    <x v="4"/>
    <x v="0"/>
  </r>
  <r>
    <s v="100"/>
    <s v="Dept of Government Operations - Admin Services"/>
    <s v="FGA"/>
    <s v="Archives Administration"/>
    <s v="DGO"/>
    <s v="6680 Enterprise Technology"/>
    <x v="15"/>
    <s v="DP Current Expense"/>
    <n v="232.70207120103021"/>
    <x v="14"/>
    <x v="74"/>
    <x v="4"/>
    <x v="0"/>
  </r>
  <r>
    <s v="100"/>
    <s v="Dept of Government Operations - Admin Services"/>
    <s v="FGA"/>
    <s v="DGO DOA Archives Administration"/>
    <s v="DGO"/>
    <s v="6680 Enterprise Technology"/>
    <x v="12"/>
    <s v="Current Expense"/>
    <n v="-411.18502867332666"/>
    <x v="14"/>
    <x v="74"/>
    <x v="4"/>
    <x v="0"/>
  </r>
  <r>
    <s v="100"/>
    <s v="Dept of Government Operations - Admin Services"/>
    <s v="FGA"/>
    <s v="DGO DOA Archives Administration"/>
    <s v="DGO"/>
    <s v="6680 Enterprise Technology"/>
    <x v="12"/>
    <s v="DP Current Expense"/>
    <n v="1599.0525190000021"/>
    <x v="14"/>
    <x v="74"/>
    <x v="4"/>
    <x v="0"/>
  </r>
  <r>
    <s v="100"/>
    <s v="Dept of Government Operations - Admin Services"/>
    <s v="FGA"/>
    <s v="DGO DOA Archives Administration"/>
    <s v="DGO"/>
    <s v="6680 Enterprise Technology"/>
    <x v="14"/>
    <s v="DP Current Expense"/>
    <n v="838.42499999999825"/>
    <x v="14"/>
    <x v="74"/>
    <x v="4"/>
    <x v="0"/>
  </r>
  <r>
    <s v="100"/>
    <s v="Dept of Government Operations - Admin Services"/>
    <s v="FGA"/>
    <s v="DGO DOA Archives Administration"/>
    <s v="DGO"/>
    <s v="6680 Enterprise Technology"/>
    <x v="15"/>
    <s v="DP Current Expense"/>
    <n v="140.25"/>
    <x v="14"/>
    <x v="74"/>
    <x v="4"/>
    <x v="0"/>
  </r>
  <r>
    <s v="100"/>
    <s v="Dept of Government Operations - Admin Services"/>
    <s v="FGA"/>
    <s v="DGO DOA Archives Administration"/>
    <s v="DGO"/>
    <s v="6680 Enterprise Technology"/>
    <x v="18"/>
    <s v="DP Current Expense"/>
    <n v="3525.5799999999895"/>
    <x v="14"/>
    <x v="74"/>
    <x v="4"/>
    <x v="0"/>
  </r>
  <r>
    <s v="100"/>
    <s v="Dept of Government Operations - Admin Services"/>
    <s v="FGA"/>
    <s v="DGO DOA Archives Administration"/>
    <s v="DGO"/>
    <s v="6680 Enterprise Technology"/>
    <x v="13"/>
    <s v="DP Current Expense"/>
    <n v="829.44999999999948"/>
    <x v="14"/>
    <x v="74"/>
    <x v="4"/>
    <x v="0"/>
  </r>
  <r>
    <s v="100"/>
    <s v="Dept of Government Operations - Admin Services"/>
    <s v="FGA"/>
    <s v="DGO DOA Archives Administration"/>
    <s v="DGO"/>
    <s v="6680 Enterprise Technology"/>
    <x v="17"/>
    <s v="DP Current Expense"/>
    <n v="6360.5310405239998"/>
    <x v="14"/>
    <x v="74"/>
    <x v="4"/>
    <x v="0"/>
  </r>
  <r>
    <s v="100"/>
    <s v="Dept of Government Operations - Admin Services"/>
    <s v="FGB"/>
    <s v="DGO DOA Records Analysis"/>
    <s v="DGO"/>
    <s v="6680 Enterprise Technology"/>
    <x v="12"/>
    <s v="DP Current Expense"/>
    <n v="9.8400000000000015E-2"/>
    <x v="14"/>
    <x v="89"/>
    <x v="4"/>
    <x v="0"/>
  </r>
  <r>
    <s v="100"/>
    <s v="Dept of Government Operations - Admin Services"/>
    <s v="FGB"/>
    <s v="DGO DOA Records Analysis"/>
    <s v="DGO"/>
    <s v="6680 Enterprise Technology"/>
    <x v="13"/>
    <s v="DP Current Expense"/>
    <n v="17.214999999999989"/>
    <x v="14"/>
    <x v="89"/>
    <x v="4"/>
    <x v="0"/>
  </r>
  <r>
    <s v="100"/>
    <s v="Dept of Government Operations - Admin Services"/>
    <s v="FGE"/>
    <s v="DGO DOA Records Services"/>
    <s v="DGO"/>
    <s v="6680 Enterprise Technology"/>
    <x v="12"/>
    <s v="Current Expense"/>
    <n v="-26.901699999999806"/>
    <x v="14"/>
    <x v="92"/>
    <x v="4"/>
    <x v="0"/>
  </r>
  <r>
    <s v="100"/>
    <s v="Dept of Government Operations - Admin Services"/>
    <s v="FGE"/>
    <s v="DGO DOA Records Services"/>
    <s v="DGO"/>
    <s v="6680 Enterprise Technology"/>
    <x v="12"/>
    <s v="DP Current Expense"/>
    <n v="32.563600000000051"/>
    <x v="14"/>
    <x v="92"/>
    <x v="4"/>
    <x v="0"/>
  </r>
  <r>
    <s v="100"/>
    <s v="Dept of Government Operations - Admin Services"/>
    <s v="FGE"/>
    <s v="DGO DOA Records Services"/>
    <s v="DGO"/>
    <s v="6680 Enterprise Technology"/>
    <x v="18"/>
    <s v="DP Current Expense"/>
    <n v="51.719999999999843"/>
    <x v="14"/>
    <x v="92"/>
    <x v="4"/>
    <x v="0"/>
  </r>
  <r>
    <s v="100"/>
    <s v="Dept of Government Operations - Admin Services"/>
    <s v="FGF"/>
    <s v="DGO DOA Archives Transparency Legislation"/>
    <s v="DGO"/>
    <s v="6680 Enterprise Technology"/>
    <x v="12"/>
    <s v="DP Current Expense"/>
    <n v="10.884800000000016"/>
    <x v="14"/>
    <x v="93"/>
    <x v="4"/>
    <x v="0"/>
  </r>
  <r>
    <s v="100"/>
    <s v="Dept of Government Operations - Admin Services"/>
    <s v="FGF"/>
    <s v="DGO DOA Archives Transparency Legislation"/>
    <s v="DGO"/>
    <s v="6680 Enterprise Technology"/>
    <x v="18"/>
    <s v="DP Current Expense"/>
    <n v="25.859999999999921"/>
    <x v="14"/>
    <x v="93"/>
    <x v="4"/>
    <x v="0"/>
  </r>
  <r>
    <s v="100"/>
    <s v="Dept of Government Operations - Admin Services"/>
    <s v="FHA"/>
    <s v="DGO FIN Finance Administration"/>
    <s v="DGO"/>
    <s v="6680 Enterprise Technology"/>
    <x v="12"/>
    <s v="Current Expense"/>
    <n v="-96.098399999999799"/>
    <x v="14"/>
    <x v="94"/>
    <x v="4"/>
    <x v="0"/>
  </r>
  <r>
    <s v="100"/>
    <s v="Dept of Government Operations - Admin Services"/>
    <s v="FHA"/>
    <s v="DGO FIN Finance Administration"/>
    <s v="DGO"/>
    <s v="6680 Enterprise Technology"/>
    <x v="12"/>
    <s v="DP Current Expense"/>
    <n v="51.683600000000069"/>
    <x v="14"/>
    <x v="94"/>
    <x v="4"/>
    <x v="0"/>
  </r>
  <r>
    <s v="100"/>
    <s v="Dept of Government Operations - Admin Services"/>
    <s v="FHA"/>
    <s v="DGO FIN Finance Administration"/>
    <s v="DGO"/>
    <s v="6680 Enterprise Technology"/>
    <x v="18"/>
    <s v="DP Current Expense"/>
    <n v="103.43999999999969"/>
    <x v="14"/>
    <x v="94"/>
    <x v="4"/>
    <x v="0"/>
  </r>
  <r>
    <s v="100"/>
    <s v="Dept of Government Operations - Admin Services"/>
    <s v="FHA"/>
    <s v="DGO FIN Finance Administration"/>
    <s v="DGO"/>
    <s v="6680 Enterprise Technology"/>
    <x v="13"/>
    <s v="DP Current Expense"/>
    <n v="56.339999999999961"/>
    <x v="14"/>
    <x v="94"/>
    <x v="4"/>
    <x v="0"/>
  </r>
  <r>
    <s v="100"/>
    <s v="Dept of Government Operations - Admin Services"/>
    <s v="FHB"/>
    <s v="DGO FIN Payroll"/>
    <s v="DGO"/>
    <s v="6680 Enterprise Technology"/>
    <x v="12"/>
    <s v="Current Expense"/>
    <n v="-207.91859999999951"/>
    <x v="14"/>
    <x v="95"/>
    <x v="4"/>
    <x v="0"/>
  </r>
  <r>
    <s v="100"/>
    <s v="Dept of Government Operations - Admin Services"/>
    <s v="FHB"/>
    <s v="DGO FIN Payroll"/>
    <s v="DGO"/>
    <s v="6680 Enterprise Technology"/>
    <x v="12"/>
    <s v="DP Current Expense"/>
    <n v="-415.48300000000006"/>
    <x v="14"/>
    <x v="95"/>
    <x v="4"/>
    <x v="0"/>
  </r>
  <r>
    <s v="100"/>
    <s v="Dept of Government Operations - Admin Services"/>
    <s v="FHB"/>
    <s v="DGO FIN Payroll"/>
    <s v="DGO"/>
    <s v="6680 Enterprise Technology"/>
    <x v="14"/>
    <s v="DP Current Expense"/>
    <n v="17543.135000000013"/>
    <x v="14"/>
    <x v="95"/>
    <x v="4"/>
    <x v="0"/>
  </r>
  <r>
    <s v="100"/>
    <s v="Dept of Government Operations - Admin Services"/>
    <s v="FHB"/>
    <s v="DGO FIN Payroll"/>
    <s v="DGO"/>
    <s v="6680 Enterprise Technology"/>
    <x v="15"/>
    <s v="DP Current Expense"/>
    <n v="3767.5"/>
    <x v="14"/>
    <x v="95"/>
    <x v="4"/>
    <x v="0"/>
  </r>
  <r>
    <s v="100"/>
    <s v="Dept of Government Operations - Admin Services"/>
    <s v="FHB"/>
    <s v="DGO FIN Payroll"/>
    <s v="DGO"/>
    <s v="6680 Enterprise Technology"/>
    <x v="16"/>
    <s v="DP Current Expense"/>
    <n v="-49186.116223999998"/>
    <x v="14"/>
    <x v="95"/>
    <x v="4"/>
    <x v="0"/>
  </r>
  <r>
    <s v="100"/>
    <s v="Dept of Government Operations - Admin Services"/>
    <s v="FHB"/>
    <s v="DGO FIN Payroll"/>
    <s v="DGO"/>
    <s v="6680 Enterprise Technology"/>
    <x v="18"/>
    <s v="DP Current Expense"/>
    <n v="224.11999999999932"/>
    <x v="14"/>
    <x v="95"/>
    <x v="4"/>
    <x v="0"/>
  </r>
  <r>
    <s v="100"/>
    <s v="Dept of Government Operations - Admin Services"/>
    <s v="FHB"/>
    <s v="DGO FIN Payroll"/>
    <s v="DGO"/>
    <s v="6680 Enterprise Technology"/>
    <x v="13"/>
    <s v="DP Current Expense"/>
    <n v="167.4549999999999"/>
    <x v="14"/>
    <x v="95"/>
    <x v="4"/>
    <x v="0"/>
  </r>
  <r>
    <s v="100"/>
    <s v="Dept of Government Operations - Admin Services"/>
    <s v="FHB"/>
    <s v="DGO FIN Payroll"/>
    <s v="DGO"/>
    <s v="6680 Enterprise Technology"/>
    <x v="17"/>
    <s v="DP Current Expense"/>
    <n v="2574.6823970599989"/>
    <x v="14"/>
    <x v="95"/>
    <x v="4"/>
    <x v="0"/>
  </r>
  <r>
    <s v="100"/>
    <s v="Dept of Government Operations - Admin Services"/>
    <s v="FHB"/>
    <s v="Payroll"/>
    <s v="DGO"/>
    <s v="6680 Enterprise Technology"/>
    <x v="12"/>
    <s v="DP Current Expense"/>
    <n v="5138.3294332377982"/>
    <x v="14"/>
    <x v="95"/>
    <x v="4"/>
    <x v="0"/>
  </r>
  <r>
    <s v="100"/>
    <s v="Dept of Government Operations - Admin Services"/>
    <s v="FHB"/>
    <s v="Payroll"/>
    <s v="DGO"/>
    <s v="6680 Enterprise Technology"/>
    <x v="15"/>
    <s v="DP Current Expense"/>
    <n v="1398.8301574436705"/>
    <x v="14"/>
    <x v="95"/>
    <x v="4"/>
    <x v="0"/>
  </r>
  <r>
    <s v="100"/>
    <s v="Dept of Government Operations - Admin Services"/>
    <s v="FHC"/>
    <s v="DGO FIN Payables/Disbursing"/>
    <s v="DGO"/>
    <s v="6680 Enterprise Technology"/>
    <x v="12"/>
    <s v="Current Expense"/>
    <n v="-749.79509999999891"/>
    <x v="14"/>
    <x v="77"/>
    <x v="4"/>
    <x v="0"/>
  </r>
  <r>
    <s v="100"/>
    <s v="Dept of Government Operations - Admin Services"/>
    <s v="FHC"/>
    <s v="DGO FIN Payables/Disbursing"/>
    <s v="DGO"/>
    <s v="6680 Enterprise Technology"/>
    <x v="12"/>
    <s v="DP Current Expense"/>
    <n v="1035.8046000000013"/>
    <x v="14"/>
    <x v="77"/>
    <x v="4"/>
    <x v="0"/>
  </r>
  <r>
    <s v="100"/>
    <s v="Dept of Government Operations - Admin Services"/>
    <s v="FHC"/>
    <s v="DGO FIN Payables/Disbursing"/>
    <s v="DGO"/>
    <s v="6680 Enterprise Technology"/>
    <x v="18"/>
    <s v="DP Current Expense"/>
    <n v="1564.5299999999952"/>
    <x v="14"/>
    <x v="77"/>
    <x v="4"/>
    <x v="0"/>
  </r>
  <r>
    <s v="100"/>
    <s v="Dept of Government Operations - Admin Services"/>
    <s v="FHC"/>
    <s v="DGO FIN Payables/Disbursing"/>
    <s v="DGO"/>
    <s v="6680 Enterprise Technology"/>
    <x v="13"/>
    <s v="DP Current Expense"/>
    <n v="399.07499999999976"/>
    <x v="14"/>
    <x v="77"/>
    <x v="4"/>
    <x v="0"/>
  </r>
  <r>
    <s v="100"/>
    <s v="Dept of Government Operations - Admin Services"/>
    <s v="FHD"/>
    <s v="DGO FIN Technical Services"/>
    <s v="DGO"/>
    <s v="6680 Enterprise Technology"/>
    <x v="12"/>
    <s v="DP Current Expense"/>
    <n v="0.59040000000000015"/>
    <x v="14"/>
    <x v="896"/>
    <x v="4"/>
    <x v="0"/>
  </r>
  <r>
    <s v="100"/>
    <s v="Dept of Government Operations - Admin Services"/>
    <s v="FHD"/>
    <s v="DGO FIN Technical Services"/>
    <s v="DGO"/>
    <s v="6680 Enterprise Technology"/>
    <x v="13"/>
    <s v="DP Current Expense"/>
    <n v="101.72499999999994"/>
    <x v="14"/>
    <x v="896"/>
    <x v="4"/>
    <x v="0"/>
  </r>
  <r>
    <s v="100"/>
    <s v="Dept of Government Operations - Admin Services"/>
    <s v="FHD"/>
    <s v="DGO FIN Technical Services"/>
    <s v="DGO"/>
    <s v="6680 Enterprise Technology"/>
    <x v="17"/>
    <s v="DP Current Expense"/>
    <n v="5399.7449893159992"/>
    <x v="14"/>
    <x v="896"/>
    <x v="4"/>
    <x v="0"/>
  </r>
  <r>
    <s v="100"/>
    <s v="Dept of Government Operations - Admin Services"/>
    <s v="FHD"/>
    <s v="Technical Services"/>
    <s v="DGO"/>
    <s v="6680 Enterprise Technology"/>
    <x v="12"/>
    <s v="DP Current Expense"/>
    <n v="1737.2073407730441"/>
    <x v="14"/>
    <x v="896"/>
    <x v="4"/>
    <x v="0"/>
  </r>
  <r>
    <s v="100"/>
    <s v="Dept of Government Operations - Admin Services"/>
    <s v="FHD"/>
    <s v="Technical Services"/>
    <s v="DGO"/>
    <s v="6680 Enterprise Technology"/>
    <x v="15"/>
    <s v="DP Current Expense"/>
    <n v="472.92764109027024"/>
    <x v="14"/>
    <x v="896"/>
    <x v="4"/>
    <x v="0"/>
  </r>
  <r>
    <s v="100"/>
    <s v="Dept of Government Operations - Admin Services"/>
    <s v="FHF"/>
    <s v="DGO FIN Financial Reporting"/>
    <s v="DGO"/>
    <s v="6680 Enterprise Technology"/>
    <x v="12"/>
    <s v="Current Expense"/>
    <n v="-404.47219999999885"/>
    <x v="14"/>
    <x v="96"/>
    <x v="4"/>
    <x v="0"/>
  </r>
  <r>
    <s v="100"/>
    <s v="Dept of Government Operations - Admin Services"/>
    <s v="FHF"/>
    <s v="DGO FIN Financial Reporting"/>
    <s v="DGO"/>
    <s v="6680 Enterprise Technology"/>
    <x v="12"/>
    <s v="DP Current Expense"/>
    <n v="306.78700000000038"/>
    <x v="14"/>
    <x v="96"/>
    <x v="4"/>
    <x v="0"/>
  </r>
  <r>
    <s v="100"/>
    <s v="Dept of Government Operations - Admin Services"/>
    <s v="FHF"/>
    <s v="DGO FIN Financial Reporting"/>
    <s v="DGO"/>
    <s v="6680 Enterprise Technology"/>
    <x v="14"/>
    <s v="DP Current Expense"/>
    <n v="34.84999999999971"/>
    <x v="14"/>
    <x v="96"/>
    <x v="4"/>
    <x v="0"/>
  </r>
  <r>
    <s v="100"/>
    <s v="Dept of Government Operations - Admin Services"/>
    <s v="FHF"/>
    <s v="DGO FIN Financial Reporting"/>
    <s v="DGO"/>
    <s v="6680 Enterprise Technology"/>
    <x v="15"/>
    <s v="DP Current Expense"/>
    <n v="17"/>
    <x v="14"/>
    <x v="96"/>
    <x v="4"/>
    <x v="0"/>
  </r>
  <r>
    <s v="100"/>
    <s v="Dept of Government Operations - Admin Services"/>
    <s v="FHF"/>
    <s v="DGO FIN Financial Reporting"/>
    <s v="DGO"/>
    <s v="6680 Enterprise Technology"/>
    <x v="18"/>
    <s v="DP Current Expense"/>
    <n v="668.04999999999791"/>
    <x v="14"/>
    <x v="96"/>
    <x v="4"/>
    <x v="0"/>
  </r>
  <r>
    <s v="100"/>
    <s v="Dept of Government Operations - Admin Services"/>
    <s v="FHF"/>
    <s v="DGO FIN Financial Reporting"/>
    <s v="DGO"/>
    <s v="6680 Enterprise Technology"/>
    <x v="13"/>
    <s v="DP Current Expense"/>
    <n v="334.9099999999998"/>
    <x v="14"/>
    <x v="96"/>
    <x v="4"/>
    <x v="0"/>
  </r>
  <r>
    <s v="100"/>
    <s v="Dept of Government Operations - Admin Services"/>
    <s v="FHF"/>
    <s v="DGO FIN Financial Reporting"/>
    <s v="DGO"/>
    <s v="6680 Enterprise Technology"/>
    <x v="17"/>
    <s v="DP Current Expense"/>
    <n v="609.64888521600005"/>
    <x v="14"/>
    <x v="96"/>
    <x v="4"/>
    <x v="0"/>
  </r>
  <r>
    <s v="100"/>
    <s v="Dept of Government Operations - Admin Services"/>
    <s v="FHF"/>
    <s v="Financial Reporting"/>
    <s v="DGO"/>
    <s v="6680 Enterprise Technology"/>
    <x v="12"/>
    <s v="DP Current Expense"/>
    <n v="353.70439395693961"/>
    <x v="14"/>
    <x v="96"/>
    <x v="4"/>
    <x v="0"/>
  </r>
  <r>
    <s v="100"/>
    <s v="Dept of Government Operations - Admin Services"/>
    <s v="FHF"/>
    <s v="Financial Reporting"/>
    <s v="DGO"/>
    <s v="6680 Enterprise Technology"/>
    <x v="15"/>
    <s v="DP Current Expense"/>
    <n v="96.290512221115932"/>
    <x v="14"/>
    <x v="96"/>
    <x v="4"/>
    <x v="0"/>
  </r>
  <r>
    <s v="100"/>
    <s v="Dept of Government Operations - Admin Services"/>
    <s v="FHG"/>
    <s v="DGO FIN Financial Information Systems"/>
    <s v="DGO"/>
    <s v="6680 Enterprise Technology"/>
    <x v="12"/>
    <s v="Current Expense"/>
    <n v="-179.06379999999925"/>
    <x v="14"/>
    <x v="97"/>
    <x v="4"/>
    <x v="0"/>
  </r>
  <r>
    <s v="100"/>
    <s v="Dept of Government Operations - Admin Services"/>
    <s v="FHG"/>
    <s v="DGO FIN Financial Information Systems"/>
    <s v="DGO"/>
    <s v="6680 Enterprise Technology"/>
    <x v="12"/>
    <s v="DP Current Expense"/>
    <n v="30345.435305000032"/>
    <x v="14"/>
    <x v="97"/>
    <x v="4"/>
    <x v="0"/>
  </r>
  <r>
    <s v="100"/>
    <s v="Dept of Government Operations - Admin Services"/>
    <s v="FHG"/>
    <s v="DGO FIN Financial Information Systems"/>
    <s v="DGO"/>
    <s v="6680 Enterprise Technology"/>
    <x v="14"/>
    <s v="DP Current Expense"/>
    <n v="43888.244000000013"/>
    <x v="14"/>
    <x v="97"/>
    <x v="4"/>
    <x v="0"/>
  </r>
  <r>
    <s v="100"/>
    <s v="Dept of Government Operations - Admin Services"/>
    <s v="FHG"/>
    <s v="DGO FIN Financial Information Systems"/>
    <s v="DGO"/>
    <s v="6680 Enterprise Technology"/>
    <x v="15"/>
    <s v="DP Current Expense"/>
    <n v="9118.42"/>
    <x v="14"/>
    <x v="97"/>
    <x v="4"/>
    <x v="0"/>
  </r>
  <r>
    <s v="100"/>
    <s v="Dept of Government Operations - Admin Services"/>
    <s v="FHG"/>
    <s v="DGO FIN Financial Information Systems"/>
    <s v="DGO"/>
    <s v="6680 Enterprise Technology"/>
    <x v="16"/>
    <s v="DP Current Expense"/>
    <n v="-6.7200000000000007E-4"/>
    <x v="14"/>
    <x v="97"/>
    <x v="4"/>
    <x v="0"/>
  </r>
  <r>
    <s v="100"/>
    <s v="Dept of Government Operations - Admin Services"/>
    <s v="FHG"/>
    <s v="DGO FIN Financial Information Systems"/>
    <s v="DGO"/>
    <s v="6680 Enterprise Technology"/>
    <x v="18"/>
    <s v="DP Current Expense"/>
    <n v="788.72999999999752"/>
    <x v="14"/>
    <x v="97"/>
    <x v="4"/>
    <x v="0"/>
  </r>
  <r>
    <s v="100"/>
    <s v="Dept of Government Operations - Admin Services"/>
    <s v="FHG"/>
    <s v="DGO FIN Financial Information Systems"/>
    <s v="DGO"/>
    <s v="6680 Enterprise Technology"/>
    <x v="13"/>
    <s v="DP Current Expense"/>
    <n v="435.06999999999971"/>
    <x v="14"/>
    <x v="97"/>
    <x v="4"/>
    <x v="0"/>
  </r>
  <r>
    <s v="100"/>
    <s v="Dept of Government Operations - Admin Services"/>
    <s v="FHG"/>
    <s v="DGO FIN Financial Information Systems"/>
    <s v="DGO"/>
    <s v="6680 Enterprise Technology"/>
    <x v="17"/>
    <s v="DP Current Expense"/>
    <n v="24429.833013024134"/>
    <x v="14"/>
    <x v="97"/>
    <x v="4"/>
    <x v="0"/>
  </r>
  <r>
    <s v="100"/>
    <s v="Dept of Government Operations - Admin Services"/>
    <s v="FHG"/>
    <s v="Financial Information Systems"/>
    <s v="DGO"/>
    <s v="6680 Enterprise Technology"/>
    <x v="12"/>
    <s v="DP Current Expense"/>
    <n v="4337.0613804310524"/>
    <x v="14"/>
    <x v="97"/>
    <x v="4"/>
    <x v="0"/>
  </r>
  <r>
    <s v="100"/>
    <s v="Dept of Government Operations - Admin Services"/>
    <s v="FHG"/>
    <s v="Financial Information Systems"/>
    <s v="DGO"/>
    <s v="6680 Enterprise Technology"/>
    <x v="15"/>
    <s v="DP Current Expense"/>
    <n v="1180.6974100156851"/>
    <x v="14"/>
    <x v="97"/>
    <x v="4"/>
    <x v="0"/>
  </r>
  <r>
    <s v="100"/>
    <s v="Dept of Government Operations - Admin Services"/>
    <s v="FIA"/>
    <s v="DGO OIG Inspector General of Medicaid Services"/>
    <s v="DGO"/>
    <s v="6680 Enterprise Technology"/>
    <x v="12"/>
    <s v="Current Expense"/>
    <n v="-253.41054289110852"/>
    <x v="14"/>
    <x v="83"/>
    <x v="4"/>
    <x v="0"/>
  </r>
  <r>
    <s v="100"/>
    <s v="Dept of Government Operations - Admin Services"/>
    <s v="FIA"/>
    <s v="DGO OIG Inspector General of Medicaid Services"/>
    <s v="DGO"/>
    <s v="6680 Enterprise Technology"/>
    <x v="12"/>
    <s v="DP Current Expense"/>
    <n v="829.72140000000104"/>
    <x v="14"/>
    <x v="83"/>
    <x v="4"/>
    <x v="0"/>
  </r>
  <r>
    <s v="100"/>
    <s v="Dept of Government Operations - Admin Services"/>
    <s v="FIA"/>
    <s v="DGO OIG Inspector General of Medicaid Services"/>
    <s v="DGO"/>
    <s v="6680 Enterprise Technology"/>
    <x v="14"/>
    <s v="DP Current Expense"/>
    <n v="151.47999999999988"/>
    <x v="14"/>
    <x v="83"/>
    <x v="4"/>
    <x v="0"/>
  </r>
  <r>
    <s v="100"/>
    <s v="Dept of Government Operations - Admin Services"/>
    <s v="FIA"/>
    <s v="DGO OIG Inspector General of Medicaid Services"/>
    <s v="DGO"/>
    <s v="6680 Enterprise Technology"/>
    <x v="15"/>
    <s v="DP Current Expense"/>
    <n v="29"/>
    <x v="14"/>
    <x v="83"/>
    <x v="4"/>
    <x v="0"/>
  </r>
  <r>
    <s v="100"/>
    <s v="Dept of Government Operations - Admin Services"/>
    <s v="FIA"/>
    <s v="DGO OIG Inspector General of Medicaid Services"/>
    <s v="DGO"/>
    <s v="6680 Enterprise Technology"/>
    <x v="16"/>
    <s v="DP Current Expense"/>
    <n v="-78.179856000000029"/>
    <x v="14"/>
    <x v="83"/>
    <x v="4"/>
    <x v="0"/>
  </r>
  <r>
    <s v="100"/>
    <s v="Dept of Government Operations - Admin Services"/>
    <s v="FIA"/>
    <s v="DGO OIG Inspector General of Medicaid Services"/>
    <s v="DGO"/>
    <s v="6680 Enterprise Technology"/>
    <x v="18"/>
    <s v="DP Current Expense"/>
    <n v="1659.3499999999949"/>
    <x v="14"/>
    <x v="83"/>
    <x v="4"/>
    <x v="0"/>
  </r>
  <r>
    <s v="100"/>
    <s v="Dept of Government Operations - Admin Services"/>
    <s v="FIA"/>
    <s v="DGO OIG Inspector General of Medicaid Services"/>
    <s v="DGO"/>
    <s v="6680 Enterprise Technology"/>
    <x v="13"/>
    <s v="DP Current Expense"/>
    <n v="472.62999999999977"/>
    <x v="14"/>
    <x v="83"/>
    <x v="4"/>
    <x v="0"/>
  </r>
  <r>
    <s v="100"/>
    <s v="Dept of Government Operations - Admin Services"/>
    <s v="FIA"/>
    <s v="DGO OIG Inspector General of Medicaid Services"/>
    <s v="DGO"/>
    <s v="6680 Enterprise Technology"/>
    <x v="17"/>
    <s v="DP Current Expense"/>
    <n v="3079.8910697519996"/>
    <x v="14"/>
    <x v="83"/>
    <x v="4"/>
    <x v="0"/>
  </r>
  <r>
    <s v="100"/>
    <s v="Dept of Government Operations - Admin Services"/>
    <s v="FIA"/>
    <s v="Inspector General of Medicaid Services"/>
    <s v="DGO"/>
    <s v="6680 Enterprise Technology"/>
    <x v="12"/>
    <s v="DP Current Expense"/>
    <n v="353.70439395693961"/>
    <x v="14"/>
    <x v="83"/>
    <x v="4"/>
    <x v="0"/>
  </r>
  <r>
    <s v="100"/>
    <s v="Dept of Government Operations - Admin Services"/>
    <s v="FIA"/>
    <s v="Inspector General of Medicaid Services"/>
    <s v="DGO"/>
    <s v="6680 Enterprise Technology"/>
    <x v="15"/>
    <s v="DP Current Expense"/>
    <n v="96.290512221115932"/>
    <x v="14"/>
    <x v="83"/>
    <x v="4"/>
    <x v="0"/>
  </r>
  <r>
    <s v="100"/>
    <s v="Dept of Government Operations - Admin Services"/>
    <s v="FJA"/>
    <s v="DGO FIN Purchasing Card - ISF"/>
    <s v="DGO"/>
    <s v="6680 Enterprise Technology"/>
    <x v="12"/>
    <s v="Current Expense"/>
    <n v="-24.447599999999934"/>
    <x v="14"/>
    <x v="98"/>
    <x v="4"/>
    <x v="0"/>
  </r>
  <r>
    <s v="100"/>
    <s v="Dept of Government Operations - Admin Services"/>
    <s v="FJA"/>
    <s v="DGO FIN Purchasing Card - ISF"/>
    <s v="DGO"/>
    <s v="6680 Enterprise Technology"/>
    <x v="12"/>
    <s v="DP Current Expense"/>
    <n v="16.856800000000014"/>
    <x v="14"/>
    <x v="98"/>
    <x v="4"/>
    <x v="0"/>
  </r>
  <r>
    <s v="100"/>
    <s v="Dept of Government Operations - Admin Services"/>
    <s v="FJA"/>
    <s v="DGO FIN Purchasing Card - ISF"/>
    <s v="DGO"/>
    <s v="6680 Enterprise Technology"/>
    <x v="18"/>
    <s v="DP Current Expense"/>
    <n v="21.549999999999933"/>
    <x v="14"/>
    <x v="98"/>
    <x v="4"/>
    <x v="0"/>
  </r>
  <r>
    <s v="100"/>
    <s v="Dept of Government Operations - Admin Services"/>
    <s v="FJA"/>
    <s v="DGO FIN Purchasing Card - ISF"/>
    <s v="DGO"/>
    <s v="6680 Enterprise Technology"/>
    <x v="13"/>
    <s v="DP Current Expense"/>
    <n v="28.16999999999998"/>
    <x v="14"/>
    <x v="98"/>
    <x v="4"/>
    <x v="0"/>
  </r>
  <r>
    <s v="100"/>
    <s v="Dept of Government Operations - Admin Services"/>
    <s v="FKD"/>
    <s v="DGO FIN Redistricting Commission"/>
    <s v="DGO"/>
    <s v="6680 Enterprise Technology"/>
    <x v="12"/>
    <s v="DP Current Expense"/>
    <n v="73.902200000000022"/>
    <x v="14"/>
    <x v="87"/>
    <x v="4"/>
    <x v="0"/>
  </r>
  <r>
    <s v="100"/>
    <s v="Dept of Government Operations - Admin Services"/>
    <s v="FKD"/>
    <s v="DGO FIN Redistricting Commission"/>
    <s v="DGO"/>
    <s v="6680 Enterprise Technology"/>
    <x v="14"/>
    <s v="DP Current Expense"/>
    <n v="687.08999999999878"/>
    <x v="14"/>
    <x v="87"/>
    <x v="4"/>
    <x v="0"/>
  </r>
  <r>
    <s v="100"/>
    <s v="Dept of Government Operations - Admin Services"/>
    <s v="FKD"/>
    <s v="DGO FIN Redistricting Commission"/>
    <s v="DGO"/>
    <s v="6680 Enterprise Technology"/>
    <x v="15"/>
    <s v="DP Current Expense"/>
    <n v="110.75"/>
    <x v="14"/>
    <x v="87"/>
    <x v="4"/>
    <x v="0"/>
  </r>
  <r>
    <s v="100"/>
    <s v="Dept of Government Operations - Admin Services"/>
    <s v="FKD"/>
    <s v="DGO FIN Redistricting Commission"/>
    <s v="DGO"/>
    <s v="6680 Enterprise Technology"/>
    <x v="16"/>
    <s v="DP Current Expense"/>
    <n v="-6.3497439999999985"/>
    <x v="14"/>
    <x v="87"/>
    <x v="4"/>
    <x v="0"/>
  </r>
  <r>
    <s v="100"/>
    <s v="Dept of Government Operations - Admin Services"/>
    <s v="FKD"/>
    <s v="DGO FIN Redistricting Commission"/>
    <s v="DGO"/>
    <s v="6680 Enterprise Technology"/>
    <x v="13"/>
    <s v="DP Current Expense"/>
    <n v="17.214999999999989"/>
    <x v="14"/>
    <x v="87"/>
    <x v="4"/>
    <x v="0"/>
  </r>
  <r>
    <s v="100"/>
    <s v="Dept of Government Operations - Admin Services"/>
    <s v="FKE"/>
    <s v="DGO FIN Judicial Conduct Commission"/>
    <s v="DGO"/>
    <s v="6680 Enterprise Technology"/>
    <x v="12"/>
    <s v="Current Expense"/>
    <n v="-75.208999999999804"/>
    <x v="14"/>
    <x v="76"/>
    <x v="4"/>
    <x v="0"/>
  </r>
  <r>
    <s v="100"/>
    <s v="Dept of Government Operations - Admin Services"/>
    <s v="FKE"/>
    <s v="DGO FIN Judicial Conduct Commission"/>
    <s v="DGO"/>
    <s v="6680 Enterprise Technology"/>
    <x v="12"/>
    <s v="DP Current Expense"/>
    <n v="103.25580000000012"/>
    <x v="14"/>
    <x v="76"/>
    <x v="4"/>
    <x v="0"/>
  </r>
  <r>
    <s v="100"/>
    <s v="Dept of Government Operations - Admin Services"/>
    <s v="FKE"/>
    <s v="DGO FIN Judicial Conduct Commission"/>
    <s v="DGO"/>
    <s v="6680 Enterprise Technology"/>
    <x v="16"/>
    <s v="DP Current Expense"/>
    <n v="-83.411727999999997"/>
    <x v="14"/>
    <x v="76"/>
    <x v="4"/>
    <x v="0"/>
  </r>
  <r>
    <s v="100"/>
    <s v="Dept of Government Operations - Admin Services"/>
    <s v="FKE"/>
    <s v="DGO FIN Judicial Conduct Commission"/>
    <s v="DGO"/>
    <s v="6680 Enterprise Technology"/>
    <x v="18"/>
    <s v="DP Current Expense"/>
    <n v="137.91999999999959"/>
    <x v="14"/>
    <x v="76"/>
    <x v="4"/>
    <x v="0"/>
  </r>
  <r>
    <s v="100"/>
    <s v="Dept of Government Operations - Admin Services"/>
    <s v="FKE"/>
    <s v="DGO FIN Judicial Conduct Commission"/>
    <s v="DGO"/>
    <s v="6680 Enterprise Technology"/>
    <x v="13"/>
    <s v="DP Current Expense"/>
    <n v="56.339999999999961"/>
    <x v="14"/>
    <x v="76"/>
    <x v="4"/>
    <x v="0"/>
  </r>
  <r>
    <s v="100"/>
    <s v="Dept of Government Operations - Admin Services"/>
    <s v="FKE"/>
    <s v="DGO FIN Judicial Conduct Commission"/>
    <s v="DGO"/>
    <s v="6680 Enterprise Technology"/>
    <x v="17"/>
    <s v="DP Current Expense"/>
    <n v="1238.408713974"/>
    <x v="14"/>
    <x v="76"/>
    <x v="4"/>
    <x v="0"/>
  </r>
  <r>
    <s v="100"/>
    <s v="Dept of Government Operations - Admin Services"/>
    <s v="FKI"/>
    <s v="DGO FIN Executive Branch Ethics Commission"/>
    <s v="DGO"/>
    <s v="6680 Enterprise Technology"/>
    <x v="12"/>
    <s v="DP Current Expense"/>
    <n v="0.26240000000000002"/>
    <x v="14"/>
    <x v="99"/>
    <x v="4"/>
    <x v="0"/>
  </r>
  <r>
    <s v="100"/>
    <s v="Dept of Government Operations - Admin Services"/>
    <s v="FKI"/>
    <s v="DGO FIN Executive Branch Ethics Commission"/>
    <s v="DGO"/>
    <s v="6680 Enterprise Technology"/>
    <x v="13"/>
    <s v="DP Current Expense"/>
    <n v="37.559999999999974"/>
    <x v="14"/>
    <x v="99"/>
    <x v="4"/>
    <x v="0"/>
  </r>
  <r>
    <s v="100"/>
    <s v="Dept of Government Operations - Admin Services"/>
    <s v="FKQ"/>
    <s v="DGO FIN Political Subdivisions Ethics Commission"/>
    <s v="DGO"/>
    <s v="6680 Enterprise Technology"/>
    <x v="12"/>
    <s v="DP Current Expense"/>
    <n v="20.101800000000029"/>
    <x v="14"/>
    <x v="100"/>
    <x v="4"/>
    <x v="0"/>
  </r>
  <r>
    <s v="100"/>
    <s v="Dept of Government Operations - Admin Services"/>
    <s v="FKQ"/>
    <s v="DGO FIN Political Subdivisions Ethics Commission"/>
    <s v="DGO"/>
    <s v="6680 Enterprise Technology"/>
    <x v="18"/>
    <s v="DP Current Expense"/>
    <n v="47.409999999999854"/>
    <x v="14"/>
    <x v="100"/>
    <x v="4"/>
    <x v="0"/>
  </r>
  <r>
    <s v="100"/>
    <s v="Dept of Government Operations - Admin Services"/>
    <s v="FKQ"/>
    <s v="DGO FIN Political Subdivisions Ethics Commission"/>
    <s v="DGO"/>
    <s v="6680 Enterprise Technology"/>
    <x v="13"/>
    <s v="DP Current Expense"/>
    <n v="18.779999999999987"/>
    <x v="14"/>
    <x v="100"/>
    <x v="4"/>
    <x v="0"/>
  </r>
  <r>
    <s v="100"/>
    <s v="Dept of Government Operations - Admin Services"/>
    <s v="FLA"/>
    <s v="DGO PGS Purchasing &amp; General Services"/>
    <s v="DGO"/>
    <s v="6680 Enterprise Technology"/>
    <x v="12"/>
    <s v="Current Expense"/>
    <n v="-5.6587999999999994"/>
    <x v="14"/>
    <x v="85"/>
    <x v="4"/>
    <x v="0"/>
  </r>
  <r>
    <s v="100"/>
    <s v="Dept of Government Operations - Admin Services"/>
    <s v="FLA"/>
    <s v="DGO PGS Purchasing &amp; General Services"/>
    <s v="DGO"/>
    <s v="6680 Enterprise Technology"/>
    <x v="12"/>
    <s v="DP Current Expense"/>
    <n v="70.206400000000102"/>
    <x v="14"/>
    <x v="85"/>
    <x v="4"/>
    <x v="0"/>
  </r>
  <r>
    <s v="100"/>
    <s v="Dept of Government Operations - Admin Services"/>
    <s v="FLA"/>
    <s v="DGO PGS Purchasing &amp; General Services"/>
    <s v="DGO"/>
    <s v="6680 Enterprise Technology"/>
    <x v="18"/>
    <s v="DP Current Expense"/>
    <n v="12.929999999999961"/>
    <x v="14"/>
    <x v="85"/>
    <x v="4"/>
    <x v="0"/>
  </r>
  <r>
    <s v="100"/>
    <s v="Dept of Government Operations - Admin Services"/>
    <s v="FLA"/>
    <s v="DGO PGS Purchasing &amp; General Services"/>
    <s v="DGO"/>
    <s v="6680 Enterprise Technology"/>
    <x v="13"/>
    <s v="DP Current Expense"/>
    <n v="10.954999999999993"/>
    <x v="14"/>
    <x v="85"/>
    <x v="4"/>
    <x v="0"/>
  </r>
  <r>
    <s v="100"/>
    <s v="Dept of Government Operations - Admin Services"/>
    <s v="FMA"/>
    <s v="DGO DFCM Building Board Program"/>
    <s v="DGO"/>
    <s v="6680 Enterprise Technology"/>
    <x v="12"/>
    <s v="Current Expense"/>
    <n v="-1.786999999999989"/>
    <x v="14"/>
    <x v="101"/>
    <x v="4"/>
    <x v="0"/>
  </r>
  <r>
    <s v="100"/>
    <s v="Dept of Government Operations - Admin Services"/>
    <s v="FMA"/>
    <s v="DGO DFCM Building Board Program"/>
    <s v="DGO"/>
    <s v="6680 Enterprise Technology"/>
    <x v="12"/>
    <s v="DP Current Expense"/>
    <n v="3.676200000000005"/>
    <x v="14"/>
    <x v="101"/>
    <x v="4"/>
    <x v="0"/>
  </r>
  <r>
    <s v="100"/>
    <s v="Dept of Government Operations - Admin Services"/>
    <s v="FMA"/>
    <s v="DGO DFCM Building Board Program"/>
    <s v="DGO"/>
    <s v="6680 Enterprise Technology"/>
    <x v="18"/>
    <s v="DP Current Expense"/>
    <n v="8.6199999999999743"/>
    <x v="14"/>
    <x v="101"/>
    <x v="4"/>
    <x v="0"/>
  </r>
  <r>
    <s v="100"/>
    <s v="Dept of Government Operations - Admin Services"/>
    <s v="FMA"/>
    <s v="DGO DFCM Building Board Program"/>
    <s v="DGO"/>
    <s v="6680 Enterprise Technology"/>
    <x v="13"/>
    <s v="DP Current Expense"/>
    <n v="3.1299999999999981"/>
    <x v="14"/>
    <x v="101"/>
    <x v="4"/>
    <x v="0"/>
  </r>
  <r>
    <s v="100"/>
    <s v="Dept of Government Operations - Admin Services"/>
    <s v="FNA"/>
    <s v="DGO GS General Services Administration"/>
    <s v="DGO"/>
    <s v="6680 Enterprise Technology"/>
    <x v="12"/>
    <s v="Current Expense"/>
    <n v="0"/>
    <x v="14"/>
    <x v="81"/>
    <x v="4"/>
    <x v="0"/>
  </r>
  <r>
    <s v="100"/>
    <s v="Dept of Government Operations - Admin Services"/>
    <s v="FNA"/>
    <s v="DGO GS General Services Administration"/>
    <s v="DGO"/>
    <s v="6680 Enterprise Technology"/>
    <x v="12"/>
    <s v="DP Current Expense"/>
    <n v="0"/>
    <x v="14"/>
    <x v="81"/>
    <x v="4"/>
    <x v="0"/>
  </r>
  <r>
    <s v="100"/>
    <s v="Dept of Government Operations - Admin Services"/>
    <s v="FNB"/>
    <s v="Central Mailing"/>
    <s v="DGO"/>
    <s v="6680 Enterprise Technology"/>
    <x v="12"/>
    <s v="DP Current Expense"/>
    <n v="145.39970153135209"/>
    <x v="14"/>
    <x v="80"/>
    <x v="4"/>
    <x v="0"/>
  </r>
  <r>
    <s v="100"/>
    <s v="Dept of Government Operations - Admin Services"/>
    <s v="FNB"/>
    <s v="Central Mailing"/>
    <s v="DGO"/>
    <s v="6680 Enterprise Technology"/>
    <x v="15"/>
    <s v="DP Current Expense"/>
    <n v="39.58280410549753"/>
    <x v="14"/>
    <x v="80"/>
    <x v="4"/>
    <x v="0"/>
  </r>
  <r>
    <s v="100"/>
    <s v="Dept of Government Operations - Admin Services"/>
    <s v="FNB"/>
    <s v="DGO GS Central Mailing"/>
    <s v="DGO"/>
    <s v="6680 Enterprise Technology"/>
    <x v="12"/>
    <s v="Current Expense"/>
    <n v="-169.05179999999928"/>
    <x v="14"/>
    <x v="80"/>
    <x v="4"/>
    <x v="0"/>
  </r>
  <r>
    <s v="100"/>
    <s v="Dept of Government Operations - Admin Services"/>
    <s v="FNB"/>
    <s v="DGO GS Central Mailing"/>
    <s v="DGO"/>
    <s v="6680 Enterprise Technology"/>
    <x v="12"/>
    <s v="DP Current Expense"/>
    <n v="409.58800000000059"/>
    <x v="14"/>
    <x v="80"/>
    <x v="4"/>
    <x v="0"/>
  </r>
  <r>
    <s v="100"/>
    <s v="Dept of Government Operations - Admin Services"/>
    <s v="FNB"/>
    <s v="DGO GS Central Mailing"/>
    <s v="DGO"/>
    <s v="6680 Enterprise Technology"/>
    <x v="14"/>
    <s v="DP Current Expense"/>
    <n v="19.259999999999994"/>
    <x v="14"/>
    <x v="80"/>
    <x v="4"/>
    <x v="0"/>
  </r>
  <r>
    <s v="100"/>
    <s v="Dept of Government Operations - Admin Services"/>
    <s v="FNB"/>
    <s v="DGO GS Central Mailing"/>
    <s v="DGO"/>
    <s v="6680 Enterprise Technology"/>
    <x v="15"/>
    <s v="DP Current Expense"/>
    <n v="3"/>
    <x v="14"/>
    <x v="80"/>
    <x v="4"/>
    <x v="0"/>
  </r>
  <r>
    <s v="100"/>
    <s v="Dept of Government Operations - Admin Services"/>
    <s v="FNB"/>
    <s v="DGO GS Central Mailing"/>
    <s v="DGO"/>
    <s v="6680 Enterprise Technology"/>
    <x v="16"/>
    <s v="DP Current Expense"/>
    <n v="-444.34059200000013"/>
    <x v="14"/>
    <x v="80"/>
    <x v="4"/>
    <x v="0"/>
  </r>
  <r>
    <s v="100"/>
    <s v="Dept of Government Operations - Admin Services"/>
    <s v="FNB"/>
    <s v="DGO GS Central Mailing"/>
    <s v="DGO"/>
    <s v="6680 Enterprise Technology"/>
    <x v="18"/>
    <s v="DP Current Expense"/>
    <n v="866.30999999999733"/>
    <x v="14"/>
    <x v="80"/>
    <x v="4"/>
    <x v="0"/>
  </r>
  <r>
    <s v="100"/>
    <s v="Dept of Government Operations - Admin Services"/>
    <s v="FNB"/>
    <s v="DGO GS Central Mailing"/>
    <s v="DGO"/>
    <s v="6680 Enterprise Technology"/>
    <x v="13"/>
    <s v="DP Current Expense"/>
    <n v="269.17999999999984"/>
    <x v="14"/>
    <x v="80"/>
    <x v="4"/>
    <x v="0"/>
  </r>
  <r>
    <s v="100"/>
    <s v="Dept of Government Operations - Admin Services"/>
    <s v="FNC"/>
    <s v="Cooperative Contracting"/>
    <s v="DGO"/>
    <s v="6680 Enterprise Technology"/>
    <x v="12"/>
    <s v="DP Current Expense"/>
    <n v="1357.1513884324004"/>
    <x v="14"/>
    <x v="102"/>
    <x v="4"/>
    <x v="0"/>
  </r>
  <r>
    <s v="100"/>
    <s v="Dept of Government Operations - Admin Services"/>
    <s v="FNC"/>
    <s v="Cooperative Contracting"/>
    <s v="DGO"/>
    <s v="6680 Enterprise Technology"/>
    <x v="15"/>
    <s v="DP Current Expense"/>
    <n v="369.46332753124841"/>
    <x v="14"/>
    <x v="102"/>
    <x v="4"/>
    <x v="0"/>
  </r>
  <r>
    <s v="100"/>
    <s v="Dept of Government Operations - Admin Services"/>
    <s v="FNC"/>
    <s v="DGO GS Cooperative Contracting"/>
    <s v="DGO"/>
    <s v="6680 Enterprise Technology"/>
    <x v="12"/>
    <s v="Current Expense"/>
    <n v="-1181.9148999999979"/>
    <x v="14"/>
    <x v="102"/>
    <x v="4"/>
    <x v="0"/>
  </r>
  <r>
    <s v="100"/>
    <s v="Dept of Government Operations - Admin Services"/>
    <s v="FNC"/>
    <s v="DGO GS Cooperative Contracting"/>
    <s v="DGO"/>
    <s v="6680 Enterprise Technology"/>
    <x v="12"/>
    <s v="DP Current Expense"/>
    <n v="900.41960000000086"/>
    <x v="14"/>
    <x v="102"/>
    <x v="4"/>
    <x v="0"/>
  </r>
  <r>
    <s v="100"/>
    <s v="Dept of Government Operations - Admin Services"/>
    <s v="FNC"/>
    <s v="DGO GS Cooperative Contracting"/>
    <s v="DGO"/>
    <s v="6680 Enterprise Technology"/>
    <x v="16"/>
    <s v="DP Current Expense"/>
    <n v="-9428.2500479999999"/>
    <x v="14"/>
    <x v="102"/>
    <x v="4"/>
    <x v="0"/>
  </r>
  <r>
    <s v="100"/>
    <s v="Dept of Government Operations - Admin Services"/>
    <s v="FNC"/>
    <s v="DGO GS Cooperative Contracting"/>
    <s v="DGO"/>
    <s v="6680 Enterprise Technology"/>
    <x v="18"/>
    <s v="DP Current Expense"/>
    <n v="1736.9299999999946"/>
    <x v="14"/>
    <x v="102"/>
    <x v="4"/>
    <x v="0"/>
  </r>
  <r>
    <s v="100"/>
    <s v="Dept of Government Operations - Admin Services"/>
    <s v="FNC"/>
    <s v="DGO GS Cooperative Contracting"/>
    <s v="DGO"/>
    <s v="6680 Enterprise Technology"/>
    <x v="13"/>
    <s v="DP Current Expense"/>
    <n v="791.88999999999953"/>
    <x v="14"/>
    <x v="102"/>
    <x v="4"/>
    <x v="0"/>
  </r>
  <r>
    <s v="100"/>
    <s v="Dept of Government Operations - Admin Services"/>
    <s v="FNC"/>
    <s v="DGO GS Cooperative Contracting"/>
    <s v="DGO"/>
    <s v="6680 Enterprise Technology"/>
    <x v="17"/>
    <s v="DP Current Expense"/>
    <n v="2248.3422749439992"/>
    <x v="14"/>
    <x v="102"/>
    <x v="4"/>
    <x v="0"/>
  </r>
  <r>
    <s v="100"/>
    <s v="Dept of Government Operations - Admin Services"/>
    <s v="FNF"/>
    <s v="DGO GS Print Services"/>
    <s v="DGO"/>
    <s v="6680 Enterprise Technology"/>
    <x v="12"/>
    <s v="Current Expense"/>
    <n v="-15.981599999999911"/>
    <x v="14"/>
    <x v="103"/>
    <x v="4"/>
    <x v="0"/>
  </r>
  <r>
    <s v="100"/>
    <s v="Dept of Government Operations - Admin Services"/>
    <s v="FNF"/>
    <s v="DGO GS Print Services"/>
    <s v="DGO"/>
    <s v="6680 Enterprise Technology"/>
    <x v="12"/>
    <s v="DP Current Expense"/>
    <n v="65.833600000000089"/>
    <x v="14"/>
    <x v="103"/>
    <x v="4"/>
    <x v="0"/>
  </r>
  <r>
    <s v="100"/>
    <s v="Dept of Government Operations - Admin Services"/>
    <s v="FNF"/>
    <s v="DGO GS Print Services"/>
    <s v="DGO"/>
    <s v="6680 Enterprise Technology"/>
    <x v="16"/>
    <s v="DP Current Expense"/>
    <n v="-697.01414399999999"/>
    <x v="14"/>
    <x v="103"/>
    <x v="4"/>
    <x v="0"/>
  </r>
  <r>
    <s v="100"/>
    <s v="Dept of Government Operations - Admin Services"/>
    <s v="FNF"/>
    <s v="DGO GS Print Services"/>
    <s v="DGO"/>
    <s v="6680 Enterprise Technology"/>
    <x v="18"/>
    <s v="DP Current Expense"/>
    <n v="155.15999999999954"/>
    <x v="14"/>
    <x v="103"/>
    <x v="4"/>
    <x v="0"/>
  </r>
  <r>
    <s v="100"/>
    <s v="Dept of Government Operations - Admin Services"/>
    <s v="FNF"/>
    <s v="DGO GS Print Services"/>
    <s v="DGO"/>
    <s v="6680 Enterprise Technology"/>
    <x v="13"/>
    <s v="DP Current Expense"/>
    <n v="75.119999999999948"/>
    <x v="14"/>
    <x v="103"/>
    <x v="4"/>
    <x v="0"/>
  </r>
  <r>
    <s v="100"/>
    <s v="Dept of Government Operations - Admin Services"/>
    <s v="FNF"/>
    <s v="Print Services"/>
    <s v="DGO"/>
    <s v="6680 Enterprise Technology"/>
    <x v="12"/>
    <s v="DP Current Expense"/>
    <n v="97.060908015448135"/>
    <x v="14"/>
    <x v="103"/>
    <x v="4"/>
    <x v="0"/>
  </r>
  <r>
    <s v="100"/>
    <s v="Dept of Government Operations - Admin Services"/>
    <s v="FNF"/>
    <s v="Print Services"/>
    <s v="DGO"/>
    <s v="6680 Enterprise Technology"/>
    <x v="15"/>
    <s v="DP Current Expense"/>
    <n v="26.423320459490576"/>
    <x v="14"/>
    <x v="103"/>
    <x v="4"/>
    <x v="0"/>
  </r>
  <r>
    <s v="100"/>
    <s v="Dept of Government Operations - Admin Services"/>
    <s v="FNJ"/>
    <s v="DGO GS State Surplus Property"/>
    <s v="DGO"/>
    <s v="6680 Enterprise Technology"/>
    <x v="12"/>
    <s v="Current Expense"/>
    <n v="-271.38639999999936"/>
    <x v="14"/>
    <x v="82"/>
    <x v="4"/>
    <x v="0"/>
  </r>
  <r>
    <s v="100"/>
    <s v="Dept of Government Operations - Admin Services"/>
    <s v="FNJ"/>
    <s v="DGO GS State Surplus Property"/>
    <s v="DGO"/>
    <s v="6680 Enterprise Technology"/>
    <x v="12"/>
    <s v="DP Current Expense"/>
    <n v="695.25062500000024"/>
    <x v="14"/>
    <x v="82"/>
    <x v="4"/>
    <x v="0"/>
  </r>
  <r>
    <s v="100"/>
    <s v="Dept of Government Operations - Admin Services"/>
    <s v="FNJ"/>
    <s v="DGO GS State Surplus Property"/>
    <s v="DGO"/>
    <s v="6680 Enterprise Technology"/>
    <x v="14"/>
    <s v="DP Current Expense"/>
    <n v="3212.3049999999962"/>
    <x v="14"/>
    <x v="82"/>
    <x v="4"/>
    <x v="0"/>
  </r>
  <r>
    <s v="100"/>
    <s v="Dept of Government Operations - Admin Services"/>
    <s v="FNJ"/>
    <s v="DGO GS State Surplus Property"/>
    <s v="DGO"/>
    <s v="6680 Enterprise Technology"/>
    <x v="15"/>
    <s v="DP Current Expense"/>
    <n v="624.25"/>
    <x v="14"/>
    <x v="82"/>
    <x v="4"/>
    <x v="0"/>
  </r>
  <r>
    <s v="100"/>
    <s v="Dept of Government Operations - Admin Services"/>
    <s v="FNJ"/>
    <s v="DGO GS State Surplus Property"/>
    <s v="DGO"/>
    <s v="6680 Enterprise Technology"/>
    <x v="18"/>
    <s v="DP Current Expense"/>
    <n v="340.48999999999899"/>
    <x v="14"/>
    <x v="82"/>
    <x v="4"/>
    <x v="0"/>
  </r>
  <r>
    <s v="100"/>
    <s v="Dept of Government Operations - Admin Services"/>
    <s v="FNJ"/>
    <s v="DGO GS State Surplus Property"/>
    <s v="DGO"/>
    <s v="6680 Enterprise Technology"/>
    <x v="13"/>
    <s v="DP Current Expense"/>
    <n v="123.63499999999992"/>
    <x v="14"/>
    <x v="82"/>
    <x v="4"/>
    <x v="0"/>
  </r>
  <r>
    <s v="100"/>
    <s v="Dept of Government Operations - Admin Services"/>
    <s v="FNJ"/>
    <s v="DGO GS State Surplus Property"/>
    <s v="DGO"/>
    <s v="6680 Enterprise Technology"/>
    <x v="17"/>
    <s v="DP Current Expense"/>
    <n v="1334.5691600520001"/>
    <x v="14"/>
    <x v="82"/>
    <x v="4"/>
    <x v="0"/>
  </r>
  <r>
    <s v="100"/>
    <s v="Dept of Government Operations - Admin Services"/>
    <s v="FNJ"/>
    <s v="State Surplus Property"/>
    <s v="DGO"/>
    <s v="6680 Enterprise Technology"/>
    <x v="12"/>
    <s v="DP Current Expense"/>
    <n v="353.70439395693961"/>
    <x v="14"/>
    <x v="82"/>
    <x v="4"/>
    <x v="0"/>
  </r>
  <r>
    <s v="100"/>
    <s v="Dept of Government Operations - Admin Services"/>
    <s v="FNJ"/>
    <s v="State Surplus Property"/>
    <s v="DGO"/>
    <s v="6680 Enterprise Technology"/>
    <x v="15"/>
    <s v="DP Current Expense"/>
    <n v="96.290512221115932"/>
    <x v="14"/>
    <x v="82"/>
    <x v="4"/>
    <x v="0"/>
  </r>
  <r>
    <s v="100"/>
    <s v="Dept of Government Operations - Admin Services"/>
    <s v="FQA"/>
    <s v="DGO FO Fleet Services Motor Pool"/>
    <s v="DGO"/>
    <s v="6680 Enterprise Technology"/>
    <x v="12"/>
    <s v="Current Expense"/>
    <n v="372.93490000000094"/>
    <x v="14"/>
    <x v="79"/>
    <x v="4"/>
    <x v="0"/>
  </r>
  <r>
    <s v="100"/>
    <s v="Dept of Government Operations - Admin Services"/>
    <s v="FQA"/>
    <s v="DGO FO Fleet Services Motor Pool"/>
    <s v="DGO"/>
    <s v="6680 Enterprise Technology"/>
    <x v="12"/>
    <s v="DP Current Expense"/>
    <n v="-1177.9189760000011"/>
    <x v="14"/>
    <x v="79"/>
    <x v="4"/>
    <x v="0"/>
  </r>
  <r>
    <s v="100"/>
    <s v="Dept of Government Operations - Admin Services"/>
    <s v="FQA"/>
    <s v="DGO FO Fleet Services Motor Pool"/>
    <s v="DGO"/>
    <s v="6680 Enterprise Technology"/>
    <x v="14"/>
    <s v="DP Current Expense"/>
    <n v="7744.9349999999858"/>
    <x v="14"/>
    <x v="79"/>
    <x v="4"/>
    <x v="0"/>
  </r>
  <r>
    <s v="100"/>
    <s v="Dept of Government Operations - Admin Services"/>
    <s v="FQA"/>
    <s v="DGO FO Fleet Services Motor Pool"/>
    <s v="DGO"/>
    <s v="6680 Enterprise Technology"/>
    <x v="15"/>
    <s v="DP Current Expense"/>
    <n v="1251.75"/>
    <x v="14"/>
    <x v="79"/>
    <x v="4"/>
    <x v="0"/>
  </r>
  <r>
    <s v="100"/>
    <s v="Dept of Government Operations - Admin Services"/>
    <s v="FQA"/>
    <s v="DGO FO Fleet Services Motor Pool"/>
    <s v="DGO"/>
    <s v="6680 Enterprise Technology"/>
    <x v="16"/>
    <s v="DP Current Expense"/>
    <n v="-85.992384000000001"/>
    <x v="14"/>
    <x v="79"/>
    <x v="4"/>
    <x v="0"/>
  </r>
  <r>
    <s v="100"/>
    <s v="Dept of Government Operations - Admin Services"/>
    <s v="FQA"/>
    <s v="DGO FO Fleet Services Motor Pool"/>
    <s v="DGO"/>
    <s v="6680 Enterprise Technology"/>
    <x v="18"/>
    <s v="DP Current Expense"/>
    <n v="883.54999999999723"/>
    <x v="14"/>
    <x v="79"/>
    <x v="4"/>
    <x v="0"/>
  </r>
  <r>
    <s v="100"/>
    <s v="Dept of Government Operations - Admin Services"/>
    <s v="FQA"/>
    <s v="DGO FO Fleet Services Motor Pool"/>
    <s v="DGO"/>
    <s v="6680 Enterprise Technology"/>
    <x v="13"/>
    <s v="DP Current Expense"/>
    <n v="364.64499999999975"/>
    <x v="14"/>
    <x v="79"/>
    <x v="4"/>
    <x v="0"/>
  </r>
  <r>
    <s v="100"/>
    <s v="Dept of Government Operations - Admin Services"/>
    <s v="FQA"/>
    <s v="DGO FO Fleet Services Motor Pool"/>
    <s v="DGO"/>
    <s v="6680 Enterprise Technology"/>
    <x v="17"/>
    <s v="DP Current Expense"/>
    <n v="5731.8335881460007"/>
    <x v="14"/>
    <x v="79"/>
    <x v="4"/>
    <x v="0"/>
  </r>
  <r>
    <s v="100"/>
    <s v="Dept of Government Operations - Admin Services"/>
    <s v="FQA"/>
    <s v="Fleet Services Motor Pool"/>
    <s v="DGO"/>
    <s v="6680 Enterprise Technology"/>
    <x v="12"/>
    <s v="DP Current Expense"/>
    <n v="1078.4019578937728"/>
    <x v="14"/>
    <x v="79"/>
    <x v="4"/>
    <x v="0"/>
  </r>
  <r>
    <s v="100"/>
    <s v="Dept of Government Operations - Admin Services"/>
    <s v="FQA"/>
    <s v="Fleet Services Motor Pool"/>
    <s v="DGO"/>
    <s v="6680 Enterprise Technology"/>
    <x v="15"/>
    <s v="DP Current Expense"/>
    <n v="293.5781366586225"/>
    <x v="14"/>
    <x v="79"/>
    <x v="4"/>
    <x v="0"/>
  </r>
  <r>
    <s v="100"/>
    <s v="Dept of Government Operations - Admin Services"/>
    <s v="FQB"/>
    <s v="DGO FO Fleet Services Fuel Network"/>
    <s v="DGO"/>
    <s v="6680 Enterprise Technology"/>
    <x v="12"/>
    <s v="Current Expense"/>
    <n v="-416.96949999999777"/>
    <x v="14"/>
    <x v="78"/>
    <x v="4"/>
    <x v="0"/>
  </r>
  <r>
    <s v="100"/>
    <s v="Dept of Government Operations - Admin Services"/>
    <s v="FQB"/>
    <s v="DGO FO Fleet Services Fuel Network"/>
    <s v="DGO"/>
    <s v="6680 Enterprise Technology"/>
    <x v="12"/>
    <s v="DP Current Expense"/>
    <n v="141.60825800000029"/>
    <x v="14"/>
    <x v="78"/>
    <x v="4"/>
    <x v="0"/>
  </r>
  <r>
    <s v="100"/>
    <s v="Dept of Government Operations - Admin Services"/>
    <s v="FQB"/>
    <s v="DGO FO Fleet Services Fuel Network"/>
    <s v="DGO"/>
    <s v="6680 Enterprise Technology"/>
    <x v="14"/>
    <s v="DP Current Expense"/>
    <n v="2765.4849999999988"/>
    <x v="14"/>
    <x v="78"/>
    <x v="4"/>
    <x v="0"/>
  </r>
  <r>
    <s v="100"/>
    <s v="Dept of Government Operations - Admin Services"/>
    <s v="FQB"/>
    <s v="DGO FO Fleet Services Fuel Network"/>
    <s v="DGO"/>
    <s v="6680 Enterprise Technology"/>
    <x v="15"/>
    <s v="DP Current Expense"/>
    <n v="581"/>
    <x v="14"/>
    <x v="78"/>
    <x v="4"/>
    <x v="0"/>
  </r>
  <r>
    <s v="100"/>
    <s v="Dept of Government Operations - Admin Services"/>
    <s v="FQB"/>
    <s v="DGO FO Fleet Services Fuel Network"/>
    <s v="DGO"/>
    <s v="6680 Enterprise Technology"/>
    <x v="18"/>
    <s v="DP Current Expense"/>
    <n v="693.90999999999792"/>
    <x v="14"/>
    <x v="78"/>
    <x v="4"/>
    <x v="0"/>
  </r>
  <r>
    <s v="100"/>
    <s v="Dept of Government Operations - Admin Services"/>
    <s v="FQB"/>
    <s v="DGO FO Fleet Services Fuel Network"/>
    <s v="DGO"/>
    <s v="6680 Enterprise Technology"/>
    <x v="13"/>
    <s v="DP Current Expense"/>
    <n v="176.84499999999989"/>
    <x v="14"/>
    <x v="78"/>
    <x v="4"/>
    <x v="0"/>
  </r>
  <r>
    <s v="100"/>
    <s v="Dept of Government Operations - Admin Services"/>
    <s v="FQC"/>
    <s v="DGO FO Fleet Administration"/>
    <s v="DGO"/>
    <s v="6680 Enterprise Technology"/>
    <x v="12"/>
    <s v="Current Expense"/>
    <n v="-808.92499999999814"/>
    <x v="14"/>
    <x v="105"/>
    <x v="4"/>
    <x v="0"/>
  </r>
  <r>
    <s v="100"/>
    <s v="Dept of Government Operations - Admin Services"/>
    <s v="FQC"/>
    <s v="DGO FO Fleet Administration"/>
    <s v="DGO"/>
    <s v="6680 Enterprise Technology"/>
    <x v="12"/>
    <s v="DP Current Expense"/>
    <n v="138.55800000000022"/>
    <x v="14"/>
    <x v="105"/>
    <x v="4"/>
    <x v="0"/>
  </r>
  <r>
    <s v="100"/>
    <s v="Dept of Government Operations - Admin Services"/>
    <s v="FQC"/>
    <s v="DGO FO Fleet Administration"/>
    <s v="DGO"/>
    <s v="6680 Enterprise Technology"/>
    <x v="18"/>
    <s v="DP Current Expense"/>
    <n v="224.11999999999932"/>
    <x v="14"/>
    <x v="105"/>
    <x v="4"/>
    <x v="0"/>
  </r>
  <r>
    <s v="100"/>
    <s v="Dept of Government Operations - Admin Services"/>
    <s v="FQC"/>
    <s v="DGO FO Fleet Administration"/>
    <s v="DGO"/>
    <s v="6680 Enterprise Technology"/>
    <x v="13"/>
    <s v="DP Current Expense"/>
    <n v="170.58499999999989"/>
    <x v="14"/>
    <x v="105"/>
    <x v="4"/>
    <x v="0"/>
  </r>
  <r>
    <s v="100"/>
    <s v="Dept of Government Operations - Admin Services"/>
    <s v="FQC"/>
    <s v="DGO FO Fleet Administration"/>
    <s v="DGO"/>
    <s v="6680 Enterprise Technology"/>
    <x v="17"/>
    <s v="DP Current Expense"/>
    <n v="661.74884705999978"/>
    <x v="14"/>
    <x v="105"/>
    <x v="4"/>
    <x v="0"/>
  </r>
  <r>
    <s v="100"/>
    <s v="Dept of Government Operations - Admin Services"/>
    <s v="FQC"/>
    <s v="Fleet Administration"/>
    <s v="DGO"/>
    <s v="6680 Enterprise Technology"/>
    <x v="12"/>
    <s v="DP Current Expense"/>
    <n v="318.82471940786093"/>
    <x v="14"/>
    <x v="105"/>
    <x v="4"/>
    <x v="0"/>
  </r>
  <r>
    <s v="100"/>
    <s v="Dept of Government Operations - Admin Services"/>
    <s v="FQC"/>
    <s v="Fleet Administration"/>
    <s v="DGO"/>
    <s v="6680 Enterprise Technology"/>
    <x v="15"/>
    <s v="DP Current Expense"/>
    <n v="86.795064084711143"/>
    <x v="14"/>
    <x v="105"/>
    <x v="4"/>
    <x v="0"/>
  </r>
  <r>
    <s v="100"/>
    <s v="Dept of Government Operations - Admin Services"/>
    <s v="FQD"/>
    <s v="DGO FO Fleet Transactions Group"/>
    <s v="DGO"/>
    <s v="6680 Enterprise Technology"/>
    <x v="12"/>
    <s v="Current Expense"/>
    <n v="-16.985999999999898"/>
    <x v="14"/>
    <x v="106"/>
    <x v="4"/>
    <x v="0"/>
  </r>
  <r>
    <s v="100"/>
    <s v="Dept of Government Operations - Admin Services"/>
    <s v="FQD"/>
    <s v="DGO FO Fleet Transactions Group"/>
    <s v="DGO"/>
    <s v="6680 Enterprise Technology"/>
    <x v="12"/>
    <s v="DP Current Expense"/>
    <n v="273.28580000000045"/>
    <x v="14"/>
    <x v="106"/>
    <x v="4"/>
    <x v="0"/>
  </r>
  <r>
    <s v="100"/>
    <s v="Dept of Government Operations - Admin Services"/>
    <s v="FQD"/>
    <s v="DGO FO Fleet Transactions Group"/>
    <s v="DGO"/>
    <s v="6680 Enterprise Technology"/>
    <x v="18"/>
    <s v="DP Current Expense"/>
    <n v="512.88999999999851"/>
    <x v="14"/>
    <x v="106"/>
    <x v="4"/>
    <x v="0"/>
  </r>
  <r>
    <s v="100"/>
    <s v="Dept of Government Operations - Admin Services"/>
    <s v="FQD"/>
    <s v="DGO FO Fleet Transactions Group"/>
    <s v="DGO"/>
    <s v="6680 Enterprise Technology"/>
    <x v="13"/>
    <s v="DP Current Expense"/>
    <n v="226.92499999999987"/>
    <x v="14"/>
    <x v="106"/>
    <x v="4"/>
    <x v="0"/>
  </r>
  <r>
    <s v="100"/>
    <s v="Dept of Government Operations - Admin Services"/>
    <s v="FQF"/>
    <s v="DGO FO State Travel Office"/>
    <s v="DGO"/>
    <s v="6680 Enterprise Technology"/>
    <x v="12"/>
    <s v="Current Expense"/>
    <n v="-55.405699999999655"/>
    <x v="14"/>
    <x v="107"/>
    <x v="4"/>
    <x v="0"/>
  </r>
  <r>
    <s v="100"/>
    <s v="Dept of Government Operations - Admin Services"/>
    <s v="FQF"/>
    <s v="DGO FO State Travel Office"/>
    <s v="DGO"/>
    <s v="6680 Enterprise Technology"/>
    <x v="12"/>
    <s v="DP Current Expense"/>
    <n v="35.429800000000057"/>
    <x v="14"/>
    <x v="107"/>
    <x v="4"/>
    <x v="0"/>
  </r>
  <r>
    <s v="100"/>
    <s v="Dept of Government Operations - Admin Services"/>
    <s v="FQF"/>
    <s v="DGO FO State Travel Office"/>
    <s v="DGO"/>
    <s v="6680 Enterprise Technology"/>
    <x v="14"/>
    <s v="DP Current Expense"/>
    <n v="131.07499999999996"/>
    <x v="14"/>
    <x v="107"/>
    <x v="4"/>
    <x v="0"/>
  </r>
  <r>
    <s v="100"/>
    <s v="Dept of Government Operations - Admin Services"/>
    <s v="FQF"/>
    <s v="DGO FO State Travel Office"/>
    <s v="DGO"/>
    <s v="6680 Enterprise Technology"/>
    <x v="15"/>
    <s v="DP Current Expense"/>
    <n v="30"/>
    <x v="14"/>
    <x v="107"/>
    <x v="4"/>
    <x v="0"/>
  </r>
  <r>
    <s v="100"/>
    <s v="Dept of Government Operations - Admin Services"/>
    <s v="FQF"/>
    <s v="DGO FO State Travel Office"/>
    <s v="DGO"/>
    <s v="6680 Enterprise Technology"/>
    <x v="18"/>
    <s v="DP Current Expense"/>
    <n v="81.889999999999759"/>
    <x v="14"/>
    <x v="107"/>
    <x v="4"/>
    <x v="0"/>
  </r>
  <r>
    <s v="100"/>
    <s v="Dept of Government Operations - Admin Services"/>
    <s v="FQF"/>
    <s v="DGO FO State Travel Office"/>
    <s v="DGO"/>
    <s v="6680 Enterprise Technology"/>
    <x v="13"/>
    <s v="DP Current Expense"/>
    <n v="109.54999999999993"/>
    <x v="14"/>
    <x v="107"/>
    <x v="4"/>
    <x v="0"/>
  </r>
  <r>
    <s v="100"/>
    <s v="Dept of Government Operations - Admin Services"/>
    <s v="FRA"/>
    <s v="DGO RM Risk Management Administration"/>
    <s v="DGO"/>
    <s v="6680 Enterprise Technology"/>
    <x v="12"/>
    <s v="Current Expense"/>
    <n v="-50.295599999999681"/>
    <x v="14"/>
    <x v="86"/>
    <x v="4"/>
    <x v="0"/>
  </r>
  <r>
    <s v="100"/>
    <s v="Dept of Government Operations - Admin Services"/>
    <s v="FRA"/>
    <s v="DGO RM Risk Management Administration"/>
    <s v="DGO"/>
    <s v="6680 Enterprise Technology"/>
    <x v="12"/>
    <s v="DP Current Expense"/>
    <n v="4586.9106480000019"/>
    <x v="14"/>
    <x v="86"/>
    <x v="4"/>
    <x v="0"/>
  </r>
  <r>
    <s v="100"/>
    <s v="Dept of Government Operations - Admin Services"/>
    <s v="FRA"/>
    <s v="DGO RM Risk Management Administration"/>
    <s v="DGO"/>
    <s v="6680 Enterprise Technology"/>
    <x v="14"/>
    <s v="DP Current Expense"/>
    <n v="3766.3799999999706"/>
    <x v="14"/>
    <x v="86"/>
    <x v="4"/>
    <x v="0"/>
  </r>
  <r>
    <s v="100"/>
    <s v="Dept of Government Operations - Admin Services"/>
    <s v="FRA"/>
    <s v="DGO RM Risk Management Administration"/>
    <s v="DGO"/>
    <s v="6680 Enterprise Technology"/>
    <x v="15"/>
    <s v="DP Current Expense"/>
    <n v="1777"/>
    <x v="14"/>
    <x v="86"/>
    <x v="4"/>
    <x v="0"/>
  </r>
  <r>
    <s v="100"/>
    <s v="Dept of Government Operations - Admin Services"/>
    <s v="FRA"/>
    <s v="DGO RM Risk Management Administration"/>
    <s v="DGO"/>
    <s v="6680 Enterprise Technology"/>
    <x v="18"/>
    <s v="DP Current Expense"/>
    <n v="1749.8599999999947"/>
    <x v="14"/>
    <x v="86"/>
    <x v="4"/>
    <x v="0"/>
  </r>
  <r>
    <s v="100"/>
    <s v="Dept of Government Operations - Admin Services"/>
    <s v="FRA"/>
    <s v="DGO RM Risk Management Administration"/>
    <s v="DGO"/>
    <s v="6680 Enterprise Technology"/>
    <x v="13"/>
    <s v="DP Current Expense"/>
    <n v="680.77499999999952"/>
    <x v="14"/>
    <x v="86"/>
    <x v="4"/>
    <x v="0"/>
  </r>
  <r>
    <s v="100"/>
    <s v="Dept of Government Operations - Admin Services"/>
    <s v="FRA"/>
    <s v="DGO RM Risk Management Administration"/>
    <s v="DGO"/>
    <s v="6680 Enterprise Technology"/>
    <x v="17"/>
    <s v="DP Current Expense"/>
    <n v="1532.2569723299998"/>
    <x v="14"/>
    <x v="86"/>
    <x v="4"/>
    <x v="0"/>
  </r>
  <r>
    <s v="100"/>
    <s v="Dept of Government Operations - Admin Services"/>
    <s v="FSA"/>
    <s v="DGO DFCM Facilities Management"/>
    <s v="DGO"/>
    <s v="6680 Enterprise Technology"/>
    <x v="12"/>
    <s v="Current Expense"/>
    <n v="-1950.2575999999945"/>
    <x v="14"/>
    <x v="73"/>
    <x v="4"/>
    <x v="0"/>
  </r>
  <r>
    <s v="100"/>
    <s v="Dept of Government Operations - Admin Services"/>
    <s v="FSA"/>
    <s v="DGO DFCM Facilities Management"/>
    <s v="DGO"/>
    <s v="6680 Enterprise Technology"/>
    <x v="12"/>
    <s v="DP Current Expense"/>
    <n v="5310.4540000000079"/>
    <x v="14"/>
    <x v="73"/>
    <x v="4"/>
    <x v="0"/>
  </r>
  <r>
    <s v="100"/>
    <s v="Dept of Government Operations - Admin Services"/>
    <s v="FSA"/>
    <s v="DGO DFCM Facilities Management"/>
    <s v="DGO"/>
    <s v="6680 Enterprise Technology"/>
    <x v="18"/>
    <s v="DP Current Expense"/>
    <n v="11244.789999999964"/>
    <x v="14"/>
    <x v="73"/>
    <x v="4"/>
    <x v="0"/>
  </r>
  <r>
    <s v="100"/>
    <s v="Dept of Government Operations - Admin Services"/>
    <s v="FSA"/>
    <s v="DGO DFCM Facilities Management"/>
    <s v="DGO"/>
    <s v="6680 Enterprise Technology"/>
    <x v="13"/>
    <s v="DP Current Expense"/>
    <n v="2680.8449999999984"/>
    <x v="14"/>
    <x v="73"/>
    <x v="4"/>
    <x v="0"/>
  </r>
  <r>
    <s v="100"/>
    <s v="Dept of Government Operations - Admin Services"/>
    <s v="FSA"/>
    <s v="DGO DFCM Facilities Management"/>
    <s v="DGO"/>
    <s v="6680 Enterprise Technology"/>
    <x v="17"/>
    <s v="DP Current Expense"/>
    <n v="1560.8155447019999"/>
    <x v="14"/>
    <x v="73"/>
    <x v="4"/>
    <x v="0"/>
  </r>
  <r>
    <s v="100"/>
    <s v="Dept of Government Operations - Admin Services"/>
    <s v="FSA"/>
    <s v="Facilities Management"/>
    <s v="DGO"/>
    <s v="6680 Enterprise Technology"/>
    <x v="12"/>
    <s v="DP Current Expense"/>
    <n v="365.00377557555578"/>
    <x v="14"/>
    <x v="73"/>
    <x v="4"/>
    <x v="0"/>
  </r>
  <r>
    <s v="100"/>
    <s v="Dept of Government Operations - Admin Services"/>
    <s v="FSA"/>
    <s v="Facilities Management"/>
    <s v="DGO"/>
    <s v="6680 Enterprise Technology"/>
    <x v="15"/>
    <s v="DP Current Expense"/>
    <n v="99.366592876113003"/>
    <x v="14"/>
    <x v="73"/>
    <x v="4"/>
    <x v="0"/>
  </r>
  <r>
    <s v="110"/>
    <s v="Dept of Government Operations - Technology Services"/>
    <s v="HQA"/>
    <s v="DGO IT Chief Information Officer"/>
    <s v="DGO"/>
    <s v="6680 Enterprise Technology"/>
    <x v="12"/>
    <s v="Current Expense"/>
    <n v="-33.300299999999801"/>
    <x v="15"/>
    <x v="110"/>
    <x v="4"/>
    <x v="0"/>
  </r>
  <r>
    <s v="110"/>
    <s v="Dept of Government Operations - Technology Services"/>
    <s v="HQA"/>
    <s v="DGO IT Chief Information Officer"/>
    <s v="DGO"/>
    <s v="6680 Enterprise Technology"/>
    <x v="12"/>
    <s v="DP Current Expense"/>
    <n v="240.59235400000031"/>
    <x v="15"/>
    <x v="110"/>
    <x v="4"/>
    <x v="0"/>
  </r>
  <r>
    <s v="110"/>
    <s v="Dept of Government Operations - Technology Services"/>
    <s v="HQA"/>
    <s v="DGO IT Chief Information Officer"/>
    <s v="DGO"/>
    <s v="6680 Enterprise Technology"/>
    <x v="14"/>
    <s v="DP Current Expense"/>
    <n v="10254.04999999999"/>
    <x v="15"/>
    <x v="110"/>
    <x v="4"/>
    <x v="0"/>
  </r>
  <r>
    <s v="110"/>
    <s v="Dept of Government Operations - Technology Services"/>
    <s v="HQA"/>
    <s v="DGO IT Chief Information Officer"/>
    <s v="DGO"/>
    <s v="6680 Enterprise Technology"/>
    <x v="15"/>
    <s v="DP Current Expense"/>
    <n v="2386"/>
    <x v="15"/>
    <x v="110"/>
    <x v="4"/>
    <x v="0"/>
  </r>
  <r>
    <s v="110"/>
    <s v="Dept of Government Operations - Technology Services"/>
    <s v="HQA"/>
    <s v="DGO IT Chief Information Officer"/>
    <s v="DGO"/>
    <s v="6680 Enterprise Technology"/>
    <x v="16"/>
    <s v="DP Current Expense"/>
    <n v="-8137.3977759999989"/>
    <x v="15"/>
    <x v="110"/>
    <x v="4"/>
    <x v="0"/>
  </r>
  <r>
    <s v="110"/>
    <s v="Dept of Government Operations - Technology Services"/>
    <s v="HQA"/>
    <s v="DGO IT Chief Information Officer"/>
    <s v="DGO"/>
    <s v="6680 Enterprise Technology"/>
    <x v="18"/>
    <s v="DP Current Expense"/>
    <n v="452.54999999999865"/>
    <x v="15"/>
    <x v="110"/>
    <x v="4"/>
    <x v="0"/>
  </r>
  <r>
    <s v="110"/>
    <s v="Dept of Government Operations - Technology Services"/>
    <s v="HQA"/>
    <s v="DGO IT Chief Information Officer"/>
    <s v="DGO"/>
    <s v="6680 Enterprise Technology"/>
    <x v="13"/>
    <s v="DP Current Expense"/>
    <n v="93.899999999999935"/>
    <x v="15"/>
    <x v="110"/>
    <x v="4"/>
    <x v="0"/>
  </r>
  <r>
    <s v="110"/>
    <s v="Dept of Government Operations - Technology Services"/>
    <s v="HQA"/>
    <s v="DGO IT Chief Information Officer"/>
    <s v="DGO"/>
    <s v="6680 Enterprise Technology"/>
    <x v="17"/>
    <s v="DP Current Expense"/>
    <n v="2876.0911364939998"/>
    <x v="15"/>
    <x v="110"/>
    <x v="4"/>
    <x v="0"/>
  </r>
  <r>
    <s v="110"/>
    <s v="Dept of Government Operations - Technology Services"/>
    <s v="HRA"/>
    <s v="DGO IT Automated Geographic Reference Center"/>
    <s v="DGO"/>
    <s v="6680 Enterprise Technology"/>
    <x v="12"/>
    <s v="Current Expense"/>
    <n v="-54.623899999999665"/>
    <x v="15"/>
    <x v="111"/>
    <x v="4"/>
    <x v="0"/>
  </r>
  <r>
    <s v="110"/>
    <s v="Dept of Government Operations - Technology Services"/>
    <s v="HRA"/>
    <s v="DGO IT Automated Geographic Reference Center"/>
    <s v="DGO"/>
    <s v="6680 Enterprise Technology"/>
    <x v="12"/>
    <s v="DP Current Expense"/>
    <n v="17709.1162"/>
    <x v="15"/>
    <x v="111"/>
    <x v="4"/>
    <x v="0"/>
  </r>
  <r>
    <s v="110"/>
    <s v="Dept of Government Operations - Technology Services"/>
    <s v="HRA"/>
    <s v="DGO IT Automated Geographic Reference Center"/>
    <s v="DGO"/>
    <s v="6680 Enterprise Technology"/>
    <x v="14"/>
    <s v="DP Current Expense"/>
    <n v="998.50999999999794"/>
    <x v="15"/>
    <x v="111"/>
    <x v="4"/>
    <x v="0"/>
  </r>
  <r>
    <s v="110"/>
    <s v="Dept of Government Operations - Technology Services"/>
    <s v="HRA"/>
    <s v="DGO IT Automated Geographic Reference Center"/>
    <s v="DGO"/>
    <s v="6680 Enterprise Technology"/>
    <x v="15"/>
    <s v="DP Current Expense"/>
    <n v="208.75"/>
    <x v="15"/>
    <x v="111"/>
    <x v="4"/>
    <x v="0"/>
  </r>
  <r>
    <s v="110"/>
    <s v="Dept of Government Operations - Technology Services"/>
    <s v="HRA"/>
    <s v="DGO IT Automated Geographic Reference Center"/>
    <s v="DGO"/>
    <s v="6680 Enterprise Technology"/>
    <x v="16"/>
    <s v="DP Current Expense"/>
    <n v="-1175.1285760000005"/>
    <x v="15"/>
    <x v="111"/>
    <x v="4"/>
    <x v="0"/>
  </r>
  <r>
    <s v="110"/>
    <s v="Dept of Government Operations - Technology Services"/>
    <s v="HRA"/>
    <s v="DGO IT Automated Geographic Reference Center"/>
    <s v="DGO"/>
    <s v="6680 Enterprise Technology"/>
    <x v="18"/>
    <s v="DP Current Expense"/>
    <n v="952.50999999999704"/>
    <x v="15"/>
    <x v="111"/>
    <x v="4"/>
    <x v="0"/>
  </r>
  <r>
    <s v="110"/>
    <s v="Dept of Government Operations - Technology Services"/>
    <s v="HRA"/>
    <s v="DGO IT Automated Geographic Reference Center"/>
    <s v="DGO"/>
    <s v="6680 Enterprise Technology"/>
    <x v="13"/>
    <s v="DP Current Expense"/>
    <n v="244.13999999999984"/>
    <x v="15"/>
    <x v="111"/>
    <x v="4"/>
    <x v="0"/>
  </r>
  <r>
    <s v="110"/>
    <s v="Dept of Government Operations - Technology Services"/>
    <s v="HRA"/>
    <s v="DGO IT Automated Geographic Reference Center"/>
    <s v="DGO"/>
    <s v="6680 Enterprise Technology"/>
    <x v="17"/>
    <s v="DP Current Expense"/>
    <n v="7209.6652282599998"/>
    <x v="15"/>
    <x v="111"/>
    <x v="4"/>
    <x v="0"/>
  </r>
  <r>
    <s v="120"/>
    <s v="Tax Commission"/>
    <s v="GAA"/>
    <s v="TAX Administration"/>
    <s v="DGO"/>
    <s v="6680 Enterprise Technology"/>
    <x v="12"/>
    <s v="Current Expense"/>
    <n v="-1814.4487812133004"/>
    <x v="16"/>
    <x v="112"/>
    <x v="4"/>
    <x v="0"/>
  </r>
  <r>
    <s v="120"/>
    <s v="Tax Commission"/>
    <s v="GAA"/>
    <s v="TAX Administration"/>
    <s v="DGO"/>
    <s v="6680 Enterprise Technology"/>
    <x v="12"/>
    <s v="DP Current Expense"/>
    <n v="144.91020000000023"/>
    <x v="16"/>
    <x v="112"/>
    <x v="4"/>
    <x v="0"/>
  </r>
  <r>
    <s v="120"/>
    <s v="Tax Commission"/>
    <s v="GAA"/>
    <s v="TAX Administration"/>
    <s v="DGO"/>
    <s v="6680 Enterprise Technology"/>
    <x v="14"/>
    <s v="DP Current Expense"/>
    <n v="21.640000000000043"/>
    <x v="16"/>
    <x v="112"/>
    <x v="4"/>
    <x v="0"/>
  </r>
  <r>
    <s v="120"/>
    <s v="Tax Commission"/>
    <s v="GAA"/>
    <s v="TAX Administration"/>
    <s v="DGO"/>
    <s v="6680 Enterprise Technology"/>
    <x v="15"/>
    <s v="DP Current Expense"/>
    <n v="4"/>
    <x v="16"/>
    <x v="112"/>
    <x v="4"/>
    <x v="0"/>
  </r>
  <r>
    <s v="120"/>
    <s v="Tax Commission"/>
    <s v="GAA"/>
    <s v="TAX Administration"/>
    <s v="DGO"/>
    <s v="6680 Enterprise Technology"/>
    <x v="18"/>
    <s v="DP Current Expense"/>
    <n v="323.24999999999903"/>
    <x v="16"/>
    <x v="112"/>
    <x v="4"/>
    <x v="0"/>
  </r>
  <r>
    <s v="120"/>
    <s v="Tax Commission"/>
    <s v="GAB"/>
    <s v="TAX Auditing Division"/>
    <s v="DGO"/>
    <s v="6680 Enterprise Technology"/>
    <x v="12"/>
    <s v="Current Expense"/>
    <n v="-1782.2435776907969"/>
    <x v="16"/>
    <x v="118"/>
    <x v="4"/>
    <x v="0"/>
  </r>
  <r>
    <s v="120"/>
    <s v="Tax Commission"/>
    <s v="GAB"/>
    <s v="TAX Auditing Division"/>
    <s v="DGO"/>
    <s v="6680 Enterprise Technology"/>
    <x v="12"/>
    <s v="DP Current Expense"/>
    <n v="147.18720000000019"/>
    <x v="16"/>
    <x v="118"/>
    <x v="4"/>
    <x v="0"/>
  </r>
  <r>
    <s v="120"/>
    <s v="Tax Commission"/>
    <s v="GAB"/>
    <s v="TAX Auditing Division"/>
    <s v="DGO"/>
    <s v="6680 Enterprise Technology"/>
    <x v="18"/>
    <s v="DP Current Expense"/>
    <n v="336.17999999999898"/>
    <x v="16"/>
    <x v="118"/>
    <x v="4"/>
    <x v="0"/>
  </r>
  <r>
    <s v="120"/>
    <s v="Tax Commission"/>
    <s v="GAD"/>
    <s v="TAX DTS (Technology Management)"/>
    <s v="DGO"/>
    <s v="6680 Enterprise Technology"/>
    <x v="12"/>
    <s v="Current Expense"/>
    <n v="47.010489277222874"/>
    <x v="16"/>
    <x v="897"/>
    <x v="4"/>
    <x v="0"/>
  </r>
  <r>
    <s v="120"/>
    <s v="Tax Commission"/>
    <s v="GAD"/>
    <s v="TAX DTS (Technology Management)"/>
    <s v="DGO"/>
    <s v="6680 Enterprise Technology"/>
    <x v="12"/>
    <s v="DP Current Expense"/>
    <n v="31652.616215683363"/>
    <x v="16"/>
    <x v="897"/>
    <x v="4"/>
    <x v="0"/>
  </r>
  <r>
    <s v="120"/>
    <s v="Tax Commission"/>
    <s v="GAD"/>
    <s v="TAX DTS (Technology Management)"/>
    <s v="DGO"/>
    <s v="6680 Enterprise Technology"/>
    <x v="14"/>
    <s v="DP Current Expense"/>
    <n v="182366.98929999984"/>
    <x v="16"/>
    <x v="897"/>
    <x v="4"/>
    <x v="0"/>
  </r>
  <r>
    <s v="120"/>
    <s v="Tax Commission"/>
    <s v="GAD"/>
    <s v="TAX DTS (Technology Management)"/>
    <s v="DGO"/>
    <s v="6680 Enterprise Technology"/>
    <x v="15"/>
    <s v="DP Current Expense"/>
    <n v="40838.567845486883"/>
    <x v="16"/>
    <x v="897"/>
    <x v="4"/>
    <x v="0"/>
  </r>
  <r>
    <s v="120"/>
    <s v="Tax Commission"/>
    <s v="GAD"/>
    <s v="TAX DTS (Technology Management)"/>
    <s v="DGO"/>
    <s v="6680 Enterprise Technology"/>
    <x v="16"/>
    <s v="DP Current Expense"/>
    <n v="-118993.13004799998"/>
    <x v="16"/>
    <x v="897"/>
    <x v="4"/>
    <x v="0"/>
  </r>
  <r>
    <s v="120"/>
    <s v="Tax Commission"/>
    <s v="GAD"/>
    <s v="TAX DTS (Technology Management)"/>
    <s v="DGO"/>
    <s v="6680 Enterprise Technology"/>
    <x v="18"/>
    <s v="DP Current Expense"/>
    <n v="48836.609999999848"/>
    <x v="16"/>
    <x v="897"/>
    <x v="4"/>
    <x v="0"/>
  </r>
  <r>
    <s v="120"/>
    <s v="Tax Commission"/>
    <s v="GAD"/>
    <s v="TAX DTS (Technology Management)"/>
    <s v="DGO"/>
    <s v="6680 Enterprise Technology"/>
    <x v="13"/>
    <s v="DP Current Expense"/>
    <n v="14236.804999999993"/>
    <x v="16"/>
    <x v="897"/>
    <x v="4"/>
    <x v="0"/>
  </r>
  <r>
    <s v="120"/>
    <s v="Tax Commission"/>
    <s v="GAD"/>
    <s v="TAX DTS (Technology Management)"/>
    <s v="DGO"/>
    <s v="6680 Enterprise Technology"/>
    <x v="17"/>
    <s v="DP Current Expense"/>
    <n v="99838.247921938018"/>
    <x v="16"/>
    <x v="897"/>
    <x v="4"/>
    <x v="0"/>
  </r>
  <r>
    <s v="120"/>
    <s v="Tax Commission"/>
    <s v="GAE"/>
    <s v="TAX Financial Operations"/>
    <s v="DGO"/>
    <s v="6680 Enterprise Technology"/>
    <x v="12"/>
    <s v="Current Expense"/>
    <n v="-1136.4565999999957"/>
    <x v="16"/>
    <x v="113"/>
    <x v="4"/>
    <x v="0"/>
  </r>
  <r>
    <s v="120"/>
    <s v="Tax Commission"/>
    <s v="GAG"/>
    <s v="TAX Taxpayer Services"/>
    <s v="DGO"/>
    <s v="6680 Enterprise Technology"/>
    <x v="12"/>
    <s v="Current Expense"/>
    <n v="-9076.6777225087935"/>
    <x v="16"/>
    <x v="117"/>
    <x v="4"/>
    <x v="0"/>
  </r>
  <r>
    <s v="120"/>
    <s v="Tax Commission"/>
    <s v="GAG"/>
    <s v="TAX Taxpayer Services"/>
    <s v="DGO"/>
    <s v="6680 Enterprise Technology"/>
    <x v="12"/>
    <s v="DP Current Expense"/>
    <n v="0"/>
    <x v="16"/>
    <x v="117"/>
    <x v="4"/>
    <x v="0"/>
  </r>
  <r>
    <s v="120"/>
    <s v="Tax Commission"/>
    <s v="GAH"/>
    <s v="TAX Property Tax Division"/>
    <s v="DGO"/>
    <s v="6680 Enterprise Technology"/>
    <x v="12"/>
    <s v="Current Expense"/>
    <n v="120.40671252446316"/>
    <x v="16"/>
    <x v="116"/>
    <x v="4"/>
    <x v="0"/>
  </r>
  <r>
    <s v="120"/>
    <s v="Tax Commission"/>
    <s v="GAH"/>
    <s v="TAX Property Tax Division"/>
    <s v="DGO"/>
    <s v="6680 Enterprise Technology"/>
    <x v="12"/>
    <s v="DP Current Expense"/>
    <n v="23.795600000000036"/>
    <x v="16"/>
    <x v="116"/>
    <x v="4"/>
    <x v="0"/>
  </r>
  <r>
    <s v="120"/>
    <s v="Tax Commission"/>
    <s v="GAH"/>
    <s v="TAX Property Tax Division"/>
    <s v="DGO"/>
    <s v="6680 Enterprise Technology"/>
    <x v="18"/>
    <s v="DP Current Expense"/>
    <n v="56.029999999999831"/>
    <x v="16"/>
    <x v="116"/>
    <x v="4"/>
    <x v="0"/>
  </r>
  <r>
    <s v="120"/>
    <s v="Tax Commission"/>
    <s v="GAJ"/>
    <s v="TAX Motor Vehicles"/>
    <s v="DGO"/>
    <s v="6680 Enterprise Technology"/>
    <x v="12"/>
    <s v="Current Expense"/>
    <n v="3924.1159714285886"/>
    <x v="16"/>
    <x v="115"/>
    <x v="4"/>
    <x v="0"/>
  </r>
  <r>
    <s v="120"/>
    <s v="Tax Commission"/>
    <s v="GAJ"/>
    <s v="TAX Motor Vehicles"/>
    <s v="DGO"/>
    <s v="6680 Enterprise Technology"/>
    <x v="12"/>
    <s v="DP Current Expense"/>
    <n v="1.7990000000000026"/>
    <x v="16"/>
    <x v="115"/>
    <x v="4"/>
    <x v="0"/>
  </r>
  <r>
    <s v="120"/>
    <s v="Tax Commission"/>
    <s v="GAJ"/>
    <s v="TAX Motor Vehicles"/>
    <s v="DGO"/>
    <s v="6680 Enterprise Technology"/>
    <x v="18"/>
    <s v="DP Current Expense"/>
    <n v="4.3099999999999872"/>
    <x v="16"/>
    <x v="115"/>
    <x v="4"/>
    <x v="0"/>
  </r>
  <r>
    <s v="120"/>
    <s v="Tax Commission"/>
    <s v="GAK"/>
    <s v="Motor Vehicle Enforcement"/>
    <s v="DGO"/>
    <s v="6680 Enterprise Technology"/>
    <x v="12"/>
    <s v="DP Current Expense"/>
    <n v="77.38856431664118"/>
    <x v="16"/>
    <x v="114"/>
    <x v="4"/>
    <x v="0"/>
  </r>
  <r>
    <s v="120"/>
    <s v="Tax Commission"/>
    <s v="GAK"/>
    <s v="Motor Vehicle Enforcement"/>
    <s v="DGO"/>
    <s v="6680 Enterprise Technology"/>
    <x v="15"/>
    <s v="DP Current Expense"/>
    <n v="25.462154513116722"/>
    <x v="16"/>
    <x v="114"/>
    <x v="4"/>
    <x v="0"/>
  </r>
  <r>
    <s v="120"/>
    <s v="Tax Commission"/>
    <s v="GAK"/>
    <s v="TAX Motor Vehicle Enforcement"/>
    <s v="DGO"/>
    <s v="6680 Enterprise Technology"/>
    <x v="12"/>
    <s v="Current Expense"/>
    <n v="113.71792035225189"/>
    <x v="16"/>
    <x v="114"/>
    <x v="4"/>
    <x v="0"/>
  </r>
  <r>
    <s v="120"/>
    <s v="Tax Commission"/>
    <s v="GAK"/>
    <s v="TAX Motor Vehicle Enforcement"/>
    <s v="DGO"/>
    <s v="6680 Enterprise Technology"/>
    <x v="12"/>
    <s v="DP Current Expense"/>
    <n v="975.87040000000138"/>
    <x v="16"/>
    <x v="114"/>
    <x v="4"/>
    <x v="0"/>
  </r>
  <r>
    <s v="120"/>
    <s v="Tax Commission"/>
    <s v="GAK"/>
    <s v="TAX Motor Vehicle Enforcement"/>
    <s v="DGO"/>
    <s v="6680 Enterprise Technology"/>
    <x v="18"/>
    <s v="DP Current Expense"/>
    <n v="2211.0299999999934"/>
    <x v="16"/>
    <x v="114"/>
    <x v="4"/>
    <x v="0"/>
  </r>
  <r>
    <s v="120"/>
    <s v="Tax Commission"/>
    <s v="GAK"/>
    <s v="TAX Motor Vehicle Enforcement"/>
    <s v="DGO"/>
    <s v="6680 Enterprise Technology"/>
    <x v="13"/>
    <s v="DP Current Expense"/>
    <n v="444.4599999999997"/>
    <x v="16"/>
    <x v="114"/>
    <x v="4"/>
    <x v="0"/>
  </r>
  <r>
    <s v="130"/>
    <s v="Career Service Review Office"/>
    <s v="HKA"/>
    <s v="CSR Career Service Review Office"/>
    <s v="DGO"/>
    <s v="6680 Enterprise Technology"/>
    <x v="12"/>
    <s v="Current Expense"/>
    <n v="-15.088099999999919"/>
    <x v="17"/>
    <x v="120"/>
    <x v="4"/>
    <x v="0"/>
  </r>
  <r>
    <s v="130"/>
    <s v="Career Service Review Office"/>
    <s v="HKA"/>
    <s v="CSR Career Service Review Office"/>
    <s v="DGO"/>
    <s v="6680 Enterprise Technology"/>
    <x v="12"/>
    <s v="DP Current Expense"/>
    <n v="87.290400000000133"/>
    <x v="17"/>
    <x v="120"/>
    <x v="4"/>
    <x v="0"/>
  </r>
  <r>
    <s v="130"/>
    <s v="Career Service Review Office"/>
    <s v="HKA"/>
    <s v="CSR Career Service Review Office"/>
    <s v="DGO"/>
    <s v="6680 Enterprise Technology"/>
    <x v="16"/>
    <s v="DP Current Expense"/>
    <n v="-116.19809599999999"/>
    <x v="17"/>
    <x v="120"/>
    <x v="4"/>
    <x v="0"/>
  </r>
  <r>
    <s v="130"/>
    <s v="Career Service Review Office"/>
    <s v="HKA"/>
    <s v="CSR Career Service Review Office"/>
    <s v="DGO"/>
    <s v="6680 Enterprise Technology"/>
    <x v="18"/>
    <s v="DP Current Expense"/>
    <n v="155.15999999999954"/>
    <x v="17"/>
    <x v="120"/>
    <x v="4"/>
    <x v="0"/>
  </r>
  <r>
    <s v="130"/>
    <s v="Career Service Review Office"/>
    <s v="HKA"/>
    <s v="CSR Career Service Review Office"/>
    <s v="DGO"/>
    <s v="6680 Enterprise Technology"/>
    <x v="13"/>
    <s v="DP Current Expense"/>
    <n v="56.339999999999961"/>
    <x v="17"/>
    <x v="120"/>
    <x v="4"/>
    <x v="0"/>
  </r>
  <r>
    <s v="130"/>
    <s v="Career Service Review Office"/>
    <s v="HKA"/>
    <s v="CSR Career Service Review Office"/>
    <s v="DGO"/>
    <s v="6680 Enterprise Technology"/>
    <x v="17"/>
    <s v="DP Current Expense"/>
    <n v="1217.04"/>
    <x v="17"/>
    <x v="120"/>
    <x v="4"/>
    <x v="0"/>
  </r>
  <r>
    <s v="140"/>
    <s v="Dept of Government Operations - Human Resource Management"/>
    <s v="HAA"/>
    <s v="DGO HRM Administration"/>
    <s v="DGO"/>
    <s v="6680 Enterprise Technology"/>
    <x v="12"/>
    <s v="Current Expense"/>
    <n v="-23.658932168331859"/>
    <x v="18"/>
    <x v="121"/>
    <x v="4"/>
    <x v="0"/>
  </r>
  <r>
    <s v="140"/>
    <s v="Dept of Government Operations - Human Resource Management"/>
    <s v="HAA"/>
    <s v="DGO HRM Administration"/>
    <s v="DGO"/>
    <s v="6680 Enterprise Technology"/>
    <x v="12"/>
    <s v="DP Current Expense"/>
    <n v="537.3944000000007"/>
    <x v="18"/>
    <x v="121"/>
    <x v="4"/>
    <x v="0"/>
  </r>
  <r>
    <s v="140"/>
    <s v="Dept of Government Operations - Human Resource Management"/>
    <s v="HAA"/>
    <s v="DGO HRM Administration"/>
    <s v="DGO"/>
    <s v="6680 Enterprise Technology"/>
    <x v="18"/>
    <s v="DP Current Expense"/>
    <n v="991.299999999997"/>
    <x v="18"/>
    <x v="121"/>
    <x v="4"/>
    <x v="0"/>
  </r>
  <r>
    <s v="140"/>
    <s v="Dept of Government Operations - Human Resource Management"/>
    <s v="HAA"/>
    <s v="DGO HRM Administration"/>
    <s v="DGO"/>
    <s v="6680 Enterprise Technology"/>
    <x v="13"/>
    <s v="DP Current Expense"/>
    <n v="442.89499999999975"/>
    <x v="18"/>
    <x v="121"/>
    <x v="4"/>
    <x v="0"/>
  </r>
  <r>
    <s v="140"/>
    <s v="Dept of Government Operations - Human Resource Management"/>
    <s v="HAB"/>
    <s v="DGO HRM Policy"/>
    <s v="DGO"/>
    <s v="6680 Enterprise Technology"/>
    <x v="12"/>
    <s v="Current Expense"/>
    <n v="-213.74409999999878"/>
    <x v="18"/>
    <x v="122"/>
    <x v="4"/>
    <x v="0"/>
  </r>
  <r>
    <s v="140"/>
    <s v="Dept of Government Operations - Human Resource Management"/>
    <s v="HAB"/>
    <s v="DGO HRM Policy"/>
    <s v="DGO"/>
    <s v="6680 Enterprise Technology"/>
    <x v="12"/>
    <s v="DP Current Expense"/>
    <n v="501.61360000000059"/>
    <x v="18"/>
    <x v="122"/>
    <x v="4"/>
    <x v="0"/>
  </r>
  <r>
    <s v="140"/>
    <s v="Dept of Government Operations - Human Resource Management"/>
    <s v="HAB"/>
    <s v="DGO HRM Policy"/>
    <s v="DGO"/>
    <s v="6680 Enterprise Technology"/>
    <x v="16"/>
    <s v="DP Current Expense"/>
    <n v="-106.86523200000002"/>
    <x v="18"/>
    <x v="122"/>
    <x v="4"/>
    <x v="0"/>
  </r>
  <r>
    <s v="140"/>
    <s v="Dept of Government Operations - Human Resource Management"/>
    <s v="HAB"/>
    <s v="DGO HRM Policy"/>
    <s v="DGO"/>
    <s v="6680 Enterprise Technology"/>
    <x v="18"/>
    <s v="DP Current Expense"/>
    <n v="978.36999999999716"/>
    <x v="18"/>
    <x v="122"/>
    <x v="4"/>
    <x v="0"/>
  </r>
  <r>
    <s v="140"/>
    <s v="Dept of Government Operations - Human Resource Management"/>
    <s v="HAB"/>
    <s v="DGO HRM Policy"/>
    <s v="DGO"/>
    <s v="6680 Enterprise Technology"/>
    <x v="13"/>
    <s v="DP Current Expense"/>
    <n v="419.41999999999973"/>
    <x v="18"/>
    <x v="122"/>
    <x v="4"/>
    <x v="0"/>
  </r>
  <r>
    <s v="140"/>
    <s v="Dept of Government Operations - Human Resource Management"/>
    <s v="HAE"/>
    <s v="DGO HRM Training Programs"/>
    <s v="DGO"/>
    <s v="6680 Enterprise Technology"/>
    <x v="12"/>
    <s v="Current Expense"/>
    <n v="-7.1479999999999562"/>
    <x v="18"/>
    <x v="898"/>
    <x v="4"/>
    <x v="0"/>
  </r>
  <r>
    <s v="140"/>
    <s v="Dept of Government Operations - Human Resource Management"/>
    <s v="HAE"/>
    <s v="DGO HRM Training Programs"/>
    <s v="DGO"/>
    <s v="6680 Enterprise Technology"/>
    <x v="12"/>
    <s v="DP Current Expense"/>
    <n v="0.26240000000000002"/>
    <x v="18"/>
    <x v="898"/>
    <x v="4"/>
    <x v="0"/>
  </r>
  <r>
    <s v="140"/>
    <s v="Dept of Government Operations - Human Resource Management"/>
    <s v="HAE"/>
    <s v="DGO HRM Training Programs"/>
    <s v="DGO"/>
    <s v="6680 Enterprise Technology"/>
    <x v="13"/>
    <s v="DP Current Expense"/>
    <n v="37.559999999999974"/>
    <x v="18"/>
    <x v="898"/>
    <x v="4"/>
    <x v="0"/>
  </r>
  <r>
    <s v="140"/>
    <s v="Dept of Government Operations - Human Resource Management"/>
    <s v="HAF"/>
    <s v="DGO HRM Information Technology"/>
    <s v="DGO"/>
    <s v="6680 Enterprise Technology"/>
    <x v="12"/>
    <s v="Current Expense"/>
    <n v="1659.8400000000008"/>
    <x v="18"/>
    <x v="899"/>
    <x v="4"/>
    <x v="0"/>
  </r>
  <r>
    <s v="140"/>
    <s v="Dept of Government Operations - Human Resource Management"/>
    <s v="HAF"/>
    <s v="DGO HRM Information Technology"/>
    <s v="DGO"/>
    <s v="6680 Enterprise Technology"/>
    <x v="12"/>
    <s v="DP Current Expense"/>
    <n v="10060.441636"/>
    <x v="18"/>
    <x v="899"/>
    <x v="4"/>
    <x v="0"/>
  </r>
  <r>
    <s v="140"/>
    <s v="Dept of Government Operations - Human Resource Management"/>
    <s v="HAF"/>
    <s v="DGO HRM Information Technology"/>
    <s v="DGO"/>
    <s v="6680 Enterprise Technology"/>
    <x v="14"/>
    <s v="DP Current Expense"/>
    <n v="52238.727499999994"/>
    <x v="18"/>
    <x v="899"/>
    <x v="4"/>
    <x v="0"/>
  </r>
  <r>
    <s v="140"/>
    <s v="Dept of Government Operations - Human Resource Management"/>
    <s v="HAF"/>
    <s v="DGO HRM Information Technology"/>
    <s v="DGO"/>
    <s v="6680 Enterprise Technology"/>
    <x v="15"/>
    <s v="DP Current Expense"/>
    <n v="9868.5"/>
    <x v="18"/>
    <x v="899"/>
    <x v="4"/>
    <x v="0"/>
  </r>
  <r>
    <s v="140"/>
    <s v="Dept of Government Operations - Human Resource Management"/>
    <s v="HAF"/>
    <s v="DGO HRM Information Technology"/>
    <s v="DGO"/>
    <s v="6680 Enterprise Technology"/>
    <x v="16"/>
    <s v="DP Current Expense"/>
    <n v="-4416.4596159999992"/>
    <x v="18"/>
    <x v="899"/>
    <x v="4"/>
    <x v="0"/>
  </r>
  <r>
    <s v="140"/>
    <s v="Dept of Government Operations - Human Resource Management"/>
    <s v="HAF"/>
    <s v="DGO HRM Information Technology"/>
    <s v="DGO"/>
    <s v="6680 Enterprise Technology"/>
    <x v="13"/>
    <s v="DP Current Expense"/>
    <n v="15.64999999999999"/>
    <x v="18"/>
    <x v="899"/>
    <x v="4"/>
    <x v="0"/>
  </r>
  <r>
    <s v="140"/>
    <s v="Dept of Government Operations - Human Resource Management"/>
    <s v="HAF"/>
    <s v="DGO HRM Information Technology"/>
    <s v="DGO"/>
    <s v="6680 Enterprise Technology"/>
    <x v="17"/>
    <s v="DP Current Expense"/>
    <n v="20569.930647104196"/>
    <x v="18"/>
    <x v="899"/>
    <x v="4"/>
    <x v="0"/>
  </r>
  <r>
    <s v="140"/>
    <s v="Dept of Government Operations - Human Resource Management"/>
    <s v="HAF"/>
    <s v="Information Technology"/>
    <s v="DGO"/>
    <s v="6680 Enterprise Technology"/>
    <x v="12"/>
    <s v="DP Current Expense"/>
    <n v="2428.5699999999988"/>
    <x v="18"/>
    <x v="899"/>
    <x v="4"/>
    <x v="0"/>
  </r>
  <r>
    <s v="140"/>
    <s v="Dept of Government Operations - Human Resource Management"/>
    <s v="HAF"/>
    <s v="Information Technology"/>
    <s v="DGO"/>
    <s v="6680 Enterprise Technology"/>
    <x v="15"/>
    <s v="DP Current Expense"/>
    <n v="669"/>
    <x v="18"/>
    <x v="899"/>
    <x v="4"/>
    <x v="0"/>
  </r>
  <r>
    <s v="140"/>
    <s v="Dept of Government Operations - Human Resource Management"/>
    <s v="HAG"/>
    <s v="DGO HRM Field Services"/>
    <s v="DGO"/>
    <s v="6680 Enterprise Technology"/>
    <x v="12"/>
    <s v="Current Expense"/>
    <n v="-1694.5366607624005"/>
    <x v="18"/>
    <x v="123"/>
    <x v="4"/>
    <x v="0"/>
  </r>
  <r>
    <s v="140"/>
    <s v="Dept of Government Operations - Human Resource Management"/>
    <s v="HAG"/>
    <s v="DGO HRM Field Services"/>
    <s v="DGO"/>
    <s v="6680 Enterprise Technology"/>
    <x v="12"/>
    <s v="DP Current Expense"/>
    <n v="3099.8578000000039"/>
    <x v="18"/>
    <x v="123"/>
    <x v="4"/>
    <x v="0"/>
  </r>
  <r>
    <s v="140"/>
    <s v="Dept of Government Operations - Human Resource Management"/>
    <s v="HAG"/>
    <s v="DGO HRM Field Services"/>
    <s v="DGO"/>
    <s v="6680 Enterprise Technology"/>
    <x v="18"/>
    <s v="DP Current Expense"/>
    <n v="5986.589999999981"/>
    <x v="18"/>
    <x v="123"/>
    <x v="4"/>
    <x v="0"/>
  </r>
  <r>
    <s v="140"/>
    <s v="Dept of Government Operations - Human Resource Management"/>
    <s v="HAG"/>
    <s v="DGO HRM Field Services"/>
    <s v="DGO"/>
    <s v="6680 Enterprise Technology"/>
    <x v="13"/>
    <s v="DP Current Expense"/>
    <n v="1971.8999999999983"/>
    <x v="18"/>
    <x v="123"/>
    <x v="4"/>
    <x v="0"/>
  </r>
  <r>
    <s v="170"/>
    <s v="Navajo Trust Administration"/>
    <s v="7208"/>
    <s v="DGO Navajo Trust Fund"/>
    <s v="DGO"/>
    <s v="6680 Enterprise Technology"/>
    <x v="12"/>
    <s v="Current Expense"/>
    <n v="-709.73659999999927"/>
    <x v="19"/>
    <x v="125"/>
    <x v="4"/>
    <x v="0"/>
  </r>
  <r>
    <s v="170"/>
    <s v="Navajo Trust Administration"/>
    <s v="7208"/>
    <s v="DGO Navajo Trust Fund"/>
    <s v="DGO"/>
    <s v="6680 Enterprise Technology"/>
    <x v="12"/>
    <s v="DP Current Expense"/>
    <n v="471.30440000000061"/>
    <x v="19"/>
    <x v="125"/>
    <x v="4"/>
    <x v="0"/>
  </r>
  <r>
    <s v="170"/>
    <s v="Navajo Trust Administration"/>
    <s v="7208"/>
    <s v="DGO Navajo Trust Fund"/>
    <s v="DGO"/>
    <s v="6680 Enterprise Technology"/>
    <x v="18"/>
    <s v="DP Current Expense"/>
    <n v="823.20999999999754"/>
    <x v="19"/>
    <x v="125"/>
    <x v="4"/>
    <x v="0"/>
  </r>
  <r>
    <s v="170"/>
    <s v="Navajo Trust Administration"/>
    <s v="7208"/>
    <s v="DGO Navajo Trust Fund"/>
    <s v="DGO"/>
    <s v="6680 Enterprise Technology"/>
    <x v="13"/>
    <s v="DP Current Expense"/>
    <n v="197.18999999999988"/>
    <x v="19"/>
    <x v="125"/>
    <x v="4"/>
    <x v="0"/>
  </r>
  <r>
    <s v="170"/>
    <s v="Navajo Trust Administration"/>
    <s v="7208"/>
    <s v="DGO Navajo Trust Fund"/>
    <s v="DGO"/>
    <s v="6680 Enterprise Technology"/>
    <x v="17"/>
    <s v="DP Current Expense"/>
    <n v="1217.04"/>
    <x v="19"/>
    <x v="125"/>
    <x v="4"/>
    <x v="0"/>
  </r>
  <r>
    <s v="180"/>
    <s v="Dept of Public Safety"/>
    <s v="2390"/>
    <s v="DPS Alcoholic Bev Control Act Enforcement Fund"/>
    <s v="DGO"/>
    <s v="6680 Enterprise Technology"/>
    <x v="12"/>
    <s v="Current Expense"/>
    <n v="-10.721999999999934"/>
    <x v="20"/>
    <x v="126"/>
    <x v="4"/>
    <x v="0"/>
  </r>
  <r>
    <s v="180"/>
    <s v="Dept of Public Safety"/>
    <s v="2390"/>
    <s v="DPS Alcoholic Bev Control Act Enforcement Fund"/>
    <s v="DGO"/>
    <s v="6680 Enterprise Technology"/>
    <x v="12"/>
    <s v="DP Current Expense"/>
    <n v="238.65580000000034"/>
    <x v="20"/>
    <x v="126"/>
    <x v="4"/>
    <x v="0"/>
  </r>
  <r>
    <s v="180"/>
    <s v="Dept of Public Safety"/>
    <s v="2390"/>
    <s v="DPS Alcoholic Bev Control Act Enforcement Fund"/>
    <s v="DGO"/>
    <s v="6680 Enterprise Technology"/>
    <x v="18"/>
    <s v="DP Current Expense"/>
    <n v="2267.0599999999931"/>
    <x v="20"/>
    <x v="126"/>
    <x v="4"/>
    <x v="0"/>
  </r>
  <r>
    <s v="180"/>
    <s v="Dept of Public Safety"/>
    <s v="2390"/>
    <s v="DPS Alcoholic Bev Control Act Enforcement Fund"/>
    <s v="DGO"/>
    <s v="6680 Enterprise Technology"/>
    <x v="13"/>
    <s v="DP Current Expense"/>
    <n v="1305.2099999999991"/>
    <x v="20"/>
    <x v="126"/>
    <x v="4"/>
    <x v="0"/>
  </r>
  <r>
    <s v="180"/>
    <s v="Dept of Public Safety"/>
    <s v="JAA"/>
    <s v="Commissioner's Office"/>
    <s v="DGO"/>
    <s v="6680 Enterprise Technology"/>
    <x v="12"/>
    <s v="DP Current Expense"/>
    <n v="5068.2394318527276"/>
    <x v="20"/>
    <x v="130"/>
    <x v="4"/>
    <x v="0"/>
  </r>
  <r>
    <s v="180"/>
    <s v="Dept of Public Safety"/>
    <s v="JAA"/>
    <s v="Commissioner's Office"/>
    <s v="DGO"/>
    <s v="6680 Enterprise Technology"/>
    <x v="15"/>
    <s v="DP Current Expense"/>
    <n v="1947.2509331835079"/>
    <x v="20"/>
    <x v="130"/>
    <x v="4"/>
    <x v="0"/>
  </r>
  <r>
    <s v="180"/>
    <s v="Dept of Public Safety"/>
    <s v="JAA"/>
    <s v="DPS Commissioner's Office"/>
    <s v="DGO"/>
    <s v="6680 Enterprise Technology"/>
    <x v="12"/>
    <s v="Current Expense"/>
    <n v="-451.9068999999983"/>
    <x v="20"/>
    <x v="130"/>
    <x v="4"/>
    <x v="0"/>
  </r>
  <r>
    <s v="180"/>
    <s v="Dept of Public Safety"/>
    <s v="JAA"/>
    <s v="DPS Commissioner's Office"/>
    <s v="DGO"/>
    <s v="6680 Enterprise Technology"/>
    <x v="12"/>
    <s v="DP Current Expense"/>
    <n v="1138.2336000000014"/>
    <x v="20"/>
    <x v="130"/>
    <x v="4"/>
    <x v="0"/>
  </r>
  <r>
    <s v="180"/>
    <s v="Dept of Public Safety"/>
    <s v="JAA"/>
    <s v="DPS Commissioner's Office"/>
    <s v="DGO"/>
    <s v="6680 Enterprise Technology"/>
    <x v="14"/>
    <s v="DP Current Expense"/>
    <n v="961.10999999999831"/>
    <x v="20"/>
    <x v="130"/>
    <x v="4"/>
    <x v="0"/>
  </r>
  <r>
    <s v="180"/>
    <s v="Dept of Public Safety"/>
    <s v="JAA"/>
    <s v="DPS Commissioner's Office"/>
    <s v="DGO"/>
    <s v="6680 Enterprise Technology"/>
    <x v="15"/>
    <s v="DP Current Expense"/>
    <n v="155"/>
    <x v="20"/>
    <x v="130"/>
    <x v="4"/>
    <x v="0"/>
  </r>
  <r>
    <s v="180"/>
    <s v="Dept of Public Safety"/>
    <s v="JAA"/>
    <s v="DPS Commissioner's Office"/>
    <s v="DGO"/>
    <s v="6680 Enterprise Technology"/>
    <x v="16"/>
    <s v="DP Current Expense"/>
    <n v="-1685.2359360000005"/>
    <x v="20"/>
    <x v="130"/>
    <x v="4"/>
    <x v="0"/>
  </r>
  <r>
    <s v="180"/>
    <s v="Dept of Public Safety"/>
    <s v="JAA"/>
    <s v="DPS Commissioner's Office"/>
    <s v="DGO"/>
    <s v="6680 Enterprise Technology"/>
    <x v="18"/>
    <s v="DP Current Expense"/>
    <n v="2172.2399999999934"/>
    <x v="20"/>
    <x v="130"/>
    <x v="4"/>
    <x v="0"/>
  </r>
  <r>
    <s v="180"/>
    <s v="Dept of Public Safety"/>
    <s v="JAA"/>
    <s v="DPS Commissioner's Office"/>
    <s v="DGO"/>
    <s v="6680 Enterprise Technology"/>
    <x v="13"/>
    <s v="DP Current Expense"/>
    <n v="643.21499999999969"/>
    <x v="20"/>
    <x v="130"/>
    <x v="4"/>
    <x v="0"/>
  </r>
  <r>
    <s v="180"/>
    <s v="Dept of Public Safety"/>
    <s v="JAA"/>
    <s v="DPS Commissioner's Office"/>
    <s v="DGO"/>
    <s v="6680 Enterprise Technology"/>
    <x v="17"/>
    <s v="DP Current Expense"/>
    <n v="34497.941070612847"/>
    <x v="20"/>
    <x v="130"/>
    <x v="4"/>
    <x v="0"/>
  </r>
  <r>
    <s v="180"/>
    <s v="Dept of Public Safety"/>
    <s v="JAC"/>
    <s v="DPS Aero Bureau"/>
    <s v="DGO"/>
    <s v="6680 Enterprise Technology"/>
    <x v="12"/>
    <s v="Current Expense"/>
    <n v="-21.443999999999868"/>
    <x v="20"/>
    <x v="127"/>
    <x v="4"/>
    <x v="0"/>
  </r>
  <r>
    <s v="180"/>
    <s v="Dept of Public Safety"/>
    <s v="JAC"/>
    <s v="DPS Aero Bureau"/>
    <s v="DGO"/>
    <s v="6680 Enterprise Technology"/>
    <x v="12"/>
    <s v="DP Current Expense"/>
    <n v="65.964800000000096"/>
    <x v="20"/>
    <x v="127"/>
    <x v="4"/>
    <x v="0"/>
  </r>
  <r>
    <s v="180"/>
    <s v="Dept of Public Safety"/>
    <s v="JAC"/>
    <s v="DPS Aero Bureau"/>
    <s v="DGO"/>
    <s v="6680 Enterprise Technology"/>
    <x v="18"/>
    <s v="DP Current Expense"/>
    <n v="155.15999999999954"/>
    <x v="20"/>
    <x v="127"/>
    <x v="4"/>
    <x v="0"/>
  </r>
  <r>
    <s v="180"/>
    <s v="Dept of Public Safety"/>
    <s v="JAC"/>
    <s v="DPS Aero Bureau"/>
    <s v="DGO"/>
    <s v="6680 Enterprise Technology"/>
    <x v="13"/>
    <s v="DP Current Expense"/>
    <n v="92.334999999999937"/>
    <x v="20"/>
    <x v="127"/>
    <x v="4"/>
    <x v="0"/>
  </r>
  <r>
    <s v="180"/>
    <s v="Dept of Public Safety"/>
    <s v="JAD"/>
    <s v="DPS Intelligence Center"/>
    <s v="DGO"/>
    <s v="6680 Enterprise Technology"/>
    <x v="12"/>
    <s v="Current Expense"/>
    <n v="-597.79429999999718"/>
    <x v="20"/>
    <x v="138"/>
    <x v="4"/>
    <x v="0"/>
  </r>
  <r>
    <s v="180"/>
    <s v="Dept of Public Safety"/>
    <s v="JAD"/>
    <s v="DPS Intelligence Center"/>
    <s v="DGO"/>
    <s v="6680 Enterprise Technology"/>
    <x v="12"/>
    <s v="DP Current Expense"/>
    <n v="839.11760000000118"/>
    <x v="20"/>
    <x v="138"/>
    <x v="4"/>
    <x v="0"/>
  </r>
  <r>
    <s v="180"/>
    <s v="Dept of Public Safety"/>
    <s v="JAD"/>
    <s v="DPS Intelligence Center"/>
    <s v="DGO"/>
    <s v="6680 Enterprise Technology"/>
    <x v="18"/>
    <s v="DP Current Expense"/>
    <n v="1749.8599999999944"/>
    <x v="20"/>
    <x v="138"/>
    <x v="4"/>
    <x v="0"/>
  </r>
  <r>
    <s v="180"/>
    <s v="Dept of Public Safety"/>
    <s v="JAD"/>
    <s v="DPS Intelligence Center"/>
    <s v="DGO"/>
    <s v="6680 Enterprise Technology"/>
    <x v="13"/>
    <s v="DP Current Expense"/>
    <n v="237.87999999999985"/>
    <x v="20"/>
    <x v="138"/>
    <x v="4"/>
    <x v="0"/>
  </r>
  <r>
    <s v="180"/>
    <s v="Dept of Public Safety"/>
    <s v="JAD"/>
    <s v="DPS Intelligence Center"/>
    <s v="DGO"/>
    <s v="6680 Enterprise Technology"/>
    <x v="17"/>
    <s v="DP Current Expense"/>
    <n v="2162.3006371739993"/>
    <x v="20"/>
    <x v="138"/>
    <x v="4"/>
    <x v="0"/>
  </r>
  <r>
    <s v="180"/>
    <s v="Dept of Public Safety"/>
    <s v="JAD"/>
    <s v="Intelligence Center"/>
    <s v="DGO"/>
    <s v="6680 Enterprise Technology"/>
    <x v="12"/>
    <s v="DP Current Expense"/>
    <n v="491.92496529615653"/>
    <x v="20"/>
    <x v="138"/>
    <x v="4"/>
    <x v="0"/>
  </r>
  <r>
    <s v="180"/>
    <s v="Dept of Public Safety"/>
    <s v="JAD"/>
    <s v="Intelligence Center"/>
    <s v="DGO"/>
    <s v="6680 Enterprise Technology"/>
    <x v="15"/>
    <s v="DP Current Expense"/>
    <n v="189.00080799439232"/>
    <x v="20"/>
    <x v="138"/>
    <x v="4"/>
    <x v="0"/>
  </r>
  <r>
    <s v="180"/>
    <s v="Dept of Public Safety"/>
    <s v="JAE"/>
    <s v="DPS Department Grants"/>
    <s v="DGO"/>
    <s v="6680 Enterprise Technology"/>
    <x v="12"/>
    <s v="DP Current Expense"/>
    <n v="899.50140000000135"/>
    <x v="20"/>
    <x v="151"/>
    <x v="4"/>
    <x v="0"/>
  </r>
  <r>
    <s v="180"/>
    <s v="Dept of Public Safety"/>
    <s v="JAE"/>
    <s v="DPS Department Grants"/>
    <s v="DGO"/>
    <s v="6680 Enterprise Technology"/>
    <x v="18"/>
    <s v="DP Current Expense"/>
    <n v="2172.2399999999934"/>
    <x v="20"/>
    <x v="151"/>
    <x v="4"/>
    <x v="0"/>
  </r>
  <r>
    <s v="180"/>
    <s v="Dept of Public Safety"/>
    <s v="JAF"/>
    <s v="DPS Fleet Management"/>
    <s v="DGO"/>
    <s v="6680 Enterprise Technology"/>
    <x v="12"/>
    <s v="DP Current Expense"/>
    <n v="0.13120000000000001"/>
    <x v="20"/>
    <x v="136"/>
    <x v="4"/>
    <x v="0"/>
  </r>
  <r>
    <s v="180"/>
    <s v="Dept of Public Safety"/>
    <s v="JAF"/>
    <s v="DPS Fleet Management"/>
    <s v="DGO"/>
    <s v="6680 Enterprise Technology"/>
    <x v="13"/>
    <s v="DP Current Expense"/>
    <n v="18.779999999999987"/>
    <x v="20"/>
    <x v="136"/>
    <x v="4"/>
    <x v="0"/>
  </r>
  <r>
    <s v="180"/>
    <s v="Dept of Public Safety"/>
    <s v="JBA"/>
    <s v="DPS Emergency Services &amp; Homeland Security"/>
    <s v="DGO"/>
    <s v="6680 Enterprise Technology"/>
    <x v="12"/>
    <s v="Current Expense"/>
    <n v="-1521.7025999999944"/>
    <x v="20"/>
    <x v="133"/>
    <x v="4"/>
    <x v="0"/>
  </r>
  <r>
    <s v="180"/>
    <s v="Dept of Public Safety"/>
    <s v="JBA"/>
    <s v="DPS Emergency Services &amp; Homeland Security"/>
    <s v="DGO"/>
    <s v="6680 Enterprise Technology"/>
    <x v="12"/>
    <s v="DP Current Expense"/>
    <n v="3870.8858000000055"/>
    <x v="20"/>
    <x v="133"/>
    <x v="4"/>
    <x v="0"/>
  </r>
  <r>
    <s v="180"/>
    <s v="Dept of Public Safety"/>
    <s v="JBA"/>
    <s v="DPS Emergency Services &amp; Homeland Security"/>
    <s v="DGO"/>
    <s v="6680 Enterprise Technology"/>
    <x v="14"/>
    <s v="DP Current Expense"/>
    <n v="708.12499999999886"/>
    <x v="20"/>
    <x v="133"/>
    <x v="4"/>
    <x v="0"/>
  </r>
  <r>
    <s v="180"/>
    <s v="Dept of Public Safety"/>
    <s v="JBA"/>
    <s v="DPS Emergency Services &amp; Homeland Security"/>
    <s v="DGO"/>
    <s v="6680 Enterprise Technology"/>
    <x v="15"/>
    <s v="DP Current Expense"/>
    <n v="122.75"/>
    <x v="20"/>
    <x v="133"/>
    <x v="4"/>
    <x v="0"/>
  </r>
  <r>
    <s v="180"/>
    <s v="Dept of Public Safety"/>
    <s v="JBA"/>
    <s v="DPS Emergency Services &amp; Homeland Security"/>
    <s v="DGO"/>
    <s v="6680 Enterprise Technology"/>
    <x v="16"/>
    <s v="DP Current Expense"/>
    <n v="-1403.2238560000001"/>
    <x v="20"/>
    <x v="133"/>
    <x v="4"/>
    <x v="0"/>
  </r>
  <r>
    <s v="180"/>
    <s v="Dept of Public Safety"/>
    <s v="JBA"/>
    <s v="DPS Emergency Services &amp; Homeland Security"/>
    <s v="DGO"/>
    <s v="6680 Enterprise Technology"/>
    <x v="18"/>
    <s v="DP Current Expense"/>
    <n v="8499.3199999999724"/>
    <x v="20"/>
    <x v="133"/>
    <x v="4"/>
    <x v="0"/>
  </r>
  <r>
    <s v="180"/>
    <s v="Dept of Public Safety"/>
    <s v="JBA"/>
    <s v="DPS Emergency Services &amp; Homeland Security"/>
    <s v="DGO"/>
    <s v="6680 Enterprise Technology"/>
    <x v="13"/>
    <s v="DP Current Expense"/>
    <n v="1694.8949999999988"/>
    <x v="20"/>
    <x v="133"/>
    <x v="4"/>
    <x v="0"/>
  </r>
  <r>
    <s v="180"/>
    <s v="Dept of Public Safety"/>
    <s v="JBA"/>
    <s v="DPS Emergency Services &amp; Homeland Security"/>
    <s v="DGO"/>
    <s v="6680 Enterprise Technology"/>
    <x v="17"/>
    <s v="DP Current Expense"/>
    <n v="1339.007763048"/>
    <x v="20"/>
    <x v="133"/>
    <x v="4"/>
    <x v="0"/>
  </r>
  <r>
    <s v="180"/>
    <s v="Dept of Public Safety"/>
    <s v="JBA"/>
    <s v="Emergency Services &amp; Homeland Security"/>
    <s v="DGO"/>
    <s v="6680 Enterprise Technology"/>
    <x v="12"/>
    <s v="DP Current Expense"/>
    <n v="393.64245660469516"/>
    <x v="20"/>
    <x v="133"/>
    <x v="4"/>
    <x v="0"/>
  </r>
  <r>
    <s v="180"/>
    <s v="Dept of Public Safety"/>
    <s v="JBA"/>
    <s v="Emergency Services &amp; Homeland Security"/>
    <s v="DGO"/>
    <s v="6680 Enterprise Technology"/>
    <x v="15"/>
    <s v="DP Current Expense"/>
    <n v="151.24002156384597"/>
    <x v="20"/>
    <x v="133"/>
    <x v="4"/>
    <x v="0"/>
  </r>
  <r>
    <s v="180"/>
    <s v="Dept of Public Safety"/>
    <s v="JCB"/>
    <s v="DPS Non-Government/Other Services"/>
    <s v="DGO"/>
    <s v="6680 Enterprise Technology"/>
    <x v="12"/>
    <s v="Current Expense"/>
    <n v="-1123.1028190601255"/>
    <x v="20"/>
    <x v="139"/>
    <x v="4"/>
    <x v="0"/>
  </r>
  <r>
    <s v="180"/>
    <s v="Dept of Public Safety"/>
    <s v="JCB"/>
    <s v="DPS Non-Government/Other Services"/>
    <s v="DGO"/>
    <s v="6680 Enterprise Technology"/>
    <x v="12"/>
    <s v="DP Current Expense"/>
    <n v="4049.6120000000055"/>
    <x v="20"/>
    <x v="139"/>
    <x v="4"/>
    <x v="0"/>
  </r>
  <r>
    <s v="180"/>
    <s v="Dept of Public Safety"/>
    <s v="JCB"/>
    <s v="DPS Non-Government/Other Services"/>
    <s v="DGO"/>
    <s v="6680 Enterprise Technology"/>
    <x v="14"/>
    <s v="DP Current Expense"/>
    <n v="80477.858800000002"/>
    <x v="20"/>
    <x v="139"/>
    <x v="4"/>
    <x v="0"/>
  </r>
  <r>
    <s v="180"/>
    <s v="Dept of Public Safety"/>
    <s v="JCB"/>
    <s v="DPS Non-Government/Other Services"/>
    <s v="DGO"/>
    <s v="6680 Enterprise Technology"/>
    <x v="15"/>
    <s v="DP Current Expense"/>
    <n v="16245.800000000001"/>
    <x v="20"/>
    <x v="139"/>
    <x v="4"/>
    <x v="0"/>
  </r>
  <r>
    <s v="180"/>
    <s v="Dept of Public Safety"/>
    <s v="JCB"/>
    <s v="DPS Non-Government/Other Services"/>
    <s v="DGO"/>
    <s v="6680 Enterprise Technology"/>
    <x v="16"/>
    <s v="DP Current Expense"/>
    <n v="-16.481503999999997"/>
    <x v="20"/>
    <x v="139"/>
    <x v="4"/>
    <x v="0"/>
  </r>
  <r>
    <s v="180"/>
    <s v="Dept of Public Safety"/>
    <s v="JCB"/>
    <s v="DPS Non-Government/Other Services"/>
    <s v="DGO"/>
    <s v="6680 Enterprise Technology"/>
    <x v="18"/>
    <s v="DP Current Expense"/>
    <n v="7365.78999999998"/>
    <x v="20"/>
    <x v="139"/>
    <x v="4"/>
    <x v="0"/>
  </r>
  <r>
    <s v="180"/>
    <s v="Dept of Public Safety"/>
    <s v="JCB"/>
    <s v="DPS Non-Government/Other Services"/>
    <s v="DGO"/>
    <s v="6680 Enterprise Technology"/>
    <x v="13"/>
    <s v="DP Current Expense"/>
    <n v="2153.4399999999987"/>
    <x v="20"/>
    <x v="139"/>
    <x v="4"/>
    <x v="0"/>
  </r>
  <r>
    <s v="180"/>
    <s v="Dept of Public Safety"/>
    <s v="JCB"/>
    <s v="DPS Non-Government/Other Services"/>
    <s v="DGO"/>
    <s v="6680 Enterprise Technology"/>
    <x v="17"/>
    <s v="DP Current Expense"/>
    <n v="4458.7713337979985"/>
    <x v="20"/>
    <x v="139"/>
    <x v="4"/>
    <x v="0"/>
  </r>
  <r>
    <s v="180"/>
    <s v="Dept of Public Safety"/>
    <s v="JCB"/>
    <s v="Non-Government/Other Services"/>
    <s v="DGO"/>
    <s v="6680 Enterprise Technology"/>
    <x v="12"/>
    <s v="DP Current Expense"/>
    <n v="554.5169512971446"/>
    <x v="20"/>
    <x v="139"/>
    <x v="4"/>
    <x v="0"/>
  </r>
  <r>
    <s v="180"/>
    <s v="Dept of Public Safety"/>
    <s v="JCB"/>
    <s v="Non-Government/Other Services"/>
    <s v="DGO"/>
    <s v="6680 Enterprise Technology"/>
    <x v="15"/>
    <s v="DP Current Expense"/>
    <n v="213.04906080270098"/>
    <x v="20"/>
    <x v="139"/>
    <x v="4"/>
    <x v="0"/>
  </r>
  <r>
    <s v="180"/>
    <s v="Dept of Public Safety"/>
    <s v="JDA"/>
    <s v="DPS POST Basic Training"/>
    <s v="DGO"/>
    <s v="6680 Enterprise Technology"/>
    <x v="12"/>
    <s v="Current Expense"/>
    <n v="-66.161199999999781"/>
    <x v="20"/>
    <x v="141"/>
    <x v="4"/>
    <x v="0"/>
  </r>
  <r>
    <s v="180"/>
    <s v="Dept of Public Safety"/>
    <s v="JDA"/>
    <s v="DPS POST Basic Training"/>
    <s v="DGO"/>
    <s v="6680 Enterprise Technology"/>
    <x v="12"/>
    <s v="DP Current Expense"/>
    <n v="84.144000000000119"/>
    <x v="20"/>
    <x v="141"/>
    <x v="4"/>
    <x v="0"/>
  </r>
  <r>
    <s v="180"/>
    <s v="Dept of Public Safety"/>
    <s v="JDA"/>
    <s v="DPS POST Basic Training"/>
    <s v="DGO"/>
    <s v="6680 Enterprise Technology"/>
    <x v="18"/>
    <s v="DP Current Expense"/>
    <n v="198.25999999999939"/>
    <x v="20"/>
    <x v="141"/>
    <x v="4"/>
    <x v="0"/>
  </r>
  <r>
    <s v="180"/>
    <s v="Dept of Public Safety"/>
    <s v="JDA"/>
    <s v="DPS POST Basic Training"/>
    <s v="DGO"/>
    <s v="6680 Enterprise Technology"/>
    <x v="13"/>
    <s v="DP Current Expense"/>
    <n v="680.77499999999952"/>
    <x v="20"/>
    <x v="141"/>
    <x v="4"/>
    <x v="0"/>
  </r>
  <r>
    <s v="180"/>
    <s v="Dept of Public Safety"/>
    <s v="JDB"/>
    <s v="DPS POST Regional/In-service Training"/>
    <s v="DGO"/>
    <s v="6680 Enterprise Technology"/>
    <x v="12"/>
    <s v="Current Expense"/>
    <n v="-184.77319999999966"/>
    <x v="20"/>
    <x v="142"/>
    <x v="4"/>
    <x v="0"/>
  </r>
  <r>
    <s v="180"/>
    <s v="Dept of Public Safety"/>
    <s v="JDB"/>
    <s v="DPS POST Regional/In-service Training"/>
    <s v="DGO"/>
    <s v="6680 Enterprise Technology"/>
    <x v="12"/>
    <s v="DP Current Expense"/>
    <n v="36.817600000000056"/>
    <x v="20"/>
    <x v="142"/>
    <x v="4"/>
    <x v="0"/>
  </r>
  <r>
    <s v="180"/>
    <s v="Dept of Public Safety"/>
    <s v="JDB"/>
    <s v="DPS POST Regional/In-service Training"/>
    <s v="DGO"/>
    <s v="6680 Enterprise Technology"/>
    <x v="18"/>
    <s v="DP Current Expense"/>
    <n v="86.199999999999733"/>
    <x v="20"/>
    <x v="142"/>
    <x v="4"/>
    <x v="0"/>
  </r>
  <r>
    <s v="180"/>
    <s v="Dept of Public Safety"/>
    <s v="JDB"/>
    <s v="DPS POST Regional/In-service Training"/>
    <s v="DGO"/>
    <s v="6680 Enterprise Technology"/>
    <x v="13"/>
    <s v="DP Current Expense"/>
    <n v="93.899999999999949"/>
    <x v="20"/>
    <x v="142"/>
    <x v="4"/>
    <x v="0"/>
  </r>
  <r>
    <s v="180"/>
    <s v="Dept of Public Safety"/>
    <s v="JDB"/>
    <s v="DPS POST Regional/In-service Training"/>
    <s v="DGO"/>
    <s v="6680 Enterprise Technology"/>
    <x v="17"/>
    <s v="DP Current Expense"/>
    <n v="3358.142410047999"/>
    <x v="20"/>
    <x v="142"/>
    <x v="4"/>
    <x v="0"/>
  </r>
  <r>
    <s v="180"/>
    <s v="Dept of Public Safety"/>
    <s v="JDB"/>
    <s v="POST Regional/In-service Training"/>
    <s v="DGO"/>
    <s v="6680 Enterprise Technology"/>
    <x v="12"/>
    <s v="DP Current Expense"/>
    <n v="565.53743697801531"/>
    <x v="20"/>
    <x v="142"/>
    <x v="4"/>
    <x v="0"/>
  </r>
  <r>
    <s v="180"/>
    <s v="Dept of Public Safety"/>
    <s v="JDB"/>
    <s v="POST Regional/In-service Training"/>
    <s v="DGO"/>
    <s v="6680 Enterprise Technology"/>
    <x v="15"/>
    <s v="DP Current Expense"/>
    <n v="217.28320390401979"/>
    <x v="20"/>
    <x v="142"/>
    <x v="4"/>
    <x v="0"/>
  </r>
  <r>
    <s v="180"/>
    <s v="Dept of Public Safety"/>
    <s v="JDC"/>
    <s v="DPS POST Administration"/>
    <s v="DGO"/>
    <s v="6680 Enterprise Technology"/>
    <x v="12"/>
    <s v="Current Expense"/>
    <n v="-596.93789999999842"/>
    <x v="20"/>
    <x v="140"/>
    <x v="4"/>
    <x v="0"/>
  </r>
  <r>
    <s v="180"/>
    <s v="Dept of Public Safety"/>
    <s v="JDC"/>
    <s v="DPS POST Administration"/>
    <s v="DGO"/>
    <s v="6680 Enterprise Technology"/>
    <x v="12"/>
    <s v="DP Current Expense"/>
    <n v="934.56660000000124"/>
    <x v="20"/>
    <x v="140"/>
    <x v="4"/>
    <x v="0"/>
  </r>
  <r>
    <s v="180"/>
    <s v="Dept of Public Safety"/>
    <s v="JDC"/>
    <s v="DPS POST Administration"/>
    <s v="DGO"/>
    <s v="6680 Enterprise Technology"/>
    <x v="18"/>
    <s v="DP Current Expense"/>
    <n v="1749.8599999999947"/>
    <x v="20"/>
    <x v="140"/>
    <x v="4"/>
    <x v="0"/>
  </r>
  <r>
    <s v="180"/>
    <s v="Dept of Public Safety"/>
    <s v="JDC"/>
    <s v="DPS POST Administration"/>
    <s v="DGO"/>
    <s v="6680 Enterprise Technology"/>
    <x v="13"/>
    <s v="DP Current Expense"/>
    <n v="75.119999999999948"/>
    <x v="20"/>
    <x v="140"/>
    <x v="4"/>
    <x v="0"/>
  </r>
  <r>
    <s v="180"/>
    <s v="Dept of Public Safety"/>
    <s v="JDC"/>
    <s v="DPS POST Administration"/>
    <s v="DGO"/>
    <s v="6680 Enterprise Technology"/>
    <x v="17"/>
    <s v="DP Current Expense"/>
    <n v="262.32000000000005"/>
    <x v="20"/>
    <x v="140"/>
    <x v="4"/>
    <x v="0"/>
  </r>
  <r>
    <s v="180"/>
    <s v="Dept of Public Safety"/>
    <s v="JDC"/>
    <s v="POST Administration"/>
    <s v="DGO"/>
    <s v="6680 Enterprise Technology"/>
    <x v="12"/>
    <s v="DP Current Expense"/>
    <n v="163.97498843205216"/>
    <x v="20"/>
    <x v="140"/>
    <x v="4"/>
    <x v="0"/>
  </r>
  <r>
    <s v="180"/>
    <s v="Dept of Public Safety"/>
    <s v="JDC"/>
    <s v="POST Administration"/>
    <s v="DGO"/>
    <s v="6680 Enterprise Technology"/>
    <x v="15"/>
    <s v="DP Current Expense"/>
    <n v="63.000269331464096"/>
    <x v="20"/>
    <x v="140"/>
    <x v="4"/>
    <x v="0"/>
  </r>
  <r>
    <s v="180"/>
    <s v="Dept of Public Safety"/>
    <s v="JEA"/>
    <s v="CITS Administration"/>
    <s v="DGO"/>
    <s v="6680 Enterprise Technology"/>
    <x v="12"/>
    <s v="DP Current Expense"/>
    <n v="443.17793415178119"/>
    <x v="20"/>
    <x v="129"/>
    <x v="4"/>
    <x v="0"/>
  </r>
  <r>
    <s v="180"/>
    <s v="Dept of Public Safety"/>
    <s v="JEA"/>
    <s v="CITS Administration"/>
    <s v="DGO"/>
    <s v="6680 Enterprise Technology"/>
    <x v="15"/>
    <s v="DP Current Expense"/>
    <n v="170.27187792663685"/>
    <x v="20"/>
    <x v="129"/>
    <x v="4"/>
    <x v="0"/>
  </r>
  <r>
    <s v="180"/>
    <s v="Dept of Public Safety"/>
    <s v="JEA"/>
    <s v="DPS CITS Administration"/>
    <s v="DGO"/>
    <s v="6680 Enterprise Technology"/>
    <x v="12"/>
    <s v="Current Expense"/>
    <n v="-21.443999999999868"/>
    <x v="20"/>
    <x v="129"/>
    <x v="4"/>
    <x v="0"/>
  </r>
  <r>
    <s v="180"/>
    <s v="Dept of Public Safety"/>
    <s v="JEA"/>
    <s v="DPS CITS Administration"/>
    <s v="DGO"/>
    <s v="6680 Enterprise Technology"/>
    <x v="12"/>
    <s v="DP Current Expense"/>
    <n v="108.44800000000014"/>
    <x v="20"/>
    <x v="129"/>
    <x v="4"/>
    <x v="0"/>
  </r>
  <r>
    <s v="180"/>
    <s v="Dept of Public Safety"/>
    <s v="JEA"/>
    <s v="DPS CITS Administration"/>
    <s v="DGO"/>
    <s v="6680 Enterprise Technology"/>
    <x v="18"/>
    <s v="DP Current Expense"/>
    <n v="155.15999999999954"/>
    <x v="20"/>
    <x v="129"/>
    <x v="4"/>
    <x v="0"/>
  </r>
  <r>
    <s v="180"/>
    <s v="Dept of Public Safety"/>
    <s v="JEA"/>
    <s v="DPS CITS Administration"/>
    <s v="DGO"/>
    <s v="6680 Enterprise Technology"/>
    <x v="13"/>
    <s v="DP Current Expense"/>
    <n v="56.339999999999961"/>
    <x v="20"/>
    <x v="129"/>
    <x v="4"/>
    <x v="0"/>
  </r>
  <r>
    <s v="180"/>
    <s v="Dept of Public Safety"/>
    <s v="JEA"/>
    <s v="DPS CITS Administration"/>
    <s v="DGO"/>
    <s v="6680 Enterprise Technology"/>
    <x v="17"/>
    <s v="DP Current Expense"/>
    <n v="262.32000000000005"/>
    <x v="20"/>
    <x v="129"/>
    <x v="4"/>
    <x v="0"/>
  </r>
  <r>
    <s v="180"/>
    <s v="Dept of Public Safety"/>
    <s v="JEC"/>
    <s v="DPS State Crime Labs"/>
    <s v="DGO"/>
    <s v="6680 Enterprise Technology"/>
    <x v="12"/>
    <s v="Current Expense"/>
    <n v="-919.7492999999979"/>
    <x v="20"/>
    <x v="143"/>
    <x v="4"/>
    <x v="0"/>
  </r>
  <r>
    <s v="180"/>
    <s v="Dept of Public Safety"/>
    <s v="JEC"/>
    <s v="DPS State Crime Labs"/>
    <s v="DGO"/>
    <s v="6680 Enterprise Technology"/>
    <x v="12"/>
    <s v="DP Current Expense"/>
    <n v="2607.4162000000038"/>
    <x v="20"/>
    <x v="143"/>
    <x v="4"/>
    <x v="0"/>
  </r>
  <r>
    <s v="180"/>
    <s v="Dept of Public Safety"/>
    <s v="JEC"/>
    <s v="DPS State Crime Labs"/>
    <s v="DGO"/>
    <s v="6680 Enterprise Technology"/>
    <x v="14"/>
    <s v="DP Current Expense"/>
    <n v="4319.0425000000023"/>
    <x v="20"/>
    <x v="143"/>
    <x v="4"/>
    <x v="0"/>
  </r>
  <r>
    <s v="180"/>
    <s v="Dept of Public Safety"/>
    <s v="JEC"/>
    <s v="DPS State Crime Labs"/>
    <s v="DGO"/>
    <s v="6680 Enterprise Technology"/>
    <x v="15"/>
    <s v="DP Current Expense"/>
    <n v="1163.75"/>
    <x v="20"/>
    <x v="143"/>
    <x v="4"/>
    <x v="0"/>
  </r>
  <r>
    <s v="180"/>
    <s v="Dept of Public Safety"/>
    <s v="JEC"/>
    <s v="DPS State Crime Labs"/>
    <s v="DGO"/>
    <s v="6680 Enterprise Technology"/>
    <x v="16"/>
    <s v="DP Current Expense"/>
    <n v="-2118.1969920000006"/>
    <x v="20"/>
    <x v="143"/>
    <x v="4"/>
    <x v="0"/>
  </r>
  <r>
    <s v="180"/>
    <s v="Dept of Public Safety"/>
    <s v="JEC"/>
    <s v="DPS State Crime Labs"/>
    <s v="DGO"/>
    <s v="6680 Enterprise Technology"/>
    <x v="18"/>
    <s v="DP Current Expense"/>
    <n v="6094.339999999981"/>
    <x v="20"/>
    <x v="143"/>
    <x v="4"/>
    <x v="0"/>
  </r>
  <r>
    <s v="180"/>
    <s v="Dept of Public Safety"/>
    <s v="JEC"/>
    <s v="DPS State Crime Labs"/>
    <s v="DGO"/>
    <s v="6680 Enterprise Technology"/>
    <x v="13"/>
    <s v="DP Current Expense"/>
    <n v="898.30999999999949"/>
    <x v="20"/>
    <x v="143"/>
    <x v="4"/>
    <x v="0"/>
  </r>
  <r>
    <s v="180"/>
    <s v="Dept of Public Safety"/>
    <s v="JEC"/>
    <s v="DPS State Crime Labs"/>
    <s v="DGO"/>
    <s v="6680 Enterprise Technology"/>
    <x v="17"/>
    <s v="DP Current Expense"/>
    <n v="10209.972203207997"/>
    <x v="20"/>
    <x v="143"/>
    <x v="4"/>
    <x v="0"/>
  </r>
  <r>
    <s v="180"/>
    <s v="Dept of Public Safety"/>
    <s v="JEC"/>
    <s v="State Crime Labs"/>
    <s v="DGO"/>
    <s v="6680 Enterprise Technology"/>
    <x v="12"/>
    <s v="DP Current Expense"/>
    <n v="494.20285117712501"/>
    <x v="20"/>
    <x v="143"/>
    <x v="4"/>
    <x v="0"/>
  </r>
  <r>
    <s v="180"/>
    <s v="Dept of Public Safety"/>
    <s v="JEC"/>
    <s v="State Crime Labs"/>
    <s v="DGO"/>
    <s v="6680 Enterprise Technology"/>
    <x v="15"/>
    <s v="DP Current Expense"/>
    <n v="189.87598673585521"/>
    <x v="20"/>
    <x v="143"/>
    <x v="4"/>
    <x v="0"/>
  </r>
  <r>
    <s v="180"/>
    <s v="Dept of Public Safety"/>
    <s v="JED"/>
    <s v="Communications"/>
    <s v="DGO"/>
    <s v="6680 Enterprise Technology"/>
    <x v="12"/>
    <s v="DP Current Expense"/>
    <n v="163.97498843205216"/>
    <x v="20"/>
    <x v="131"/>
    <x v="4"/>
    <x v="0"/>
  </r>
  <r>
    <s v="180"/>
    <s v="Dept of Public Safety"/>
    <s v="JED"/>
    <s v="Communications"/>
    <s v="DGO"/>
    <s v="6680 Enterprise Technology"/>
    <x v="15"/>
    <s v="DP Current Expense"/>
    <n v="63.000269331464096"/>
    <x v="20"/>
    <x v="131"/>
    <x v="4"/>
    <x v="0"/>
  </r>
  <r>
    <s v="180"/>
    <s v="Dept of Public Safety"/>
    <s v="JED"/>
    <s v="DPS Communications"/>
    <s v="DGO"/>
    <s v="6680 Enterprise Technology"/>
    <x v="12"/>
    <s v="Current Expense"/>
    <n v="-4810.7052999999978"/>
    <x v="20"/>
    <x v="131"/>
    <x v="4"/>
    <x v="0"/>
  </r>
  <r>
    <s v="180"/>
    <s v="Dept of Public Safety"/>
    <s v="JED"/>
    <s v="DPS Communications"/>
    <s v="DGO"/>
    <s v="6680 Enterprise Technology"/>
    <x v="12"/>
    <s v="DP Current Expense"/>
    <n v="2653.7852000000039"/>
    <x v="20"/>
    <x v="131"/>
    <x v="4"/>
    <x v="0"/>
  </r>
  <r>
    <s v="180"/>
    <s v="Dept of Public Safety"/>
    <s v="JED"/>
    <s v="DPS Communications"/>
    <s v="DGO"/>
    <s v="6680 Enterprise Technology"/>
    <x v="18"/>
    <s v="DP Current Expense"/>
    <n v="5469.389999999984"/>
    <x v="20"/>
    <x v="131"/>
    <x v="4"/>
    <x v="0"/>
  </r>
  <r>
    <s v="180"/>
    <s v="Dept of Public Safety"/>
    <s v="JED"/>
    <s v="DPS Communications"/>
    <s v="DGO"/>
    <s v="6680 Enterprise Technology"/>
    <x v="13"/>
    <s v="DP Current Expense"/>
    <n v="1367.8099999999993"/>
    <x v="20"/>
    <x v="131"/>
    <x v="4"/>
    <x v="0"/>
  </r>
  <r>
    <s v="180"/>
    <s v="Dept of Public Safety"/>
    <s v="JED"/>
    <s v="DPS Communications"/>
    <s v="DGO"/>
    <s v="6680 Enterprise Technology"/>
    <x v="17"/>
    <s v="DP Current Expense"/>
    <n v="971.95267200399996"/>
    <x v="20"/>
    <x v="131"/>
    <x v="4"/>
    <x v="0"/>
  </r>
  <r>
    <s v="180"/>
    <s v="Dept of Public Safety"/>
    <s v="JFA"/>
    <s v="DPS Bureau of Investigation"/>
    <s v="DGO"/>
    <s v="6680 Enterprise Technology"/>
    <x v="12"/>
    <s v="Current Expense"/>
    <n v="-205.58290357425804"/>
    <x v="20"/>
    <x v="128"/>
    <x v="4"/>
    <x v="0"/>
  </r>
  <r>
    <s v="180"/>
    <s v="Dept of Public Safety"/>
    <s v="JFA"/>
    <s v="DPS Bureau of Investigation"/>
    <s v="DGO"/>
    <s v="6680 Enterprise Technology"/>
    <x v="12"/>
    <s v="DP Current Expense"/>
    <n v="678.12900000000104"/>
    <x v="20"/>
    <x v="128"/>
    <x v="4"/>
    <x v="0"/>
  </r>
  <r>
    <s v="180"/>
    <s v="Dept of Public Safety"/>
    <s v="JFA"/>
    <s v="DPS Bureau of Investigation"/>
    <s v="DGO"/>
    <s v="6680 Enterprise Technology"/>
    <x v="18"/>
    <s v="DP Current Expense"/>
    <n v="2568.759999999992"/>
    <x v="20"/>
    <x v="128"/>
    <x v="4"/>
    <x v="0"/>
  </r>
  <r>
    <s v="180"/>
    <s v="Dept of Public Safety"/>
    <s v="JFA"/>
    <s v="DPS Bureau of Investigation"/>
    <s v="DGO"/>
    <s v="6680 Enterprise Technology"/>
    <x v="13"/>
    <s v="DP Current Expense"/>
    <n v="605.65499999999952"/>
    <x v="20"/>
    <x v="128"/>
    <x v="4"/>
    <x v="0"/>
  </r>
  <r>
    <s v="180"/>
    <s v="Dept of Public Safety"/>
    <s v="JGA"/>
    <s v="DPS Driver License Administration"/>
    <s v="DGO"/>
    <s v="6680 Enterprise Technology"/>
    <x v="12"/>
    <s v="Current Expense"/>
    <n v="-447.16459999999859"/>
    <x v="20"/>
    <x v="153"/>
    <x v="4"/>
    <x v="0"/>
  </r>
  <r>
    <s v="180"/>
    <s v="Dept of Public Safety"/>
    <s v="JGA"/>
    <s v="DPS Driver License Administration"/>
    <s v="DGO"/>
    <s v="6680 Enterprise Technology"/>
    <x v="12"/>
    <s v="DP Current Expense"/>
    <n v="26.810800000000039"/>
    <x v="20"/>
    <x v="153"/>
    <x v="4"/>
    <x v="0"/>
  </r>
  <r>
    <s v="180"/>
    <s v="Dept of Public Safety"/>
    <s v="JGA"/>
    <s v="DPS Driver License Administration"/>
    <s v="DGO"/>
    <s v="6680 Enterprise Technology"/>
    <x v="14"/>
    <s v="DP Current Expense"/>
    <n v="37.784999999999989"/>
    <x v="20"/>
    <x v="153"/>
    <x v="4"/>
    <x v="0"/>
  </r>
  <r>
    <s v="180"/>
    <s v="Dept of Public Safety"/>
    <s v="JGA"/>
    <s v="DPS Driver License Administration"/>
    <s v="DGO"/>
    <s v="6680 Enterprise Technology"/>
    <x v="15"/>
    <s v="DP Current Expense"/>
    <n v="12.5"/>
    <x v="20"/>
    <x v="153"/>
    <x v="4"/>
    <x v="0"/>
  </r>
  <r>
    <s v="180"/>
    <s v="Dept of Public Safety"/>
    <s v="JGA"/>
    <s v="DPS Driver License Administration"/>
    <s v="DGO"/>
    <s v="6680 Enterprise Technology"/>
    <x v="16"/>
    <s v="DP Current Expense"/>
    <n v="-4452.0942400000004"/>
    <x v="20"/>
    <x v="153"/>
    <x v="4"/>
    <x v="0"/>
  </r>
  <r>
    <s v="180"/>
    <s v="Dept of Public Safety"/>
    <s v="JGA"/>
    <s v="DPS Driver License Administration"/>
    <s v="DGO"/>
    <s v="6680 Enterprise Technology"/>
    <x v="18"/>
    <s v="DP Current Expense"/>
    <n v="60.339999999999819"/>
    <x v="20"/>
    <x v="153"/>
    <x v="4"/>
    <x v="0"/>
  </r>
  <r>
    <s v="180"/>
    <s v="Dept of Public Safety"/>
    <s v="JGA"/>
    <s v="DPS Driver License Administration"/>
    <s v="DGO"/>
    <s v="6680 Enterprise Technology"/>
    <x v="13"/>
    <s v="DP Current Expense"/>
    <n v="206.57999999999987"/>
    <x v="20"/>
    <x v="153"/>
    <x v="4"/>
    <x v="0"/>
  </r>
  <r>
    <s v="180"/>
    <s v="Dept of Public Safety"/>
    <s v="JGA"/>
    <s v="DPS Driver License Administration"/>
    <s v="DGO"/>
    <s v="6680 Enterprise Technology"/>
    <x v="17"/>
    <s v="DP Current Expense"/>
    <n v="338.61095399999999"/>
    <x v="20"/>
    <x v="153"/>
    <x v="4"/>
    <x v="0"/>
  </r>
  <r>
    <s v="180"/>
    <s v="Dept of Public Safety"/>
    <s v="JGB"/>
    <s v="DPS Driver Services"/>
    <s v="DGO"/>
    <s v="6680 Enterprise Technology"/>
    <x v="12"/>
    <s v="Current Expense"/>
    <n v="-12583.996250039605"/>
    <x v="20"/>
    <x v="132"/>
    <x v="4"/>
    <x v="0"/>
  </r>
  <r>
    <s v="180"/>
    <s v="Dept of Public Safety"/>
    <s v="JGB"/>
    <s v="DPS Driver Services"/>
    <s v="DGO"/>
    <s v="6680 Enterprise Technology"/>
    <x v="12"/>
    <s v="DP Current Expense"/>
    <n v="275.73500000000035"/>
    <x v="20"/>
    <x v="132"/>
    <x v="4"/>
    <x v="0"/>
  </r>
  <r>
    <s v="180"/>
    <s v="Dept of Public Safety"/>
    <s v="JGB"/>
    <s v="DPS Driver Services"/>
    <s v="DGO"/>
    <s v="6680 Enterprise Technology"/>
    <x v="14"/>
    <s v="DP Current Expense"/>
    <n v="67210.843600000051"/>
    <x v="20"/>
    <x v="132"/>
    <x v="4"/>
    <x v="0"/>
  </r>
  <r>
    <s v="180"/>
    <s v="Dept of Public Safety"/>
    <s v="JGB"/>
    <s v="DPS Driver Services"/>
    <s v="DGO"/>
    <s v="6680 Enterprise Technology"/>
    <x v="15"/>
    <s v="DP Current Expense"/>
    <n v="13916.58"/>
    <x v="20"/>
    <x v="132"/>
    <x v="4"/>
    <x v="0"/>
  </r>
  <r>
    <s v="180"/>
    <s v="Dept of Public Safety"/>
    <s v="JGB"/>
    <s v="DPS Driver Services"/>
    <s v="DGO"/>
    <s v="6680 Enterprise Technology"/>
    <x v="16"/>
    <s v="DP Current Expense"/>
    <n v="-18.241423999999995"/>
    <x v="20"/>
    <x v="132"/>
    <x v="4"/>
    <x v="0"/>
  </r>
  <r>
    <s v="180"/>
    <s v="Dept of Public Safety"/>
    <s v="JGB"/>
    <s v="DPS Driver Services"/>
    <s v="DGO"/>
    <s v="6680 Enterprise Technology"/>
    <x v="18"/>
    <s v="DP Current Expense"/>
    <n v="629.25999999999806"/>
    <x v="20"/>
    <x v="132"/>
    <x v="4"/>
    <x v="0"/>
  </r>
  <r>
    <s v="180"/>
    <s v="Dept of Public Safety"/>
    <s v="JGB"/>
    <s v="DPS Driver Services"/>
    <s v="DGO"/>
    <s v="6680 Enterprise Technology"/>
    <x v="13"/>
    <s v="DP Current Expense"/>
    <n v="3946.9299999999976"/>
    <x v="20"/>
    <x v="132"/>
    <x v="4"/>
    <x v="0"/>
  </r>
  <r>
    <s v="180"/>
    <s v="Dept of Public Safety"/>
    <s v="JGC"/>
    <s v="DPS Driver Records"/>
    <s v="DGO"/>
    <s v="6680 Enterprise Technology"/>
    <x v="12"/>
    <s v="Current Expense"/>
    <n v="-2075.6856999999918"/>
    <x v="20"/>
    <x v="154"/>
    <x v="4"/>
    <x v="0"/>
  </r>
  <r>
    <s v="180"/>
    <s v="Dept of Public Safety"/>
    <s v="JGC"/>
    <s v="DPS Driver Records"/>
    <s v="DGO"/>
    <s v="6680 Enterprise Technology"/>
    <x v="12"/>
    <s v="DP Current Expense"/>
    <n v="28209.795224000023"/>
    <x v="20"/>
    <x v="154"/>
    <x v="4"/>
    <x v="0"/>
  </r>
  <r>
    <s v="180"/>
    <s v="Dept of Public Safety"/>
    <s v="JGC"/>
    <s v="DPS Driver Records"/>
    <s v="DGO"/>
    <s v="6680 Enterprise Technology"/>
    <x v="14"/>
    <s v="DP Current Expense"/>
    <n v="161.40749999999983"/>
    <x v="20"/>
    <x v="154"/>
    <x v="4"/>
    <x v="0"/>
  </r>
  <r>
    <s v="180"/>
    <s v="Dept of Public Safety"/>
    <s v="JGC"/>
    <s v="DPS Driver Records"/>
    <s v="DGO"/>
    <s v="6680 Enterprise Technology"/>
    <x v="15"/>
    <s v="DP Current Expense"/>
    <n v="29.5"/>
    <x v="20"/>
    <x v="154"/>
    <x v="4"/>
    <x v="0"/>
  </r>
  <r>
    <s v="180"/>
    <s v="Dept of Public Safety"/>
    <s v="JGC"/>
    <s v="DPS Driver Records"/>
    <s v="DGO"/>
    <s v="6680 Enterprise Technology"/>
    <x v="16"/>
    <s v="DP Current Expense"/>
    <n v="-20087.507791999997"/>
    <x v="20"/>
    <x v="154"/>
    <x v="4"/>
    <x v="0"/>
  </r>
  <r>
    <s v="180"/>
    <s v="Dept of Public Safety"/>
    <s v="JGC"/>
    <s v="DPS Driver Records"/>
    <s v="DGO"/>
    <s v="6680 Enterprise Technology"/>
    <x v="18"/>
    <s v="DP Current Expense"/>
    <n v="47116.91999999986"/>
    <x v="20"/>
    <x v="154"/>
    <x v="4"/>
    <x v="0"/>
  </r>
  <r>
    <s v="180"/>
    <s v="Dept of Public Safety"/>
    <s v="JGC"/>
    <s v="DPS Driver Records"/>
    <s v="DGO"/>
    <s v="6680 Enterprise Technology"/>
    <x v="13"/>
    <s v="DP Current Expense"/>
    <n v="1447.6249999999989"/>
    <x v="20"/>
    <x v="154"/>
    <x v="4"/>
    <x v="0"/>
  </r>
  <r>
    <s v="180"/>
    <s v="Dept of Public Safety"/>
    <s v="JGC"/>
    <s v="DPS Driver Records"/>
    <s v="DGO"/>
    <s v="6680 Enterprise Technology"/>
    <x v="17"/>
    <s v="DP Current Expense"/>
    <n v="4539.5203192319996"/>
    <x v="20"/>
    <x v="154"/>
    <x v="4"/>
    <x v="0"/>
  </r>
  <r>
    <s v="180"/>
    <s v="Dept of Public Safety"/>
    <s v="JGC"/>
    <s v="Driver Records"/>
    <s v="DGO"/>
    <s v="6680 Enterprise Technology"/>
    <x v="12"/>
    <s v="DP Current Expense"/>
    <n v="2664.0387799766527"/>
    <x v="20"/>
    <x v="154"/>
    <x v="4"/>
    <x v="0"/>
  </r>
  <r>
    <s v="180"/>
    <s v="Dept of Public Safety"/>
    <s v="JGC"/>
    <s v="Driver Records"/>
    <s v="DGO"/>
    <s v="6680 Enterprise Technology"/>
    <x v="15"/>
    <s v="DP Current Expense"/>
    <n v="1023.5412257250536"/>
    <x v="20"/>
    <x v="154"/>
    <x v="4"/>
    <x v="0"/>
  </r>
  <r>
    <s v="180"/>
    <s v="Dept of Public Safety"/>
    <s v="JGD"/>
    <s v="DPS Motorcycle Safety"/>
    <s v="DGO"/>
    <s v="6680 Enterprise Technology"/>
    <x v="12"/>
    <s v="Current Expense"/>
    <n v="11.398000000000074"/>
    <x v="20"/>
    <x v="155"/>
    <x v="4"/>
    <x v="0"/>
  </r>
  <r>
    <s v="180"/>
    <s v="Dept of Public Safety"/>
    <s v="JGD"/>
    <s v="DPS Motorcycle Safety"/>
    <s v="DGO"/>
    <s v="6680 Enterprise Technology"/>
    <x v="12"/>
    <s v="DP Current Expense"/>
    <n v="1.8444000000000027"/>
    <x v="20"/>
    <x v="155"/>
    <x v="4"/>
    <x v="0"/>
  </r>
  <r>
    <s v="180"/>
    <s v="Dept of Public Safety"/>
    <s v="JGD"/>
    <s v="DPS Motorcycle Safety"/>
    <s v="DGO"/>
    <s v="6680 Enterprise Technology"/>
    <x v="18"/>
    <s v="DP Current Expense"/>
    <n v="4.3099999999999872"/>
    <x v="20"/>
    <x v="155"/>
    <x v="4"/>
    <x v="0"/>
  </r>
  <r>
    <s v="180"/>
    <s v="Dept of Public Safety"/>
    <s v="JGF"/>
    <s v="DPS PS DL Federal Grants"/>
    <s v="DGO"/>
    <s v="6680 Enterprise Technology"/>
    <x v="14"/>
    <s v="DP Current Expense"/>
    <n v="686.20000000000061"/>
    <x v="20"/>
    <x v="900"/>
    <x v="4"/>
    <x v="0"/>
  </r>
  <r>
    <s v="180"/>
    <s v="Dept of Public Safety"/>
    <s v="JGF"/>
    <s v="DPS PS DL Federal Grants"/>
    <s v="DGO"/>
    <s v="6680 Enterprise Technology"/>
    <x v="15"/>
    <s v="DP Current Expense"/>
    <n v="194"/>
    <x v="20"/>
    <x v="900"/>
    <x v="4"/>
    <x v="0"/>
  </r>
  <r>
    <s v="180"/>
    <s v="Dept of Public Safety"/>
    <s v="JHA"/>
    <s v="DPS UHP Administration"/>
    <s v="DGO"/>
    <s v="6680 Enterprise Technology"/>
    <x v="12"/>
    <s v="Current Expense"/>
    <n v="-247.39439999999905"/>
    <x v="20"/>
    <x v="144"/>
    <x v="4"/>
    <x v="0"/>
  </r>
  <r>
    <s v="180"/>
    <s v="Dept of Public Safety"/>
    <s v="JHA"/>
    <s v="DPS UHP Administration"/>
    <s v="DGO"/>
    <s v="6680 Enterprise Technology"/>
    <x v="12"/>
    <s v="DP Current Expense"/>
    <n v="269.54080000000033"/>
    <x v="20"/>
    <x v="144"/>
    <x v="4"/>
    <x v="0"/>
  </r>
  <r>
    <s v="180"/>
    <s v="Dept of Public Safety"/>
    <s v="JHA"/>
    <s v="DPS UHP Administration"/>
    <s v="DGO"/>
    <s v="6680 Enterprise Technology"/>
    <x v="14"/>
    <s v="DP Current Expense"/>
    <n v="1122.8499999999981"/>
    <x v="20"/>
    <x v="144"/>
    <x v="4"/>
    <x v="0"/>
  </r>
  <r>
    <s v="180"/>
    <s v="Dept of Public Safety"/>
    <s v="JHA"/>
    <s v="DPS UHP Administration"/>
    <s v="DGO"/>
    <s v="6680 Enterprise Technology"/>
    <x v="15"/>
    <s v="DP Current Expense"/>
    <n v="298"/>
    <x v="20"/>
    <x v="144"/>
    <x v="4"/>
    <x v="0"/>
  </r>
  <r>
    <s v="180"/>
    <s v="Dept of Public Safety"/>
    <s v="JHA"/>
    <s v="DPS UHP Administration"/>
    <s v="DGO"/>
    <s v="6680 Enterprise Technology"/>
    <x v="16"/>
    <s v="DP Current Expense"/>
    <n v="-1189.768"/>
    <x v="20"/>
    <x v="144"/>
    <x v="4"/>
    <x v="0"/>
  </r>
  <r>
    <s v="180"/>
    <s v="Dept of Public Safety"/>
    <s v="JHA"/>
    <s v="DPS UHP Administration"/>
    <s v="DGO"/>
    <s v="6680 Enterprise Technology"/>
    <x v="18"/>
    <s v="DP Current Expense"/>
    <n v="655.11999999999807"/>
    <x v="20"/>
    <x v="144"/>
    <x v="4"/>
    <x v="0"/>
  </r>
  <r>
    <s v="180"/>
    <s v="Dept of Public Safety"/>
    <s v="JHA"/>
    <s v="DPS UHP Administration"/>
    <s v="DGO"/>
    <s v="6680 Enterprise Technology"/>
    <x v="13"/>
    <s v="DP Current Expense"/>
    <n v="226.92499999999987"/>
    <x v="20"/>
    <x v="144"/>
    <x v="4"/>
    <x v="0"/>
  </r>
  <r>
    <s v="180"/>
    <s v="Dept of Public Safety"/>
    <s v="JHA"/>
    <s v="UHP Administration"/>
    <s v="DGO"/>
    <s v="6680 Enterprise Technology"/>
    <x v="12"/>
    <s v="DP Current Expense"/>
    <n v="71.849740556214442"/>
    <x v="20"/>
    <x v="144"/>
    <x v="4"/>
    <x v="0"/>
  </r>
  <r>
    <s v="180"/>
    <s v="Dept of Public Safety"/>
    <s v="JHA"/>
    <s v="UHP Administration"/>
    <s v="DGO"/>
    <s v="6680 Enterprise Technology"/>
    <x v="15"/>
    <s v="DP Current Expense"/>
    <n v="27.605143014314276"/>
    <x v="20"/>
    <x v="144"/>
    <x v="4"/>
    <x v="0"/>
  </r>
  <r>
    <s v="180"/>
    <s v="Dept of Public Safety"/>
    <s v="JHB"/>
    <s v="DPS UHP Field Operations"/>
    <s v="DGO"/>
    <s v="6680 Enterprise Technology"/>
    <x v="12"/>
    <s v="Current Expense"/>
    <n v="-3408.9551999999931"/>
    <x v="20"/>
    <x v="146"/>
    <x v="4"/>
    <x v="0"/>
  </r>
  <r>
    <s v="180"/>
    <s v="Dept of Public Safety"/>
    <s v="JHB"/>
    <s v="DPS UHP Field Operations"/>
    <s v="DGO"/>
    <s v="6680 Enterprise Technology"/>
    <x v="12"/>
    <s v="DP Current Expense"/>
    <n v="2606.9460000000045"/>
    <x v="20"/>
    <x v="146"/>
    <x v="4"/>
    <x v="0"/>
  </r>
  <r>
    <s v="180"/>
    <s v="Dept of Public Safety"/>
    <s v="JHB"/>
    <s v="DPS UHP Field Operations"/>
    <s v="DGO"/>
    <s v="6680 Enterprise Technology"/>
    <x v="18"/>
    <s v="DP Current Expense"/>
    <n v="20800.059999999943"/>
    <x v="20"/>
    <x v="146"/>
    <x v="4"/>
    <x v="0"/>
  </r>
  <r>
    <s v="180"/>
    <s v="Dept of Public Safety"/>
    <s v="JHB"/>
    <s v="DPS UHP Field Operations"/>
    <s v="DGO"/>
    <s v="6680 Enterprise Technology"/>
    <x v="13"/>
    <s v="DP Current Expense"/>
    <n v="7009.6349999999957"/>
    <x v="20"/>
    <x v="146"/>
    <x v="4"/>
    <x v="0"/>
  </r>
  <r>
    <s v="180"/>
    <s v="Dept of Public Safety"/>
    <s v="JHB"/>
    <s v="DPS UHP Field Operations"/>
    <s v="DGO"/>
    <s v="6680 Enterprise Technology"/>
    <x v="17"/>
    <s v="DP Current Expense"/>
    <n v="2374.5643520000003"/>
    <x v="20"/>
    <x v="146"/>
    <x v="4"/>
    <x v="0"/>
  </r>
  <r>
    <s v="180"/>
    <s v="Dept of Public Safety"/>
    <s v="JHB"/>
    <s v="UHP Field Operations"/>
    <s v="DGO"/>
    <s v="6680 Enterprise Technology"/>
    <x v="12"/>
    <s v="DP Current Expense"/>
    <n v="24.243702039678904"/>
    <x v="20"/>
    <x v="146"/>
    <x v="4"/>
    <x v="0"/>
  </r>
  <r>
    <s v="180"/>
    <s v="Dept of Public Safety"/>
    <s v="JHB"/>
    <s v="UHP Field Operations"/>
    <s v="DGO"/>
    <s v="6680 Enterprise Technology"/>
    <x v="15"/>
    <s v="DP Current Expense"/>
    <n v="9.3145898206569662"/>
    <x v="20"/>
    <x v="146"/>
    <x v="4"/>
    <x v="0"/>
  </r>
  <r>
    <s v="180"/>
    <s v="Dept of Public Safety"/>
    <s v="JHC"/>
    <s v="DPS UHP Commercial Vehicle"/>
    <s v="DGO"/>
    <s v="6680 Enterprise Technology"/>
    <x v="12"/>
    <s v="DP Current Expense"/>
    <n v="3.8048000000000011"/>
    <x v="20"/>
    <x v="145"/>
    <x v="4"/>
    <x v="0"/>
  </r>
  <r>
    <s v="180"/>
    <s v="Dept of Public Safety"/>
    <s v="JHC"/>
    <s v="DPS UHP Commercial Vehicle"/>
    <s v="DGO"/>
    <s v="6680 Enterprise Technology"/>
    <x v="18"/>
    <s v="DP Current Expense"/>
    <n v="2353.2599999999929"/>
    <x v="20"/>
    <x v="145"/>
    <x v="4"/>
    <x v="0"/>
  </r>
  <r>
    <s v="180"/>
    <s v="Dept of Public Safety"/>
    <s v="JHC"/>
    <s v="DPS UHP Commercial Vehicle"/>
    <s v="DGO"/>
    <s v="6680 Enterprise Technology"/>
    <x v="13"/>
    <s v="DP Current Expense"/>
    <n v="538.35999999999967"/>
    <x v="20"/>
    <x v="145"/>
    <x v="4"/>
    <x v="0"/>
  </r>
  <r>
    <s v="180"/>
    <s v="Dept of Public Safety"/>
    <s v="JHD"/>
    <s v="DPS UHP Safety Inspections"/>
    <s v="DGO"/>
    <s v="6680 Enterprise Technology"/>
    <x v="12"/>
    <s v="Current Expense"/>
    <n v="-261.47789999999952"/>
    <x v="20"/>
    <x v="148"/>
    <x v="4"/>
    <x v="0"/>
  </r>
  <r>
    <s v="180"/>
    <s v="Dept of Public Safety"/>
    <s v="JHD"/>
    <s v="DPS UHP Safety Inspections"/>
    <s v="DGO"/>
    <s v="6680 Enterprise Technology"/>
    <x v="12"/>
    <s v="DP Current Expense"/>
    <n v="65.288800000000094"/>
    <x v="20"/>
    <x v="148"/>
    <x v="4"/>
    <x v="0"/>
  </r>
  <r>
    <s v="180"/>
    <s v="Dept of Public Safety"/>
    <s v="JHD"/>
    <s v="DPS UHP Safety Inspections"/>
    <s v="DGO"/>
    <s v="6680 Enterprise Technology"/>
    <x v="18"/>
    <s v="DP Current Expense"/>
    <n v="181.01999999999947"/>
    <x v="20"/>
    <x v="148"/>
    <x v="4"/>
    <x v="0"/>
  </r>
  <r>
    <s v="180"/>
    <s v="Dept of Public Safety"/>
    <s v="JHD"/>
    <s v="DPS UHP Safety Inspections"/>
    <s v="DGO"/>
    <s v="6680 Enterprise Technology"/>
    <x v="13"/>
    <s v="DP Current Expense"/>
    <n v="75.119999999999948"/>
    <x v="20"/>
    <x v="148"/>
    <x v="4"/>
    <x v="0"/>
  </r>
  <r>
    <s v="180"/>
    <s v="Dept of Public Safety"/>
    <s v="JHE"/>
    <s v="DPS UHP Federal Projects"/>
    <s v="DGO"/>
    <s v="6680 Enterprise Technology"/>
    <x v="12"/>
    <s v="DP Current Expense"/>
    <n v="21.769600000000032"/>
    <x v="20"/>
    <x v="156"/>
    <x v="4"/>
    <x v="0"/>
  </r>
  <r>
    <s v="180"/>
    <s v="Dept of Public Safety"/>
    <s v="JHE"/>
    <s v="DPS UHP Federal Projects"/>
    <s v="DGO"/>
    <s v="6680 Enterprise Technology"/>
    <x v="18"/>
    <s v="DP Current Expense"/>
    <n v="90.509999999999735"/>
    <x v="20"/>
    <x v="156"/>
    <x v="4"/>
    <x v="0"/>
  </r>
  <r>
    <s v="180"/>
    <s v="Dept of Public Safety"/>
    <s v="JHF"/>
    <s v="DPS UHP Protective Services"/>
    <s v="DGO"/>
    <s v="6680 Enterprise Technology"/>
    <x v="12"/>
    <s v="Current Expense"/>
    <n v="-169.76539999999898"/>
    <x v="20"/>
    <x v="147"/>
    <x v="4"/>
    <x v="0"/>
  </r>
  <r>
    <s v="180"/>
    <s v="Dept of Public Safety"/>
    <s v="JHF"/>
    <s v="DPS UHP Protective Services"/>
    <s v="DGO"/>
    <s v="6680 Enterprise Technology"/>
    <x v="12"/>
    <s v="DP Current Expense"/>
    <n v="308.53920000000039"/>
    <x v="20"/>
    <x v="147"/>
    <x v="4"/>
    <x v="0"/>
  </r>
  <r>
    <s v="180"/>
    <s v="Dept of Public Safety"/>
    <s v="JHF"/>
    <s v="DPS UHP Protective Services"/>
    <s v="DGO"/>
    <s v="6680 Enterprise Technology"/>
    <x v="18"/>
    <s v="DP Current Expense"/>
    <n v="1952.4299999999942"/>
    <x v="20"/>
    <x v="147"/>
    <x v="4"/>
    <x v="0"/>
  </r>
  <r>
    <s v="180"/>
    <s v="Dept of Public Safety"/>
    <s v="JHF"/>
    <s v="DPS UHP Protective Services"/>
    <s v="DGO"/>
    <s v="6680 Enterprise Technology"/>
    <x v="13"/>
    <s v="DP Current Expense"/>
    <n v="690.16499999999951"/>
    <x v="20"/>
    <x v="147"/>
    <x v="4"/>
    <x v="0"/>
  </r>
  <r>
    <s v="180"/>
    <s v="Dept of Public Safety"/>
    <s v="JHG"/>
    <s v="DPS UHP Special Services"/>
    <s v="DGO"/>
    <s v="6680 Enterprise Technology"/>
    <x v="12"/>
    <s v="Current Expense"/>
    <n v="-52.994899999999646"/>
    <x v="20"/>
    <x v="149"/>
    <x v="4"/>
    <x v="0"/>
  </r>
  <r>
    <s v="180"/>
    <s v="Dept of Public Safety"/>
    <s v="JHG"/>
    <s v="DPS UHP Special Services"/>
    <s v="DGO"/>
    <s v="6680 Enterprise Technology"/>
    <x v="12"/>
    <s v="DP Current Expense"/>
    <n v="654.67060000000106"/>
    <x v="20"/>
    <x v="149"/>
    <x v="4"/>
    <x v="0"/>
  </r>
  <r>
    <s v="180"/>
    <s v="Dept of Public Safety"/>
    <s v="JHG"/>
    <s v="DPS UHP Special Services"/>
    <s v="DGO"/>
    <s v="6680 Enterprise Technology"/>
    <x v="18"/>
    <s v="DP Current Expense"/>
    <n v="1801.5799999999945"/>
    <x v="20"/>
    <x v="149"/>
    <x v="4"/>
    <x v="0"/>
  </r>
  <r>
    <s v="180"/>
    <s v="Dept of Public Safety"/>
    <s v="JHG"/>
    <s v="DPS UHP Special Services"/>
    <s v="DGO"/>
    <s v="6680 Enterprise Technology"/>
    <x v="13"/>
    <s v="DP Current Expense"/>
    <n v="503.92999999999972"/>
    <x v="20"/>
    <x v="149"/>
    <x v="4"/>
    <x v="0"/>
  </r>
  <r>
    <s v="180"/>
    <s v="Dept of Public Safety"/>
    <s v="JHJ"/>
    <s v="DPS UHP Special Enforcement"/>
    <s v="DGO"/>
    <s v="6680 Enterprise Technology"/>
    <x v="12"/>
    <s v="Current Expense"/>
    <n v="-62.820599999999672"/>
    <x v="20"/>
    <x v="157"/>
    <x v="4"/>
    <x v="0"/>
  </r>
  <r>
    <s v="180"/>
    <s v="Dept of Public Safety"/>
    <s v="JHJ"/>
    <s v="DPS UHP Special Enforcement"/>
    <s v="DGO"/>
    <s v="6680 Enterprise Technology"/>
    <x v="12"/>
    <s v="DP Current Expense"/>
    <n v="20.614000000000029"/>
    <x v="20"/>
    <x v="157"/>
    <x v="4"/>
    <x v="0"/>
  </r>
  <r>
    <s v="180"/>
    <s v="Dept of Public Safety"/>
    <s v="JHJ"/>
    <s v="DPS UHP Special Enforcement"/>
    <s v="DGO"/>
    <s v="6680 Enterprise Technology"/>
    <x v="18"/>
    <s v="DP Current Expense"/>
    <n v="47.409999999999854"/>
    <x v="20"/>
    <x v="157"/>
    <x v="4"/>
    <x v="0"/>
  </r>
  <r>
    <s v="180"/>
    <s v="Dept of Public Safety"/>
    <s v="JHJ"/>
    <s v="DPS UHP Special Enforcement"/>
    <s v="DGO"/>
    <s v="6680 Enterprise Technology"/>
    <x v="13"/>
    <s v="DP Current Expense"/>
    <n v="98.594999999999928"/>
    <x v="20"/>
    <x v="157"/>
    <x v="4"/>
    <x v="0"/>
  </r>
  <r>
    <s v="180"/>
    <s v="Dept of Public Safety"/>
    <s v="JHK"/>
    <s v="DPS UHP Technology Services"/>
    <s v="DGO"/>
    <s v="6680 Enterprise Technology"/>
    <x v="12"/>
    <s v="Current Expense"/>
    <n v="-96.497999999999408"/>
    <x v="20"/>
    <x v="150"/>
    <x v="4"/>
    <x v="0"/>
  </r>
  <r>
    <s v="180"/>
    <s v="Dept of Public Safety"/>
    <s v="JHK"/>
    <s v="DPS UHP Technology Services"/>
    <s v="DGO"/>
    <s v="6680 Enterprise Technology"/>
    <x v="12"/>
    <s v="DP Current Expense"/>
    <n v="816.57280000000128"/>
    <x v="20"/>
    <x v="150"/>
    <x v="4"/>
    <x v="0"/>
  </r>
  <r>
    <s v="180"/>
    <s v="Dept of Public Safety"/>
    <s v="JHK"/>
    <s v="DPS UHP Technology Services"/>
    <s v="DGO"/>
    <s v="6680 Enterprise Technology"/>
    <x v="16"/>
    <s v="DP Current Expense"/>
    <n v="-4912.9456639999989"/>
    <x v="20"/>
    <x v="150"/>
    <x v="4"/>
    <x v="0"/>
  </r>
  <r>
    <s v="180"/>
    <s v="Dept of Public Safety"/>
    <s v="JHK"/>
    <s v="DPS UHP Technology Services"/>
    <s v="DGO"/>
    <s v="6680 Enterprise Technology"/>
    <x v="18"/>
    <s v="DP Current Expense"/>
    <n v="2417.9099999999926"/>
    <x v="20"/>
    <x v="150"/>
    <x v="4"/>
    <x v="0"/>
  </r>
  <r>
    <s v="180"/>
    <s v="Dept of Public Safety"/>
    <s v="JHK"/>
    <s v="DPS UHP Technology Services"/>
    <s v="DGO"/>
    <s v="6680 Enterprise Technology"/>
    <x v="13"/>
    <s v="DP Current Expense"/>
    <n v="148.6749999999999"/>
    <x v="20"/>
    <x v="150"/>
    <x v="4"/>
    <x v="0"/>
  </r>
  <r>
    <s v="180"/>
    <s v="Dept of Public Safety"/>
    <s v="JHK"/>
    <s v="DPS UHP Technology Services"/>
    <s v="DGO"/>
    <s v="6680 Enterprise Technology"/>
    <x v="17"/>
    <s v="DP Current Expense"/>
    <n v="14860.326878675995"/>
    <x v="20"/>
    <x v="150"/>
    <x v="4"/>
    <x v="0"/>
  </r>
  <r>
    <s v="180"/>
    <s v="Dept of Public Safety"/>
    <s v="JHK"/>
    <s v="UHP Technology Services"/>
    <s v="DGO"/>
    <s v="6680 Enterprise Technology"/>
    <x v="12"/>
    <s v="DP Current Expense"/>
    <n v="1372.8860583508838"/>
    <x v="20"/>
    <x v="150"/>
    <x v="4"/>
    <x v="0"/>
  </r>
  <r>
    <s v="180"/>
    <s v="Dept of Public Safety"/>
    <s v="JHK"/>
    <s v="UHP Technology Services"/>
    <s v="DGO"/>
    <s v="6680 Enterprise Technology"/>
    <x v="15"/>
    <s v="DP Current Expense"/>
    <n v="527.47185570534975"/>
    <x v="20"/>
    <x v="150"/>
    <x v="4"/>
    <x v="0"/>
  </r>
  <r>
    <s v="180"/>
    <s v="Dept of Public Safety"/>
    <s v="JJA"/>
    <s v="DPS Highway Safety"/>
    <s v="DGO"/>
    <s v="6680 Enterprise Technology"/>
    <x v="12"/>
    <s v="Current Expense"/>
    <n v="-19.856399999999866"/>
    <x v="20"/>
    <x v="137"/>
    <x v="4"/>
    <x v="0"/>
  </r>
  <r>
    <s v="180"/>
    <s v="Dept of Public Safety"/>
    <s v="JJA"/>
    <s v="DPS Highway Safety"/>
    <s v="DGO"/>
    <s v="6680 Enterprise Technology"/>
    <x v="12"/>
    <s v="DP Current Expense"/>
    <n v="393.1826000000006"/>
    <x v="20"/>
    <x v="137"/>
    <x v="4"/>
    <x v="0"/>
  </r>
  <r>
    <s v="180"/>
    <s v="Dept of Public Safety"/>
    <s v="JJA"/>
    <s v="DPS Highway Safety"/>
    <s v="DGO"/>
    <s v="6680 Enterprise Technology"/>
    <x v="18"/>
    <s v="DP Current Expense"/>
    <n v="827.51999999999748"/>
    <x v="20"/>
    <x v="137"/>
    <x v="4"/>
    <x v="0"/>
  </r>
  <r>
    <s v="180"/>
    <s v="Dept of Public Safety"/>
    <s v="JJA"/>
    <s v="DPS Highway Safety"/>
    <s v="DGO"/>
    <s v="6680 Enterprise Technology"/>
    <x v="13"/>
    <s v="DP Current Expense"/>
    <n v="245.70499999999984"/>
    <x v="20"/>
    <x v="137"/>
    <x v="4"/>
    <x v="0"/>
  </r>
  <r>
    <s v="180"/>
    <s v="Dept of Public Safety"/>
    <s v="JJA"/>
    <s v="DPS Highway Safety"/>
    <s v="DGO"/>
    <s v="6680 Enterprise Technology"/>
    <x v="17"/>
    <s v="DP Current Expense"/>
    <n v="598.56994800000007"/>
    <x v="20"/>
    <x v="137"/>
    <x v="4"/>
    <x v="0"/>
  </r>
  <r>
    <s v="180"/>
    <s v="Dept of Public Safety"/>
    <s v="JJA"/>
    <s v="Highway Safety"/>
    <s v="DGO"/>
    <s v="6680 Enterprise Technology"/>
    <x v="12"/>
    <s v="DP Current Expense"/>
    <n v="403.56157694659737"/>
    <x v="20"/>
    <x v="137"/>
    <x v="4"/>
    <x v="0"/>
  </r>
  <r>
    <s v="180"/>
    <s v="Dept of Public Safety"/>
    <s v="JJA"/>
    <s v="Highway Safety"/>
    <s v="DGO"/>
    <s v="6680 Enterprise Technology"/>
    <x v="15"/>
    <s v="DP Current Expense"/>
    <n v="155.05101285615515"/>
    <x v="20"/>
    <x v="137"/>
    <x v="4"/>
    <x v="0"/>
  </r>
  <r>
    <s v="180"/>
    <s v="Dept of Public Safety"/>
    <s v="JLA"/>
    <s v="DPS Information Management"/>
    <s v="DGO"/>
    <s v="6680 Enterprise Technology"/>
    <x v="12"/>
    <s v="Current Expense"/>
    <n v="438.28459237594649"/>
    <x v="20"/>
    <x v="901"/>
    <x v="4"/>
    <x v="0"/>
  </r>
  <r>
    <s v="180"/>
    <s v="Dept of Public Safety"/>
    <s v="JLA"/>
    <s v="DPS Information Management"/>
    <s v="DGO"/>
    <s v="6680 Enterprise Technology"/>
    <x v="12"/>
    <s v="DP Current Expense"/>
    <n v="293.27040000000028"/>
    <x v="20"/>
    <x v="901"/>
    <x v="4"/>
    <x v="0"/>
  </r>
  <r>
    <s v="180"/>
    <s v="Dept of Public Safety"/>
    <s v="JLA"/>
    <s v="DPS Information Management"/>
    <s v="DGO"/>
    <s v="6680 Enterprise Technology"/>
    <x v="14"/>
    <s v="DP Current Expense"/>
    <n v="132.64249999999993"/>
    <x v="20"/>
    <x v="901"/>
    <x v="4"/>
    <x v="0"/>
  </r>
  <r>
    <s v="180"/>
    <s v="Dept of Public Safety"/>
    <s v="JLA"/>
    <s v="DPS Information Management"/>
    <s v="DGO"/>
    <s v="6680 Enterprise Technology"/>
    <x v="15"/>
    <s v="DP Current Expense"/>
    <n v="5.25"/>
    <x v="20"/>
    <x v="901"/>
    <x v="4"/>
    <x v="0"/>
  </r>
  <r>
    <s v="180"/>
    <s v="Dept of Public Safety"/>
    <s v="JLA"/>
    <s v="DPS Information Management"/>
    <s v="DGO"/>
    <s v="6680 Enterprise Technology"/>
    <x v="18"/>
    <s v="DP Current Expense"/>
    <n v="344.79999999999893"/>
    <x v="20"/>
    <x v="901"/>
    <x v="4"/>
    <x v="0"/>
  </r>
  <r>
    <s v="180"/>
    <s v="Dept of Public Safety"/>
    <s v="JLA"/>
    <s v="DPS Information Management"/>
    <s v="DGO"/>
    <s v="6680 Enterprise Technology"/>
    <x v="13"/>
    <s v="DP Current Expense"/>
    <n v="7342.979999999995"/>
    <x v="20"/>
    <x v="901"/>
    <x v="4"/>
    <x v="0"/>
  </r>
  <r>
    <s v="180"/>
    <s v="Dept of Public Safety"/>
    <s v="JLA"/>
    <s v="DPS Information Management"/>
    <s v="DGO"/>
    <s v="6680 Enterprise Technology"/>
    <x v="17"/>
    <s v="DP Current Expense"/>
    <n v="3173.29507375"/>
    <x v="20"/>
    <x v="901"/>
    <x v="4"/>
    <x v="0"/>
  </r>
  <r>
    <s v="180"/>
    <s v="Dept of Public Safety"/>
    <s v="JLA"/>
    <s v="Information Management"/>
    <s v="DGO"/>
    <s v="6680 Enterprise Technology"/>
    <x v="12"/>
    <s v="DP Current Expense"/>
    <n v="164.08813790815606"/>
    <x v="20"/>
    <x v="901"/>
    <x v="4"/>
    <x v="0"/>
  </r>
  <r>
    <s v="180"/>
    <s v="Dept of Public Safety"/>
    <s v="JLA"/>
    <s v="Information Management"/>
    <s v="DGO"/>
    <s v="6680 Enterprise Technology"/>
    <x v="15"/>
    <s v="DP Current Expense"/>
    <n v="63.043742104582869"/>
    <x v="20"/>
    <x v="901"/>
    <x v="4"/>
    <x v="0"/>
  </r>
  <r>
    <s v="180"/>
    <s v="Dept of Public Safety"/>
    <s v="JMA"/>
    <s v="DPS Fire Operations"/>
    <s v="DGO"/>
    <s v="6680 Enterprise Technology"/>
    <x v="12"/>
    <s v="Current Expense"/>
    <n v="-447.99259999999839"/>
    <x v="20"/>
    <x v="135"/>
    <x v="4"/>
    <x v="0"/>
  </r>
  <r>
    <s v="180"/>
    <s v="Dept of Public Safety"/>
    <s v="JMA"/>
    <s v="DPS Fire Operations"/>
    <s v="DGO"/>
    <s v="6680 Enterprise Technology"/>
    <x v="12"/>
    <s v="DP Current Expense"/>
    <n v="874.63580000000115"/>
    <x v="20"/>
    <x v="135"/>
    <x v="4"/>
    <x v="0"/>
  </r>
  <r>
    <s v="180"/>
    <s v="Dept of Public Safety"/>
    <s v="JMA"/>
    <s v="DPS Fire Operations"/>
    <s v="DGO"/>
    <s v="6680 Enterprise Technology"/>
    <x v="14"/>
    <s v="DP Current Expense"/>
    <n v="141.11249999999978"/>
    <x v="20"/>
    <x v="135"/>
    <x v="4"/>
    <x v="0"/>
  </r>
  <r>
    <s v="180"/>
    <s v="Dept of Public Safety"/>
    <s v="JMA"/>
    <s v="DPS Fire Operations"/>
    <s v="DGO"/>
    <s v="6680 Enterprise Technology"/>
    <x v="15"/>
    <s v="DP Current Expense"/>
    <n v="10.25"/>
    <x v="20"/>
    <x v="135"/>
    <x v="4"/>
    <x v="0"/>
  </r>
  <r>
    <s v="180"/>
    <s v="Dept of Public Safety"/>
    <s v="JMA"/>
    <s v="DPS Fire Operations"/>
    <s v="DGO"/>
    <s v="6680 Enterprise Technology"/>
    <x v="18"/>
    <s v="DP Current Expense"/>
    <n v="1823.1299999999942"/>
    <x v="20"/>
    <x v="135"/>
    <x v="4"/>
    <x v="0"/>
  </r>
  <r>
    <s v="180"/>
    <s v="Dept of Public Safety"/>
    <s v="JMA"/>
    <s v="DPS Fire Operations"/>
    <s v="DGO"/>
    <s v="6680 Enterprise Technology"/>
    <x v="13"/>
    <s v="DP Current Expense"/>
    <n v="245.70499999999984"/>
    <x v="20"/>
    <x v="135"/>
    <x v="4"/>
    <x v="0"/>
  </r>
  <r>
    <s v="180"/>
    <s v="Dept of Public Safety"/>
    <s v="JMB"/>
    <s v="DPS Fire Fighter Training"/>
    <s v="DGO"/>
    <s v="6680 Enterprise Technology"/>
    <x v="12"/>
    <s v="Current Expense"/>
    <n v="-44.269299999999873"/>
    <x v="20"/>
    <x v="134"/>
    <x v="4"/>
    <x v="0"/>
  </r>
  <r>
    <s v="180"/>
    <s v="Dept of Public Safety"/>
    <s v="JMB"/>
    <s v="DPS Fire Fighter Training"/>
    <s v="DGO"/>
    <s v="6680 Enterprise Technology"/>
    <x v="12"/>
    <s v="DP Current Expense"/>
    <n v="0.5576000000000001"/>
    <x v="20"/>
    <x v="134"/>
    <x v="4"/>
    <x v="0"/>
  </r>
  <r>
    <s v="180"/>
    <s v="Dept of Public Safety"/>
    <s v="JMB"/>
    <s v="DPS Fire Fighter Training"/>
    <s v="DGO"/>
    <s v="6680 Enterprise Technology"/>
    <x v="13"/>
    <s v="DP Current Expense"/>
    <n v="76.68499999999996"/>
    <x v="20"/>
    <x v="134"/>
    <x v="4"/>
    <x v="0"/>
  </r>
  <r>
    <s v="190"/>
    <s v="Utah National Guard"/>
    <s v="JSB"/>
    <s v="UNG Operations &amp; Maintenance"/>
    <s v="DGO"/>
    <s v="6680 Enterprise Technology"/>
    <x v="12"/>
    <s v="DP Current Expense"/>
    <n v="655.83119999999906"/>
    <x v="21"/>
    <x v="159"/>
    <x v="4"/>
    <x v="0"/>
  </r>
  <r>
    <s v="190"/>
    <s v="Utah National Guard"/>
    <s v="JSB"/>
    <s v="UNG Operations &amp; Maintenance"/>
    <s v="DGO"/>
    <s v="6680 Enterprise Technology"/>
    <x v="13"/>
    <s v="DP Current Expense"/>
    <n v="2981.3249999999985"/>
    <x v="21"/>
    <x v="159"/>
    <x v="4"/>
    <x v="0"/>
  </r>
  <r>
    <s v="200"/>
    <s v="Dept of Human Services"/>
    <s v="KAA"/>
    <s v="DHS Executive Director"/>
    <s v="DGO"/>
    <s v="6680 Enterprise Technology"/>
    <x v="12"/>
    <s v="Current Expense"/>
    <n v="-264.16159999999911"/>
    <x v="22"/>
    <x v="166"/>
    <x v="4"/>
    <x v="0"/>
  </r>
  <r>
    <s v="200"/>
    <s v="Dept of Human Services"/>
    <s v="KAA"/>
    <s v="DHS Executive Director"/>
    <s v="DGO"/>
    <s v="6680 Enterprise Technology"/>
    <x v="12"/>
    <s v="DP Current Expense"/>
    <n v="1408.1095084941051"/>
    <x v="22"/>
    <x v="166"/>
    <x v="4"/>
    <x v="0"/>
  </r>
  <r>
    <s v="200"/>
    <s v="Dept of Human Services"/>
    <s v="KAA"/>
    <s v="DHS Executive Director"/>
    <s v="DGO"/>
    <s v="6680 Enterprise Technology"/>
    <x v="14"/>
    <s v="DP Current Expense"/>
    <n v="1459.9099999999978"/>
    <x v="22"/>
    <x v="166"/>
    <x v="4"/>
    <x v="0"/>
  </r>
  <r>
    <s v="200"/>
    <s v="Dept of Human Services"/>
    <s v="KAA"/>
    <s v="DHS Executive Director"/>
    <s v="DGO"/>
    <s v="6680 Enterprise Technology"/>
    <x v="15"/>
    <s v="DP Current Expense"/>
    <n v="284.54525549611139"/>
    <x v="22"/>
    <x v="166"/>
    <x v="4"/>
    <x v="0"/>
  </r>
  <r>
    <s v="200"/>
    <s v="Dept of Human Services"/>
    <s v="KAA"/>
    <s v="DHS Executive Director"/>
    <s v="DGO"/>
    <s v="6680 Enterprise Technology"/>
    <x v="16"/>
    <s v="DP Current Expense"/>
    <n v="-1.7433440000000004"/>
    <x v="22"/>
    <x v="166"/>
    <x v="4"/>
    <x v="0"/>
  </r>
  <r>
    <s v="200"/>
    <s v="Dept of Human Services"/>
    <s v="KAA"/>
    <s v="DHS Executive Director"/>
    <s v="DGO"/>
    <s v="6680 Enterprise Technology"/>
    <x v="18"/>
    <s v="DP Current Expense"/>
    <n v="2379.1199999999926"/>
    <x v="22"/>
    <x v="166"/>
    <x v="4"/>
    <x v="0"/>
  </r>
  <r>
    <s v="200"/>
    <s v="Dept of Human Services"/>
    <s v="KAA"/>
    <s v="DHS Executive Director"/>
    <s v="DGO"/>
    <s v="6680 Enterprise Technology"/>
    <x v="13"/>
    <s v="DP Current Expense"/>
    <n v="9.3899999999999935"/>
    <x v="22"/>
    <x v="166"/>
    <x v="4"/>
    <x v="0"/>
  </r>
  <r>
    <s v="200"/>
    <s v="Dept of Human Services"/>
    <s v="KAA"/>
    <s v="DHS Executive Director"/>
    <s v="DGO"/>
    <s v="6680 Enterprise Technology"/>
    <x v="17"/>
    <s v="DP Current Expense"/>
    <n v="5702.6471938919976"/>
    <x v="22"/>
    <x v="166"/>
    <x v="4"/>
    <x v="0"/>
  </r>
  <r>
    <s v="200"/>
    <s v="Dept of Human Services"/>
    <s v="KAB"/>
    <s v="DHS Legal Affairs"/>
    <s v="DGO"/>
    <s v="6680 Enterprise Technology"/>
    <x v="12"/>
    <s v="Current Expense"/>
    <n v="-237.12519999999938"/>
    <x v="22"/>
    <x v="177"/>
    <x v="4"/>
    <x v="0"/>
  </r>
  <r>
    <s v="200"/>
    <s v="Dept of Human Services"/>
    <s v="KAB"/>
    <s v="DHS Legal Affairs"/>
    <s v="DGO"/>
    <s v="6680 Enterprise Technology"/>
    <x v="12"/>
    <s v="DP Current Expense"/>
    <n v="109.47314700000015"/>
    <x v="22"/>
    <x v="177"/>
    <x v="4"/>
    <x v="0"/>
  </r>
  <r>
    <s v="200"/>
    <s v="Dept of Human Services"/>
    <s v="KAB"/>
    <s v="DHS Legal Affairs"/>
    <s v="DGO"/>
    <s v="6680 Enterprise Technology"/>
    <x v="14"/>
    <s v="DP Current Expense"/>
    <n v="943.99999999999852"/>
    <x v="22"/>
    <x v="177"/>
    <x v="4"/>
    <x v="0"/>
  </r>
  <r>
    <s v="200"/>
    <s v="Dept of Human Services"/>
    <s v="KAB"/>
    <s v="DHS Legal Affairs"/>
    <s v="DGO"/>
    <s v="6680 Enterprise Technology"/>
    <x v="15"/>
    <s v="DP Current Expense"/>
    <n v="153.5"/>
    <x v="22"/>
    <x v="177"/>
    <x v="4"/>
    <x v="0"/>
  </r>
  <r>
    <s v="200"/>
    <s v="Dept of Human Services"/>
    <s v="KAB"/>
    <s v="DHS Legal Affairs"/>
    <s v="DGO"/>
    <s v="6680 Enterprise Technology"/>
    <x v="16"/>
    <s v="DP Current Expense"/>
    <n v="-310.06035200000008"/>
    <x v="22"/>
    <x v="177"/>
    <x v="4"/>
    <x v="0"/>
  </r>
  <r>
    <s v="200"/>
    <s v="Dept of Human Services"/>
    <s v="KAB"/>
    <s v="DHS Legal Affairs"/>
    <s v="DGO"/>
    <s v="6680 Enterprise Technology"/>
    <x v="18"/>
    <s v="DP Current Expense"/>
    <n v="206.87999999999937"/>
    <x v="22"/>
    <x v="177"/>
    <x v="4"/>
    <x v="0"/>
  </r>
  <r>
    <s v="200"/>
    <s v="Dept of Human Services"/>
    <s v="KAB"/>
    <s v="DHS Legal Affairs"/>
    <s v="DGO"/>
    <s v="6680 Enterprise Technology"/>
    <x v="17"/>
    <s v="DP Current Expense"/>
    <n v="304.26"/>
    <x v="22"/>
    <x v="177"/>
    <x v="4"/>
    <x v="0"/>
  </r>
  <r>
    <s v="200"/>
    <s v="Dept of Human Services"/>
    <s v="KAB"/>
    <s v="Legal Affairs"/>
    <s v="DGO"/>
    <s v="6680 Enterprise Technology"/>
    <x v="12"/>
    <s v="DP Current Expense"/>
    <n v="17.246793915677994"/>
    <x v="22"/>
    <x v="177"/>
    <x v="4"/>
    <x v="0"/>
  </r>
  <r>
    <s v="200"/>
    <s v="Dept of Human Services"/>
    <s v="KAB"/>
    <s v="Legal Affairs"/>
    <s v="DGO"/>
    <s v="6680 Enterprise Technology"/>
    <x v="15"/>
    <s v="DP Current Expense"/>
    <n v="5.6414217797202326"/>
    <x v="22"/>
    <x v="177"/>
    <x v="4"/>
    <x v="0"/>
  </r>
  <r>
    <s v="200"/>
    <s v="Dept of Human Services"/>
    <s v="KAC"/>
    <s v="DHS Information Technology"/>
    <s v="DGO"/>
    <s v="6680 Enterprise Technology"/>
    <x v="12"/>
    <s v="Current Expense"/>
    <n v="44.743189277222704"/>
    <x v="22"/>
    <x v="178"/>
    <x v="4"/>
    <x v="0"/>
  </r>
  <r>
    <s v="200"/>
    <s v="Dept of Human Services"/>
    <s v="KAC"/>
    <s v="DHS Information Technology"/>
    <s v="DGO"/>
    <s v="6680 Enterprise Technology"/>
    <x v="12"/>
    <s v="DP Current Expense"/>
    <n v="2167.2958103331912"/>
    <x v="22"/>
    <x v="178"/>
    <x v="4"/>
    <x v="0"/>
  </r>
  <r>
    <s v="200"/>
    <s v="Dept of Human Services"/>
    <s v="KAC"/>
    <s v="DHS Information Technology"/>
    <s v="DGO"/>
    <s v="6680 Enterprise Technology"/>
    <x v="14"/>
    <s v="DP Current Expense"/>
    <n v="56933.149999999929"/>
    <x v="22"/>
    <x v="178"/>
    <x v="4"/>
    <x v="0"/>
  </r>
  <r>
    <s v="200"/>
    <s v="Dept of Human Services"/>
    <s v="KAC"/>
    <s v="DHS Information Technology"/>
    <s v="DGO"/>
    <s v="6680 Enterprise Technology"/>
    <x v="15"/>
    <s v="DP Current Expense"/>
    <n v="10400.5"/>
    <x v="22"/>
    <x v="178"/>
    <x v="4"/>
    <x v="0"/>
  </r>
  <r>
    <s v="200"/>
    <s v="Dept of Human Services"/>
    <s v="KAC"/>
    <s v="DHS Information Technology"/>
    <s v="DGO"/>
    <s v="6680 Enterprise Technology"/>
    <x v="16"/>
    <s v="DP Current Expense"/>
    <n v="-15027.929840000001"/>
    <x v="22"/>
    <x v="178"/>
    <x v="4"/>
    <x v="0"/>
  </r>
  <r>
    <s v="200"/>
    <s v="Dept of Human Services"/>
    <s v="KAC"/>
    <s v="DHS Information Technology"/>
    <s v="DGO"/>
    <s v="6680 Enterprise Technology"/>
    <x v="18"/>
    <s v="DP Current Expense"/>
    <n v="642.18999999999801"/>
    <x v="22"/>
    <x v="178"/>
    <x v="4"/>
    <x v="0"/>
  </r>
  <r>
    <s v="200"/>
    <s v="Dept of Human Services"/>
    <s v="KAC"/>
    <s v="DHS Information Technology"/>
    <s v="DGO"/>
    <s v="6680 Enterprise Technology"/>
    <x v="13"/>
    <s v="DP Current Expense"/>
    <n v="93507.184999999939"/>
    <x v="22"/>
    <x v="178"/>
    <x v="4"/>
    <x v="0"/>
  </r>
  <r>
    <s v="200"/>
    <s v="Dept of Human Services"/>
    <s v="KAC"/>
    <s v="DHS Information Technology"/>
    <s v="DGO"/>
    <s v="6680 Enterprise Technology"/>
    <x v="17"/>
    <s v="DP Current Expense"/>
    <n v="4382.2050601999999"/>
    <x v="22"/>
    <x v="178"/>
    <x v="4"/>
    <x v="0"/>
  </r>
  <r>
    <s v="200"/>
    <s v="Dept of Human Services"/>
    <s v="KAC"/>
    <s v="Information Technology"/>
    <s v="DGO"/>
    <s v="6680 Enterprise Technology"/>
    <x v="12"/>
    <s v="DP Current Expense"/>
    <n v="1463.35048554988"/>
    <x v="22"/>
    <x v="178"/>
    <x v="4"/>
    <x v="0"/>
  </r>
  <r>
    <s v="200"/>
    <s v="Dept of Human Services"/>
    <s v="KAC"/>
    <s v="Information Technology"/>
    <s v="DGO"/>
    <s v="6680 Enterprise Technology"/>
    <x v="15"/>
    <s v="DP Current Expense"/>
    <n v="478.66156115200147"/>
    <x v="22"/>
    <x v="178"/>
    <x v="4"/>
    <x v="0"/>
  </r>
  <r>
    <s v="200"/>
    <s v="Dept of Human Services"/>
    <s v="KAE"/>
    <s v="DHS Fiscal Operations"/>
    <s v="DGO"/>
    <s v="6680 Enterprise Technology"/>
    <x v="12"/>
    <s v="Current Expense"/>
    <n v="-182.82412501981307"/>
    <x v="22"/>
    <x v="179"/>
    <x v="4"/>
    <x v="0"/>
  </r>
  <r>
    <s v="200"/>
    <s v="Dept of Human Services"/>
    <s v="KAE"/>
    <s v="DHS Fiscal Operations"/>
    <s v="DGO"/>
    <s v="6680 Enterprise Technology"/>
    <x v="12"/>
    <s v="DP Current Expense"/>
    <n v="658.41698194015351"/>
    <x v="22"/>
    <x v="179"/>
    <x v="4"/>
    <x v="0"/>
  </r>
  <r>
    <s v="200"/>
    <s v="Dept of Human Services"/>
    <s v="KAE"/>
    <s v="DHS Fiscal Operations"/>
    <s v="DGO"/>
    <s v="6680 Enterprise Technology"/>
    <x v="14"/>
    <s v="DP Current Expense"/>
    <n v="530.099999999999"/>
    <x v="22"/>
    <x v="179"/>
    <x v="4"/>
    <x v="0"/>
  </r>
  <r>
    <s v="200"/>
    <s v="Dept of Human Services"/>
    <s v="KAE"/>
    <s v="DHS Fiscal Operations"/>
    <s v="DGO"/>
    <s v="6680 Enterprise Technology"/>
    <x v="15"/>
    <s v="DP Current Expense"/>
    <n v="85.5"/>
    <x v="22"/>
    <x v="179"/>
    <x v="4"/>
    <x v="0"/>
  </r>
  <r>
    <s v="200"/>
    <s v="Dept of Human Services"/>
    <s v="KAE"/>
    <s v="DHS Fiscal Operations"/>
    <s v="DGO"/>
    <s v="6680 Enterprise Technology"/>
    <x v="18"/>
    <s v="DP Current Expense"/>
    <n v="1249.899999999996"/>
    <x v="22"/>
    <x v="179"/>
    <x v="4"/>
    <x v="0"/>
  </r>
  <r>
    <s v="200"/>
    <s v="Dept of Human Services"/>
    <s v="KAE"/>
    <s v="DHS Fiscal Operations"/>
    <s v="DGO"/>
    <s v="6680 Enterprise Technology"/>
    <x v="13"/>
    <s v="DP Current Expense"/>
    <n v="15.64999999999999"/>
    <x v="22"/>
    <x v="179"/>
    <x v="4"/>
    <x v="0"/>
  </r>
  <r>
    <s v="200"/>
    <s v="Dept of Human Services"/>
    <s v="KAE"/>
    <s v="DHS Fiscal Operations"/>
    <s v="DGO"/>
    <s v="6680 Enterprise Technology"/>
    <x v="17"/>
    <s v="DP Current Expense"/>
    <n v="386.49775779800007"/>
    <x v="22"/>
    <x v="179"/>
    <x v="4"/>
    <x v="0"/>
  </r>
  <r>
    <s v="200"/>
    <s v="Dept of Human Services"/>
    <s v="KAE"/>
    <s v="Fiscal Operations"/>
    <s v="DGO"/>
    <s v="6680 Enterprise Technology"/>
    <x v="12"/>
    <s v="DP Current Expense"/>
    <n v="14.074705179450891"/>
    <x v="22"/>
    <x v="179"/>
    <x v="4"/>
    <x v="0"/>
  </r>
  <r>
    <s v="200"/>
    <s v="Dept of Human Services"/>
    <s v="KAE"/>
    <s v="Fiscal Operations"/>
    <s v="DGO"/>
    <s v="6680 Enterprise Technology"/>
    <x v="15"/>
    <s v="DP Current Expense"/>
    <n v="4.6038323836128505"/>
    <x v="22"/>
    <x v="179"/>
    <x v="4"/>
    <x v="0"/>
  </r>
  <r>
    <s v="200"/>
    <s v="Dept of Human Services"/>
    <s v="KAJ"/>
    <s v="DHS Special Projects"/>
    <s v="DGO"/>
    <s v="6680 Enterprise Technology"/>
    <x v="12"/>
    <s v="Current Expense"/>
    <n v="-504.56719999999854"/>
    <x v="22"/>
    <x v="174"/>
    <x v="4"/>
    <x v="0"/>
  </r>
  <r>
    <s v="200"/>
    <s v="Dept of Human Services"/>
    <s v="KAJ"/>
    <s v="DHS Special Projects"/>
    <s v="DGO"/>
    <s v="6680 Enterprise Technology"/>
    <x v="12"/>
    <s v="DP Current Expense"/>
    <n v="143.97800000000018"/>
    <x v="22"/>
    <x v="174"/>
    <x v="4"/>
    <x v="0"/>
  </r>
  <r>
    <s v="200"/>
    <s v="Dept of Human Services"/>
    <s v="KAJ"/>
    <s v="DHS Special Projects"/>
    <s v="DGO"/>
    <s v="6680 Enterprise Technology"/>
    <x v="14"/>
    <s v="DP Current Expense"/>
    <n v="1134.1234000000009"/>
    <x v="22"/>
    <x v="174"/>
    <x v="4"/>
    <x v="0"/>
  </r>
  <r>
    <s v="200"/>
    <s v="Dept of Human Services"/>
    <s v="KAJ"/>
    <s v="DHS Special Projects"/>
    <s v="DGO"/>
    <s v="6680 Enterprise Technology"/>
    <x v="15"/>
    <s v="DP Current Expense"/>
    <n v="205.00999999999988"/>
    <x v="22"/>
    <x v="174"/>
    <x v="4"/>
    <x v="0"/>
  </r>
  <r>
    <s v="200"/>
    <s v="Dept of Human Services"/>
    <s v="KAJ"/>
    <s v="DHS Special Projects"/>
    <s v="DGO"/>
    <s v="6680 Enterprise Technology"/>
    <x v="18"/>
    <s v="DP Current Expense"/>
    <n v="288.76999999999913"/>
    <x v="22"/>
    <x v="174"/>
    <x v="4"/>
    <x v="0"/>
  </r>
  <r>
    <s v="200"/>
    <s v="Dept of Human Services"/>
    <s v="KAK"/>
    <s v="DHS Office of Quality &amp; Design"/>
    <s v="DGO"/>
    <s v="6680 Enterprise Technology"/>
    <x v="12"/>
    <s v="Current Expense"/>
    <n v="100.77500000000093"/>
    <x v="22"/>
    <x v="171"/>
    <x v="4"/>
    <x v="0"/>
  </r>
  <r>
    <s v="200"/>
    <s v="Dept of Human Services"/>
    <s v="KAK"/>
    <s v="DHS Office of Quality &amp; Design"/>
    <s v="DGO"/>
    <s v="6680 Enterprise Technology"/>
    <x v="12"/>
    <s v="DP Current Expense"/>
    <n v="1987.500200000002"/>
    <x v="22"/>
    <x v="171"/>
    <x v="4"/>
    <x v="0"/>
  </r>
  <r>
    <s v="200"/>
    <s v="Dept of Human Services"/>
    <s v="KAK"/>
    <s v="DHS Office of Quality &amp; Design"/>
    <s v="DGO"/>
    <s v="6680 Enterprise Technology"/>
    <x v="14"/>
    <s v="DP Current Expense"/>
    <n v="2711.6749999999961"/>
    <x v="22"/>
    <x v="171"/>
    <x v="4"/>
    <x v="0"/>
  </r>
  <r>
    <s v="200"/>
    <s v="Dept of Human Services"/>
    <s v="KAK"/>
    <s v="DHS Office of Quality &amp; Design"/>
    <s v="DGO"/>
    <s v="6680 Enterprise Technology"/>
    <x v="15"/>
    <s v="DP Current Expense"/>
    <n v="483.5"/>
    <x v="22"/>
    <x v="171"/>
    <x v="4"/>
    <x v="0"/>
  </r>
  <r>
    <s v="200"/>
    <s v="Dept of Human Services"/>
    <s v="KAK"/>
    <s v="DHS Office of Quality &amp; Design"/>
    <s v="DGO"/>
    <s v="6680 Enterprise Technology"/>
    <x v="16"/>
    <s v="DP Current Expense"/>
    <n v="-305.49151999999998"/>
    <x v="22"/>
    <x v="171"/>
    <x v="4"/>
    <x v="0"/>
  </r>
  <r>
    <s v="200"/>
    <s v="Dept of Human Services"/>
    <s v="KAK"/>
    <s v="DHS Office of Quality &amp; Design"/>
    <s v="DGO"/>
    <s v="6680 Enterprise Technology"/>
    <x v="18"/>
    <s v="DP Current Expense"/>
    <n v="4047.0899999999883"/>
    <x v="22"/>
    <x v="171"/>
    <x v="4"/>
    <x v="0"/>
  </r>
  <r>
    <s v="200"/>
    <s v="Dept of Human Services"/>
    <s v="KAK"/>
    <s v="DHS Office of Quality &amp; Design"/>
    <s v="DGO"/>
    <s v="6680 Enterprise Technology"/>
    <x v="13"/>
    <s v="DP Current Expense"/>
    <n v="4.6949999999999967"/>
    <x v="22"/>
    <x v="171"/>
    <x v="4"/>
    <x v="0"/>
  </r>
  <r>
    <s v="200"/>
    <s v="Dept of Human Services"/>
    <s v="KAK"/>
    <s v="Office of Quality &amp; Design"/>
    <s v="DGO"/>
    <s v="6680 Enterprise Technology"/>
    <x v="12"/>
    <s v="DP Current Expense"/>
    <n v="5.7334551423399649"/>
    <x v="22"/>
    <x v="171"/>
    <x v="4"/>
    <x v="0"/>
  </r>
  <r>
    <s v="200"/>
    <s v="Dept of Human Services"/>
    <s v="KAK"/>
    <s v="Office of Quality &amp; Design"/>
    <s v="DGO"/>
    <s v="6680 Enterprise Technology"/>
    <x v="15"/>
    <s v="DP Current Expense"/>
    <n v="1.8754116777404617"/>
    <x v="22"/>
    <x v="171"/>
    <x v="4"/>
    <x v="0"/>
  </r>
  <r>
    <s v="200"/>
    <s v="Dept of Human Services"/>
    <s v="KAL"/>
    <s v="DHS Office of Licensing"/>
    <s v="DGO"/>
    <s v="6680 Enterprise Technology"/>
    <x v="12"/>
    <s v="Current Expense"/>
    <n v="-96.558199999999403"/>
    <x v="22"/>
    <x v="170"/>
    <x v="4"/>
    <x v="0"/>
  </r>
  <r>
    <s v="200"/>
    <s v="Dept of Human Services"/>
    <s v="KAL"/>
    <s v="DHS Office of Licensing"/>
    <s v="DGO"/>
    <s v="6680 Enterprise Technology"/>
    <x v="12"/>
    <s v="DP Current Expense"/>
    <n v="869.44315460426196"/>
    <x v="22"/>
    <x v="170"/>
    <x v="4"/>
    <x v="0"/>
  </r>
  <r>
    <s v="200"/>
    <s v="Dept of Human Services"/>
    <s v="KAL"/>
    <s v="DHS Office of Licensing"/>
    <s v="DGO"/>
    <s v="6680 Enterprise Technology"/>
    <x v="14"/>
    <s v="DP Current Expense"/>
    <n v="1743.6374999999987"/>
    <x v="22"/>
    <x v="170"/>
    <x v="4"/>
    <x v="0"/>
  </r>
  <r>
    <s v="200"/>
    <s v="Dept of Human Services"/>
    <s v="KAL"/>
    <s v="DHS Office of Licensing"/>
    <s v="DGO"/>
    <s v="6680 Enterprise Technology"/>
    <x v="15"/>
    <s v="DP Current Expense"/>
    <n v="346.5"/>
    <x v="22"/>
    <x v="170"/>
    <x v="4"/>
    <x v="0"/>
  </r>
  <r>
    <s v="200"/>
    <s v="Dept of Human Services"/>
    <s v="KAL"/>
    <s v="DHS Office of Licensing"/>
    <s v="DGO"/>
    <s v="6680 Enterprise Technology"/>
    <x v="16"/>
    <s v="DP Current Expense"/>
    <n v="-0.47344000000000014"/>
    <x v="22"/>
    <x v="170"/>
    <x v="4"/>
    <x v="0"/>
  </r>
  <r>
    <s v="200"/>
    <s v="Dept of Human Services"/>
    <s v="KAL"/>
    <s v="DHS Office of Licensing"/>
    <s v="DGO"/>
    <s v="6680 Enterprise Technology"/>
    <x v="18"/>
    <s v="DP Current Expense"/>
    <n v="2741.1599999999917"/>
    <x v="22"/>
    <x v="170"/>
    <x v="4"/>
    <x v="0"/>
  </r>
  <r>
    <s v="200"/>
    <s v="Dept of Human Services"/>
    <s v="KAL"/>
    <s v="DHS Office of Licensing"/>
    <s v="DGO"/>
    <s v="6680 Enterprise Technology"/>
    <x v="17"/>
    <s v="DP Current Expense"/>
    <n v="2532.1315223699994"/>
    <x v="22"/>
    <x v="170"/>
    <x v="4"/>
    <x v="0"/>
  </r>
  <r>
    <s v="200"/>
    <s v="Dept of Human Services"/>
    <s v="KAL"/>
    <s v="Office of Licensing"/>
    <s v="DGO"/>
    <s v="6680 Enterprise Technology"/>
    <x v="12"/>
    <s v="DP Current Expense"/>
    <n v="325.48140890295235"/>
    <x v="22"/>
    <x v="170"/>
    <x v="4"/>
    <x v="0"/>
  </r>
  <r>
    <s v="200"/>
    <s v="Dept of Human Services"/>
    <s v="KAL"/>
    <s v="Office of Licensing"/>
    <s v="DGO"/>
    <s v="6680 Enterprise Technology"/>
    <x v="15"/>
    <s v="DP Current Expense"/>
    <n v="106.46488373760799"/>
    <x v="22"/>
    <x v="170"/>
    <x v="4"/>
    <x v="0"/>
  </r>
  <r>
    <s v="200"/>
    <s v="Dept of Human Services"/>
    <s v="KAM"/>
    <s v="DHS Disabilities Council"/>
    <s v="DGO"/>
    <s v="6680 Enterprise Technology"/>
    <x v="12"/>
    <s v="Current Expense"/>
    <n v="-116.52539999999952"/>
    <x v="22"/>
    <x v="180"/>
    <x v="4"/>
    <x v="0"/>
  </r>
  <r>
    <s v="200"/>
    <s v="Dept of Human Services"/>
    <s v="KAM"/>
    <s v="DHS Disabilities Council"/>
    <s v="DGO"/>
    <s v="6680 Enterprise Technology"/>
    <x v="12"/>
    <s v="DP Current Expense"/>
    <n v="172.66100000000023"/>
    <x v="22"/>
    <x v="180"/>
    <x v="4"/>
    <x v="0"/>
  </r>
  <r>
    <s v="200"/>
    <s v="Dept of Human Services"/>
    <s v="KAM"/>
    <s v="DHS Disabilities Council"/>
    <s v="DGO"/>
    <s v="6680 Enterprise Technology"/>
    <x v="14"/>
    <s v="DP Current Expense"/>
    <n v="158.80999999999983"/>
    <x v="22"/>
    <x v="180"/>
    <x v="4"/>
    <x v="0"/>
  </r>
  <r>
    <s v="200"/>
    <s v="Dept of Human Services"/>
    <s v="KAM"/>
    <s v="DHS Disabilities Council"/>
    <s v="DGO"/>
    <s v="6680 Enterprise Technology"/>
    <x v="15"/>
    <s v="DP Current Expense"/>
    <n v="29.25"/>
    <x v="22"/>
    <x v="180"/>
    <x v="4"/>
    <x v="0"/>
  </r>
  <r>
    <s v="200"/>
    <s v="Dept of Human Services"/>
    <s v="KAM"/>
    <s v="DHS Disabilities Council"/>
    <s v="DGO"/>
    <s v="6680 Enterprise Technology"/>
    <x v="16"/>
    <s v="DP Current Expense"/>
    <n v="-2.7814560000000004"/>
    <x v="22"/>
    <x v="180"/>
    <x v="4"/>
    <x v="0"/>
  </r>
  <r>
    <s v="200"/>
    <s v="Dept of Human Services"/>
    <s v="KAM"/>
    <s v="DHS Disabilities Council"/>
    <s v="DGO"/>
    <s v="6680 Enterprise Technology"/>
    <x v="18"/>
    <s v="DP Current Expense"/>
    <n v="331.86999999999898"/>
    <x v="22"/>
    <x v="180"/>
    <x v="4"/>
    <x v="0"/>
  </r>
  <r>
    <s v="200"/>
    <s v="Dept of Human Services"/>
    <s v="KAM"/>
    <s v="DHS Disabilities Council"/>
    <s v="DGO"/>
    <s v="6680 Enterprise Technology"/>
    <x v="17"/>
    <s v="DP Current Expense"/>
    <n v="87.099976397999953"/>
    <x v="22"/>
    <x v="180"/>
    <x v="4"/>
    <x v="0"/>
  </r>
  <r>
    <s v="200"/>
    <s v="Dept of Human Services"/>
    <s v="KAN"/>
    <s v="DHS Utah Marriage Commission"/>
    <s v="DGO"/>
    <s v="6680 Enterprise Technology"/>
    <x v="12"/>
    <s v="Current Expense"/>
    <n v="-10.721999999999934"/>
    <x v="22"/>
    <x v="181"/>
    <x v="4"/>
    <x v="0"/>
  </r>
  <r>
    <s v="200"/>
    <s v="Dept of Human Services"/>
    <s v="KBA"/>
    <s v="DHS Substance Abuse &amp; Mental Health Administration"/>
    <s v="DGO"/>
    <s v="6680 Enterprise Technology"/>
    <x v="12"/>
    <s v="Current Expense"/>
    <n v="-241.52569999999878"/>
    <x v="22"/>
    <x v="182"/>
    <x v="4"/>
    <x v="0"/>
  </r>
  <r>
    <s v="200"/>
    <s v="Dept of Human Services"/>
    <s v="KBA"/>
    <s v="DHS Substance Abuse &amp; Mental Health Administration"/>
    <s v="DGO"/>
    <s v="6680 Enterprise Technology"/>
    <x v="12"/>
    <s v="DP Current Expense"/>
    <n v="1307.8876800000019"/>
    <x v="22"/>
    <x v="182"/>
    <x v="4"/>
    <x v="0"/>
  </r>
  <r>
    <s v="200"/>
    <s v="Dept of Human Services"/>
    <s v="KBA"/>
    <s v="DHS Substance Abuse &amp; Mental Health Administration"/>
    <s v="DGO"/>
    <s v="6680 Enterprise Technology"/>
    <x v="14"/>
    <s v="DP Current Expense"/>
    <n v="1342.2399999999984"/>
    <x v="22"/>
    <x v="182"/>
    <x v="4"/>
    <x v="0"/>
  </r>
  <r>
    <s v="200"/>
    <s v="Dept of Human Services"/>
    <s v="KBA"/>
    <s v="DHS Substance Abuse &amp; Mental Health Administration"/>
    <s v="DGO"/>
    <s v="6680 Enterprise Technology"/>
    <x v="15"/>
    <s v="DP Current Expense"/>
    <n v="231.5"/>
    <x v="22"/>
    <x v="182"/>
    <x v="4"/>
    <x v="0"/>
  </r>
  <r>
    <s v="200"/>
    <s v="Dept of Human Services"/>
    <s v="KBA"/>
    <s v="DHS Substance Abuse &amp; Mental Health Administration"/>
    <s v="DGO"/>
    <s v="6680 Enterprise Technology"/>
    <x v="16"/>
    <s v="DP Current Expense"/>
    <n v="-309.86376000000007"/>
    <x v="22"/>
    <x v="182"/>
    <x v="4"/>
    <x v="0"/>
  </r>
  <r>
    <s v="200"/>
    <s v="Dept of Human Services"/>
    <s v="KBA"/>
    <s v="DHS Substance Abuse &amp; Mental Health Administration"/>
    <s v="DGO"/>
    <s v="6680 Enterprise Technology"/>
    <x v="18"/>
    <s v="DP Current Expense"/>
    <n v="2736.8499999999913"/>
    <x v="22"/>
    <x v="182"/>
    <x v="4"/>
    <x v="0"/>
  </r>
  <r>
    <s v="200"/>
    <s v="Dept of Human Services"/>
    <s v="KBA"/>
    <s v="DHS Substance Abuse &amp; Mental Health Administration"/>
    <s v="DGO"/>
    <s v="6680 Enterprise Technology"/>
    <x v="17"/>
    <s v="DP Current Expense"/>
    <n v="1161.5434715979995"/>
    <x v="22"/>
    <x v="182"/>
    <x v="4"/>
    <x v="0"/>
  </r>
  <r>
    <s v="200"/>
    <s v="Dept of Human Services"/>
    <s v="KBA"/>
    <s v="Substance Abuse &amp; Mental Health Administration"/>
    <s v="DGO"/>
    <s v="6680 Enterprise Technology"/>
    <x v="12"/>
    <s v="DP Current Expense"/>
    <n v="10.411007815378683"/>
    <x v="22"/>
    <x v="182"/>
    <x v="4"/>
    <x v="0"/>
  </r>
  <r>
    <s v="200"/>
    <s v="Dept of Human Services"/>
    <s v="KBA"/>
    <s v="Substance Abuse &amp; Mental Health Administration"/>
    <s v="DGO"/>
    <s v="6680 Enterprise Technology"/>
    <x v="15"/>
    <s v="DP Current Expense"/>
    <n v="3.4054379338947411"/>
    <x v="22"/>
    <x v="182"/>
    <x v="4"/>
    <x v="0"/>
  </r>
  <r>
    <s v="200"/>
    <s v="Dept of Human Services"/>
    <s v="KBC"/>
    <s v="Community Mental Health Services"/>
    <s v="DGO"/>
    <s v="6680 Enterprise Technology"/>
    <x v="12"/>
    <s v="DP Current Expense"/>
    <n v="601.71596569225403"/>
    <x v="22"/>
    <x v="183"/>
    <x v="4"/>
    <x v="0"/>
  </r>
  <r>
    <s v="200"/>
    <s v="Dept of Human Services"/>
    <s v="KBC"/>
    <s v="Community Mental Health Services"/>
    <s v="DGO"/>
    <s v="6680 Enterprise Technology"/>
    <x v="15"/>
    <s v="DP Current Expense"/>
    <n v="196.82113502706807"/>
    <x v="22"/>
    <x v="183"/>
    <x v="4"/>
    <x v="0"/>
  </r>
  <r>
    <s v="200"/>
    <s v="Dept of Human Services"/>
    <s v="KBC"/>
    <s v="DHS Community Mental Health Services"/>
    <s v="DGO"/>
    <s v="6680 Enterprise Technology"/>
    <x v="12"/>
    <s v="Current Expense"/>
    <n v="-23.953399999999856"/>
    <x v="22"/>
    <x v="183"/>
    <x v="4"/>
    <x v="0"/>
  </r>
  <r>
    <s v="200"/>
    <s v="Dept of Human Services"/>
    <s v="KBC"/>
    <s v="DHS Community Mental Health Services"/>
    <s v="DGO"/>
    <s v="6680 Enterprise Technology"/>
    <x v="12"/>
    <s v="DP Current Expense"/>
    <n v="1317.4841997844278"/>
    <x v="22"/>
    <x v="183"/>
    <x v="4"/>
    <x v="0"/>
  </r>
  <r>
    <s v="200"/>
    <s v="Dept of Human Services"/>
    <s v="KBC"/>
    <s v="DHS Community Mental Health Services"/>
    <s v="DGO"/>
    <s v="6680 Enterprise Technology"/>
    <x v="14"/>
    <s v="DP Current Expense"/>
    <n v="7264.2324999999937"/>
    <x v="22"/>
    <x v="183"/>
    <x v="4"/>
    <x v="0"/>
  </r>
  <r>
    <s v="200"/>
    <s v="Dept of Human Services"/>
    <s v="KBC"/>
    <s v="DHS Community Mental Health Services"/>
    <s v="DGO"/>
    <s v="6680 Enterprise Technology"/>
    <x v="15"/>
    <s v="DP Current Expense"/>
    <n v="1259.25"/>
    <x v="22"/>
    <x v="183"/>
    <x v="4"/>
    <x v="0"/>
  </r>
  <r>
    <s v="200"/>
    <s v="Dept of Human Services"/>
    <s v="KBC"/>
    <s v="DHS Community Mental Health Services"/>
    <s v="DGO"/>
    <s v="6680 Enterprise Technology"/>
    <x v="16"/>
    <s v="DP Current Expense"/>
    <n v="-7570.5820799999974"/>
    <x v="22"/>
    <x v="183"/>
    <x v="4"/>
    <x v="0"/>
  </r>
  <r>
    <s v="200"/>
    <s v="Dept of Human Services"/>
    <s v="KBC"/>
    <s v="DHS Community Mental Health Services"/>
    <s v="DGO"/>
    <s v="6680 Enterprise Technology"/>
    <x v="18"/>
    <s v="DP Current Expense"/>
    <n v="1055.9499999999966"/>
    <x v="22"/>
    <x v="183"/>
    <x v="4"/>
    <x v="0"/>
  </r>
  <r>
    <s v="200"/>
    <s v="Dept of Human Services"/>
    <s v="KBC"/>
    <s v="DHS Community Mental Health Services"/>
    <s v="DGO"/>
    <s v="6680 Enterprise Technology"/>
    <x v="17"/>
    <s v="DP Current Expense"/>
    <n v="1784.208267188"/>
    <x v="22"/>
    <x v="183"/>
    <x v="4"/>
    <x v="0"/>
  </r>
  <r>
    <s v="200"/>
    <s v="Dept of Human Services"/>
    <s v="KBF"/>
    <s v="DHS State Hospital"/>
    <s v="DGO"/>
    <s v="6680 Enterprise Technology"/>
    <x v="12"/>
    <s v="Current Expense"/>
    <n v="-26646.898099999984"/>
    <x v="22"/>
    <x v="175"/>
    <x v="4"/>
    <x v="0"/>
  </r>
  <r>
    <s v="200"/>
    <s v="Dept of Human Services"/>
    <s v="KBF"/>
    <s v="DHS State Hospital"/>
    <s v="DGO"/>
    <s v="6680 Enterprise Technology"/>
    <x v="12"/>
    <s v="DP Current Expense"/>
    <n v="30130.541421186746"/>
    <x v="22"/>
    <x v="175"/>
    <x v="4"/>
    <x v="0"/>
  </r>
  <r>
    <s v="200"/>
    <s v="Dept of Human Services"/>
    <s v="KBF"/>
    <s v="DHS State Hospital"/>
    <s v="DGO"/>
    <s v="6680 Enterprise Technology"/>
    <x v="14"/>
    <s v="DP Current Expense"/>
    <n v="52426.027500000033"/>
    <x v="22"/>
    <x v="175"/>
    <x v="4"/>
    <x v="0"/>
  </r>
  <r>
    <s v="200"/>
    <s v="Dept of Human Services"/>
    <s v="KBF"/>
    <s v="DHS State Hospital"/>
    <s v="DGO"/>
    <s v="6680 Enterprise Technology"/>
    <x v="15"/>
    <s v="DP Current Expense"/>
    <n v="9076"/>
    <x v="22"/>
    <x v="175"/>
    <x v="4"/>
    <x v="0"/>
  </r>
  <r>
    <s v="200"/>
    <s v="Dept of Human Services"/>
    <s v="KBF"/>
    <s v="DHS State Hospital"/>
    <s v="DGO"/>
    <s v="6680 Enterprise Technology"/>
    <x v="16"/>
    <s v="DP Current Expense"/>
    <n v="-1613.6727519999999"/>
    <x v="22"/>
    <x v="175"/>
    <x v="4"/>
    <x v="0"/>
  </r>
  <r>
    <s v="200"/>
    <s v="Dept of Human Services"/>
    <s v="KBF"/>
    <s v="DHS State Hospital"/>
    <s v="DGO"/>
    <s v="6680 Enterprise Technology"/>
    <x v="18"/>
    <s v="DP Current Expense"/>
    <n v="27191.789999999917"/>
    <x v="22"/>
    <x v="175"/>
    <x v="4"/>
    <x v="0"/>
  </r>
  <r>
    <s v="200"/>
    <s v="Dept of Human Services"/>
    <s v="KBF"/>
    <s v="DHS State Hospital"/>
    <s v="DGO"/>
    <s v="6680 Enterprise Technology"/>
    <x v="17"/>
    <s v="DP Current Expense"/>
    <n v="13424.469751565997"/>
    <x v="22"/>
    <x v="175"/>
    <x v="4"/>
    <x v="0"/>
  </r>
  <r>
    <s v="200"/>
    <s v="Dept of Human Services"/>
    <s v="KBF"/>
    <s v="State Hospital"/>
    <s v="DGO"/>
    <s v="6680 Enterprise Technology"/>
    <x v="12"/>
    <s v="DP Current Expense"/>
    <n v="2808.7597893088505"/>
    <x v="22"/>
    <x v="175"/>
    <x v="4"/>
    <x v="0"/>
  </r>
  <r>
    <s v="200"/>
    <s v="Dept of Human Services"/>
    <s v="KBF"/>
    <s v="State Hospital"/>
    <s v="DGO"/>
    <s v="6680 Enterprise Technology"/>
    <x v="15"/>
    <s v="DP Current Expense"/>
    <n v="918.74459258223578"/>
    <x v="22"/>
    <x v="175"/>
    <x v="4"/>
    <x v="0"/>
  </r>
  <r>
    <s v="200"/>
    <s v="Dept of Human Services"/>
    <s v="KCC"/>
    <s v="DHS State Substance Abuse Services"/>
    <s v="DGO"/>
    <s v="6680 Enterprise Technology"/>
    <x v="12"/>
    <s v="Current Expense"/>
    <n v="-14.295999999999912"/>
    <x v="22"/>
    <x v="184"/>
    <x v="4"/>
    <x v="0"/>
  </r>
  <r>
    <s v="200"/>
    <s v="Dept of Human Services"/>
    <s v="KCC"/>
    <s v="DHS State Substance Abuse Services"/>
    <s v="DGO"/>
    <s v="6680 Enterprise Technology"/>
    <x v="12"/>
    <s v="DP Current Expense"/>
    <n v="1110.8980110000002"/>
    <x v="22"/>
    <x v="184"/>
    <x v="4"/>
    <x v="0"/>
  </r>
  <r>
    <s v="200"/>
    <s v="Dept of Human Services"/>
    <s v="KCC"/>
    <s v="DHS State Substance Abuse Services"/>
    <s v="DGO"/>
    <s v="6680 Enterprise Technology"/>
    <x v="14"/>
    <s v="DP Current Expense"/>
    <n v="1767.6249999999986"/>
    <x v="22"/>
    <x v="184"/>
    <x v="4"/>
    <x v="0"/>
  </r>
  <r>
    <s v="200"/>
    <s v="Dept of Human Services"/>
    <s v="KCC"/>
    <s v="DHS State Substance Abuse Services"/>
    <s v="DGO"/>
    <s v="6680 Enterprise Technology"/>
    <x v="15"/>
    <s v="DP Current Expense"/>
    <n v="308.5"/>
    <x v="22"/>
    <x v="184"/>
    <x v="4"/>
    <x v="0"/>
  </r>
  <r>
    <s v="200"/>
    <s v="Dept of Human Services"/>
    <s v="KCC"/>
    <s v="DHS State Substance Abuse Services"/>
    <s v="DGO"/>
    <s v="6680 Enterprise Technology"/>
    <x v="16"/>
    <s v="DP Current Expense"/>
    <n v="-272.14750399999997"/>
    <x v="22"/>
    <x v="184"/>
    <x v="4"/>
    <x v="0"/>
  </r>
  <r>
    <s v="200"/>
    <s v="Dept of Human Services"/>
    <s v="KCC"/>
    <s v="DHS State Substance Abuse Services"/>
    <s v="DGO"/>
    <s v="6680 Enterprise Technology"/>
    <x v="18"/>
    <s v="DP Current Expense"/>
    <n v="724.07999999999765"/>
    <x v="22"/>
    <x v="184"/>
    <x v="4"/>
    <x v="0"/>
  </r>
  <r>
    <s v="200"/>
    <s v="Dept of Human Services"/>
    <s v="KCC"/>
    <s v="DHS State Substance Abuse Services"/>
    <s v="DGO"/>
    <s v="6680 Enterprise Technology"/>
    <x v="17"/>
    <s v="DP Current Expense"/>
    <n v="1217.04"/>
    <x v="22"/>
    <x v="184"/>
    <x v="4"/>
    <x v="0"/>
  </r>
  <r>
    <s v="200"/>
    <s v="Dept of Human Services"/>
    <s v="KCC"/>
    <s v="State Substance Abuse Services"/>
    <s v="DGO"/>
    <s v="6680 Enterprise Technology"/>
    <x v="12"/>
    <s v="DP Current Expense"/>
    <n v="24.28738309551002"/>
    <x v="22"/>
    <x v="184"/>
    <x v="4"/>
    <x v="0"/>
  </r>
  <r>
    <s v="200"/>
    <s v="Dept of Human Services"/>
    <s v="KCC"/>
    <s v="State Substance Abuse Services"/>
    <s v="DGO"/>
    <s v="6680 Enterprise Technology"/>
    <x v="15"/>
    <s v="DP Current Expense"/>
    <n v="7.9443966593041395"/>
    <x v="22"/>
    <x v="184"/>
    <x v="4"/>
    <x v="0"/>
  </r>
  <r>
    <s v="200"/>
    <s v="Dept of Human Services"/>
    <s v="KEA"/>
    <s v="DHS Office of Public Guardian"/>
    <s v="DGO"/>
    <s v="6680 Enterprise Technology"/>
    <x v="12"/>
    <s v="Current Expense"/>
    <n v="-300.84239999999915"/>
    <x v="22"/>
    <x v="185"/>
    <x v="4"/>
    <x v="0"/>
  </r>
  <r>
    <s v="200"/>
    <s v="Dept of Human Services"/>
    <s v="KEA"/>
    <s v="DHS Office of Public Guardian"/>
    <s v="DGO"/>
    <s v="6680 Enterprise Technology"/>
    <x v="12"/>
    <s v="DP Current Expense"/>
    <n v="179.59920000000025"/>
    <x v="22"/>
    <x v="185"/>
    <x v="4"/>
    <x v="0"/>
  </r>
  <r>
    <s v="200"/>
    <s v="Dept of Human Services"/>
    <s v="KEA"/>
    <s v="DHS Office of Public Guardian"/>
    <s v="DGO"/>
    <s v="6680 Enterprise Technology"/>
    <x v="18"/>
    <s v="DP Current Expense"/>
    <n v="426.68999999999875"/>
    <x v="22"/>
    <x v="185"/>
    <x v="4"/>
    <x v="0"/>
  </r>
  <r>
    <s v="200"/>
    <s v="Dept of Human Services"/>
    <s v="KEA"/>
    <s v="DHS Office of Public Guardian"/>
    <s v="DGO"/>
    <s v="6680 Enterprise Technology"/>
    <x v="13"/>
    <s v="DP Current Expense"/>
    <n v="3.1299999999999981"/>
    <x v="22"/>
    <x v="185"/>
    <x v="4"/>
    <x v="0"/>
  </r>
  <r>
    <s v="200"/>
    <s v="Dept of Human Services"/>
    <s v="KFA"/>
    <s v="DHS People with Disabilities Administration"/>
    <s v="DGO"/>
    <s v="6680 Enterprise Technology"/>
    <x v="12"/>
    <s v="Current Expense"/>
    <n v="-293.19999999999754"/>
    <x v="22"/>
    <x v="186"/>
    <x v="4"/>
    <x v="0"/>
  </r>
  <r>
    <s v="200"/>
    <s v="Dept of Human Services"/>
    <s v="KFA"/>
    <s v="DHS People with Disabilities Administration"/>
    <s v="DGO"/>
    <s v="6680 Enterprise Technology"/>
    <x v="12"/>
    <s v="DP Current Expense"/>
    <n v="3260.8515440163037"/>
    <x v="22"/>
    <x v="186"/>
    <x v="4"/>
    <x v="0"/>
  </r>
  <r>
    <s v="200"/>
    <s v="Dept of Human Services"/>
    <s v="KFA"/>
    <s v="DHS People with Disabilities Administration"/>
    <s v="DGO"/>
    <s v="6680 Enterprise Technology"/>
    <x v="14"/>
    <s v="DP Current Expense"/>
    <n v="42320.710000000006"/>
    <x v="22"/>
    <x v="186"/>
    <x v="4"/>
    <x v="0"/>
  </r>
  <r>
    <s v="200"/>
    <s v="Dept of Human Services"/>
    <s v="KFA"/>
    <s v="DHS People with Disabilities Administration"/>
    <s v="DGO"/>
    <s v="6680 Enterprise Technology"/>
    <x v="15"/>
    <s v="DP Current Expense"/>
    <n v="7374.75"/>
    <x v="22"/>
    <x v="186"/>
    <x v="4"/>
    <x v="0"/>
  </r>
  <r>
    <s v="200"/>
    <s v="Dept of Human Services"/>
    <s v="KFA"/>
    <s v="DHS People with Disabilities Administration"/>
    <s v="DGO"/>
    <s v="6680 Enterprise Technology"/>
    <x v="16"/>
    <s v="DP Current Expense"/>
    <n v="-104.22851200000002"/>
    <x v="22"/>
    <x v="186"/>
    <x v="4"/>
    <x v="0"/>
  </r>
  <r>
    <s v="200"/>
    <s v="Dept of Human Services"/>
    <s v="KFA"/>
    <s v="DHS People with Disabilities Administration"/>
    <s v="DGO"/>
    <s v="6680 Enterprise Technology"/>
    <x v="18"/>
    <s v="DP Current Expense"/>
    <n v="3167.8499999999904"/>
    <x v="22"/>
    <x v="186"/>
    <x v="4"/>
    <x v="0"/>
  </r>
  <r>
    <s v="200"/>
    <s v="Dept of Human Services"/>
    <s v="KFA"/>
    <s v="DHS People with Disabilities Administration"/>
    <s v="DGO"/>
    <s v="6680 Enterprise Technology"/>
    <x v="17"/>
    <s v="DP Current Expense"/>
    <n v="5247.3325789279979"/>
    <x v="22"/>
    <x v="186"/>
    <x v="4"/>
    <x v="0"/>
  </r>
  <r>
    <s v="200"/>
    <s v="Dept of Human Services"/>
    <s v="KFA"/>
    <s v="People with Disabilities Administration"/>
    <s v="DGO"/>
    <s v="6680 Enterprise Technology"/>
    <x v="12"/>
    <s v="DP Current Expense"/>
    <n v="273.89355737194637"/>
    <x v="22"/>
    <x v="186"/>
    <x v="4"/>
    <x v="0"/>
  </r>
  <r>
    <s v="200"/>
    <s v="Dept of Human Services"/>
    <s v="KFA"/>
    <s v="People with Disabilities Administration"/>
    <s v="DGO"/>
    <s v="6680 Enterprise Technology"/>
    <x v="15"/>
    <s v="DP Current Expense"/>
    <n v="89.590510992222846"/>
    <x v="22"/>
    <x v="186"/>
    <x v="4"/>
    <x v="0"/>
  </r>
  <r>
    <s v="200"/>
    <s v="Dept of Human Services"/>
    <s v="KFB"/>
    <s v="DHS Service Delivery"/>
    <s v="DGO"/>
    <s v="6680 Enterprise Technology"/>
    <x v="12"/>
    <s v="Current Expense"/>
    <n v="-1384.1502999999962"/>
    <x v="22"/>
    <x v="173"/>
    <x v="4"/>
    <x v="0"/>
  </r>
  <r>
    <s v="200"/>
    <s v="Dept of Human Services"/>
    <s v="KFB"/>
    <s v="DHS Service Delivery"/>
    <s v="DGO"/>
    <s v="6680 Enterprise Technology"/>
    <x v="12"/>
    <s v="DP Current Expense"/>
    <n v="1850.0268000000015"/>
    <x v="22"/>
    <x v="173"/>
    <x v="4"/>
    <x v="0"/>
  </r>
  <r>
    <s v="200"/>
    <s v="Dept of Human Services"/>
    <s v="KFB"/>
    <s v="DHS Service Delivery"/>
    <s v="DGO"/>
    <s v="6680 Enterprise Technology"/>
    <x v="18"/>
    <s v="DP Current Expense"/>
    <n v="4068.6399999999871"/>
    <x v="22"/>
    <x v="173"/>
    <x v="4"/>
    <x v="0"/>
  </r>
  <r>
    <s v="200"/>
    <s v="Dept of Human Services"/>
    <s v="KFC"/>
    <s v="DHS Utah State Developmental Center"/>
    <s v="DGO"/>
    <s v="6680 Enterprise Technology"/>
    <x v="12"/>
    <s v="Current Expense"/>
    <n v="-15147.581599999985"/>
    <x v="22"/>
    <x v="176"/>
    <x v="4"/>
    <x v="0"/>
  </r>
  <r>
    <s v="200"/>
    <s v="Dept of Human Services"/>
    <s v="KFC"/>
    <s v="DHS Utah State Developmental Center"/>
    <s v="DGO"/>
    <s v="6680 Enterprise Technology"/>
    <x v="12"/>
    <s v="DP Current Expense"/>
    <n v="7158.2199994889543"/>
    <x v="22"/>
    <x v="176"/>
    <x v="4"/>
    <x v="0"/>
  </r>
  <r>
    <s v="200"/>
    <s v="Dept of Human Services"/>
    <s v="KFC"/>
    <s v="DHS Utah State Developmental Center"/>
    <s v="DGO"/>
    <s v="6680 Enterprise Technology"/>
    <x v="14"/>
    <s v="DP Current Expense"/>
    <n v="47257.08000000006"/>
    <x v="22"/>
    <x v="176"/>
    <x v="4"/>
    <x v="0"/>
  </r>
  <r>
    <s v="200"/>
    <s v="Dept of Human Services"/>
    <s v="KFC"/>
    <s v="DHS Utah State Developmental Center"/>
    <s v="DGO"/>
    <s v="6680 Enterprise Technology"/>
    <x v="15"/>
    <s v="DP Current Expense"/>
    <n v="9058.5"/>
    <x v="22"/>
    <x v="176"/>
    <x v="4"/>
    <x v="0"/>
  </r>
  <r>
    <s v="200"/>
    <s v="Dept of Human Services"/>
    <s v="KFC"/>
    <s v="DHS Utah State Developmental Center"/>
    <s v="DGO"/>
    <s v="6680 Enterprise Technology"/>
    <x v="16"/>
    <s v="DP Current Expense"/>
    <n v="-2167.365616"/>
    <x v="22"/>
    <x v="176"/>
    <x v="4"/>
    <x v="0"/>
  </r>
  <r>
    <s v="200"/>
    <s v="Dept of Human Services"/>
    <s v="KFC"/>
    <s v="DHS Utah State Developmental Center"/>
    <s v="DGO"/>
    <s v="6680 Enterprise Technology"/>
    <x v="18"/>
    <s v="DP Current Expense"/>
    <n v="11934.389999999965"/>
    <x v="22"/>
    <x v="176"/>
    <x v="4"/>
    <x v="0"/>
  </r>
  <r>
    <s v="200"/>
    <s v="Dept of Human Services"/>
    <s v="KFC"/>
    <s v="DHS Utah State Developmental Center"/>
    <s v="DGO"/>
    <s v="6680 Enterprise Technology"/>
    <x v="17"/>
    <s v="DP Current Expense"/>
    <n v="2945.329324209999"/>
    <x v="22"/>
    <x v="176"/>
    <x v="4"/>
    <x v="0"/>
  </r>
  <r>
    <s v="200"/>
    <s v="Dept of Human Services"/>
    <s v="KFC"/>
    <s v="Utah State Developmental Center"/>
    <s v="DGO"/>
    <s v="6680 Enterprise Technology"/>
    <x v="12"/>
    <s v="DP Current Expense"/>
    <n v="1192.6402252721766"/>
    <x v="22"/>
    <x v="176"/>
    <x v="4"/>
    <x v="0"/>
  </r>
  <r>
    <s v="200"/>
    <s v="Dept of Human Services"/>
    <s v="KFC"/>
    <s v="Utah State Developmental Center"/>
    <s v="DGO"/>
    <s v="6680 Enterprise Technology"/>
    <x v="15"/>
    <s v="DP Current Expense"/>
    <n v="390.11230580686214"/>
    <x v="22"/>
    <x v="176"/>
    <x v="4"/>
    <x v="0"/>
  </r>
  <r>
    <s v="200"/>
    <s v="Dept of Human Services"/>
    <s v="KGB"/>
    <s v="DHS Financial Services"/>
    <s v="DGO"/>
    <s v="6680 Enterprise Technology"/>
    <x v="12"/>
    <s v="Current Expense"/>
    <n v="-4705.261499999986"/>
    <x v="22"/>
    <x v="168"/>
    <x v="4"/>
    <x v="0"/>
  </r>
  <r>
    <s v="200"/>
    <s v="Dept of Human Services"/>
    <s v="KGC"/>
    <s v="DHS Electronic Technology"/>
    <s v="DGO"/>
    <s v="6680 Enterprise Technology"/>
    <x v="12"/>
    <s v="Current Expense"/>
    <n v="-14699.619280238447"/>
    <x v="22"/>
    <x v="189"/>
    <x v="4"/>
    <x v="0"/>
  </r>
  <r>
    <s v="200"/>
    <s v="Dept of Human Services"/>
    <s v="KGC"/>
    <s v="DHS Electronic Technology"/>
    <s v="DGO"/>
    <s v="6680 Enterprise Technology"/>
    <x v="12"/>
    <s v="DP Current Expense"/>
    <n v="7880.4941990404741"/>
    <x v="22"/>
    <x v="189"/>
    <x v="4"/>
    <x v="0"/>
  </r>
  <r>
    <s v="200"/>
    <s v="Dept of Human Services"/>
    <s v="KGC"/>
    <s v="DHS Electronic Technology"/>
    <s v="DGO"/>
    <s v="6680 Enterprise Technology"/>
    <x v="14"/>
    <s v="DP Current Expense"/>
    <n v="130574.48459999989"/>
    <x v="22"/>
    <x v="189"/>
    <x v="4"/>
    <x v="0"/>
  </r>
  <r>
    <s v="200"/>
    <s v="Dept of Human Services"/>
    <s v="KGC"/>
    <s v="DHS Electronic Technology"/>
    <s v="DGO"/>
    <s v="6680 Enterprise Technology"/>
    <x v="15"/>
    <s v="DP Current Expense"/>
    <n v="25203.21"/>
    <x v="22"/>
    <x v="189"/>
    <x v="4"/>
    <x v="0"/>
  </r>
  <r>
    <s v="200"/>
    <s v="Dept of Human Services"/>
    <s v="KGC"/>
    <s v="DHS Electronic Technology"/>
    <s v="DGO"/>
    <s v="6680 Enterprise Technology"/>
    <x v="16"/>
    <s v="DP Current Expense"/>
    <n v="-126629.51459200002"/>
    <x v="22"/>
    <x v="189"/>
    <x v="4"/>
    <x v="0"/>
  </r>
  <r>
    <s v="200"/>
    <s v="Dept of Human Services"/>
    <s v="KGC"/>
    <s v="DHS Electronic Technology"/>
    <s v="DGO"/>
    <s v="6680 Enterprise Technology"/>
    <x v="18"/>
    <s v="DP Current Expense"/>
    <n v="14921.219999999956"/>
    <x v="22"/>
    <x v="189"/>
    <x v="4"/>
    <x v="0"/>
  </r>
  <r>
    <s v="200"/>
    <s v="Dept of Human Services"/>
    <s v="KGC"/>
    <s v="DHS Electronic Technology"/>
    <s v="DGO"/>
    <s v="6680 Enterprise Technology"/>
    <x v="13"/>
    <s v="DP Current Expense"/>
    <n v="413.15999999999968"/>
    <x v="22"/>
    <x v="189"/>
    <x v="4"/>
    <x v="0"/>
  </r>
  <r>
    <s v="200"/>
    <s v="Dept of Human Services"/>
    <s v="KGC"/>
    <s v="DHS Electronic Technology"/>
    <s v="DGO"/>
    <s v="6680 Enterprise Technology"/>
    <x v="17"/>
    <s v="DP Current Expense"/>
    <n v="67233.182473697991"/>
    <x v="22"/>
    <x v="189"/>
    <x v="4"/>
    <x v="0"/>
  </r>
  <r>
    <s v="200"/>
    <s v="Dept of Human Services"/>
    <s v="KGC"/>
    <s v="Electronic Technology"/>
    <s v="DGO"/>
    <s v="6680 Enterprise Technology"/>
    <x v="12"/>
    <s v="DP Current Expense"/>
    <n v="12088.147912127668"/>
    <x v="22"/>
    <x v="189"/>
    <x v="4"/>
    <x v="0"/>
  </r>
  <r>
    <s v="200"/>
    <s v="Dept of Human Services"/>
    <s v="KGC"/>
    <s v="Electronic Technology"/>
    <s v="DGO"/>
    <s v="6680 Enterprise Technology"/>
    <x v="15"/>
    <s v="DP Current Expense"/>
    <n v="3954.0300209632251"/>
    <x v="22"/>
    <x v="189"/>
    <x v="4"/>
    <x v="0"/>
  </r>
  <r>
    <s v="200"/>
    <s v="Dept of Human Services"/>
    <s v="KGD"/>
    <s v="DHS Child Support Services"/>
    <s v="DGO"/>
    <s v="6680 Enterprise Technology"/>
    <x v="12"/>
    <s v="Current Expense"/>
    <n v="-3471.951599999988"/>
    <x v="22"/>
    <x v="163"/>
    <x v="4"/>
    <x v="0"/>
  </r>
  <r>
    <s v="200"/>
    <s v="Dept of Human Services"/>
    <s v="KGD"/>
    <s v="DHS Child Support Services"/>
    <s v="DGO"/>
    <s v="6680 Enterprise Technology"/>
    <x v="12"/>
    <s v="DP Current Expense"/>
    <n v="4671.3650000000071"/>
    <x v="22"/>
    <x v="163"/>
    <x v="4"/>
    <x v="0"/>
  </r>
  <r>
    <s v="200"/>
    <s v="Dept of Human Services"/>
    <s v="KGD"/>
    <s v="DHS Child Support Services"/>
    <s v="DGO"/>
    <s v="6680 Enterprise Technology"/>
    <x v="18"/>
    <s v="DP Current Expense"/>
    <n v="10981.879999999966"/>
    <x v="22"/>
    <x v="163"/>
    <x v="4"/>
    <x v="0"/>
  </r>
  <r>
    <s v="200"/>
    <s v="Dept of Human Services"/>
    <s v="KGF"/>
    <s v="DHS Children in Care Collections"/>
    <s v="DGO"/>
    <s v="6680 Enterprise Technology"/>
    <x v="12"/>
    <s v="DP Current Expense"/>
    <n v="0"/>
    <x v="22"/>
    <x v="190"/>
    <x v="4"/>
    <x v="0"/>
  </r>
  <r>
    <s v="200"/>
    <s v="Dept of Human Services"/>
    <s v="KGG"/>
    <s v="DHS Attorney General Contract"/>
    <s v="DGO"/>
    <s v="6680 Enterprise Technology"/>
    <x v="12"/>
    <s v="Current Expense"/>
    <n v="-774.62709999999765"/>
    <x v="22"/>
    <x v="902"/>
    <x v="4"/>
    <x v="0"/>
  </r>
  <r>
    <s v="200"/>
    <s v="Dept of Human Services"/>
    <s v="KGM"/>
    <s v="DHS Medical Collections"/>
    <s v="DGO"/>
    <s v="6680 Enterprise Technology"/>
    <x v="12"/>
    <s v="DP Current Expense"/>
    <n v="-16.275600000000001"/>
    <x v="22"/>
    <x v="191"/>
    <x v="4"/>
    <x v="0"/>
  </r>
  <r>
    <s v="200"/>
    <s v="Dept of Human Services"/>
    <s v="KHA"/>
    <s v="DHS Child &amp; Family Services Administration"/>
    <s v="DGO"/>
    <s v="6680 Enterprise Technology"/>
    <x v="12"/>
    <s v="Current Expense"/>
    <n v="-237.1860999999987"/>
    <x v="22"/>
    <x v="192"/>
    <x v="4"/>
    <x v="0"/>
  </r>
  <r>
    <s v="200"/>
    <s v="Dept of Human Services"/>
    <s v="KHA"/>
    <s v="DHS Child &amp; Family Services Administration"/>
    <s v="DGO"/>
    <s v="6680 Enterprise Technology"/>
    <x v="12"/>
    <s v="DP Current Expense"/>
    <n v="1027.4528000000014"/>
    <x v="22"/>
    <x v="192"/>
    <x v="4"/>
    <x v="0"/>
  </r>
  <r>
    <s v="200"/>
    <s v="Dept of Human Services"/>
    <s v="KHA"/>
    <s v="DHS Child &amp; Family Services Administration"/>
    <s v="DGO"/>
    <s v="6680 Enterprise Technology"/>
    <x v="18"/>
    <s v="DP Current Expense"/>
    <n v="2064.4899999999943"/>
    <x v="22"/>
    <x v="192"/>
    <x v="4"/>
    <x v="0"/>
  </r>
  <r>
    <s v="200"/>
    <s v="Dept of Human Services"/>
    <s v="KHA"/>
    <s v="DHS Child &amp; Family Services Administration"/>
    <s v="DGO"/>
    <s v="6680 Enterprise Technology"/>
    <x v="13"/>
    <s v="DP Current Expense"/>
    <n v="29.734999999999978"/>
    <x v="22"/>
    <x v="192"/>
    <x v="4"/>
    <x v="0"/>
  </r>
  <r>
    <s v="200"/>
    <s v="Dept of Human Services"/>
    <s v="KHB"/>
    <s v="DHS Service Delivery"/>
    <s v="DGO"/>
    <s v="6680 Enterprise Technology"/>
    <x v="12"/>
    <s v="Current Expense"/>
    <n v="-601.9853999999541"/>
    <x v="22"/>
    <x v="173"/>
    <x v="4"/>
    <x v="0"/>
  </r>
  <r>
    <s v="200"/>
    <s v="Dept of Human Services"/>
    <s v="KHB"/>
    <s v="DHS Service Delivery"/>
    <s v="DGO"/>
    <s v="6680 Enterprise Technology"/>
    <x v="12"/>
    <s v="DP Current Expense"/>
    <n v="2912.6690000000044"/>
    <x v="22"/>
    <x v="173"/>
    <x v="4"/>
    <x v="0"/>
  </r>
  <r>
    <s v="200"/>
    <s v="Dept of Human Services"/>
    <s v="KHB"/>
    <s v="DHS Service Delivery"/>
    <s v="DGO"/>
    <s v="6680 Enterprise Technology"/>
    <x v="18"/>
    <s v="DP Current Expense"/>
    <n v="6559.8199999999806"/>
    <x v="22"/>
    <x v="173"/>
    <x v="4"/>
    <x v="0"/>
  </r>
  <r>
    <s v="200"/>
    <s v="Dept of Human Services"/>
    <s v="KHB"/>
    <s v="DHS Service Delivery"/>
    <s v="DGO"/>
    <s v="6680 Enterprise Technology"/>
    <x v="17"/>
    <s v="DP Current Expense"/>
    <n v="6748.685186525996"/>
    <x v="22"/>
    <x v="173"/>
    <x v="4"/>
    <x v="0"/>
  </r>
  <r>
    <s v="200"/>
    <s v="Dept of Human Services"/>
    <s v="KHG"/>
    <s v="DHS Facility Based Services"/>
    <s v="DGO"/>
    <s v="6680 Enterprise Technology"/>
    <x v="12"/>
    <s v="Current Expense"/>
    <n v="-256.42699999999962"/>
    <x v="22"/>
    <x v="167"/>
    <x v="4"/>
    <x v="0"/>
  </r>
  <r>
    <s v="200"/>
    <s v="Dept of Human Services"/>
    <s v="KHH"/>
    <s v="DHS Minor Grants"/>
    <s v="DGO"/>
    <s v="6680 Enterprise Technology"/>
    <x v="12"/>
    <s v="DP Current Expense"/>
    <n v="518.52360000000033"/>
    <x v="22"/>
    <x v="193"/>
    <x v="4"/>
    <x v="0"/>
  </r>
  <r>
    <s v="200"/>
    <s v="Dept of Human Services"/>
    <s v="KHH"/>
    <s v="DHS Minor Grants"/>
    <s v="DGO"/>
    <s v="6680 Enterprise Technology"/>
    <x v="18"/>
    <s v="DP Current Expense"/>
    <n v="478.40999999999855"/>
    <x v="22"/>
    <x v="193"/>
    <x v="4"/>
    <x v="0"/>
  </r>
  <r>
    <s v="200"/>
    <s v="Dept of Human Services"/>
    <s v="KHM"/>
    <s v="DHS Domestic Violence"/>
    <s v="DGO"/>
    <s v="6680 Enterprise Technology"/>
    <x v="12"/>
    <s v="Current Expense"/>
    <n v="-37.578199999999924"/>
    <x v="22"/>
    <x v="194"/>
    <x v="4"/>
    <x v="0"/>
  </r>
  <r>
    <s v="200"/>
    <s v="Dept of Human Services"/>
    <s v="KHM"/>
    <s v="DHS Domestic Violence"/>
    <s v="DGO"/>
    <s v="6680 Enterprise Technology"/>
    <x v="12"/>
    <s v="DP Current Expense"/>
    <n v="21.769600000000032"/>
    <x v="22"/>
    <x v="194"/>
    <x v="4"/>
    <x v="0"/>
  </r>
  <r>
    <s v="200"/>
    <s v="Dept of Human Services"/>
    <s v="KHM"/>
    <s v="DHS Domestic Violence"/>
    <s v="DGO"/>
    <s v="6680 Enterprise Technology"/>
    <x v="18"/>
    <s v="DP Current Expense"/>
    <n v="51.719999999999843"/>
    <x v="22"/>
    <x v="194"/>
    <x v="4"/>
    <x v="0"/>
  </r>
  <r>
    <s v="200"/>
    <s v="Dept of Human Services"/>
    <s v="KHS"/>
    <s v="Child Welfare MIS"/>
    <s v="DGO"/>
    <s v="6680 Enterprise Technology"/>
    <x v="12"/>
    <s v="DP Current Expense"/>
    <n v="1191.4369745679664"/>
    <x v="22"/>
    <x v="195"/>
    <x v="4"/>
    <x v="0"/>
  </r>
  <r>
    <s v="200"/>
    <s v="Dept of Human Services"/>
    <s v="KHS"/>
    <s v="Child Welfare MIS"/>
    <s v="DGO"/>
    <s v="6680 Enterprise Technology"/>
    <x v="15"/>
    <s v="DP Current Expense"/>
    <n v="389.71872281616936"/>
    <x v="22"/>
    <x v="195"/>
    <x v="4"/>
    <x v="0"/>
  </r>
  <r>
    <s v="200"/>
    <s v="Dept of Human Services"/>
    <s v="KHS"/>
    <s v="DHS Child Welfare MIS"/>
    <s v="DGO"/>
    <s v="6680 Enterprise Technology"/>
    <x v="12"/>
    <s v="Current Expense"/>
    <n v="-147.19619999999912"/>
    <x v="22"/>
    <x v="195"/>
    <x v="4"/>
    <x v="0"/>
  </r>
  <r>
    <s v="200"/>
    <s v="Dept of Human Services"/>
    <s v="KHS"/>
    <s v="DHS Child Welfare MIS"/>
    <s v="DGO"/>
    <s v="6680 Enterprise Technology"/>
    <x v="12"/>
    <s v="DP Current Expense"/>
    <n v="42993.993447821194"/>
    <x v="22"/>
    <x v="195"/>
    <x v="4"/>
    <x v="0"/>
  </r>
  <r>
    <s v="200"/>
    <s v="Dept of Human Services"/>
    <s v="KHS"/>
    <s v="DHS Child Welfare MIS"/>
    <s v="DGO"/>
    <s v="6680 Enterprise Technology"/>
    <x v="14"/>
    <s v="DP Current Expense"/>
    <n v="55596.540000000037"/>
    <x v="22"/>
    <x v="195"/>
    <x v="4"/>
    <x v="0"/>
  </r>
  <r>
    <s v="200"/>
    <s v="Dept of Human Services"/>
    <s v="KHS"/>
    <s v="DHS Child Welfare MIS"/>
    <s v="DGO"/>
    <s v="6680 Enterprise Technology"/>
    <x v="15"/>
    <s v="DP Current Expense"/>
    <n v="9710.75"/>
    <x v="22"/>
    <x v="195"/>
    <x v="4"/>
    <x v="0"/>
  </r>
  <r>
    <s v="200"/>
    <s v="Dept of Human Services"/>
    <s v="KHS"/>
    <s v="DHS Child Welfare MIS"/>
    <s v="DGO"/>
    <s v="6680 Enterprise Technology"/>
    <x v="16"/>
    <s v="DP Current Expense"/>
    <n v="-653.93575999999996"/>
    <x v="22"/>
    <x v="195"/>
    <x v="4"/>
    <x v="0"/>
  </r>
  <r>
    <s v="200"/>
    <s v="Dept of Human Services"/>
    <s v="KHS"/>
    <s v="DHS Child Welfare MIS"/>
    <s v="DGO"/>
    <s v="6680 Enterprise Technology"/>
    <x v="18"/>
    <s v="DP Current Expense"/>
    <n v="57167.839999999836"/>
    <x v="22"/>
    <x v="195"/>
    <x v="4"/>
    <x v="0"/>
  </r>
  <r>
    <s v="200"/>
    <s v="Dept of Human Services"/>
    <s v="KHS"/>
    <s v="DHS Child Welfare MIS"/>
    <s v="DGO"/>
    <s v="6680 Enterprise Technology"/>
    <x v="13"/>
    <s v="DP Current Expense"/>
    <n v="18.779999999999987"/>
    <x v="22"/>
    <x v="195"/>
    <x v="4"/>
    <x v="0"/>
  </r>
  <r>
    <s v="200"/>
    <s v="Dept of Human Services"/>
    <s v="KHS"/>
    <s v="DHS Child Welfare MIS"/>
    <s v="DGO"/>
    <s v="6680 Enterprise Technology"/>
    <x v="17"/>
    <s v="DP Current Expense"/>
    <n v="15199.845491819995"/>
    <x v="22"/>
    <x v="195"/>
    <x v="4"/>
    <x v="0"/>
  </r>
  <r>
    <s v="200"/>
    <s v="Dept of Human Services"/>
    <s v="KJA"/>
    <s v="DHS JJS Administration"/>
    <s v="DGO"/>
    <s v="6680 Enterprise Technology"/>
    <x v="12"/>
    <s v="Current Expense"/>
    <n v="492.80390000000176"/>
    <x v="22"/>
    <x v="169"/>
    <x v="4"/>
    <x v="0"/>
  </r>
  <r>
    <s v="200"/>
    <s v="Dept of Human Services"/>
    <s v="KJA"/>
    <s v="DHS JJS Administration"/>
    <s v="DGO"/>
    <s v="6680 Enterprise Technology"/>
    <x v="12"/>
    <s v="DP Current Expense"/>
    <n v="1503.2971154881275"/>
    <x v="22"/>
    <x v="169"/>
    <x v="4"/>
    <x v="0"/>
  </r>
  <r>
    <s v="200"/>
    <s v="Dept of Human Services"/>
    <s v="KJA"/>
    <s v="DHS JJS Administration"/>
    <s v="DGO"/>
    <s v="6680 Enterprise Technology"/>
    <x v="14"/>
    <s v="DP Current Expense"/>
    <n v="1691.0649999999976"/>
    <x v="22"/>
    <x v="169"/>
    <x v="4"/>
    <x v="0"/>
  </r>
  <r>
    <s v="200"/>
    <s v="Dept of Human Services"/>
    <s v="KJA"/>
    <s v="DHS JJS Administration"/>
    <s v="DGO"/>
    <s v="6680 Enterprise Technology"/>
    <x v="15"/>
    <s v="DP Current Expense"/>
    <n v="311.25"/>
    <x v="22"/>
    <x v="169"/>
    <x v="4"/>
    <x v="0"/>
  </r>
  <r>
    <s v="200"/>
    <s v="Dept of Human Services"/>
    <s v="KJA"/>
    <s v="DHS JJS Administration"/>
    <s v="DGO"/>
    <s v="6680 Enterprise Technology"/>
    <x v="16"/>
    <s v="DP Current Expense"/>
    <n v="-78.289808000000036"/>
    <x v="22"/>
    <x v="169"/>
    <x v="4"/>
    <x v="0"/>
  </r>
  <r>
    <s v="200"/>
    <s v="Dept of Human Services"/>
    <s v="KJA"/>
    <s v="DHS JJS Administration"/>
    <s v="DGO"/>
    <s v="6680 Enterprise Technology"/>
    <x v="18"/>
    <s v="DP Current Expense"/>
    <n v="2538.5899999999924"/>
    <x v="22"/>
    <x v="169"/>
    <x v="4"/>
    <x v="0"/>
  </r>
  <r>
    <s v="200"/>
    <s v="Dept of Human Services"/>
    <s v="KJA"/>
    <s v="DHS JJS Administration"/>
    <s v="DGO"/>
    <s v="6680 Enterprise Technology"/>
    <x v="17"/>
    <s v="DP Current Expense"/>
    <n v="3581.3708387819984"/>
    <x v="22"/>
    <x v="169"/>
    <x v="4"/>
    <x v="0"/>
  </r>
  <r>
    <s v="200"/>
    <s v="Dept of Human Services"/>
    <s v="KJA"/>
    <s v="JJS Administration"/>
    <s v="DGO"/>
    <s v="6680 Enterprise Technology"/>
    <x v="12"/>
    <s v="DP Current Expense"/>
    <n v="136.94677868597319"/>
    <x v="22"/>
    <x v="169"/>
    <x v="4"/>
    <x v="0"/>
  </r>
  <r>
    <s v="200"/>
    <s v="Dept of Human Services"/>
    <s v="KJA"/>
    <s v="JJS Administration"/>
    <s v="DGO"/>
    <s v="6680 Enterprise Technology"/>
    <x v="15"/>
    <s v="DP Current Expense"/>
    <n v="44.795255496111423"/>
    <x v="22"/>
    <x v="169"/>
    <x v="4"/>
    <x v="0"/>
  </r>
  <r>
    <s v="200"/>
    <s v="Dept of Human Services"/>
    <s v="KJB"/>
    <s v="DHS Case Management"/>
    <s v="DGO"/>
    <s v="6680 Enterprise Technology"/>
    <x v="12"/>
    <s v="Current Expense"/>
    <n v="-562.03549999999757"/>
    <x v="22"/>
    <x v="162"/>
    <x v="4"/>
    <x v="0"/>
  </r>
  <r>
    <s v="200"/>
    <s v="Dept of Human Services"/>
    <s v="KJB"/>
    <s v="DHS Case Management"/>
    <s v="DGO"/>
    <s v="6680 Enterprise Technology"/>
    <x v="12"/>
    <s v="DP Current Expense"/>
    <n v="1999.1364000000019"/>
    <x v="22"/>
    <x v="162"/>
    <x v="4"/>
    <x v="0"/>
  </r>
  <r>
    <s v="200"/>
    <s v="Dept of Human Services"/>
    <s v="KJB"/>
    <s v="DHS Case Management"/>
    <s v="DGO"/>
    <s v="6680 Enterprise Technology"/>
    <x v="18"/>
    <s v="DP Current Expense"/>
    <n v="4335.8599999999878"/>
    <x v="22"/>
    <x v="162"/>
    <x v="4"/>
    <x v="0"/>
  </r>
  <r>
    <s v="200"/>
    <s v="Dept of Human Services"/>
    <s v="KJC"/>
    <s v="DHS Early Intervention"/>
    <s v="DGO"/>
    <s v="6680 Enterprise Technology"/>
    <x v="12"/>
    <s v="Current Expense"/>
    <n v="-13106.614099999977"/>
    <x v="22"/>
    <x v="165"/>
    <x v="4"/>
    <x v="0"/>
  </r>
  <r>
    <s v="200"/>
    <s v="Dept of Human Services"/>
    <s v="KJC"/>
    <s v="DHS Early Intervention"/>
    <s v="DGO"/>
    <s v="6680 Enterprise Technology"/>
    <x v="12"/>
    <s v="DP Current Expense"/>
    <n v="8535.9014340000322"/>
    <x v="22"/>
    <x v="165"/>
    <x v="4"/>
    <x v="0"/>
  </r>
  <r>
    <s v="200"/>
    <s v="Dept of Human Services"/>
    <s v="KJC"/>
    <s v="DHS Early Intervention"/>
    <s v="DGO"/>
    <s v="6680 Enterprise Technology"/>
    <x v="18"/>
    <s v="DP Current Expense"/>
    <n v="17912.35999999995"/>
    <x v="22"/>
    <x v="165"/>
    <x v="4"/>
    <x v="0"/>
  </r>
  <r>
    <s v="200"/>
    <s v="Dept of Human Services"/>
    <s v="KJC"/>
    <s v="DHS Early Intervention"/>
    <s v="DGO"/>
    <s v="6680 Enterprise Technology"/>
    <x v="13"/>
    <s v="DP Current Expense"/>
    <n v="137.71999999999994"/>
    <x v="22"/>
    <x v="165"/>
    <x v="4"/>
    <x v="0"/>
  </r>
  <r>
    <s v="200"/>
    <s v="Dept of Human Services"/>
    <s v="KJD"/>
    <s v="DHS Community Programs"/>
    <s v="DGO"/>
    <s v="6680 Enterprise Technology"/>
    <x v="12"/>
    <s v="Current Expense"/>
    <n v="-2476.4795999999974"/>
    <x v="22"/>
    <x v="164"/>
    <x v="4"/>
    <x v="0"/>
  </r>
  <r>
    <s v="200"/>
    <s v="Dept of Human Services"/>
    <s v="KJD"/>
    <s v="DHS Community Programs"/>
    <s v="DGO"/>
    <s v="6680 Enterprise Technology"/>
    <x v="12"/>
    <s v="DP Current Expense"/>
    <n v="1185.3846000000021"/>
    <x v="22"/>
    <x v="164"/>
    <x v="4"/>
    <x v="0"/>
  </r>
  <r>
    <s v="200"/>
    <s v="Dept of Human Services"/>
    <s v="KJD"/>
    <s v="DHS Community Programs"/>
    <s v="DGO"/>
    <s v="6680 Enterprise Technology"/>
    <x v="18"/>
    <s v="DP Current Expense"/>
    <n v="2611.8599999999919"/>
    <x v="22"/>
    <x v="164"/>
    <x v="4"/>
    <x v="0"/>
  </r>
  <r>
    <s v="200"/>
    <s v="Dept of Human Services"/>
    <s v="KJD"/>
    <s v="DHS Community Programs"/>
    <s v="DGO"/>
    <s v="6680 Enterprise Technology"/>
    <x v="13"/>
    <s v="DP Current Expense"/>
    <n v="4.6949999999999967"/>
    <x v="22"/>
    <x v="164"/>
    <x v="4"/>
    <x v="0"/>
  </r>
  <r>
    <s v="200"/>
    <s v="Dept of Human Services"/>
    <s v="KJE"/>
    <s v="Correctional Facilities"/>
    <s v="DGO"/>
    <s v="6680 Enterprise Technology"/>
    <x v="12"/>
    <s v="DP Current Expense"/>
    <n v="136.94677868597319"/>
    <x v="22"/>
    <x v="172"/>
    <x v="4"/>
    <x v="0"/>
  </r>
  <r>
    <s v="200"/>
    <s v="Dept of Human Services"/>
    <s v="KJE"/>
    <s v="Correctional Facilities"/>
    <s v="DGO"/>
    <s v="6680 Enterprise Technology"/>
    <x v="15"/>
    <s v="DP Current Expense"/>
    <n v="44.795255496111423"/>
    <x v="22"/>
    <x v="172"/>
    <x v="4"/>
    <x v="0"/>
  </r>
  <r>
    <s v="200"/>
    <s v="Dept of Human Services"/>
    <s v="KJE"/>
    <s v="DHS Secure Care"/>
    <s v="DGO"/>
    <s v="6680 Enterprise Technology"/>
    <x v="12"/>
    <s v="Current Expense"/>
    <n v="-9683.0801250198019"/>
    <x v="22"/>
    <x v="172"/>
    <x v="4"/>
    <x v="0"/>
  </r>
  <r>
    <s v="200"/>
    <s v="Dept of Human Services"/>
    <s v="KJE"/>
    <s v="DHS Secure Care"/>
    <s v="DGO"/>
    <s v="6680 Enterprise Technology"/>
    <x v="12"/>
    <s v="DP Current Expense"/>
    <n v="3910.770219488129"/>
    <x v="22"/>
    <x v="172"/>
    <x v="4"/>
    <x v="0"/>
  </r>
  <r>
    <s v="200"/>
    <s v="Dept of Human Services"/>
    <s v="KJE"/>
    <s v="DHS Secure Care"/>
    <s v="DGO"/>
    <s v="6680 Enterprise Technology"/>
    <x v="18"/>
    <s v="DP Current Expense"/>
    <n v="8520.8699999999717"/>
    <x v="22"/>
    <x v="172"/>
    <x v="4"/>
    <x v="0"/>
  </r>
  <r>
    <s v="200"/>
    <s v="Dept of Human Services"/>
    <s v="KJE"/>
    <s v="DHS Secure Care"/>
    <s v="DGO"/>
    <s v="6680 Enterprise Technology"/>
    <x v="17"/>
    <s v="DP Current Expense"/>
    <n v="195.928719306"/>
    <x v="22"/>
    <x v="172"/>
    <x v="4"/>
    <x v="0"/>
  </r>
  <r>
    <s v="200"/>
    <s v="Dept of Human Services"/>
    <s v="KJT"/>
    <s v="DHS Youth Parole Authority"/>
    <s v="DGO"/>
    <s v="6680 Enterprise Technology"/>
    <x v="12"/>
    <s v="Current Expense"/>
    <n v="-84.204399999999552"/>
    <x v="22"/>
    <x v="197"/>
    <x v="4"/>
    <x v="0"/>
  </r>
  <r>
    <s v="200"/>
    <s v="Dept of Human Services"/>
    <s v="KJT"/>
    <s v="DHS Youth Parole Authority"/>
    <s v="DGO"/>
    <s v="6680 Enterprise Technology"/>
    <x v="12"/>
    <s v="DP Current Expense"/>
    <n v="96.16420000000015"/>
    <x v="22"/>
    <x v="197"/>
    <x v="4"/>
    <x v="0"/>
  </r>
  <r>
    <s v="200"/>
    <s v="Dept of Human Services"/>
    <s v="KJT"/>
    <s v="DHS Youth Parole Authority"/>
    <s v="DGO"/>
    <s v="6680 Enterprise Technology"/>
    <x v="18"/>
    <s v="DP Current Expense"/>
    <n v="228.42999999999932"/>
    <x v="22"/>
    <x v="197"/>
    <x v="4"/>
    <x v="0"/>
  </r>
  <r>
    <s v="200"/>
    <s v="Dept of Human Services"/>
    <s v="KKA"/>
    <s v="DHS Aging &amp; Adult Services Administration"/>
    <s v="DGO"/>
    <s v="6680 Enterprise Technology"/>
    <x v="12"/>
    <s v="Current Expense"/>
    <n v="-277.84239999999858"/>
    <x v="22"/>
    <x v="198"/>
    <x v="4"/>
    <x v="0"/>
  </r>
  <r>
    <s v="200"/>
    <s v="Dept of Human Services"/>
    <s v="KKA"/>
    <s v="DHS Aging &amp; Adult Services Administration"/>
    <s v="DGO"/>
    <s v="6680 Enterprise Technology"/>
    <x v="12"/>
    <s v="DP Current Expense"/>
    <n v="462.59450000000061"/>
    <x v="22"/>
    <x v="198"/>
    <x v="4"/>
    <x v="0"/>
  </r>
  <r>
    <s v="200"/>
    <s v="Dept of Human Services"/>
    <s v="KKA"/>
    <s v="DHS Aging &amp; Adult Services Administration"/>
    <s v="DGO"/>
    <s v="6680 Enterprise Technology"/>
    <x v="14"/>
    <s v="DP Current Expense"/>
    <n v="241.82999999999998"/>
    <x v="22"/>
    <x v="198"/>
    <x v="4"/>
    <x v="0"/>
  </r>
  <r>
    <s v="200"/>
    <s v="Dept of Human Services"/>
    <s v="KKA"/>
    <s v="DHS Aging &amp; Adult Services Administration"/>
    <s v="DGO"/>
    <s v="6680 Enterprise Technology"/>
    <x v="15"/>
    <s v="DP Current Expense"/>
    <n v="46.25"/>
    <x v="22"/>
    <x v="198"/>
    <x v="4"/>
    <x v="0"/>
  </r>
  <r>
    <s v="200"/>
    <s v="Dept of Human Services"/>
    <s v="KKA"/>
    <s v="DHS Aging &amp; Adult Services Administration"/>
    <s v="DGO"/>
    <s v="6680 Enterprise Technology"/>
    <x v="16"/>
    <s v="DP Current Expense"/>
    <n v="-20.464639999999999"/>
    <x v="22"/>
    <x v="198"/>
    <x v="4"/>
    <x v="0"/>
  </r>
  <r>
    <s v="200"/>
    <s v="Dept of Human Services"/>
    <s v="KKA"/>
    <s v="DHS Aging &amp; Adult Services Administration"/>
    <s v="DGO"/>
    <s v="6680 Enterprise Technology"/>
    <x v="18"/>
    <s v="DP Current Expense"/>
    <n v="866.30999999999744"/>
    <x v="22"/>
    <x v="198"/>
    <x v="4"/>
    <x v="0"/>
  </r>
  <r>
    <s v="200"/>
    <s v="Dept of Human Services"/>
    <s v="KKA"/>
    <s v="DHS Aging &amp; Adult Services Administration"/>
    <s v="DGO"/>
    <s v="6680 Enterprise Technology"/>
    <x v="17"/>
    <s v="DP Current Expense"/>
    <n v="731.0642306579997"/>
    <x v="22"/>
    <x v="198"/>
    <x v="4"/>
    <x v="0"/>
  </r>
  <r>
    <s v="200"/>
    <s v="Dept of Human Services"/>
    <s v="KKD"/>
    <s v="DHS Adult Protective Services"/>
    <s v="DGO"/>
    <s v="6680 Enterprise Technology"/>
    <x v="12"/>
    <s v="Current Expense"/>
    <n v="134.77780000000314"/>
    <x v="22"/>
    <x v="161"/>
    <x v="4"/>
    <x v="0"/>
  </r>
  <r>
    <s v="200"/>
    <s v="Dept of Human Services"/>
    <s v="KKD"/>
    <s v="DHS Adult Protective Services"/>
    <s v="DGO"/>
    <s v="6680 Enterprise Technology"/>
    <x v="12"/>
    <s v="DP Current Expense"/>
    <n v="1478.0500000000018"/>
    <x v="22"/>
    <x v="161"/>
    <x v="4"/>
    <x v="0"/>
  </r>
  <r>
    <s v="200"/>
    <s v="Dept of Human Services"/>
    <s v="KKD"/>
    <s v="DHS Adult Protective Services"/>
    <s v="DGO"/>
    <s v="6680 Enterprise Technology"/>
    <x v="14"/>
    <s v="DP Current Expense"/>
    <n v="133.54999999999981"/>
    <x v="22"/>
    <x v="161"/>
    <x v="4"/>
    <x v="0"/>
  </r>
  <r>
    <s v="200"/>
    <s v="Dept of Human Services"/>
    <s v="KKD"/>
    <s v="DHS Adult Protective Services"/>
    <s v="DGO"/>
    <s v="6680 Enterprise Technology"/>
    <x v="15"/>
    <s v="DP Current Expense"/>
    <n v="25"/>
    <x v="22"/>
    <x v="161"/>
    <x v="4"/>
    <x v="0"/>
  </r>
  <r>
    <s v="200"/>
    <s v="Dept of Human Services"/>
    <s v="KKD"/>
    <s v="DHS Adult Protective Services"/>
    <s v="DGO"/>
    <s v="6680 Enterprise Technology"/>
    <x v="18"/>
    <s v="DP Current Expense"/>
    <n v="2823.0499999999915"/>
    <x v="22"/>
    <x v="161"/>
    <x v="4"/>
    <x v="0"/>
  </r>
  <r>
    <s v="200"/>
    <s v="Dept of Human Services"/>
    <s v="KKE"/>
    <s v="DHS Aging Waiver Services"/>
    <s v="DGO"/>
    <s v="6680 Enterprise Technology"/>
    <x v="12"/>
    <s v="Current Expense"/>
    <n v="-32.7077999999998"/>
    <x v="22"/>
    <x v="199"/>
    <x v="4"/>
    <x v="0"/>
  </r>
  <r>
    <s v="200"/>
    <s v="Dept of Human Services"/>
    <s v="KKE"/>
    <s v="DHS Aging Waiver Services"/>
    <s v="DGO"/>
    <s v="6680 Enterprise Technology"/>
    <x v="12"/>
    <s v="DP Current Expense"/>
    <n v="84.578400000000101"/>
    <x v="22"/>
    <x v="199"/>
    <x v="4"/>
    <x v="0"/>
  </r>
  <r>
    <s v="200"/>
    <s v="Dept of Human Services"/>
    <s v="KKE"/>
    <s v="DHS Aging Waiver Services"/>
    <s v="DGO"/>
    <s v="6680 Enterprise Technology"/>
    <x v="18"/>
    <s v="DP Current Expense"/>
    <n v="155.15999999999954"/>
    <x v="22"/>
    <x v="199"/>
    <x v="4"/>
    <x v="0"/>
  </r>
  <r>
    <s v="200"/>
    <s v="Dept of Human Services"/>
    <s v="KKF"/>
    <s v="DHS Aging Alternatives"/>
    <s v="DGO"/>
    <s v="6680 Enterprise Technology"/>
    <x v="12"/>
    <s v="Current Expense"/>
    <n v="-10.721999999999934"/>
    <x v="22"/>
    <x v="200"/>
    <x v="4"/>
    <x v="0"/>
  </r>
  <r>
    <s v="200"/>
    <s v="Dept of Human Services"/>
    <s v="KKF"/>
    <s v="DHS Aging Alternatives"/>
    <s v="DGO"/>
    <s v="6680 Enterprise Technology"/>
    <x v="12"/>
    <s v="DP Current Expense"/>
    <n v="33.139200000000031"/>
    <x v="22"/>
    <x v="200"/>
    <x v="4"/>
    <x v="0"/>
  </r>
  <r>
    <s v="200"/>
    <s v="Dept of Human Services"/>
    <s v="KKF"/>
    <s v="DHS Aging Alternatives"/>
    <s v="DGO"/>
    <s v="6680 Enterprise Technology"/>
    <x v="16"/>
    <s v="DP Current Expense"/>
    <n v="-51.802415999999994"/>
    <x v="22"/>
    <x v="200"/>
    <x v="4"/>
    <x v="0"/>
  </r>
  <r>
    <s v="200"/>
    <s v="Dept of Human Services"/>
    <s v="KKF"/>
    <s v="DHS Aging Alternatives"/>
    <s v="DGO"/>
    <s v="6680 Enterprise Technology"/>
    <x v="18"/>
    <s v="DP Current Expense"/>
    <n v="51.719999999999843"/>
    <x v="22"/>
    <x v="200"/>
    <x v="4"/>
    <x v="0"/>
  </r>
  <r>
    <s v="270"/>
    <s v="Dept of Health"/>
    <s v="5820"/>
    <s v="DOH Qualified Patient Enterprise Fund"/>
    <s v="DGO"/>
    <s v="6680 Enterprise Technology"/>
    <x v="12"/>
    <s v="Current Expense"/>
    <n v="-145.31860357425862"/>
    <x v="23"/>
    <x v="213"/>
    <x v="4"/>
    <x v="0"/>
  </r>
  <r>
    <s v="270"/>
    <s v="Dept of Health"/>
    <s v="5820"/>
    <s v="DOH Qualified Patient Enterprise Fund"/>
    <s v="DGO"/>
    <s v="6680 Enterprise Technology"/>
    <x v="12"/>
    <s v="DP Current Expense"/>
    <n v="117.12500000000038"/>
    <x v="23"/>
    <x v="213"/>
    <x v="4"/>
    <x v="0"/>
  </r>
  <r>
    <s v="270"/>
    <s v="Dept of Health"/>
    <s v="5820"/>
    <s v="DOH Qualified Patient Enterprise Fund"/>
    <s v="DGO"/>
    <s v="6680 Enterprise Technology"/>
    <x v="14"/>
    <s v="DP Current Expense"/>
    <n v="158.24250000000029"/>
    <x v="23"/>
    <x v="213"/>
    <x v="4"/>
    <x v="0"/>
  </r>
  <r>
    <s v="270"/>
    <s v="Dept of Health"/>
    <s v="5820"/>
    <s v="DOH Qualified Patient Enterprise Fund"/>
    <s v="DGO"/>
    <s v="6680 Enterprise Technology"/>
    <x v="15"/>
    <s v="DP Current Expense"/>
    <n v="29.25"/>
    <x v="23"/>
    <x v="213"/>
    <x v="4"/>
    <x v="0"/>
  </r>
  <r>
    <s v="270"/>
    <s v="Dept of Health"/>
    <s v="5820"/>
    <s v="DOH Qualified Patient Enterprise Fund"/>
    <s v="DGO"/>
    <s v="6680 Enterprise Technology"/>
    <x v="13"/>
    <s v="DP Current Expense"/>
    <n v="231.61999999999983"/>
    <x v="23"/>
    <x v="213"/>
    <x v="4"/>
    <x v="0"/>
  </r>
  <r>
    <s v="270"/>
    <s v="Dept of Health"/>
    <s v="LAA"/>
    <s v="DOH Executive Director"/>
    <s v="DGO"/>
    <s v="6680 Enterprise Technology"/>
    <x v="12"/>
    <s v="Current Expense"/>
    <n v="-326.90428578221804"/>
    <x v="23"/>
    <x v="205"/>
    <x v="4"/>
    <x v="0"/>
  </r>
  <r>
    <s v="270"/>
    <s v="Dept of Health"/>
    <s v="LAA"/>
    <s v="DOH Executive Director"/>
    <s v="DGO"/>
    <s v="6680 Enterprise Technology"/>
    <x v="12"/>
    <s v="DP Current Expense"/>
    <n v="1030.4048000000025"/>
    <x v="23"/>
    <x v="205"/>
    <x v="4"/>
    <x v="0"/>
  </r>
  <r>
    <s v="270"/>
    <s v="Dept of Health"/>
    <s v="LAA"/>
    <s v="DOH Executive Director"/>
    <s v="DGO"/>
    <s v="6680 Enterprise Technology"/>
    <x v="14"/>
    <s v="DP Current Expense"/>
    <n v="6236.7650000000003"/>
    <x v="23"/>
    <x v="205"/>
    <x v="4"/>
    <x v="0"/>
  </r>
  <r>
    <s v="270"/>
    <s v="Dept of Health"/>
    <s v="LAA"/>
    <s v="DOH Executive Director"/>
    <s v="DGO"/>
    <s v="6680 Enterprise Technology"/>
    <x v="15"/>
    <s v="DP Current Expense"/>
    <n v="1446.25"/>
    <x v="23"/>
    <x v="205"/>
    <x v="4"/>
    <x v="0"/>
  </r>
  <r>
    <s v="270"/>
    <s v="Dept of Health"/>
    <s v="LAA"/>
    <s v="DOH Executive Director"/>
    <s v="DGO"/>
    <s v="6680 Enterprise Technology"/>
    <x v="16"/>
    <s v="DP Current Expense"/>
    <n v="-172.96310400000004"/>
    <x v="23"/>
    <x v="205"/>
    <x v="4"/>
    <x v="0"/>
  </r>
  <r>
    <s v="270"/>
    <s v="Dept of Health"/>
    <s v="LAA"/>
    <s v="DOH Executive Director"/>
    <s v="DGO"/>
    <s v="6680 Enterprise Technology"/>
    <x v="13"/>
    <s v="DP Current Expense"/>
    <n v="13523.164999999994"/>
    <x v="23"/>
    <x v="205"/>
    <x v="4"/>
    <x v="0"/>
  </r>
  <r>
    <s v="270"/>
    <s v="Dept of Health"/>
    <s v="LAA"/>
    <s v="DOH Executive Director"/>
    <s v="DGO"/>
    <s v="6680 Enterprise Technology"/>
    <x v="17"/>
    <s v="DP Current Expense"/>
    <n v="2724.269792648"/>
    <x v="23"/>
    <x v="205"/>
    <x v="4"/>
    <x v="0"/>
  </r>
  <r>
    <s v="270"/>
    <s v="Dept of Health"/>
    <s v="LAE"/>
    <s v="Center for Health Data &amp; Informatics"/>
    <s v="DGO"/>
    <s v="6680 Enterprise Technology"/>
    <x v="12"/>
    <s v="DP Current Expense"/>
    <n v="1335.3693946574369"/>
    <x v="23"/>
    <x v="214"/>
    <x v="4"/>
    <x v="0"/>
  </r>
  <r>
    <s v="270"/>
    <s v="Dept of Health"/>
    <s v="LAE"/>
    <s v="Center for Health Data &amp; Informatics"/>
    <s v="DGO"/>
    <s v="6680 Enterprise Technology"/>
    <x v="15"/>
    <s v="DP Current Expense"/>
    <n v="386.01070121169835"/>
    <x v="23"/>
    <x v="214"/>
    <x v="4"/>
    <x v="0"/>
  </r>
  <r>
    <s v="270"/>
    <s v="Dept of Health"/>
    <s v="LAE"/>
    <s v="DOH Center for Health Data &amp; Informatics"/>
    <s v="DGO"/>
    <s v="6680 Enterprise Technology"/>
    <x v="12"/>
    <s v="Current Expense"/>
    <n v="-1611.4024538516487"/>
    <x v="23"/>
    <x v="214"/>
    <x v="4"/>
    <x v="0"/>
  </r>
  <r>
    <s v="270"/>
    <s v="Dept of Health"/>
    <s v="LAE"/>
    <s v="DOH Center for Health Data &amp; Informatics"/>
    <s v="DGO"/>
    <s v="6680 Enterprise Technology"/>
    <x v="12"/>
    <s v="DP Current Expense"/>
    <n v="1063.7068040000051"/>
    <x v="23"/>
    <x v="214"/>
    <x v="4"/>
    <x v="0"/>
  </r>
  <r>
    <s v="270"/>
    <s v="Dept of Health"/>
    <s v="LAE"/>
    <s v="DOH Center for Health Data &amp; Informatics"/>
    <s v="DGO"/>
    <s v="6680 Enterprise Technology"/>
    <x v="14"/>
    <s v="DP Current Expense"/>
    <n v="21441.809999999994"/>
    <x v="23"/>
    <x v="214"/>
    <x v="4"/>
    <x v="0"/>
  </r>
  <r>
    <s v="270"/>
    <s v="Dept of Health"/>
    <s v="LAE"/>
    <s v="DOH Center for Health Data &amp; Informatics"/>
    <s v="DGO"/>
    <s v="6680 Enterprise Technology"/>
    <x v="15"/>
    <s v="DP Current Expense"/>
    <n v="5480.5"/>
    <x v="23"/>
    <x v="214"/>
    <x v="4"/>
    <x v="0"/>
  </r>
  <r>
    <s v="270"/>
    <s v="Dept of Health"/>
    <s v="LAE"/>
    <s v="DOH Center for Health Data &amp; Informatics"/>
    <s v="DGO"/>
    <s v="6680 Enterprise Technology"/>
    <x v="16"/>
    <s v="DP Current Expense"/>
    <n v="-21.816992000000006"/>
    <x v="23"/>
    <x v="214"/>
    <x v="4"/>
    <x v="0"/>
  </r>
  <r>
    <s v="270"/>
    <s v="Dept of Health"/>
    <s v="LAE"/>
    <s v="DOH Center for Health Data &amp; Informatics"/>
    <s v="DGO"/>
    <s v="6680 Enterprise Technology"/>
    <x v="13"/>
    <s v="DP Current Expense"/>
    <n v="1256.6949999999993"/>
    <x v="23"/>
    <x v="214"/>
    <x v="4"/>
    <x v="0"/>
  </r>
  <r>
    <s v="270"/>
    <s v="Dept of Health"/>
    <s v="LAE"/>
    <s v="DOH Center for Health Data &amp; Informatics"/>
    <s v="DGO"/>
    <s v="6680 Enterprise Technology"/>
    <x v="17"/>
    <s v="DP Current Expense"/>
    <n v="30264.020241332568"/>
    <x v="23"/>
    <x v="214"/>
    <x v="4"/>
    <x v="0"/>
  </r>
  <r>
    <s v="270"/>
    <s v="Dept of Health"/>
    <s v="LAF"/>
    <s v="DOH Program Operations"/>
    <s v="DGO"/>
    <s v="6680 Enterprise Technology"/>
    <x v="12"/>
    <s v="Current Expense"/>
    <n v="-8224.4829965049903"/>
    <x v="23"/>
    <x v="210"/>
    <x v="4"/>
    <x v="0"/>
  </r>
  <r>
    <s v="270"/>
    <s v="Dept of Health"/>
    <s v="LAF"/>
    <s v="DOH Program Operations"/>
    <s v="DGO"/>
    <s v="6680 Enterprise Technology"/>
    <x v="12"/>
    <s v="DP Current Expense"/>
    <n v="31648.795599999987"/>
    <x v="23"/>
    <x v="210"/>
    <x v="4"/>
    <x v="0"/>
  </r>
  <r>
    <s v="270"/>
    <s v="Dept of Health"/>
    <s v="LAF"/>
    <s v="DOH Program Operations"/>
    <s v="DGO"/>
    <s v="6680 Enterprise Technology"/>
    <x v="14"/>
    <s v="DP Current Expense"/>
    <n v="10007.777499999998"/>
    <x v="23"/>
    <x v="210"/>
    <x v="4"/>
    <x v="0"/>
  </r>
  <r>
    <s v="270"/>
    <s v="Dept of Health"/>
    <s v="LAF"/>
    <s v="DOH Program Operations"/>
    <s v="DGO"/>
    <s v="6680 Enterprise Technology"/>
    <x v="15"/>
    <s v="DP Current Expense"/>
    <n v="2605.25"/>
    <x v="23"/>
    <x v="210"/>
    <x v="4"/>
    <x v="0"/>
  </r>
  <r>
    <s v="270"/>
    <s v="Dept of Health"/>
    <s v="LAF"/>
    <s v="DOH Program Operations"/>
    <s v="DGO"/>
    <s v="6680 Enterprise Technology"/>
    <x v="16"/>
    <s v="DP Current Expense"/>
    <n v="-6872.4402400000026"/>
    <x v="23"/>
    <x v="210"/>
    <x v="4"/>
    <x v="0"/>
  </r>
  <r>
    <s v="270"/>
    <s v="Dept of Health"/>
    <s v="LAF"/>
    <s v="DOH Program Operations"/>
    <s v="DGO"/>
    <s v="6680 Enterprise Technology"/>
    <x v="18"/>
    <s v="DP Current Expense"/>
    <n v="86372.399999999732"/>
    <x v="23"/>
    <x v="210"/>
    <x v="4"/>
    <x v="0"/>
  </r>
  <r>
    <s v="270"/>
    <s v="Dept of Health"/>
    <s v="LAF"/>
    <s v="DOH Program Operations"/>
    <s v="DGO"/>
    <s v="6680 Enterprise Technology"/>
    <x v="13"/>
    <s v="DP Current Expense"/>
    <n v="8641.9299999999948"/>
    <x v="23"/>
    <x v="210"/>
    <x v="4"/>
    <x v="0"/>
  </r>
  <r>
    <s v="270"/>
    <s v="Dept of Health"/>
    <s v="LAF"/>
    <s v="DOH Program Operations"/>
    <s v="DGO"/>
    <s v="6680 Enterprise Technology"/>
    <x v="17"/>
    <s v="DP Current Expense"/>
    <n v="78776.64376111998"/>
    <x v="23"/>
    <x v="210"/>
    <x v="4"/>
    <x v="0"/>
  </r>
  <r>
    <s v="270"/>
    <s v="Dept of Health"/>
    <s v="LAF"/>
    <s v="Program Operations"/>
    <s v="DGO"/>
    <s v="6680 Enterprise Technology"/>
    <x v="12"/>
    <s v="DP Current Expense"/>
    <n v="17231.931342395164"/>
    <x v="23"/>
    <x v="210"/>
    <x v="4"/>
    <x v="0"/>
  </r>
  <r>
    <s v="270"/>
    <s v="Dept of Health"/>
    <s v="LAF"/>
    <s v="Program Operations"/>
    <s v="DGO"/>
    <s v="6680 Enterprise Technology"/>
    <x v="15"/>
    <s v="DP Current Expense"/>
    <n v="4981.1759407711816"/>
    <x v="23"/>
    <x v="210"/>
    <x v="4"/>
    <x v="0"/>
  </r>
  <r>
    <s v="270"/>
    <s v="Dept of Health"/>
    <s v="LAG"/>
    <s v="DOH Internal Audit"/>
    <s v="DGO"/>
    <s v="6680 Enterprise Technology"/>
    <x v="12"/>
    <s v="Current Expense"/>
    <n v="-74.016014297036108"/>
    <x v="23"/>
    <x v="215"/>
    <x v="4"/>
    <x v="0"/>
  </r>
  <r>
    <s v="270"/>
    <s v="Dept of Health"/>
    <s v="LAG"/>
    <s v="DOH Internal Audit"/>
    <s v="DGO"/>
    <s v="6680 Enterprise Technology"/>
    <x v="12"/>
    <s v="DP Current Expense"/>
    <n v="60.22420000000033"/>
    <x v="23"/>
    <x v="215"/>
    <x v="4"/>
    <x v="0"/>
  </r>
  <r>
    <s v="270"/>
    <s v="Dept of Health"/>
    <s v="LAG"/>
    <s v="DOH Internal Audit"/>
    <s v="DGO"/>
    <s v="6680 Enterprise Technology"/>
    <x v="13"/>
    <s v="DP Current Expense"/>
    <n v="106.41999999999993"/>
    <x v="23"/>
    <x v="215"/>
    <x v="4"/>
    <x v="0"/>
  </r>
  <r>
    <s v="270"/>
    <s v="Dept of Health"/>
    <s v="LAH"/>
    <s v="DOH Adoption Records Access"/>
    <s v="DGO"/>
    <s v="6680 Enterprise Technology"/>
    <x v="12"/>
    <s v="DP Current Expense"/>
    <n v="2.0793280000000354"/>
    <x v="23"/>
    <x v="216"/>
    <x v="4"/>
    <x v="0"/>
  </r>
  <r>
    <s v="270"/>
    <s v="Dept of Health"/>
    <s v="LAH"/>
    <s v="DOH Adoption Records Access"/>
    <s v="DGO"/>
    <s v="6680 Enterprise Technology"/>
    <x v="14"/>
    <s v="DP Current Expense"/>
    <n v="85.949999999999989"/>
    <x v="23"/>
    <x v="216"/>
    <x v="4"/>
    <x v="0"/>
  </r>
  <r>
    <s v="270"/>
    <s v="Dept of Health"/>
    <s v="LAH"/>
    <s v="DOH Adoption Records Access"/>
    <s v="DGO"/>
    <s v="6680 Enterprise Technology"/>
    <x v="15"/>
    <s v="DP Current Expense"/>
    <n v="17.25"/>
    <x v="23"/>
    <x v="216"/>
    <x v="4"/>
    <x v="0"/>
  </r>
  <r>
    <s v="270"/>
    <s v="Dept of Health"/>
    <s v="LAH"/>
    <s v="DOH Adoption Records Access"/>
    <s v="DGO"/>
    <s v="6680 Enterprise Technology"/>
    <x v="17"/>
    <s v="DP Current Expense"/>
    <n v="1217.04"/>
    <x v="23"/>
    <x v="216"/>
    <x v="4"/>
    <x v="0"/>
  </r>
  <r>
    <s v="270"/>
    <s v="Dept of Health"/>
    <s v="LEA"/>
    <s v="DOH DCP Div General Administration"/>
    <s v="DGO"/>
    <s v="6680 Enterprise Technology"/>
    <x v="12"/>
    <s v="Current Expense"/>
    <n v="-278.75422509906844"/>
    <x v="23"/>
    <x v="202"/>
    <x v="4"/>
    <x v="0"/>
  </r>
  <r>
    <s v="270"/>
    <s v="Dept of Health"/>
    <s v="LEA"/>
    <s v="DOH DCP Div General Administration"/>
    <s v="DGO"/>
    <s v="6680 Enterprise Technology"/>
    <x v="12"/>
    <s v="DP Current Expense"/>
    <n v="161.14240000000126"/>
    <x v="23"/>
    <x v="202"/>
    <x v="4"/>
    <x v="0"/>
  </r>
  <r>
    <s v="270"/>
    <s v="Dept of Health"/>
    <s v="LEA"/>
    <s v="DOH DCP Div General Administration"/>
    <s v="DGO"/>
    <s v="6680 Enterprise Technology"/>
    <x v="14"/>
    <s v="DP Current Expense"/>
    <n v="327.06999999999982"/>
    <x v="23"/>
    <x v="202"/>
    <x v="4"/>
    <x v="0"/>
  </r>
  <r>
    <s v="270"/>
    <s v="Dept of Health"/>
    <s v="LEA"/>
    <s v="DOH DCP Div General Administration"/>
    <s v="DGO"/>
    <s v="6680 Enterprise Technology"/>
    <x v="15"/>
    <s v="DP Current Expense"/>
    <n v="70.5"/>
    <x v="23"/>
    <x v="202"/>
    <x v="4"/>
    <x v="0"/>
  </r>
  <r>
    <s v="270"/>
    <s v="Dept of Health"/>
    <s v="LEA"/>
    <s v="DOH DCP Div General Administration"/>
    <s v="DGO"/>
    <s v="6680 Enterprise Technology"/>
    <x v="16"/>
    <s v="DP Current Expense"/>
    <n v="-81.205135999999996"/>
    <x v="23"/>
    <x v="202"/>
    <x v="4"/>
    <x v="0"/>
  </r>
  <r>
    <s v="270"/>
    <s v="Dept of Health"/>
    <s v="LEA"/>
    <s v="DOH DCP Div General Administration"/>
    <s v="DGO"/>
    <s v="6680 Enterprise Technology"/>
    <x v="13"/>
    <s v="DP Current Expense"/>
    <n v="402.2049999999997"/>
    <x v="23"/>
    <x v="202"/>
    <x v="4"/>
    <x v="0"/>
  </r>
  <r>
    <s v="270"/>
    <s v="Dept of Health"/>
    <s v="LEA"/>
    <s v="DOH DCP Div General Administration"/>
    <s v="DGO"/>
    <s v="6680 Enterprise Technology"/>
    <x v="17"/>
    <s v="DP Current Expense"/>
    <n v="4281.9096668039983"/>
    <x v="23"/>
    <x v="202"/>
    <x v="4"/>
    <x v="0"/>
  </r>
  <r>
    <s v="270"/>
    <s v="Dept of Health"/>
    <s v="LED"/>
    <s v="DOH Lab Operations &amp; Testing"/>
    <s v="DGO"/>
    <s v="6680 Enterprise Technology"/>
    <x v="12"/>
    <s v="Current Expense"/>
    <n v="-2844.5856999999955"/>
    <x v="23"/>
    <x v="219"/>
    <x v="4"/>
    <x v="0"/>
  </r>
  <r>
    <s v="270"/>
    <s v="Dept of Health"/>
    <s v="LED"/>
    <s v="DOH Lab Operations &amp; Testing"/>
    <s v="DGO"/>
    <s v="6680 Enterprise Technology"/>
    <x v="12"/>
    <s v="DP Current Expense"/>
    <n v="-152.94467999999506"/>
    <x v="23"/>
    <x v="219"/>
    <x v="4"/>
    <x v="0"/>
  </r>
  <r>
    <s v="270"/>
    <s v="Dept of Health"/>
    <s v="LED"/>
    <s v="DOH Lab Operations &amp; Testing"/>
    <s v="DGO"/>
    <s v="6680 Enterprise Technology"/>
    <x v="14"/>
    <s v="DP Current Expense"/>
    <n v="653.30000000000075"/>
    <x v="23"/>
    <x v="219"/>
    <x v="4"/>
    <x v="0"/>
  </r>
  <r>
    <s v="270"/>
    <s v="Dept of Health"/>
    <s v="LED"/>
    <s v="DOH Lab Operations &amp; Testing"/>
    <s v="DGO"/>
    <s v="6680 Enterprise Technology"/>
    <x v="15"/>
    <s v="DP Current Expense"/>
    <n v="194"/>
    <x v="23"/>
    <x v="219"/>
    <x v="4"/>
    <x v="0"/>
  </r>
  <r>
    <s v="270"/>
    <s v="Dept of Health"/>
    <s v="LED"/>
    <s v="DOH Lab Operations &amp; Testing"/>
    <s v="DGO"/>
    <s v="6680 Enterprise Technology"/>
    <x v="16"/>
    <s v="DP Current Expense"/>
    <n v="-880.51727999999991"/>
    <x v="23"/>
    <x v="219"/>
    <x v="4"/>
    <x v="0"/>
  </r>
  <r>
    <s v="270"/>
    <s v="Dept of Health"/>
    <s v="LED"/>
    <s v="DOH Lab Operations &amp; Testing"/>
    <s v="DGO"/>
    <s v="6680 Enterprise Technology"/>
    <x v="13"/>
    <s v="DP Current Expense"/>
    <n v="1469.5349999999987"/>
    <x v="23"/>
    <x v="219"/>
    <x v="4"/>
    <x v="0"/>
  </r>
  <r>
    <s v="270"/>
    <s v="Dept of Health"/>
    <s v="LED"/>
    <s v="DOH Lab Operations &amp; Testing"/>
    <s v="DGO"/>
    <s v="6680 Enterprise Technology"/>
    <x v="17"/>
    <s v="DP Current Expense"/>
    <n v="7623.8103930200014"/>
    <x v="23"/>
    <x v="219"/>
    <x v="4"/>
    <x v="0"/>
  </r>
  <r>
    <s v="270"/>
    <s v="Dept of Health"/>
    <s v="LED"/>
    <s v="Lab Operations &amp; Testing"/>
    <s v="DGO"/>
    <s v="6680 Enterprise Technology"/>
    <x v="12"/>
    <s v="DP Current Expense"/>
    <n v="298.0113498160876"/>
    <x v="23"/>
    <x v="219"/>
    <x v="4"/>
    <x v="0"/>
  </r>
  <r>
    <s v="270"/>
    <s v="Dept of Health"/>
    <s v="LED"/>
    <s v="Lab Operations &amp; Testing"/>
    <s v="DGO"/>
    <s v="6680 Enterprise Technology"/>
    <x v="15"/>
    <s v="DP Current Expense"/>
    <n v="86.145130008062608"/>
    <x v="23"/>
    <x v="219"/>
    <x v="4"/>
    <x v="0"/>
  </r>
  <r>
    <s v="270"/>
    <s v="Dept of Health"/>
    <s v="LEE"/>
    <s v="DOH Lab Certification Programs"/>
    <s v="DGO"/>
    <s v="6680 Enterprise Technology"/>
    <x v="12"/>
    <s v="Current Expense"/>
    <n v="-211.21359999999964"/>
    <x v="23"/>
    <x v="220"/>
    <x v="4"/>
    <x v="0"/>
  </r>
  <r>
    <s v="270"/>
    <s v="Dept of Health"/>
    <s v="LEE"/>
    <s v="DOH Lab Certification Programs"/>
    <s v="DGO"/>
    <s v="6680 Enterprise Technology"/>
    <x v="12"/>
    <s v="DP Current Expense"/>
    <n v="47.280400000000391"/>
    <x v="23"/>
    <x v="220"/>
    <x v="4"/>
    <x v="0"/>
  </r>
  <r>
    <s v="270"/>
    <s v="Dept of Health"/>
    <s v="LEE"/>
    <s v="DOH Lab Certification Programs"/>
    <s v="DGO"/>
    <s v="6680 Enterprise Technology"/>
    <x v="13"/>
    <s v="DP Current Expense"/>
    <n v="93.899999999999935"/>
    <x v="23"/>
    <x v="220"/>
    <x v="4"/>
    <x v="0"/>
  </r>
  <r>
    <s v="270"/>
    <s v="Dept of Health"/>
    <s v="LEH"/>
    <s v="DOH Epidemiology, Comm Disease &amp; Immunization"/>
    <s v="DGO"/>
    <s v="6680 Enterprise Technology"/>
    <x v="12"/>
    <s v="Current Expense"/>
    <n v="-3062.78681072277"/>
    <x v="23"/>
    <x v="204"/>
    <x v="4"/>
    <x v="0"/>
  </r>
  <r>
    <s v="270"/>
    <s v="Dept of Health"/>
    <s v="LEH"/>
    <s v="DOH Epidemiology, Comm Disease &amp; Immunization"/>
    <s v="DGO"/>
    <s v="6680 Enterprise Technology"/>
    <x v="12"/>
    <s v="DP Current Expense"/>
    <n v="-1651.7856919999963"/>
    <x v="23"/>
    <x v="204"/>
    <x v="4"/>
    <x v="0"/>
  </r>
  <r>
    <s v="270"/>
    <s v="Dept of Health"/>
    <s v="LEH"/>
    <s v="DOH Epidemiology, Comm Disease &amp; Immunization"/>
    <s v="DGO"/>
    <s v="6680 Enterprise Technology"/>
    <x v="14"/>
    <s v="DP Current Expense"/>
    <n v="24972.124999999938"/>
    <x v="23"/>
    <x v="204"/>
    <x v="4"/>
    <x v="0"/>
  </r>
  <r>
    <s v="270"/>
    <s v="Dept of Health"/>
    <s v="LEH"/>
    <s v="DOH Epidemiology, Comm Disease &amp; Immunization"/>
    <s v="DGO"/>
    <s v="6680 Enterprise Technology"/>
    <x v="15"/>
    <s v="DP Current Expense"/>
    <n v="6322"/>
    <x v="23"/>
    <x v="204"/>
    <x v="4"/>
    <x v="0"/>
  </r>
  <r>
    <s v="270"/>
    <s v="Dept of Health"/>
    <s v="LEH"/>
    <s v="DOH Epidemiology, Comm Disease &amp; Immunization"/>
    <s v="DGO"/>
    <s v="6680 Enterprise Technology"/>
    <x v="16"/>
    <s v="DP Current Expense"/>
    <n v="-2.1559679999997217"/>
    <x v="23"/>
    <x v="204"/>
    <x v="4"/>
    <x v="0"/>
  </r>
  <r>
    <s v="270"/>
    <s v="Dept of Health"/>
    <s v="LEH"/>
    <s v="DOH Epidemiology, Comm Disease &amp; Immunization"/>
    <s v="DGO"/>
    <s v="6680 Enterprise Technology"/>
    <x v="13"/>
    <s v="DP Current Expense"/>
    <n v="3679.3149999999978"/>
    <x v="23"/>
    <x v="204"/>
    <x v="4"/>
    <x v="0"/>
  </r>
  <r>
    <s v="270"/>
    <s v="Dept of Health"/>
    <s v="LEH"/>
    <s v="DOH Epidemiology, Comm Disease &amp; Immunization"/>
    <s v="DGO"/>
    <s v="6680 Enterprise Technology"/>
    <x v="17"/>
    <s v="DP Current Expense"/>
    <n v="403.09384909800008"/>
    <x v="23"/>
    <x v="204"/>
    <x v="4"/>
    <x v="0"/>
  </r>
  <r>
    <s v="270"/>
    <s v="Dept of Health"/>
    <s v="LEH"/>
    <s v="Epidemiology, Comm Disease &amp; Immunization"/>
    <s v="DGO"/>
    <s v="6680 Enterprise Technology"/>
    <x v="12"/>
    <s v="DP Current Expense"/>
    <n v="16.23565086919923"/>
    <x v="23"/>
    <x v="204"/>
    <x v="4"/>
    <x v="0"/>
  </r>
  <r>
    <s v="270"/>
    <s v="Dept of Health"/>
    <s v="LEH"/>
    <s v="Epidemiology, Comm Disease &amp; Immunization"/>
    <s v="DGO"/>
    <s v="6680 Enterprise Technology"/>
    <x v="15"/>
    <s v="DP Current Expense"/>
    <n v="4.6931845238639962"/>
    <x v="23"/>
    <x v="204"/>
    <x v="4"/>
    <x v="0"/>
  </r>
  <r>
    <s v="270"/>
    <s v="Dept of Health"/>
    <s v="LEJ"/>
    <s v="DOH Health Promotion"/>
    <s v="DGO"/>
    <s v="6680 Enterprise Technology"/>
    <x v="12"/>
    <s v="Current Expense"/>
    <n v="-621.44733574258282"/>
    <x v="23"/>
    <x v="221"/>
    <x v="4"/>
    <x v="0"/>
  </r>
  <r>
    <s v="270"/>
    <s v="Dept of Health"/>
    <s v="LEJ"/>
    <s v="DOH Health Promotion"/>
    <s v="DGO"/>
    <s v="6680 Enterprise Technology"/>
    <x v="12"/>
    <s v="DP Current Expense"/>
    <n v="1404.7554000000064"/>
    <x v="23"/>
    <x v="221"/>
    <x v="4"/>
    <x v="0"/>
  </r>
  <r>
    <s v="270"/>
    <s v="Dept of Health"/>
    <s v="LEJ"/>
    <s v="DOH Health Promotion"/>
    <s v="DGO"/>
    <s v="6680 Enterprise Technology"/>
    <x v="14"/>
    <s v="DP Current Expense"/>
    <n v="9970.5324999999903"/>
    <x v="23"/>
    <x v="221"/>
    <x v="4"/>
    <x v="0"/>
  </r>
  <r>
    <s v="270"/>
    <s v="Dept of Health"/>
    <s v="LEJ"/>
    <s v="DOH Health Promotion"/>
    <s v="DGO"/>
    <s v="6680 Enterprise Technology"/>
    <x v="15"/>
    <s v="DP Current Expense"/>
    <n v="1708.25"/>
    <x v="23"/>
    <x v="221"/>
    <x v="4"/>
    <x v="0"/>
  </r>
  <r>
    <s v="270"/>
    <s v="Dept of Health"/>
    <s v="LEJ"/>
    <s v="DOH Health Promotion"/>
    <s v="DGO"/>
    <s v="6680 Enterprise Technology"/>
    <x v="16"/>
    <s v="DP Current Expense"/>
    <n v="-253.49206400000003"/>
    <x v="23"/>
    <x v="221"/>
    <x v="4"/>
    <x v="0"/>
  </r>
  <r>
    <s v="270"/>
    <s v="Dept of Health"/>
    <s v="LEJ"/>
    <s v="DOH Health Promotion"/>
    <s v="DGO"/>
    <s v="6680 Enterprise Technology"/>
    <x v="13"/>
    <s v="DP Current Expense"/>
    <n v="2669.8899999999981"/>
    <x v="23"/>
    <x v="221"/>
    <x v="4"/>
    <x v="0"/>
  </r>
  <r>
    <s v="270"/>
    <s v="Dept of Health"/>
    <s v="LEJ"/>
    <s v="DOH Health Promotion"/>
    <s v="DGO"/>
    <s v="6680 Enterprise Technology"/>
    <x v="17"/>
    <s v="DP Current Expense"/>
    <n v="1749.7129222880005"/>
    <x v="23"/>
    <x v="221"/>
    <x v="4"/>
    <x v="0"/>
  </r>
  <r>
    <s v="270"/>
    <s v="Dept of Health"/>
    <s v="LEJ"/>
    <s v="Health Promotion"/>
    <s v="DGO"/>
    <s v="6680 Enterprise Technology"/>
    <x v="12"/>
    <s v="DP Current Expense"/>
    <n v="12.275556380764574"/>
    <x v="23"/>
    <x v="221"/>
    <x v="4"/>
    <x v="0"/>
  </r>
  <r>
    <s v="270"/>
    <s v="Dept of Health"/>
    <s v="LEJ"/>
    <s v="Health Promotion"/>
    <s v="DGO"/>
    <s v="6680 Enterprise Technology"/>
    <x v="15"/>
    <s v="DP Current Expense"/>
    <n v="3.5484534431150729"/>
    <x v="23"/>
    <x v="221"/>
    <x v="4"/>
    <x v="0"/>
  </r>
  <r>
    <s v="270"/>
    <s v="Dept of Health"/>
    <s v="LEK"/>
    <s v="DOH Medical Examiner"/>
    <s v="DGO"/>
    <s v="6680 Enterprise Technology"/>
    <x v="12"/>
    <s v="Current Expense"/>
    <n v="-2668.063710722774"/>
    <x v="23"/>
    <x v="208"/>
    <x v="4"/>
    <x v="0"/>
  </r>
  <r>
    <s v="270"/>
    <s v="Dept of Health"/>
    <s v="LEK"/>
    <s v="DOH Medical Examiner"/>
    <s v="DGO"/>
    <s v="6680 Enterprise Technology"/>
    <x v="12"/>
    <s v="DP Current Expense"/>
    <n v="450.97360000000327"/>
    <x v="23"/>
    <x v="208"/>
    <x v="4"/>
    <x v="0"/>
  </r>
  <r>
    <s v="270"/>
    <s v="Dept of Health"/>
    <s v="LEK"/>
    <s v="DOH Medical Examiner"/>
    <s v="DGO"/>
    <s v="6680 Enterprise Technology"/>
    <x v="13"/>
    <s v="DP Current Expense"/>
    <n v="1120.5399999999993"/>
    <x v="23"/>
    <x v="208"/>
    <x v="4"/>
    <x v="0"/>
  </r>
  <r>
    <s v="270"/>
    <s v="Dept of Health"/>
    <s v="LFA"/>
    <s v="DOH Family Health &amp; Preparedness Director's Office"/>
    <s v="DGO"/>
    <s v="6680 Enterprise Technology"/>
    <x v="12"/>
    <s v="Current Expense"/>
    <n v="-847.08989999999847"/>
    <x v="23"/>
    <x v="222"/>
    <x v="4"/>
    <x v="0"/>
  </r>
  <r>
    <s v="270"/>
    <s v="Dept of Health"/>
    <s v="LFA"/>
    <s v="DOH Family Health &amp; Preparedness Director's Office"/>
    <s v="DGO"/>
    <s v="6680 Enterprise Technology"/>
    <x v="12"/>
    <s v="DP Current Expense"/>
    <n v="116.54700000000092"/>
    <x v="23"/>
    <x v="222"/>
    <x v="4"/>
    <x v="0"/>
  </r>
  <r>
    <s v="270"/>
    <s v="Dept of Health"/>
    <s v="LFA"/>
    <s v="DOH Family Health &amp; Preparedness Director's Office"/>
    <s v="DGO"/>
    <s v="6680 Enterprise Technology"/>
    <x v="13"/>
    <s v="DP Current Expense"/>
    <n v="463.23999999999972"/>
    <x v="23"/>
    <x v="222"/>
    <x v="4"/>
    <x v="0"/>
  </r>
  <r>
    <s v="270"/>
    <s v="Dept of Health"/>
    <s v="LFB"/>
    <s v="DOH Public Health Preparedness"/>
    <s v="DGO"/>
    <s v="6680 Enterprise Technology"/>
    <x v="12"/>
    <s v="Current Expense"/>
    <n v="-448.13557148518134"/>
    <x v="23"/>
    <x v="212"/>
    <x v="4"/>
    <x v="0"/>
  </r>
  <r>
    <s v="270"/>
    <s v="Dept of Health"/>
    <s v="LFB"/>
    <s v="DOH Public Health Preparedness"/>
    <s v="DGO"/>
    <s v="6680 Enterprise Technology"/>
    <x v="12"/>
    <s v="DP Current Expense"/>
    <n v="352.63820000000158"/>
    <x v="23"/>
    <x v="212"/>
    <x v="4"/>
    <x v="0"/>
  </r>
  <r>
    <s v="270"/>
    <s v="Dept of Health"/>
    <s v="LFB"/>
    <s v="DOH Public Health Preparedness"/>
    <s v="DGO"/>
    <s v="6680 Enterprise Technology"/>
    <x v="14"/>
    <s v="DP Current Expense"/>
    <n v="7335.9600000000137"/>
    <x v="23"/>
    <x v="212"/>
    <x v="4"/>
    <x v="0"/>
  </r>
  <r>
    <s v="270"/>
    <s v="Dept of Health"/>
    <s v="LFB"/>
    <s v="DOH Public Health Preparedness"/>
    <s v="DGO"/>
    <s v="6680 Enterprise Technology"/>
    <x v="15"/>
    <s v="DP Current Expense"/>
    <n v="1356"/>
    <x v="23"/>
    <x v="212"/>
    <x v="4"/>
    <x v="0"/>
  </r>
  <r>
    <s v="270"/>
    <s v="Dept of Health"/>
    <s v="LFB"/>
    <s v="DOH Public Health Preparedness"/>
    <s v="DGO"/>
    <s v="6680 Enterprise Technology"/>
    <x v="13"/>
    <s v="DP Current Expense"/>
    <n v="887.35499999999945"/>
    <x v="23"/>
    <x v="212"/>
    <x v="4"/>
    <x v="0"/>
  </r>
  <r>
    <s v="270"/>
    <s v="Dept of Health"/>
    <s v="LFD"/>
    <s v="DOH Maternal &amp; Child Health"/>
    <s v="DGO"/>
    <s v="6680 Enterprise Technology"/>
    <x v="12"/>
    <s v="Current Expense"/>
    <n v="-407.54131072277397"/>
    <x v="23"/>
    <x v="207"/>
    <x v="4"/>
    <x v="0"/>
  </r>
  <r>
    <s v="270"/>
    <s v="Dept of Health"/>
    <s v="LFD"/>
    <s v="DOH Maternal &amp; Child Health"/>
    <s v="DGO"/>
    <s v="6680 Enterprise Technology"/>
    <x v="12"/>
    <s v="DP Current Expense"/>
    <n v="1408.5778000000023"/>
    <x v="23"/>
    <x v="207"/>
    <x v="4"/>
    <x v="0"/>
  </r>
  <r>
    <s v="270"/>
    <s v="Dept of Health"/>
    <s v="LFD"/>
    <s v="DOH Maternal &amp; Child Health"/>
    <s v="DGO"/>
    <s v="6680 Enterprise Technology"/>
    <x v="14"/>
    <s v="DP Current Expense"/>
    <n v="9043.3499999999331"/>
    <x v="23"/>
    <x v="207"/>
    <x v="4"/>
    <x v="0"/>
  </r>
  <r>
    <s v="270"/>
    <s v="Dept of Health"/>
    <s v="LFD"/>
    <s v="DOH Maternal &amp; Child Health"/>
    <s v="DGO"/>
    <s v="6680 Enterprise Technology"/>
    <x v="15"/>
    <s v="DP Current Expense"/>
    <n v="3918.75"/>
    <x v="23"/>
    <x v="207"/>
    <x v="4"/>
    <x v="0"/>
  </r>
  <r>
    <s v="270"/>
    <s v="Dept of Health"/>
    <s v="LFD"/>
    <s v="DOH Maternal &amp; Child Health"/>
    <s v="DGO"/>
    <s v="6680 Enterprise Technology"/>
    <x v="16"/>
    <s v="DP Current Expense"/>
    <n v="-907.38956800000005"/>
    <x v="23"/>
    <x v="207"/>
    <x v="4"/>
    <x v="0"/>
  </r>
  <r>
    <s v="270"/>
    <s v="Dept of Health"/>
    <s v="LFD"/>
    <s v="DOH Maternal &amp; Child Health"/>
    <s v="DGO"/>
    <s v="6680 Enterprise Technology"/>
    <x v="18"/>
    <s v="DP Current Expense"/>
    <n v="2275.679999999993"/>
    <x v="23"/>
    <x v="207"/>
    <x v="4"/>
    <x v="0"/>
  </r>
  <r>
    <s v="270"/>
    <s v="Dept of Health"/>
    <s v="LFD"/>
    <s v="DOH Maternal &amp; Child Health"/>
    <s v="DGO"/>
    <s v="6680 Enterprise Technology"/>
    <x v="13"/>
    <s v="DP Current Expense"/>
    <n v="967.16999999999939"/>
    <x v="23"/>
    <x v="207"/>
    <x v="4"/>
    <x v="0"/>
  </r>
  <r>
    <s v="270"/>
    <s v="Dept of Health"/>
    <s v="LFD"/>
    <s v="DOH Maternal &amp; Child Health"/>
    <s v="DGO"/>
    <s v="6680 Enterprise Technology"/>
    <x v="17"/>
    <s v="DP Current Expense"/>
    <n v="1413.7809982739996"/>
    <x v="23"/>
    <x v="207"/>
    <x v="4"/>
    <x v="0"/>
  </r>
  <r>
    <s v="270"/>
    <s v="Dept of Health"/>
    <s v="LFE"/>
    <s v="DOH Bureau of Primary Care"/>
    <s v="DGO"/>
    <s v="6680 Enterprise Technology"/>
    <x v="12"/>
    <s v="Current Expense"/>
    <n v="-83.928599999999705"/>
    <x v="23"/>
    <x v="223"/>
    <x v="4"/>
    <x v="0"/>
  </r>
  <r>
    <s v="270"/>
    <s v="Dept of Health"/>
    <s v="LFE"/>
    <s v="DOH Bureau of Primary Care"/>
    <s v="DGO"/>
    <s v="6680 Enterprise Technology"/>
    <x v="12"/>
    <s v="DP Current Expense"/>
    <n v="60.234000000000329"/>
    <x v="23"/>
    <x v="223"/>
    <x v="4"/>
    <x v="0"/>
  </r>
  <r>
    <s v="270"/>
    <s v="Dept of Health"/>
    <s v="LFE"/>
    <s v="DOH Bureau of Primary Care"/>
    <s v="DGO"/>
    <s v="6680 Enterprise Technology"/>
    <x v="13"/>
    <s v="DP Current Expense"/>
    <n v="147.1099999999999"/>
    <x v="23"/>
    <x v="223"/>
    <x v="4"/>
    <x v="0"/>
  </r>
  <r>
    <s v="270"/>
    <s v="Dept of Health"/>
    <s v="LFF"/>
    <s v="DOH Children with Special Needs"/>
    <s v="DGO"/>
    <s v="6680 Enterprise Technology"/>
    <x v="12"/>
    <s v="Current Expense"/>
    <n v="-2351.3695285940685"/>
    <x v="23"/>
    <x v="201"/>
    <x v="4"/>
    <x v="0"/>
  </r>
  <r>
    <s v="270"/>
    <s v="Dept of Health"/>
    <s v="LFF"/>
    <s v="DOH Children with Special Needs"/>
    <s v="DGO"/>
    <s v="6680 Enterprise Technology"/>
    <x v="12"/>
    <s v="DP Current Expense"/>
    <n v="587.1756440000039"/>
    <x v="23"/>
    <x v="201"/>
    <x v="4"/>
    <x v="0"/>
  </r>
  <r>
    <s v="270"/>
    <s v="Dept of Health"/>
    <s v="LFF"/>
    <s v="DOH Children with Special Needs"/>
    <s v="DGO"/>
    <s v="6680 Enterprise Technology"/>
    <x v="14"/>
    <s v="DP Current Expense"/>
    <n v="939.88999999999305"/>
    <x v="23"/>
    <x v="201"/>
    <x v="4"/>
    <x v="0"/>
  </r>
  <r>
    <s v="270"/>
    <s v="Dept of Health"/>
    <s v="LFF"/>
    <s v="DOH Children with Special Needs"/>
    <s v="DGO"/>
    <s v="6680 Enterprise Technology"/>
    <x v="15"/>
    <s v="DP Current Expense"/>
    <n v="441"/>
    <x v="23"/>
    <x v="201"/>
    <x v="4"/>
    <x v="0"/>
  </r>
  <r>
    <s v="270"/>
    <s v="Dept of Health"/>
    <s v="LFF"/>
    <s v="DOH Children with Special Needs"/>
    <s v="DGO"/>
    <s v="6680 Enterprise Technology"/>
    <x v="13"/>
    <s v="DP Current Expense"/>
    <n v="1939.0349999999989"/>
    <x v="23"/>
    <x v="201"/>
    <x v="4"/>
    <x v="0"/>
  </r>
  <r>
    <s v="270"/>
    <s v="Dept of Health"/>
    <s v="LFG"/>
    <s v="DOH Emergency Medical Services &amp; Preparedness"/>
    <s v="DGO"/>
    <s v="6680 Enterprise Technology"/>
    <x v="12"/>
    <s v="Current Expense"/>
    <n v="-117.2345999999993"/>
    <x v="23"/>
    <x v="203"/>
    <x v="4"/>
    <x v="0"/>
  </r>
  <r>
    <s v="270"/>
    <s v="Dept of Health"/>
    <s v="LFG"/>
    <s v="DOH Emergency Medical Services &amp; Preparedness"/>
    <s v="DGO"/>
    <s v="6680 Enterprise Technology"/>
    <x v="12"/>
    <s v="DP Current Expense"/>
    <n v="90.706200000000379"/>
    <x v="23"/>
    <x v="203"/>
    <x v="4"/>
    <x v="0"/>
  </r>
  <r>
    <s v="270"/>
    <s v="Dept of Health"/>
    <s v="LFG"/>
    <s v="DOH Emergency Medical Services &amp; Preparedness"/>
    <s v="DGO"/>
    <s v="6680 Enterprise Technology"/>
    <x v="13"/>
    <s v="DP Current Expense"/>
    <n v="151.80499999999992"/>
    <x v="23"/>
    <x v="203"/>
    <x v="4"/>
    <x v="0"/>
  </r>
  <r>
    <s v="270"/>
    <s v="Dept of Health"/>
    <s v="LFG"/>
    <s v="Emergency Medical Services &amp; Preparedness"/>
    <s v="DGO"/>
    <s v="6680 Enterprise Technology"/>
    <x v="12"/>
    <s v="DP Current Expense"/>
    <n v="36.826669142293724"/>
    <x v="23"/>
    <x v="203"/>
    <x v="4"/>
    <x v="0"/>
  </r>
  <r>
    <s v="270"/>
    <s v="Dept of Health"/>
    <s v="LFG"/>
    <s v="Emergency Medical Services &amp; Preparedness"/>
    <s v="DGO"/>
    <s v="6680 Enterprise Technology"/>
    <x v="15"/>
    <s v="DP Current Expense"/>
    <n v="10.64536032934522"/>
    <x v="23"/>
    <x v="203"/>
    <x v="4"/>
    <x v="0"/>
  </r>
  <r>
    <s v="270"/>
    <s v="Dept of Health"/>
    <s v="LFH"/>
    <s v="DOH Health Facility Licensing &amp; Certification"/>
    <s v="DGO"/>
    <s v="6680 Enterprise Technology"/>
    <x v="12"/>
    <s v="Current Expense"/>
    <n v="-772.67229999999756"/>
    <x v="23"/>
    <x v="206"/>
    <x v="4"/>
    <x v="0"/>
  </r>
  <r>
    <s v="270"/>
    <s v="Dept of Health"/>
    <s v="LFH"/>
    <s v="DOH Health Facility Licensing &amp; Certification"/>
    <s v="DGO"/>
    <s v="6680 Enterprise Technology"/>
    <x v="12"/>
    <s v="DP Current Expense"/>
    <n v="329.52318500000342"/>
    <x v="23"/>
    <x v="206"/>
    <x v="4"/>
    <x v="0"/>
  </r>
  <r>
    <s v="270"/>
    <s v="Dept of Health"/>
    <s v="LFH"/>
    <s v="DOH Health Facility Licensing &amp; Certification"/>
    <s v="DGO"/>
    <s v="6680 Enterprise Technology"/>
    <x v="14"/>
    <s v="DP Current Expense"/>
    <n v="12.399999999999977"/>
    <x v="23"/>
    <x v="206"/>
    <x v="4"/>
    <x v="0"/>
  </r>
  <r>
    <s v="270"/>
    <s v="Dept of Health"/>
    <s v="LFH"/>
    <s v="DOH Health Facility Licensing &amp; Certification"/>
    <s v="DGO"/>
    <s v="6680 Enterprise Technology"/>
    <x v="15"/>
    <s v="DP Current Expense"/>
    <n v="2"/>
    <x v="23"/>
    <x v="206"/>
    <x v="4"/>
    <x v="0"/>
  </r>
  <r>
    <s v="270"/>
    <s v="Dept of Health"/>
    <s v="LFH"/>
    <s v="DOH Health Facility Licensing &amp; Certification"/>
    <s v="DGO"/>
    <s v="6680 Enterprise Technology"/>
    <x v="13"/>
    <s v="DP Current Expense"/>
    <n v="1499.2699999999991"/>
    <x v="23"/>
    <x v="206"/>
    <x v="4"/>
    <x v="0"/>
  </r>
  <r>
    <s v="270"/>
    <s v="Dept of Health"/>
    <s v="LFH"/>
    <s v="DOH Health Facility Licensing &amp; Certification"/>
    <s v="DGO"/>
    <s v="6680 Enterprise Technology"/>
    <x v="17"/>
    <s v="DP Current Expense"/>
    <n v="1675.1591780000001"/>
    <x v="23"/>
    <x v="206"/>
    <x v="4"/>
    <x v="0"/>
  </r>
  <r>
    <s v="270"/>
    <s v="Dept of Health"/>
    <s v="LFH"/>
    <s v="Health Facility Licensing &amp; Certification"/>
    <s v="DGO"/>
    <s v="6680 Enterprise Technology"/>
    <x v="12"/>
    <s v="DP Current Expense"/>
    <n v="147.3066765691749"/>
    <x v="23"/>
    <x v="206"/>
    <x v="4"/>
    <x v="0"/>
  </r>
  <r>
    <s v="270"/>
    <s v="Dept of Health"/>
    <s v="LFH"/>
    <s v="Health Facility Licensing &amp; Certification"/>
    <s v="DGO"/>
    <s v="6680 Enterprise Technology"/>
    <x v="15"/>
    <s v="DP Current Expense"/>
    <n v="42.581441317380879"/>
    <x v="23"/>
    <x v="206"/>
    <x v="4"/>
    <x v="0"/>
  </r>
  <r>
    <s v="270"/>
    <s v="Dept of Health"/>
    <s v="LFM"/>
    <s v="DOH Emergency Medical Services Grants"/>
    <s v="DGO"/>
    <s v="6680 Enterprise Technology"/>
    <x v="12"/>
    <s v="Current Expense"/>
    <n v="-304.61401429703574"/>
    <x v="23"/>
    <x v="224"/>
    <x v="4"/>
    <x v="0"/>
  </r>
  <r>
    <s v="270"/>
    <s v="Dept of Health"/>
    <s v="LFM"/>
    <s v="DOH Emergency Medical Services Grants"/>
    <s v="DGO"/>
    <s v="6680 Enterprise Technology"/>
    <x v="12"/>
    <s v="DP Current Expense"/>
    <n v="73.852600000000578"/>
    <x v="23"/>
    <x v="224"/>
    <x v="4"/>
    <x v="0"/>
  </r>
  <r>
    <s v="270"/>
    <s v="Dept of Health"/>
    <s v="LFM"/>
    <s v="DOH Emergency Medical Services Grants"/>
    <s v="DGO"/>
    <s v="6680 Enterprise Technology"/>
    <x v="13"/>
    <s v="DP Current Expense"/>
    <n v="262.91999999999979"/>
    <x v="23"/>
    <x v="224"/>
    <x v="4"/>
    <x v="0"/>
  </r>
  <r>
    <s v="270"/>
    <s v="Dept of Health"/>
    <s v="LFM"/>
    <s v="Emergency Medical Services Grants"/>
    <s v="DGO"/>
    <s v="6680 Enterprise Technology"/>
    <x v="12"/>
    <s v="DP Current Expense"/>
    <n v="101.06833834974898"/>
    <x v="23"/>
    <x v="224"/>
    <x v="4"/>
    <x v="0"/>
  </r>
  <r>
    <s v="270"/>
    <s v="Dept of Health"/>
    <s v="LFM"/>
    <s v="Emergency Medical Services Grants"/>
    <s v="DGO"/>
    <s v="6680 Enterprise Technology"/>
    <x v="15"/>
    <s v="DP Current Expense"/>
    <n v="29.215481733199333"/>
    <x v="23"/>
    <x v="224"/>
    <x v="4"/>
    <x v="0"/>
  </r>
  <r>
    <s v="270"/>
    <s v="Dept of Health"/>
    <s v="LGA"/>
    <s v="DOH HCF Director's Office"/>
    <s v="DGO"/>
    <s v="6680 Enterprise Technology"/>
    <x v="12"/>
    <s v="Current Expense"/>
    <n v="-552.5821786336993"/>
    <x v="23"/>
    <x v="225"/>
    <x v="4"/>
    <x v="0"/>
  </r>
  <r>
    <s v="270"/>
    <s v="Dept of Health"/>
    <s v="LGA"/>
    <s v="DOH HCF Director's Office"/>
    <s v="DGO"/>
    <s v="6680 Enterprise Technology"/>
    <x v="12"/>
    <s v="DP Current Expense"/>
    <n v="254.82300000000103"/>
    <x v="23"/>
    <x v="225"/>
    <x v="4"/>
    <x v="0"/>
  </r>
  <r>
    <s v="270"/>
    <s v="Dept of Health"/>
    <s v="LGA"/>
    <s v="DOH HCF Director's Office"/>
    <s v="DGO"/>
    <s v="6680 Enterprise Technology"/>
    <x v="14"/>
    <s v="DP Current Expense"/>
    <n v="27.05000000000005"/>
    <x v="23"/>
    <x v="225"/>
    <x v="4"/>
    <x v="0"/>
  </r>
  <r>
    <s v="270"/>
    <s v="Dept of Health"/>
    <s v="LGA"/>
    <s v="DOH HCF Director's Office"/>
    <s v="DGO"/>
    <s v="6680 Enterprise Technology"/>
    <x v="15"/>
    <s v="DP Current Expense"/>
    <n v="5"/>
    <x v="23"/>
    <x v="225"/>
    <x v="4"/>
    <x v="0"/>
  </r>
  <r>
    <s v="270"/>
    <s v="Dept of Health"/>
    <s v="LGA"/>
    <s v="DOH HCF Director's Office"/>
    <s v="DGO"/>
    <s v="6680 Enterprise Technology"/>
    <x v="16"/>
    <s v="DP Current Expense"/>
    <n v="-3.1999999999999999E-5"/>
    <x v="23"/>
    <x v="225"/>
    <x v="4"/>
    <x v="0"/>
  </r>
  <r>
    <s v="270"/>
    <s v="Dept of Health"/>
    <s v="LGA"/>
    <s v="DOH HCF Director's Office"/>
    <s v="DGO"/>
    <s v="6680 Enterprise Technology"/>
    <x v="13"/>
    <s v="DP Current Expense"/>
    <n v="602.52499999999975"/>
    <x v="23"/>
    <x v="225"/>
    <x v="4"/>
    <x v="0"/>
  </r>
  <r>
    <s v="270"/>
    <s v="Dept of Health"/>
    <s v="LGA"/>
    <s v="DOH HCF Director's Office"/>
    <s v="DGO"/>
    <s v="6680 Enterprise Technology"/>
    <x v="17"/>
    <s v="DP Current Expense"/>
    <n v="3374.0142686040008"/>
    <x v="23"/>
    <x v="225"/>
    <x v="4"/>
    <x v="0"/>
  </r>
  <r>
    <s v="270"/>
    <s v="Dept of Health"/>
    <s v="LGB"/>
    <s v="DOH Financial Services"/>
    <s v="DGO"/>
    <s v="6680 Enterprise Technology"/>
    <x v="12"/>
    <s v="Current Expense"/>
    <n v="-311.96781072277599"/>
    <x v="23"/>
    <x v="226"/>
    <x v="4"/>
    <x v="0"/>
  </r>
  <r>
    <s v="270"/>
    <s v="Dept of Health"/>
    <s v="LGB"/>
    <s v="DOH Financial Services"/>
    <s v="DGO"/>
    <s v="6680 Enterprise Technology"/>
    <x v="12"/>
    <s v="DP Current Expense"/>
    <n v="85681.538196000081"/>
    <x v="23"/>
    <x v="226"/>
    <x v="4"/>
    <x v="0"/>
  </r>
  <r>
    <s v="270"/>
    <s v="Dept of Health"/>
    <s v="LGB"/>
    <s v="DOH Financial Services"/>
    <s v="DGO"/>
    <s v="6680 Enterprise Technology"/>
    <x v="14"/>
    <s v="DP Current Expense"/>
    <n v="324538.22280000011"/>
    <x v="23"/>
    <x v="226"/>
    <x v="4"/>
    <x v="0"/>
  </r>
  <r>
    <s v="270"/>
    <s v="Dept of Health"/>
    <s v="LGB"/>
    <s v="DOH Financial Services"/>
    <s v="DGO"/>
    <s v="6680 Enterprise Technology"/>
    <x v="15"/>
    <s v="DP Current Expense"/>
    <n v="67354.63"/>
    <x v="23"/>
    <x v="226"/>
    <x v="4"/>
    <x v="0"/>
  </r>
  <r>
    <s v="270"/>
    <s v="Dept of Health"/>
    <s v="LGB"/>
    <s v="DOH Financial Services"/>
    <s v="DGO"/>
    <s v="6680 Enterprise Technology"/>
    <x v="16"/>
    <s v="DP Current Expense"/>
    <n v="-1.3440000000000001E-3"/>
    <x v="23"/>
    <x v="226"/>
    <x v="4"/>
    <x v="0"/>
  </r>
  <r>
    <s v="270"/>
    <s v="Dept of Health"/>
    <s v="LGB"/>
    <s v="DOH Financial Services"/>
    <s v="DGO"/>
    <s v="6680 Enterprise Technology"/>
    <x v="13"/>
    <s v="DP Current Expense"/>
    <n v="799.71499999999946"/>
    <x v="23"/>
    <x v="226"/>
    <x v="4"/>
    <x v="0"/>
  </r>
  <r>
    <s v="270"/>
    <s v="Dept of Health"/>
    <s v="LGB"/>
    <s v="DOH Financial Services"/>
    <s v="DGO"/>
    <s v="6680 Enterprise Technology"/>
    <x v="17"/>
    <s v="DP Current Expense"/>
    <n v="32858.481033185999"/>
    <x v="23"/>
    <x v="226"/>
    <x v="4"/>
    <x v="0"/>
  </r>
  <r>
    <s v="270"/>
    <s v="Dept of Health"/>
    <s v="LGB"/>
    <s v="Financial Services"/>
    <s v="DGO"/>
    <s v="6680 Enterprise Technology"/>
    <x v="12"/>
    <s v="DP Current Expense"/>
    <n v="13760.548849480238"/>
    <x v="23"/>
    <x v="226"/>
    <x v="4"/>
    <x v="0"/>
  </r>
  <r>
    <s v="270"/>
    <s v="Dept of Health"/>
    <s v="LGB"/>
    <s v="Financial Services"/>
    <s v="DGO"/>
    <s v="6680 Enterprise Technology"/>
    <x v="15"/>
    <s v="DP Current Expense"/>
    <n v="3977.7151788088681"/>
    <x v="23"/>
    <x v="226"/>
    <x v="4"/>
    <x v="0"/>
  </r>
  <r>
    <s v="270"/>
    <s v="Dept of Health"/>
    <s v="LGC"/>
    <s v="DOH Managed Health Care"/>
    <s v="DGO"/>
    <s v="6680 Enterprise Technology"/>
    <x v="12"/>
    <s v="Current Expense"/>
    <n v="-1604.3982999999932"/>
    <x v="23"/>
    <x v="227"/>
    <x v="4"/>
    <x v="0"/>
  </r>
  <r>
    <s v="270"/>
    <s v="Dept of Health"/>
    <s v="LGC"/>
    <s v="DOH Managed Health Care"/>
    <s v="DGO"/>
    <s v="6680 Enterprise Technology"/>
    <x v="12"/>
    <s v="DP Current Expense"/>
    <n v="149.69200000000237"/>
    <x v="23"/>
    <x v="227"/>
    <x v="4"/>
    <x v="0"/>
  </r>
  <r>
    <s v="270"/>
    <s v="Dept of Health"/>
    <s v="LGC"/>
    <s v="DOH Managed Health Care"/>
    <s v="DGO"/>
    <s v="6680 Enterprise Technology"/>
    <x v="13"/>
    <s v="DP Current Expense"/>
    <n v="1248.8699999999992"/>
    <x v="23"/>
    <x v="227"/>
    <x v="4"/>
    <x v="0"/>
  </r>
  <r>
    <s v="270"/>
    <s v="Dept of Health"/>
    <s v="LGD"/>
    <s v="DOH Medicaid Operations"/>
    <s v="DGO"/>
    <s v="6680 Enterprise Technology"/>
    <x v="12"/>
    <s v="Current Expense"/>
    <n v="7263.6544749801988"/>
    <x v="23"/>
    <x v="228"/>
    <x v="4"/>
    <x v="0"/>
  </r>
  <r>
    <s v="270"/>
    <s v="Dept of Health"/>
    <s v="LGD"/>
    <s v="DOH Medicaid Operations"/>
    <s v="DGO"/>
    <s v="6680 Enterprise Technology"/>
    <x v="12"/>
    <s v="DP Current Expense"/>
    <n v="-10323.233"/>
    <x v="23"/>
    <x v="228"/>
    <x v="4"/>
    <x v="0"/>
  </r>
  <r>
    <s v="270"/>
    <s v="Dept of Health"/>
    <s v="LGD"/>
    <s v="DOH Medicaid Operations"/>
    <s v="DGO"/>
    <s v="6680 Enterprise Technology"/>
    <x v="13"/>
    <s v="DP Current Expense"/>
    <n v="1159.6649999999991"/>
    <x v="23"/>
    <x v="228"/>
    <x v="4"/>
    <x v="0"/>
  </r>
  <r>
    <s v="270"/>
    <s v="Dept of Health"/>
    <s v="LGE"/>
    <s v="DOH Coverage &amp; Reimbursement"/>
    <s v="DGO"/>
    <s v="6680 Enterprise Technology"/>
    <x v="12"/>
    <s v="Current Expense"/>
    <n v="-963.34089999999742"/>
    <x v="23"/>
    <x v="229"/>
    <x v="4"/>
    <x v="0"/>
  </r>
  <r>
    <s v="270"/>
    <s v="Dept of Health"/>
    <s v="LGE"/>
    <s v="DOH Coverage &amp; Reimbursement"/>
    <s v="DGO"/>
    <s v="6680 Enterprise Technology"/>
    <x v="12"/>
    <s v="DP Current Expense"/>
    <n v="317.64800000000173"/>
    <x v="23"/>
    <x v="229"/>
    <x v="4"/>
    <x v="0"/>
  </r>
  <r>
    <s v="270"/>
    <s v="Dept of Health"/>
    <s v="LGE"/>
    <s v="DOH Coverage &amp; Reimbursement"/>
    <s v="DGO"/>
    <s v="6680 Enterprise Technology"/>
    <x v="13"/>
    <s v="DP Current Expense"/>
    <n v="1518.0499999999988"/>
    <x v="23"/>
    <x v="229"/>
    <x v="4"/>
    <x v="0"/>
  </r>
  <r>
    <s v="270"/>
    <s v="Dept of Health"/>
    <s v="LGF"/>
    <s v="DOH Eligibility Policy"/>
    <s v="DGO"/>
    <s v="6680 Enterprise Technology"/>
    <x v="12"/>
    <s v="Current Expense"/>
    <n v="-514.27304289110793"/>
    <x v="23"/>
    <x v="230"/>
    <x v="4"/>
    <x v="0"/>
  </r>
  <r>
    <s v="270"/>
    <s v="Dept of Health"/>
    <s v="LGF"/>
    <s v="DOH Eligibility Policy"/>
    <s v="DGO"/>
    <s v="6680 Enterprise Technology"/>
    <x v="12"/>
    <s v="DP Current Expense"/>
    <n v="154.89780000000107"/>
    <x v="23"/>
    <x v="230"/>
    <x v="4"/>
    <x v="0"/>
  </r>
  <r>
    <s v="270"/>
    <s v="Dept of Health"/>
    <s v="LGF"/>
    <s v="DOH Eligibility Policy"/>
    <s v="DGO"/>
    <s v="6680 Enterprise Technology"/>
    <x v="13"/>
    <s v="DP Current Expense"/>
    <n v="746.50499999999943"/>
    <x v="23"/>
    <x v="230"/>
    <x v="4"/>
    <x v="0"/>
  </r>
  <r>
    <s v="270"/>
    <s v="Dept of Health"/>
    <s v="LGG"/>
    <s v="DOH Contracts"/>
    <s v="DGO"/>
    <s v="6680 Enterprise Technology"/>
    <x v="12"/>
    <s v="DP Current Expense"/>
    <n v="-1051.4016000000001"/>
    <x v="23"/>
    <x v="903"/>
    <x v="4"/>
    <x v="0"/>
  </r>
  <r>
    <s v="270"/>
    <s v="Dept of Health"/>
    <s v="LGJ"/>
    <s v="DOH Authorization &amp; Community Based Services"/>
    <s v="DGO"/>
    <s v="6680 Enterprise Technology"/>
    <x v="12"/>
    <s v="Current Expense"/>
    <n v="-949.97649999999851"/>
    <x v="23"/>
    <x v="231"/>
    <x v="4"/>
    <x v="0"/>
  </r>
  <r>
    <s v="270"/>
    <s v="Dept of Health"/>
    <s v="LGJ"/>
    <s v="DOH Authorization &amp; Community Based Services"/>
    <s v="DGO"/>
    <s v="6680 Enterprise Technology"/>
    <x v="12"/>
    <s v="DP Current Expense"/>
    <n v="177.92820000000106"/>
    <x v="23"/>
    <x v="231"/>
    <x v="4"/>
    <x v="0"/>
  </r>
  <r>
    <s v="270"/>
    <s v="Dept of Health"/>
    <s v="LGJ"/>
    <s v="DOH Authorization &amp; Community Based Services"/>
    <s v="DGO"/>
    <s v="6680 Enterprise Technology"/>
    <x v="13"/>
    <s v="DP Current Expense"/>
    <n v="696.4249999999995"/>
    <x v="23"/>
    <x v="231"/>
    <x v="4"/>
    <x v="0"/>
  </r>
  <r>
    <s v="270"/>
    <s v="Dept of Health"/>
    <s v="LID"/>
    <s v="DOH Home &amp; Community Based Waivers"/>
    <s v="DGO"/>
    <s v="6680 Enterprise Technology"/>
    <x v="12"/>
    <s v="Current Expense"/>
    <n v="-65.820999999999771"/>
    <x v="23"/>
    <x v="232"/>
    <x v="4"/>
    <x v="0"/>
  </r>
  <r>
    <s v="270"/>
    <s v="Dept of Health"/>
    <s v="LID"/>
    <s v="DOH Home &amp; Community Based Waivers"/>
    <s v="DGO"/>
    <s v="6680 Enterprise Technology"/>
    <x v="12"/>
    <s v="DP Current Expense"/>
    <n v="42.50940000000034"/>
    <x v="23"/>
    <x v="232"/>
    <x v="4"/>
    <x v="0"/>
  </r>
  <r>
    <s v="270"/>
    <s v="Dept of Health"/>
    <s v="LID"/>
    <s v="DOH Home &amp; Community Based Waivers"/>
    <s v="DGO"/>
    <s v="6680 Enterprise Technology"/>
    <x v="13"/>
    <s v="DP Current Expense"/>
    <n v="167.4549999999999"/>
    <x v="23"/>
    <x v="232"/>
    <x v="4"/>
    <x v="0"/>
  </r>
  <r>
    <s v="270"/>
    <s v="Dept of Health"/>
    <s v="LIM"/>
    <s v="DOH Other Services"/>
    <s v="DGO"/>
    <s v="6680 Enterprise Technology"/>
    <x v="12"/>
    <s v="Current Expense"/>
    <n v="-962.59049999999786"/>
    <x v="23"/>
    <x v="209"/>
    <x v="4"/>
    <x v="0"/>
  </r>
  <r>
    <s v="270"/>
    <s v="Dept of Health"/>
    <s v="LIM"/>
    <s v="DOH Other Services"/>
    <s v="DGO"/>
    <s v="6680 Enterprise Technology"/>
    <x v="12"/>
    <s v="DP Current Expense"/>
    <n v="253.3082000000019"/>
    <x v="23"/>
    <x v="209"/>
    <x v="4"/>
    <x v="0"/>
  </r>
  <r>
    <s v="270"/>
    <s v="Dept of Health"/>
    <s v="LIM"/>
    <s v="DOH Other Services"/>
    <s v="DGO"/>
    <s v="6680 Enterprise Technology"/>
    <x v="13"/>
    <s v="DP Current Expense"/>
    <n v="621.30499999999961"/>
    <x v="23"/>
    <x v="209"/>
    <x v="4"/>
    <x v="0"/>
  </r>
  <r>
    <s v="270"/>
    <s v="Dept of Health"/>
    <s v="LIM"/>
    <s v="DOH Other Services"/>
    <s v="DGO"/>
    <s v="6680 Enterprise Technology"/>
    <x v="17"/>
    <s v="DP Current Expense"/>
    <n v="925.01809085199989"/>
    <x v="23"/>
    <x v="209"/>
    <x v="4"/>
    <x v="0"/>
  </r>
  <r>
    <s v="270"/>
    <s v="Dept of Health"/>
    <s v="LIM"/>
    <s v="Other Services"/>
    <s v="DGO"/>
    <s v="6680 Enterprise Technology"/>
    <x v="12"/>
    <s v="DP Current Expense"/>
    <n v="429.64447332676008"/>
    <x v="23"/>
    <x v="209"/>
    <x v="4"/>
    <x v="0"/>
  </r>
  <r>
    <s v="270"/>
    <s v="Dept of Health"/>
    <s v="LIM"/>
    <s v="Other Services"/>
    <s v="DGO"/>
    <s v="6680 Enterprise Technology"/>
    <x v="15"/>
    <s v="DP Current Expense"/>
    <n v="124.19587050902756"/>
    <x v="23"/>
    <x v="209"/>
    <x v="4"/>
    <x v="0"/>
  </r>
  <r>
    <s v="270"/>
    <s v="Dept of Health"/>
    <s v="LIO"/>
    <s v="DOH Pharmacy"/>
    <s v="DGO"/>
    <s v="6680 Enterprise Technology"/>
    <x v="12"/>
    <s v="Current Expense"/>
    <n v="-60.932099999999799"/>
    <x v="23"/>
    <x v="233"/>
    <x v="4"/>
    <x v="0"/>
  </r>
  <r>
    <s v="270"/>
    <s v="Dept of Health"/>
    <s v="LIO"/>
    <s v="DOH Pharmacy"/>
    <s v="DGO"/>
    <s v="6680 Enterprise Technology"/>
    <x v="12"/>
    <s v="DP Current Expense"/>
    <n v="14.942000000000125"/>
    <x v="23"/>
    <x v="233"/>
    <x v="4"/>
    <x v="0"/>
  </r>
  <r>
    <s v="270"/>
    <s v="Dept of Health"/>
    <s v="LIO"/>
    <s v="DOH Pharmacy"/>
    <s v="DGO"/>
    <s v="6680 Enterprise Technology"/>
    <x v="13"/>
    <s v="DP Current Expense"/>
    <n v="57.904999999999959"/>
    <x v="23"/>
    <x v="233"/>
    <x v="4"/>
    <x v="0"/>
  </r>
  <r>
    <s v="270"/>
    <s v="Dept of Health"/>
    <s v="LIQ"/>
    <s v="DOH Provider Reimbursement Information System for Medicaid"/>
    <s v="DGO"/>
    <s v="6680 Enterprise Technology"/>
    <x v="12"/>
    <s v="Current Expense"/>
    <n v="-119.63970714851742"/>
    <x v="23"/>
    <x v="211"/>
    <x v="4"/>
    <x v="0"/>
  </r>
  <r>
    <s v="270"/>
    <s v="Dept of Health"/>
    <s v="LIQ"/>
    <s v="DOH Provider Reimbursement Information System for Medicaid"/>
    <s v="DGO"/>
    <s v="6680 Enterprise Technology"/>
    <x v="12"/>
    <s v="DP Current Expense"/>
    <n v="26054.757000000012"/>
    <x v="23"/>
    <x v="211"/>
    <x v="4"/>
    <x v="0"/>
  </r>
  <r>
    <s v="270"/>
    <s v="Dept of Health"/>
    <s v="LIQ"/>
    <s v="DOH Provider Reimbursement Information System for Medicaid"/>
    <s v="DGO"/>
    <s v="6680 Enterprise Technology"/>
    <x v="14"/>
    <s v="DP Current Expense"/>
    <n v="9258.0025000000078"/>
    <x v="23"/>
    <x v="211"/>
    <x v="4"/>
    <x v="0"/>
  </r>
  <r>
    <s v="270"/>
    <s v="Dept of Health"/>
    <s v="LIQ"/>
    <s v="DOH Provider Reimbursement Information System for Medicaid"/>
    <s v="DGO"/>
    <s v="6680 Enterprise Technology"/>
    <x v="15"/>
    <s v="DP Current Expense"/>
    <n v="2042.75"/>
    <x v="23"/>
    <x v="211"/>
    <x v="4"/>
    <x v="0"/>
  </r>
  <r>
    <s v="270"/>
    <s v="Dept of Health"/>
    <s v="LIQ"/>
    <s v="DOH Provider Reimbursement Information System for Medicaid"/>
    <s v="DGO"/>
    <s v="6680 Enterprise Technology"/>
    <x v="13"/>
    <s v="DP Current Expense"/>
    <n v="2333.4149999999986"/>
    <x v="23"/>
    <x v="211"/>
    <x v="4"/>
    <x v="0"/>
  </r>
  <r>
    <s v="270"/>
    <s v="Dept of Health"/>
    <s v="LIQ"/>
    <s v="DOH Provider Reimbursement Information System for Medicaid"/>
    <s v="DGO"/>
    <s v="6680 Enterprise Technology"/>
    <x v="17"/>
    <s v="DP Current Expense"/>
    <n v="317.62468132199984"/>
    <x v="23"/>
    <x v="211"/>
    <x v="4"/>
    <x v="0"/>
  </r>
  <r>
    <s v="270"/>
    <s v="Dept of Health"/>
    <s v="LIQ"/>
    <s v="Provider Reimbursement Information System for Medicaid"/>
    <s v="DGO"/>
    <s v="6680 Enterprise Technology"/>
    <x v="12"/>
    <s v="DP Current Expense"/>
    <n v="1300.9916990131053"/>
    <x v="23"/>
    <x v="211"/>
    <x v="4"/>
    <x v="0"/>
  </r>
  <r>
    <s v="270"/>
    <s v="Dept of Health"/>
    <s v="LIQ"/>
    <s v="Provider Reimbursement Information System for Medicaid"/>
    <s v="DGO"/>
    <s v="6680 Enterprise Technology"/>
    <x v="15"/>
    <s v="DP Current Expense"/>
    <n v="376.07325734425461"/>
    <x v="23"/>
    <x v="211"/>
    <x v="4"/>
    <x v="0"/>
  </r>
  <r>
    <s v="270"/>
    <s v="Dept of Health"/>
    <s v="LPA"/>
    <s v="DOH Children's Health Insurance Program"/>
    <s v="DGO"/>
    <s v="6680 Enterprise Technology"/>
    <x v="12"/>
    <s v="Current Expense"/>
    <n v="2656.1766000000016"/>
    <x v="23"/>
    <x v="235"/>
    <x v="4"/>
    <x v="0"/>
  </r>
  <r>
    <s v="270"/>
    <s v="Dept of Health"/>
    <s v="LPA"/>
    <s v="DOH Children's Health Insurance Program"/>
    <s v="DGO"/>
    <s v="6680 Enterprise Technology"/>
    <x v="12"/>
    <s v="DP Current Expense"/>
    <n v="23.60160000000019"/>
    <x v="23"/>
    <x v="235"/>
    <x v="4"/>
    <x v="0"/>
  </r>
  <r>
    <s v="270"/>
    <s v="Dept of Health"/>
    <s v="LPA"/>
    <s v="DOH Children's Health Insurance Program"/>
    <s v="DGO"/>
    <s v="6680 Enterprise Technology"/>
    <x v="13"/>
    <s v="DP Current Expense"/>
    <n v="112.67999999999992"/>
    <x v="23"/>
    <x v="235"/>
    <x v="4"/>
    <x v="0"/>
  </r>
  <r>
    <s v="300"/>
    <s v="Building Board Construction"/>
    <s v="3150"/>
    <s v="FCM Gen Govt Capital Projects - Prison Development"/>
    <s v="DGO"/>
    <s v="6680 Enterprise Technology"/>
    <x v="12"/>
    <s v="Current Expense"/>
    <n v="352.27500000000003"/>
    <x v="50"/>
    <x v="904"/>
    <x v="4"/>
    <x v="0"/>
  </r>
  <r>
    <s v="300"/>
    <s v="Building Board Construction"/>
    <s v="3150"/>
    <s v="FCM Gen Govt Capital Projects - Prison Development"/>
    <s v="DGO"/>
    <s v="6680 Enterprise Technology"/>
    <x v="14"/>
    <s v="DP Current Expense"/>
    <n v="251.99999999999986"/>
    <x v="50"/>
    <x v="904"/>
    <x v="4"/>
    <x v="0"/>
  </r>
  <r>
    <s v="300"/>
    <s v="Building Board Construction"/>
    <s v="3150"/>
    <s v="FCM Gen Govt Capital Projects - Prison Development"/>
    <s v="DGO"/>
    <s v="6680 Enterprise Technology"/>
    <x v="15"/>
    <s v="DP Current Expense"/>
    <n v="63"/>
    <x v="50"/>
    <x v="904"/>
    <x v="4"/>
    <x v="0"/>
  </r>
  <r>
    <s v="300"/>
    <s v="Building Board Construction"/>
    <s v="FVZ"/>
    <s v="DGO DFCM SBOA Capital Projects"/>
    <s v="DGO"/>
    <s v="6680 Enterprise Technology"/>
    <x v="12"/>
    <s v="Current Expense"/>
    <n v="4.62"/>
    <x v="50"/>
    <x v="905"/>
    <x v="4"/>
    <x v="0"/>
  </r>
  <r>
    <s v="300"/>
    <s v="Building Board Construction"/>
    <s v="FVZ"/>
    <s v="DGO DFCM SBOA Capital Projects"/>
    <s v="DGO"/>
    <s v="6680 Enterprise Technology"/>
    <x v="14"/>
    <s v="DP Current Expense"/>
    <n v="89.879999999999967"/>
    <x v="50"/>
    <x v="905"/>
    <x v="4"/>
    <x v="0"/>
  </r>
  <r>
    <s v="300"/>
    <s v="Building Board Construction"/>
    <s v="FVZ"/>
    <s v="DGO DFCM SBOA Capital Projects"/>
    <s v="DGO"/>
    <s v="6680 Enterprise Technology"/>
    <x v="15"/>
    <s v="DP Current Expense"/>
    <n v="14"/>
    <x v="50"/>
    <x v="905"/>
    <x v="4"/>
    <x v="0"/>
  </r>
  <r>
    <s v="300"/>
    <s v="Building Board Construction"/>
    <s v="FWA"/>
    <s v="DGO DFCM Capital Developments"/>
    <s v="DGO"/>
    <s v="6680 Enterprise Technology"/>
    <x v="12"/>
    <s v="Current Expense"/>
    <n v="1799.328500000001"/>
    <x v="50"/>
    <x v="906"/>
    <x v="4"/>
    <x v="0"/>
  </r>
  <r>
    <s v="300"/>
    <s v="Building Board Construction"/>
    <s v="FWA"/>
    <s v="DGO DFCM Capital Developments"/>
    <s v="DGO"/>
    <s v="6680 Enterprise Technology"/>
    <x v="12"/>
    <s v="DP Current Expense"/>
    <n v="21.769600000000032"/>
    <x v="50"/>
    <x v="906"/>
    <x v="4"/>
    <x v="0"/>
  </r>
  <r>
    <s v="300"/>
    <s v="Building Board Construction"/>
    <s v="FWA"/>
    <s v="DGO DFCM Capital Developments"/>
    <s v="DGO"/>
    <s v="6680 Enterprise Technology"/>
    <x v="14"/>
    <s v="DP Current Expense"/>
    <n v="5155.8875000000025"/>
    <x v="50"/>
    <x v="906"/>
    <x v="4"/>
    <x v="0"/>
  </r>
  <r>
    <s v="300"/>
    <s v="Building Board Construction"/>
    <s v="FWA"/>
    <s v="DGO DFCM Capital Developments"/>
    <s v="DGO"/>
    <s v="6680 Enterprise Technology"/>
    <x v="15"/>
    <s v="DP Current Expense"/>
    <n v="1210.25"/>
    <x v="50"/>
    <x v="906"/>
    <x v="4"/>
    <x v="0"/>
  </r>
  <r>
    <s v="300"/>
    <s v="Building Board Construction"/>
    <s v="FWA"/>
    <s v="DGO DFCM Capital Developments"/>
    <s v="DGO"/>
    <s v="6680 Enterprise Technology"/>
    <x v="18"/>
    <s v="DP Current Expense"/>
    <n v="51.719999999999843"/>
    <x v="50"/>
    <x v="906"/>
    <x v="4"/>
    <x v="0"/>
  </r>
  <r>
    <s v="300"/>
    <s v="Building Board Construction"/>
    <s v="FWC"/>
    <s v="DGO DFCM Capital Develop - Other St Gov"/>
    <s v="DGO"/>
    <s v="6680 Enterprise Technology"/>
    <x v="12"/>
    <s v="Current Expense"/>
    <n v="0"/>
    <x v="50"/>
    <x v="907"/>
    <x v="4"/>
    <x v="0"/>
  </r>
  <r>
    <s v="300"/>
    <s v="Building Board Construction"/>
    <s v="FWC"/>
    <s v="DGO DFCM Capital Develop - Other St Gov"/>
    <s v="DGO"/>
    <s v="6680 Enterprise Technology"/>
    <x v="12"/>
    <s v="DP Current Expense"/>
    <n v="0"/>
    <x v="50"/>
    <x v="907"/>
    <x v="4"/>
    <x v="0"/>
  </r>
  <r>
    <s v="300"/>
    <s v="Building Board Construction"/>
    <s v="FXA"/>
    <s v="DGO DFCM Capital Improvements"/>
    <s v="DGO"/>
    <s v="6680 Enterprise Technology"/>
    <x v="12"/>
    <s v="Current Expense"/>
    <n v="-5.0276999999998004"/>
    <x v="50"/>
    <x v="908"/>
    <x v="4"/>
    <x v="0"/>
  </r>
  <r>
    <s v="300"/>
    <s v="Building Board Construction"/>
    <s v="FXA"/>
    <s v="DGO DFCM Capital Improvements"/>
    <s v="DGO"/>
    <s v="6680 Enterprise Technology"/>
    <x v="12"/>
    <s v="DP Current Expense"/>
    <n v="65.127200000000101"/>
    <x v="50"/>
    <x v="908"/>
    <x v="4"/>
    <x v="0"/>
  </r>
  <r>
    <s v="300"/>
    <s v="Building Board Construction"/>
    <s v="FXA"/>
    <s v="DGO DFCM Capital Improvements"/>
    <s v="DGO"/>
    <s v="6680 Enterprise Technology"/>
    <x v="18"/>
    <s v="DP Current Expense"/>
    <n v="103.43999999999969"/>
    <x v="50"/>
    <x v="908"/>
    <x v="4"/>
    <x v="0"/>
  </r>
  <r>
    <s v="400"/>
    <s v="Utah State Board of Education"/>
    <s v="PAC"/>
    <s v="PED Indirect Cost Pool"/>
    <s v="DGO"/>
    <s v="6680 Enterprise Technology"/>
    <x v="12"/>
    <s v="Current Expense"/>
    <n v="391.30250000000012"/>
    <x v="24"/>
    <x v="239"/>
    <x v="4"/>
    <x v="0"/>
  </r>
  <r>
    <s v="400"/>
    <s v="Utah State Board of Education"/>
    <s v="PAC"/>
    <s v="PED Indirect Cost Pool"/>
    <s v="DGO"/>
    <s v="6680 Enterprise Technology"/>
    <x v="12"/>
    <s v="DP Current Expense"/>
    <n v="2620.9967999999999"/>
    <x v="24"/>
    <x v="239"/>
    <x v="4"/>
    <x v="0"/>
  </r>
  <r>
    <s v="400"/>
    <s v="Utah State Board of Education"/>
    <s v="PAC"/>
    <s v="PED Indirect Cost Pool"/>
    <s v="DGO"/>
    <s v="6680 Enterprise Technology"/>
    <x v="16"/>
    <s v="DP Current Expense"/>
    <n v="-4.4488799999999999"/>
    <x v="24"/>
    <x v="239"/>
    <x v="4"/>
    <x v="0"/>
  </r>
  <r>
    <s v="400"/>
    <s v="Utah State Board of Education"/>
    <s v="PAC"/>
    <s v="PED Indirect Cost Pool"/>
    <s v="DGO"/>
    <s v="6680 Enterprise Technology"/>
    <x v="13"/>
    <s v="DP Current Expense"/>
    <n v="53.209999999999965"/>
    <x v="24"/>
    <x v="239"/>
    <x v="4"/>
    <x v="0"/>
  </r>
  <r>
    <s v="400"/>
    <s v="Utah State Board of Education"/>
    <s v="PDA"/>
    <s v="PED Child Nutrition"/>
    <s v="DGO"/>
    <s v="6680 Enterprise Technology"/>
    <x v="12"/>
    <s v="Current Expense"/>
    <n v="-9.8284999999999396"/>
    <x v="24"/>
    <x v="238"/>
    <x v="4"/>
    <x v="0"/>
  </r>
  <r>
    <s v="400"/>
    <s v="Utah State Board of Education"/>
    <s v="PVF"/>
    <s v="DBS Administration"/>
    <s v="DGO"/>
    <s v="6680 Enterprise Technology"/>
    <x v="12"/>
    <s v="Current Expense"/>
    <n v="-21.443999999999868"/>
    <x v="24"/>
    <x v="237"/>
    <x v="4"/>
    <x v="0"/>
  </r>
  <r>
    <s v="400"/>
    <s v="Utah State Board of Education"/>
    <s v="PZA"/>
    <s v="PED Charter School Finance Authority"/>
    <s v="DGO"/>
    <s v="6680 Enterprise Technology"/>
    <x v="12"/>
    <s v="DP Current Expense"/>
    <n v="0"/>
    <x v="24"/>
    <x v="909"/>
    <x v="4"/>
    <x v="0"/>
  </r>
  <r>
    <s v="400"/>
    <s v="Utah State Board of Education"/>
    <s v="PZA"/>
    <s v="PED Charter School Finance Authority"/>
    <s v="DGO"/>
    <s v="6680 Enterprise Technology"/>
    <x v="14"/>
    <s v="DP Current Expense"/>
    <n v="96.919999999999931"/>
    <x v="24"/>
    <x v="909"/>
    <x v="4"/>
    <x v="0"/>
  </r>
  <r>
    <s v="400"/>
    <s v="Utah State Board of Education"/>
    <s v="PZA"/>
    <s v="PED Charter School Finance Authority"/>
    <s v="DGO"/>
    <s v="6680 Enterprise Technology"/>
    <x v="15"/>
    <s v="DP Current Expense"/>
    <n v="19.75"/>
    <x v="24"/>
    <x v="909"/>
    <x v="4"/>
    <x v="0"/>
  </r>
  <r>
    <s v="400"/>
    <s v="Utah State Board of Education"/>
    <s v="PZA"/>
    <s v="PED Charter School Finance Authority"/>
    <s v="DGO"/>
    <s v="6680 Enterprise Technology"/>
    <x v="16"/>
    <s v="DP Current Expense"/>
    <n v="-73.865263999999982"/>
    <x v="24"/>
    <x v="909"/>
    <x v="4"/>
    <x v="0"/>
  </r>
  <r>
    <s v="410"/>
    <s v="Dept of Corrections"/>
    <s v="MAA"/>
    <s v="DOC Executive Director"/>
    <s v="DGO"/>
    <s v="6680 Enterprise Technology"/>
    <x v="12"/>
    <s v="Current Expense"/>
    <n v="-1102.7920999999963"/>
    <x v="25"/>
    <x v="290"/>
    <x v="4"/>
    <x v="0"/>
  </r>
  <r>
    <s v="410"/>
    <s v="Dept of Corrections"/>
    <s v="MAA"/>
    <s v="DOC Executive Director"/>
    <s v="DGO"/>
    <s v="6680 Enterprise Technology"/>
    <x v="12"/>
    <s v="DP Current Expense"/>
    <n v="316.5312000000003"/>
    <x v="25"/>
    <x v="290"/>
    <x v="4"/>
    <x v="0"/>
  </r>
  <r>
    <s v="410"/>
    <s v="Dept of Corrections"/>
    <s v="MAA"/>
    <s v="DOC Executive Director"/>
    <s v="DGO"/>
    <s v="6680 Enterprise Technology"/>
    <x v="18"/>
    <s v="DP Current Expense"/>
    <n v="349.10999999999893"/>
    <x v="25"/>
    <x v="290"/>
    <x v="4"/>
    <x v="0"/>
  </r>
  <r>
    <s v="410"/>
    <s v="Dept of Corrections"/>
    <s v="MAA"/>
    <s v="DOC Executive Director"/>
    <s v="DGO"/>
    <s v="6680 Enterprise Technology"/>
    <x v="13"/>
    <s v="DP Current Expense"/>
    <n v="9.3899999999999935"/>
    <x v="25"/>
    <x v="290"/>
    <x v="4"/>
    <x v="0"/>
  </r>
  <r>
    <s v="410"/>
    <s v="Dept of Corrections"/>
    <s v="MAB"/>
    <s v="DOC Administrative Services"/>
    <s v="DGO"/>
    <s v="6680 Enterprise Technology"/>
    <x v="12"/>
    <s v="Current Expense"/>
    <n v="-3188.7402999999908"/>
    <x v="25"/>
    <x v="283"/>
    <x v="4"/>
    <x v="0"/>
  </r>
  <r>
    <s v="410"/>
    <s v="Dept of Corrections"/>
    <s v="MAB"/>
    <s v="DOC Administrative Services"/>
    <s v="DGO"/>
    <s v="6680 Enterprise Technology"/>
    <x v="12"/>
    <s v="DP Current Expense"/>
    <n v="64377.941417256465"/>
    <x v="25"/>
    <x v="283"/>
    <x v="4"/>
    <x v="0"/>
  </r>
  <r>
    <s v="410"/>
    <s v="Dept of Corrections"/>
    <s v="MAB"/>
    <s v="DOC Administrative Services"/>
    <s v="DGO"/>
    <s v="6680 Enterprise Technology"/>
    <x v="14"/>
    <s v="DP Current Expense"/>
    <n v="59100.698999999884"/>
    <x v="25"/>
    <x v="283"/>
    <x v="4"/>
    <x v="0"/>
  </r>
  <r>
    <s v="410"/>
    <s v="Dept of Corrections"/>
    <s v="MAB"/>
    <s v="DOC Administrative Services"/>
    <s v="DGO"/>
    <s v="6680 Enterprise Technology"/>
    <x v="15"/>
    <s v="DP Current Expense"/>
    <n v="20542.919566994944"/>
    <x v="25"/>
    <x v="283"/>
    <x v="4"/>
    <x v="0"/>
  </r>
  <r>
    <s v="410"/>
    <s v="Dept of Corrections"/>
    <s v="MAB"/>
    <s v="DOC Administrative Services"/>
    <s v="DGO"/>
    <s v="6680 Enterprise Technology"/>
    <x v="16"/>
    <s v="DP Current Expense"/>
    <n v="-0.25262399999999996"/>
    <x v="25"/>
    <x v="283"/>
    <x v="4"/>
    <x v="0"/>
  </r>
  <r>
    <s v="410"/>
    <s v="Dept of Corrections"/>
    <s v="MAB"/>
    <s v="DOC Administrative Services"/>
    <s v="DGO"/>
    <s v="6680 Enterprise Technology"/>
    <x v="18"/>
    <s v="DP Current Expense"/>
    <n v="127498.41999999962"/>
    <x v="25"/>
    <x v="283"/>
    <x v="4"/>
    <x v="0"/>
  </r>
  <r>
    <s v="410"/>
    <s v="Dept of Corrections"/>
    <s v="MAB"/>
    <s v="DOC Administrative Services"/>
    <s v="DGO"/>
    <s v="6680 Enterprise Technology"/>
    <x v="13"/>
    <s v="DP Current Expense"/>
    <n v="42893.519999999975"/>
    <x v="25"/>
    <x v="283"/>
    <x v="4"/>
    <x v="0"/>
  </r>
  <r>
    <s v="410"/>
    <s v="Dept of Corrections"/>
    <s v="MAB"/>
    <s v="DOC Administrative Services"/>
    <s v="DGO"/>
    <s v="6680 Enterprise Technology"/>
    <x v="17"/>
    <s v="DP Current Expense"/>
    <n v="50741.800475393997"/>
    <x v="25"/>
    <x v="283"/>
    <x v="4"/>
    <x v="0"/>
  </r>
  <r>
    <s v="410"/>
    <s v="Dept of Corrections"/>
    <s v="MAC"/>
    <s v="DOC Training"/>
    <s v="DGO"/>
    <s v="6680 Enterprise Technology"/>
    <x v="12"/>
    <s v="Current Expense"/>
    <n v="-99.792699999999428"/>
    <x v="25"/>
    <x v="294"/>
    <x v="4"/>
    <x v="0"/>
  </r>
  <r>
    <s v="410"/>
    <s v="Dept of Corrections"/>
    <s v="MAC"/>
    <s v="DOC Training"/>
    <s v="DGO"/>
    <s v="6680 Enterprise Technology"/>
    <x v="12"/>
    <s v="DP Current Expense"/>
    <n v="186.79900000000021"/>
    <x v="25"/>
    <x v="294"/>
    <x v="4"/>
    <x v="0"/>
  </r>
  <r>
    <s v="410"/>
    <s v="Dept of Corrections"/>
    <s v="MAC"/>
    <s v="DOC Training"/>
    <s v="DGO"/>
    <s v="6680 Enterprise Technology"/>
    <x v="18"/>
    <s v="DP Current Expense"/>
    <n v="336.17999999999898"/>
    <x v="25"/>
    <x v="294"/>
    <x v="4"/>
    <x v="0"/>
  </r>
  <r>
    <s v="410"/>
    <s v="Dept of Corrections"/>
    <s v="MBA"/>
    <s v="DOC AP&amp;P Administration"/>
    <s v="DGO"/>
    <s v="6680 Enterprise Technology"/>
    <x v="12"/>
    <s v="Current Expense"/>
    <n v="-916.89509999999837"/>
    <x v="25"/>
    <x v="284"/>
    <x v="4"/>
    <x v="0"/>
  </r>
  <r>
    <s v="410"/>
    <s v="Dept of Corrections"/>
    <s v="MBA"/>
    <s v="DOC AP&amp;P Administration"/>
    <s v="DGO"/>
    <s v="6680 Enterprise Technology"/>
    <x v="12"/>
    <s v="DP Current Expense"/>
    <n v="54.873600000000053"/>
    <x v="25"/>
    <x v="284"/>
    <x v="4"/>
    <x v="0"/>
  </r>
  <r>
    <s v="410"/>
    <s v="Dept of Corrections"/>
    <s v="MBA"/>
    <s v="DOC AP&amp;P Administration"/>
    <s v="DGO"/>
    <s v="6680 Enterprise Technology"/>
    <x v="14"/>
    <s v="DP Current Expense"/>
    <n v="12310.799999999968"/>
    <x v="25"/>
    <x v="284"/>
    <x v="4"/>
    <x v="0"/>
  </r>
  <r>
    <s v="410"/>
    <s v="Dept of Corrections"/>
    <s v="MBA"/>
    <s v="DOC AP&amp;P Administration"/>
    <s v="DGO"/>
    <s v="6680 Enterprise Technology"/>
    <x v="15"/>
    <s v="DP Current Expense"/>
    <n v="3532.25"/>
    <x v="25"/>
    <x v="284"/>
    <x v="4"/>
    <x v="0"/>
  </r>
  <r>
    <s v="410"/>
    <s v="Dept of Corrections"/>
    <s v="MBA"/>
    <s v="DOC AP&amp;P Administration"/>
    <s v="DGO"/>
    <s v="6680 Enterprise Technology"/>
    <x v="18"/>
    <s v="DP Current Expense"/>
    <n v="77.579999999999771"/>
    <x v="25"/>
    <x v="284"/>
    <x v="4"/>
    <x v="0"/>
  </r>
  <r>
    <s v="410"/>
    <s v="Dept of Corrections"/>
    <s v="MBB"/>
    <s v="DOC AP&amp;P Programs"/>
    <s v="DGO"/>
    <s v="6680 Enterprise Technology"/>
    <x v="12"/>
    <s v="Current Expense"/>
    <n v="-8743.3585999999705"/>
    <x v="25"/>
    <x v="285"/>
    <x v="4"/>
    <x v="0"/>
  </r>
  <r>
    <s v="410"/>
    <s v="Dept of Corrections"/>
    <s v="MBB"/>
    <s v="DOC AP&amp;P Programs"/>
    <s v="DGO"/>
    <s v="6680 Enterprise Technology"/>
    <x v="12"/>
    <s v="DP Current Expense"/>
    <n v="1145.997000000001"/>
    <x v="25"/>
    <x v="285"/>
    <x v="4"/>
    <x v="0"/>
  </r>
  <r>
    <s v="410"/>
    <s v="Dept of Corrections"/>
    <s v="MBB"/>
    <s v="DOC AP&amp;P Programs"/>
    <s v="DGO"/>
    <s v="6680 Enterprise Technology"/>
    <x v="18"/>
    <s v="DP Current Expense"/>
    <n v="1827.4399999999946"/>
    <x v="25"/>
    <x v="285"/>
    <x v="4"/>
    <x v="0"/>
  </r>
  <r>
    <s v="410"/>
    <s v="Dept of Corrections"/>
    <s v="MBB"/>
    <s v="DOC AP&amp;P Programs"/>
    <s v="DGO"/>
    <s v="6680 Enterprise Technology"/>
    <x v="13"/>
    <s v="DP Current Expense"/>
    <n v="79.814999999999955"/>
    <x v="25"/>
    <x v="285"/>
    <x v="4"/>
    <x v="0"/>
  </r>
  <r>
    <s v="410"/>
    <s v="Dept of Corrections"/>
    <s v="MCA"/>
    <s v="DOC DPO Draper Facility"/>
    <s v="DGO"/>
    <s v="6680 Enterprise Technology"/>
    <x v="12"/>
    <s v="Current Expense"/>
    <n v="-8679.5307999999732"/>
    <x v="25"/>
    <x v="288"/>
    <x v="4"/>
    <x v="0"/>
  </r>
  <r>
    <s v="410"/>
    <s v="Dept of Corrections"/>
    <s v="MCA"/>
    <s v="DOC DPO Draper Facility"/>
    <s v="DGO"/>
    <s v="6680 Enterprise Technology"/>
    <x v="12"/>
    <s v="DP Current Expense"/>
    <n v="254.75120000000021"/>
    <x v="25"/>
    <x v="288"/>
    <x v="4"/>
    <x v="0"/>
  </r>
  <r>
    <s v="410"/>
    <s v="Dept of Corrections"/>
    <s v="MCA"/>
    <s v="DOC DPO Draper Facility"/>
    <s v="DGO"/>
    <s v="6680 Enterprise Technology"/>
    <x v="18"/>
    <s v="DP Current Expense"/>
    <n v="383.58999999999884"/>
    <x v="25"/>
    <x v="288"/>
    <x v="4"/>
    <x v="0"/>
  </r>
  <r>
    <s v="410"/>
    <s v="Dept of Corrections"/>
    <s v="MCA"/>
    <s v="DOC DPO Draper Facility"/>
    <s v="DGO"/>
    <s v="6680 Enterprise Technology"/>
    <x v="13"/>
    <s v="DP Current Expense"/>
    <n v="9.3899999999999935"/>
    <x v="25"/>
    <x v="288"/>
    <x v="4"/>
    <x v="0"/>
  </r>
  <r>
    <s v="410"/>
    <s v="Dept of Corrections"/>
    <s v="MCC"/>
    <s v="DOC DPO Central Utah / Gunnison"/>
    <s v="DGO"/>
    <s v="6680 Enterprise Technology"/>
    <x v="12"/>
    <s v="Current Expense"/>
    <n v="-7917.3857999999882"/>
    <x v="25"/>
    <x v="287"/>
    <x v="4"/>
    <x v="0"/>
  </r>
  <r>
    <s v="410"/>
    <s v="Dept of Corrections"/>
    <s v="MCC"/>
    <s v="DOC DPO Central Utah / Gunnison"/>
    <s v="DGO"/>
    <s v="6680 Enterprise Technology"/>
    <x v="12"/>
    <s v="DP Current Expense"/>
    <n v="45.391200000000076"/>
    <x v="25"/>
    <x v="287"/>
    <x v="4"/>
    <x v="0"/>
  </r>
  <r>
    <s v="410"/>
    <s v="Dept of Corrections"/>
    <s v="MCC"/>
    <s v="DOC DPO Central Utah / Gunnison"/>
    <s v="DGO"/>
    <s v="6680 Enterprise Technology"/>
    <x v="18"/>
    <s v="DP Current Expense"/>
    <n v="107.74999999999969"/>
    <x v="25"/>
    <x v="287"/>
    <x v="4"/>
    <x v="0"/>
  </r>
  <r>
    <s v="410"/>
    <s v="Dept of Corrections"/>
    <s v="MCC"/>
    <s v="DOC DPO Central Utah / Gunnison"/>
    <s v="DGO"/>
    <s v="6680 Enterprise Technology"/>
    <x v="13"/>
    <s v="DP Current Expense"/>
    <n v="26.604999999999983"/>
    <x v="25"/>
    <x v="287"/>
    <x v="4"/>
    <x v="0"/>
  </r>
  <r>
    <s v="410"/>
    <s v="Dept of Corrections"/>
    <s v="MCF"/>
    <s v="DOC DPO Inmate Placement"/>
    <s v="DGO"/>
    <s v="6680 Enterprise Technology"/>
    <x v="12"/>
    <s v="Current Expense"/>
    <n v="-94.45439999999877"/>
    <x v="25"/>
    <x v="289"/>
    <x v="4"/>
    <x v="0"/>
  </r>
  <r>
    <s v="410"/>
    <s v="Dept of Corrections"/>
    <s v="MCF"/>
    <s v="DOC DPO Inmate Placement"/>
    <s v="DGO"/>
    <s v="6680 Enterprise Technology"/>
    <x v="12"/>
    <s v="DP Current Expense"/>
    <n v="139.43100000000018"/>
    <x v="25"/>
    <x v="289"/>
    <x v="4"/>
    <x v="0"/>
  </r>
  <r>
    <s v="410"/>
    <s v="Dept of Corrections"/>
    <s v="MCF"/>
    <s v="DOC DPO Inmate Placement"/>
    <s v="DGO"/>
    <s v="6680 Enterprise Technology"/>
    <x v="18"/>
    <s v="DP Current Expense"/>
    <n v="331.86999999999898"/>
    <x v="25"/>
    <x v="289"/>
    <x v="4"/>
    <x v="0"/>
  </r>
  <r>
    <s v="410"/>
    <s v="Dept of Corrections"/>
    <s v="MCG"/>
    <s v="DOC DPO Administration"/>
    <s v="DGO"/>
    <s v="6680 Enterprise Technology"/>
    <x v="12"/>
    <s v="Current Expense"/>
    <n v="-532.21779999999762"/>
    <x v="25"/>
    <x v="286"/>
    <x v="4"/>
    <x v="0"/>
  </r>
  <r>
    <s v="410"/>
    <s v="Dept of Corrections"/>
    <s v="MCG"/>
    <s v="DOC DPO Administration"/>
    <s v="DGO"/>
    <s v="6680 Enterprise Technology"/>
    <x v="12"/>
    <s v="DP Current Expense"/>
    <n v="1380.6490000000008"/>
    <x v="25"/>
    <x v="286"/>
    <x v="4"/>
    <x v="0"/>
  </r>
  <r>
    <s v="410"/>
    <s v="Dept of Corrections"/>
    <s v="MCG"/>
    <s v="DOC DPO Administration"/>
    <s v="DGO"/>
    <s v="6680 Enterprise Technology"/>
    <x v="18"/>
    <s v="DP Current Expense"/>
    <n v="715.45999999999776"/>
    <x v="25"/>
    <x v="286"/>
    <x v="4"/>
    <x v="0"/>
  </r>
  <r>
    <s v="410"/>
    <s v="Dept of Corrections"/>
    <s v="MCG"/>
    <s v="DOC DPO Administration"/>
    <s v="DGO"/>
    <s v="6680 Enterprise Technology"/>
    <x v="13"/>
    <s v="DP Current Expense"/>
    <n v="9.3899999999999935"/>
    <x v="25"/>
    <x v="286"/>
    <x v="4"/>
    <x v="0"/>
  </r>
  <r>
    <s v="410"/>
    <s v="Dept of Corrections"/>
    <s v="MDA"/>
    <s v="DOC Medical Services"/>
    <s v="DGO"/>
    <s v="6680 Enterprise Technology"/>
    <x v="12"/>
    <s v="Current Expense"/>
    <n v="-3489.0231999999896"/>
    <x v="25"/>
    <x v="291"/>
    <x v="4"/>
    <x v="0"/>
  </r>
  <r>
    <s v="410"/>
    <s v="Dept of Corrections"/>
    <s v="MDA"/>
    <s v="DOC Medical Services"/>
    <s v="DGO"/>
    <s v="6680 Enterprise Technology"/>
    <x v="12"/>
    <s v="DP Current Expense"/>
    <n v="5492.686910587925"/>
    <x v="25"/>
    <x v="291"/>
    <x v="4"/>
    <x v="0"/>
  </r>
  <r>
    <s v="410"/>
    <s v="Dept of Corrections"/>
    <s v="MDA"/>
    <s v="DOC Medical Services"/>
    <s v="DGO"/>
    <s v="6680 Enterprise Technology"/>
    <x v="14"/>
    <s v="DP Current Expense"/>
    <n v="2789.8550000000023"/>
    <x v="25"/>
    <x v="291"/>
    <x v="4"/>
    <x v="0"/>
  </r>
  <r>
    <s v="410"/>
    <s v="Dept of Corrections"/>
    <s v="MDA"/>
    <s v="DOC Medical Services"/>
    <s v="DGO"/>
    <s v="6680 Enterprise Technology"/>
    <x v="15"/>
    <s v="DP Current Expense"/>
    <n v="671.61580707251164"/>
    <x v="25"/>
    <x v="291"/>
    <x v="4"/>
    <x v="0"/>
  </r>
  <r>
    <s v="410"/>
    <s v="Dept of Corrections"/>
    <s v="MDA"/>
    <s v="DOC Medical Services"/>
    <s v="DGO"/>
    <s v="6680 Enterprise Technology"/>
    <x v="18"/>
    <s v="DP Current Expense"/>
    <n v="11904.219999999965"/>
    <x v="25"/>
    <x v="291"/>
    <x v="4"/>
    <x v="0"/>
  </r>
  <r>
    <s v="410"/>
    <s v="Dept of Corrections"/>
    <s v="MDA"/>
    <s v="DOC Medical Services"/>
    <s v="DGO"/>
    <s v="6680 Enterprise Technology"/>
    <x v="13"/>
    <s v="DP Current Expense"/>
    <n v="3748.1749999999979"/>
    <x v="25"/>
    <x v="291"/>
    <x v="4"/>
    <x v="0"/>
  </r>
  <r>
    <s v="410"/>
    <s v="Dept of Corrections"/>
    <s v="MDA"/>
    <s v="DOC Medical Services"/>
    <s v="DGO"/>
    <s v="6680 Enterprise Technology"/>
    <x v="17"/>
    <s v="DP Current Expense"/>
    <n v="489.64216685999997"/>
    <x v="25"/>
    <x v="291"/>
    <x v="4"/>
    <x v="0"/>
  </r>
  <r>
    <s v="410"/>
    <s v="Dept of Corrections"/>
    <s v="MEA"/>
    <s v="DOC Utah Correctional Industries"/>
    <s v="DGO"/>
    <s v="6680 Enterprise Technology"/>
    <x v="12"/>
    <s v="Current Expense"/>
    <n v="-1972.072499999997"/>
    <x v="25"/>
    <x v="295"/>
    <x v="4"/>
    <x v="0"/>
  </r>
  <r>
    <s v="410"/>
    <s v="Dept of Corrections"/>
    <s v="MEA"/>
    <s v="DOC Utah Correctional Industries"/>
    <s v="DGO"/>
    <s v="6680 Enterprise Technology"/>
    <x v="12"/>
    <s v="DP Current Expense"/>
    <n v="3227.3082721557016"/>
    <x v="25"/>
    <x v="295"/>
    <x v="4"/>
    <x v="0"/>
  </r>
  <r>
    <s v="410"/>
    <s v="Dept of Corrections"/>
    <s v="MEA"/>
    <s v="DOC Utah Correctional Industries"/>
    <s v="DGO"/>
    <s v="6680 Enterprise Technology"/>
    <x v="14"/>
    <s v="DP Current Expense"/>
    <n v="371.78499999999912"/>
    <x v="25"/>
    <x v="295"/>
    <x v="4"/>
    <x v="0"/>
  </r>
  <r>
    <s v="410"/>
    <s v="Dept of Corrections"/>
    <s v="MEA"/>
    <s v="DOC Utah Correctional Industries"/>
    <s v="DGO"/>
    <s v="6680 Enterprise Technology"/>
    <x v="15"/>
    <s v="DP Current Expense"/>
    <n v="496.17462593254254"/>
    <x v="25"/>
    <x v="295"/>
    <x v="4"/>
    <x v="0"/>
  </r>
  <r>
    <s v="410"/>
    <s v="Dept of Corrections"/>
    <s v="MEA"/>
    <s v="DOC Utah Correctional Industries"/>
    <s v="DGO"/>
    <s v="6680 Enterprise Technology"/>
    <x v="18"/>
    <s v="DP Current Expense"/>
    <n v="6012.4499999999816"/>
    <x v="25"/>
    <x v="295"/>
    <x v="4"/>
    <x v="0"/>
  </r>
  <r>
    <s v="410"/>
    <s v="Dept of Corrections"/>
    <s v="MEA"/>
    <s v="DOC Utah Correctional Industries"/>
    <s v="DGO"/>
    <s v="6680 Enterprise Technology"/>
    <x v="13"/>
    <s v="DP Current Expense"/>
    <n v="1186.2699999999991"/>
    <x v="25"/>
    <x v="295"/>
    <x v="4"/>
    <x v="0"/>
  </r>
  <r>
    <s v="410"/>
    <s v="Dept of Corrections"/>
    <s v="MEA"/>
    <s v="DOC Utah Correctional Industries"/>
    <s v="DGO"/>
    <s v="6680 Enterprise Technology"/>
    <x v="17"/>
    <s v="DP Current Expense"/>
    <n v="3481.189226598"/>
    <x v="25"/>
    <x v="295"/>
    <x v="4"/>
    <x v="0"/>
  </r>
  <r>
    <s v="410"/>
    <s v="Dept of Corrections"/>
    <s v="MKA"/>
    <s v="DOC Programming Administration"/>
    <s v="DGO"/>
    <s v="6680 Enterprise Technology"/>
    <x v="12"/>
    <s v="Current Expense"/>
    <n v="-91.903599999999599"/>
    <x v="25"/>
    <x v="292"/>
    <x v="4"/>
    <x v="0"/>
  </r>
  <r>
    <s v="410"/>
    <s v="Dept of Corrections"/>
    <s v="MKA"/>
    <s v="DOC Programming Administration"/>
    <s v="DGO"/>
    <s v="6680 Enterprise Technology"/>
    <x v="12"/>
    <s v="DP Current Expense"/>
    <n v="42.406400000000048"/>
    <x v="25"/>
    <x v="292"/>
    <x v="4"/>
    <x v="0"/>
  </r>
  <r>
    <s v="410"/>
    <s v="Dept of Corrections"/>
    <s v="MKA"/>
    <s v="DOC Programming Administration"/>
    <s v="DGO"/>
    <s v="6680 Enterprise Technology"/>
    <x v="18"/>
    <s v="DP Current Expense"/>
    <n v="77.579999999999771"/>
    <x v="25"/>
    <x v="292"/>
    <x v="4"/>
    <x v="0"/>
  </r>
  <r>
    <s v="410"/>
    <s v="Dept of Corrections"/>
    <s v="MKB"/>
    <s v="DOC Programming Skill Enhancement"/>
    <s v="DGO"/>
    <s v="6680 Enterprise Technology"/>
    <x v="12"/>
    <s v="Current Expense"/>
    <n v="-4015.7334999999889"/>
    <x v="25"/>
    <x v="296"/>
    <x v="4"/>
    <x v="0"/>
  </r>
  <r>
    <s v="410"/>
    <s v="Dept of Corrections"/>
    <s v="MKB"/>
    <s v="DOC Programming Skill Enhancement"/>
    <s v="DGO"/>
    <s v="6680 Enterprise Technology"/>
    <x v="12"/>
    <s v="DP Current Expense"/>
    <n v="105.75000000000014"/>
    <x v="25"/>
    <x v="296"/>
    <x v="4"/>
    <x v="0"/>
  </r>
  <r>
    <s v="410"/>
    <s v="Dept of Corrections"/>
    <s v="MKB"/>
    <s v="DOC Programming Skill Enhancement"/>
    <s v="DGO"/>
    <s v="6680 Enterprise Technology"/>
    <x v="18"/>
    <s v="DP Current Expense"/>
    <n v="224.11999999999932"/>
    <x v="25"/>
    <x v="296"/>
    <x v="4"/>
    <x v="0"/>
  </r>
  <r>
    <s v="410"/>
    <s v="Dept of Corrections"/>
    <s v="MKB"/>
    <s v="DOC Programming Skill Enhancement"/>
    <s v="DGO"/>
    <s v="6680 Enterprise Technology"/>
    <x v="13"/>
    <s v="DP Current Expense"/>
    <n v="59.469999999999956"/>
    <x v="25"/>
    <x v="296"/>
    <x v="4"/>
    <x v="0"/>
  </r>
  <r>
    <s v="410"/>
    <s v="Dept of Corrections"/>
    <s v="MKC"/>
    <s v="DOC Programming Treatment"/>
    <s v="DGO"/>
    <s v="6680 Enterprise Technology"/>
    <x v="12"/>
    <s v="Current Expense"/>
    <n v="-1311.021599999995"/>
    <x v="25"/>
    <x v="293"/>
    <x v="4"/>
    <x v="0"/>
  </r>
  <r>
    <s v="410"/>
    <s v="Dept of Corrections"/>
    <s v="MKC"/>
    <s v="DOC Programming Treatment"/>
    <s v="DGO"/>
    <s v="6680 Enterprise Technology"/>
    <x v="12"/>
    <s v="DP Current Expense"/>
    <n v="152.99060000000023"/>
    <x v="25"/>
    <x v="293"/>
    <x v="4"/>
    <x v="0"/>
  </r>
  <r>
    <s v="410"/>
    <s v="Dept of Corrections"/>
    <s v="MKC"/>
    <s v="DOC Programming Treatment"/>
    <s v="DGO"/>
    <s v="6680 Enterprise Technology"/>
    <x v="18"/>
    <s v="DP Current Expense"/>
    <n v="362.03999999999888"/>
    <x v="25"/>
    <x v="293"/>
    <x v="4"/>
    <x v="0"/>
  </r>
  <r>
    <s v="430"/>
    <s v="Board of Pardons &amp; Parole"/>
    <s v="MTA"/>
    <s v="BPP Board of Pardons &amp; Parole"/>
    <s v="DGO"/>
    <s v="6680 Enterprise Technology"/>
    <x v="12"/>
    <s v="Current Expense"/>
    <n v="-1181.9259999999965"/>
    <x v="26"/>
    <x v="297"/>
    <x v="4"/>
    <x v="0"/>
  </r>
  <r>
    <s v="430"/>
    <s v="Board of Pardons &amp; Parole"/>
    <s v="MTA"/>
    <s v="BPP Board of Pardons &amp; Parole"/>
    <s v="DGO"/>
    <s v="6680 Enterprise Technology"/>
    <x v="12"/>
    <s v="DP Current Expense"/>
    <n v="1252.6206000000018"/>
    <x v="26"/>
    <x v="297"/>
    <x v="4"/>
    <x v="0"/>
  </r>
  <r>
    <s v="430"/>
    <s v="Board of Pardons &amp; Parole"/>
    <s v="MTA"/>
    <s v="BPP Board of Pardons &amp; Parole"/>
    <s v="DGO"/>
    <s v="6680 Enterprise Technology"/>
    <x v="14"/>
    <s v="DP Current Expense"/>
    <n v="13660.062499999953"/>
    <x v="26"/>
    <x v="297"/>
    <x v="4"/>
    <x v="0"/>
  </r>
  <r>
    <s v="430"/>
    <s v="Board of Pardons &amp; Parole"/>
    <s v="MTA"/>
    <s v="BPP Board of Pardons &amp; Parole"/>
    <s v="DGO"/>
    <s v="6680 Enterprise Technology"/>
    <x v="15"/>
    <s v="DP Current Expense"/>
    <n v="4378"/>
    <x v="26"/>
    <x v="297"/>
    <x v="4"/>
    <x v="0"/>
  </r>
  <r>
    <s v="430"/>
    <s v="Board of Pardons &amp; Parole"/>
    <s v="MTA"/>
    <s v="BPP Board of Pardons &amp; Parole"/>
    <s v="DGO"/>
    <s v="6680 Enterprise Technology"/>
    <x v="16"/>
    <s v="DP Current Expense"/>
    <n v="-1.9653440000000004"/>
    <x v="26"/>
    <x v="297"/>
    <x v="4"/>
    <x v="0"/>
  </r>
  <r>
    <s v="430"/>
    <s v="Board of Pardons &amp; Parole"/>
    <s v="MTA"/>
    <s v="BPP Board of Pardons &amp; Parole"/>
    <s v="DGO"/>
    <s v="6680 Enterprise Technology"/>
    <x v="18"/>
    <s v="DP Current Expense"/>
    <n v="2551.5199999999923"/>
    <x v="26"/>
    <x v="297"/>
    <x v="4"/>
    <x v="0"/>
  </r>
  <r>
    <s v="430"/>
    <s v="Board of Pardons &amp; Parole"/>
    <s v="MTA"/>
    <s v="BPP Board of Pardons &amp; Parole"/>
    <s v="DGO"/>
    <s v="6680 Enterprise Technology"/>
    <x v="13"/>
    <s v="DP Current Expense"/>
    <n v="1003.1649999999993"/>
    <x v="26"/>
    <x v="297"/>
    <x v="4"/>
    <x v="0"/>
  </r>
  <r>
    <s v="430"/>
    <s v="Board of Pardons &amp; Parole"/>
    <s v="MTA"/>
    <s v="BPP Board of Pardons &amp; Parole"/>
    <s v="DGO"/>
    <s v="6680 Enterprise Technology"/>
    <x v="17"/>
    <s v="DP Current Expense"/>
    <n v="2636.92"/>
    <x v="26"/>
    <x v="297"/>
    <x v="4"/>
    <x v="0"/>
  </r>
  <r>
    <s v="450"/>
    <s v="Dept of Veterans &amp; Military Affairs"/>
    <s v="2380"/>
    <s v="DVMA Veterans Nursing Home Fund"/>
    <s v="DGO"/>
    <s v="6680 Enterprise Technology"/>
    <x v="12"/>
    <s v="Current Expense"/>
    <n v="-23192.371199999965"/>
    <x v="27"/>
    <x v="298"/>
    <x v="4"/>
    <x v="0"/>
  </r>
  <r>
    <s v="450"/>
    <s v="Dept of Veterans &amp; Military Affairs"/>
    <s v="2380"/>
    <s v="DVMA Veterans Nursing Home Fund"/>
    <s v="DGO"/>
    <s v="6680 Enterprise Technology"/>
    <x v="12"/>
    <s v="DP Current Expense"/>
    <n v="98.291200000000131"/>
    <x v="27"/>
    <x v="298"/>
    <x v="4"/>
    <x v="0"/>
  </r>
  <r>
    <s v="450"/>
    <s v="Dept of Veterans &amp; Military Affairs"/>
    <s v="2380"/>
    <s v="DVMA Veterans Nursing Home Fund"/>
    <s v="DGO"/>
    <s v="6680 Enterprise Technology"/>
    <x v="18"/>
    <s v="DP Current Expense"/>
    <n v="232.73999999999927"/>
    <x v="27"/>
    <x v="298"/>
    <x v="4"/>
    <x v="0"/>
  </r>
  <r>
    <s v="450"/>
    <s v="Dept of Veterans &amp; Military Affairs"/>
    <s v="2380"/>
    <s v="DVMA Veterans Nursing Home Fund"/>
    <s v="DGO"/>
    <s v="6680 Enterprise Technology"/>
    <x v="13"/>
    <s v="DP Current Expense"/>
    <n v="48.514999999999965"/>
    <x v="27"/>
    <x v="298"/>
    <x v="4"/>
    <x v="0"/>
  </r>
  <r>
    <s v="450"/>
    <s v="Dept of Veterans &amp; Military Affairs"/>
    <s v="JWA"/>
    <s v="DVMA Administration"/>
    <s v="DGO"/>
    <s v="6680 Enterprise Technology"/>
    <x v="12"/>
    <s v="Current Expense"/>
    <n v="0"/>
    <x v="27"/>
    <x v="299"/>
    <x v="4"/>
    <x v="0"/>
  </r>
  <r>
    <s v="450"/>
    <s v="Dept of Veterans &amp; Military Affairs"/>
    <s v="JWA"/>
    <s v="DVMA Administration"/>
    <s v="DGO"/>
    <s v="6680 Enterprise Technology"/>
    <x v="12"/>
    <s v="DP Current Expense"/>
    <n v="1129.6826920000003"/>
    <x v="27"/>
    <x v="299"/>
    <x v="4"/>
    <x v="0"/>
  </r>
  <r>
    <s v="450"/>
    <s v="Dept of Veterans &amp; Military Affairs"/>
    <s v="JWA"/>
    <s v="DVMA Administration"/>
    <s v="DGO"/>
    <s v="6680 Enterprise Technology"/>
    <x v="14"/>
    <s v="DP Current Expense"/>
    <n v="403.1850000000004"/>
    <x v="27"/>
    <x v="299"/>
    <x v="4"/>
    <x v="0"/>
  </r>
  <r>
    <s v="450"/>
    <s v="Dept of Veterans &amp; Military Affairs"/>
    <s v="JWA"/>
    <s v="DVMA Administration"/>
    <s v="DGO"/>
    <s v="6680 Enterprise Technology"/>
    <x v="15"/>
    <s v="DP Current Expense"/>
    <n v="77.25"/>
    <x v="27"/>
    <x v="299"/>
    <x v="4"/>
    <x v="0"/>
  </r>
  <r>
    <s v="450"/>
    <s v="Dept of Veterans &amp; Military Affairs"/>
    <s v="JWA"/>
    <s v="DVMA Administration"/>
    <s v="DGO"/>
    <s v="6680 Enterprise Technology"/>
    <x v="16"/>
    <s v="DP Current Expense"/>
    <n v="-201.62155199999998"/>
    <x v="27"/>
    <x v="299"/>
    <x v="4"/>
    <x v="0"/>
  </r>
  <r>
    <s v="450"/>
    <s v="Dept of Veterans &amp; Military Affairs"/>
    <s v="JWA"/>
    <s v="DVMA Administration"/>
    <s v="DGO"/>
    <s v="6680 Enterprise Technology"/>
    <x v="18"/>
    <s v="DP Current Expense"/>
    <n v="624.94999999999811"/>
    <x v="27"/>
    <x v="299"/>
    <x v="4"/>
    <x v="0"/>
  </r>
  <r>
    <s v="450"/>
    <s v="Dept of Veterans &amp; Military Affairs"/>
    <s v="JWA"/>
    <s v="DVMA Administration"/>
    <s v="DGO"/>
    <s v="6680 Enterprise Technology"/>
    <x v="13"/>
    <s v="DP Current Expense"/>
    <n v="419.41999999999973"/>
    <x v="27"/>
    <x v="299"/>
    <x v="4"/>
    <x v="0"/>
  </r>
  <r>
    <s v="450"/>
    <s v="Dept of Veterans &amp; Military Affairs"/>
    <s v="JWA"/>
    <s v="DVMA Administration"/>
    <s v="DGO"/>
    <s v="6680 Enterprise Technology"/>
    <x v="17"/>
    <s v="DP Current Expense"/>
    <n v="2164.1544532904968"/>
    <x v="27"/>
    <x v="299"/>
    <x v="4"/>
    <x v="0"/>
  </r>
  <r>
    <s v="450"/>
    <s v="Dept of Veterans &amp; Military Affairs"/>
    <s v="JWA"/>
    <s v="Veteran's Affairs Administration"/>
    <s v="DGO"/>
    <s v="6680 Enterprise Technology"/>
    <x v="12"/>
    <s v="DP Current Expense"/>
    <n v="183.42999999999995"/>
    <x v="27"/>
    <x v="299"/>
    <x v="4"/>
    <x v="0"/>
  </r>
  <r>
    <s v="450"/>
    <s v="Dept of Veterans &amp; Military Affairs"/>
    <s v="JWA"/>
    <s v="Veteran's Affairs Administration"/>
    <s v="DGO"/>
    <s v="6680 Enterprise Technology"/>
    <x v="15"/>
    <s v="DP Current Expense"/>
    <n v="51"/>
    <x v="27"/>
    <x v="299"/>
    <x v="4"/>
    <x v="0"/>
  </r>
  <r>
    <s v="450"/>
    <s v="Dept of Veterans &amp; Military Affairs"/>
    <s v="JWB"/>
    <s v="DVMA Cemetery"/>
    <s v="DGO"/>
    <s v="6680 Enterprise Technology"/>
    <x v="12"/>
    <s v="Current Expense"/>
    <n v="-319.47879999999941"/>
    <x v="27"/>
    <x v="300"/>
    <x v="4"/>
    <x v="0"/>
  </r>
  <r>
    <s v="450"/>
    <s v="Dept of Veterans &amp; Military Affairs"/>
    <s v="JWB"/>
    <s v="DVMA Cemetery"/>
    <s v="DGO"/>
    <s v="6680 Enterprise Technology"/>
    <x v="12"/>
    <s v="DP Current Expense"/>
    <n v="109.11040000000015"/>
    <x v="27"/>
    <x v="300"/>
    <x v="4"/>
    <x v="0"/>
  </r>
  <r>
    <s v="450"/>
    <s v="Dept of Veterans &amp; Military Affairs"/>
    <s v="JWB"/>
    <s v="DVMA Cemetery"/>
    <s v="DGO"/>
    <s v="6680 Enterprise Technology"/>
    <x v="14"/>
    <s v="DP Current Expense"/>
    <n v="868.39999999999543"/>
    <x v="27"/>
    <x v="300"/>
    <x v="4"/>
    <x v="0"/>
  </r>
  <r>
    <s v="450"/>
    <s v="Dept of Veterans &amp; Military Affairs"/>
    <s v="JWB"/>
    <s v="DVMA Cemetery"/>
    <s v="DGO"/>
    <s v="6680 Enterprise Technology"/>
    <x v="15"/>
    <s v="DP Current Expense"/>
    <n v="290"/>
    <x v="27"/>
    <x v="300"/>
    <x v="4"/>
    <x v="0"/>
  </r>
  <r>
    <s v="450"/>
    <s v="Dept of Veterans &amp; Military Affairs"/>
    <s v="JWB"/>
    <s v="DVMA Cemetery"/>
    <s v="DGO"/>
    <s v="6680 Enterprise Technology"/>
    <x v="18"/>
    <s v="DP Current Expense"/>
    <n v="258.59999999999923"/>
    <x v="27"/>
    <x v="300"/>
    <x v="4"/>
    <x v="0"/>
  </r>
  <r>
    <s v="450"/>
    <s v="Dept of Veterans &amp; Military Affairs"/>
    <s v="JWB"/>
    <s v="DVMA Cemetery"/>
    <s v="DGO"/>
    <s v="6680 Enterprise Technology"/>
    <x v="13"/>
    <s v="DP Current Expense"/>
    <n v="37.559999999999974"/>
    <x v="27"/>
    <x v="300"/>
    <x v="4"/>
    <x v="0"/>
  </r>
  <r>
    <s v="450"/>
    <s v="Dept of Veterans &amp; Military Affairs"/>
    <s v="JWD"/>
    <s v="DVMA State Approving Agency"/>
    <s v="DGO"/>
    <s v="6680 Enterprise Technology"/>
    <x v="12"/>
    <s v="Current Expense"/>
    <n v="-43.188999999999737"/>
    <x v="27"/>
    <x v="302"/>
    <x v="4"/>
    <x v="0"/>
  </r>
  <r>
    <s v="450"/>
    <s v="Dept of Veterans &amp; Military Affairs"/>
    <s v="JWD"/>
    <s v="DVMA State Approving Agency"/>
    <s v="DGO"/>
    <s v="6680 Enterprise Technology"/>
    <x v="12"/>
    <s v="DP Current Expense"/>
    <n v="43.932800000000064"/>
    <x v="27"/>
    <x v="302"/>
    <x v="4"/>
    <x v="0"/>
  </r>
  <r>
    <s v="450"/>
    <s v="Dept of Veterans &amp; Military Affairs"/>
    <s v="JWD"/>
    <s v="DVMA State Approving Agency"/>
    <s v="DGO"/>
    <s v="6680 Enterprise Technology"/>
    <x v="18"/>
    <s v="DP Current Expense"/>
    <n v="103.43999999999969"/>
    <x v="27"/>
    <x v="302"/>
    <x v="4"/>
    <x v="0"/>
  </r>
  <r>
    <s v="450"/>
    <s v="Dept of Veterans &amp; Military Affairs"/>
    <s v="JWD"/>
    <s v="DVMA State Approving Agency"/>
    <s v="DGO"/>
    <s v="6680 Enterprise Technology"/>
    <x v="13"/>
    <s v="DP Current Expense"/>
    <n v="56.339999999999961"/>
    <x v="27"/>
    <x v="302"/>
    <x v="4"/>
    <x v="0"/>
  </r>
  <r>
    <s v="450"/>
    <s v="Dept of Veterans &amp; Military Affairs"/>
    <s v="JWE"/>
    <s v="DVMA Outreach Services"/>
    <s v="DGO"/>
    <s v="6680 Enterprise Technology"/>
    <x v="12"/>
    <s v="DP Current Expense"/>
    <n v="391.08340000000061"/>
    <x v="27"/>
    <x v="301"/>
    <x v="4"/>
    <x v="0"/>
  </r>
  <r>
    <s v="450"/>
    <s v="Dept of Veterans &amp; Military Affairs"/>
    <s v="JWE"/>
    <s v="DVMA Outreach Services"/>
    <s v="DGO"/>
    <s v="6680 Enterprise Technology"/>
    <x v="14"/>
    <s v="DP Current Expense"/>
    <n v="8.4349999999999952"/>
    <x v="27"/>
    <x v="301"/>
    <x v="4"/>
    <x v="0"/>
  </r>
  <r>
    <s v="450"/>
    <s v="Dept of Veterans &amp; Military Affairs"/>
    <s v="JWE"/>
    <s v="DVMA Outreach Services"/>
    <s v="DGO"/>
    <s v="6680 Enterprise Technology"/>
    <x v="15"/>
    <s v="DP Current Expense"/>
    <n v="1.75"/>
    <x v="27"/>
    <x v="301"/>
    <x v="4"/>
    <x v="0"/>
  </r>
  <r>
    <s v="450"/>
    <s v="Dept of Veterans &amp; Military Affairs"/>
    <s v="JWE"/>
    <s v="DVMA Outreach Services"/>
    <s v="DGO"/>
    <s v="6680 Enterprise Technology"/>
    <x v="16"/>
    <s v="DP Current Expense"/>
    <n v="-28.887824000000002"/>
    <x v="27"/>
    <x v="301"/>
    <x v="4"/>
    <x v="0"/>
  </r>
  <r>
    <s v="450"/>
    <s v="Dept of Veterans &amp; Military Affairs"/>
    <s v="JWE"/>
    <s v="DVMA Outreach Services"/>
    <s v="DGO"/>
    <s v="6680 Enterprise Technology"/>
    <x v="18"/>
    <s v="DP Current Expense"/>
    <n v="913.7199999999973"/>
    <x v="27"/>
    <x v="301"/>
    <x v="4"/>
    <x v="0"/>
  </r>
  <r>
    <s v="450"/>
    <s v="Dept of Veterans &amp; Military Affairs"/>
    <s v="JWE"/>
    <s v="DVMA Outreach Services"/>
    <s v="DGO"/>
    <s v="6680 Enterprise Technology"/>
    <x v="13"/>
    <s v="DP Current Expense"/>
    <n v="106.41999999999993"/>
    <x v="27"/>
    <x v="301"/>
    <x v="4"/>
    <x v="0"/>
  </r>
  <r>
    <s v="450"/>
    <s v="Dept of Veterans &amp; Military Affairs"/>
    <s v="JWE"/>
    <s v="DVMA Outreach Services"/>
    <s v="DGO"/>
    <s v="6680 Enterprise Technology"/>
    <x v="17"/>
    <s v="DP Current Expense"/>
    <n v="26.171431000000002"/>
    <x v="27"/>
    <x v="301"/>
    <x v="4"/>
    <x v="0"/>
  </r>
  <r>
    <s v="450"/>
    <s v="Dept of Veterans &amp; Military Affairs"/>
    <s v="JWF"/>
    <s v="DVMA Military Affairs"/>
    <s v="DGO"/>
    <s v="6680 Enterprise Technology"/>
    <x v="12"/>
    <s v="DP Current Expense"/>
    <n v="43.539200000000065"/>
    <x v="27"/>
    <x v="303"/>
    <x v="4"/>
    <x v="0"/>
  </r>
  <r>
    <s v="450"/>
    <s v="Dept of Veterans &amp; Military Affairs"/>
    <s v="JWF"/>
    <s v="DVMA Military Affairs"/>
    <s v="DGO"/>
    <s v="6680 Enterprise Technology"/>
    <x v="18"/>
    <s v="DP Current Expense"/>
    <n v="103.43999999999969"/>
    <x v="27"/>
    <x v="303"/>
    <x v="4"/>
    <x v="0"/>
  </r>
  <r>
    <s v="480"/>
    <s v="Dept of Environmental Quality"/>
    <s v="NAA"/>
    <s v="DEQ Director's Office"/>
    <s v="DGO"/>
    <s v="6680 Enterprise Technology"/>
    <x v="12"/>
    <s v="DP Current Expense"/>
    <n v="7781.8776729936571"/>
    <x v="28"/>
    <x v="309"/>
    <x v="4"/>
    <x v="0"/>
  </r>
  <r>
    <s v="480"/>
    <s v="Dept of Environmental Quality"/>
    <s v="NAA"/>
    <s v="DEQ Director's Office"/>
    <s v="DGO"/>
    <s v="6680 Enterprise Technology"/>
    <x v="15"/>
    <s v="DP Current Expense"/>
    <n v="2376.9985239760827"/>
    <x v="28"/>
    <x v="309"/>
    <x v="4"/>
    <x v="0"/>
  </r>
  <r>
    <s v="480"/>
    <s v="Dept of Environmental Quality"/>
    <s v="NAA"/>
    <s v="DEQ Executive Director's Office Admin"/>
    <s v="DGO"/>
    <s v="6680 Enterprise Technology"/>
    <x v="12"/>
    <s v="Current Expense"/>
    <n v="-931.50144646536614"/>
    <x v="28"/>
    <x v="309"/>
    <x v="4"/>
    <x v="0"/>
  </r>
  <r>
    <s v="480"/>
    <s v="Dept of Environmental Quality"/>
    <s v="NAA"/>
    <s v="DEQ Executive Director's Office Admin"/>
    <s v="DGO"/>
    <s v="6680 Enterprise Technology"/>
    <x v="12"/>
    <s v="DP Current Expense"/>
    <n v="13788.876392000015"/>
    <x v="28"/>
    <x v="309"/>
    <x v="4"/>
    <x v="0"/>
  </r>
  <r>
    <s v="480"/>
    <s v="Dept of Environmental Quality"/>
    <s v="NAA"/>
    <s v="DEQ Executive Director's Office Admin"/>
    <s v="DGO"/>
    <s v="6680 Enterprise Technology"/>
    <x v="14"/>
    <s v="DP Current Expense"/>
    <n v="29843.962500000031"/>
    <x v="28"/>
    <x v="309"/>
    <x v="4"/>
    <x v="0"/>
  </r>
  <r>
    <s v="480"/>
    <s v="Dept of Environmental Quality"/>
    <s v="NAA"/>
    <s v="DEQ Executive Director's Office Admin"/>
    <s v="DGO"/>
    <s v="6680 Enterprise Technology"/>
    <x v="15"/>
    <s v="DP Current Expense"/>
    <n v="6595"/>
    <x v="28"/>
    <x v="309"/>
    <x v="4"/>
    <x v="0"/>
  </r>
  <r>
    <s v="480"/>
    <s v="Dept of Environmental Quality"/>
    <s v="NAA"/>
    <s v="DEQ Executive Director's Office Admin"/>
    <s v="DGO"/>
    <s v="6680 Enterprise Technology"/>
    <x v="16"/>
    <s v="DP Current Expense"/>
    <n v="-2950.6266720000003"/>
    <x v="28"/>
    <x v="309"/>
    <x v="4"/>
    <x v="0"/>
  </r>
  <r>
    <s v="480"/>
    <s v="Dept of Environmental Quality"/>
    <s v="NAA"/>
    <s v="DEQ Executive Director's Office Admin"/>
    <s v="DGO"/>
    <s v="6680 Enterprise Technology"/>
    <x v="18"/>
    <s v="DP Current Expense"/>
    <n v="2172.239999999993"/>
    <x v="28"/>
    <x v="309"/>
    <x v="4"/>
    <x v="0"/>
  </r>
  <r>
    <s v="480"/>
    <s v="Dept of Environmental Quality"/>
    <s v="NAA"/>
    <s v="DEQ Executive Director's Office Admin"/>
    <s v="DGO"/>
    <s v="6680 Enterprise Technology"/>
    <x v="13"/>
    <s v="DP Current Expense"/>
    <n v="1313.0349999999994"/>
    <x v="28"/>
    <x v="309"/>
    <x v="4"/>
    <x v="0"/>
  </r>
  <r>
    <s v="480"/>
    <s v="Dept of Environmental Quality"/>
    <s v="NAA"/>
    <s v="DEQ Executive Director's Office Admin"/>
    <s v="DGO"/>
    <s v="6680 Enterprise Technology"/>
    <x v="17"/>
    <s v="DP Current Expense"/>
    <n v="46173.749896887399"/>
    <x v="28"/>
    <x v="309"/>
    <x v="4"/>
    <x v="0"/>
  </r>
  <r>
    <s v="480"/>
    <s v="Dept of Environmental Quality"/>
    <s v="NAB"/>
    <s v="DEQ Air Quality"/>
    <s v="DGO"/>
    <s v="6680 Enterprise Technology"/>
    <x v="12"/>
    <s v="DP Current Expense"/>
    <n v="1244.8991458002822"/>
    <x v="28"/>
    <x v="310"/>
    <x v="4"/>
    <x v="0"/>
  </r>
  <r>
    <s v="480"/>
    <s v="Dept of Environmental Quality"/>
    <s v="NAB"/>
    <s v="DEQ Air Quality"/>
    <s v="DGO"/>
    <s v="6680 Enterprise Technology"/>
    <x v="15"/>
    <s v="DP Current Expense"/>
    <n v="380.25828166584301"/>
    <x v="28"/>
    <x v="310"/>
    <x v="4"/>
    <x v="0"/>
  </r>
  <r>
    <s v="480"/>
    <s v="Dept of Environmental Quality"/>
    <s v="NAB"/>
    <s v="DEQ Local Health Departments"/>
    <s v="DGO"/>
    <s v="6680 Enterprise Technology"/>
    <x v="12"/>
    <s v="DP Current Expense"/>
    <n v="0"/>
    <x v="28"/>
    <x v="310"/>
    <x v="4"/>
    <x v="0"/>
  </r>
  <r>
    <s v="480"/>
    <s v="Dept of Environmental Quality"/>
    <s v="NAB"/>
    <s v="DEQ Local Health Departments"/>
    <s v="DGO"/>
    <s v="6680 Enterprise Technology"/>
    <x v="14"/>
    <s v="DP Current Expense"/>
    <n v="1049.2324999999987"/>
    <x v="28"/>
    <x v="310"/>
    <x v="4"/>
    <x v="0"/>
  </r>
  <r>
    <s v="480"/>
    <s v="Dept of Environmental Quality"/>
    <s v="NAB"/>
    <s v="DEQ Local Health Departments"/>
    <s v="DGO"/>
    <s v="6680 Enterprise Technology"/>
    <x v="15"/>
    <s v="DP Current Expense"/>
    <n v="196.25"/>
    <x v="28"/>
    <x v="310"/>
    <x v="4"/>
    <x v="0"/>
  </r>
  <r>
    <s v="480"/>
    <s v="Dept of Environmental Quality"/>
    <s v="NAB"/>
    <s v="DEQ Local Health Departments"/>
    <s v="DGO"/>
    <s v="6680 Enterprise Technology"/>
    <x v="16"/>
    <s v="DP Current Expense"/>
    <n v="-5.487999999999999E-3"/>
    <x v="28"/>
    <x v="310"/>
    <x v="4"/>
    <x v="0"/>
  </r>
  <r>
    <s v="480"/>
    <s v="Dept of Environmental Quality"/>
    <s v="NAB"/>
    <s v="DEQ Local Health Departments"/>
    <s v="DGO"/>
    <s v="6680 Enterprise Technology"/>
    <x v="17"/>
    <s v="DP Current Expense"/>
    <n v="1014.2542274"/>
    <x v="28"/>
    <x v="310"/>
    <x v="4"/>
    <x v="0"/>
  </r>
  <r>
    <s v="480"/>
    <s v="Dept of Environmental Quality"/>
    <s v="NAC"/>
    <s v="DEQ Environmental Response/Remediation"/>
    <s v="DGO"/>
    <s v="6680 Enterprise Technology"/>
    <x v="12"/>
    <s v="DP Current Expense"/>
    <n v="363.34008178845249"/>
    <x v="28"/>
    <x v="318"/>
    <x v="4"/>
    <x v="0"/>
  </r>
  <r>
    <s v="480"/>
    <s v="Dept of Environmental Quality"/>
    <s v="NAC"/>
    <s v="DEQ Environmental Response/Remediation"/>
    <s v="DGO"/>
    <s v="6680 Enterprise Technology"/>
    <x v="15"/>
    <s v="DP Current Expense"/>
    <n v="110.98334803048306"/>
    <x v="28"/>
    <x v="318"/>
    <x v="4"/>
    <x v="0"/>
  </r>
  <r>
    <s v="480"/>
    <s v="Dept of Environmental Quality"/>
    <s v="NAE"/>
    <s v="DEQ Water Quality"/>
    <s v="DGO"/>
    <s v="6680 Enterprise Technology"/>
    <x v="12"/>
    <s v="DP Current Expense"/>
    <n v="484.14065442977056"/>
    <x v="28"/>
    <x v="312"/>
    <x v="4"/>
    <x v="0"/>
  </r>
  <r>
    <s v="480"/>
    <s v="Dept of Environmental Quality"/>
    <s v="NAE"/>
    <s v="DEQ Water Quality"/>
    <s v="DGO"/>
    <s v="6680 Enterprise Technology"/>
    <x v="15"/>
    <s v="DP Current Expense"/>
    <n v="147.88225532895979"/>
    <x v="28"/>
    <x v="312"/>
    <x v="4"/>
    <x v="0"/>
  </r>
  <r>
    <s v="480"/>
    <s v="Dept of Environmental Quality"/>
    <s v="NAF"/>
    <s v="DEQ Drinking Water"/>
    <s v="DGO"/>
    <s v="6680 Enterprise Technology"/>
    <x v="12"/>
    <s v="DP Current Expense"/>
    <n v="907.8752670785077"/>
    <x v="28"/>
    <x v="306"/>
    <x v="4"/>
    <x v="0"/>
  </r>
  <r>
    <s v="480"/>
    <s v="Dept of Environmental Quality"/>
    <s v="NAF"/>
    <s v="DEQ Drinking Water"/>
    <s v="DGO"/>
    <s v="6680 Enterprise Technology"/>
    <x v="15"/>
    <s v="DP Current Expense"/>
    <n v="277.31329898556783"/>
    <x v="28"/>
    <x v="306"/>
    <x v="4"/>
    <x v="0"/>
  </r>
  <r>
    <s v="480"/>
    <s v="Dept of Environmental Quality"/>
    <s v="NAL"/>
    <s v="DEQ Waste Mgmt &amp; Radiation Control"/>
    <s v="DGO"/>
    <s v="6680 Enterprise Technology"/>
    <x v="12"/>
    <s v="DP Current Expense"/>
    <n v="155.71717790933678"/>
    <x v="28"/>
    <x v="311"/>
    <x v="4"/>
    <x v="0"/>
  </r>
  <r>
    <s v="480"/>
    <s v="Dept of Environmental Quality"/>
    <s v="NAL"/>
    <s v="DEQ Waste Mgmt &amp; Radiation Control"/>
    <s v="DGO"/>
    <s v="6680 Enterprise Technology"/>
    <x v="15"/>
    <s v="DP Current Expense"/>
    <n v="47.564292013064168"/>
    <x v="28"/>
    <x v="311"/>
    <x v="4"/>
    <x v="0"/>
  </r>
  <r>
    <s v="480"/>
    <s v="Dept of Environmental Quality"/>
    <s v="NDA"/>
    <s v="DEQ AQ Administration"/>
    <s v="DGO"/>
    <s v="6680 Enterprise Technology"/>
    <x v="12"/>
    <s v="Current Expense"/>
    <n v="-572.28511818831453"/>
    <x v="28"/>
    <x v="304"/>
    <x v="4"/>
    <x v="0"/>
  </r>
  <r>
    <s v="480"/>
    <s v="Dept of Environmental Quality"/>
    <s v="NDA"/>
    <s v="DEQ AQ Administration"/>
    <s v="DGO"/>
    <s v="6680 Enterprise Technology"/>
    <x v="12"/>
    <s v="DP Current Expense"/>
    <n v="3443.0444000000048"/>
    <x v="28"/>
    <x v="304"/>
    <x v="4"/>
    <x v="0"/>
  </r>
  <r>
    <s v="480"/>
    <s v="Dept of Environmental Quality"/>
    <s v="NDA"/>
    <s v="DEQ AQ Administration"/>
    <s v="DGO"/>
    <s v="6680 Enterprise Technology"/>
    <x v="18"/>
    <s v="DP Current Expense"/>
    <n v="7822.649999999976"/>
    <x v="28"/>
    <x v="304"/>
    <x v="4"/>
    <x v="0"/>
  </r>
  <r>
    <s v="480"/>
    <s v="Dept of Environmental Quality"/>
    <s v="NDA"/>
    <s v="DEQ AQ Administration"/>
    <s v="DGO"/>
    <s v="6680 Enterprise Technology"/>
    <x v="13"/>
    <s v="DP Current Expense"/>
    <n v="2322.4599999999987"/>
    <x v="28"/>
    <x v="304"/>
    <x v="4"/>
    <x v="0"/>
  </r>
  <r>
    <s v="480"/>
    <s v="Dept of Environmental Quality"/>
    <s v="NDA"/>
    <s v="DEQ AQ Administration"/>
    <s v="DGO"/>
    <s v="6680 Enterprise Technology"/>
    <x v="17"/>
    <s v="DP Current Expense"/>
    <n v="3781.0173636366112"/>
    <x v="28"/>
    <x v="304"/>
    <x v="4"/>
    <x v="0"/>
  </r>
  <r>
    <s v="480"/>
    <s v="Dept of Environmental Quality"/>
    <s v="NDB"/>
    <s v="DEQ AQ Planning"/>
    <s v="DGO"/>
    <s v="6680 Enterprise Technology"/>
    <x v="12"/>
    <s v="Current Expense"/>
    <n v="48.139500000000027"/>
    <x v="28"/>
    <x v="910"/>
    <x v="4"/>
    <x v="0"/>
  </r>
  <r>
    <s v="480"/>
    <s v="Dept of Environmental Quality"/>
    <s v="NDB"/>
    <s v="DEQ AQ Planning"/>
    <s v="DGO"/>
    <s v="6680 Enterprise Technology"/>
    <x v="12"/>
    <s v="DP Current Expense"/>
    <n v="79.250277000000068"/>
    <x v="28"/>
    <x v="910"/>
    <x v="4"/>
    <x v="0"/>
  </r>
  <r>
    <s v="480"/>
    <s v="Dept of Environmental Quality"/>
    <s v="NDB"/>
    <s v="DEQ AQ Planning"/>
    <s v="DGO"/>
    <s v="6680 Enterprise Technology"/>
    <x v="14"/>
    <s v="DP Current Expense"/>
    <n v="388.54250000000008"/>
    <x v="28"/>
    <x v="910"/>
    <x v="4"/>
    <x v="0"/>
  </r>
  <r>
    <s v="480"/>
    <s v="Dept of Environmental Quality"/>
    <s v="NDB"/>
    <s v="DEQ AQ Planning"/>
    <s v="DGO"/>
    <s v="6680 Enterprise Technology"/>
    <x v="15"/>
    <s v="DP Current Expense"/>
    <n v="93.75"/>
    <x v="28"/>
    <x v="910"/>
    <x v="4"/>
    <x v="0"/>
  </r>
  <r>
    <s v="480"/>
    <s v="Dept of Environmental Quality"/>
    <s v="NDB"/>
    <s v="DEQ AQ Planning"/>
    <s v="DGO"/>
    <s v="6680 Enterprise Technology"/>
    <x v="17"/>
    <s v="DP Current Expense"/>
    <n v="570.32118339356202"/>
    <x v="28"/>
    <x v="910"/>
    <x v="4"/>
    <x v="0"/>
  </r>
  <r>
    <s v="480"/>
    <s v="Dept of Environmental Quality"/>
    <s v="NDC"/>
    <s v="DEQ AQ Compliance"/>
    <s v="DGO"/>
    <s v="6680 Enterprise Technology"/>
    <x v="12"/>
    <s v="DP Current Expense"/>
    <n v="87.07840000000013"/>
    <x v="28"/>
    <x v="305"/>
    <x v="4"/>
    <x v="0"/>
  </r>
  <r>
    <s v="480"/>
    <s v="Dept of Environmental Quality"/>
    <s v="NDC"/>
    <s v="DEQ AQ Compliance"/>
    <s v="DGO"/>
    <s v="6680 Enterprise Technology"/>
    <x v="14"/>
    <s v="DP Current Expense"/>
    <n v="593.12250000000063"/>
    <x v="28"/>
    <x v="305"/>
    <x v="4"/>
    <x v="0"/>
  </r>
  <r>
    <s v="480"/>
    <s v="Dept of Environmental Quality"/>
    <s v="NDC"/>
    <s v="DEQ AQ Compliance"/>
    <s v="DGO"/>
    <s v="6680 Enterprise Technology"/>
    <x v="15"/>
    <s v="DP Current Expense"/>
    <n v="151.25"/>
    <x v="28"/>
    <x v="305"/>
    <x v="4"/>
    <x v="0"/>
  </r>
  <r>
    <s v="480"/>
    <s v="Dept of Environmental Quality"/>
    <s v="NDC"/>
    <s v="DEQ AQ Compliance"/>
    <s v="DGO"/>
    <s v="6680 Enterprise Technology"/>
    <x v="16"/>
    <s v="DP Current Expense"/>
    <n v="-45.186032000000004"/>
    <x v="28"/>
    <x v="305"/>
    <x v="4"/>
    <x v="0"/>
  </r>
  <r>
    <s v="480"/>
    <s v="Dept of Environmental Quality"/>
    <s v="NDC"/>
    <s v="DEQ AQ Compliance"/>
    <s v="DGO"/>
    <s v="6680 Enterprise Technology"/>
    <x v="18"/>
    <s v="DP Current Expense"/>
    <n v="206.87999999999937"/>
    <x v="28"/>
    <x v="305"/>
    <x v="4"/>
    <x v="0"/>
  </r>
  <r>
    <s v="480"/>
    <s v="Dept of Environmental Quality"/>
    <s v="NDC"/>
    <s v="DEQ AQ Compliance"/>
    <s v="DGO"/>
    <s v="6680 Enterprise Technology"/>
    <x v="17"/>
    <s v="DP Current Expense"/>
    <n v="1217.04"/>
    <x v="28"/>
    <x v="305"/>
    <x v="4"/>
    <x v="0"/>
  </r>
  <r>
    <s v="480"/>
    <s v="Dept of Environmental Quality"/>
    <s v="NDD"/>
    <s v="DEQ AQ Permitting"/>
    <s v="DGO"/>
    <s v="6680 Enterprise Technology"/>
    <x v="12"/>
    <s v="Current Expense"/>
    <n v="-13.402499999999918"/>
    <x v="28"/>
    <x v="911"/>
    <x v="4"/>
    <x v="0"/>
  </r>
  <r>
    <s v="480"/>
    <s v="Dept of Environmental Quality"/>
    <s v="NDD"/>
    <s v="DEQ AQ Permitting"/>
    <s v="DGO"/>
    <s v="6680 Enterprise Technology"/>
    <x v="12"/>
    <s v="DP Current Expense"/>
    <n v="106.99860000000017"/>
    <x v="28"/>
    <x v="911"/>
    <x v="4"/>
    <x v="0"/>
  </r>
  <r>
    <s v="480"/>
    <s v="Dept of Environmental Quality"/>
    <s v="NDD"/>
    <s v="DEQ AQ Permitting"/>
    <s v="DGO"/>
    <s v="6680 Enterprise Technology"/>
    <x v="14"/>
    <s v="DP Current Expense"/>
    <n v="1207.3375000000005"/>
    <x v="28"/>
    <x v="911"/>
    <x v="4"/>
    <x v="0"/>
  </r>
  <r>
    <s v="480"/>
    <s v="Dept of Environmental Quality"/>
    <s v="NDD"/>
    <s v="DEQ AQ Permitting"/>
    <s v="DGO"/>
    <s v="6680 Enterprise Technology"/>
    <x v="15"/>
    <s v="DP Current Expense"/>
    <n v="308"/>
    <x v="28"/>
    <x v="911"/>
    <x v="4"/>
    <x v="0"/>
  </r>
  <r>
    <s v="480"/>
    <s v="Dept of Environmental Quality"/>
    <s v="NDD"/>
    <s v="DEQ AQ Permitting"/>
    <s v="DGO"/>
    <s v="6680 Enterprise Technology"/>
    <x v="16"/>
    <s v="DP Current Expense"/>
    <n v="-4.799999999999999E-4"/>
    <x v="28"/>
    <x v="911"/>
    <x v="4"/>
    <x v="0"/>
  </r>
  <r>
    <s v="480"/>
    <s v="Dept of Environmental Quality"/>
    <s v="NDD"/>
    <s v="DEQ AQ Permitting"/>
    <s v="DGO"/>
    <s v="6680 Enterprise Technology"/>
    <x v="18"/>
    <s v="DP Current Expense"/>
    <n v="254.28999999999922"/>
    <x v="28"/>
    <x v="911"/>
    <x v="4"/>
    <x v="0"/>
  </r>
  <r>
    <s v="480"/>
    <s v="Dept of Environmental Quality"/>
    <s v="NDD"/>
    <s v="DEQ AQ Permitting"/>
    <s v="DGO"/>
    <s v="6680 Enterprise Technology"/>
    <x v="13"/>
    <s v="DP Current Expense"/>
    <n v="18.779999999999987"/>
    <x v="28"/>
    <x v="911"/>
    <x v="4"/>
    <x v="0"/>
  </r>
  <r>
    <s v="480"/>
    <s v="Dept of Environmental Quality"/>
    <s v="NDD"/>
    <s v="DEQ AQ Permitting"/>
    <s v="DGO"/>
    <s v="6680 Enterprise Technology"/>
    <x v="17"/>
    <s v="DP Current Expense"/>
    <n v="101.42"/>
    <x v="28"/>
    <x v="911"/>
    <x v="4"/>
    <x v="0"/>
  </r>
  <r>
    <s v="480"/>
    <s v="Dept of Environmental Quality"/>
    <s v="NEA"/>
    <s v="DEQ WQ Support"/>
    <s v="DGO"/>
    <s v="6680 Enterprise Technology"/>
    <x v="12"/>
    <s v="Current Expense"/>
    <n v="-1125.0564321683271"/>
    <x v="28"/>
    <x v="912"/>
    <x v="4"/>
    <x v="0"/>
  </r>
  <r>
    <s v="480"/>
    <s v="Dept of Environmental Quality"/>
    <s v="NEA"/>
    <s v="DEQ WQ Support"/>
    <s v="DGO"/>
    <s v="6680 Enterprise Technology"/>
    <x v="12"/>
    <s v="DP Current Expense"/>
    <n v="2754.5874000000035"/>
    <x v="28"/>
    <x v="912"/>
    <x v="4"/>
    <x v="0"/>
  </r>
  <r>
    <s v="480"/>
    <s v="Dept of Environmental Quality"/>
    <s v="NEA"/>
    <s v="DEQ WQ Support"/>
    <s v="DGO"/>
    <s v="6680 Enterprise Technology"/>
    <x v="14"/>
    <s v="DP Current Expense"/>
    <n v="358.01999999999759"/>
    <x v="28"/>
    <x v="912"/>
    <x v="4"/>
    <x v="0"/>
  </r>
  <r>
    <s v="480"/>
    <s v="Dept of Environmental Quality"/>
    <s v="NEA"/>
    <s v="DEQ WQ Support"/>
    <s v="DGO"/>
    <s v="6680 Enterprise Technology"/>
    <x v="15"/>
    <s v="DP Current Expense"/>
    <n v="159.75"/>
    <x v="28"/>
    <x v="912"/>
    <x v="4"/>
    <x v="0"/>
  </r>
  <r>
    <s v="480"/>
    <s v="Dept of Environmental Quality"/>
    <s v="NEA"/>
    <s v="DEQ WQ Support"/>
    <s v="DGO"/>
    <s v="6680 Enterprise Technology"/>
    <x v="16"/>
    <s v="DP Current Expense"/>
    <n v="-15.895232"/>
    <x v="28"/>
    <x v="912"/>
    <x v="4"/>
    <x v="0"/>
  </r>
  <r>
    <s v="480"/>
    <s v="Dept of Environmental Quality"/>
    <s v="NEA"/>
    <s v="DEQ WQ Support"/>
    <s v="DGO"/>
    <s v="6680 Enterprise Technology"/>
    <x v="18"/>
    <s v="DP Current Expense"/>
    <n v="5236.6499999999833"/>
    <x v="28"/>
    <x v="912"/>
    <x v="4"/>
    <x v="0"/>
  </r>
  <r>
    <s v="480"/>
    <s v="Dept of Environmental Quality"/>
    <s v="NEA"/>
    <s v="DEQ WQ Support"/>
    <s v="DGO"/>
    <s v="6680 Enterprise Technology"/>
    <x v="13"/>
    <s v="DP Current Expense"/>
    <n v="1588.4749999999992"/>
    <x v="28"/>
    <x v="912"/>
    <x v="4"/>
    <x v="0"/>
  </r>
  <r>
    <s v="480"/>
    <s v="Dept of Environmental Quality"/>
    <s v="NEA"/>
    <s v="DEQ WQ Support"/>
    <s v="DGO"/>
    <s v="6680 Enterprise Technology"/>
    <x v="17"/>
    <s v="DP Current Expense"/>
    <n v="1571.0266813019991"/>
    <x v="28"/>
    <x v="912"/>
    <x v="4"/>
    <x v="0"/>
  </r>
  <r>
    <s v="480"/>
    <s v="Dept of Environmental Quality"/>
    <s v="NEB"/>
    <s v="DEQ WQ Protection"/>
    <s v="DGO"/>
    <s v="6680 Enterprise Technology"/>
    <x v="12"/>
    <s v="Current Expense"/>
    <n v="-5.4401999999999777"/>
    <x v="28"/>
    <x v="315"/>
    <x v="4"/>
    <x v="0"/>
  </r>
  <r>
    <s v="480"/>
    <s v="Dept of Environmental Quality"/>
    <s v="NEB"/>
    <s v="DEQ WQ Protection"/>
    <s v="DGO"/>
    <s v="6680 Enterprise Technology"/>
    <x v="12"/>
    <s v="DP Current Expense"/>
    <n v="306.55130500000013"/>
    <x v="28"/>
    <x v="315"/>
    <x v="4"/>
    <x v="0"/>
  </r>
  <r>
    <s v="480"/>
    <s v="Dept of Environmental Quality"/>
    <s v="NEB"/>
    <s v="DEQ WQ Protection"/>
    <s v="DGO"/>
    <s v="6680 Enterprise Technology"/>
    <x v="14"/>
    <s v="DP Current Expense"/>
    <n v="69.912500000000094"/>
    <x v="28"/>
    <x v="315"/>
    <x v="4"/>
    <x v="0"/>
  </r>
  <r>
    <s v="480"/>
    <s v="Dept of Environmental Quality"/>
    <s v="NEB"/>
    <s v="DEQ WQ Protection"/>
    <s v="DGO"/>
    <s v="6680 Enterprise Technology"/>
    <x v="15"/>
    <s v="DP Current Expense"/>
    <n v="13.25"/>
    <x v="28"/>
    <x v="315"/>
    <x v="4"/>
    <x v="0"/>
  </r>
  <r>
    <s v="480"/>
    <s v="Dept of Environmental Quality"/>
    <s v="NEB"/>
    <s v="DEQ WQ Protection"/>
    <s v="DGO"/>
    <s v="6680 Enterprise Technology"/>
    <x v="16"/>
    <s v="DP Current Expense"/>
    <n v="-300.86521599999998"/>
    <x v="28"/>
    <x v="315"/>
    <x v="4"/>
    <x v="0"/>
  </r>
  <r>
    <s v="480"/>
    <s v="Dept of Environmental Quality"/>
    <s v="NEB"/>
    <s v="DEQ WQ Protection"/>
    <s v="DGO"/>
    <s v="6680 Enterprise Technology"/>
    <x v="18"/>
    <s v="DP Current Expense"/>
    <n v="60.339999999999819"/>
    <x v="28"/>
    <x v="315"/>
    <x v="4"/>
    <x v="0"/>
  </r>
  <r>
    <s v="480"/>
    <s v="Dept of Environmental Quality"/>
    <s v="NEC"/>
    <s v="DEQ WQ Permits"/>
    <s v="DGO"/>
    <s v="6680 Enterprise Technology"/>
    <x v="12"/>
    <s v="Current Expense"/>
    <n v="-1.786999999999989"/>
    <x v="28"/>
    <x v="913"/>
    <x v="4"/>
    <x v="0"/>
  </r>
  <r>
    <s v="480"/>
    <s v="Dept of Environmental Quality"/>
    <s v="NEC"/>
    <s v="DEQ WQ Permits"/>
    <s v="DGO"/>
    <s v="6680 Enterprise Technology"/>
    <x v="12"/>
    <s v="DP Current Expense"/>
    <n v="3.6434000000000051"/>
    <x v="28"/>
    <x v="913"/>
    <x v="4"/>
    <x v="0"/>
  </r>
  <r>
    <s v="480"/>
    <s v="Dept of Environmental Quality"/>
    <s v="NEC"/>
    <s v="DEQ WQ Permits"/>
    <s v="DGO"/>
    <s v="6680 Enterprise Technology"/>
    <x v="18"/>
    <s v="DP Current Expense"/>
    <n v="8.6199999999999743"/>
    <x v="28"/>
    <x v="913"/>
    <x v="4"/>
    <x v="0"/>
  </r>
  <r>
    <s v="480"/>
    <s v="Dept of Environmental Quality"/>
    <s v="NFA"/>
    <s v="DEQ DW Administration"/>
    <s v="DGO"/>
    <s v="6680 Enterprise Technology"/>
    <x v="12"/>
    <s v="Current Expense"/>
    <n v="58.768428356306273"/>
    <x v="28"/>
    <x v="914"/>
    <x v="4"/>
    <x v="0"/>
  </r>
  <r>
    <s v="480"/>
    <s v="Dept of Environmental Quality"/>
    <s v="NFA"/>
    <s v="DEQ DW Administration"/>
    <s v="DGO"/>
    <s v="6680 Enterprise Technology"/>
    <x v="12"/>
    <s v="DP Current Expense"/>
    <n v="1367.9192000000019"/>
    <x v="28"/>
    <x v="914"/>
    <x v="4"/>
    <x v="0"/>
  </r>
  <r>
    <s v="480"/>
    <s v="Dept of Environmental Quality"/>
    <s v="NFA"/>
    <s v="DEQ DW Administration"/>
    <s v="DGO"/>
    <s v="6680 Enterprise Technology"/>
    <x v="14"/>
    <s v="DP Current Expense"/>
    <n v="4913.1774999999961"/>
    <x v="28"/>
    <x v="914"/>
    <x v="4"/>
    <x v="0"/>
  </r>
  <r>
    <s v="480"/>
    <s v="Dept of Environmental Quality"/>
    <s v="NFA"/>
    <s v="DEQ DW Administration"/>
    <s v="DGO"/>
    <s v="6680 Enterprise Technology"/>
    <x v="15"/>
    <s v="DP Current Expense"/>
    <n v="942"/>
    <x v="28"/>
    <x v="914"/>
    <x v="4"/>
    <x v="0"/>
  </r>
  <r>
    <s v="480"/>
    <s v="Dept of Environmental Quality"/>
    <s v="NFA"/>
    <s v="DEQ DW Administration"/>
    <s v="DGO"/>
    <s v="6680 Enterprise Technology"/>
    <x v="18"/>
    <s v="DP Current Expense"/>
    <n v="3025.6199999999908"/>
    <x v="28"/>
    <x v="914"/>
    <x v="4"/>
    <x v="0"/>
  </r>
  <r>
    <s v="480"/>
    <s v="Dept of Environmental Quality"/>
    <s v="NFA"/>
    <s v="DEQ DW Administration"/>
    <s v="DGO"/>
    <s v="6680 Enterprise Technology"/>
    <x v="13"/>
    <s v="DP Current Expense"/>
    <n v="907.69999999999948"/>
    <x v="28"/>
    <x v="914"/>
    <x v="4"/>
    <x v="0"/>
  </r>
  <r>
    <s v="480"/>
    <s v="Dept of Environmental Quality"/>
    <s v="NFA"/>
    <s v="DEQ DW Administration"/>
    <s v="DGO"/>
    <s v="6680 Enterprise Technology"/>
    <x v="17"/>
    <s v="DP Current Expense"/>
    <n v="1147.2947218646511"/>
    <x v="28"/>
    <x v="914"/>
    <x v="4"/>
    <x v="0"/>
  </r>
  <r>
    <s v="480"/>
    <s v="Dept of Environmental Quality"/>
    <s v="NFB"/>
    <s v="DEQ DW Safe Drinking Water Act"/>
    <s v="DGO"/>
    <s v="6680 Enterprise Technology"/>
    <x v="12"/>
    <s v="DP Current Expense"/>
    <n v="43.539200000000065"/>
    <x v="28"/>
    <x v="307"/>
    <x v="4"/>
    <x v="0"/>
  </r>
  <r>
    <s v="480"/>
    <s v="Dept of Environmental Quality"/>
    <s v="NFB"/>
    <s v="DEQ DW Safe Drinking Water Act"/>
    <s v="DGO"/>
    <s v="6680 Enterprise Technology"/>
    <x v="14"/>
    <s v="DP Current Expense"/>
    <n v="9125.0524999999998"/>
    <x v="28"/>
    <x v="307"/>
    <x v="4"/>
    <x v="0"/>
  </r>
  <r>
    <s v="480"/>
    <s v="Dept of Environmental Quality"/>
    <s v="NFB"/>
    <s v="DEQ DW Safe Drinking Water Act"/>
    <s v="DGO"/>
    <s v="6680 Enterprise Technology"/>
    <x v="15"/>
    <s v="DP Current Expense"/>
    <n v="2130"/>
    <x v="28"/>
    <x v="307"/>
    <x v="4"/>
    <x v="0"/>
  </r>
  <r>
    <s v="480"/>
    <s v="Dept of Environmental Quality"/>
    <s v="NFB"/>
    <s v="DEQ DW Safe Drinking Water Act"/>
    <s v="DGO"/>
    <s v="6680 Enterprise Technology"/>
    <x v="18"/>
    <s v="DP Current Expense"/>
    <n v="103.43999999999969"/>
    <x v="28"/>
    <x v="307"/>
    <x v="4"/>
    <x v="0"/>
  </r>
  <r>
    <s v="480"/>
    <s v="Dept of Environmental Quality"/>
    <s v="NFB"/>
    <s v="DEQ DW Safe Drinking Water Act"/>
    <s v="DGO"/>
    <s v="6680 Enterprise Technology"/>
    <x v="17"/>
    <s v="DP Current Expense"/>
    <n v="1974.7866693910128"/>
    <x v="28"/>
    <x v="307"/>
    <x v="4"/>
    <x v="0"/>
  </r>
  <r>
    <s v="480"/>
    <s v="Dept of Environmental Quality"/>
    <s v="NFC"/>
    <s v="DEQ DW System Assistance"/>
    <s v="DGO"/>
    <s v="6680 Enterprise Technology"/>
    <x v="12"/>
    <s v="DP Current Expense"/>
    <n v="0"/>
    <x v="28"/>
    <x v="915"/>
    <x v="4"/>
    <x v="0"/>
  </r>
  <r>
    <s v="480"/>
    <s v="Dept of Environmental Quality"/>
    <s v="NFC"/>
    <s v="DEQ DW System Assistance"/>
    <s v="DGO"/>
    <s v="6680 Enterprise Technology"/>
    <x v="14"/>
    <s v="DP Current Expense"/>
    <n v="4339.7774999999992"/>
    <x v="28"/>
    <x v="915"/>
    <x v="4"/>
    <x v="0"/>
  </r>
  <r>
    <s v="480"/>
    <s v="Dept of Environmental Quality"/>
    <s v="NFC"/>
    <s v="DEQ DW System Assistance"/>
    <s v="DGO"/>
    <s v="6680 Enterprise Technology"/>
    <x v="15"/>
    <s v="DP Current Expense"/>
    <n v="914.25"/>
    <x v="28"/>
    <x v="915"/>
    <x v="4"/>
    <x v="0"/>
  </r>
  <r>
    <s v="480"/>
    <s v="Dept of Environmental Quality"/>
    <s v="NFC"/>
    <s v="DEQ DW System Assistance"/>
    <s v="DGO"/>
    <s v="6680 Enterprise Technology"/>
    <x v="16"/>
    <s v="DP Current Expense"/>
    <n v="-8.8443840000000034"/>
    <x v="28"/>
    <x v="915"/>
    <x v="4"/>
    <x v="0"/>
  </r>
  <r>
    <s v="480"/>
    <s v="Dept of Environmental Quality"/>
    <s v="NFC"/>
    <s v="DEQ DW System Assistance"/>
    <s v="DGO"/>
    <s v="6680 Enterprise Technology"/>
    <x v="17"/>
    <s v="DP Current Expense"/>
    <n v="1115.6200000000001"/>
    <x v="28"/>
    <x v="915"/>
    <x v="4"/>
    <x v="0"/>
  </r>
  <r>
    <s v="480"/>
    <s v="Dept of Environmental Quality"/>
    <s v="NGA"/>
    <s v="DEQ WMRC Administration"/>
    <s v="DGO"/>
    <s v="6680 Enterprise Technology"/>
    <x v="12"/>
    <s v="Current Expense"/>
    <n v="-1567.8718144555432"/>
    <x v="28"/>
    <x v="916"/>
    <x v="4"/>
    <x v="0"/>
  </r>
  <r>
    <s v="480"/>
    <s v="Dept of Environmental Quality"/>
    <s v="NGA"/>
    <s v="DEQ WMRC Administration"/>
    <s v="DGO"/>
    <s v="6680 Enterprise Technology"/>
    <x v="12"/>
    <s v="DP Current Expense"/>
    <n v="1167.1846000000014"/>
    <x v="28"/>
    <x v="916"/>
    <x v="4"/>
    <x v="0"/>
  </r>
  <r>
    <s v="480"/>
    <s v="Dept of Environmental Quality"/>
    <s v="NGA"/>
    <s v="DEQ WMRC Administration"/>
    <s v="DGO"/>
    <s v="6680 Enterprise Technology"/>
    <x v="16"/>
    <s v="DP Current Expense"/>
    <n v="-1.7759999999999998E-2"/>
    <x v="28"/>
    <x v="916"/>
    <x v="4"/>
    <x v="0"/>
  </r>
  <r>
    <s v="480"/>
    <s v="Dept of Environmental Quality"/>
    <s v="NGA"/>
    <s v="DEQ WMRC Administration"/>
    <s v="DGO"/>
    <s v="6680 Enterprise Technology"/>
    <x v="18"/>
    <s v="DP Current Expense"/>
    <n v="2465.3199999999924"/>
    <x v="28"/>
    <x v="916"/>
    <x v="4"/>
    <x v="0"/>
  </r>
  <r>
    <s v="480"/>
    <s v="Dept of Environmental Quality"/>
    <s v="NGA"/>
    <s v="DEQ WMRC Administration"/>
    <s v="DGO"/>
    <s v="6680 Enterprise Technology"/>
    <x v="13"/>
    <s v="DP Current Expense"/>
    <n v="1220.6999999999991"/>
    <x v="28"/>
    <x v="916"/>
    <x v="4"/>
    <x v="0"/>
  </r>
  <r>
    <s v="480"/>
    <s v="Dept of Environmental Quality"/>
    <s v="NGA"/>
    <s v="DEQ WMRC Administration"/>
    <s v="DGO"/>
    <s v="6680 Enterprise Technology"/>
    <x v="17"/>
    <s v="DP Current Expense"/>
    <n v="1085.8133057699995"/>
    <x v="28"/>
    <x v="916"/>
    <x v="4"/>
    <x v="0"/>
  </r>
  <r>
    <s v="480"/>
    <s v="Dept of Environmental Quality"/>
    <s v="NGB"/>
    <s v="DEQ WMRC Hazardous Waste"/>
    <s v="DGO"/>
    <s v="6680 Enterprise Technology"/>
    <x v="12"/>
    <s v="Current Expense"/>
    <n v="-83.076099999999883"/>
    <x v="28"/>
    <x v="313"/>
    <x v="4"/>
    <x v="0"/>
  </r>
  <r>
    <s v="480"/>
    <s v="Dept of Environmental Quality"/>
    <s v="NGB"/>
    <s v="DEQ WMRC Hazardous Waste"/>
    <s v="DGO"/>
    <s v="6680 Enterprise Technology"/>
    <x v="12"/>
    <s v="DP Current Expense"/>
    <n v="1062.9298000000015"/>
    <x v="28"/>
    <x v="313"/>
    <x v="4"/>
    <x v="0"/>
  </r>
  <r>
    <s v="480"/>
    <s v="Dept of Environmental Quality"/>
    <s v="NGB"/>
    <s v="DEQ WMRC Hazardous Waste"/>
    <s v="DGO"/>
    <s v="6680 Enterprise Technology"/>
    <x v="14"/>
    <s v="DP Current Expense"/>
    <n v="866.24000000000092"/>
    <x v="28"/>
    <x v="313"/>
    <x v="4"/>
    <x v="0"/>
  </r>
  <r>
    <s v="480"/>
    <s v="Dept of Environmental Quality"/>
    <s v="NGB"/>
    <s v="DEQ WMRC Hazardous Waste"/>
    <s v="DGO"/>
    <s v="6680 Enterprise Technology"/>
    <x v="15"/>
    <s v="DP Current Expense"/>
    <n v="248.75"/>
    <x v="28"/>
    <x v="313"/>
    <x v="4"/>
    <x v="0"/>
  </r>
  <r>
    <s v="480"/>
    <s v="Dept of Environmental Quality"/>
    <s v="NGB"/>
    <s v="DEQ WMRC Hazardous Waste"/>
    <s v="DGO"/>
    <s v="6680 Enterprise Technology"/>
    <x v="18"/>
    <s v="DP Current Expense"/>
    <n v="2292.9199999999933"/>
    <x v="28"/>
    <x v="313"/>
    <x v="4"/>
    <x v="0"/>
  </r>
  <r>
    <s v="480"/>
    <s v="Dept of Environmental Quality"/>
    <s v="NGB"/>
    <s v="DEQ WMRC Hazardous Waste"/>
    <s v="DGO"/>
    <s v="6680 Enterprise Technology"/>
    <x v="13"/>
    <s v="DP Current Expense"/>
    <n v="23.474999999999987"/>
    <x v="28"/>
    <x v="313"/>
    <x v="4"/>
    <x v="0"/>
  </r>
  <r>
    <s v="480"/>
    <s v="Dept of Environmental Quality"/>
    <s v="NGD"/>
    <s v="DEQ WMRC Radiation"/>
    <s v="DGO"/>
    <s v="6680 Enterprise Technology"/>
    <x v="12"/>
    <s v="DP Current Expense"/>
    <n v="49.159200000000048"/>
    <x v="28"/>
    <x v="314"/>
    <x v="4"/>
    <x v="0"/>
  </r>
  <r>
    <s v="480"/>
    <s v="Dept of Environmental Quality"/>
    <s v="NGD"/>
    <s v="DEQ WMRC Radiation"/>
    <s v="DGO"/>
    <s v="6680 Enterprise Technology"/>
    <x v="14"/>
    <s v="DP Current Expense"/>
    <n v="15.640000000000018"/>
    <x v="28"/>
    <x v="314"/>
    <x v="4"/>
    <x v="0"/>
  </r>
  <r>
    <s v="480"/>
    <s v="Dept of Environmental Quality"/>
    <s v="NGD"/>
    <s v="DEQ WMRC Radiation"/>
    <s v="DGO"/>
    <s v="6680 Enterprise Technology"/>
    <x v="15"/>
    <s v="DP Current Expense"/>
    <n v="3"/>
    <x v="28"/>
    <x v="314"/>
    <x v="4"/>
    <x v="0"/>
  </r>
  <r>
    <s v="480"/>
    <s v="Dept of Environmental Quality"/>
    <s v="NGD"/>
    <s v="DEQ WMRC Radiation"/>
    <s v="DGO"/>
    <s v="6680 Enterprise Technology"/>
    <x v="18"/>
    <s v="DP Current Expense"/>
    <n v="73.269999999999783"/>
    <x v="28"/>
    <x v="314"/>
    <x v="4"/>
    <x v="0"/>
  </r>
  <r>
    <s v="480"/>
    <s v="Dept of Environmental Quality"/>
    <s v="NGG"/>
    <s v="DEQ WMRC Used Oil"/>
    <s v="DGO"/>
    <s v="6680 Enterprise Technology"/>
    <x v="12"/>
    <s v="DP Current Expense"/>
    <n v="29.653000000000034"/>
    <x v="28"/>
    <x v="917"/>
    <x v="4"/>
    <x v="0"/>
  </r>
  <r>
    <s v="480"/>
    <s v="Dept of Environmental Quality"/>
    <s v="NGG"/>
    <s v="DEQ WMRC Used Oil"/>
    <s v="DGO"/>
    <s v="6680 Enterprise Technology"/>
    <x v="18"/>
    <s v="DP Current Expense"/>
    <n v="51.719999999999843"/>
    <x v="28"/>
    <x v="917"/>
    <x v="4"/>
    <x v="0"/>
  </r>
  <r>
    <s v="480"/>
    <s v="Dept of Environmental Quality"/>
    <s v="NGH"/>
    <s v="DEQ WMRC Waste Tire"/>
    <s v="DGO"/>
    <s v="6680 Enterprise Technology"/>
    <x v="12"/>
    <s v="DP Current Expense"/>
    <n v="2.6278000000000001"/>
    <x v="28"/>
    <x v="918"/>
    <x v="4"/>
    <x v="0"/>
  </r>
  <r>
    <s v="480"/>
    <s v="Dept of Environmental Quality"/>
    <s v="NHC"/>
    <s v="DEQ ERR CERCLA"/>
    <s v="DGO"/>
    <s v="6680 Enterprise Technology"/>
    <x v="12"/>
    <s v="Current Expense"/>
    <n v="-1145.9112428911058"/>
    <x v="28"/>
    <x v="308"/>
    <x v="4"/>
    <x v="0"/>
  </r>
  <r>
    <s v="480"/>
    <s v="Dept of Environmental Quality"/>
    <s v="NHC"/>
    <s v="DEQ ERR CERCLA"/>
    <s v="DGO"/>
    <s v="6680 Enterprise Technology"/>
    <x v="12"/>
    <s v="DP Current Expense"/>
    <n v="1406.2081600000017"/>
    <x v="28"/>
    <x v="308"/>
    <x v="4"/>
    <x v="0"/>
  </r>
  <r>
    <s v="480"/>
    <s v="Dept of Environmental Quality"/>
    <s v="NHC"/>
    <s v="DEQ ERR CERCLA"/>
    <s v="DGO"/>
    <s v="6680 Enterprise Technology"/>
    <x v="14"/>
    <s v="DP Current Expense"/>
    <n v="3582.3850000000034"/>
    <x v="28"/>
    <x v="308"/>
    <x v="4"/>
    <x v="0"/>
  </r>
  <r>
    <s v="480"/>
    <s v="Dept of Environmental Quality"/>
    <s v="NHC"/>
    <s v="DEQ ERR CERCLA"/>
    <s v="DGO"/>
    <s v="6680 Enterprise Technology"/>
    <x v="15"/>
    <s v="DP Current Expense"/>
    <n v="1040"/>
    <x v="28"/>
    <x v="308"/>
    <x v="4"/>
    <x v="0"/>
  </r>
  <r>
    <s v="480"/>
    <s v="Dept of Environmental Quality"/>
    <s v="NHC"/>
    <s v="DEQ ERR CERCLA"/>
    <s v="DGO"/>
    <s v="6680 Enterprise Technology"/>
    <x v="18"/>
    <s v="DP Current Expense"/>
    <n v="3098.8899999999908"/>
    <x v="28"/>
    <x v="308"/>
    <x v="4"/>
    <x v="0"/>
  </r>
  <r>
    <s v="480"/>
    <s v="Dept of Environmental Quality"/>
    <s v="NHC"/>
    <s v="DEQ ERR CERCLA"/>
    <s v="DGO"/>
    <s v="6680 Enterprise Technology"/>
    <x v="13"/>
    <s v="DP Current Expense"/>
    <n v="1219.1349999999991"/>
    <x v="28"/>
    <x v="308"/>
    <x v="4"/>
    <x v="0"/>
  </r>
  <r>
    <s v="480"/>
    <s v="Dept of Environmental Quality"/>
    <s v="NHC"/>
    <s v="DEQ ERR CERCLA"/>
    <s v="DGO"/>
    <s v="6680 Enterprise Technology"/>
    <x v="17"/>
    <s v="DP Current Expense"/>
    <n v="507.40964777399978"/>
    <x v="28"/>
    <x v="308"/>
    <x v="4"/>
    <x v="0"/>
  </r>
  <r>
    <s v="480"/>
    <s v="Dept of Environmental Quality"/>
    <s v="NHE"/>
    <s v="DEQ ERR Petroleum Storage Tank Cleanup"/>
    <s v="DGO"/>
    <s v="6680 Enterprise Technology"/>
    <x v="12"/>
    <s v="Current Expense"/>
    <n v="-14.314999999999921"/>
    <x v="28"/>
    <x v="919"/>
    <x v="4"/>
    <x v="0"/>
  </r>
  <r>
    <s v="480"/>
    <s v="Dept of Environmental Quality"/>
    <s v="NHE"/>
    <s v="DEQ ERR Petroleum Storage Tank Cleanup"/>
    <s v="DGO"/>
    <s v="6680 Enterprise Technology"/>
    <x v="12"/>
    <s v="DP Current Expense"/>
    <n v="468.71500000000066"/>
    <x v="28"/>
    <x v="919"/>
    <x v="4"/>
    <x v="0"/>
  </r>
  <r>
    <s v="480"/>
    <s v="Dept of Environmental Quality"/>
    <s v="NHE"/>
    <s v="DEQ ERR Petroleum Storage Tank Cleanup"/>
    <s v="DGO"/>
    <s v="6680 Enterprise Technology"/>
    <x v="14"/>
    <s v="DP Current Expense"/>
    <n v="249.75000000000028"/>
    <x v="28"/>
    <x v="919"/>
    <x v="4"/>
    <x v="0"/>
  </r>
  <r>
    <s v="480"/>
    <s v="Dept of Environmental Quality"/>
    <s v="NHE"/>
    <s v="DEQ ERR Petroleum Storage Tank Cleanup"/>
    <s v="DGO"/>
    <s v="6680 Enterprise Technology"/>
    <x v="15"/>
    <s v="DP Current Expense"/>
    <n v="75"/>
    <x v="28"/>
    <x v="919"/>
    <x v="4"/>
    <x v="0"/>
  </r>
  <r>
    <s v="480"/>
    <s v="Dept of Environmental Quality"/>
    <s v="NHE"/>
    <s v="DEQ ERR Petroleum Storage Tank Cleanup"/>
    <s v="DGO"/>
    <s v="6680 Enterprise Technology"/>
    <x v="18"/>
    <s v="DP Current Expense"/>
    <n v="1081.8099999999968"/>
    <x v="28"/>
    <x v="919"/>
    <x v="4"/>
    <x v="0"/>
  </r>
  <r>
    <s v="480"/>
    <s v="Dept of Environmental Quality"/>
    <s v="NHE"/>
    <s v="DEQ ERR Petroleum Storage Tank Cleanup"/>
    <s v="DGO"/>
    <s v="6680 Enterprise Technology"/>
    <x v="13"/>
    <s v="DP Current Expense"/>
    <n v="4.6949999999999967"/>
    <x v="28"/>
    <x v="919"/>
    <x v="4"/>
    <x v="0"/>
  </r>
  <r>
    <s v="480"/>
    <s v="Dept of Environmental Quality"/>
    <s v="NHE"/>
    <s v="DEQ ERR Petroleum Storage Tank Cleanup"/>
    <s v="DGO"/>
    <s v="6680 Enterprise Technology"/>
    <x v="17"/>
    <s v="DP Current Expense"/>
    <n v="226.95112206600001"/>
    <x v="28"/>
    <x v="919"/>
    <x v="4"/>
    <x v="0"/>
  </r>
  <r>
    <s v="480"/>
    <s v="Dept of Environmental Quality"/>
    <s v="NHF"/>
    <s v="DEQ ERR Petroleum Storage Tank Compliance"/>
    <s v="DGO"/>
    <s v="6680 Enterprise Technology"/>
    <x v="12"/>
    <s v="Current Expense"/>
    <n v="-11.083199999999934"/>
    <x v="28"/>
    <x v="920"/>
    <x v="4"/>
    <x v="0"/>
  </r>
  <r>
    <s v="480"/>
    <s v="Dept of Environmental Quality"/>
    <s v="NHF"/>
    <s v="DEQ ERR Petroleum Storage Tank Compliance"/>
    <s v="DGO"/>
    <s v="6680 Enterprise Technology"/>
    <x v="12"/>
    <s v="DP Current Expense"/>
    <n v="437.72721399999989"/>
    <x v="28"/>
    <x v="920"/>
    <x v="4"/>
    <x v="0"/>
  </r>
  <r>
    <s v="480"/>
    <s v="Dept of Environmental Quality"/>
    <s v="NHF"/>
    <s v="DEQ ERR Petroleum Storage Tank Compliance"/>
    <s v="DGO"/>
    <s v="6680 Enterprise Technology"/>
    <x v="14"/>
    <s v="DP Current Expense"/>
    <n v="1130.5800000000013"/>
    <x v="28"/>
    <x v="920"/>
    <x v="4"/>
    <x v="0"/>
  </r>
  <r>
    <s v="480"/>
    <s v="Dept of Environmental Quality"/>
    <s v="NHF"/>
    <s v="DEQ ERR Petroleum Storage Tank Compliance"/>
    <s v="DGO"/>
    <s v="6680 Enterprise Technology"/>
    <x v="15"/>
    <s v="DP Current Expense"/>
    <n v="337.5"/>
    <x v="28"/>
    <x v="920"/>
    <x v="4"/>
    <x v="0"/>
  </r>
  <r>
    <s v="540"/>
    <s v="School &amp; Institutional Trust Fund Office"/>
    <s v="TFA"/>
    <s v="TFO School &amp; Inst Trust Fund Office"/>
    <s v="DGO"/>
    <s v="6680 Enterprise Technology"/>
    <x v="12"/>
    <s v="Current Expense"/>
    <n v="-76.671499999999398"/>
    <x v="30"/>
    <x v="321"/>
    <x v="4"/>
    <x v="0"/>
  </r>
  <r>
    <s v="540"/>
    <s v="School &amp; Institutional Trust Fund Office"/>
    <s v="TFA"/>
    <s v="TFO School &amp; Inst Trust Fund Office"/>
    <s v="DGO"/>
    <s v="6680 Enterprise Technology"/>
    <x v="12"/>
    <s v="DP Current Expense"/>
    <n v="174.17260000000024"/>
    <x v="30"/>
    <x v="321"/>
    <x v="4"/>
    <x v="0"/>
  </r>
  <r>
    <s v="540"/>
    <s v="School &amp; Institutional Trust Fund Office"/>
    <s v="TFA"/>
    <s v="TFO School &amp; Inst Trust Fund Office"/>
    <s v="DGO"/>
    <s v="6680 Enterprise Technology"/>
    <x v="14"/>
    <s v="DP Current Expense"/>
    <n v="101.19499999999996"/>
    <x v="30"/>
    <x v="321"/>
    <x v="4"/>
    <x v="0"/>
  </r>
  <r>
    <s v="540"/>
    <s v="School &amp; Institutional Trust Fund Office"/>
    <s v="TFA"/>
    <s v="TFO School &amp; Inst Trust Fund Office"/>
    <s v="DGO"/>
    <s v="6680 Enterprise Technology"/>
    <x v="15"/>
    <s v="DP Current Expense"/>
    <n v="20.75"/>
    <x v="30"/>
    <x v="321"/>
    <x v="4"/>
    <x v="0"/>
  </r>
  <r>
    <s v="540"/>
    <s v="School &amp; Institutional Trust Fund Office"/>
    <s v="TFA"/>
    <s v="TFO School &amp; Inst Trust Fund Office"/>
    <s v="DGO"/>
    <s v="6680 Enterprise Technology"/>
    <x v="16"/>
    <s v="DP Current Expense"/>
    <n v="-185.53134399999999"/>
    <x v="30"/>
    <x v="321"/>
    <x v="4"/>
    <x v="0"/>
  </r>
  <r>
    <s v="540"/>
    <s v="School &amp; Institutional Trust Fund Office"/>
    <s v="TFA"/>
    <s v="TFO School &amp; Inst Trust Fund Office"/>
    <s v="DGO"/>
    <s v="6680 Enterprise Technology"/>
    <x v="18"/>
    <s v="DP Current Expense"/>
    <n v="362.03999999999894"/>
    <x v="30"/>
    <x v="321"/>
    <x v="4"/>
    <x v="0"/>
  </r>
  <r>
    <s v="540"/>
    <s v="School &amp; Institutional Trust Fund Office"/>
    <s v="TFA"/>
    <s v="TFO School &amp; Inst Trust Fund Office"/>
    <s v="DGO"/>
    <s v="6680 Enterprise Technology"/>
    <x v="13"/>
    <s v="DP Current Expense"/>
    <n v="158.06499999999988"/>
    <x v="30"/>
    <x v="321"/>
    <x v="4"/>
    <x v="0"/>
  </r>
  <r>
    <s v="540"/>
    <s v="School &amp; Institutional Trust Fund Office"/>
    <s v="TFA"/>
    <s v="TFO School &amp; Inst Trust Fund Office"/>
    <s v="DGO"/>
    <s v="6680 Enterprise Technology"/>
    <x v="17"/>
    <s v="DP Current Expense"/>
    <n v="55.935639755999972"/>
    <x v="30"/>
    <x v="321"/>
    <x v="4"/>
    <x v="0"/>
  </r>
  <r>
    <s v="550"/>
    <s v="School &amp; Institutional Trust Lands Admin"/>
    <s v="TLA"/>
    <s v="TLA Board"/>
    <s v="DGO"/>
    <s v="6680 Enterprise Technology"/>
    <x v="12"/>
    <s v="Current Expense"/>
    <n v="-15.297199999999933"/>
    <x v="31"/>
    <x v="327"/>
    <x v="4"/>
    <x v="0"/>
  </r>
  <r>
    <s v="550"/>
    <s v="School &amp; Institutional Trust Lands Admin"/>
    <s v="TLA"/>
    <s v="TLA Board"/>
    <s v="DGO"/>
    <s v="6680 Enterprise Technology"/>
    <x v="12"/>
    <s v="DP Current Expense"/>
    <n v="9.8400000000000015E-2"/>
    <x v="31"/>
    <x v="327"/>
    <x v="4"/>
    <x v="0"/>
  </r>
  <r>
    <s v="550"/>
    <s v="School &amp; Institutional Trust Lands Admin"/>
    <s v="TLA"/>
    <s v="TLA Board"/>
    <s v="DGO"/>
    <s v="6680 Enterprise Technology"/>
    <x v="13"/>
    <s v="DP Current Expense"/>
    <n v="76.68499999999996"/>
    <x v="31"/>
    <x v="327"/>
    <x v="4"/>
    <x v="0"/>
  </r>
  <r>
    <s v="550"/>
    <s v="School &amp; Institutional Trust Lands Admin"/>
    <s v="TLB"/>
    <s v="TLA Director"/>
    <s v="DGO"/>
    <s v="6680 Enterprise Technology"/>
    <x v="12"/>
    <s v="Current Expense"/>
    <n v="79.179300000000154"/>
    <x v="31"/>
    <x v="328"/>
    <x v="4"/>
    <x v="0"/>
  </r>
  <r>
    <s v="550"/>
    <s v="School &amp; Institutional Trust Lands Admin"/>
    <s v="TLB"/>
    <s v="TLA Director"/>
    <s v="DGO"/>
    <s v="6680 Enterprise Technology"/>
    <x v="12"/>
    <s v="DP Current Expense"/>
    <n v="0.42640000000000011"/>
    <x v="31"/>
    <x v="328"/>
    <x v="4"/>
    <x v="0"/>
  </r>
  <r>
    <s v="550"/>
    <s v="School &amp; Institutional Trust Lands Admin"/>
    <s v="TLB"/>
    <s v="TLA Director"/>
    <s v="DGO"/>
    <s v="6680 Enterprise Technology"/>
    <x v="13"/>
    <s v="DP Current Expense"/>
    <n v="64.164999999999964"/>
    <x v="31"/>
    <x v="328"/>
    <x v="4"/>
    <x v="0"/>
  </r>
  <r>
    <s v="550"/>
    <s v="School &amp; Institutional Trust Lands Admin"/>
    <s v="TLC"/>
    <s v="TLA Administration"/>
    <s v="DGO"/>
    <s v="6680 Enterprise Technology"/>
    <x v="12"/>
    <s v="Current Expense"/>
    <n v="-242.18509999999901"/>
    <x v="31"/>
    <x v="322"/>
    <x v="4"/>
    <x v="0"/>
  </r>
  <r>
    <s v="550"/>
    <s v="School &amp; Institutional Trust Lands Admin"/>
    <s v="TLC"/>
    <s v="TLA Administration"/>
    <s v="DGO"/>
    <s v="6680 Enterprise Technology"/>
    <x v="12"/>
    <s v="DP Current Expense"/>
    <n v="0.65600000000000003"/>
    <x v="31"/>
    <x v="322"/>
    <x v="4"/>
    <x v="0"/>
  </r>
  <r>
    <s v="550"/>
    <s v="School &amp; Institutional Trust Lands Admin"/>
    <s v="TLC"/>
    <s v="TLA Administration"/>
    <s v="DGO"/>
    <s v="6680 Enterprise Technology"/>
    <x v="13"/>
    <s v="DP Current Expense"/>
    <n v="93.899999999999949"/>
    <x v="31"/>
    <x v="322"/>
    <x v="4"/>
    <x v="0"/>
  </r>
  <r>
    <s v="550"/>
    <s v="School &amp; Institutional Trust Lands Admin"/>
    <s v="TLD"/>
    <s v="TLA Accounting"/>
    <s v="DGO"/>
    <s v="6680 Enterprise Technology"/>
    <x v="12"/>
    <s v="Current Expense"/>
    <n v="-53.40719999999969"/>
    <x v="31"/>
    <x v="329"/>
    <x v="4"/>
    <x v="0"/>
  </r>
  <r>
    <s v="550"/>
    <s v="School &amp; Institutional Trust Lands Admin"/>
    <s v="TLD"/>
    <s v="TLA Accounting"/>
    <s v="DGO"/>
    <s v="6680 Enterprise Technology"/>
    <x v="12"/>
    <s v="DP Current Expense"/>
    <n v="0.75440000000000007"/>
    <x v="31"/>
    <x v="329"/>
    <x v="4"/>
    <x v="0"/>
  </r>
  <r>
    <s v="550"/>
    <s v="School &amp; Institutional Trust Lands Admin"/>
    <s v="TLD"/>
    <s v="TLA Accounting"/>
    <s v="DGO"/>
    <s v="6680 Enterprise Technology"/>
    <x v="13"/>
    <s v="DP Current Expense"/>
    <n v="137.71999999999991"/>
    <x v="31"/>
    <x v="329"/>
    <x v="4"/>
    <x v="0"/>
  </r>
  <r>
    <s v="550"/>
    <s v="School &amp; Institutional Trust Lands Admin"/>
    <s v="TLE"/>
    <s v="TLA Auditing"/>
    <s v="DGO"/>
    <s v="6680 Enterprise Technology"/>
    <x v="12"/>
    <s v="Current Expense"/>
    <n v="-111.10409999999973"/>
    <x v="31"/>
    <x v="330"/>
    <x v="4"/>
    <x v="0"/>
  </r>
  <r>
    <s v="550"/>
    <s v="School &amp; Institutional Trust Lands Admin"/>
    <s v="TLE"/>
    <s v="TLA Auditing"/>
    <s v="DGO"/>
    <s v="6680 Enterprise Technology"/>
    <x v="12"/>
    <s v="DP Current Expense"/>
    <n v="0.29520000000000007"/>
    <x v="31"/>
    <x v="330"/>
    <x v="4"/>
    <x v="0"/>
  </r>
  <r>
    <s v="550"/>
    <s v="School &amp; Institutional Trust Lands Admin"/>
    <s v="TLE"/>
    <s v="TLA Auditing"/>
    <s v="DGO"/>
    <s v="6680 Enterprise Technology"/>
    <x v="13"/>
    <s v="DP Current Expense"/>
    <n v="43.819999999999972"/>
    <x v="31"/>
    <x v="330"/>
    <x v="4"/>
    <x v="0"/>
  </r>
  <r>
    <s v="550"/>
    <s v="School &amp; Institutional Trust Lands Admin"/>
    <s v="TLF"/>
    <s v="TLA Oil &amp; Gas"/>
    <s v="DGO"/>
    <s v="6680 Enterprise Technology"/>
    <x v="12"/>
    <s v="Current Expense"/>
    <n v="-178.93699999999956"/>
    <x v="31"/>
    <x v="331"/>
    <x v="4"/>
    <x v="0"/>
  </r>
  <r>
    <s v="550"/>
    <s v="School &amp; Institutional Trust Lands Admin"/>
    <s v="TLF"/>
    <s v="TLA Oil &amp; Gas"/>
    <s v="DGO"/>
    <s v="6680 Enterprise Technology"/>
    <x v="12"/>
    <s v="DP Current Expense"/>
    <n v="0.65600000000000014"/>
    <x v="31"/>
    <x v="331"/>
    <x v="4"/>
    <x v="0"/>
  </r>
  <r>
    <s v="550"/>
    <s v="School &amp; Institutional Trust Lands Admin"/>
    <s v="TLF"/>
    <s v="TLA Oil &amp; Gas"/>
    <s v="DGO"/>
    <s v="6680 Enterprise Technology"/>
    <x v="13"/>
    <s v="DP Current Expense"/>
    <n v="90.769999999999939"/>
    <x v="31"/>
    <x v="331"/>
    <x v="4"/>
    <x v="0"/>
  </r>
  <r>
    <s v="550"/>
    <s v="School &amp; Institutional Trust Lands Admin"/>
    <s v="TLG"/>
    <s v="TLA Surface"/>
    <s v="DGO"/>
    <s v="6680 Enterprise Technology"/>
    <x v="12"/>
    <s v="Current Expense"/>
    <n v="-598.00722859407142"/>
    <x v="31"/>
    <x v="326"/>
    <x v="4"/>
    <x v="0"/>
  </r>
  <r>
    <s v="550"/>
    <s v="School &amp; Institutional Trust Lands Admin"/>
    <s v="TLG"/>
    <s v="TLA Surface"/>
    <s v="DGO"/>
    <s v="6680 Enterprise Technology"/>
    <x v="12"/>
    <s v="DP Current Expense"/>
    <n v="2.3944000000000001"/>
    <x v="31"/>
    <x v="326"/>
    <x v="4"/>
    <x v="0"/>
  </r>
  <r>
    <s v="550"/>
    <s v="School &amp; Institutional Trust Lands Admin"/>
    <s v="TLG"/>
    <s v="TLA Surface"/>
    <s v="DGO"/>
    <s v="6680 Enterprise Technology"/>
    <x v="13"/>
    <s v="DP Current Expense"/>
    <n v="336.47499999999968"/>
    <x v="31"/>
    <x v="326"/>
    <x v="4"/>
    <x v="0"/>
  </r>
  <r>
    <s v="550"/>
    <s v="School &amp; Institutional Trust Lands Admin"/>
    <s v="TLH"/>
    <s v="TLA Renewables"/>
    <s v="DGO"/>
    <s v="6680 Enterprise Technology"/>
    <x v="12"/>
    <s v="Current Expense"/>
    <n v="-13.491199999999933"/>
    <x v="31"/>
    <x v="332"/>
    <x v="4"/>
    <x v="0"/>
  </r>
  <r>
    <s v="550"/>
    <s v="School &amp; Institutional Trust Lands Admin"/>
    <s v="TLH"/>
    <s v="TLA Renewables"/>
    <s v="DGO"/>
    <s v="6680 Enterprise Technology"/>
    <x v="12"/>
    <s v="DP Current Expense"/>
    <n v="0.26240000000000002"/>
    <x v="31"/>
    <x v="332"/>
    <x v="4"/>
    <x v="0"/>
  </r>
  <r>
    <s v="550"/>
    <s v="School &amp; Institutional Trust Lands Admin"/>
    <s v="TLH"/>
    <s v="TLA Renewables"/>
    <s v="DGO"/>
    <s v="6680 Enterprise Technology"/>
    <x v="13"/>
    <s v="DP Current Expense"/>
    <n v="37.559999999999974"/>
    <x v="31"/>
    <x v="332"/>
    <x v="4"/>
    <x v="0"/>
  </r>
  <r>
    <s v="550"/>
    <s v="School &amp; Institutional Trust Lands Admin"/>
    <s v="TLJ"/>
    <s v="TLA Development"/>
    <s v="DGO"/>
    <s v="6680 Enterprise Technology"/>
    <x v="12"/>
    <s v="Current Expense"/>
    <n v="-676.4843999999988"/>
    <x v="31"/>
    <x v="323"/>
    <x v="4"/>
    <x v="0"/>
  </r>
  <r>
    <s v="550"/>
    <s v="School &amp; Institutional Trust Lands Admin"/>
    <s v="TLJ"/>
    <s v="TLA Development"/>
    <s v="DGO"/>
    <s v="6680 Enterprise Technology"/>
    <x v="12"/>
    <s v="DP Current Expense"/>
    <n v="1.2136"/>
    <x v="31"/>
    <x v="323"/>
    <x v="4"/>
    <x v="0"/>
  </r>
  <r>
    <s v="550"/>
    <s v="School &amp; Institutional Trust Lands Admin"/>
    <s v="TLJ"/>
    <s v="TLA Development"/>
    <s v="DGO"/>
    <s v="6680 Enterprise Technology"/>
    <x v="13"/>
    <s v="DP Current Expense"/>
    <n v="172.14999999999989"/>
    <x v="31"/>
    <x v="323"/>
    <x v="4"/>
    <x v="0"/>
  </r>
  <r>
    <s v="550"/>
    <s v="School &amp; Institutional Trust Lands Admin"/>
    <s v="TLK"/>
    <s v="TLA Legal"/>
    <s v="DGO"/>
    <s v="6680 Enterprise Technology"/>
    <x v="12"/>
    <s v="Current Expense"/>
    <n v="-147.27509999999944"/>
    <x v="31"/>
    <x v="325"/>
    <x v="4"/>
    <x v="0"/>
  </r>
  <r>
    <s v="550"/>
    <s v="School &amp; Institutional Trust Lands Admin"/>
    <s v="TLK"/>
    <s v="TLA Legal"/>
    <s v="DGO"/>
    <s v="6680 Enterprise Technology"/>
    <x v="12"/>
    <s v="DP Current Expense"/>
    <n v="0.82000000000000017"/>
    <x v="31"/>
    <x v="325"/>
    <x v="4"/>
    <x v="0"/>
  </r>
  <r>
    <s v="550"/>
    <s v="School &amp; Institutional Trust Lands Admin"/>
    <s v="TLK"/>
    <s v="TLA Legal"/>
    <s v="DGO"/>
    <s v="6680 Enterprise Technology"/>
    <x v="13"/>
    <s v="DP Current Expense"/>
    <n v="118.93999999999993"/>
    <x v="31"/>
    <x v="325"/>
    <x v="4"/>
    <x v="0"/>
  </r>
  <r>
    <s v="550"/>
    <s v="School &amp; Institutional Trust Lands Admin"/>
    <s v="TLL"/>
    <s v="TLA Data Processing"/>
    <s v="DGO"/>
    <s v="6680 Enterprise Technology"/>
    <x v="12"/>
    <s v="Current Expense"/>
    <n v="-290.17109999999923"/>
    <x v="31"/>
    <x v="333"/>
    <x v="4"/>
    <x v="0"/>
  </r>
  <r>
    <s v="550"/>
    <s v="School &amp; Institutional Trust Lands Admin"/>
    <s v="TLL"/>
    <s v="TLA Data Processing"/>
    <s v="DGO"/>
    <s v="6680 Enterprise Technology"/>
    <x v="12"/>
    <s v="DP Current Expense"/>
    <n v="2596.5599999999959"/>
    <x v="31"/>
    <x v="333"/>
    <x v="4"/>
    <x v="0"/>
  </r>
  <r>
    <s v="550"/>
    <s v="School &amp; Institutional Trust Lands Admin"/>
    <s v="TLL"/>
    <s v="TLA Data Processing"/>
    <s v="DGO"/>
    <s v="6680 Enterprise Technology"/>
    <x v="13"/>
    <s v="DP Current Expense"/>
    <n v="289.52499999999981"/>
    <x v="31"/>
    <x v="333"/>
    <x v="4"/>
    <x v="0"/>
  </r>
  <r>
    <s v="550"/>
    <s v="School &amp; Institutional Trust Lands Admin"/>
    <s v="TLM"/>
    <s v="TLA Forestry &amp; Grazing"/>
    <s v="DGO"/>
    <s v="6680 Enterprise Technology"/>
    <x v="12"/>
    <s v="Current Expense"/>
    <n v="-18.097464336664402"/>
    <x v="31"/>
    <x v="324"/>
    <x v="4"/>
    <x v="0"/>
  </r>
  <r>
    <s v="550"/>
    <s v="School &amp; Institutional Trust Lands Admin"/>
    <s v="TLM"/>
    <s v="TLA Forestry &amp; Grazing"/>
    <s v="DGO"/>
    <s v="6680 Enterprise Technology"/>
    <x v="12"/>
    <s v="DP Current Expense"/>
    <n v="0.65600000000000003"/>
    <x v="31"/>
    <x v="324"/>
    <x v="4"/>
    <x v="0"/>
  </r>
  <r>
    <s v="550"/>
    <s v="School &amp; Institutional Trust Lands Admin"/>
    <s v="TLM"/>
    <s v="TLA Forestry &amp; Grazing"/>
    <s v="DGO"/>
    <s v="6680 Enterprise Technology"/>
    <x v="13"/>
    <s v="DP Current Expense"/>
    <n v="93.899999999999949"/>
    <x v="31"/>
    <x v="324"/>
    <x v="4"/>
    <x v="0"/>
  </r>
  <r>
    <s v="550"/>
    <s v="School &amp; Institutional Trust Lands Admin"/>
    <s v="TLS"/>
    <s v="TLA Mines"/>
    <s v="DGO"/>
    <s v="6680 Enterprise Technology"/>
    <x v="12"/>
    <s v="Current Expense"/>
    <n v="-127.71289999999981"/>
    <x v="31"/>
    <x v="335"/>
    <x v="4"/>
    <x v="0"/>
  </r>
  <r>
    <s v="550"/>
    <s v="School &amp; Institutional Trust Lands Admin"/>
    <s v="TLS"/>
    <s v="TLA Mines"/>
    <s v="DGO"/>
    <s v="6680 Enterprise Technology"/>
    <x v="12"/>
    <s v="DP Current Expense"/>
    <n v="0.39360000000000006"/>
    <x v="31"/>
    <x v="335"/>
    <x v="4"/>
    <x v="0"/>
  </r>
  <r>
    <s v="550"/>
    <s v="School &amp; Institutional Trust Lands Admin"/>
    <s v="TLS"/>
    <s v="TLA Mines"/>
    <s v="DGO"/>
    <s v="6680 Enterprise Technology"/>
    <x v="13"/>
    <s v="DP Current Expense"/>
    <n v="56.339999999999961"/>
    <x v="31"/>
    <x v="335"/>
    <x v="4"/>
    <x v="0"/>
  </r>
  <r>
    <s v="560"/>
    <s v="Dept of Natural Resources"/>
    <s v="RAA"/>
    <s v="DNR Executive Director"/>
    <s v="DGO"/>
    <s v="6680 Enterprise Technology"/>
    <x v="12"/>
    <s v="Current Expense"/>
    <n v="-133.09009999999941"/>
    <x v="32"/>
    <x v="348"/>
    <x v="4"/>
    <x v="0"/>
  </r>
  <r>
    <s v="560"/>
    <s v="Dept of Natural Resources"/>
    <s v="RAA"/>
    <s v="DNR Executive Director"/>
    <s v="DGO"/>
    <s v="6680 Enterprise Technology"/>
    <x v="12"/>
    <s v="DP Current Expense"/>
    <n v="233.99140000000031"/>
    <x v="32"/>
    <x v="348"/>
    <x v="4"/>
    <x v="0"/>
  </r>
  <r>
    <s v="560"/>
    <s v="Dept of Natural Resources"/>
    <s v="RAA"/>
    <s v="DNR Executive Director"/>
    <s v="DGO"/>
    <s v="6680 Enterprise Technology"/>
    <x v="14"/>
    <s v="DP Current Expense"/>
    <n v="140.66000000000025"/>
    <x v="32"/>
    <x v="348"/>
    <x v="4"/>
    <x v="0"/>
  </r>
  <r>
    <s v="560"/>
    <s v="Dept of Natural Resources"/>
    <s v="RAA"/>
    <s v="DNR Executive Director"/>
    <s v="DGO"/>
    <s v="6680 Enterprise Technology"/>
    <x v="15"/>
    <s v="DP Current Expense"/>
    <n v="26"/>
    <x v="32"/>
    <x v="348"/>
    <x v="4"/>
    <x v="0"/>
  </r>
  <r>
    <s v="560"/>
    <s v="Dept of Natural Resources"/>
    <s v="RAA"/>
    <s v="DNR Executive Director"/>
    <s v="DGO"/>
    <s v="6680 Enterprise Technology"/>
    <x v="18"/>
    <s v="DP Current Expense"/>
    <n v="383.58999999999884"/>
    <x v="32"/>
    <x v="348"/>
    <x v="4"/>
    <x v="0"/>
  </r>
  <r>
    <s v="560"/>
    <s v="Dept of Natural Resources"/>
    <s v="RAA"/>
    <s v="DNR Executive Director"/>
    <s v="DGO"/>
    <s v="6680 Enterprise Technology"/>
    <x v="13"/>
    <s v="DP Current Expense"/>
    <n v="131.45999999999989"/>
    <x v="32"/>
    <x v="348"/>
    <x v="4"/>
    <x v="0"/>
  </r>
  <r>
    <s v="560"/>
    <s v="Dept of Natural Resources"/>
    <s v="RAA"/>
    <s v="DNR Executive Director"/>
    <s v="DGO"/>
    <s v="6680 Enterprise Technology"/>
    <x v="17"/>
    <s v="DP Current Expense"/>
    <n v="1318.7610979799995"/>
    <x v="32"/>
    <x v="348"/>
    <x v="4"/>
    <x v="0"/>
  </r>
  <r>
    <s v="560"/>
    <s v="Dept of Natural Resources"/>
    <s v="RAB"/>
    <s v="DNR Administrative Services"/>
    <s v="DGO"/>
    <s v="6680 Enterprise Technology"/>
    <x v="12"/>
    <s v="Current Expense"/>
    <n v="-332.07979999999924"/>
    <x v="32"/>
    <x v="336"/>
    <x v="4"/>
    <x v="0"/>
  </r>
  <r>
    <s v="560"/>
    <s v="Dept of Natural Resources"/>
    <s v="RAB"/>
    <s v="DNR Administrative Services"/>
    <s v="DGO"/>
    <s v="6680 Enterprise Technology"/>
    <x v="12"/>
    <s v="DP Current Expense"/>
    <n v="1131.5220481293682"/>
    <x v="32"/>
    <x v="336"/>
    <x v="4"/>
    <x v="0"/>
  </r>
  <r>
    <s v="560"/>
    <s v="Dept of Natural Resources"/>
    <s v="RAB"/>
    <s v="DNR Administrative Services"/>
    <s v="DGO"/>
    <s v="6680 Enterprise Technology"/>
    <x v="14"/>
    <s v="DP Current Expense"/>
    <n v="124.43000000000023"/>
    <x v="32"/>
    <x v="336"/>
    <x v="4"/>
    <x v="0"/>
  </r>
  <r>
    <s v="560"/>
    <s v="Dept of Natural Resources"/>
    <s v="RAB"/>
    <s v="DNR Administrative Services"/>
    <s v="DGO"/>
    <s v="6680 Enterprise Technology"/>
    <x v="15"/>
    <s v="DP Current Expense"/>
    <n v="266.94238792103414"/>
    <x v="32"/>
    <x v="336"/>
    <x v="4"/>
    <x v="0"/>
  </r>
  <r>
    <s v="560"/>
    <s v="Dept of Natural Resources"/>
    <s v="RAB"/>
    <s v="DNR Administrative Services"/>
    <s v="DGO"/>
    <s v="6680 Enterprise Technology"/>
    <x v="16"/>
    <s v="DP Current Expense"/>
    <n v="-927.26150400000017"/>
    <x v="32"/>
    <x v="336"/>
    <x v="4"/>
    <x v="0"/>
  </r>
  <r>
    <s v="560"/>
    <s v="Dept of Natural Resources"/>
    <s v="RAB"/>
    <s v="DNR Administrative Services"/>
    <s v="DGO"/>
    <s v="6680 Enterprise Technology"/>
    <x v="18"/>
    <s v="DP Current Expense"/>
    <n v="633.56999999999812"/>
    <x v="32"/>
    <x v="336"/>
    <x v="4"/>
    <x v="0"/>
  </r>
  <r>
    <s v="560"/>
    <s v="Dept of Natural Resources"/>
    <s v="RAB"/>
    <s v="DNR Administrative Services"/>
    <s v="DGO"/>
    <s v="6680 Enterprise Technology"/>
    <x v="13"/>
    <s v="DP Current Expense"/>
    <n v="236.31499999999986"/>
    <x v="32"/>
    <x v="336"/>
    <x v="4"/>
    <x v="0"/>
  </r>
  <r>
    <s v="560"/>
    <s v="Dept of Natural Resources"/>
    <s v="RAB"/>
    <s v="DNR Administrative Services"/>
    <s v="DGO"/>
    <s v="6680 Enterprise Technology"/>
    <x v="17"/>
    <s v="DP Current Expense"/>
    <n v="3906.333038578"/>
    <x v="32"/>
    <x v="336"/>
    <x v="4"/>
    <x v="0"/>
  </r>
  <r>
    <s v="560"/>
    <s v="Dept of Natural Resources"/>
    <s v="RAD"/>
    <s v="DNR Public Affairs"/>
    <s v="DGO"/>
    <s v="6680 Enterprise Technology"/>
    <x v="12"/>
    <s v="Current Expense"/>
    <n v="-34.928799999999868"/>
    <x v="32"/>
    <x v="368"/>
    <x v="4"/>
    <x v="0"/>
  </r>
  <r>
    <s v="560"/>
    <s v="Dept of Natural Resources"/>
    <s v="RAD"/>
    <s v="DNR Public Affairs"/>
    <s v="DGO"/>
    <s v="6680 Enterprise Technology"/>
    <x v="12"/>
    <s v="DP Current Expense"/>
    <n v="71.276000000000096"/>
    <x v="32"/>
    <x v="368"/>
    <x v="4"/>
    <x v="0"/>
  </r>
  <r>
    <s v="560"/>
    <s v="Dept of Natural Resources"/>
    <s v="RAD"/>
    <s v="DNR Public Affairs"/>
    <s v="DGO"/>
    <s v="6680 Enterprise Technology"/>
    <x v="14"/>
    <s v="DP Current Expense"/>
    <n v="138.37499999999997"/>
    <x v="32"/>
    <x v="368"/>
    <x v="4"/>
    <x v="0"/>
  </r>
  <r>
    <s v="560"/>
    <s v="Dept of Natural Resources"/>
    <s v="RAD"/>
    <s v="DNR Public Affairs"/>
    <s v="DGO"/>
    <s v="6680 Enterprise Technology"/>
    <x v="15"/>
    <s v="DP Current Expense"/>
    <n v="25.25"/>
    <x v="32"/>
    <x v="368"/>
    <x v="4"/>
    <x v="0"/>
  </r>
  <r>
    <s v="560"/>
    <s v="Dept of Natural Resources"/>
    <s v="RAD"/>
    <s v="DNR Public Affairs"/>
    <s v="DGO"/>
    <s v="6680 Enterprise Technology"/>
    <x v="18"/>
    <s v="DP Current Expense"/>
    <n v="168.08999999999949"/>
    <x v="32"/>
    <x v="368"/>
    <x v="4"/>
    <x v="0"/>
  </r>
  <r>
    <s v="560"/>
    <s v="Dept of Natural Resources"/>
    <s v="RAD"/>
    <s v="DNR Public Affairs"/>
    <s v="DGO"/>
    <s v="6680 Enterprise Technology"/>
    <x v="13"/>
    <s v="DP Current Expense"/>
    <n v="75.119999999999948"/>
    <x v="32"/>
    <x v="368"/>
    <x v="4"/>
    <x v="0"/>
  </r>
  <r>
    <s v="560"/>
    <s v="Dept of Natural Resources"/>
    <s v="RAE"/>
    <s v="DNR Lake Commissions"/>
    <s v="DGO"/>
    <s v="6680 Enterprise Technology"/>
    <x v="12"/>
    <s v="DP Current Expense"/>
    <n v="0.13120000000000001"/>
    <x v="32"/>
    <x v="369"/>
    <x v="4"/>
    <x v="0"/>
  </r>
  <r>
    <s v="560"/>
    <s v="Dept of Natural Resources"/>
    <s v="RAE"/>
    <s v="DNR Lake Commissions"/>
    <s v="DGO"/>
    <s v="6680 Enterprise Technology"/>
    <x v="13"/>
    <s v="DP Current Expense"/>
    <n v="18.779999999999987"/>
    <x v="32"/>
    <x v="369"/>
    <x v="4"/>
    <x v="0"/>
  </r>
  <r>
    <s v="560"/>
    <s v="Dept of Natural Resources"/>
    <s v="RAF"/>
    <s v="DNR Law Enforcement"/>
    <s v="DGO"/>
    <s v="6680 Enterprise Technology"/>
    <x v="12"/>
    <s v="DP Current Expense"/>
    <n v="62.490800000000078"/>
    <x v="32"/>
    <x v="355"/>
    <x v="4"/>
    <x v="0"/>
  </r>
  <r>
    <s v="560"/>
    <s v="Dept of Natural Resources"/>
    <s v="RAF"/>
    <s v="DNR Law Enforcement"/>
    <s v="DGO"/>
    <s v="6680 Enterprise Technology"/>
    <x v="18"/>
    <s v="DP Current Expense"/>
    <n v="120.67999999999964"/>
    <x v="32"/>
    <x v="355"/>
    <x v="4"/>
    <x v="0"/>
  </r>
  <r>
    <s v="560"/>
    <s v="Dept of Natural Resources"/>
    <s v="RAF"/>
    <s v="DNR Law Enforcement"/>
    <s v="DGO"/>
    <s v="6680 Enterprise Technology"/>
    <x v="13"/>
    <s v="DP Current Expense"/>
    <n v="57.904999999999959"/>
    <x v="32"/>
    <x v="355"/>
    <x v="4"/>
    <x v="0"/>
  </r>
  <r>
    <s v="560"/>
    <s v="Dept of Natural Resources"/>
    <s v="RCA"/>
    <s v="DNR Warehouse ISF"/>
    <s v="DGO"/>
    <s v="6680 Enterprise Technology"/>
    <x v="12"/>
    <s v="DP Current Expense"/>
    <n v="74.664846000000097"/>
    <x v="32"/>
    <x v="370"/>
    <x v="4"/>
    <x v="0"/>
  </r>
  <r>
    <s v="560"/>
    <s v="Dept of Natural Resources"/>
    <s v="RCA"/>
    <s v="DNR Warehouse ISF"/>
    <s v="DGO"/>
    <s v="6680 Enterprise Technology"/>
    <x v="18"/>
    <s v="DP Current Expense"/>
    <n v="107.74999999999967"/>
    <x v="32"/>
    <x v="370"/>
    <x v="4"/>
    <x v="0"/>
  </r>
  <r>
    <s v="560"/>
    <s v="Dept of Natural Resources"/>
    <s v="RCA"/>
    <s v="DNR Warehouse ISF"/>
    <s v="DGO"/>
    <s v="6680 Enterprise Technology"/>
    <x v="13"/>
    <s v="DP Current Expense"/>
    <n v="37.559999999999974"/>
    <x v="32"/>
    <x v="370"/>
    <x v="4"/>
    <x v="0"/>
  </r>
  <r>
    <s v="560"/>
    <s v="Dept of Natural Resources"/>
    <s v="RDA"/>
    <s v="DNR FFSL Division Administration"/>
    <s v="DGO"/>
    <s v="6680 Enterprise Technology"/>
    <x v="12"/>
    <s v="Current Expense"/>
    <n v="-65.409199999999657"/>
    <x v="32"/>
    <x v="349"/>
    <x v="4"/>
    <x v="0"/>
  </r>
  <r>
    <s v="560"/>
    <s v="Dept of Natural Resources"/>
    <s v="RDA"/>
    <s v="DNR FFSL Division Administration"/>
    <s v="DGO"/>
    <s v="6680 Enterprise Technology"/>
    <x v="12"/>
    <s v="DP Current Expense"/>
    <n v="429.77772956681792"/>
    <x v="32"/>
    <x v="349"/>
    <x v="4"/>
    <x v="0"/>
  </r>
  <r>
    <s v="560"/>
    <s v="Dept of Natural Resources"/>
    <s v="RDA"/>
    <s v="DNR FFSL Division Administration"/>
    <s v="DGO"/>
    <s v="6680 Enterprise Technology"/>
    <x v="14"/>
    <s v="DP Current Expense"/>
    <n v="194.07999999999998"/>
    <x v="32"/>
    <x v="349"/>
    <x v="4"/>
    <x v="0"/>
  </r>
  <r>
    <s v="560"/>
    <s v="Dept of Natural Resources"/>
    <s v="RDA"/>
    <s v="DNR FFSL Division Administration"/>
    <s v="DGO"/>
    <s v="6680 Enterprise Technology"/>
    <x v="15"/>
    <s v="DP Current Expense"/>
    <n v="44.116301491136518"/>
    <x v="32"/>
    <x v="349"/>
    <x v="4"/>
    <x v="0"/>
  </r>
  <r>
    <s v="560"/>
    <s v="Dept of Natural Resources"/>
    <s v="RDA"/>
    <s v="DNR FFSL Division Administration"/>
    <s v="DGO"/>
    <s v="6680 Enterprise Technology"/>
    <x v="18"/>
    <s v="DP Current Expense"/>
    <n v="581.8499999999982"/>
    <x v="32"/>
    <x v="349"/>
    <x v="4"/>
    <x v="0"/>
  </r>
  <r>
    <s v="560"/>
    <s v="Dept of Natural Resources"/>
    <s v="RDA"/>
    <s v="DNR FFSL Division Administration"/>
    <s v="DGO"/>
    <s v="6680 Enterprise Technology"/>
    <x v="13"/>
    <s v="DP Current Expense"/>
    <n v="256.65999999999985"/>
    <x v="32"/>
    <x v="349"/>
    <x v="4"/>
    <x v="0"/>
  </r>
  <r>
    <s v="560"/>
    <s v="Dept of Natural Resources"/>
    <s v="RDA"/>
    <s v="DNR FFSL Division Administration"/>
    <s v="DGO"/>
    <s v="6680 Enterprise Technology"/>
    <x v="17"/>
    <s v="DP Current Expense"/>
    <n v="1296.6016397879994"/>
    <x v="32"/>
    <x v="349"/>
    <x v="4"/>
    <x v="0"/>
  </r>
  <r>
    <s v="560"/>
    <s v="Dept of Natural Resources"/>
    <s v="RDB"/>
    <s v="DNR FFSL Fire Management"/>
    <s v="DGO"/>
    <s v="6680 Enterprise Technology"/>
    <x v="12"/>
    <s v="Current Expense"/>
    <n v="-43.264599999999731"/>
    <x v="32"/>
    <x v="350"/>
    <x v="4"/>
    <x v="0"/>
  </r>
  <r>
    <s v="560"/>
    <s v="Dept of Natural Resources"/>
    <s v="RDB"/>
    <s v="DNR FFSL Fire Management"/>
    <s v="DGO"/>
    <s v="6680 Enterprise Technology"/>
    <x v="12"/>
    <s v="DP Current Expense"/>
    <n v="361.19900000000047"/>
    <x v="32"/>
    <x v="350"/>
    <x v="4"/>
    <x v="0"/>
  </r>
  <r>
    <s v="560"/>
    <s v="Dept of Natural Resources"/>
    <s v="RDB"/>
    <s v="DNR FFSL Fire Management"/>
    <s v="DGO"/>
    <s v="6680 Enterprise Technology"/>
    <x v="18"/>
    <s v="DP Current Expense"/>
    <n v="801.65999999999758"/>
    <x v="32"/>
    <x v="350"/>
    <x v="4"/>
    <x v="0"/>
  </r>
  <r>
    <s v="560"/>
    <s v="Dept of Natural Resources"/>
    <s v="RDB"/>
    <s v="DNR FFSL Fire Management"/>
    <s v="DGO"/>
    <s v="6680 Enterprise Technology"/>
    <x v="13"/>
    <s v="DP Current Expense"/>
    <n v="192.49499999999983"/>
    <x v="32"/>
    <x v="350"/>
    <x v="4"/>
    <x v="0"/>
  </r>
  <r>
    <s v="560"/>
    <s v="Dept of Natural Resources"/>
    <s v="RDC"/>
    <s v="DNR FFSL Fire Suppression"/>
    <s v="DGO"/>
    <s v="6680 Enterprise Technology"/>
    <x v="12"/>
    <s v="Current Expense"/>
    <n v="-7318.7143999999917"/>
    <x v="32"/>
    <x v="351"/>
    <x v="4"/>
    <x v="0"/>
  </r>
  <r>
    <s v="560"/>
    <s v="Dept of Natural Resources"/>
    <s v="RDC"/>
    <s v="DNR FFSL Fire Suppression"/>
    <s v="DGO"/>
    <s v="6680 Enterprise Technology"/>
    <x v="12"/>
    <s v="DP Current Expense"/>
    <n v="0.88800000000000012"/>
    <x v="32"/>
    <x v="351"/>
    <x v="4"/>
    <x v="0"/>
  </r>
  <r>
    <s v="560"/>
    <s v="Dept of Natural Resources"/>
    <s v="RDC"/>
    <s v="DNR FFSL Fire Suppression"/>
    <s v="DGO"/>
    <s v="6680 Enterprise Technology"/>
    <x v="18"/>
    <s v="DP Current Expense"/>
    <n v="103.43999999999969"/>
    <x v="32"/>
    <x v="351"/>
    <x v="4"/>
    <x v="0"/>
  </r>
  <r>
    <s v="560"/>
    <s v="Dept of Natural Resources"/>
    <s v="RDC"/>
    <s v="DNR FFSL Fire Suppression"/>
    <s v="DGO"/>
    <s v="6680 Enterprise Technology"/>
    <x v="13"/>
    <s v="DP Current Expense"/>
    <n v="100.15999999999993"/>
    <x v="32"/>
    <x v="351"/>
    <x v="4"/>
    <x v="0"/>
  </r>
  <r>
    <s v="560"/>
    <s v="Dept of Natural Resources"/>
    <s v="RDD"/>
    <s v="DNR FFSL Land Management"/>
    <s v="DGO"/>
    <s v="6680 Enterprise Technology"/>
    <x v="12"/>
    <s v="Current Expense"/>
    <n v="-11.143399999999934"/>
    <x v="32"/>
    <x v="352"/>
    <x v="4"/>
    <x v="0"/>
  </r>
  <r>
    <s v="560"/>
    <s v="Dept of Natural Resources"/>
    <s v="RDD"/>
    <s v="DNR FFSL Land Management"/>
    <s v="DGO"/>
    <s v="6680 Enterprise Technology"/>
    <x v="12"/>
    <s v="DP Current Expense"/>
    <n v="432.46831200000054"/>
    <x v="32"/>
    <x v="352"/>
    <x v="4"/>
    <x v="0"/>
  </r>
  <r>
    <s v="560"/>
    <s v="Dept of Natural Resources"/>
    <s v="RDD"/>
    <s v="DNR FFSL Land Management"/>
    <s v="DGO"/>
    <s v="6680 Enterprise Technology"/>
    <x v="16"/>
    <s v="DP Current Expense"/>
    <n v="-77.89515200000001"/>
    <x v="32"/>
    <x v="352"/>
    <x v="4"/>
    <x v="0"/>
  </r>
  <r>
    <s v="560"/>
    <s v="Dept of Natural Resources"/>
    <s v="RDD"/>
    <s v="DNR FFSL Land Management"/>
    <s v="DGO"/>
    <s v="6680 Enterprise Technology"/>
    <x v="18"/>
    <s v="DP Current Expense"/>
    <n v="754.24999999999773"/>
    <x v="32"/>
    <x v="352"/>
    <x v="4"/>
    <x v="0"/>
  </r>
  <r>
    <s v="560"/>
    <s v="Dept of Natural Resources"/>
    <s v="RDD"/>
    <s v="DNR FFSL Land Management"/>
    <s v="DGO"/>
    <s v="6680 Enterprise Technology"/>
    <x v="13"/>
    <s v="DP Current Expense"/>
    <n v="239.44499999999982"/>
    <x v="32"/>
    <x v="352"/>
    <x v="4"/>
    <x v="0"/>
  </r>
  <r>
    <s v="560"/>
    <s v="Dept of Natural Resources"/>
    <s v="RDE"/>
    <s v="DNR FFSL Forest Management"/>
    <s v="DGO"/>
    <s v="6680 Enterprise Technology"/>
    <x v="12"/>
    <s v="Current Expense"/>
    <n v="-32.165999999999798"/>
    <x v="32"/>
    <x v="371"/>
    <x v="4"/>
    <x v="0"/>
  </r>
  <r>
    <s v="560"/>
    <s v="Dept of Natural Resources"/>
    <s v="RDE"/>
    <s v="DNR FFSL Forest Management"/>
    <s v="DGO"/>
    <s v="6680 Enterprise Technology"/>
    <x v="12"/>
    <s v="DP Current Expense"/>
    <n v="189.21800000000025"/>
    <x v="32"/>
    <x v="371"/>
    <x v="4"/>
    <x v="0"/>
  </r>
  <r>
    <s v="560"/>
    <s v="Dept of Natural Resources"/>
    <s v="RDE"/>
    <s v="DNR FFSL Forest Management"/>
    <s v="DGO"/>
    <s v="6680 Enterprise Technology"/>
    <x v="18"/>
    <s v="DP Current Expense"/>
    <n v="362.03999999999894"/>
    <x v="32"/>
    <x v="371"/>
    <x v="4"/>
    <x v="0"/>
  </r>
  <r>
    <s v="560"/>
    <s v="Dept of Natural Resources"/>
    <s v="RDE"/>
    <s v="DNR FFSL Forest Management"/>
    <s v="DGO"/>
    <s v="6680 Enterprise Technology"/>
    <x v="13"/>
    <s v="DP Current Expense"/>
    <n v="95.464999999999932"/>
    <x v="32"/>
    <x v="371"/>
    <x v="4"/>
    <x v="0"/>
  </r>
  <r>
    <s v="560"/>
    <s v="Dept of Natural Resources"/>
    <s v="RDF"/>
    <s v="DNR FFSL Program Delivery"/>
    <s v="DGO"/>
    <s v="6680 Enterprise Technology"/>
    <x v="12"/>
    <s v="Current Expense"/>
    <n v="-481.21262859407238"/>
    <x v="32"/>
    <x v="354"/>
    <x v="4"/>
    <x v="0"/>
  </r>
  <r>
    <s v="560"/>
    <s v="Dept of Natural Resources"/>
    <s v="RDF"/>
    <s v="DNR FFSL Program Delivery"/>
    <s v="DGO"/>
    <s v="6680 Enterprise Technology"/>
    <x v="12"/>
    <s v="DP Current Expense"/>
    <n v="1635.638000000002"/>
    <x v="32"/>
    <x v="354"/>
    <x v="4"/>
    <x v="0"/>
  </r>
  <r>
    <s v="560"/>
    <s v="Dept of Natural Resources"/>
    <s v="RDF"/>
    <s v="DNR FFSL Program Delivery"/>
    <s v="DGO"/>
    <s v="6680 Enterprise Technology"/>
    <x v="18"/>
    <s v="DP Current Expense"/>
    <n v="3081.6499999999905"/>
    <x v="32"/>
    <x v="354"/>
    <x v="4"/>
    <x v="0"/>
  </r>
  <r>
    <s v="560"/>
    <s v="Dept of Natural Resources"/>
    <s v="RDF"/>
    <s v="DNR FFSL Program Delivery"/>
    <s v="DGO"/>
    <s v="6680 Enterprise Technology"/>
    <x v="13"/>
    <s v="DP Current Expense"/>
    <n v="1336.5099999999993"/>
    <x v="32"/>
    <x v="354"/>
    <x v="4"/>
    <x v="0"/>
  </r>
  <r>
    <s v="560"/>
    <s v="Dept of Natural Resources"/>
    <s v="RDG"/>
    <s v="DNR FFSL Lone Peak Center"/>
    <s v="DGO"/>
    <s v="6680 Enterprise Technology"/>
    <x v="12"/>
    <s v="Current Expense"/>
    <n v="11.157500000000134"/>
    <x v="32"/>
    <x v="353"/>
    <x v="4"/>
    <x v="0"/>
  </r>
  <r>
    <s v="560"/>
    <s v="Dept of Natural Resources"/>
    <s v="RDG"/>
    <s v="DNR FFSL Lone Peak Center"/>
    <s v="DGO"/>
    <s v="6680 Enterprise Technology"/>
    <x v="12"/>
    <s v="DP Current Expense"/>
    <n v="1061.5690000000011"/>
    <x v="32"/>
    <x v="353"/>
    <x v="4"/>
    <x v="0"/>
  </r>
  <r>
    <s v="560"/>
    <s v="Dept of Natural Resources"/>
    <s v="RDG"/>
    <s v="DNR FFSL Lone Peak Center"/>
    <s v="DGO"/>
    <s v="6680 Enterprise Technology"/>
    <x v="18"/>
    <s v="DP Current Expense"/>
    <n v="2051.5599999999936"/>
    <x v="32"/>
    <x v="353"/>
    <x v="4"/>
    <x v="0"/>
  </r>
  <r>
    <s v="560"/>
    <s v="Dept of Natural Resources"/>
    <s v="RDG"/>
    <s v="DNR FFSL Lone Peak Center"/>
    <s v="DGO"/>
    <s v="6680 Enterprise Technology"/>
    <x v="13"/>
    <s v="DP Current Expense"/>
    <n v="600.95999999999958"/>
    <x v="32"/>
    <x v="353"/>
    <x v="4"/>
    <x v="0"/>
  </r>
  <r>
    <s v="560"/>
    <s v="Dept of Natural Resources"/>
    <s v="REA"/>
    <s v="DNR OGM Administration"/>
    <s v="DGO"/>
    <s v="6680 Enterprise Technology"/>
    <x v="12"/>
    <s v="Current Expense"/>
    <n v="-1416.7374999999952"/>
    <x v="32"/>
    <x v="356"/>
    <x v="4"/>
    <x v="0"/>
  </r>
  <r>
    <s v="560"/>
    <s v="Dept of Natural Resources"/>
    <s v="REA"/>
    <s v="DNR OGM Administration"/>
    <s v="DGO"/>
    <s v="6680 Enterprise Technology"/>
    <x v="12"/>
    <s v="DP Current Expense"/>
    <n v="4493.7183000801297"/>
    <x v="32"/>
    <x v="356"/>
    <x v="4"/>
    <x v="0"/>
  </r>
  <r>
    <s v="560"/>
    <s v="Dept of Natural Resources"/>
    <s v="REA"/>
    <s v="DNR OGM Administration"/>
    <s v="DGO"/>
    <s v="6680 Enterprise Technology"/>
    <x v="14"/>
    <s v="DP Current Expense"/>
    <n v="429.44000000000074"/>
    <x v="32"/>
    <x v="356"/>
    <x v="4"/>
    <x v="0"/>
  </r>
  <r>
    <s v="560"/>
    <s v="Dept of Natural Resources"/>
    <s v="REA"/>
    <s v="DNR OGM Administration"/>
    <s v="DGO"/>
    <s v="6680 Enterprise Technology"/>
    <x v="15"/>
    <s v="DP Current Expense"/>
    <n v="855.27732843785429"/>
    <x v="32"/>
    <x v="356"/>
    <x v="4"/>
    <x v="0"/>
  </r>
  <r>
    <s v="560"/>
    <s v="Dept of Natural Resources"/>
    <s v="REA"/>
    <s v="DNR OGM Administration"/>
    <s v="DGO"/>
    <s v="6680 Enterprise Technology"/>
    <x v="16"/>
    <s v="DP Current Expense"/>
    <n v="-38.786400000000008"/>
    <x v="32"/>
    <x v="356"/>
    <x v="4"/>
    <x v="0"/>
  </r>
  <r>
    <s v="560"/>
    <s v="Dept of Natural Resources"/>
    <s v="REA"/>
    <s v="DNR OGM Administration"/>
    <s v="DGO"/>
    <s v="6680 Enterprise Technology"/>
    <x v="18"/>
    <s v="DP Current Expense"/>
    <n v="4659.109999999986"/>
    <x v="32"/>
    <x v="356"/>
    <x v="4"/>
    <x v="0"/>
  </r>
  <r>
    <s v="560"/>
    <s v="Dept of Natural Resources"/>
    <s v="REA"/>
    <s v="DNR OGM Administration"/>
    <s v="DGO"/>
    <s v="6680 Enterprise Technology"/>
    <x v="13"/>
    <s v="DP Current Expense"/>
    <n v="1494.5749999999989"/>
    <x v="32"/>
    <x v="356"/>
    <x v="4"/>
    <x v="0"/>
  </r>
  <r>
    <s v="560"/>
    <s v="Dept of Natural Resources"/>
    <s v="REA"/>
    <s v="DNR OGM Administration"/>
    <s v="DGO"/>
    <s v="6680 Enterprise Technology"/>
    <x v="17"/>
    <s v="DP Current Expense"/>
    <n v="15703.818611087998"/>
    <x v="32"/>
    <x v="356"/>
    <x v="4"/>
    <x v="0"/>
  </r>
  <r>
    <s v="560"/>
    <s v="Dept of Natural Resources"/>
    <s v="REB"/>
    <s v="DNR OGM Oil &amp; Gas Program"/>
    <s v="DGO"/>
    <s v="6680 Enterprise Technology"/>
    <x v="14"/>
    <s v="DP Current Expense"/>
    <n v="25853.389999999959"/>
    <x v="32"/>
    <x v="373"/>
    <x v="4"/>
    <x v="0"/>
  </r>
  <r>
    <s v="560"/>
    <s v="Dept of Natural Resources"/>
    <s v="REB"/>
    <s v="DNR OGM Oil &amp; Gas Program"/>
    <s v="DGO"/>
    <s v="6680 Enterprise Technology"/>
    <x v="15"/>
    <s v="DP Current Expense"/>
    <n v="4208"/>
    <x v="32"/>
    <x v="373"/>
    <x v="4"/>
    <x v="0"/>
  </r>
  <r>
    <s v="560"/>
    <s v="Dept of Natural Resources"/>
    <s v="RED"/>
    <s v="DNR OGM Coal Program"/>
    <s v="DGO"/>
    <s v="6680 Enterprise Technology"/>
    <x v="14"/>
    <s v="DP Current Expense"/>
    <n v="3890.8999999999678"/>
    <x v="32"/>
    <x v="375"/>
    <x v="4"/>
    <x v="0"/>
  </r>
  <r>
    <s v="560"/>
    <s v="Dept of Natural Resources"/>
    <s v="RED"/>
    <s v="DNR OGM Coal Program"/>
    <s v="DGO"/>
    <s v="6680 Enterprise Technology"/>
    <x v="15"/>
    <s v="DP Current Expense"/>
    <n v="1898"/>
    <x v="32"/>
    <x v="375"/>
    <x v="4"/>
    <x v="0"/>
  </r>
  <r>
    <s v="560"/>
    <s v="Dept of Natural Resources"/>
    <s v="RFA"/>
    <s v="DNR DWR Director's Office"/>
    <s v="DGO"/>
    <s v="6680 Enterprise Technology"/>
    <x v="12"/>
    <s v="Current Expense"/>
    <n v="-112.48020714851764"/>
    <x v="32"/>
    <x v="344"/>
    <x v="4"/>
    <x v="0"/>
  </r>
  <r>
    <s v="560"/>
    <s v="Dept of Natural Resources"/>
    <s v="RFA"/>
    <s v="DNR DWR Director's Office"/>
    <s v="DGO"/>
    <s v="6680 Enterprise Technology"/>
    <x v="12"/>
    <s v="DP Current Expense"/>
    <n v="333.61380000000037"/>
    <x v="32"/>
    <x v="344"/>
    <x v="4"/>
    <x v="0"/>
  </r>
  <r>
    <s v="560"/>
    <s v="Dept of Natural Resources"/>
    <s v="RFA"/>
    <s v="DNR DWR Director's Office"/>
    <s v="DGO"/>
    <s v="6680 Enterprise Technology"/>
    <x v="18"/>
    <s v="DP Current Expense"/>
    <n v="784.41999999999746"/>
    <x v="32"/>
    <x v="344"/>
    <x v="4"/>
    <x v="0"/>
  </r>
  <r>
    <s v="560"/>
    <s v="Dept of Natural Resources"/>
    <s v="RFA"/>
    <s v="DNR DWR Director's Office"/>
    <s v="DGO"/>
    <s v="6680 Enterprise Technology"/>
    <x v="13"/>
    <s v="DP Current Expense"/>
    <n v="234.74999999999977"/>
    <x v="32"/>
    <x v="344"/>
    <x v="4"/>
    <x v="0"/>
  </r>
  <r>
    <s v="560"/>
    <s v="Dept of Natural Resources"/>
    <s v="RFB"/>
    <s v="DNR DWR Administrative Services"/>
    <s v="DGO"/>
    <s v="6680 Enterprise Technology"/>
    <x v="12"/>
    <s v="Current Expense"/>
    <n v="-2235.3805071485135"/>
    <x v="32"/>
    <x v="341"/>
    <x v="4"/>
    <x v="0"/>
  </r>
  <r>
    <s v="560"/>
    <s v="Dept of Natural Resources"/>
    <s v="RFB"/>
    <s v="DNR DWR Administrative Services"/>
    <s v="DGO"/>
    <s v="6680 Enterprise Technology"/>
    <x v="12"/>
    <s v="DP Current Expense"/>
    <n v="2202.9326608547067"/>
    <x v="32"/>
    <x v="341"/>
    <x v="4"/>
    <x v="0"/>
  </r>
  <r>
    <s v="560"/>
    <s v="Dept of Natural Resources"/>
    <s v="RFB"/>
    <s v="DNR DWR Administrative Services"/>
    <s v="DGO"/>
    <s v="6680 Enterprise Technology"/>
    <x v="14"/>
    <s v="DP Current Expense"/>
    <n v="32041.990000000013"/>
    <x v="32"/>
    <x v="341"/>
    <x v="4"/>
    <x v="0"/>
  </r>
  <r>
    <s v="560"/>
    <s v="Dept of Natural Resources"/>
    <s v="RFB"/>
    <s v="DNR DWR Administrative Services"/>
    <s v="DGO"/>
    <s v="6680 Enterprise Technology"/>
    <x v="15"/>
    <s v="DP Current Expense"/>
    <n v="7305.3468241540349"/>
    <x v="32"/>
    <x v="341"/>
    <x v="4"/>
    <x v="0"/>
  </r>
  <r>
    <s v="560"/>
    <s v="Dept of Natural Resources"/>
    <s v="RFB"/>
    <s v="DNR DWR Administrative Services"/>
    <s v="DGO"/>
    <s v="6680 Enterprise Technology"/>
    <x v="16"/>
    <s v="DP Current Expense"/>
    <n v="-78.320400000000021"/>
    <x v="32"/>
    <x v="341"/>
    <x v="4"/>
    <x v="0"/>
  </r>
  <r>
    <s v="560"/>
    <s v="Dept of Natural Resources"/>
    <s v="RFB"/>
    <s v="DNR DWR Administrative Services"/>
    <s v="DGO"/>
    <s v="6680 Enterprise Technology"/>
    <x v="18"/>
    <s v="DP Current Expense"/>
    <n v="4202.2499999999873"/>
    <x v="32"/>
    <x v="341"/>
    <x v="4"/>
    <x v="0"/>
  </r>
  <r>
    <s v="560"/>
    <s v="Dept of Natural Resources"/>
    <s v="RFB"/>
    <s v="DNR DWR Administrative Services"/>
    <s v="DGO"/>
    <s v="6680 Enterprise Technology"/>
    <x v="13"/>
    <s v="DP Current Expense"/>
    <n v="1106.4549999999992"/>
    <x v="32"/>
    <x v="341"/>
    <x v="4"/>
    <x v="0"/>
  </r>
  <r>
    <s v="560"/>
    <s v="Dept of Natural Resources"/>
    <s v="RFB"/>
    <s v="DNR DWR Administrative Services"/>
    <s v="DGO"/>
    <s v="6680 Enterprise Technology"/>
    <x v="17"/>
    <s v="DP Current Expense"/>
    <n v="8179.1418203699986"/>
    <x v="32"/>
    <x v="341"/>
    <x v="4"/>
    <x v="0"/>
  </r>
  <r>
    <s v="560"/>
    <s v="Dept of Natural Resources"/>
    <s v="RFC"/>
    <s v="DNR DWR Conservation Outreach"/>
    <s v="DGO"/>
    <s v="6680 Enterprise Technology"/>
    <x v="12"/>
    <s v="Current Expense"/>
    <n v="-304.95029999999826"/>
    <x v="32"/>
    <x v="343"/>
    <x v="4"/>
    <x v="0"/>
  </r>
  <r>
    <s v="560"/>
    <s v="Dept of Natural Resources"/>
    <s v="RFC"/>
    <s v="DNR DWR Conservation Outreach"/>
    <s v="DGO"/>
    <s v="6680 Enterprise Technology"/>
    <x v="12"/>
    <s v="DP Current Expense"/>
    <n v="1452.6870000000015"/>
    <x v="32"/>
    <x v="343"/>
    <x v="4"/>
    <x v="0"/>
  </r>
  <r>
    <s v="560"/>
    <s v="Dept of Natural Resources"/>
    <s v="RFC"/>
    <s v="DNR DWR Conservation Outreach"/>
    <s v="DGO"/>
    <s v="6680 Enterprise Technology"/>
    <x v="18"/>
    <s v="DP Current Expense"/>
    <n v="3353.1799999999898"/>
    <x v="32"/>
    <x v="343"/>
    <x v="4"/>
    <x v="0"/>
  </r>
  <r>
    <s v="560"/>
    <s v="Dept of Natural Resources"/>
    <s v="RFC"/>
    <s v="DNR DWR Conservation Outreach"/>
    <s v="DGO"/>
    <s v="6680 Enterprise Technology"/>
    <x v="13"/>
    <s v="DP Current Expense"/>
    <n v="898.30999999999938"/>
    <x v="32"/>
    <x v="343"/>
    <x v="4"/>
    <x v="0"/>
  </r>
  <r>
    <s v="560"/>
    <s v="Dept of Natural Resources"/>
    <s v="RFD"/>
    <s v="DNR DWR Law Enforcement"/>
    <s v="DGO"/>
    <s v="6680 Enterprise Technology"/>
    <x v="12"/>
    <s v="Current Expense"/>
    <n v="-19.192607148517197"/>
    <x v="32"/>
    <x v="346"/>
    <x v="4"/>
    <x v="0"/>
  </r>
  <r>
    <s v="560"/>
    <s v="Dept of Natural Resources"/>
    <s v="RFD"/>
    <s v="DNR DWR Law Enforcement"/>
    <s v="DGO"/>
    <s v="6680 Enterprise Technology"/>
    <x v="12"/>
    <s v="DP Current Expense"/>
    <n v="1822.1376000000023"/>
    <x v="32"/>
    <x v="346"/>
    <x v="4"/>
    <x v="0"/>
  </r>
  <r>
    <s v="560"/>
    <s v="Dept of Natural Resources"/>
    <s v="RFD"/>
    <s v="DNR DWR Law Enforcement"/>
    <s v="DGO"/>
    <s v="6680 Enterprise Technology"/>
    <x v="18"/>
    <s v="DP Current Expense"/>
    <n v="5361.639999999984"/>
    <x v="32"/>
    <x v="346"/>
    <x v="4"/>
    <x v="0"/>
  </r>
  <r>
    <s v="560"/>
    <s v="Dept of Natural Resources"/>
    <s v="RFD"/>
    <s v="DNR DWR Law Enforcement"/>
    <s v="DGO"/>
    <s v="6680 Enterprise Technology"/>
    <x v="13"/>
    <s v="DP Current Expense"/>
    <n v="1671.4199999999989"/>
    <x v="32"/>
    <x v="346"/>
    <x v="4"/>
    <x v="0"/>
  </r>
  <r>
    <s v="560"/>
    <s v="Dept of Natural Resources"/>
    <s v="RFF"/>
    <s v="DNR DWR Habitat Section"/>
    <s v="DGO"/>
    <s v="6680 Enterprise Technology"/>
    <x v="12"/>
    <s v="Current Expense"/>
    <n v="-502.80169999999799"/>
    <x v="32"/>
    <x v="345"/>
    <x v="4"/>
    <x v="0"/>
  </r>
  <r>
    <s v="560"/>
    <s v="Dept of Natural Resources"/>
    <s v="RFF"/>
    <s v="DNR DWR Habitat Section"/>
    <s v="DGO"/>
    <s v="6680 Enterprise Technology"/>
    <x v="12"/>
    <s v="DP Current Expense"/>
    <n v="1807.2956515974163"/>
    <x v="32"/>
    <x v="345"/>
    <x v="4"/>
    <x v="0"/>
  </r>
  <r>
    <s v="560"/>
    <s v="Dept of Natural Resources"/>
    <s v="RFF"/>
    <s v="DNR DWR Habitat Section"/>
    <s v="DGO"/>
    <s v="6680 Enterprise Technology"/>
    <x v="14"/>
    <s v="DP Current Expense"/>
    <n v="383.14499999999981"/>
    <x v="32"/>
    <x v="345"/>
    <x v="4"/>
    <x v="0"/>
  </r>
  <r>
    <s v="560"/>
    <s v="Dept of Natural Resources"/>
    <s v="RFF"/>
    <s v="DNR DWR Habitat Section"/>
    <s v="DGO"/>
    <s v="6680 Enterprise Technology"/>
    <x v="15"/>
    <s v="DP Current Expense"/>
    <n v="250.20809449242071"/>
    <x v="32"/>
    <x v="345"/>
    <x v="4"/>
    <x v="0"/>
  </r>
  <r>
    <s v="560"/>
    <s v="Dept of Natural Resources"/>
    <s v="RFF"/>
    <s v="DNR DWR Habitat Section"/>
    <s v="DGO"/>
    <s v="6680 Enterprise Technology"/>
    <x v="16"/>
    <s v="DP Current Expense"/>
    <n v="-78.010143999999997"/>
    <x v="32"/>
    <x v="345"/>
    <x v="4"/>
    <x v="0"/>
  </r>
  <r>
    <s v="560"/>
    <s v="Dept of Natural Resources"/>
    <s v="RFF"/>
    <s v="DNR DWR Habitat Section"/>
    <s v="DGO"/>
    <s v="6680 Enterprise Technology"/>
    <x v="18"/>
    <s v="DP Current Expense"/>
    <n v="3098.8899999999899"/>
    <x v="32"/>
    <x v="345"/>
    <x v="4"/>
    <x v="0"/>
  </r>
  <r>
    <s v="560"/>
    <s v="Dept of Natural Resources"/>
    <s v="RFF"/>
    <s v="DNR DWR Habitat Section"/>
    <s v="DGO"/>
    <s v="6680 Enterprise Technology"/>
    <x v="13"/>
    <s v="DP Current Expense"/>
    <n v="1173.7499999999991"/>
    <x v="32"/>
    <x v="345"/>
    <x v="4"/>
    <x v="0"/>
  </r>
  <r>
    <s v="560"/>
    <s v="Dept of Natural Resources"/>
    <s v="RFF"/>
    <s v="DNR DWR Habitat Section"/>
    <s v="DGO"/>
    <s v="6680 Enterprise Technology"/>
    <x v="17"/>
    <s v="DP Current Expense"/>
    <n v="2628.8707649859998"/>
    <x v="32"/>
    <x v="345"/>
    <x v="4"/>
    <x v="0"/>
  </r>
  <r>
    <s v="560"/>
    <s v="Dept of Natural Resources"/>
    <s v="RFG"/>
    <s v="DNR DWR Wildlife Section"/>
    <s v="DGO"/>
    <s v="6680 Enterprise Technology"/>
    <x v="12"/>
    <s v="Current Expense"/>
    <n v="-629.42781429703518"/>
    <x v="32"/>
    <x v="347"/>
    <x v="4"/>
    <x v="0"/>
  </r>
  <r>
    <s v="560"/>
    <s v="Dept of Natural Resources"/>
    <s v="RFG"/>
    <s v="DNR DWR Wildlife Section"/>
    <s v="DGO"/>
    <s v="6680 Enterprise Technology"/>
    <x v="12"/>
    <s v="DP Current Expense"/>
    <n v="2164.6457245079405"/>
    <x v="32"/>
    <x v="347"/>
    <x v="4"/>
    <x v="0"/>
  </r>
  <r>
    <s v="560"/>
    <s v="Dept of Natural Resources"/>
    <s v="RFG"/>
    <s v="DNR DWR Wildlife Section"/>
    <s v="DGO"/>
    <s v="6680 Enterprise Technology"/>
    <x v="14"/>
    <s v="DP Current Expense"/>
    <n v="804.04750000000024"/>
    <x v="32"/>
    <x v="347"/>
    <x v="4"/>
    <x v="0"/>
  </r>
  <r>
    <s v="560"/>
    <s v="Dept of Natural Resources"/>
    <s v="RFG"/>
    <s v="DNR DWR Wildlife Section"/>
    <s v="DGO"/>
    <s v="6680 Enterprise Technology"/>
    <x v="15"/>
    <s v="DP Current Expense"/>
    <n v="213.52668553383711"/>
    <x v="32"/>
    <x v="347"/>
    <x v="4"/>
    <x v="0"/>
  </r>
  <r>
    <s v="560"/>
    <s v="Dept of Natural Resources"/>
    <s v="RFG"/>
    <s v="DNR DWR Wildlife Section"/>
    <s v="DGO"/>
    <s v="6680 Enterprise Technology"/>
    <x v="16"/>
    <s v="DP Current Expense"/>
    <n v="-2642.9520960000004"/>
    <x v="32"/>
    <x v="347"/>
    <x v="4"/>
    <x v="0"/>
  </r>
  <r>
    <s v="560"/>
    <s v="Dept of Natural Resources"/>
    <s v="RFG"/>
    <s v="DNR DWR Wildlife Section"/>
    <s v="DGO"/>
    <s v="6680 Enterprise Technology"/>
    <x v="18"/>
    <s v="DP Current Expense"/>
    <n v="5167.689999999985"/>
    <x v="32"/>
    <x v="347"/>
    <x v="4"/>
    <x v="0"/>
  </r>
  <r>
    <s v="560"/>
    <s v="Dept of Natural Resources"/>
    <s v="RFG"/>
    <s v="DNR DWR Wildlife Section"/>
    <s v="DGO"/>
    <s v="6680 Enterprise Technology"/>
    <x v="13"/>
    <s v="DP Current Expense"/>
    <n v="1820.0949999999984"/>
    <x v="32"/>
    <x v="347"/>
    <x v="4"/>
    <x v="0"/>
  </r>
  <r>
    <s v="560"/>
    <s v="Dept of Natural Resources"/>
    <s v="RFG"/>
    <s v="DNR DWR Wildlife Section"/>
    <s v="DGO"/>
    <s v="6680 Enterprise Technology"/>
    <x v="17"/>
    <s v="DP Current Expense"/>
    <n v="239.75491200000005"/>
    <x v="32"/>
    <x v="347"/>
    <x v="4"/>
    <x v="0"/>
  </r>
  <r>
    <s v="560"/>
    <s v="Dept of Natural Resources"/>
    <s v="RFH"/>
    <s v="DNR DWR Aquatic Section"/>
    <s v="DGO"/>
    <s v="6680 Enterprise Technology"/>
    <x v="12"/>
    <s v="Current Expense"/>
    <n v="-1185.751007148516"/>
    <x v="32"/>
    <x v="342"/>
    <x v="4"/>
    <x v="0"/>
  </r>
  <r>
    <s v="560"/>
    <s v="Dept of Natural Resources"/>
    <s v="RFH"/>
    <s v="DNR DWR Aquatic Section"/>
    <s v="DGO"/>
    <s v="6680 Enterprise Technology"/>
    <x v="12"/>
    <s v="DP Current Expense"/>
    <n v="2899.8795000000014"/>
    <x v="32"/>
    <x v="342"/>
    <x v="4"/>
    <x v="0"/>
  </r>
  <r>
    <s v="560"/>
    <s v="Dept of Natural Resources"/>
    <s v="RFH"/>
    <s v="DNR DWR Aquatic Section"/>
    <s v="DGO"/>
    <s v="6680 Enterprise Technology"/>
    <x v="14"/>
    <s v="DP Current Expense"/>
    <n v="888.97500000000127"/>
    <x v="32"/>
    <x v="342"/>
    <x v="4"/>
    <x v="0"/>
  </r>
  <r>
    <s v="560"/>
    <s v="Dept of Natural Resources"/>
    <s v="RFH"/>
    <s v="DNR DWR Aquatic Section"/>
    <s v="DGO"/>
    <s v="6680 Enterprise Technology"/>
    <x v="15"/>
    <s v="DP Current Expense"/>
    <n v="175.5"/>
    <x v="32"/>
    <x v="342"/>
    <x v="4"/>
    <x v="0"/>
  </r>
  <r>
    <s v="560"/>
    <s v="Dept of Natural Resources"/>
    <s v="RFH"/>
    <s v="DNR DWR Aquatic Section"/>
    <s v="DGO"/>
    <s v="6680 Enterprise Technology"/>
    <x v="16"/>
    <s v="DP Current Expense"/>
    <n v="-0.90422400000000003"/>
    <x v="32"/>
    <x v="342"/>
    <x v="4"/>
    <x v="0"/>
  </r>
  <r>
    <s v="560"/>
    <s v="Dept of Natural Resources"/>
    <s v="RFH"/>
    <s v="DNR DWR Aquatic Section"/>
    <s v="DGO"/>
    <s v="6680 Enterprise Technology"/>
    <x v="18"/>
    <s v="DP Current Expense"/>
    <n v="6542.5799999999808"/>
    <x v="32"/>
    <x v="342"/>
    <x v="4"/>
    <x v="0"/>
  </r>
  <r>
    <s v="560"/>
    <s v="Dept of Natural Resources"/>
    <s v="RFH"/>
    <s v="DNR DWR Aquatic Section"/>
    <s v="DGO"/>
    <s v="6680 Enterprise Technology"/>
    <x v="13"/>
    <s v="DP Current Expense"/>
    <n v="2416.3599999999983"/>
    <x v="32"/>
    <x v="342"/>
    <x v="4"/>
    <x v="0"/>
  </r>
  <r>
    <s v="560"/>
    <s v="Dept of Natural Resources"/>
    <s v="RFH"/>
    <s v="DNR DWR Aquatic Section"/>
    <s v="DGO"/>
    <s v="6680 Enterprise Technology"/>
    <x v="17"/>
    <s v="DP Current Expense"/>
    <n v="1217.04"/>
    <x v="32"/>
    <x v="342"/>
    <x v="4"/>
    <x v="0"/>
  </r>
  <r>
    <s v="560"/>
    <s v="Dept of Natural Resources"/>
    <s v="RGA"/>
    <s v="DNR Species Protection"/>
    <s v="DGO"/>
    <s v="6680 Enterprise Technology"/>
    <x v="12"/>
    <s v="Current Expense"/>
    <n v="-32.346599999999796"/>
    <x v="32"/>
    <x v="357"/>
    <x v="4"/>
    <x v="0"/>
  </r>
  <r>
    <s v="560"/>
    <s v="Dept of Natural Resources"/>
    <s v="RGA"/>
    <s v="DNR Species Protection"/>
    <s v="DGO"/>
    <s v="6680 Enterprise Technology"/>
    <x v="12"/>
    <s v="DP Current Expense"/>
    <n v="164.06460000000024"/>
    <x v="32"/>
    <x v="357"/>
    <x v="4"/>
    <x v="0"/>
  </r>
  <r>
    <s v="560"/>
    <s v="Dept of Natural Resources"/>
    <s v="RGA"/>
    <s v="DNR Species Protection"/>
    <s v="DGO"/>
    <s v="6680 Enterprise Technology"/>
    <x v="14"/>
    <s v="DP Current Expense"/>
    <n v="10.820000000000022"/>
    <x v="32"/>
    <x v="357"/>
    <x v="4"/>
    <x v="0"/>
  </r>
  <r>
    <s v="560"/>
    <s v="Dept of Natural Resources"/>
    <s v="RGA"/>
    <s v="DNR Species Protection"/>
    <s v="DGO"/>
    <s v="6680 Enterprise Technology"/>
    <x v="15"/>
    <s v="DP Current Expense"/>
    <n v="2"/>
    <x v="32"/>
    <x v="357"/>
    <x v="4"/>
    <x v="0"/>
  </r>
  <r>
    <s v="560"/>
    <s v="Dept of Natural Resources"/>
    <s v="RGA"/>
    <s v="DNR Species Protection"/>
    <s v="DGO"/>
    <s v="6680 Enterprise Technology"/>
    <x v="18"/>
    <s v="DP Current Expense"/>
    <n v="387.89999999999884"/>
    <x v="32"/>
    <x v="357"/>
    <x v="4"/>
    <x v="0"/>
  </r>
  <r>
    <s v="560"/>
    <s v="Dept of Natural Resources"/>
    <s v="RGA"/>
    <s v="DNR Species Protection"/>
    <s v="DGO"/>
    <s v="6680 Enterprise Technology"/>
    <x v="13"/>
    <s v="DP Current Expense"/>
    <n v="112.67999999999992"/>
    <x v="32"/>
    <x v="357"/>
    <x v="4"/>
    <x v="0"/>
  </r>
  <r>
    <s v="560"/>
    <s v="Dept of Natural Resources"/>
    <s v="RGC"/>
    <s v="DNR Watershed"/>
    <s v="DGO"/>
    <s v="6680 Enterprise Technology"/>
    <x v="12"/>
    <s v="Current Expense"/>
    <n v="-12.949399999999933"/>
    <x v="32"/>
    <x v="380"/>
    <x v="4"/>
    <x v="0"/>
  </r>
  <r>
    <s v="560"/>
    <s v="Dept of Natural Resources"/>
    <s v="RGC"/>
    <s v="DNR Watershed"/>
    <s v="DGO"/>
    <s v="6680 Enterprise Technology"/>
    <x v="12"/>
    <s v="DP Current Expense"/>
    <n v="28.024182000000035"/>
    <x v="32"/>
    <x v="380"/>
    <x v="4"/>
    <x v="0"/>
  </r>
  <r>
    <s v="560"/>
    <s v="Dept of Natural Resources"/>
    <s v="RGC"/>
    <s v="DNR Watershed"/>
    <s v="DGO"/>
    <s v="6680 Enterprise Technology"/>
    <x v="18"/>
    <s v="DP Current Expense"/>
    <n v="51.719999999999843"/>
    <x v="32"/>
    <x v="380"/>
    <x v="4"/>
    <x v="0"/>
  </r>
  <r>
    <s v="560"/>
    <s v="Dept of Natural Resources"/>
    <s v="RGC"/>
    <s v="DNR Watershed"/>
    <s v="DGO"/>
    <s v="6680 Enterprise Technology"/>
    <x v="13"/>
    <s v="DP Current Expense"/>
    <n v="18.779999999999987"/>
    <x v="32"/>
    <x v="380"/>
    <x v="4"/>
    <x v="0"/>
  </r>
  <r>
    <s v="560"/>
    <s v="Dept of Natural Resources"/>
    <s v="RGC"/>
    <s v="DNR Watershed"/>
    <s v="DGO"/>
    <s v="6680 Enterprise Technology"/>
    <x v="17"/>
    <s v="DP Current Expense"/>
    <n v="114.50825100000002"/>
    <x v="32"/>
    <x v="380"/>
    <x v="4"/>
    <x v="0"/>
  </r>
  <r>
    <s v="560"/>
    <s v="Dept of Natural Resources"/>
    <s v="RLA"/>
    <s v="DNR DSP Executive Management"/>
    <s v="DGO"/>
    <s v="6680 Enterprise Technology"/>
    <x v="12"/>
    <s v="Current Expense"/>
    <n v="-41.677599999999799"/>
    <x v="32"/>
    <x v="382"/>
    <x v="4"/>
    <x v="0"/>
  </r>
  <r>
    <s v="560"/>
    <s v="Dept of Natural Resources"/>
    <s v="RLA"/>
    <s v="DNR DSP Executive Management"/>
    <s v="DGO"/>
    <s v="6680 Enterprise Technology"/>
    <x v="12"/>
    <s v="DP Current Expense"/>
    <n v="217.7906000000003"/>
    <x v="32"/>
    <x v="382"/>
    <x v="4"/>
    <x v="0"/>
  </r>
  <r>
    <s v="560"/>
    <s v="Dept of Natural Resources"/>
    <s v="RLA"/>
    <s v="DNR DSP Executive Management"/>
    <s v="DGO"/>
    <s v="6680 Enterprise Technology"/>
    <x v="18"/>
    <s v="DP Current Expense"/>
    <n v="301.69999999999908"/>
    <x v="32"/>
    <x v="382"/>
    <x v="4"/>
    <x v="0"/>
  </r>
  <r>
    <s v="560"/>
    <s v="Dept of Natural Resources"/>
    <s v="RLA"/>
    <s v="DNR DSP Executive Management"/>
    <s v="DGO"/>
    <s v="6680 Enterprise Technology"/>
    <x v="13"/>
    <s v="DP Current Expense"/>
    <n v="107.98499999999993"/>
    <x v="32"/>
    <x v="382"/>
    <x v="4"/>
    <x v="0"/>
  </r>
  <r>
    <s v="560"/>
    <s v="Dept of Natural Resources"/>
    <s v="RLC"/>
    <s v="DNR DSP Park Operation Management"/>
    <s v="DGO"/>
    <s v="6680 Enterprise Technology"/>
    <x v="12"/>
    <s v="Current Expense"/>
    <n v="-3796.8443999999904"/>
    <x v="32"/>
    <x v="337"/>
    <x v="4"/>
    <x v="0"/>
  </r>
  <r>
    <s v="560"/>
    <s v="Dept of Natural Resources"/>
    <s v="RLC"/>
    <s v="DNR DSP Park Operation Management"/>
    <s v="DGO"/>
    <s v="6680 Enterprise Technology"/>
    <x v="12"/>
    <s v="DP Current Expense"/>
    <n v="4115.4006000000045"/>
    <x v="32"/>
    <x v="337"/>
    <x v="4"/>
    <x v="0"/>
  </r>
  <r>
    <s v="560"/>
    <s v="Dept of Natural Resources"/>
    <s v="RLC"/>
    <s v="DNR DSP Park Operation Management"/>
    <s v="DGO"/>
    <s v="6680 Enterprise Technology"/>
    <x v="18"/>
    <s v="DP Current Expense"/>
    <n v="10546.569999999969"/>
    <x v="32"/>
    <x v="337"/>
    <x v="4"/>
    <x v="0"/>
  </r>
  <r>
    <s v="560"/>
    <s v="Dept of Natural Resources"/>
    <s v="RLC"/>
    <s v="DNR DSP Park Operation Management"/>
    <s v="DGO"/>
    <s v="6680 Enterprise Technology"/>
    <x v="13"/>
    <s v="DP Current Expense"/>
    <n v="3860.8549999999973"/>
    <x v="32"/>
    <x v="337"/>
    <x v="4"/>
    <x v="0"/>
  </r>
  <r>
    <s v="560"/>
    <s v="Dept of Natural Resources"/>
    <s v="RLD"/>
    <s v="DNR DSP Planning &amp; Design"/>
    <s v="DGO"/>
    <s v="6680 Enterprise Technology"/>
    <x v="12"/>
    <s v="DP Current Expense"/>
    <n v="51.42120000000007"/>
    <x v="32"/>
    <x v="338"/>
    <x v="4"/>
    <x v="0"/>
  </r>
  <r>
    <s v="560"/>
    <s v="Dept of Natural Resources"/>
    <s v="RLD"/>
    <s v="DNR DSP Planning &amp; Design"/>
    <s v="DGO"/>
    <s v="6680 Enterprise Technology"/>
    <x v="18"/>
    <s v="DP Current Expense"/>
    <n v="103.43999999999969"/>
    <x v="32"/>
    <x v="338"/>
    <x v="4"/>
    <x v="0"/>
  </r>
  <r>
    <s v="560"/>
    <s v="Dept of Natural Resources"/>
    <s v="RLD"/>
    <s v="DNR DSP Planning &amp; Design"/>
    <s v="DGO"/>
    <s v="6680 Enterprise Technology"/>
    <x v="13"/>
    <s v="DP Current Expense"/>
    <n v="20.344999999999985"/>
    <x v="32"/>
    <x v="338"/>
    <x v="4"/>
    <x v="0"/>
  </r>
  <r>
    <s v="560"/>
    <s v="Dept of Natural Resources"/>
    <s v="RLE"/>
    <s v="DNR DSP Support Services"/>
    <s v="DGO"/>
    <s v="6680 Enterprise Technology"/>
    <x v="12"/>
    <s v="Current Expense"/>
    <n v="-80.995999999999739"/>
    <x v="32"/>
    <x v="340"/>
    <x v="4"/>
    <x v="0"/>
  </r>
  <r>
    <s v="560"/>
    <s v="Dept of Natural Resources"/>
    <s v="RLE"/>
    <s v="DNR DSP Support Services"/>
    <s v="DGO"/>
    <s v="6680 Enterprise Technology"/>
    <x v="12"/>
    <s v="DP Current Expense"/>
    <n v="1245.2108920519099"/>
    <x v="32"/>
    <x v="340"/>
    <x v="4"/>
    <x v="0"/>
  </r>
  <r>
    <s v="560"/>
    <s v="Dept of Natural Resources"/>
    <s v="RLE"/>
    <s v="DNR DSP Support Services"/>
    <s v="DGO"/>
    <s v="6680 Enterprise Technology"/>
    <x v="18"/>
    <s v="DP Current Expense"/>
    <n v="2710.9899999999921"/>
    <x v="32"/>
    <x v="340"/>
    <x v="4"/>
    <x v="0"/>
  </r>
  <r>
    <s v="560"/>
    <s v="Dept of Natural Resources"/>
    <s v="RLE"/>
    <s v="DNR DSP Support Services"/>
    <s v="DGO"/>
    <s v="6680 Enterprise Technology"/>
    <x v="13"/>
    <s v="DP Current Expense"/>
    <n v="339.60499999999979"/>
    <x v="32"/>
    <x v="340"/>
    <x v="4"/>
    <x v="0"/>
  </r>
  <r>
    <s v="560"/>
    <s v="Dept of Natural Resources"/>
    <s v="RLE"/>
    <s v="DNR DSP Support Services"/>
    <s v="DGO"/>
    <s v="6680 Enterprise Technology"/>
    <x v="17"/>
    <s v="DP Current Expense"/>
    <n v="628.48019470799966"/>
    <x v="32"/>
    <x v="340"/>
    <x v="4"/>
    <x v="0"/>
  </r>
  <r>
    <s v="560"/>
    <s v="Dept of Natural Resources"/>
    <s v="RLF"/>
    <s v="DNR DSP Recreation Services"/>
    <s v="DGO"/>
    <s v="6680 Enterprise Technology"/>
    <x v="12"/>
    <s v="Current Expense"/>
    <n v="-90.385799999999733"/>
    <x v="32"/>
    <x v="339"/>
    <x v="4"/>
    <x v="0"/>
  </r>
  <r>
    <s v="560"/>
    <s v="Dept of Natural Resources"/>
    <s v="RLF"/>
    <s v="DNR DSP Recreation Services"/>
    <s v="DGO"/>
    <s v="6680 Enterprise Technology"/>
    <x v="12"/>
    <s v="DP Current Expense"/>
    <n v="175.06832600000021"/>
    <x v="32"/>
    <x v="339"/>
    <x v="4"/>
    <x v="0"/>
  </r>
  <r>
    <s v="560"/>
    <s v="Dept of Natural Resources"/>
    <s v="RLF"/>
    <s v="DNR DSP Recreation Services"/>
    <s v="DGO"/>
    <s v="6680 Enterprise Technology"/>
    <x v="18"/>
    <s v="DP Current Expense"/>
    <n v="435.30999999999869"/>
    <x v="32"/>
    <x v="339"/>
    <x v="4"/>
    <x v="0"/>
  </r>
  <r>
    <s v="560"/>
    <s v="Dept of Natural Resources"/>
    <s v="RLF"/>
    <s v="DNR DSP Recreation Services"/>
    <s v="DGO"/>
    <s v="6680 Enterprise Technology"/>
    <x v="13"/>
    <s v="DP Current Expense"/>
    <n v="336.4749999999998"/>
    <x v="32"/>
    <x v="339"/>
    <x v="4"/>
    <x v="0"/>
  </r>
  <r>
    <s v="560"/>
    <s v="Dept of Natural Resources"/>
    <s v="RNA"/>
    <s v="DNR UGS Administration"/>
    <s v="DGO"/>
    <s v="6680 Enterprise Technology"/>
    <x v="12"/>
    <s v="Current Expense"/>
    <n v="-1044.2245999999955"/>
    <x v="32"/>
    <x v="358"/>
    <x v="4"/>
    <x v="0"/>
  </r>
  <r>
    <s v="560"/>
    <s v="Dept of Natural Resources"/>
    <s v="RNK"/>
    <s v="DNR UGS Information &amp; Outreach"/>
    <s v="DGO"/>
    <s v="6680 Enterprise Technology"/>
    <x v="12"/>
    <s v="DP Current Expense"/>
    <n v="2881.0715223995826"/>
    <x v="32"/>
    <x v="386"/>
    <x v="4"/>
    <x v="0"/>
  </r>
  <r>
    <s v="560"/>
    <s v="Dept of Natural Resources"/>
    <s v="RNK"/>
    <s v="DNR UGS Information &amp; Outreach"/>
    <s v="DGO"/>
    <s v="6680 Enterprise Technology"/>
    <x v="15"/>
    <s v="DP Current Expense"/>
    <n v="214.27745932322759"/>
    <x v="32"/>
    <x v="386"/>
    <x v="4"/>
    <x v="0"/>
  </r>
  <r>
    <s v="560"/>
    <s v="Dept of Natural Resources"/>
    <s v="RNK"/>
    <s v="DNR UGS Information &amp; Outreach"/>
    <s v="DGO"/>
    <s v="6680 Enterprise Technology"/>
    <x v="18"/>
    <s v="DP Current Expense"/>
    <n v="4542.7399999999861"/>
    <x v="32"/>
    <x v="386"/>
    <x v="4"/>
    <x v="0"/>
  </r>
  <r>
    <s v="560"/>
    <s v="Dept of Natural Resources"/>
    <s v="RNK"/>
    <s v="DNR UGS Information &amp; Outreach"/>
    <s v="DGO"/>
    <s v="6680 Enterprise Technology"/>
    <x v="13"/>
    <s v="DP Current Expense"/>
    <n v="1414.7599999999991"/>
    <x v="32"/>
    <x v="386"/>
    <x v="4"/>
    <x v="0"/>
  </r>
  <r>
    <s v="560"/>
    <s v="Dept of Natural Resources"/>
    <s v="RNK"/>
    <s v="DNR UGS Information &amp; Outreach"/>
    <s v="DGO"/>
    <s v="6680 Enterprise Technology"/>
    <x v="17"/>
    <s v="DP Current Expense"/>
    <n v="6815.8834173839978"/>
    <x v="32"/>
    <x v="386"/>
    <x v="4"/>
    <x v="0"/>
  </r>
  <r>
    <s v="560"/>
    <s v="Dept of Natural Resources"/>
    <s v="RPA"/>
    <s v="DNR WRE Water Resources Administration"/>
    <s v="DGO"/>
    <s v="6680 Enterprise Technology"/>
    <x v="12"/>
    <s v="Current Expense"/>
    <n v="-152.63579999999945"/>
    <x v="32"/>
    <x v="362"/>
    <x v="4"/>
    <x v="0"/>
  </r>
  <r>
    <s v="560"/>
    <s v="Dept of Natural Resources"/>
    <s v="RPA"/>
    <s v="DNR WRE Water Resources Administration"/>
    <s v="DGO"/>
    <s v="6680 Enterprise Technology"/>
    <x v="12"/>
    <s v="DP Current Expense"/>
    <n v="240.5818000000003"/>
    <x v="32"/>
    <x v="362"/>
    <x v="4"/>
    <x v="0"/>
  </r>
  <r>
    <s v="560"/>
    <s v="Dept of Natural Resources"/>
    <s v="RPA"/>
    <s v="DNR WRE Water Resources Administration"/>
    <s v="DGO"/>
    <s v="6680 Enterprise Technology"/>
    <x v="14"/>
    <s v="DP Current Expense"/>
    <n v="82.502500000000154"/>
    <x v="32"/>
    <x v="362"/>
    <x v="4"/>
    <x v="0"/>
  </r>
  <r>
    <s v="560"/>
    <s v="Dept of Natural Resources"/>
    <s v="RPA"/>
    <s v="DNR WRE Water Resources Administration"/>
    <s v="DGO"/>
    <s v="6680 Enterprise Technology"/>
    <x v="15"/>
    <s v="DP Current Expense"/>
    <n v="15.25"/>
    <x v="32"/>
    <x v="362"/>
    <x v="4"/>
    <x v="0"/>
  </r>
  <r>
    <s v="560"/>
    <s v="Dept of Natural Resources"/>
    <s v="RPA"/>
    <s v="DNR WRE Water Resources Administration"/>
    <s v="DGO"/>
    <s v="6680 Enterprise Technology"/>
    <x v="18"/>
    <s v="DP Current Expense"/>
    <n v="323.24999999999903"/>
    <x v="32"/>
    <x v="362"/>
    <x v="4"/>
    <x v="0"/>
  </r>
  <r>
    <s v="560"/>
    <s v="Dept of Natural Resources"/>
    <s v="RPA"/>
    <s v="DNR WRE Water Resources Administration"/>
    <s v="DGO"/>
    <s v="6680 Enterprise Technology"/>
    <x v="13"/>
    <s v="DP Current Expense"/>
    <n v="150.2399999999999"/>
    <x v="32"/>
    <x v="362"/>
    <x v="4"/>
    <x v="0"/>
  </r>
  <r>
    <s v="560"/>
    <s v="Dept of Natural Resources"/>
    <s v="RPA"/>
    <s v="DNR WRE Water Resources Administration"/>
    <s v="DGO"/>
    <s v="6680 Enterprise Technology"/>
    <x v="17"/>
    <s v="DP Current Expense"/>
    <n v="1373.7408346319994"/>
    <x v="32"/>
    <x v="362"/>
    <x v="4"/>
    <x v="0"/>
  </r>
  <r>
    <s v="560"/>
    <s v="Dept of Natural Resources"/>
    <s v="RPC"/>
    <s v="DNR WRE Interstate Streams"/>
    <s v="DGO"/>
    <s v="6680 Enterprise Technology"/>
    <x v="12"/>
    <s v="Current Expense"/>
    <n v="-21.443999999999868"/>
    <x v="32"/>
    <x v="388"/>
    <x v="4"/>
    <x v="0"/>
  </r>
  <r>
    <s v="560"/>
    <s v="Dept of Natural Resources"/>
    <s v="RPC"/>
    <s v="DNR WRE Interstate Streams"/>
    <s v="DGO"/>
    <s v="6680 Enterprise Technology"/>
    <x v="12"/>
    <s v="DP Current Expense"/>
    <n v="66.544600000000088"/>
    <x v="32"/>
    <x v="388"/>
    <x v="4"/>
    <x v="0"/>
  </r>
  <r>
    <s v="560"/>
    <s v="Dept of Natural Resources"/>
    <s v="RPC"/>
    <s v="DNR WRE Interstate Streams"/>
    <s v="DGO"/>
    <s v="6680 Enterprise Technology"/>
    <x v="18"/>
    <s v="DP Current Expense"/>
    <n v="120.67999999999964"/>
    <x v="32"/>
    <x v="388"/>
    <x v="4"/>
    <x v="0"/>
  </r>
  <r>
    <s v="560"/>
    <s v="Dept of Natural Resources"/>
    <s v="RPC"/>
    <s v="DNR WRE Interstate Streams"/>
    <s v="DGO"/>
    <s v="6680 Enterprise Technology"/>
    <x v="13"/>
    <s v="DP Current Expense"/>
    <n v="51.644999999999968"/>
    <x v="32"/>
    <x v="388"/>
    <x v="4"/>
    <x v="0"/>
  </r>
  <r>
    <s v="560"/>
    <s v="Dept of Natural Resources"/>
    <s v="RPD"/>
    <s v="DNR WRE Planning"/>
    <s v="DGO"/>
    <s v="6680 Enterprise Technology"/>
    <x v="12"/>
    <s v="Current Expense"/>
    <n v="-241.03249999999872"/>
    <x v="32"/>
    <x v="389"/>
    <x v="4"/>
    <x v="0"/>
  </r>
  <r>
    <s v="560"/>
    <s v="Dept of Natural Resources"/>
    <s v="RPD"/>
    <s v="DNR WRE Planning"/>
    <s v="DGO"/>
    <s v="6680 Enterprise Technology"/>
    <x v="12"/>
    <s v="DP Current Expense"/>
    <n v="786.07142672084956"/>
    <x v="32"/>
    <x v="389"/>
    <x v="4"/>
    <x v="0"/>
  </r>
  <r>
    <s v="560"/>
    <s v="Dept of Natural Resources"/>
    <s v="RPD"/>
    <s v="DNR WRE Planning"/>
    <s v="DGO"/>
    <s v="6680 Enterprise Technology"/>
    <x v="15"/>
    <s v="DP Current Expense"/>
    <n v="53.569364830806904"/>
    <x v="32"/>
    <x v="389"/>
    <x v="4"/>
    <x v="0"/>
  </r>
  <r>
    <s v="560"/>
    <s v="Dept of Natural Resources"/>
    <s v="RPD"/>
    <s v="DNR WRE Planning"/>
    <s v="DGO"/>
    <s v="6680 Enterprise Technology"/>
    <x v="16"/>
    <s v="DP Current Expense"/>
    <n v="916.14116799999977"/>
    <x v="32"/>
    <x v="389"/>
    <x v="4"/>
    <x v="0"/>
  </r>
  <r>
    <s v="560"/>
    <s v="Dept of Natural Resources"/>
    <s v="RPD"/>
    <s v="DNR WRE Planning"/>
    <s v="DGO"/>
    <s v="6680 Enterprise Technology"/>
    <x v="18"/>
    <s v="DP Current Expense"/>
    <n v="1581.7699999999952"/>
    <x v="32"/>
    <x v="389"/>
    <x v="4"/>
    <x v="0"/>
  </r>
  <r>
    <s v="560"/>
    <s v="Dept of Natural Resources"/>
    <s v="RPD"/>
    <s v="DNR WRE Planning"/>
    <s v="DGO"/>
    <s v="6680 Enterprise Technology"/>
    <x v="13"/>
    <s v="DP Current Expense"/>
    <n v="394.37999999999971"/>
    <x v="32"/>
    <x v="389"/>
    <x v="4"/>
    <x v="0"/>
  </r>
  <r>
    <s v="560"/>
    <s v="Dept of Natural Resources"/>
    <s v="RPD"/>
    <s v="DNR WRE Planning"/>
    <s v="DGO"/>
    <s v="6680 Enterprise Technology"/>
    <x v="17"/>
    <s v="DP Current Expense"/>
    <n v="206.91781329000003"/>
    <x v="32"/>
    <x v="389"/>
    <x v="4"/>
    <x v="0"/>
  </r>
  <r>
    <s v="560"/>
    <s v="Dept of Natural Resources"/>
    <s v="RPG"/>
    <s v="DNR WRE Construction"/>
    <s v="DGO"/>
    <s v="6680 Enterprise Technology"/>
    <x v="12"/>
    <s v="Current Expense"/>
    <n v="-294.42659999999887"/>
    <x v="32"/>
    <x v="390"/>
    <x v="4"/>
    <x v="0"/>
  </r>
  <r>
    <s v="560"/>
    <s v="Dept of Natural Resources"/>
    <s v="RPG"/>
    <s v="DNR WRE Construction"/>
    <s v="DGO"/>
    <s v="6680 Enterprise Technology"/>
    <x v="12"/>
    <s v="DP Current Expense"/>
    <n v="515.85700000000077"/>
    <x v="32"/>
    <x v="390"/>
    <x v="4"/>
    <x v="0"/>
  </r>
  <r>
    <s v="560"/>
    <s v="Dept of Natural Resources"/>
    <s v="RPG"/>
    <s v="DNR WRE Construction"/>
    <s v="DGO"/>
    <s v="6680 Enterprise Technology"/>
    <x v="18"/>
    <s v="DP Current Expense"/>
    <n v="1155.0799999999965"/>
    <x v="32"/>
    <x v="390"/>
    <x v="4"/>
    <x v="0"/>
  </r>
  <r>
    <s v="560"/>
    <s v="Dept of Natural Resources"/>
    <s v="RPG"/>
    <s v="DNR WRE Construction"/>
    <s v="DGO"/>
    <s v="6680 Enterprise Technology"/>
    <x v="13"/>
    <s v="DP Current Expense"/>
    <n v="314.56499999999983"/>
    <x v="32"/>
    <x v="390"/>
    <x v="4"/>
    <x v="0"/>
  </r>
  <r>
    <s v="560"/>
    <s v="Dept of Natural Resources"/>
    <s v="RWA"/>
    <s v="DNR WRTS Water Rights Administration"/>
    <s v="DGO"/>
    <s v="6680 Enterprise Technology"/>
    <x v="12"/>
    <s v="Current Expense"/>
    <n v="-166.10809999999952"/>
    <x v="32"/>
    <x v="360"/>
    <x v="4"/>
    <x v="0"/>
  </r>
  <r>
    <s v="560"/>
    <s v="Dept of Natural Resources"/>
    <s v="RWA"/>
    <s v="DNR WRTS Water Rights Administration"/>
    <s v="DGO"/>
    <s v="6680 Enterprise Technology"/>
    <x v="12"/>
    <s v="DP Current Expense"/>
    <n v="69.800000000000111"/>
    <x v="32"/>
    <x v="360"/>
    <x v="4"/>
    <x v="0"/>
  </r>
  <r>
    <s v="560"/>
    <s v="Dept of Natural Resources"/>
    <s v="RWA"/>
    <s v="DNR WRTS Water Rights Administration"/>
    <s v="DGO"/>
    <s v="6680 Enterprise Technology"/>
    <x v="18"/>
    <s v="DP Current Expense"/>
    <n v="120.67999999999964"/>
    <x v="32"/>
    <x v="360"/>
    <x v="4"/>
    <x v="0"/>
  </r>
  <r>
    <s v="560"/>
    <s v="Dept of Natural Resources"/>
    <s v="RWA"/>
    <s v="DNR WRTS Water Rights Administration"/>
    <s v="DGO"/>
    <s v="6680 Enterprise Technology"/>
    <x v="13"/>
    <s v="DP Current Expense"/>
    <n v="137.71999999999991"/>
    <x v="32"/>
    <x v="360"/>
    <x v="4"/>
    <x v="0"/>
  </r>
  <r>
    <s v="560"/>
    <s v="Dept of Natural Resources"/>
    <s v="RWB"/>
    <s v="DNR WRTS Applications &amp; Records"/>
    <s v="DGO"/>
    <s v="6680 Enterprise Technology"/>
    <x v="12"/>
    <s v="Current Expense"/>
    <n v="-3625.875699999996"/>
    <x v="32"/>
    <x v="363"/>
    <x v="4"/>
    <x v="0"/>
  </r>
  <r>
    <s v="560"/>
    <s v="Dept of Natural Resources"/>
    <s v="RWB"/>
    <s v="DNR WRTS Applications &amp; Records"/>
    <s v="DGO"/>
    <s v="6680 Enterprise Technology"/>
    <x v="12"/>
    <s v="DP Current Expense"/>
    <n v="600.96120000000099"/>
    <x v="32"/>
    <x v="363"/>
    <x v="4"/>
    <x v="0"/>
  </r>
  <r>
    <s v="560"/>
    <s v="Dept of Natural Resources"/>
    <s v="RWB"/>
    <s v="DNR WRTS Applications &amp; Records"/>
    <s v="DGO"/>
    <s v="6680 Enterprise Technology"/>
    <x v="18"/>
    <s v="DP Current Expense"/>
    <n v="387.8999999999989"/>
    <x v="32"/>
    <x v="363"/>
    <x v="4"/>
    <x v="0"/>
  </r>
  <r>
    <s v="560"/>
    <s v="Dept of Natural Resources"/>
    <s v="RWB"/>
    <s v="DNR WRTS Applications &amp; Records"/>
    <s v="DGO"/>
    <s v="6680 Enterprise Technology"/>
    <x v="13"/>
    <s v="DP Current Expense"/>
    <n v="877.96499999999935"/>
    <x v="32"/>
    <x v="363"/>
    <x v="4"/>
    <x v="0"/>
  </r>
  <r>
    <s v="560"/>
    <s v="Dept of Natural Resources"/>
    <s v="RWC"/>
    <s v="DNR WRTS Dam Safety"/>
    <s v="DGO"/>
    <s v="6680 Enterprise Technology"/>
    <x v="12"/>
    <s v="Current Expense"/>
    <n v="-139.28099999999961"/>
    <x v="32"/>
    <x v="364"/>
    <x v="4"/>
    <x v="0"/>
  </r>
  <r>
    <s v="560"/>
    <s v="Dept of Natural Resources"/>
    <s v="RWC"/>
    <s v="DNR WRTS Dam Safety"/>
    <s v="DGO"/>
    <s v="6680 Enterprise Technology"/>
    <x v="12"/>
    <s v="DP Current Expense"/>
    <n v="86.006000000000128"/>
    <x v="32"/>
    <x v="364"/>
    <x v="4"/>
    <x v="0"/>
  </r>
  <r>
    <s v="560"/>
    <s v="Dept of Natural Resources"/>
    <s v="RWC"/>
    <s v="DNR WRTS Dam Safety"/>
    <s v="DGO"/>
    <s v="6680 Enterprise Technology"/>
    <x v="18"/>
    <s v="DP Current Expense"/>
    <n v="137.91999999999956"/>
    <x v="32"/>
    <x v="364"/>
    <x v="4"/>
    <x v="0"/>
  </r>
  <r>
    <s v="560"/>
    <s v="Dept of Natural Resources"/>
    <s v="RWC"/>
    <s v="DNR WRTS Dam Safety"/>
    <s v="DGO"/>
    <s v="6680 Enterprise Technology"/>
    <x v="13"/>
    <s v="DP Current Expense"/>
    <n v="150.2399999999999"/>
    <x v="32"/>
    <x v="364"/>
    <x v="4"/>
    <x v="0"/>
  </r>
  <r>
    <s v="560"/>
    <s v="Dept of Natural Resources"/>
    <s v="RWD"/>
    <s v="DNR WRTS Field Services"/>
    <s v="DGO"/>
    <s v="6680 Enterprise Technology"/>
    <x v="12"/>
    <s v="Current Expense"/>
    <n v="-227.26809999999955"/>
    <x v="32"/>
    <x v="365"/>
    <x v="4"/>
    <x v="0"/>
  </r>
  <r>
    <s v="560"/>
    <s v="Dept of Natural Resources"/>
    <s v="RWD"/>
    <s v="DNR WRTS Field Services"/>
    <s v="DGO"/>
    <s v="6680 Enterprise Technology"/>
    <x v="12"/>
    <s v="DP Current Expense"/>
    <n v="61.259200000000092"/>
    <x v="32"/>
    <x v="365"/>
    <x v="4"/>
    <x v="0"/>
  </r>
  <r>
    <s v="560"/>
    <s v="Dept of Natural Resources"/>
    <s v="RWD"/>
    <s v="DNR WRTS Field Services"/>
    <s v="DGO"/>
    <s v="6680 Enterprise Technology"/>
    <x v="14"/>
    <s v="DP Current Expense"/>
    <n v="10605.09999999998"/>
    <x v="32"/>
    <x v="365"/>
    <x v="4"/>
    <x v="0"/>
  </r>
  <r>
    <s v="560"/>
    <s v="Dept of Natural Resources"/>
    <s v="RWD"/>
    <s v="DNR WRTS Field Services"/>
    <s v="DGO"/>
    <s v="6680 Enterprise Technology"/>
    <x v="15"/>
    <s v="DP Current Expense"/>
    <n v="1710.5"/>
    <x v="32"/>
    <x v="365"/>
    <x v="4"/>
    <x v="0"/>
  </r>
  <r>
    <s v="560"/>
    <s v="Dept of Natural Resources"/>
    <s v="RWD"/>
    <s v="DNR WRTS Field Services"/>
    <s v="DGO"/>
    <s v="6680 Enterprise Technology"/>
    <x v="18"/>
    <s v="DP Current Expense"/>
    <n v="90.509999999999735"/>
    <x v="32"/>
    <x v="365"/>
    <x v="4"/>
    <x v="0"/>
  </r>
  <r>
    <s v="560"/>
    <s v="Dept of Natural Resources"/>
    <s v="RWD"/>
    <s v="DNR WRTS Field Services"/>
    <s v="DGO"/>
    <s v="6680 Enterprise Technology"/>
    <x v="13"/>
    <s v="DP Current Expense"/>
    <n v="248.83499999999981"/>
    <x v="32"/>
    <x v="365"/>
    <x v="4"/>
    <x v="0"/>
  </r>
  <r>
    <s v="560"/>
    <s v="Dept of Natural Resources"/>
    <s v="RWE"/>
    <s v="DNR WRTS Adjudication"/>
    <s v="DGO"/>
    <s v="6680 Enterprise Technology"/>
    <x v="12"/>
    <s v="Current Expense"/>
    <n v="-19.089799999999933"/>
    <x v="32"/>
    <x v="392"/>
    <x v="4"/>
    <x v="0"/>
  </r>
  <r>
    <s v="560"/>
    <s v="Dept of Natural Resources"/>
    <s v="RWE"/>
    <s v="DNR WRTS Adjudication"/>
    <s v="DGO"/>
    <s v="6680 Enterprise Technology"/>
    <x v="12"/>
    <s v="DP Current Expense"/>
    <n v="28.251400000000039"/>
    <x v="32"/>
    <x v="392"/>
    <x v="4"/>
    <x v="0"/>
  </r>
  <r>
    <s v="560"/>
    <s v="Dept of Natural Resources"/>
    <s v="RWE"/>
    <s v="DNR WRTS Adjudication"/>
    <s v="DGO"/>
    <s v="6680 Enterprise Technology"/>
    <x v="14"/>
    <s v="DP Current Expense"/>
    <n v="5059.9350000000059"/>
    <x v="32"/>
    <x v="392"/>
    <x v="4"/>
    <x v="0"/>
  </r>
  <r>
    <s v="560"/>
    <s v="Dept of Natural Resources"/>
    <s v="RWE"/>
    <s v="DNR WRTS Adjudication"/>
    <s v="DGO"/>
    <s v="6680 Enterprise Technology"/>
    <x v="15"/>
    <s v="DP Current Expense"/>
    <n v="1519.5"/>
    <x v="32"/>
    <x v="392"/>
    <x v="4"/>
    <x v="0"/>
  </r>
  <r>
    <s v="560"/>
    <s v="Dept of Natural Resources"/>
    <s v="RWE"/>
    <s v="DNR WRTS Adjudication"/>
    <s v="DGO"/>
    <s v="6680 Enterprise Technology"/>
    <x v="18"/>
    <s v="DP Current Expense"/>
    <n v="112.05999999999966"/>
    <x v="32"/>
    <x v="392"/>
    <x v="4"/>
    <x v="0"/>
  </r>
  <r>
    <s v="560"/>
    <s v="Dept of Natural Resources"/>
    <s v="RWE"/>
    <s v="DNR WRTS Adjudication"/>
    <s v="DGO"/>
    <s v="6680 Enterprise Technology"/>
    <x v="13"/>
    <s v="DP Current Expense"/>
    <n v="402.2049999999997"/>
    <x v="32"/>
    <x v="392"/>
    <x v="4"/>
    <x v="0"/>
  </r>
  <r>
    <s v="560"/>
    <s v="Dept of Natural Resources"/>
    <s v="RWF"/>
    <s v="DNR WRTS Technical Services"/>
    <s v="DGO"/>
    <s v="6680 Enterprise Technology"/>
    <x v="12"/>
    <s v="Current Expense"/>
    <n v="-99.75399999999965"/>
    <x v="32"/>
    <x v="366"/>
    <x v="4"/>
    <x v="0"/>
  </r>
  <r>
    <s v="560"/>
    <s v="Dept of Natural Resources"/>
    <s v="RWF"/>
    <s v="DNR WRTS Technical Services"/>
    <s v="DGO"/>
    <s v="6680 Enterprise Technology"/>
    <x v="12"/>
    <s v="DP Current Expense"/>
    <n v="3492.6853339969966"/>
    <x v="32"/>
    <x v="366"/>
    <x v="4"/>
    <x v="0"/>
  </r>
  <r>
    <s v="560"/>
    <s v="Dept of Natural Resources"/>
    <s v="RWF"/>
    <s v="DNR WRTS Technical Services"/>
    <s v="DGO"/>
    <s v="6680 Enterprise Technology"/>
    <x v="14"/>
    <s v="DP Current Expense"/>
    <n v="26295.842499999977"/>
    <x v="32"/>
    <x v="366"/>
    <x v="4"/>
    <x v="0"/>
  </r>
  <r>
    <s v="560"/>
    <s v="Dept of Natural Resources"/>
    <s v="RWF"/>
    <s v="DNR WRTS Technical Services"/>
    <s v="DGO"/>
    <s v="6680 Enterprise Technology"/>
    <x v="15"/>
    <s v="DP Current Expense"/>
    <n v="4765.2355538156489"/>
    <x v="32"/>
    <x v="366"/>
    <x v="4"/>
    <x v="0"/>
  </r>
  <r>
    <s v="560"/>
    <s v="Dept of Natural Resources"/>
    <s v="RWF"/>
    <s v="DNR WRTS Technical Services"/>
    <s v="DGO"/>
    <s v="6680 Enterprise Technology"/>
    <x v="18"/>
    <s v="DP Current Expense"/>
    <n v="5111.6599999999853"/>
    <x v="32"/>
    <x v="366"/>
    <x v="4"/>
    <x v="0"/>
  </r>
  <r>
    <s v="560"/>
    <s v="Dept of Natural Resources"/>
    <s v="RWF"/>
    <s v="DNR WRTS Technical Services"/>
    <s v="DGO"/>
    <s v="6680 Enterprise Technology"/>
    <x v="13"/>
    <s v="DP Current Expense"/>
    <n v="165.88999999999987"/>
    <x v="32"/>
    <x v="366"/>
    <x v="4"/>
    <x v="0"/>
  </r>
  <r>
    <s v="560"/>
    <s v="Dept of Natural Resources"/>
    <s v="RWF"/>
    <s v="DNR WRTS Technical Services"/>
    <s v="DGO"/>
    <s v="6680 Enterprise Technology"/>
    <x v="17"/>
    <s v="DP Current Expense"/>
    <n v="5439.2920117619988"/>
    <x v="32"/>
    <x v="366"/>
    <x v="4"/>
    <x v="0"/>
  </r>
  <r>
    <s v="560"/>
    <s v="Dept of Natural Resources"/>
    <s v="RWI"/>
    <s v="DNR WRTS Canal Safety"/>
    <s v="DGO"/>
    <s v="6680 Enterprise Technology"/>
    <x v="12"/>
    <s v="DP Current Expense"/>
    <n v="5.4424000000000081"/>
    <x v="32"/>
    <x v="921"/>
    <x v="4"/>
    <x v="0"/>
  </r>
  <r>
    <s v="560"/>
    <s v="Dept of Natural Resources"/>
    <s v="RWI"/>
    <s v="DNR WRTS Canal Safety"/>
    <s v="DGO"/>
    <s v="6680 Enterprise Technology"/>
    <x v="18"/>
    <s v="DP Current Expense"/>
    <n v="12.929999999999961"/>
    <x v="32"/>
    <x v="921"/>
    <x v="4"/>
    <x v="0"/>
  </r>
  <r>
    <s v="570"/>
    <s v="Dept of Agriculture &amp; Food"/>
    <s v="2165"/>
    <s v="DAG Salinity Offset Fund"/>
    <s v="DGO"/>
    <s v="6680 Enterprise Technology"/>
    <x v="12"/>
    <s v="DP Current Expense"/>
    <n v="21.769600000000032"/>
    <x v="33"/>
    <x v="418"/>
    <x v="4"/>
    <x v="0"/>
  </r>
  <r>
    <s v="570"/>
    <s v="Dept of Agriculture &amp; Food"/>
    <s v="2165"/>
    <s v="DAG Salinity Offset Fund"/>
    <s v="DGO"/>
    <s v="6680 Enterprise Technology"/>
    <x v="18"/>
    <s v="DP Current Expense"/>
    <n v="51.719999999999843"/>
    <x v="33"/>
    <x v="418"/>
    <x v="4"/>
    <x v="0"/>
  </r>
  <r>
    <s v="570"/>
    <s v="Dept of Agriculture &amp; Food"/>
    <s v="5810"/>
    <s v="DAG Qualified Production Enterprise Fund"/>
    <s v="DGO"/>
    <s v="6680 Enterprise Technology"/>
    <x v="12"/>
    <s v="Current Expense"/>
    <n v="-2.2664999999999491"/>
    <x v="33"/>
    <x v="393"/>
    <x v="4"/>
    <x v="0"/>
  </r>
  <r>
    <s v="570"/>
    <s v="Dept of Agriculture &amp; Food"/>
    <s v="5810"/>
    <s v="DAG Qualified Production Enterprise Fund"/>
    <s v="DGO"/>
    <s v="6680 Enterprise Technology"/>
    <x v="12"/>
    <s v="DP Current Expense"/>
    <n v="237.15100000000032"/>
    <x v="33"/>
    <x v="393"/>
    <x v="4"/>
    <x v="0"/>
  </r>
  <r>
    <s v="570"/>
    <s v="Dept of Agriculture &amp; Food"/>
    <s v="5810"/>
    <s v="DAG Qualified Production Enterprise Fund"/>
    <s v="DGO"/>
    <s v="6680 Enterprise Technology"/>
    <x v="14"/>
    <s v="DP Current Expense"/>
    <n v="11.234999999999996"/>
    <x v="33"/>
    <x v="393"/>
    <x v="4"/>
    <x v="0"/>
  </r>
  <r>
    <s v="570"/>
    <s v="Dept of Agriculture &amp; Food"/>
    <s v="5810"/>
    <s v="DAG Qualified Production Enterprise Fund"/>
    <s v="DGO"/>
    <s v="6680 Enterprise Technology"/>
    <x v="15"/>
    <s v="DP Current Expense"/>
    <n v="1.75"/>
    <x v="33"/>
    <x v="393"/>
    <x v="4"/>
    <x v="0"/>
  </r>
  <r>
    <s v="570"/>
    <s v="Dept of Agriculture &amp; Food"/>
    <s v="5810"/>
    <s v="DAG Qualified Production Enterprise Fund"/>
    <s v="DGO"/>
    <s v="6680 Enterprise Technology"/>
    <x v="18"/>
    <s v="DP Current Expense"/>
    <n v="482.71999999999855"/>
    <x v="33"/>
    <x v="393"/>
    <x v="4"/>
    <x v="0"/>
  </r>
  <r>
    <s v="570"/>
    <s v="Dept of Agriculture &amp; Food"/>
    <s v="5810"/>
    <s v="DAG Qualified Production Enterprise Fund"/>
    <s v="DGO"/>
    <s v="6680 Enterprise Technology"/>
    <x v="13"/>
    <s v="DP Current Expense"/>
    <n v="75.119999999999948"/>
    <x v="33"/>
    <x v="393"/>
    <x v="4"/>
    <x v="0"/>
  </r>
  <r>
    <s v="570"/>
    <s v="Dept of Agriculture &amp; Food"/>
    <s v="SAA"/>
    <s v="Agriculture Administration"/>
    <s v="DGO"/>
    <s v="6680 Enterprise Technology"/>
    <x v="12"/>
    <s v="DP Current Expense"/>
    <n v="1649.7499999999995"/>
    <x v="33"/>
    <x v="395"/>
    <x v="4"/>
    <x v="0"/>
  </r>
  <r>
    <s v="570"/>
    <s v="Dept of Agriculture &amp; Food"/>
    <s v="SAA"/>
    <s v="Agriculture Administration"/>
    <s v="DGO"/>
    <s v="6680 Enterprise Technology"/>
    <x v="15"/>
    <s v="DP Current Expense"/>
    <n v="475"/>
    <x v="33"/>
    <x v="395"/>
    <x v="4"/>
    <x v="0"/>
  </r>
  <r>
    <s v="570"/>
    <s v="Dept of Agriculture &amp; Food"/>
    <s v="SAA"/>
    <s v="DAG Agriculture Administration"/>
    <s v="DGO"/>
    <s v="6680 Enterprise Technology"/>
    <x v="12"/>
    <s v="Current Expense"/>
    <n v="-813.8100999999981"/>
    <x v="33"/>
    <x v="395"/>
    <x v="4"/>
    <x v="0"/>
  </r>
  <r>
    <s v="570"/>
    <s v="Dept of Agriculture &amp; Food"/>
    <s v="SAA"/>
    <s v="DAG Agriculture Administration"/>
    <s v="DGO"/>
    <s v="6680 Enterprise Technology"/>
    <x v="12"/>
    <s v="DP Current Expense"/>
    <n v="1150.1908700000008"/>
    <x v="33"/>
    <x v="395"/>
    <x v="4"/>
    <x v="0"/>
  </r>
  <r>
    <s v="570"/>
    <s v="Dept of Agriculture &amp; Food"/>
    <s v="SAA"/>
    <s v="DAG Agriculture Administration"/>
    <s v="DGO"/>
    <s v="6680 Enterprise Technology"/>
    <x v="14"/>
    <s v="DP Current Expense"/>
    <n v="5485.9374999999964"/>
    <x v="33"/>
    <x v="395"/>
    <x v="4"/>
    <x v="0"/>
  </r>
  <r>
    <s v="570"/>
    <s v="Dept of Agriculture &amp; Food"/>
    <s v="SAA"/>
    <s v="DAG Agriculture Administration"/>
    <s v="DGO"/>
    <s v="6680 Enterprise Technology"/>
    <x v="15"/>
    <s v="DP Current Expense"/>
    <n v="937.75"/>
    <x v="33"/>
    <x v="395"/>
    <x v="4"/>
    <x v="0"/>
  </r>
  <r>
    <s v="570"/>
    <s v="Dept of Agriculture &amp; Food"/>
    <s v="SAA"/>
    <s v="DAG Agriculture Administration"/>
    <s v="DGO"/>
    <s v="6680 Enterprise Technology"/>
    <x v="16"/>
    <s v="DP Current Expense"/>
    <n v="-132.24606400000002"/>
    <x v="33"/>
    <x v="395"/>
    <x v="4"/>
    <x v="0"/>
  </r>
  <r>
    <s v="570"/>
    <s v="Dept of Agriculture &amp; Food"/>
    <s v="SAA"/>
    <s v="DAG Agriculture Administration"/>
    <s v="DGO"/>
    <s v="6680 Enterprise Technology"/>
    <x v="18"/>
    <s v="DP Current Expense"/>
    <n v="1456.7799999999959"/>
    <x v="33"/>
    <x v="395"/>
    <x v="4"/>
    <x v="0"/>
  </r>
  <r>
    <s v="570"/>
    <s v="Dept of Agriculture &amp; Food"/>
    <s v="SAA"/>
    <s v="DAG Agriculture Administration"/>
    <s v="DGO"/>
    <s v="6680 Enterprise Technology"/>
    <x v="13"/>
    <s v="DP Current Expense"/>
    <n v="923.34999999999945"/>
    <x v="33"/>
    <x v="395"/>
    <x v="4"/>
    <x v="0"/>
  </r>
  <r>
    <s v="570"/>
    <s v="Dept of Agriculture &amp; Food"/>
    <s v="SAA"/>
    <s v="DAG Agriculture Administration"/>
    <s v="DGO"/>
    <s v="6680 Enterprise Technology"/>
    <x v="17"/>
    <s v="DP Current Expense"/>
    <n v="3269.6482239320003"/>
    <x v="33"/>
    <x v="395"/>
    <x v="4"/>
    <x v="0"/>
  </r>
  <r>
    <s v="570"/>
    <s v="Dept of Agriculture &amp; Food"/>
    <s v="SEA"/>
    <s v="DAG Predator Animal Control"/>
    <s v="DGO"/>
    <s v="6680 Enterprise Technology"/>
    <x v="12"/>
    <s v="DP Current Expense"/>
    <n v="0.26240000000000002"/>
    <x v="33"/>
    <x v="413"/>
    <x v="4"/>
    <x v="0"/>
  </r>
  <r>
    <s v="570"/>
    <s v="Dept of Agriculture &amp; Food"/>
    <s v="SEA"/>
    <s v="DAG Predator Animal Control"/>
    <s v="DGO"/>
    <s v="6680 Enterprise Technology"/>
    <x v="13"/>
    <s v="DP Current Expense"/>
    <n v="93.899999999999949"/>
    <x v="33"/>
    <x v="413"/>
    <x v="4"/>
    <x v="0"/>
  </r>
  <r>
    <s v="570"/>
    <s v="Dept of Agriculture &amp; Food"/>
    <s v="SFA"/>
    <s v="DAG Invasive Species"/>
    <s v="DGO"/>
    <s v="6680 Enterprise Technology"/>
    <x v="12"/>
    <s v="Current Expense"/>
    <n v="-10.721999999999934"/>
    <x v="33"/>
    <x v="408"/>
    <x v="4"/>
    <x v="0"/>
  </r>
  <r>
    <s v="570"/>
    <s v="Dept of Agriculture &amp; Food"/>
    <s v="SFA"/>
    <s v="DAG Invasive Species"/>
    <s v="DGO"/>
    <s v="6680 Enterprise Technology"/>
    <x v="12"/>
    <s v="DP Current Expense"/>
    <n v="77.072000000000102"/>
    <x v="33"/>
    <x v="408"/>
    <x v="4"/>
    <x v="0"/>
  </r>
  <r>
    <s v="570"/>
    <s v="Dept of Agriculture &amp; Food"/>
    <s v="SFA"/>
    <s v="DAG Invasive Species"/>
    <s v="DGO"/>
    <s v="6680 Enterprise Technology"/>
    <x v="18"/>
    <s v="DP Current Expense"/>
    <n v="155.15999999999951"/>
    <x v="33"/>
    <x v="408"/>
    <x v="4"/>
    <x v="0"/>
  </r>
  <r>
    <s v="570"/>
    <s v="Dept of Agriculture &amp; Food"/>
    <s v="SFA"/>
    <s v="DAG Invasive Species"/>
    <s v="DGO"/>
    <s v="6680 Enterprise Technology"/>
    <x v="13"/>
    <s v="DP Current Expense"/>
    <n v="56.339999999999961"/>
    <x v="33"/>
    <x v="408"/>
    <x v="4"/>
    <x v="0"/>
  </r>
  <r>
    <s v="570"/>
    <s v="Dept of Agriculture &amp; Food"/>
    <s v="SGA"/>
    <s v="DAG Rangeland Improvement"/>
    <s v="DGO"/>
    <s v="6680 Enterprise Technology"/>
    <x v="12"/>
    <s v="Current Expense"/>
    <n v="-10.721999999999934"/>
    <x v="33"/>
    <x v="414"/>
    <x v="4"/>
    <x v="0"/>
  </r>
  <r>
    <s v="570"/>
    <s v="Dept of Agriculture &amp; Food"/>
    <s v="SGA"/>
    <s v="DAG Rangeland Improvement"/>
    <s v="DGO"/>
    <s v="6680 Enterprise Technology"/>
    <x v="12"/>
    <s v="DP Current Expense"/>
    <n v="55.17120000000007"/>
    <x v="33"/>
    <x v="414"/>
    <x v="4"/>
    <x v="0"/>
  </r>
  <r>
    <s v="570"/>
    <s v="Dept of Agriculture &amp; Food"/>
    <s v="SGA"/>
    <s v="DAG Rangeland Improvement"/>
    <s v="DGO"/>
    <s v="6680 Enterprise Technology"/>
    <x v="18"/>
    <s v="DP Current Expense"/>
    <n v="103.43999999999969"/>
    <x v="33"/>
    <x v="414"/>
    <x v="4"/>
    <x v="0"/>
  </r>
  <r>
    <s v="570"/>
    <s v="Dept of Agriculture &amp; Food"/>
    <s v="SGA"/>
    <s v="DAG Rangeland Improvement"/>
    <s v="DGO"/>
    <s v="6680 Enterprise Technology"/>
    <x v="13"/>
    <s v="DP Current Expense"/>
    <n v="37.559999999999974"/>
    <x v="33"/>
    <x v="414"/>
    <x v="4"/>
    <x v="0"/>
  </r>
  <r>
    <s v="570"/>
    <s v="Dept of Agriculture &amp; Food"/>
    <s v="SHA"/>
    <s v="DAG Animal Health"/>
    <s v="DGO"/>
    <s v="6680 Enterprise Technology"/>
    <x v="12"/>
    <s v="Current Expense"/>
    <n v="-314.64359999999959"/>
    <x v="33"/>
    <x v="397"/>
    <x v="4"/>
    <x v="0"/>
  </r>
  <r>
    <s v="570"/>
    <s v="Dept of Agriculture &amp; Food"/>
    <s v="SHA"/>
    <s v="DAG Animal Health"/>
    <s v="DGO"/>
    <s v="6680 Enterprise Technology"/>
    <x v="12"/>
    <s v="DP Current Expense"/>
    <n v="325.91160000000036"/>
    <x v="33"/>
    <x v="397"/>
    <x v="4"/>
    <x v="0"/>
  </r>
  <r>
    <s v="570"/>
    <s v="Dept of Agriculture &amp; Food"/>
    <s v="SHA"/>
    <s v="DAG Animal Health"/>
    <s v="DGO"/>
    <s v="6680 Enterprise Technology"/>
    <x v="14"/>
    <s v="DP Current Expense"/>
    <n v="57.779999999999987"/>
    <x v="33"/>
    <x v="397"/>
    <x v="4"/>
    <x v="0"/>
  </r>
  <r>
    <s v="570"/>
    <s v="Dept of Agriculture &amp; Food"/>
    <s v="SHA"/>
    <s v="DAG Animal Health"/>
    <s v="DGO"/>
    <s v="6680 Enterprise Technology"/>
    <x v="15"/>
    <s v="DP Current Expense"/>
    <n v="9"/>
    <x v="33"/>
    <x v="397"/>
    <x v="4"/>
    <x v="0"/>
  </r>
  <r>
    <s v="570"/>
    <s v="Dept of Agriculture &amp; Food"/>
    <s v="SHA"/>
    <s v="DAG Animal Health"/>
    <s v="DGO"/>
    <s v="6680 Enterprise Technology"/>
    <x v="18"/>
    <s v="DP Current Expense"/>
    <n v="581.84999999999832"/>
    <x v="33"/>
    <x v="397"/>
    <x v="4"/>
    <x v="0"/>
  </r>
  <r>
    <s v="570"/>
    <s v="Dept of Agriculture &amp; Food"/>
    <s v="SHA"/>
    <s v="DAG Animal Health"/>
    <s v="DGO"/>
    <s v="6680 Enterprise Technology"/>
    <x v="13"/>
    <s v="DP Current Expense"/>
    <n v="194.05999999999989"/>
    <x v="33"/>
    <x v="397"/>
    <x v="4"/>
    <x v="0"/>
  </r>
  <r>
    <s v="570"/>
    <s v="Dept of Agriculture &amp; Food"/>
    <s v="SHC"/>
    <s v="DAG Brand Inspection"/>
    <s v="DGO"/>
    <s v="6680 Enterprise Technology"/>
    <x v="12"/>
    <s v="Current Expense"/>
    <n v="-121.07499999999986"/>
    <x v="33"/>
    <x v="399"/>
    <x v="4"/>
    <x v="0"/>
  </r>
  <r>
    <s v="570"/>
    <s v="Dept of Agriculture &amp; Food"/>
    <s v="SHC"/>
    <s v="DAG Brand Inspection"/>
    <s v="DGO"/>
    <s v="6680 Enterprise Technology"/>
    <x v="12"/>
    <s v="DP Current Expense"/>
    <n v="97.597600000000114"/>
    <x v="33"/>
    <x v="399"/>
    <x v="4"/>
    <x v="0"/>
  </r>
  <r>
    <s v="570"/>
    <s v="Dept of Agriculture &amp; Food"/>
    <s v="SHC"/>
    <s v="DAG Brand Inspection"/>
    <s v="DGO"/>
    <s v="6680 Enterprise Technology"/>
    <x v="14"/>
    <s v="DP Current Expense"/>
    <n v="319.34000000000003"/>
    <x v="33"/>
    <x v="399"/>
    <x v="4"/>
    <x v="0"/>
  </r>
  <r>
    <s v="570"/>
    <s v="Dept of Agriculture &amp; Food"/>
    <s v="SHC"/>
    <s v="DAG Brand Inspection"/>
    <s v="DGO"/>
    <s v="6680 Enterprise Technology"/>
    <x v="15"/>
    <s v="DP Current Expense"/>
    <n v="51"/>
    <x v="33"/>
    <x v="399"/>
    <x v="4"/>
    <x v="0"/>
  </r>
  <r>
    <s v="570"/>
    <s v="Dept of Agriculture &amp; Food"/>
    <s v="SHC"/>
    <s v="DAG Brand Inspection"/>
    <s v="DGO"/>
    <s v="6680 Enterprise Technology"/>
    <x v="18"/>
    <s v="DP Current Expense"/>
    <n v="379.27999999999884"/>
    <x v="33"/>
    <x v="399"/>
    <x v="4"/>
    <x v="0"/>
  </r>
  <r>
    <s v="570"/>
    <s v="Dept of Agriculture &amp; Food"/>
    <s v="SHC"/>
    <s v="DAG Brand Inspection"/>
    <s v="DGO"/>
    <s v="6680 Enterprise Technology"/>
    <x v="13"/>
    <s v="DP Current Expense"/>
    <n v="259.78999999999985"/>
    <x v="33"/>
    <x v="399"/>
    <x v="4"/>
    <x v="0"/>
  </r>
  <r>
    <s v="570"/>
    <s v="Dept of Agriculture &amp; Food"/>
    <s v="SHD"/>
    <s v="DAG Meat Inspection"/>
    <s v="DGO"/>
    <s v="6680 Enterprise Technology"/>
    <x v="12"/>
    <s v="Current Expense"/>
    <n v="-35.5371999999998"/>
    <x v="33"/>
    <x v="410"/>
    <x v="4"/>
    <x v="0"/>
  </r>
  <r>
    <s v="570"/>
    <s v="Dept of Agriculture &amp; Food"/>
    <s v="SHD"/>
    <s v="DAG Meat Inspection"/>
    <s v="DGO"/>
    <s v="6680 Enterprise Technology"/>
    <x v="12"/>
    <s v="DP Current Expense"/>
    <n v="0.62320000000000009"/>
    <x v="33"/>
    <x v="410"/>
    <x v="4"/>
    <x v="0"/>
  </r>
  <r>
    <s v="570"/>
    <s v="Dept of Agriculture &amp; Food"/>
    <s v="SHD"/>
    <s v="DAG Meat Inspection"/>
    <s v="DGO"/>
    <s v="6680 Enterprise Technology"/>
    <x v="13"/>
    <s v="DP Current Expense"/>
    <n v="87.639999999999944"/>
    <x v="33"/>
    <x v="410"/>
    <x v="4"/>
    <x v="0"/>
  </r>
  <r>
    <s v="570"/>
    <s v="Dept of Agriculture &amp; Food"/>
    <s v="SHE"/>
    <s v="DAG Horse Racing Commission"/>
    <s v="DGO"/>
    <s v="6680 Enterprise Technology"/>
    <x v="12"/>
    <s v="DP Current Expense"/>
    <n v="0.13120000000000001"/>
    <x v="33"/>
    <x v="922"/>
    <x v="4"/>
    <x v="0"/>
  </r>
  <r>
    <s v="570"/>
    <s v="Dept of Agriculture &amp; Food"/>
    <s v="SHE"/>
    <s v="DAG Horse Racing Commission"/>
    <s v="DGO"/>
    <s v="6680 Enterprise Technology"/>
    <x v="13"/>
    <s v="DP Current Expense"/>
    <n v="18.779999999999987"/>
    <x v="33"/>
    <x v="922"/>
    <x v="4"/>
    <x v="0"/>
  </r>
  <r>
    <s v="570"/>
    <s v="Dept of Agriculture &amp; Food"/>
    <s v="SIA"/>
    <s v="DAG Plant Industry"/>
    <s v="DGO"/>
    <s v="6680 Enterprise Technology"/>
    <x v="12"/>
    <s v="Current Expense"/>
    <n v="-640.76329999999916"/>
    <x v="33"/>
    <x v="412"/>
    <x v="4"/>
    <x v="0"/>
  </r>
  <r>
    <s v="570"/>
    <s v="Dept of Agriculture &amp; Food"/>
    <s v="SIA"/>
    <s v="DAG Plant Industry"/>
    <s v="DGO"/>
    <s v="6680 Enterprise Technology"/>
    <x v="12"/>
    <s v="DP Current Expense"/>
    <n v="1091.3698000000013"/>
    <x v="33"/>
    <x v="412"/>
    <x v="4"/>
    <x v="0"/>
  </r>
  <r>
    <s v="570"/>
    <s v="Dept of Agriculture &amp; Food"/>
    <s v="SIA"/>
    <s v="DAG Plant Industry"/>
    <s v="DGO"/>
    <s v="6680 Enterprise Technology"/>
    <x v="14"/>
    <s v="DP Current Expense"/>
    <n v="10438.785000000003"/>
    <x v="33"/>
    <x v="412"/>
    <x v="4"/>
    <x v="0"/>
  </r>
  <r>
    <s v="570"/>
    <s v="Dept of Agriculture &amp; Food"/>
    <s v="SIA"/>
    <s v="DAG Plant Industry"/>
    <s v="DGO"/>
    <s v="6680 Enterprise Technology"/>
    <x v="15"/>
    <s v="DP Current Expense"/>
    <n v="2370.5"/>
    <x v="33"/>
    <x v="412"/>
    <x v="4"/>
    <x v="0"/>
  </r>
  <r>
    <s v="570"/>
    <s v="Dept of Agriculture &amp; Food"/>
    <s v="SIA"/>
    <s v="DAG Plant Industry"/>
    <s v="DGO"/>
    <s v="6680 Enterprise Technology"/>
    <x v="18"/>
    <s v="DP Current Expense"/>
    <n v="1917.9499999999941"/>
    <x v="33"/>
    <x v="412"/>
    <x v="4"/>
    <x v="0"/>
  </r>
  <r>
    <s v="570"/>
    <s v="Dept of Agriculture &amp; Food"/>
    <s v="SIA"/>
    <s v="DAG Plant Industry"/>
    <s v="DGO"/>
    <s v="6680 Enterprise Technology"/>
    <x v="13"/>
    <s v="DP Current Expense"/>
    <n v="741.80999999999949"/>
    <x v="33"/>
    <x v="412"/>
    <x v="4"/>
    <x v="0"/>
  </r>
  <r>
    <s v="570"/>
    <s v="Dept of Agriculture &amp; Food"/>
    <s v="SIB"/>
    <s v="DAG Environmental Quality"/>
    <s v="DGO"/>
    <s v="6680 Enterprise Technology"/>
    <x v="12"/>
    <s v="Current Expense"/>
    <n v="-35.416799999999796"/>
    <x v="33"/>
    <x v="420"/>
    <x v="4"/>
    <x v="0"/>
  </r>
  <r>
    <s v="570"/>
    <s v="Dept of Agriculture &amp; Food"/>
    <s v="SIB"/>
    <s v="DAG Environmental Quality"/>
    <s v="DGO"/>
    <s v="6680 Enterprise Technology"/>
    <x v="12"/>
    <s v="DP Current Expense"/>
    <n v="0.13120000000000001"/>
    <x v="33"/>
    <x v="420"/>
    <x v="4"/>
    <x v="0"/>
  </r>
  <r>
    <s v="570"/>
    <s v="Dept of Agriculture &amp; Food"/>
    <s v="SIB"/>
    <s v="DAG Environmental Quality"/>
    <s v="DGO"/>
    <s v="6680 Enterprise Technology"/>
    <x v="13"/>
    <s v="DP Current Expense"/>
    <n v="18.779999999999987"/>
    <x v="33"/>
    <x v="420"/>
    <x v="4"/>
    <x v="0"/>
  </r>
  <r>
    <s v="570"/>
    <s v="Dept of Agriculture &amp; Food"/>
    <s v="SIC"/>
    <s v="DAG Grain Inspection"/>
    <s v="DGO"/>
    <s v="6680 Enterprise Technology"/>
    <x v="12"/>
    <s v="Current Expense"/>
    <n v="-58.534099999999"/>
    <x v="33"/>
    <x v="404"/>
    <x v="4"/>
    <x v="0"/>
  </r>
  <r>
    <s v="570"/>
    <s v="Dept of Agriculture &amp; Food"/>
    <s v="SIC"/>
    <s v="DAG Grain Inspection"/>
    <s v="DGO"/>
    <s v="6680 Enterprise Technology"/>
    <x v="12"/>
    <s v="DP Current Expense"/>
    <n v="112.40380000000013"/>
    <x v="33"/>
    <x v="404"/>
    <x v="4"/>
    <x v="0"/>
  </r>
  <r>
    <s v="570"/>
    <s v="Dept of Agriculture &amp; Food"/>
    <s v="SIC"/>
    <s v="DAG Grain Inspection"/>
    <s v="DGO"/>
    <s v="6680 Enterprise Technology"/>
    <x v="18"/>
    <s v="DP Current Expense"/>
    <n v="211.18999999999937"/>
    <x v="33"/>
    <x v="404"/>
    <x v="4"/>
    <x v="0"/>
  </r>
  <r>
    <s v="570"/>
    <s v="Dept of Agriculture &amp; Food"/>
    <s v="SIC"/>
    <s v="DAG Grain Inspection"/>
    <s v="DGO"/>
    <s v="6680 Enterprise Technology"/>
    <x v="13"/>
    <s v="DP Current Expense"/>
    <n v="106.41999999999993"/>
    <x v="33"/>
    <x v="404"/>
    <x v="4"/>
    <x v="0"/>
  </r>
  <r>
    <s v="570"/>
    <s v="Dept of Agriculture &amp; Food"/>
    <s v="SID"/>
    <s v="DAG Insect Infestation"/>
    <s v="DGO"/>
    <s v="6680 Enterprise Technology"/>
    <x v="12"/>
    <s v="Current Expense"/>
    <n v="-34.326799999999864"/>
    <x v="33"/>
    <x v="407"/>
    <x v="4"/>
    <x v="0"/>
  </r>
  <r>
    <s v="570"/>
    <s v="Dept of Agriculture &amp; Food"/>
    <s v="SID"/>
    <s v="DAG Insect Infestation"/>
    <s v="DGO"/>
    <s v="6680 Enterprise Technology"/>
    <x v="12"/>
    <s v="DP Current Expense"/>
    <n v="130.71960000000016"/>
    <x v="33"/>
    <x v="407"/>
    <x v="4"/>
    <x v="0"/>
  </r>
  <r>
    <s v="570"/>
    <s v="Dept of Agriculture &amp; Food"/>
    <s v="SID"/>
    <s v="DAG Insect Infestation"/>
    <s v="DGO"/>
    <s v="6680 Enterprise Technology"/>
    <x v="18"/>
    <s v="DP Current Expense"/>
    <n v="228.42999999999932"/>
    <x v="33"/>
    <x v="407"/>
    <x v="4"/>
    <x v="0"/>
  </r>
  <r>
    <s v="570"/>
    <s v="Dept of Agriculture &amp; Food"/>
    <s v="SID"/>
    <s v="DAG Insect Infestation"/>
    <s v="DGO"/>
    <s v="6680 Enterprise Technology"/>
    <x v="13"/>
    <s v="DP Current Expense"/>
    <n v="65.729999999999947"/>
    <x v="33"/>
    <x v="407"/>
    <x v="4"/>
    <x v="0"/>
  </r>
  <r>
    <s v="570"/>
    <s v="Dept of Agriculture &amp; Food"/>
    <s v="SIE"/>
    <s v="DAG Grazing Improvement"/>
    <s v="DGO"/>
    <s v="6680 Enterprise Technology"/>
    <x v="12"/>
    <s v="DP Current Expense"/>
    <n v="193.2304000000002"/>
    <x v="33"/>
    <x v="405"/>
    <x v="4"/>
    <x v="0"/>
  </r>
  <r>
    <s v="570"/>
    <s v="Dept of Agriculture &amp; Food"/>
    <s v="SIE"/>
    <s v="DAG Grazing Improvement"/>
    <s v="DGO"/>
    <s v="6680 Enterprise Technology"/>
    <x v="18"/>
    <s v="DP Current Expense"/>
    <n v="362.03999999999894"/>
    <x v="33"/>
    <x v="405"/>
    <x v="4"/>
    <x v="0"/>
  </r>
  <r>
    <s v="570"/>
    <s v="Dept of Agriculture &amp; Food"/>
    <s v="SIE"/>
    <s v="DAG Grazing Improvement"/>
    <s v="DGO"/>
    <s v="6680 Enterprise Technology"/>
    <x v="13"/>
    <s v="DP Current Expense"/>
    <n v="150.2399999999999"/>
    <x v="33"/>
    <x v="405"/>
    <x v="4"/>
    <x v="0"/>
  </r>
  <r>
    <s v="570"/>
    <s v="Dept of Agriculture &amp; Food"/>
    <s v="SJA"/>
    <s v="DAG Regulatory Services"/>
    <s v="DGO"/>
    <s v="6680 Enterprise Technology"/>
    <x v="12"/>
    <s v="Current Expense"/>
    <n v="-390.26119999999958"/>
    <x v="33"/>
    <x v="415"/>
    <x v="4"/>
    <x v="0"/>
  </r>
  <r>
    <s v="570"/>
    <s v="Dept of Agriculture &amp; Food"/>
    <s v="SJA"/>
    <s v="DAG Regulatory Services"/>
    <s v="DGO"/>
    <s v="6680 Enterprise Technology"/>
    <x v="12"/>
    <s v="DP Current Expense"/>
    <n v="224.22900800000033"/>
    <x v="33"/>
    <x v="415"/>
    <x v="4"/>
    <x v="0"/>
  </r>
  <r>
    <s v="570"/>
    <s v="Dept of Agriculture &amp; Food"/>
    <s v="SJA"/>
    <s v="DAG Regulatory Services"/>
    <s v="DGO"/>
    <s v="6680 Enterprise Technology"/>
    <x v="14"/>
    <s v="DP Current Expense"/>
    <n v="344.73499999999933"/>
    <x v="33"/>
    <x v="415"/>
    <x v="4"/>
    <x v="0"/>
  </r>
  <r>
    <s v="570"/>
    <s v="Dept of Agriculture &amp; Food"/>
    <s v="SJA"/>
    <s v="DAG Regulatory Services"/>
    <s v="DGO"/>
    <s v="6680 Enterprise Technology"/>
    <x v="15"/>
    <s v="DP Current Expense"/>
    <n v="76.5"/>
    <x v="33"/>
    <x v="415"/>
    <x v="4"/>
    <x v="0"/>
  </r>
  <r>
    <s v="570"/>
    <s v="Dept of Agriculture &amp; Food"/>
    <s v="SJA"/>
    <s v="DAG Regulatory Services"/>
    <s v="DGO"/>
    <s v="6680 Enterprise Technology"/>
    <x v="18"/>
    <s v="DP Current Expense"/>
    <n v="254.28999999999922"/>
    <x v="33"/>
    <x v="415"/>
    <x v="4"/>
    <x v="0"/>
  </r>
  <r>
    <s v="570"/>
    <s v="Dept of Agriculture &amp; Food"/>
    <s v="SJA"/>
    <s v="DAG Regulatory Services"/>
    <s v="DGO"/>
    <s v="6680 Enterprise Technology"/>
    <x v="13"/>
    <s v="DP Current Expense"/>
    <n v="56.339999999999961"/>
    <x v="33"/>
    <x v="415"/>
    <x v="4"/>
    <x v="0"/>
  </r>
  <r>
    <s v="570"/>
    <s v="Dept of Agriculture &amp; Food"/>
    <s v="SJA"/>
    <s v="DAG Regulatory Services"/>
    <s v="DGO"/>
    <s v="6680 Enterprise Technology"/>
    <x v="17"/>
    <s v="DP Current Expense"/>
    <n v="2782.5084100000004"/>
    <x v="33"/>
    <x v="415"/>
    <x v="4"/>
    <x v="0"/>
  </r>
  <r>
    <s v="570"/>
    <s v="Dept of Agriculture &amp; Food"/>
    <s v="SJB"/>
    <s v="DAG Bedding &amp; Upholstered"/>
    <s v="DGO"/>
    <s v="6680 Enterprise Technology"/>
    <x v="12"/>
    <s v="Current Expense"/>
    <n v="-91.396399999999858"/>
    <x v="33"/>
    <x v="398"/>
    <x v="4"/>
    <x v="0"/>
  </r>
  <r>
    <s v="570"/>
    <s v="Dept of Agriculture &amp; Food"/>
    <s v="SJB"/>
    <s v="DAG Bedding &amp; Upholstered"/>
    <s v="DGO"/>
    <s v="6680 Enterprise Technology"/>
    <x v="12"/>
    <s v="DP Current Expense"/>
    <n v="101.12540000000013"/>
    <x v="33"/>
    <x v="398"/>
    <x v="4"/>
    <x v="0"/>
  </r>
  <r>
    <s v="570"/>
    <s v="Dept of Agriculture &amp; Food"/>
    <s v="SJB"/>
    <s v="DAG Bedding &amp; Upholstered"/>
    <s v="DGO"/>
    <s v="6680 Enterprise Technology"/>
    <x v="14"/>
    <s v="DP Current Expense"/>
    <n v="72.22499999999998"/>
    <x v="33"/>
    <x v="398"/>
    <x v="4"/>
    <x v="0"/>
  </r>
  <r>
    <s v="570"/>
    <s v="Dept of Agriculture &amp; Food"/>
    <s v="SJB"/>
    <s v="DAG Bedding &amp; Upholstered"/>
    <s v="DGO"/>
    <s v="6680 Enterprise Technology"/>
    <x v="15"/>
    <s v="DP Current Expense"/>
    <n v="11.25"/>
    <x v="33"/>
    <x v="398"/>
    <x v="4"/>
    <x v="0"/>
  </r>
  <r>
    <s v="570"/>
    <s v="Dept of Agriculture &amp; Food"/>
    <s v="SJB"/>
    <s v="DAG Bedding &amp; Upholstered"/>
    <s v="DGO"/>
    <s v="6680 Enterprise Technology"/>
    <x v="18"/>
    <s v="DP Current Expense"/>
    <n v="185.32999999999944"/>
    <x v="33"/>
    <x v="398"/>
    <x v="4"/>
    <x v="0"/>
  </r>
  <r>
    <s v="570"/>
    <s v="Dept of Agriculture &amp; Food"/>
    <s v="SJB"/>
    <s v="DAG Bedding &amp; Upholstered"/>
    <s v="DGO"/>
    <s v="6680 Enterprise Technology"/>
    <x v="13"/>
    <s v="DP Current Expense"/>
    <n v="56.339999999999961"/>
    <x v="33"/>
    <x v="398"/>
    <x v="4"/>
    <x v="0"/>
  </r>
  <r>
    <s v="570"/>
    <s v="Dept of Agriculture &amp; Food"/>
    <s v="SJC"/>
    <s v="DAG Weights &amp; Measures"/>
    <s v="DGO"/>
    <s v="6680 Enterprise Technology"/>
    <x v="12"/>
    <s v="Current Expense"/>
    <n v="-245.69239999999959"/>
    <x v="33"/>
    <x v="417"/>
    <x v="4"/>
    <x v="0"/>
  </r>
  <r>
    <s v="570"/>
    <s v="Dept of Agriculture &amp; Food"/>
    <s v="SJC"/>
    <s v="DAG Weights &amp; Measures"/>
    <s v="DGO"/>
    <s v="6680 Enterprise Technology"/>
    <x v="12"/>
    <s v="DP Current Expense"/>
    <n v="454.59580000000039"/>
    <x v="33"/>
    <x v="417"/>
    <x v="4"/>
    <x v="0"/>
  </r>
  <r>
    <s v="570"/>
    <s v="Dept of Agriculture &amp; Food"/>
    <s v="SJC"/>
    <s v="DAG Weights &amp; Measures"/>
    <s v="DGO"/>
    <s v="6680 Enterprise Technology"/>
    <x v="14"/>
    <s v="DP Current Expense"/>
    <n v="139.63499999999996"/>
    <x v="33"/>
    <x v="417"/>
    <x v="4"/>
    <x v="0"/>
  </r>
  <r>
    <s v="570"/>
    <s v="Dept of Agriculture &amp; Food"/>
    <s v="SJC"/>
    <s v="DAG Weights &amp; Measures"/>
    <s v="DGO"/>
    <s v="6680 Enterprise Technology"/>
    <x v="15"/>
    <s v="DP Current Expense"/>
    <n v="21.75"/>
    <x v="33"/>
    <x v="417"/>
    <x v="4"/>
    <x v="0"/>
  </r>
  <r>
    <s v="570"/>
    <s v="Dept of Agriculture &amp; Food"/>
    <s v="SJC"/>
    <s v="DAG Weights &amp; Measures"/>
    <s v="DGO"/>
    <s v="6680 Enterprise Technology"/>
    <x v="18"/>
    <s v="DP Current Expense"/>
    <n v="909.40999999999724"/>
    <x v="33"/>
    <x v="417"/>
    <x v="4"/>
    <x v="0"/>
  </r>
  <r>
    <s v="570"/>
    <s v="Dept of Agriculture &amp; Food"/>
    <s v="SJC"/>
    <s v="DAG Weights &amp; Measures"/>
    <s v="DGO"/>
    <s v="6680 Enterprise Technology"/>
    <x v="13"/>
    <s v="DP Current Expense"/>
    <n v="345.86499999999978"/>
    <x v="33"/>
    <x v="417"/>
    <x v="4"/>
    <x v="0"/>
  </r>
  <r>
    <s v="570"/>
    <s v="Dept of Agriculture &amp; Food"/>
    <s v="SJD"/>
    <s v="DAG Food Inspection"/>
    <s v="DGO"/>
    <s v="6680 Enterprise Technology"/>
    <x v="12"/>
    <s v="Current Expense"/>
    <n v="-236.12999999999968"/>
    <x v="33"/>
    <x v="403"/>
    <x v="4"/>
    <x v="0"/>
  </r>
  <r>
    <s v="570"/>
    <s v="Dept of Agriculture &amp; Food"/>
    <s v="SJD"/>
    <s v="DAG Food Inspection"/>
    <s v="DGO"/>
    <s v="6680 Enterprise Technology"/>
    <x v="12"/>
    <s v="DP Current Expense"/>
    <n v="215.99100000000035"/>
    <x v="33"/>
    <x v="403"/>
    <x v="4"/>
    <x v="0"/>
  </r>
  <r>
    <s v="570"/>
    <s v="Dept of Agriculture &amp; Food"/>
    <s v="SJD"/>
    <s v="DAG Food Inspection"/>
    <s v="DGO"/>
    <s v="6680 Enterprise Technology"/>
    <x v="14"/>
    <s v="DP Current Expense"/>
    <n v="24.074999999999996"/>
    <x v="33"/>
    <x v="403"/>
    <x v="4"/>
    <x v="0"/>
  </r>
  <r>
    <s v="570"/>
    <s v="Dept of Agriculture &amp; Food"/>
    <s v="SJD"/>
    <s v="DAG Food Inspection"/>
    <s v="DGO"/>
    <s v="6680 Enterprise Technology"/>
    <x v="15"/>
    <s v="DP Current Expense"/>
    <n v="3.75"/>
    <x v="33"/>
    <x v="403"/>
    <x v="4"/>
    <x v="0"/>
  </r>
  <r>
    <s v="570"/>
    <s v="Dept of Agriculture &amp; Food"/>
    <s v="SJD"/>
    <s v="DAG Food Inspection"/>
    <s v="DGO"/>
    <s v="6680 Enterprise Technology"/>
    <x v="18"/>
    <s v="DP Current Expense"/>
    <n v="620.63999999999817"/>
    <x v="33"/>
    <x v="403"/>
    <x v="4"/>
    <x v="0"/>
  </r>
  <r>
    <s v="570"/>
    <s v="Dept of Agriculture &amp; Food"/>
    <s v="SJD"/>
    <s v="DAG Food Inspection"/>
    <s v="DGO"/>
    <s v="6680 Enterprise Technology"/>
    <x v="13"/>
    <s v="DP Current Expense"/>
    <n v="206.57999999999987"/>
    <x v="33"/>
    <x v="403"/>
    <x v="4"/>
    <x v="0"/>
  </r>
  <r>
    <s v="570"/>
    <s v="Dept of Agriculture &amp; Food"/>
    <s v="SJE"/>
    <s v="DAG Dairy Inspection"/>
    <s v="DGO"/>
    <s v="6680 Enterprise Technology"/>
    <x v="12"/>
    <s v="Current Expense"/>
    <n v="-41.303599999999932"/>
    <x v="33"/>
    <x v="401"/>
    <x v="4"/>
    <x v="0"/>
  </r>
  <r>
    <s v="570"/>
    <s v="Dept of Agriculture &amp; Food"/>
    <s v="SJE"/>
    <s v="DAG Dairy Inspection"/>
    <s v="DGO"/>
    <s v="6680 Enterprise Technology"/>
    <x v="12"/>
    <s v="DP Current Expense"/>
    <n v="110.37520000000012"/>
    <x v="33"/>
    <x v="401"/>
    <x v="4"/>
    <x v="0"/>
  </r>
  <r>
    <s v="570"/>
    <s v="Dept of Agriculture &amp; Food"/>
    <s v="SJE"/>
    <s v="DAG Dairy Inspection"/>
    <s v="DGO"/>
    <s v="6680 Enterprise Technology"/>
    <x v="14"/>
    <s v="DP Current Expense"/>
    <n v="24.074999999999996"/>
    <x v="33"/>
    <x v="401"/>
    <x v="4"/>
    <x v="0"/>
  </r>
  <r>
    <s v="570"/>
    <s v="Dept of Agriculture &amp; Food"/>
    <s v="SJE"/>
    <s v="DAG Dairy Inspection"/>
    <s v="DGO"/>
    <s v="6680 Enterprise Technology"/>
    <x v="15"/>
    <s v="DP Current Expense"/>
    <n v="3.75"/>
    <x v="33"/>
    <x v="401"/>
    <x v="4"/>
    <x v="0"/>
  </r>
  <r>
    <s v="570"/>
    <s v="Dept of Agriculture &amp; Food"/>
    <s v="SJE"/>
    <s v="DAG Dairy Inspection"/>
    <s v="DGO"/>
    <s v="6680 Enterprise Technology"/>
    <x v="18"/>
    <s v="DP Current Expense"/>
    <n v="206.87999999999937"/>
    <x v="33"/>
    <x v="401"/>
    <x v="4"/>
    <x v="0"/>
  </r>
  <r>
    <s v="570"/>
    <s v="Dept of Agriculture &amp; Food"/>
    <s v="SJE"/>
    <s v="DAG Dairy Inspection"/>
    <s v="DGO"/>
    <s v="6680 Enterprise Technology"/>
    <x v="13"/>
    <s v="DP Current Expense"/>
    <n v="76.684999999999945"/>
    <x v="33"/>
    <x v="401"/>
    <x v="4"/>
    <x v="0"/>
  </r>
  <r>
    <s v="570"/>
    <s v="Dept of Agriculture &amp; Food"/>
    <s v="SJF"/>
    <s v="DAG Egg Grading &amp; Inspection"/>
    <s v="DGO"/>
    <s v="6680 Enterprise Technology"/>
    <x v="12"/>
    <s v="Current Expense"/>
    <n v="-17.077899999999733"/>
    <x v="33"/>
    <x v="402"/>
    <x v="4"/>
    <x v="0"/>
  </r>
  <r>
    <s v="570"/>
    <s v="Dept of Agriculture &amp; Food"/>
    <s v="SJF"/>
    <s v="DAG Egg Grading &amp; Inspection"/>
    <s v="DGO"/>
    <s v="6680 Enterprise Technology"/>
    <x v="12"/>
    <s v="DP Current Expense"/>
    <n v="439.9272000000006"/>
    <x v="33"/>
    <x v="402"/>
    <x v="4"/>
    <x v="0"/>
  </r>
  <r>
    <s v="570"/>
    <s v="Dept of Agriculture &amp; Food"/>
    <s v="SJF"/>
    <s v="DAG Egg Grading &amp; Inspection"/>
    <s v="DGO"/>
    <s v="6680 Enterprise Technology"/>
    <x v="14"/>
    <s v="DP Current Expense"/>
    <n v="17833.479999999992"/>
    <x v="33"/>
    <x v="402"/>
    <x v="4"/>
    <x v="0"/>
  </r>
  <r>
    <s v="570"/>
    <s v="Dept of Agriculture &amp; Food"/>
    <s v="SJF"/>
    <s v="DAG Egg Grading &amp; Inspection"/>
    <s v="DGO"/>
    <s v="6680 Enterprise Technology"/>
    <x v="15"/>
    <s v="DP Current Expense"/>
    <n v="4254.75"/>
    <x v="33"/>
    <x v="402"/>
    <x v="4"/>
    <x v="0"/>
  </r>
  <r>
    <s v="570"/>
    <s v="Dept of Agriculture &amp; Food"/>
    <s v="SJF"/>
    <s v="DAG Egg Grading &amp; Inspection"/>
    <s v="DGO"/>
    <s v="6680 Enterprise Technology"/>
    <x v="16"/>
    <s v="DP Current Expense"/>
    <n v="-153.74433599999998"/>
    <x v="33"/>
    <x v="402"/>
    <x v="4"/>
    <x v="0"/>
  </r>
  <r>
    <s v="570"/>
    <s v="Dept of Agriculture &amp; Food"/>
    <s v="SJF"/>
    <s v="DAG Egg Grading &amp; Inspection"/>
    <s v="DGO"/>
    <s v="6680 Enterprise Technology"/>
    <x v="18"/>
    <s v="DP Current Expense"/>
    <n v="995.60999999999694"/>
    <x v="33"/>
    <x v="402"/>
    <x v="4"/>
    <x v="0"/>
  </r>
  <r>
    <s v="570"/>
    <s v="Dept of Agriculture &amp; Food"/>
    <s v="SJF"/>
    <s v="DAG Egg Grading &amp; Inspection"/>
    <s v="DGO"/>
    <s v="6680 Enterprise Technology"/>
    <x v="13"/>
    <s v="DP Current Expense"/>
    <n v="355.25499999999971"/>
    <x v="33"/>
    <x v="402"/>
    <x v="4"/>
    <x v="0"/>
  </r>
  <r>
    <s v="570"/>
    <s v="Dept of Agriculture &amp; Food"/>
    <s v="SJF"/>
    <s v="DAG Egg Grading &amp; Inspection"/>
    <s v="DGO"/>
    <s v="6680 Enterprise Technology"/>
    <x v="17"/>
    <s v="DP Current Expense"/>
    <n v="726.29904599999998"/>
    <x v="33"/>
    <x v="402"/>
    <x v="4"/>
    <x v="0"/>
  </r>
  <r>
    <s v="570"/>
    <s v="Dept of Agriculture &amp; Food"/>
    <s v="SKA"/>
    <s v="DAG Marketing &amp; Economic Development"/>
    <s v="DGO"/>
    <s v="6680 Enterprise Technology"/>
    <x v="12"/>
    <s v="Current Expense"/>
    <n v="-110.20779999999938"/>
    <x v="33"/>
    <x v="409"/>
    <x v="4"/>
    <x v="0"/>
  </r>
  <r>
    <s v="570"/>
    <s v="Dept of Agriculture &amp; Food"/>
    <s v="SKA"/>
    <s v="DAG Marketing &amp; Economic Development"/>
    <s v="DGO"/>
    <s v="6680 Enterprise Technology"/>
    <x v="12"/>
    <s v="DP Current Expense"/>
    <n v="171.86380000000023"/>
    <x v="33"/>
    <x v="409"/>
    <x v="4"/>
    <x v="0"/>
  </r>
  <r>
    <s v="570"/>
    <s v="Dept of Agriculture &amp; Food"/>
    <s v="SKA"/>
    <s v="DAG Marketing &amp; Economic Development"/>
    <s v="DGO"/>
    <s v="6680 Enterprise Technology"/>
    <x v="14"/>
    <s v="DP Current Expense"/>
    <n v="412.89999999999981"/>
    <x v="33"/>
    <x v="409"/>
    <x v="4"/>
    <x v="0"/>
  </r>
  <r>
    <s v="570"/>
    <s v="Dept of Agriculture &amp; Food"/>
    <s v="SKA"/>
    <s v="DAG Marketing &amp; Economic Development"/>
    <s v="DGO"/>
    <s v="6680 Enterprise Technology"/>
    <x v="15"/>
    <s v="DP Current Expense"/>
    <n v="71.5"/>
    <x v="33"/>
    <x v="409"/>
    <x v="4"/>
    <x v="0"/>
  </r>
  <r>
    <s v="570"/>
    <s v="Dept of Agriculture &amp; Food"/>
    <s v="SKA"/>
    <s v="DAG Marketing &amp; Economic Development"/>
    <s v="DGO"/>
    <s v="6680 Enterprise Technology"/>
    <x v="16"/>
    <s v="DP Current Expense"/>
    <n v="-143.82779199999999"/>
    <x v="33"/>
    <x v="409"/>
    <x v="4"/>
    <x v="0"/>
  </r>
  <r>
    <s v="570"/>
    <s v="Dept of Agriculture &amp; Food"/>
    <s v="SKA"/>
    <s v="DAG Marketing &amp; Economic Development"/>
    <s v="DGO"/>
    <s v="6680 Enterprise Technology"/>
    <x v="18"/>
    <s v="DP Current Expense"/>
    <n v="366.34999999999889"/>
    <x v="33"/>
    <x v="409"/>
    <x v="4"/>
    <x v="0"/>
  </r>
  <r>
    <s v="570"/>
    <s v="Dept of Agriculture &amp; Food"/>
    <s v="SKA"/>
    <s v="DAG Marketing &amp; Economic Development"/>
    <s v="DGO"/>
    <s v="6680 Enterprise Technology"/>
    <x v="13"/>
    <s v="DP Current Expense"/>
    <n v="106.41999999999993"/>
    <x v="33"/>
    <x v="409"/>
    <x v="4"/>
    <x v="0"/>
  </r>
  <r>
    <s v="570"/>
    <s v="Dept of Agriculture &amp; Food"/>
    <s v="SKA"/>
    <s v="DAG Marketing &amp; Economic Development"/>
    <s v="DGO"/>
    <s v="6680 Enterprise Technology"/>
    <x v="17"/>
    <s v="DP Current Expense"/>
    <n v="350.06127200000003"/>
    <x v="33"/>
    <x v="409"/>
    <x v="4"/>
    <x v="0"/>
  </r>
  <r>
    <s v="570"/>
    <s v="Dept of Agriculture &amp; Food"/>
    <s v="SMA"/>
    <s v="DAG Industrial Hemp"/>
    <s v="DGO"/>
    <s v="6680 Enterprise Technology"/>
    <x v="12"/>
    <s v="Current Expense"/>
    <n v="-57.430999999999784"/>
    <x v="33"/>
    <x v="406"/>
    <x v="4"/>
    <x v="0"/>
  </r>
  <r>
    <s v="570"/>
    <s v="Dept of Agriculture &amp; Food"/>
    <s v="SMA"/>
    <s v="DAG Industrial Hemp"/>
    <s v="DGO"/>
    <s v="6680 Enterprise Technology"/>
    <x v="12"/>
    <s v="DP Current Expense"/>
    <n v="167.12300000000022"/>
    <x v="33"/>
    <x v="406"/>
    <x v="4"/>
    <x v="0"/>
  </r>
  <r>
    <s v="570"/>
    <s v="Dept of Agriculture &amp; Food"/>
    <s v="SMA"/>
    <s v="DAG Industrial Hemp"/>
    <s v="DGO"/>
    <s v="6680 Enterprise Technology"/>
    <x v="14"/>
    <s v="DP Current Expense"/>
    <n v="54.569999999999986"/>
    <x v="33"/>
    <x v="406"/>
    <x v="4"/>
    <x v="0"/>
  </r>
  <r>
    <s v="570"/>
    <s v="Dept of Agriculture &amp; Food"/>
    <s v="SMA"/>
    <s v="DAG Industrial Hemp"/>
    <s v="DGO"/>
    <s v="6680 Enterprise Technology"/>
    <x v="15"/>
    <s v="DP Current Expense"/>
    <n v="8.5"/>
    <x v="33"/>
    <x v="406"/>
    <x v="4"/>
    <x v="0"/>
  </r>
  <r>
    <s v="570"/>
    <s v="Dept of Agriculture &amp; Food"/>
    <s v="SMA"/>
    <s v="DAG Industrial Hemp"/>
    <s v="DGO"/>
    <s v="6680 Enterprise Technology"/>
    <x v="18"/>
    <s v="DP Current Expense"/>
    <n v="340.48999999999899"/>
    <x v="33"/>
    <x v="406"/>
    <x v="4"/>
    <x v="0"/>
  </r>
  <r>
    <s v="570"/>
    <s v="Dept of Agriculture &amp; Food"/>
    <s v="SMA"/>
    <s v="DAG Industrial Hemp"/>
    <s v="DGO"/>
    <s v="6680 Enterprise Technology"/>
    <x v="13"/>
    <s v="DP Current Expense"/>
    <n v="151.80499999999989"/>
    <x v="33"/>
    <x v="406"/>
    <x v="4"/>
    <x v="0"/>
  </r>
  <r>
    <s v="570"/>
    <s v="Dept of Agriculture &amp; Food"/>
    <s v="SNA"/>
    <s v="DAG Analytical Laboratory"/>
    <s v="DGO"/>
    <s v="6680 Enterprise Technology"/>
    <x v="12"/>
    <s v="Current Expense"/>
    <n v="-306.76119999999889"/>
    <x v="33"/>
    <x v="396"/>
    <x v="4"/>
    <x v="0"/>
  </r>
  <r>
    <s v="570"/>
    <s v="Dept of Agriculture &amp; Food"/>
    <s v="SNA"/>
    <s v="DAG Analytical Laboratory"/>
    <s v="DGO"/>
    <s v="6680 Enterprise Technology"/>
    <x v="12"/>
    <s v="DP Current Expense"/>
    <n v="239.29820000000035"/>
    <x v="33"/>
    <x v="396"/>
    <x v="4"/>
    <x v="0"/>
  </r>
  <r>
    <s v="570"/>
    <s v="Dept of Agriculture &amp; Food"/>
    <s v="SNA"/>
    <s v="DAG Analytical Laboratory"/>
    <s v="DGO"/>
    <s v="6680 Enterprise Technology"/>
    <x v="18"/>
    <s v="DP Current Expense"/>
    <n v="1215.4199999999964"/>
    <x v="33"/>
    <x v="396"/>
    <x v="4"/>
    <x v="0"/>
  </r>
  <r>
    <s v="570"/>
    <s v="Dept of Agriculture &amp; Food"/>
    <s v="SNA"/>
    <s v="DAG Analytical Laboratory"/>
    <s v="DGO"/>
    <s v="6680 Enterprise Technology"/>
    <x v="13"/>
    <s v="DP Current Expense"/>
    <n v="176.84499999999989"/>
    <x v="33"/>
    <x v="396"/>
    <x v="4"/>
    <x v="0"/>
  </r>
  <r>
    <s v="570"/>
    <s v="Dept of Agriculture &amp; Food"/>
    <s v="SPA"/>
    <s v="DAG Resource Conservation Administration"/>
    <s v="DGO"/>
    <s v="6680 Enterprise Technology"/>
    <x v="12"/>
    <s v="Current Expense"/>
    <n v="-42.101599999999934"/>
    <x v="33"/>
    <x v="421"/>
    <x v="4"/>
    <x v="0"/>
  </r>
  <r>
    <s v="570"/>
    <s v="Dept of Agriculture &amp; Food"/>
    <s v="SPA"/>
    <s v="DAG Resource Conservation Administration"/>
    <s v="DGO"/>
    <s v="6680 Enterprise Technology"/>
    <x v="12"/>
    <s v="DP Current Expense"/>
    <n v="104.34480000000013"/>
    <x v="33"/>
    <x v="421"/>
    <x v="4"/>
    <x v="0"/>
  </r>
  <r>
    <s v="570"/>
    <s v="Dept of Agriculture &amp; Food"/>
    <s v="SPA"/>
    <s v="DAG Resource Conservation Administration"/>
    <s v="DGO"/>
    <s v="6680 Enterprise Technology"/>
    <x v="18"/>
    <s v="DP Current Expense"/>
    <n v="155.15999999999954"/>
    <x v="33"/>
    <x v="421"/>
    <x v="4"/>
    <x v="0"/>
  </r>
  <r>
    <s v="570"/>
    <s v="Dept of Agriculture &amp; Food"/>
    <s v="SPA"/>
    <s v="DAG Resource Conservation Administration"/>
    <s v="DGO"/>
    <s v="6680 Enterprise Technology"/>
    <x v="13"/>
    <s v="DP Current Expense"/>
    <n v="56.339999999999961"/>
    <x v="33"/>
    <x v="421"/>
    <x v="4"/>
    <x v="0"/>
  </r>
  <r>
    <s v="570"/>
    <s v="Dept of Agriculture &amp; Food"/>
    <s v="SPC"/>
    <s v="DAG Resource Conservation"/>
    <s v="DGO"/>
    <s v="6680 Enterprise Technology"/>
    <x v="12"/>
    <s v="Current Expense"/>
    <n v="-28.788399999999868"/>
    <x v="33"/>
    <x v="416"/>
    <x v="4"/>
    <x v="0"/>
  </r>
  <r>
    <s v="570"/>
    <s v="Dept of Agriculture &amp; Food"/>
    <s v="SPC"/>
    <s v="DAG Resource Conservation"/>
    <s v="DGO"/>
    <s v="6680 Enterprise Technology"/>
    <x v="12"/>
    <s v="DP Current Expense"/>
    <n v="267.95960000000036"/>
    <x v="33"/>
    <x v="416"/>
    <x v="4"/>
    <x v="0"/>
  </r>
  <r>
    <s v="570"/>
    <s v="Dept of Agriculture &amp; Food"/>
    <s v="SPC"/>
    <s v="DAG Resource Conservation"/>
    <s v="DGO"/>
    <s v="6680 Enterprise Technology"/>
    <x v="18"/>
    <s v="DP Current Expense"/>
    <n v="655.11999999999796"/>
    <x v="33"/>
    <x v="416"/>
    <x v="4"/>
    <x v="0"/>
  </r>
  <r>
    <s v="570"/>
    <s v="Dept of Agriculture &amp; Food"/>
    <s v="SPC"/>
    <s v="DAG Resource Conservation"/>
    <s v="DGO"/>
    <s v="6680 Enterprise Technology"/>
    <x v="13"/>
    <s v="DP Current Expense"/>
    <n v="358.38499999999982"/>
    <x v="33"/>
    <x v="416"/>
    <x v="4"/>
    <x v="0"/>
  </r>
  <r>
    <s v="570"/>
    <s v="Dept of Agriculture &amp; Food"/>
    <s v="SVA"/>
    <s v="DAG Agricultural Loan Program"/>
    <s v="DGO"/>
    <s v="6680 Enterprise Technology"/>
    <x v="12"/>
    <s v="Current Expense"/>
    <n v="-423.71319999999974"/>
    <x v="33"/>
    <x v="394"/>
    <x v="4"/>
    <x v="0"/>
  </r>
  <r>
    <s v="570"/>
    <s v="Dept of Agriculture &amp; Food"/>
    <s v="SVA"/>
    <s v="DAG Agricultural Loan Program"/>
    <s v="DGO"/>
    <s v="6680 Enterprise Technology"/>
    <x v="12"/>
    <s v="DP Current Expense"/>
    <n v="95.016600000000111"/>
    <x v="33"/>
    <x v="394"/>
    <x v="4"/>
    <x v="0"/>
  </r>
  <r>
    <s v="570"/>
    <s v="Dept of Agriculture &amp; Food"/>
    <s v="SVA"/>
    <s v="DAG Agricultural Loan Program"/>
    <s v="DGO"/>
    <s v="6680 Enterprise Technology"/>
    <x v="18"/>
    <s v="DP Current Expense"/>
    <n v="146.53999999999957"/>
    <x v="33"/>
    <x v="394"/>
    <x v="4"/>
    <x v="0"/>
  </r>
  <r>
    <s v="570"/>
    <s v="Dept of Agriculture &amp; Food"/>
    <s v="SVA"/>
    <s v="DAG Agricultural Loan Program"/>
    <s v="DGO"/>
    <s v="6680 Enterprise Technology"/>
    <x v="13"/>
    <s v="DP Current Expense"/>
    <n v="56.339999999999961"/>
    <x v="33"/>
    <x v="394"/>
    <x v="4"/>
    <x v="0"/>
  </r>
  <r>
    <s v="590"/>
    <s v="Dept of Natural Resources - Public Lands Policy Coordination"/>
    <s v="RXA"/>
    <s v="DNR Public Lands Policy Coordination Office"/>
    <s v="DGO"/>
    <s v="6680 Enterprise Technology"/>
    <x v="12"/>
    <s v="Current Expense"/>
    <n v="-53.513699999999588"/>
    <x v="34"/>
    <x v="423"/>
    <x v="4"/>
    <x v="0"/>
  </r>
  <r>
    <s v="590"/>
    <s v="Dept of Natural Resources - Public Lands Policy Coordination"/>
    <s v="RXA"/>
    <s v="DNR Public Lands Policy Coordination Office"/>
    <s v="DGO"/>
    <s v="6680 Enterprise Technology"/>
    <x v="12"/>
    <s v="DP Current Expense"/>
    <n v="9322.8222829999995"/>
    <x v="34"/>
    <x v="423"/>
    <x v="4"/>
    <x v="0"/>
  </r>
  <r>
    <s v="590"/>
    <s v="Dept of Natural Resources - Public Lands Policy Coordination"/>
    <s v="RXA"/>
    <s v="DNR Public Lands Policy Coordination Office"/>
    <s v="DGO"/>
    <s v="6680 Enterprise Technology"/>
    <x v="14"/>
    <s v="DP Current Expense"/>
    <n v="1303.3449999999996"/>
    <x v="34"/>
    <x v="423"/>
    <x v="4"/>
    <x v="0"/>
  </r>
  <r>
    <s v="590"/>
    <s v="Dept of Natural Resources - Public Lands Policy Coordination"/>
    <s v="RXA"/>
    <s v="DNR Public Lands Policy Coordination Office"/>
    <s v="DGO"/>
    <s v="6680 Enterprise Technology"/>
    <x v="15"/>
    <s v="DP Current Expense"/>
    <n v="239.25"/>
    <x v="34"/>
    <x v="423"/>
    <x v="4"/>
    <x v="0"/>
  </r>
  <r>
    <s v="590"/>
    <s v="Dept of Natural Resources - Public Lands Policy Coordination"/>
    <s v="RXA"/>
    <s v="DNR Public Lands Policy Coordination Office"/>
    <s v="DGO"/>
    <s v="6680 Enterprise Technology"/>
    <x v="16"/>
    <s v="DP Current Expense"/>
    <n v="-265.9929120000001"/>
    <x v="34"/>
    <x v="423"/>
    <x v="4"/>
    <x v="0"/>
  </r>
  <r>
    <s v="590"/>
    <s v="Dept of Natural Resources - Public Lands Policy Coordination"/>
    <s v="RXA"/>
    <s v="DNR Public Lands Policy Coordination Office"/>
    <s v="DGO"/>
    <s v="6680 Enterprise Technology"/>
    <x v="18"/>
    <s v="DP Current Expense"/>
    <n v="1866.2299999999946"/>
    <x v="34"/>
    <x v="423"/>
    <x v="4"/>
    <x v="0"/>
  </r>
  <r>
    <s v="590"/>
    <s v="Dept of Natural Resources - Public Lands Policy Coordination"/>
    <s v="RXA"/>
    <s v="DNR Public Lands Policy Coordination Office"/>
    <s v="DGO"/>
    <s v="6680 Enterprise Technology"/>
    <x v="13"/>
    <s v="DP Current Expense"/>
    <n v="367.77499999999975"/>
    <x v="34"/>
    <x v="423"/>
    <x v="4"/>
    <x v="0"/>
  </r>
  <r>
    <s v="590"/>
    <s v="Dept of Natural Resources - Public Lands Policy Coordination"/>
    <s v="RXA"/>
    <s v="DNR Public Lands Policy Coordination Office"/>
    <s v="DGO"/>
    <s v="6680 Enterprise Technology"/>
    <x v="17"/>
    <s v="DP Current Expense"/>
    <n v="9270.0982619459992"/>
    <x v="34"/>
    <x v="423"/>
    <x v="4"/>
    <x v="0"/>
  </r>
  <r>
    <s v="590"/>
    <s v="Dept of Natural Resources - Public Lands Policy Coordination"/>
    <s v="RXA"/>
    <s v="Public Lands Policy Coordination Office"/>
    <s v="DGO"/>
    <s v="6680 Enterprise Technology"/>
    <x v="12"/>
    <s v="DP Current Expense"/>
    <n v="454.44000000000091"/>
    <x v="34"/>
    <x v="423"/>
    <x v="4"/>
    <x v="0"/>
  </r>
  <r>
    <s v="590"/>
    <s v="Dept of Natural Resources - Public Lands Policy Coordination"/>
    <s v="RXA"/>
    <s v="Public Lands Policy Coordination Office"/>
    <s v="DGO"/>
    <s v="6680 Enterprise Technology"/>
    <x v="15"/>
    <s v="DP Current Expense"/>
    <n v="84"/>
    <x v="34"/>
    <x v="423"/>
    <x v="4"/>
    <x v="0"/>
  </r>
  <r>
    <s v="600"/>
    <s v="Dept of Workforce Services"/>
    <s v="7355"/>
    <s v="DWS Individuals with Visual Impairment Vendor Fund"/>
    <s v="DGO"/>
    <s v="6680 Enterprise Technology"/>
    <x v="12"/>
    <s v="Current Expense"/>
    <n v="6.603000000000069"/>
    <x v="35"/>
    <x v="923"/>
    <x v="4"/>
    <x v="0"/>
  </r>
  <r>
    <s v="600"/>
    <s v="Dept of Workforce Services"/>
    <s v="NBA"/>
    <s v="DWS SOR Executive Director"/>
    <s v="DGO"/>
    <s v="6680 Enterprise Technology"/>
    <x v="12"/>
    <s v="Current Expense"/>
    <n v="-29.149599999999868"/>
    <x v="35"/>
    <x v="431"/>
    <x v="4"/>
    <x v="0"/>
  </r>
  <r>
    <s v="600"/>
    <s v="Dept of Workforce Services"/>
    <s v="NBB"/>
    <s v="DWS Blind &amp; Visually Impaired"/>
    <s v="DGO"/>
    <s v="6680 Enterprise Technology"/>
    <x v="12"/>
    <s v="Current Expense"/>
    <n v="-2119.6229999999973"/>
    <x v="35"/>
    <x v="425"/>
    <x v="4"/>
    <x v="0"/>
  </r>
  <r>
    <s v="600"/>
    <s v="Dept of Workforce Services"/>
    <s v="NBC"/>
    <s v="DWS Rehabilitation Services"/>
    <s v="DGO"/>
    <s v="6680 Enterprise Technology"/>
    <x v="12"/>
    <s v="Current Expense"/>
    <n v="-19583.731999999982"/>
    <x v="35"/>
    <x v="430"/>
    <x v="4"/>
    <x v="0"/>
  </r>
  <r>
    <s v="600"/>
    <s v="Dept of Workforce Services"/>
    <s v="NBC"/>
    <s v="DWS Rehabilitation Services"/>
    <s v="DGO"/>
    <s v="6680 Enterprise Technology"/>
    <x v="12"/>
    <s v="DP Current Expense"/>
    <n v="1376.604"/>
    <x v="35"/>
    <x v="430"/>
    <x v="4"/>
    <x v="0"/>
  </r>
  <r>
    <s v="600"/>
    <s v="Dept of Workforce Services"/>
    <s v="NBC"/>
    <s v="DWS Rehabilitation Services"/>
    <s v="DGO"/>
    <s v="6680 Enterprise Technology"/>
    <x v="14"/>
    <s v="DP Current Expense"/>
    <n v="2447.9849999999969"/>
    <x v="35"/>
    <x v="430"/>
    <x v="4"/>
    <x v="0"/>
  </r>
  <r>
    <s v="600"/>
    <s v="Dept of Workforce Services"/>
    <s v="NBC"/>
    <s v="DWS Rehabilitation Services"/>
    <s v="DGO"/>
    <s v="6680 Enterprise Technology"/>
    <x v="15"/>
    <s v="DP Current Expense"/>
    <n v="812.5"/>
    <x v="35"/>
    <x v="430"/>
    <x v="4"/>
    <x v="0"/>
  </r>
  <r>
    <s v="600"/>
    <s v="Dept of Workforce Services"/>
    <s v="NBC"/>
    <s v="DWS Rehabilitation Services"/>
    <s v="DGO"/>
    <s v="6680 Enterprise Technology"/>
    <x v="13"/>
    <s v="DP Current Expense"/>
    <n v="18.779999999999987"/>
    <x v="35"/>
    <x v="430"/>
    <x v="4"/>
    <x v="0"/>
  </r>
  <r>
    <s v="600"/>
    <s v="Dept of Workforce Services"/>
    <s v="NBD"/>
    <s v="DWS Disability Determination"/>
    <s v="DGO"/>
    <s v="6680 Enterprise Technology"/>
    <x v="12"/>
    <s v="Current Expense"/>
    <n v="3.8584000000000014"/>
    <x v="35"/>
    <x v="434"/>
    <x v="4"/>
    <x v="0"/>
  </r>
  <r>
    <s v="600"/>
    <s v="Dept of Workforce Services"/>
    <s v="NBE"/>
    <s v="DWS Deaf &amp; Hard of Hearing"/>
    <s v="DGO"/>
    <s v="6680 Enterprise Technology"/>
    <x v="12"/>
    <s v="Current Expense"/>
    <n v="-173.83659999999898"/>
    <x v="35"/>
    <x v="426"/>
    <x v="4"/>
    <x v="0"/>
  </r>
  <r>
    <s v="600"/>
    <s v="Dept of Workforce Services"/>
    <s v="NBE"/>
    <s v="DWS Deaf &amp; Hard of Hearing"/>
    <s v="DGO"/>
    <s v="6680 Enterprise Technology"/>
    <x v="12"/>
    <s v="DP Current Expense"/>
    <n v="32.277000000000001"/>
    <x v="35"/>
    <x v="426"/>
    <x v="4"/>
    <x v="0"/>
  </r>
  <r>
    <s v="600"/>
    <s v="Dept of Workforce Services"/>
    <s v="NBE"/>
    <s v="DWS Deaf &amp; Hard of Hearing"/>
    <s v="DGO"/>
    <s v="6680 Enterprise Technology"/>
    <x v="14"/>
    <s v="DP Current Expense"/>
    <n v="1246.3749999999957"/>
    <x v="35"/>
    <x v="426"/>
    <x v="4"/>
    <x v="0"/>
  </r>
  <r>
    <s v="600"/>
    <s v="Dept of Workforce Services"/>
    <s v="NBE"/>
    <s v="DWS Deaf &amp; Hard of Hearing"/>
    <s v="DGO"/>
    <s v="6680 Enterprise Technology"/>
    <x v="15"/>
    <s v="DP Current Expense"/>
    <n v="298"/>
    <x v="35"/>
    <x v="426"/>
    <x v="4"/>
    <x v="0"/>
  </r>
  <r>
    <s v="600"/>
    <s v="Dept of Workforce Services"/>
    <s v="NJA"/>
    <s v="DWS Executive Director"/>
    <s v="DGO"/>
    <s v="6680 Enterprise Technology"/>
    <x v="12"/>
    <s v="Current Expense"/>
    <n v="-295.13239999999962"/>
    <x v="35"/>
    <x v="428"/>
    <x v="4"/>
    <x v="0"/>
  </r>
  <r>
    <s v="600"/>
    <s v="Dept of Workforce Services"/>
    <s v="NJA"/>
    <s v="DWS Executive Director"/>
    <s v="DGO"/>
    <s v="6680 Enterprise Technology"/>
    <x v="12"/>
    <s v="DP Current Expense"/>
    <n v="6.5600000000000006E-2"/>
    <x v="35"/>
    <x v="428"/>
    <x v="4"/>
    <x v="0"/>
  </r>
  <r>
    <s v="600"/>
    <s v="Dept of Workforce Services"/>
    <s v="NJA"/>
    <s v="DWS Executive Director"/>
    <s v="DGO"/>
    <s v="6680 Enterprise Technology"/>
    <x v="13"/>
    <s v="DP Current Expense"/>
    <n v="46.949999999999967"/>
    <x v="35"/>
    <x v="428"/>
    <x v="4"/>
    <x v="0"/>
  </r>
  <r>
    <s v="600"/>
    <s v="Dept of Workforce Services"/>
    <s v="NJB"/>
    <s v="DWS Facilities &amp; Pass Through"/>
    <s v="DGO"/>
    <s v="6680 Enterprise Technology"/>
    <x v="12"/>
    <s v="Current Expense"/>
    <n v="34.650000000000006"/>
    <x v="35"/>
    <x v="447"/>
    <x v="4"/>
    <x v="0"/>
  </r>
  <r>
    <s v="600"/>
    <s v="Dept of Workforce Services"/>
    <s v="NJD"/>
    <s v="DWS Workforce Development"/>
    <s v="DGO"/>
    <s v="6680 Enterprise Technology"/>
    <x v="12"/>
    <s v="Current Expense"/>
    <n v="-45326.325199999963"/>
    <x v="35"/>
    <x v="433"/>
    <x v="4"/>
    <x v="0"/>
  </r>
  <r>
    <s v="600"/>
    <s v="Dept of Workforce Services"/>
    <s v="NJD"/>
    <s v="DWS Workforce Development"/>
    <s v="DGO"/>
    <s v="6680 Enterprise Technology"/>
    <x v="12"/>
    <s v="DP Current Expense"/>
    <n v="18.903643402271044"/>
    <x v="35"/>
    <x v="433"/>
    <x v="4"/>
    <x v="0"/>
  </r>
  <r>
    <s v="600"/>
    <s v="Dept of Workforce Services"/>
    <s v="NJD"/>
    <s v="DWS Workforce Development"/>
    <s v="DGO"/>
    <s v="6680 Enterprise Technology"/>
    <x v="14"/>
    <s v="DP Current Expense"/>
    <n v="206.46000000000024"/>
    <x v="35"/>
    <x v="433"/>
    <x v="4"/>
    <x v="0"/>
  </r>
  <r>
    <s v="600"/>
    <s v="Dept of Workforce Services"/>
    <s v="NJD"/>
    <s v="DWS Workforce Development"/>
    <s v="DGO"/>
    <s v="6680 Enterprise Technology"/>
    <x v="15"/>
    <s v="DP Current Expense"/>
    <n v="128.33035070716414"/>
    <x v="35"/>
    <x v="433"/>
    <x v="4"/>
    <x v="0"/>
  </r>
  <r>
    <s v="600"/>
    <s v="Dept of Workforce Services"/>
    <s v="NJD"/>
    <s v="DWS Workforce Development"/>
    <s v="DGO"/>
    <s v="6680 Enterprise Technology"/>
    <x v="13"/>
    <s v="DP Current Expense"/>
    <n v="125.1999999999999"/>
    <x v="35"/>
    <x v="433"/>
    <x v="4"/>
    <x v="0"/>
  </r>
  <r>
    <s v="600"/>
    <s v="Dept of Workforce Services"/>
    <s v="NJD"/>
    <s v="DWS Workforce Development"/>
    <s v="DGO"/>
    <s v="6680 Enterprise Technology"/>
    <x v="17"/>
    <s v="DP Current Expense"/>
    <n v="774.39140755799997"/>
    <x v="35"/>
    <x v="433"/>
    <x v="4"/>
    <x v="0"/>
  </r>
  <r>
    <s v="600"/>
    <s v="Dept of Workforce Services"/>
    <s v="NJE"/>
    <s v="DWS Communications"/>
    <s v="DGO"/>
    <s v="6680 Enterprise Technology"/>
    <x v="12"/>
    <s v="Current Expense"/>
    <n v="-1.4497999999999287"/>
    <x v="35"/>
    <x v="435"/>
    <x v="4"/>
    <x v="0"/>
  </r>
  <r>
    <s v="600"/>
    <s v="Dept of Workforce Services"/>
    <s v="NJE"/>
    <s v="DWS Communications"/>
    <s v="DGO"/>
    <s v="6680 Enterprise Technology"/>
    <x v="12"/>
    <s v="DP Current Expense"/>
    <n v="1.7516000000000003"/>
    <x v="35"/>
    <x v="435"/>
    <x v="4"/>
    <x v="0"/>
  </r>
  <r>
    <s v="600"/>
    <s v="Dept of Workforce Services"/>
    <s v="NJL"/>
    <s v="DWS Workforce Research &amp; Analysis"/>
    <s v="DGO"/>
    <s v="6680 Enterprise Technology"/>
    <x v="12"/>
    <s v="Current Expense"/>
    <n v="-450.91329999999817"/>
    <x v="35"/>
    <x v="437"/>
    <x v="4"/>
    <x v="0"/>
  </r>
  <r>
    <s v="600"/>
    <s v="Dept of Workforce Services"/>
    <s v="NJL"/>
    <s v="DWS Workforce Research &amp; Analysis"/>
    <s v="DGO"/>
    <s v="6680 Enterprise Technology"/>
    <x v="12"/>
    <s v="DP Current Expense"/>
    <n v="9.8400000000000015E-2"/>
    <x v="35"/>
    <x v="437"/>
    <x v="4"/>
    <x v="0"/>
  </r>
  <r>
    <s v="600"/>
    <s v="Dept of Workforce Services"/>
    <s v="NJL"/>
    <s v="DWS Workforce Research &amp; Analysis"/>
    <s v="DGO"/>
    <s v="6680 Enterprise Technology"/>
    <x v="13"/>
    <s v="DP Current Expense"/>
    <n v="15.64999999999999"/>
    <x v="35"/>
    <x v="437"/>
    <x v="4"/>
    <x v="0"/>
  </r>
  <r>
    <s v="600"/>
    <s v="Dept of Workforce Services"/>
    <s v="NJP"/>
    <s v="DWS Eligibility Services"/>
    <s v="DGO"/>
    <s v="6680 Enterprise Technology"/>
    <x v="12"/>
    <s v="Current Expense"/>
    <n v="-18539.904899999932"/>
    <x v="35"/>
    <x v="427"/>
    <x v="4"/>
    <x v="0"/>
  </r>
  <r>
    <s v="600"/>
    <s v="Dept of Workforce Services"/>
    <s v="NJP"/>
    <s v="DWS Eligibility Services"/>
    <s v="DGO"/>
    <s v="6680 Enterprise Technology"/>
    <x v="12"/>
    <s v="DP Current Expense"/>
    <n v="-71942.910760580795"/>
    <x v="35"/>
    <x v="427"/>
    <x v="4"/>
    <x v="0"/>
  </r>
  <r>
    <s v="600"/>
    <s v="Dept of Workforce Services"/>
    <s v="NJP"/>
    <s v="DWS Eligibility Services"/>
    <s v="DGO"/>
    <s v="6680 Enterprise Technology"/>
    <x v="14"/>
    <s v="DP Current Expense"/>
    <n v="542.24999999999989"/>
    <x v="35"/>
    <x v="427"/>
    <x v="4"/>
    <x v="0"/>
  </r>
  <r>
    <s v="600"/>
    <s v="Dept of Workforce Services"/>
    <s v="NJP"/>
    <s v="DWS Eligibility Services"/>
    <s v="DGO"/>
    <s v="6680 Enterprise Technology"/>
    <x v="15"/>
    <s v="DP Current Expense"/>
    <n v="114.4454421632777"/>
    <x v="35"/>
    <x v="427"/>
    <x v="4"/>
    <x v="0"/>
  </r>
  <r>
    <s v="600"/>
    <s v="Dept of Workforce Services"/>
    <s v="NJP"/>
    <s v="DWS Eligibility Services"/>
    <s v="DGO"/>
    <s v="6680 Enterprise Technology"/>
    <x v="13"/>
    <s v="DP Current Expense"/>
    <n v="51.644999999999968"/>
    <x v="35"/>
    <x v="427"/>
    <x v="4"/>
    <x v="0"/>
  </r>
  <r>
    <s v="600"/>
    <s v="Dept of Workforce Services"/>
    <s v="NJP"/>
    <s v="DWS Eligibility Services"/>
    <s v="DGO"/>
    <s v="6680 Enterprise Technology"/>
    <x v="17"/>
    <s v="DP Current Expense"/>
    <n v="4137.4200886379977"/>
    <x v="35"/>
    <x v="427"/>
    <x v="4"/>
    <x v="0"/>
  </r>
  <r>
    <s v="600"/>
    <s v="Dept of Workforce Services"/>
    <s v="NJT"/>
    <s v="DWS Administrative Support"/>
    <s v="DGO"/>
    <s v="6680 Enterprise Technology"/>
    <x v="12"/>
    <s v="Current Expense"/>
    <n v="-780.82699999999636"/>
    <x v="35"/>
    <x v="424"/>
    <x v="4"/>
    <x v="0"/>
  </r>
  <r>
    <s v="600"/>
    <s v="Dept of Workforce Services"/>
    <s v="NJT"/>
    <s v="DWS Administrative Support"/>
    <s v="DGO"/>
    <s v="6680 Enterprise Technology"/>
    <x v="12"/>
    <s v="DP Current Expense"/>
    <n v="2.8384000000000009"/>
    <x v="35"/>
    <x v="424"/>
    <x v="4"/>
    <x v="0"/>
  </r>
  <r>
    <s v="600"/>
    <s v="Dept of Workforce Services"/>
    <s v="NJT"/>
    <s v="DWS Administrative Support"/>
    <s v="DGO"/>
    <s v="6680 Enterprise Technology"/>
    <x v="13"/>
    <s v="DP Current Expense"/>
    <n v="107.98499999999993"/>
    <x v="35"/>
    <x v="424"/>
    <x v="4"/>
    <x v="0"/>
  </r>
  <r>
    <s v="600"/>
    <s v="Dept of Workforce Services"/>
    <s v="NJU"/>
    <s v="DWS Internal Audit"/>
    <s v="DGO"/>
    <s v="6680 Enterprise Technology"/>
    <x v="12"/>
    <s v="Current Expense"/>
    <n v="-17.869999999999891"/>
    <x v="35"/>
    <x v="438"/>
    <x v="4"/>
    <x v="0"/>
  </r>
  <r>
    <s v="600"/>
    <s v="Dept of Workforce Services"/>
    <s v="NJY"/>
    <s v="DWS Information Technology"/>
    <s v="DGO"/>
    <s v="6680 Enterprise Technology"/>
    <x v="12"/>
    <s v="Current Expense"/>
    <n v="110279.20993812622"/>
    <x v="35"/>
    <x v="924"/>
    <x v="4"/>
    <x v="0"/>
  </r>
  <r>
    <s v="600"/>
    <s v="Dept of Workforce Services"/>
    <s v="NJY"/>
    <s v="DWS Information Technology"/>
    <s v="DGO"/>
    <s v="6680 Enterprise Technology"/>
    <x v="12"/>
    <s v="DP Current Expense"/>
    <n v="109147.50060055821"/>
    <x v="35"/>
    <x v="924"/>
    <x v="4"/>
    <x v="0"/>
  </r>
  <r>
    <s v="600"/>
    <s v="Dept of Workforce Services"/>
    <s v="NJY"/>
    <s v="DWS Information Technology"/>
    <s v="DGO"/>
    <s v="6680 Enterprise Technology"/>
    <x v="14"/>
    <s v="DP Current Expense"/>
    <n v="546161.25309999927"/>
    <x v="35"/>
    <x v="924"/>
    <x v="4"/>
    <x v="0"/>
  </r>
  <r>
    <s v="600"/>
    <s v="Dept of Workforce Services"/>
    <s v="NJY"/>
    <s v="DWS Information Technology"/>
    <s v="DGO"/>
    <s v="6680 Enterprise Technology"/>
    <x v="15"/>
    <s v="DP Current Expense"/>
    <n v="117424.30821582081"/>
    <x v="35"/>
    <x v="924"/>
    <x v="4"/>
    <x v="0"/>
  </r>
  <r>
    <s v="600"/>
    <s v="Dept of Workforce Services"/>
    <s v="NJY"/>
    <s v="DWS Information Technology"/>
    <s v="DGO"/>
    <s v="6680 Enterprise Technology"/>
    <x v="16"/>
    <s v="DP Current Expense"/>
    <n v="-7934.1213279999974"/>
    <x v="35"/>
    <x v="924"/>
    <x v="4"/>
    <x v="0"/>
  </r>
  <r>
    <s v="600"/>
    <s v="Dept of Workforce Services"/>
    <s v="NJY"/>
    <s v="DWS Information Technology"/>
    <s v="DGO"/>
    <s v="6680 Enterprise Technology"/>
    <x v="18"/>
    <s v="DP Current Expense"/>
    <n v="160388.0299999995"/>
    <x v="35"/>
    <x v="924"/>
    <x v="4"/>
    <x v="0"/>
  </r>
  <r>
    <s v="600"/>
    <s v="Dept of Workforce Services"/>
    <s v="NJY"/>
    <s v="DWS Information Technology"/>
    <s v="DGO"/>
    <s v="6680 Enterprise Technology"/>
    <x v="13"/>
    <s v="DP Current Expense"/>
    <n v="46147.15499999997"/>
    <x v="35"/>
    <x v="924"/>
    <x v="4"/>
    <x v="0"/>
  </r>
  <r>
    <s v="600"/>
    <s v="Dept of Workforce Services"/>
    <s v="NJY"/>
    <s v="DWS Information Technology"/>
    <s v="DGO"/>
    <s v="6680 Enterprise Technology"/>
    <x v="17"/>
    <s v="DP Current Expense"/>
    <n v="221825.15264869601"/>
    <x v="35"/>
    <x v="924"/>
    <x v="4"/>
    <x v="0"/>
  </r>
  <r>
    <s v="600"/>
    <s v="Dept of Workforce Services"/>
    <s v="NKA"/>
    <s v="DWS General Assistance"/>
    <s v="DGO"/>
    <s v="6680 Enterprise Technology"/>
    <x v="12"/>
    <s v="Current Expense"/>
    <n v="-1124.6333999999995"/>
    <x v="35"/>
    <x v="439"/>
    <x v="4"/>
    <x v="0"/>
  </r>
  <r>
    <s v="600"/>
    <s v="Dept of Workforce Services"/>
    <s v="NLA"/>
    <s v="DWS Unemployment Insurance Admin"/>
    <s v="DGO"/>
    <s v="6680 Enterprise Technology"/>
    <x v="12"/>
    <s v="Current Expense"/>
    <n v="-34313.216199999981"/>
    <x v="35"/>
    <x v="440"/>
    <x v="4"/>
    <x v="0"/>
  </r>
  <r>
    <s v="600"/>
    <s v="Dept of Workforce Services"/>
    <s v="NLA"/>
    <s v="DWS Unemployment Insurance Admin"/>
    <s v="DGO"/>
    <s v="6680 Enterprise Technology"/>
    <x v="12"/>
    <s v="DP Current Expense"/>
    <n v="-15830.201000000001"/>
    <x v="35"/>
    <x v="440"/>
    <x v="4"/>
    <x v="0"/>
  </r>
  <r>
    <s v="600"/>
    <s v="Dept of Workforce Services"/>
    <s v="NLA"/>
    <s v="DWS Unemployment Insurance Admin"/>
    <s v="DGO"/>
    <s v="6680 Enterprise Technology"/>
    <x v="13"/>
    <s v="DP Current Expense"/>
    <n v="29.734999999999982"/>
    <x v="35"/>
    <x v="440"/>
    <x v="4"/>
    <x v="0"/>
  </r>
  <r>
    <s v="600"/>
    <s v="Dept of Workforce Services"/>
    <s v="NLJ"/>
    <s v="DWS Adjudication"/>
    <s v="DGO"/>
    <s v="6680 Enterprise Technology"/>
    <x v="12"/>
    <s v="Current Expense"/>
    <n v="-3592.8975999999975"/>
    <x v="35"/>
    <x v="441"/>
    <x v="4"/>
    <x v="0"/>
  </r>
  <r>
    <s v="600"/>
    <s v="Dept of Workforce Services"/>
    <s v="NLJ"/>
    <s v="DWS Adjudication"/>
    <s v="DGO"/>
    <s v="6680 Enterprise Technology"/>
    <x v="12"/>
    <s v="DP Current Expense"/>
    <n v="5.684800000000001"/>
    <x v="35"/>
    <x v="441"/>
    <x v="4"/>
    <x v="0"/>
  </r>
  <r>
    <s v="600"/>
    <s v="Dept of Workforce Services"/>
    <s v="NSA"/>
    <s v="DWS HCD Administration"/>
    <s v="DGO"/>
    <s v="6680 Enterprise Technology"/>
    <x v="12"/>
    <s v="Current Expense"/>
    <n v="-148.73919999999913"/>
    <x v="35"/>
    <x v="429"/>
    <x v="4"/>
    <x v="0"/>
  </r>
  <r>
    <s v="600"/>
    <s v="Dept of Workforce Services"/>
    <s v="NSA"/>
    <s v="DWS HCD Administration"/>
    <s v="DGO"/>
    <s v="6680 Enterprise Technology"/>
    <x v="12"/>
    <s v="DP Current Expense"/>
    <n v="279.15458641357645"/>
    <x v="35"/>
    <x v="429"/>
    <x v="4"/>
    <x v="0"/>
  </r>
  <r>
    <s v="600"/>
    <s v="Dept of Workforce Services"/>
    <s v="NSA"/>
    <s v="DWS HCD Administration"/>
    <s v="DGO"/>
    <s v="6680 Enterprise Technology"/>
    <x v="15"/>
    <s v="DP Current Expense"/>
    <n v="103.7749391872034"/>
    <x v="35"/>
    <x v="429"/>
    <x v="4"/>
    <x v="0"/>
  </r>
  <r>
    <s v="600"/>
    <s v="Dept of Workforce Services"/>
    <s v="NSA"/>
    <s v="DWS HCD Administration"/>
    <s v="DGO"/>
    <s v="6680 Enterprise Technology"/>
    <x v="13"/>
    <s v="DP Current Expense"/>
    <n v="7.8249999999999948"/>
    <x v="35"/>
    <x v="429"/>
    <x v="4"/>
    <x v="0"/>
  </r>
  <r>
    <s v="600"/>
    <s v="Dept of Workforce Services"/>
    <s v="NSA"/>
    <s v="DWS HCD Administration"/>
    <s v="DGO"/>
    <s v="6680 Enterprise Technology"/>
    <x v="17"/>
    <s v="DP Current Expense"/>
    <n v="599.98450513199998"/>
    <x v="35"/>
    <x v="429"/>
    <x v="4"/>
    <x v="0"/>
  </r>
  <r>
    <s v="600"/>
    <s v="Dept of Workforce Services"/>
    <s v="NSC"/>
    <s v="DWS Community Assistance"/>
    <s v="DGO"/>
    <s v="6680 Enterprise Technology"/>
    <x v="12"/>
    <s v="Current Expense"/>
    <n v="-107.9961999999994"/>
    <x v="35"/>
    <x v="442"/>
    <x v="4"/>
    <x v="0"/>
  </r>
  <r>
    <s v="600"/>
    <s v="Dept of Workforce Services"/>
    <s v="NSE"/>
    <s v="DWS Housing Development"/>
    <s v="DGO"/>
    <s v="6680 Enterprise Technology"/>
    <x v="12"/>
    <s v="Current Expense"/>
    <n v="-148.46329999999938"/>
    <x v="35"/>
    <x v="443"/>
    <x v="4"/>
    <x v="0"/>
  </r>
  <r>
    <s v="600"/>
    <s v="Dept of Workforce Services"/>
    <s v="NSE"/>
    <s v="DWS Housing Development"/>
    <s v="DGO"/>
    <s v="6680 Enterprise Technology"/>
    <x v="12"/>
    <s v="DP Current Expense"/>
    <n v="7.7508000000000017"/>
    <x v="35"/>
    <x v="443"/>
    <x v="4"/>
    <x v="0"/>
  </r>
  <r>
    <s v="600"/>
    <s v="Dept of Workforce Services"/>
    <s v="NSE"/>
    <s v="DWS Housing Development"/>
    <s v="DGO"/>
    <s v="6680 Enterprise Technology"/>
    <x v="14"/>
    <s v="DP Current Expense"/>
    <n v="3944.217499999987"/>
    <x v="35"/>
    <x v="443"/>
    <x v="4"/>
    <x v="0"/>
  </r>
  <r>
    <s v="600"/>
    <s v="Dept of Workforce Services"/>
    <s v="NSE"/>
    <s v="DWS Housing Development"/>
    <s v="DGO"/>
    <s v="6680 Enterprise Technology"/>
    <x v="15"/>
    <s v="DP Current Expense"/>
    <n v="1236.5"/>
    <x v="35"/>
    <x v="443"/>
    <x v="4"/>
    <x v="0"/>
  </r>
  <r>
    <s v="600"/>
    <s v="Dept of Workforce Services"/>
    <s v="NSE"/>
    <s v="DWS Housing Development"/>
    <s v="DGO"/>
    <s v="6680 Enterprise Technology"/>
    <x v="13"/>
    <s v="DP Current Expense"/>
    <n v="7.8249999999999948"/>
    <x v="35"/>
    <x v="443"/>
    <x v="4"/>
    <x v="0"/>
  </r>
  <r>
    <s v="600"/>
    <s v="Dept of Workforce Services"/>
    <s v="NSF"/>
    <s v="DWS Community Services"/>
    <s v="DGO"/>
    <s v="6680 Enterprise Technology"/>
    <x v="12"/>
    <s v="Current Expense"/>
    <n v="-138.10519999999991"/>
    <x v="35"/>
    <x v="444"/>
    <x v="4"/>
    <x v="0"/>
  </r>
  <r>
    <s v="600"/>
    <s v="Dept of Workforce Services"/>
    <s v="NSG"/>
    <s v="DWS HEAT"/>
    <s v="DGO"/>
    <s v="6680 Enterprise Technology"/>
    <x v="12"/>
    <s v="Current Expense"/>
    <n v="-214.74729999999875"/>
    <x v="35"/>
    <x v="445"/>
    <x v="4"/>
    <x v="0"/>
  </r>
  <r>
    <s v="600"/>
    <s v="Dept of Workforce Services"/>
    <s v="NSG"/>
    <s v="DWS HEAT"/>
    <s v="DGO"/>
    <s v="6680 Enterprise Technology"/>
    <x v="12"/>
    <s v="DP Current Expense"/>
    <n v="472.26780850567764"/>
    <x v="35"/>
    <x v="445"/>
    <x v="4"/>
    <x v="0"/>
  </r>
  <r>
    <s v="600"/>
    <s v="Dept of Workforce Services"/>
    <s v="NSG"/>
    <s v="DWS HEAT"/>
    <s v="DGO"/>
    <s v="6680 Enterprise Technology"/>
    <x v="14"/>
    <s v="DP Current Expense"/>
    <n v="1974.8499999999988"/>
    <x v="35"/>
    <x v="445"/>
    <x v="4"/>
    <x v="0"/>
  </r>
  <r>
    <s v="600"/>
    <s v="Dept of Workforce Services"/>
    <s v="NSG"/>
    <s v="DWS HEAT"/>
    <s v="DGO"/>
    <s v="6680 Enterprise Technology"/>
    <x v="15"/>
    <s v="DP Current Expense"/>
    <n v="262.32587676791036"/>
    <x v="35"/>
    <x v="445"/>
    <x v="4"/>
    <x v="0"/>
  </r>
  <r>
    <s v="600"/>
    <s v="Dept of Workforce Services"/>
    <s v="NSG"/>
    <s v="DWS HEAT"/>
    <s v="DGO"/>
    <s v="6680 Enterprise Technology"/>
    <x v="13"/>
    <s v="DP Current Expense"/>
    <n v="50.07999999999997"/>
    <x v="35"/>
    <x v="445"/>
    <x v="4"/>
    <x v="0"/>
  </r>
  <r>
    <s v="600"/>
    <s v="Dept of Workforce Services"/>
    <s v="NSG"/>
    <s v="DWS HEAT"/>
    <s v="DGO"/>
    <s v="6680 Enterprise Technology"/>
    <x v="17"/>
    <s v="DP Current Expense"/>
    <n v="2838.9888581399991"/>
    <x v="35"/>
    <x v="445"/>
    <x v="4"/>
    <x v="0"/>
  </r>
  <r>
    <s v="600"/>
    <s v="Dept of Workforce Services"/>
    <s v="NSH"/>
    <s v="DWS Homeless Committee"/>
    <s v="DGO"/>
    <s v="6680 Enterprise Technology"/>
    <x v="12"/>
    <s v="Current Expense"/>
    <n v="-53.609999999999673"/>
    <x v="35"/>
    <x v="446"/>
    <x v="4"/>
    <x v="0"/>
  </r>
  <r>
    <s v="600"/>
    <s v="Dept of Workforce Services"/>
    <s v="NSN"/>
    <s v="DWS Weatherization Assistance"/>
    <s v="DGO"/>
    <s v="6680 Enterprise Technology"/>
    <x v="12"/>
    <s v="Current Expense"/>
    <n v="-21.443999999999868"/>
    <x v="35"/>
    <x v="432"/>
    <x v="4"/>
    <x v="0"/>
  </r>
  <r>
    <s v="600"/>
    <s v="Dept of Workforce Services"/>
    <s v="NSN"/>
    <s v="DWS Weatherization Assistance"/>
    <s v="DGO"/>
    <s v="6680 Enterprise Technology"/>
    <x v="12"/>
    <s v="DP Current Expense"/>
    <n v="89.214321701135532"/>
    <x v="35"/>
    <x v="432"/>
    <x v="4"/>
    <x v="0"/>
  </r>
  <r>
    <s v="600"/>
    <s v="Dept of Workforce Services"/>
    <s v="NSN"/>
    <s v="DWS Weatherization Assistance"/>
    <s v="DGO"/>
    <s v="6680 Enterprise Technology"/>
    <x v="15"/>
    <s v="DP Current Expense"/>
    <n v="33.165175353582065"/>
    <x v="35"/>
    <x v="432"/>
    <x v="4"/>
    <x v="0"/>
  </r>
  <r>
    <s v="600"/>
    <s v="Dept of Workforce Services"/>
    <s v="NSN"/>
    <s v="DWS Weatherization Assistance"/>
    <s v="DGO"/>
    <s v="6680 Enterprise Technology"/>
    <x v="17"/>
    <s v="DP Current Expense"/>
    <n v="185.51831009400001"/>
    <x v="35"/>
    <x v="432"/>
    <x v="4"/>
    <x v="0"/>
  </r>
  <r>
    <s v="650"/>
    <s v="Dept of Alcoholic Beverage Control"/>
    <s v="VFA"/>
    <s v="DABC Executive Director"/>
    <s v="DGO"/>
    <s v="6680 Enterprise Technology"/>
    <x v="12"/>
    <s v="Current Expense"/>
    <n v="-925.52279999999837"/>
    <x v="36"/>
    <x v="450"/>
    <x v="4"/>
    <x v="0"/>
  </r>
  <r>
    <s v="650"/>
    <s v="Dept of Alcoholic Beverage Control"/>
    <s v="VFA"/>
    <s v="DABC Executive Director"/>
    <s v="DGO"/>
    <s v="6680 Enterprise Technology"/>
    <x v="12"/>
    <s v="DP Current Expense"/>
    <n v="3.345600000000001"/>
    <x v="36"/>
    <x v="450"/>
    <x v="4"/>
    <x v="0"/>
  </r>
  <r>
    <s v="650"/>
    <s v="Dept of Alcoholic Beverage Control"/>
    <s v="VFA"/>
    <s v="DABC Executive Director"/>
    <s v="DGO"/>
    <s v="6680 Enterprise Technology"/>
    <x v="13"/>
    <s v="DP Current Expense"/>
    <n v="472.62999999999965"/>
    <x v="36"/>
    <x v="450"/>
    <x v="4"/>
    <x v="0"/>
  </r>
  <r>
    <s v="650"/>
    <s v="Dept of Alcoholic Beverage Control"/>
    <s v="VFB"/>
    <s v="DABC Administration"/>
    <s v="DGO"/>
    <s v="6680 Enterprise Technology"/>
    <x v="12"/>
    <s v="Current Expense"/>
    <n v="-734.81829999999798"/>
    <x v="36"/>
    <x v="448"/>
    <x v="4"/>
    <x v="0"/>
  </r>
  <r>
    <s v="650"/>
    <s v="Dept of Alcoholic Beverage Control"/>
    <s v="VFB"/>
    <s v="DABC Administration"/>
    <s v="DGO"/>
    <s v="6680 Enterprise Technology"/>
    <x v="12"/>
    <s v="DP Current Expense"/>
    <n v="22.852000000000036"/>
    <x v="36"/>
    <x v="448"/>
    <x v="4"/>
    <x v="0"/>
  </r>
  <r>
    <s v="650"/>
    <s v="Dept of Alcoholic Beverage Control"/>
    <s v="VFB"/>
    <s v="DABC Administration"/>
    <s v="DGO"/>
    <s v="6680 Enterprise Technology"/>
    <x v="18"/>
    <s v="DP Current Expense"/>
    <n v="51.719999999999843"/>
    <x v="36"/>
    <x v="448"/>
    <x v="4"/>
    <x v="0"/>
  </r>
  <r>
    <s v="650"/>
    <s v="Dept of Alcoholic Beverage Control"/>
    <s v="VFB"/>
    <s v="DABC Administration"/>
    <s v="DGO"/>
    <s v="6680 Enterprise Technology"/>
    <x v="13"/>
    <s v="DP Current Expense"/>
    <n v="154.93499999999989"/>
    <x v="36"/>
    <x v="448"/>
    <x v="4"/>
    <x v="0"/>
  </r>
  <r>
    <s v="650"/>
    <s v="Dept of Alcoholic Beverage Control"/>
    <s v="VFC"/>
    <s v="ABC Operations"/>
    <s v="DGO"/>
    <s v="6680 Enterprise Technology"/>
    <x v="12"/>
    <s v="DP Current Expense"/>
    <n v="3308.9899999999989"/>
    <x v="36"/>
    <x v="925"/>
    <x v="4"/>
    <x v="0"/>
  </r>
  <r>
    <s v="650"/>
    <s v="Dept of Alcoholic Beverage Control"/>
    <s v="VFC"/>
    <s v="ABC Operations"/>
    <s v="DGO"/>
    <s v="6680 Enterprise Technology"/>
    <x v="15"/>
    <s v="DP Current Expense"/>
    <n v="927"/>
    <x v="36"/>
    <x v="925"/>
    <x v="4"/>
    <x v="0"/>
  </r>
  <r>
    <s v="650"/>
    <s v="Dept of Alcoholic Beverage Control"/>
    <s v="VFC"/>
    <s v="DABC Operations"/>
    <s v="DGO"/>
    <s v="6680 Enterprise Technology"/>
    <x v="12"/>
    <s v="Current Expense"/>
    <n v="-113.38609999999854"/>
    <x v="36"/>
    <x v="925"/>
    <x v="4"/>
    <x v="0"/>
  </r>
  <r>
    <s v="650"/>
    <s v="Dept of Alcoholic Beverage Control"/>
    <s v="VFC"/>
    <s v="DABC Operations"/>
    <s v="DGO"/>
    <s v="6680 Enterprise Technology"/>
    <x v="12"/>
    <s v="DP Current Expense"/>
    <n v="9916.7138000000141"/>
    <x v="36"/>
    <x v="925"/>
    <x v="4"/>
    <x v="0"/>
  </r>
  <r>
    <s v="650"/>
    <s v="Dept of Alcoholic Beverage Control"/>
    <s v="VFC"/>
    <s v="DABC Operations"/>
    <s v="DGO"/>
    <s v="6680 Enterprise Technology"/>
    <x v="14"/>
    <s v="DP Current Expense"/>
    <n v="52110.835299999955"/>
    <x v="36"/>
    <x v="925"/>
    <x v="4"/>
    <x v="0"/>
  </r>
  <r>
    <s v="650"/>
    <s v="Dept of Alcoholic Beverage Control"/>
    <s v="VFC"/>
    <s v="DABC Operations"/>
    <s v="DGO"/>
    <s v="6680 Enterprise Technology"/>
    <x v="15"/>
    <s v="DP Current Expense"/>
    <n v="11228.09"/>
    <x v="36"/>
    <x v="925"/>
    <x v="4"/>
    <x v="0"/>
  </r>
  <r>
    <s v="650"/>
    <s v="Dept of Alcoholic Beverage Control"/>
    <s v="VFC"/>
    <s v="DABC Operations"/>
    <s v="DGO"/>
    <s v="6680 Enterprise Technology"/>
    <x v="16"/>
    <s v="DP Current Expense"/>
    <n v="-9632.5962400000026"/>
    <x v="36"/>
    <x v="925"/>
    <x v="4"/>
    <x v="0"/>
  </r>
  <r>
    <s v="650"/>
    <s v="Dept of Alcoholic Beverage Control"/>
    <s v="VFC"/>
    <s v="DABC Operations"/>
    <s v="DGO"/>
    <s v="6680 Enterprise Technology"/>
    <x v="18"/>
    <s v="DP Current Expense"/>
    <n v="20196.659999999938"/>
    <x v="36"/>
    <x v="925"/>
    <x v="4"/>
    <x v="0"/>
  </r>
  <r>
    <s v="650"/>
    <s v="Dept of Alcoholic Beverage Control"/>
    <s v="VFC"/>
    <s v="DABC Operations"/>
    <s v="DGO"/>
    <s v="6680 Enterprise Technology"/>
    <x v="13"/>
    <s v="DP Current Expense"/>
    <n v="1305.2099999999991"/>
    <x v="36"/>
    <x v="925"/>
    <x v="4"/>
    <x v="0"/>
  </r>
  <r>
    <s v="650"/>
    <s v="Dept of Alcoholic Beverage Control"/>
    <s v="VFC"/>
    <s v="DABC Operations"/>
    <s v="DGO"/>
    <s v="6680 Enterprise Technology"/>
    <x v="17"/>
    <s v="DP Current Expense"/>
    <n v="55796.347156660006"/>
    <x v="36"/>
    <x v="925"/>
    <x v="4"/>
    <x v="0"/>
  </r>
  <r>
    <s v="650"/>
    <s v="Dept of Alcoholic Beverage Control"/>
    <s v="VFD"/>
    <s v="DABC Warehouse &amp; Distribution"/>
    <s v="DGO"/>
    <s v="6680 Enterprise Technology"/>
    <x v="12"/>
    <s v="Current Expense"/>
    <n v="-351.38223931684956"/>
    <x v="36"/>
    <x v="451"/>
    <x v="4"/>
    <x v="0"/>
  </r>
  <r>
    <s v="650"/>
    <s v="Dept of Alcoholic Beverage Control"/>
    <s v="VFD"/>
    <s v="DABC Warehouse &amp; Distribution"/>
    <s v="DGO"/>
    <s v="6680 Enterprise Technology"/>
    <x v="12"/>
    <s v="DP Current Expense"/>
    <n v="1362.7280000000017"/>
    <x v="36"/>
    <x v="451"/>
    <x v="4"/>
    <x v="0"/>
  </r>
  <r>
    <s v="650"/>
    <s v="Dept of Alcoholic Beverage Control"/>
    <s v="VFD"/>
    <s v="DABC Warehouse &amp; Distribution"/>
    <s v="DGO"/>
    <s v="6680 Enterprise Technology"/>
    <x v="18"/>
    <s v="DP Current Expense"/>
    <n v="465.4799999999986"/>
    <x v="36"/>
    <x v="451"/>
    <x v="4"/>
    <x v="0"/>
  </r>
  <r>
    <s v="650"/>
    <s v="Dept of Alcoholic Beverage Control"/>
    <s v="VFD"/>
    <s v="DABC Warehouse &amp; Distribution"/>
    <s v="DGO"/>
    <s v="6680 Enterprise Technology"/>
    <x v="13"/>
    <s v="DP Current Expense"/>
    <n v="169.0199999999999"/>
    <x v="36"/>
    <x v="451"/>
    <x v="4"/>
    <x v="0"/>
  </r>
  <r>
    <s v="650"/>
    <s v="Dept of Alcoholic Beverage Control"/>
    <s v="VFE"/>
    <s v="DABC Stores &amp; Agencies"/>
    <s v="DGO"/>
    <s v="6680 Enterprise Technology"/>
    <x v="12"/>
    <s v="Current Expense"/>
    <n v="-3781.1189999999929"/>
    <x v="36"/>
    <x v="449"/>
    <x v="4"/>
    <x v="0"/>
  </r>
  <r>
    <s v="650"/>
    <s v="Dept of Alcoholic Beverage Control"/>
    <s v="VFE"/>
    <s v="DABC Stores &amp; Agencies"/>
    <s v="DGO"/>
    <s v="6680 Enterprise Technology"/>
    <x v="12"/>
    <s v="DP Current Expense"/>
    <n v="1725.5192000000029"/>
    <x v="36"/>
    <x v="449"/>
    <x v="4"/>
    <x v="0"/>
  </r>
  <r>
    <s v="650"/>
    <s v="Dept of Alcoholic Beverage Control"/>
    <s v="VFE"/>
    <s v="DABC Stores &amp; Agencies"/>
    <s v="DGO"/>
    <s v="6680 Enterprise Technology"/>
    <x v="16"/>
    <s v="DP Current Expense"/>
    <n v="0"/>
    <x v="36"/>
    <x v="449"/>
    <x v="4"/>
    <x v="0"/>
  </r>
  <r>
    <s v="650"/>
    <s v="Dept of Alcoholic Beverage Control"/>
    <s v="VFE"/>
    <s v="DABC Stores &amp; Agencies"/>
    <s v="DGO"/>
    <s v="6680 Enterprise Technology"/>
    <x v="18"/>
    <s v="DP Current Expense"/>
    <n v="3314.3899999999899"/>
    <x v="36"/>
    <x v="449"/>
    <x v="4"/>
    <x v="0"/>
  </r>
  <r>
    <s v="650"/>
    <s v="Dept of Alcoholic Beverage Control"/>
    <s v="VFE"/>
    <s v="DABC Stores &amp; Agencies"/>
    <s v="DGO"/>
    <s v="6680 Enterprise Technology"/>
    <x v="13"/>
    <s v="DP Current Expense"/>
    <n v="957.77999999999872"/>
    <x v="36"/>
    <x v="449"/>
    <x v="4"/>
    <x v="0"/>
  </r>
  <r>
    <s v="660"/>
    <s v="Labor Commission"/>
    <s v="7240"/>
    <s v="LBR Employers' Reinsurance Fund"/>
    <s v="DGO"/>
    <s v="6680 Enterprise Technology"/>
    <x v="12"/>
    <s v="DP Current Expense"/>
    <n v="0.13120000000000001"/>
    <x v="37"/>
    <x v="926"/>
    <x v="4"/>
    <x v="0"/>
  </r>
  <r>
    <s v="660"/>
    <s v="Labor Commission"/>
    <s v="7240"/>
    <s v="LBR Employers' Reinsurance Fund"/>
    <s v="DGO"/>
    <s v="6680 Enterprise Technology"/>
    <x v="13"/>
    <s v="DP Current Expense"/>
    <n v="37.559999999999974"/>
    <x v="37"/>
    <x v="926"/>
    <x v="4"/>
    <x v="0"/>
  </r>
  <r>
    <s v="660"/>
    <s v="Labor Commission"/>
    <s v="7241"/>
    <s v="LBR Uninsured Employers' Fund"/>
    <s v="DGO"/>
    <s v="6680 Enterprise Technology"/>
    <x v="12"/>
    <s v="Current Expense"/>
    <n v="-96.21239999999986"/>
    <x v="37"/>
    <x v="455"/>
    <x v="4"/>
    <x v="0"/>
  </r>
  <r>
    <s v="660"/>
    <s v="Labor Commission"/>
    <s v="7241"/>
    <s v="LBR Uninsured Employers' Fund"/>
    <s v="DGO"/>
    <s v="6680 Enterprise Technology"/>
    <x v="12"/>
    <s v="DP Current Expense"/>
    <n v="65.57120000000009"/>
    <x v="37"/>
    <x v="455"/>
    <x v="4"/>
    <x v="0"/>
  </r>
  <r>
    <s v="660"/>
    <s v="Labor Commission"/>
    <s v="7241"/>
    <s v="LBR Uninsured Employers' Fund"/>
    <s v="DGO"/>
    <s v="6680 Enterprise Technology"/>
    <x v="18"/>
    <s v="DP Current Expense"/>
    <n v="155.15999999999954"/>
    <x v="37"/>
    <x v="455"/>
    <x v="4"/>
    <x v="0"/>
  </r>
  <r>
    <s v="660"/>
    <s v="Labor Commission"/>
    <s v="7241"/>
    <s v="LBR Uninsured Employers' Fund"/>
    <s v="DGO"/>
    <s v="6680 Enterprise Technology"/>
    <x v="13"/>
    <s v="DP Current Expense"/>
    <n v="37.559999999999974"/>
    <x v="37"/>
    <x v="455"/>
    <x v="4"/>
    <x v="0"/>
  </r>
  <r>
    <s v="660"/>
    <s v="Labor Commission"/>
    <s v="TAA"/>
    <s v="Labor Commission Administration"/>
    <s v="DGO"/>
    <s v="6680 Enterprise Technology"/>
    <x v="12"/>
    <s v="DP Current Expense"/>
    <n v="1350.3799999999965"/>
    <x v="37"/>
    <x v="453"/>
    <x v="4"/>
    <x v="0"/>
  </r>
  <r>
    <s v="660"/>
    <s v="Labor Commission"/>
    <s v="TAA"/>
    <s v="Labor Commission Administration"/>
    <s v="DGO"/>
    <s v="6680 Enterprise Technology"/>
    <x v="15"/>
    <s v="DP Current Expense"/>
    <n v="501.99999999999989"/>
    <x v="37"/>
    <x v="453"/>
    <x v="4"/>
    <x v="0"/>
  </r>
  <r>
    <s v="660"/>
    <s v="Labor Commission"/>
    <s v="TAA"/>
    <s v="LBR Labor Commission Administration"/>
    <s v="DGO"/>
    <s v="6680 Enterprise Technology"/>
    <x v="12"/>
    <s v="Current Expense"/>
    <n v="-188.45479999999861"/>
    <x v="37"/>
    <x v="453"/>
    <x v="4"/>
    <x v="0"/>
  </r>
  <r>
    <s v="660"/>
    <s v="Labor Commission"/>
    <s v="TAA"/>
    <s v="LBR Labor Commission Administration"/>
    <s v="DGO"/>
    <s v="6680 Enterprise Technology"/>
    <x v="12"/>
    <s v="DP Current Expense"/>
    <n v="751.26520000000085"/>
    <x v="37"/>
    <x v="453"/>
    <x v="4"/>
    <x v="0"/>
  </r>
  <r>
    <s v="660"/>
    <s v="Labor Commission"/>
    <s v="TAA"/>
    <s v="LBR Labor Commission Administration"/>
    <s v="DGO"/>
    <s v="6680 Enterprise Technology"/>
    <x v="14"/>
    <s v="DP Current Expense"/>
    <n v="54222.885000000024"/>
    <x v="37"/>
    <x v="453"/>
    <x v="4"/>
    <x v="0"/>
  </r>
  <r>
    <s v="660"/>
    <s v="Labor Commission"/>
    <s v="TAA"/>
    <s v="LBR Labor Commission Administration"/>
    <s v="DGO"/>
    <s v="6680 Enterprise Technology"/>
    <x v="15"/>
    <s v="DP Current Expense"/>
    <n v="9624.25"/>
    <x v="37"/>
    <x v="453"/>
    <x v="4"/>
    <x v="0"/>
  </r>
  <r>
    <s v="660"/>
    <s v="Labor Commission"/>
    <s v="TAA"/>
    <s v="LBR Labor Commission Administration"/>
    <s v="DGO"/>
    <s v="6680 Enterprise Technology"/>
    <x v="16"/>
    <s v="DP Current Expense"/>
    <n v="-170.37321599999996"/>
    <x v="37"/>
    <x v="453"/>
    <x v="4"/>
    <x v="0"/>
  </r>
  <r>
    <s v="660"/>
    <s v="Labor Commission"/>
    <s v="TAA"/>
    <s v="LBR Labor Commission Administration"/>
    <s v="DGO"/>
    <s v="6680 Enterprise Technology"/>
    <x v="18"/>
    <s v="DP Current Expense"/>
    <n v="1530.0499999999954"/>
    <x v="37"/>
    <x v="453"/>
    <x v="4"/>
    <x v="0"/>
  </r>
  <r>
    <s v="660"/>
    <s v="Labor Commission"/>
    <s v="TAA"/>
    <s v="LBR Labor Commission Administration"/>
    <s v="DGO"/>
    <s v="6680 Enterprise Technology"/>
    <x v="13"/>
    <s v="DP Current Expense"/>
    <n v="482.01999999999975"/>
    <x v="37"/>
    <x v="453"/>
    <x v="4"/>
    <x v="0"/>
  </r>
  <r>
    <s v="660"/>
    <s v="Labor Commission"/>
    <s v="TAA"/>
    <s v="LBR Labor Commission Administration"/>
    <s v="DGO"/>
    <s v="6680 Enterprise Technology"/>
    <x v="17"/>
    <s v="DP Current Expense"/>
    <n v="10625.534882491997"/>
    <x v="37"/>
    <x v="453"/>
    <x v="4"/>
    <x v="0"/>
  </r>
  <r>
    <s v="660"/>
    <s v="Labor Commission"/>
    <s v="TAB"/>
    <s v="LBR Industrial Accidents"/>
    <s v="DGO"/>
    <s v="6680 Enterprise Technology"/>
    <x v="12"/>
    <s v="Current Expense"/>
    <n v="-925.19319999999811"/>
    <x v="37"/>
    <x v="456"/>
    <x v="4"/>
    <x v="0"/>
  </r>
  <r>
    <s v="660"/>
    <s v="Labor Commission"/>
    <s v="TAB"/>
    <s v="LBR Industrial Accidents"/>
    <s v="DGO"/>
    <s v="6680 Enterprise Technology"/>
    <x v="12"/>
    <s v="DP Current Expense"/>
    <n v="556.119200000001"/>
    <x v="37"/>
    <x v="456"/>
    <x v="4"/>
    <x v="0"/>
  </r>
  <r>
    <s v="660"/>
    <s v="Labor Commission"/>
    <s v="TAB"/>
    <s v="LBR Industrial Accidents"/>
    <s v="DGO"/>
    <s v="6680 Enterprise Technology"/>
    <x v="18"/>
    <s v="DP Current Expense"/>
    <n v="1055.9499999999969"/>
    <x v="37"/>
    <x v="456"/>
    <x v="4"/>
    <x v="0"/>
  </r>
  <r>
    <s v="660"/>
    <s v="Labor Commission"/>
    <s v="TAB"/>
    <s v="LBR Industrial Accidents"/>
    <s v="DGO"/>
    <s v="6680 Enterprise Technology"/>
    <x v="13"/>
    <s v="DP Current Expense"/>
    <n v="547.74999999999955"/>
    <x v="37"/>
    <x v="456"/>
    <x v="4"/>
    <x v="0"/>
  </r>
  <r>
    <s v="660"/>
    <s v="Labor Commission"/>
    <s v="TAF"/>
    <s v="LBR Adjudication"/>
    <s v="DGO"/>
    <s v="6680 Enterprise Technology"/>
    <x v="12"/>
    <s v="Current Expense"/>
    <n v="-190.1816999999989"/>
    <x v="37"/>
    <x v="458"/>
    <x v="4"/>
    <x v="0"/>
  </r>
  <r>
    <s v="660"/>
    <s v="Labor Commission"/>
    <s v="TAF"/>
    <s v="LBR Adjudication"/>
    <s v="DGO"/>
    <s v="6680 Enterprise Technology"/>
    <x v="12"/>
    <s v="DP Current Expense"/>
    <n v="377.76820000000055"/>
    <x v="37"/>
    <x v="458"/>
    <x v="4"/>
    <x v="0"/>
  </r>
  <r>
    <s v="660"/>
    <s v="Labor Commission"/>
    <s v="TAF"/>
    <s v="LBR Adjudication"/>
    <s v="DGO"/>
    <s v="6680 Enterprise Technology"/>
    <x v="18"/>
    <s v="DP Current Expense"/>
    <n v="827.51999999999748"/>
    <x v="37"/>
    <x v="458"/>
    <x v="4"/>
    <x v="0"/>
  </r>
  <r>
    <s v="660"/>
    <s v="Labor Commission"/>
    <s v="TAF"/>
    <s v="LBR Adjudication"/>
    <s v="DGO"/>
    <s v="6680 Enterprise Technology"/>
    <x v="13"/>
    <s v="DP Current Expense"/>
    <n v="294.2199999999998"/>
    <x v="37"/>
    <x v="458"/>
    <x v="4"/>
    <x v="0"/>
  </r>
  <r>
    <s v="660"/>
    <s v="Labor Commission"/>
    <s v="TAG"/>
    <s v="LBR Boiler Elevator &amp; Coal Mine Safety Division"/>
    <s v="DGO"/>
    <s v="6680 Enterprise Technology"/>
    <x v="12"/>
    <s v="Current Expense"/>
    <n v="-44.025635742590929"/>
    <x v="37"/>
    <x v="452"/>
    <x v="4"/>
    <x v="0"/>
  </r>
  <r>
    <s v="660"/>
    <s v="Labor Commission"/>
    <s v="TAG"/>
    <s v="LBR Boiler Elevator &amp; Coal Mine Safety Division"/>
    <s v="DGO"/>
    <s v="6680 Enterprise Technology"/>
    <x v="12"/>
    <s v="DP Current Expense"/>
    <n v="425.26660000000061"/>
    <x v="37"/>
    <x v="452"/>
    <x v="4"/>
    <x v="0"/>
  </r>
  <r>
    <s v="660"/>
    <s v="Labor Commission"/>
    <s v="TAG"/>
    <s v="LBR Boiler Elevator &amp; Coal Mine Safety Division"/>
    <s v="DGO"/>
    <s v="6680 Enterprise Technology"/>
    <x v="18"/>
    <s v="DP Current Expense"/>
    <n v="1004.2299999999971"/>
    <x v="37"/>
    <x v="452"/>
    <x v="4"/>
    <x v="0"/>
  </r>
  <r>
    <s v="660"/>
    <s v="Labor Commission"/>
    <s v="TAG"/>
    <s v="LBR Boiler Elevator &amp; Coal Mine Safety Division"/>
    <s v="DGO"/>
    <s v="6680 Enterprise Technology"/>
    <x v="13"/>
    <s v="DP Current Expense"/>
    <n v="361.51499999999976"/>
    <x v="37"/>
    <x v="452"/>
    <x v="4"/>
    <x v="0"/>
  </r>
  <r>
    <s v="660"/>
    <s v="Labor Commission"/>
    <s v="TAH"/>
    <s v="LBR Workplace Safety"/>
    <s v="DGO"/>
    <s v="6680 Enterprise Technology"/>
    <x v="12"/>
    <s v="Current Expense"/>
    <n v="-42.688199999999931"/>
    <x v="37"/>
    <x v="459"/>
    <x v="4"/>
    <x v="0"/>
  </r>
  <r>
    <s v="660"/>
    <s v="Labor Commission"/>
    <s v="TAJ"/>
    <s v="LBR Antidiscrimination &amp; Labor"/>
    <s v="DGO"/>
    <s v="6680 Enterprise Technology"/>
    <x v="12"/>
    <s v="Current Expense"/>
    <n v="-1544.912235742589"/>
    <x v="37"/>
    <x v="460"/>
    <x v="4"/>
    <x v="0"/>
  </r>
  <r>
    <s v="660"/>
    <s v="Labor Commission"/>
    <s v="TAJ"/>
    <s v="LBR Antidiscrimination &amp; Labor"/>
    <s v="DGO"/>
    <s v="6680 Enterprise Technology"/>
    <x v="12"/>
    <s v="DP Current Expense"/>
    <n v="612.28420000000085"/>
    <x v="37"/>
    <x v="460"/>
    <x v="4"/>
    <x v="0"/>
  </r>
  <r>
    <s v="660"/>
    <s v="Labor Commission"/>
    <s v="TAJ"/>
    <s v="LBR Antidiscrimination &amp; Labor"/>
    <s v="DGO"/>
    <s v="6680 Enterprise Technology"/>
    <x v="18"/>
    <s v="DP Current Expense"/>
    <n v="1137.8399999999965"/>
    <x v="37"/>
    <x v="460"/>
    <x v="4"/>
    <x v="0"/>
  </r>
  <r>
    <s v="660"/>
    <s v="Labor Commission"/>
    <s v="TAJ"/>
    <s v="LBR Antidiscrimination &amp; Labor"/>
    <s v="DGO"/>
    <s v="6680 Enterprise Technology"/>
    <x v="13"/>
    <s v="DP Current Expense"/>
    <n v="560.26999999999964"/>
    <x v="37"/>
    <x v="460"/>
    <x v="4"/>
    <x v="0"/>
  </r>
  <r>
    <s v="660"/>
    <s v="Labor Commission"/>
    <s v="TAK"/>
    <s v="LBR Utah Occup &amp; Safety Division"/>
    <s v="DGO"/>
    <s v="6680 Enterprise Technology"/>
    <x v="12"/>
    <s v="Current Expense"/>
    <n v="-590.36859999999865"/>
    <x v="37"/>
    <x v="454"/>
    <x v="4"/>
    <x v="0"/>
  </r>
  <r>
    <s v="660"/>
    <s v="Labor Commission"/>
    <s v="TAK"/>
    <s v="LBR Utah Occup &amp; Safety Division"/>
    <s v="DGO"/>
    <s v="6680 Enterprise Technology"/>
    <x v="12"/>
    <s v="DP Current Expense"/>
    <n v="1094.7682000000016"/>
    <x v="37"/>
    <x v="454"/>
    <x v="4"/>
    <x v="0"/>
  </r>
  <r>
    <s v="660"/>
    <s v="Labor Commission"/>
    <s v="TAK"/>
    <s v="LBR Utah Occup &amp; Safety Division"/>
    <s v="DGO"/>
    <s v="6680 Enterprise Technology"/>
    <x v="18"/>
    <s v="DP Current Expense"/>
    <n v="2163.6199999999935"/>
    <x v="37"/>
    <x v="454"/>
    <x v="4"/>
    <x v="0"/>
  </r>
  <r>
    <s v="660"/>
    <s v="Labor Commission"/>
    <s v="TAK"/>
    <s v="LBR Utah Occup &amp; Safety Division"/>
    <s v="DGO"/>
    <s v="6680 Enterprise Technology"/>
    <x v="13"/>
    <s v="DP Current Expense"/>
    <n v="838.83999999999946"/>
    <x v="37"/>
    <x v="454"/>
    <x v="4"/>
    <x v="0"/>
  </r>
  <r>
    <s v="670"/>
    <s v="Dept of Commerce"/>
    <s v="2040"/>
    <s v="CRC Architect Education &amp; Enforcement"/>
    <s v="DGO"/>
    <s v="6680 Enterprise Technology"/>
    <x v="12"/>
    <s v="DP Current Expense"/>
    <n v="13.147800000000011"/>
    <x v="38"/>
    <x v="927"/>
    <x v="4"/>
    <x v="0"/>
  </r>
  <r>
    <s v="670"/>
    <s v="Dept of Commerce"/>
    <s v="2040"/>
    <s v="CRC Architect Education &amp; Enforcement"/>
    <s v="DGO"/>
    <s v="6680 Enterprise Technology"/>
    <x v="18"/>
    <s v="DP Current Expense"/>
    <n v="12.929999999999961"/>
    <x v="38"/>
    <x v="927"/>
    <x v="4"/>
    <x v="0"/>
  </r>
  <r>
    <s v="670"/>
    <s v="Dept of Commerce"/>
    <s v="2045"/>
    <s v="CRC Consumer Protection Education"/>
    <s v="DGO"/>
    <s v="6680 Enterprise Technology"/>
    <x v="12"/>
    <s v="Current Expense"/>
    <n v="-148.53909999999962"/>
    <x v="38"/>
    <x v="928"/>
    <x v="4"/>
    <x v="0"/>
  </r>
  <r>
    <s v="670"/>
    <s v="Dept of Commerce"/>
    <s v="2045"/>
    <s v="CRC Consumer Protection Education"/>
    <s v="DGO"/>
    <s v="6680 Enterprise Technology"/>
    <x v="12"/>
    <s v="DP Current Expense"/>
    <n v="377.15660000000048"/>
    <x v="38"/>
    <x v="928"/>
    <x v="4"/>
    <x v="0"/>
  </r>
  <r>
    <s v="670"/>
    <s v="Dept of Commerce"/>
    <s v="2045"/>
    <s v="CRC Consumer Protection Education"/>
    <s v="DGO"/>
    <s v="6680 Enterprise Technology"/>
    <x v="16"/>
    <s v="DP Current Expense"/>
    <n v="-0.13364799999999999"/>
    <x v="38"/>
    <x v="928"/>
    <x v="4"/>
    <x v="0"/>
  </r>
  <r>
    <s v="670"/>
    <s v="Dept of Commerce"/>
    <s v="2045"/>
    <s v="CRC Consumer Protection Education"/>
    <s v="DGO"/>
    <s v="6680 Enterprise Technology"/>
    <x v="18"/>
    <s v="DP Current Expense"/>
    <n v="814.58999999999742"/>
    <x v="38"/>
    <x v="928"/>
    <x v="4"/>
    <x v="0"/>
  </r>
  <r>
    <s v="670"/>
    <s v="Dept of Commerce"/>
    <s v="2045"/>
    <s v="CRC Consumer Protection Education"/>
    <s v="DGO"/>
    <s v="6680 Enterprise Technology"/>
    <x v="13"/>
    <s v="DP Current Expense"/>
    <n v="25.039999999999985"/>
    <x v="38"/>
    <x v="928"/>
    <x v="4"/>
    <x v="0"/>
  </r>
  <r>
    <s v="670"/>
    <s v="Dept of Commerce"/>
    <s v="2055"/>
    <s v="CRC Engineer/Land Surveyor Education"/>
    <s v="DGO"/>
    <s v="6680 Enterprise Technology"/>
    <x v="12"/>
    <s v="DP Current Expense"/>
    <n v="24.626200000000004"/>
    <x v="38"/>
    <x v="929"/>
    <x v="4"/>
    <x v="0"/>
  </r>
  <r>
    <s v="670"/>
    <s v="Dept of Commerce"/>
    <s v="2070"/>
    <s v="CRC Real Estate Education"/>
    <s v="DGO"/>
    <s v="6680 Enterprise Technology"/>
    <x v="12"/>
    <s v="Current Expense"/>
    <n v="-195.03869999999978"/>
    <x v="38"/>
    <x v="468"/>
    <x v="4"/>
    <x v="0"/>
  </r>
  <r>
    <s v="670"/>
    <s v="Dept of Commerce"/>
    <s v="2070"/>
    <s v="CRC Real Estate Education"/>
    <s v="DGO"/>
    <s v="6680 Enterprise Technology"/>
    <x v="12"/>
    <s v="DP Current Expense"/>
    <n v="59.866400000000091"/>
    <x v="38"/>
    <x v="468"/>
    <x v="4"/>
    <x v="0"/>
  </r>
  <r>
    <s v="670"/>
    <s v="Dept of Commerce"/>
    <s v="2070"/>
    <s v="CRC Real Estate Education"/>
    <s v="DGO"/>
    <s v="6680 Enterprise Technology"/>
    <x v="18"/>
    <s v="DP Current Expense"/>
    <n v="142.22999999999956"/>
    <x v="38"/>
    <x v="468"/>
    <x v="4"/>
    <x v="0"/>
  </r>
  <r>
    <s v="670"/>
    <s v="Dept of Commerce"/>
    <s v="2080"/>
    <s v="CRC Residential Mortgages"/>
    <s v="DGO"/>
    <s v="6680 Enterprise Technology"/>
    <x v="12"/>
    <s v="DP Current Expense"/>
    <n v="21.769600000000032"/>
    <x v="38"/>
    <x v="469"/>
    <x v="4"/>
    <x v="0"/>
  </r>
  <r>
    <s v="670"/>
    <s v="Dept of Commerce"/>
    <s v="2080"/>
    <s v="CRC Residential Mortgages"/>
    <s v="DGO"/>
    <s v="6680 Enterprise Technology"/>
    <x v="18"/>
    <s v="DP Current Expense"/>
    <n v="51.719999999999843"/>
    <x v="38"/>
    <x v="469"/>
    <x v="4"/>
    <x v="0"/>
  </r>
  <r>
    <s v="670"/>
    <s v="Dept of Commerce"/>
    <s v="2085"/>
    <s v="CRC Security Investment Education"/>
    <s v="DGO"/>
    <s v="6680 Enterprise Technology"/>
    <x v="12"/>
    <s v="DP Current Expense"/>
    <n v="522.46452705276454"/>
    <x v="38"/>
    <x v="470"/>
    <x v="4"/>
    <x v="0"/>
  </r>
  <r>
    <s v="670"/>
    <s v="Dept of Commerce"/>
    <s v="2085"/>
    <s v="CRC Security Investment Education"/>
    <s v="DGO"/>
    <s v="6680 Enterprise Technology"/>
    <x v="15"/>
    <s v="DP Current Expense"/>
    <n v="48.064019590779353"/>
    <x v="38"/>
    <x v="470"/>
    <x v="4"/>
    <x v="0"/>
  </r>
  <r>
    <s v="670"/>
    <s v="Dept of Commerce"/>
    <s v="2085"/>
    <s v="CRC Security Investment Education"/>
    <s v="DGO"/>
    <s v="6680 Enterprise Technology"/>
    <x v="18"/>
    <s v="DP Current Expense"/>
    <n v="870.61999999999739"/>
    <x v="38"/>
    <x v="470"/>
    <x v="4"/>
    <x v="0"/>
  </r>
  <r>
    <s v="670"/>
    <s v="Dept of Commerce"/>
    <s v="2085"/>
    <s v="CRC Security Investment Education"/>
    <s v="DGO"/>
    <s v="6680 Enterprise Technology"/>
    <x v="13"/>
    <s v="DP Current Expense"/>
    <n v="15.64999999999999"/>
    <x v="38"/>
    <x v="470"/>
    <x v="4"/>
    <x v="0"/>
  </r>
  <r>
    <s v="670"/>
    <s v="Dept of Commerce"/>
    <s v="2085"/>
    <s v="CRC Security Investment Education"/>
    <s v="DGO"/>
    <s v="6680 Enterprise Technology"/>
    <x v="17"/>
    <s v="DP Current Expense"/>
    <n v="191.31849986999998"/>
    <x v="38"/>
    <x v="470"/>
    <x v="4"/>
    <x v="0"/>
  </r>
  <r>
    <s v="670"/>
    <s v="Dept of Commerce"/>
    <s v="UAA"/>
    <s v="Commerce Administration"/>
    <s v="DGO"/>
    <s v="6680 Enterprise Technology"/>
    <x v="12"/>
    <s v="DP Current Expense"/>
    <n v="2652.4240569837602"/>
    <x v="38"/>
    <x v="461"/>
    <x v="4"/>
    <x v="0"/>
  </r>
  <r>
    <s v="670"/>
    <s v="Dept of Commerce"/>
    <s v="UAA"/>
    <s v="Commerce Administration"/>
    <s v="DGO"/>
    <s v="6680 Enterprise Technology"/>
    <x v="15"/>
    <s v="DP Current Expense"/>
    <n v="941.43435751375955"/>
    <x v="38"/>
    <x v="461"/>
    <x v="4"/>
    <x v="0"/>
  </r>
  <r>
    <s v="670"/>
    <s v="Dept of Commerce"/>
    <s v="UAA"/>
    <s v="CRC Commerce Administration"/>
    <s v="DGO"/>
    <s v="6680 Enterprise Technology"/>
    <x v="12"/>
    <s v="Current Expense"/>
    <n v="3786.9436285148217"/>
    <x v="38"/>
    <x v="461"/>
    <x v="4"/>
    <x v="0"/>
  </r>
  <r>
    <s v="670"/>
    <s v="Dept of Commerce"/>
    <s v="UAA"/>
    <s v="CRC Commerce Administration"/>
    <s v="DGO"/>
    <s v="6680 Enterprise Technology"/>
    <x v="12"/>
    <s v="DP Current Expense"/>
    <n v="520.19281000000115"/>
    <x v="38"/>
    <x v="461"/>
    <x v="4"/>
    <x v="0"/>
  </r>
  <r>
    <s v="670"/>
    <s v="Dept of Commerce"/>
    <s v="UAA"/>
    <s v="CRC Commerce Administration"/>
    <s v="DGO"/>
    <s v="6680 Enterprise Technology"/>
    <x v="14"/>
    <s v="DP Current Expense"/>
    <n v="48770.974999999955"/>
    <x v="38"/>
    <x v="461"/>
    <x v="4"/>
    <x v="0"/>
  </r>
  <r>
    <s v="670"/>
    <s v="Dept of Commerce"/>
    <s v="UAA"/>
    <s v="CRC Commerce Administration"/>
    <s v="DGO"/>
    <s v="6680 Enterprise Technology"/>
    <x v="15"/>
    <s v="DP Current Expense"/>
    <n v="8350"/>
    <x v="38"/>
    <x v="461"/>
    <x v="4"/>
    <x v="0"/>
  </r>
  <r>
    <s v="670"/>
    <s v="Dept of Commerce"/>
    <s v="UAA"/>
    <s v="CRC Commerce Administration"/>
    <s v="DGO"/>
    <s v="6680 Enterprise Technology"/>
    <x v="16"/>
    <s v="DP Current Expense"/>
    <n v="-77.969184000000013"/>
    <x v="38"/>
    <x v="461"/>
    <x v="4"/>
    <x v="0"/>
  </r>
  <r>
    <s v="670"/>
    <s v="Dept of Commerce"/>
    <s v="UAA"/>
    <s v="CRC Commerce Administration"/>
    <s v="DGO"/>
    <s v="6680 Enterprise Technology"/>
    <x v="18"/>
    <s v="DP Current Expense"/>
    <n v="12671.399999999961"/>
    <x v="38"/>
    <x v="461"/>
    <x v="4"/>
    <x v="0"/>
  </r>
  <r>
    <s v="670"/>
    <s v="Dept of Commerce"/>
    <s v="UAA"/>
    <s v="CRC Commerce Administration"/>
    <s v="DGO"/>
    <s v="6680 Enterprise Technology"/>
    <x v="13"/>
    <s v="DP Current Expense"/>
    <n v="2657.3699999999985"/>
    <x v="38"/>
    <x v="461"/>
    <x v="4"/>
    <x v="0"/>
  </r>
  <r>
    <s v="670"/>
    <s v="Dept of Commerce"/>
    <s v="UAA"/>
    <s v="CRC Commerce Administration"/>
    <s v="DGO"/>
    <s v="6680 Enterprise Technology"/>
    <x v="17"/>
    <s v="DP Current Expense"/>
    <n v="22648.947484077999"/>
    <x v="38"/>
    <x v="461"/>
    <x v="4"/>
    <x v="0"/>
  </r>
  <r>
    <s v="670"/>
    <s v="Dept of Commerce"/>
    <s v="UAB"/>
    <s v="CRC Occupational &amp; Professional Licensing"/>
    <s v="DGO"/>
    <s v="6680 Enterprise Technology"/>
    <x v="12"/>
    <s v="Current Expense"/>
    <n v="-3938.9398142970272"/>
    <x v="38"/>
    <x v="463"/>
    <x v="4"/>
    <x v="0"/>
  </r>
  <r>
    <s v="670"/>
    <s v="Dept of Commerce"/>
    <s v="UAB"/>
    <s v="CRC Occupational &amp; Professional Licensing"/>
    <s v="DGO"/>
    <s v="6680 Enterprise Technology"/>
    <x v="12"/>
    <s v="DP Current Expense"/>
    <n v="-3550.4563820000017"/>
    <x v="38"/>
    <x v="463"/>
    <x v="4"/>
    <x v="0"/>
  </r>
  <r>
    <s v="670"/>
    <s v="Dept of Commerce"/>
    <s v="UAB"/>
    <s v="CRC Occupational &amp; Professional Licensing"/>
    <s v="DGO"/>
    <s v="6680 Enterprise Technology"/>
    <x v="14"/>
    <s v="DP Current Expense"/>
    <n v="77.039999999999978"/>
    <x v="38"/>
    <x v="463"/>
    <x v="4"/>
    <x v="0"/>
  </r>
  <r>
    <s v="670"/>
    <s v="Dept of Commerce"/>
    <s v="UAB"/>
    <s v="CRC Occupational &amp; Professional Licensing"/>
    <s v="DGO"/>
    <s v="6680 Enterprise Technology"/>
    <x v="15"/>
    <s v="DP Current Expense"/>
    <n v="12"/>
    <x v="38"/>
    <x v="463"/>
    <x v="4"/>
    <x v="0"/>
  </r>
  <r>
    <s v="670"/>
    <s v="Dept of Commerce"/>
    <s v="UAB"/>
    <s v="CRC Occupational &amp; Professional Licensing"/>
    <s v="DGO"/>
    <s v="6680 Enterprise Technology"/>
    <x v="18"/>
    <s v="DP Current Expense"/>
    <n v="1999.839999999994"/>
    <x v="38"/>
    <x v="463"/>
    <x v="4"/>
    <x v="0"/>
  </r>
  <r>
    <s v="670"/>
    <s v="Dept of Commerce"/>
    <s v="UAB"/>
    <s v="CRC Occupational &amp; Professional Licensing"/>
    <s v="DGO"/>
    <s v="6680 Enterprise Technology"/>
    <x v="13"/>
    <s v="DP Current Expense"/>
    <n v="1126.7999999999993"/>
    <x v="38"/>
    <x v="463"/>
    <x v="4"/>
    <x v="0"/>
  </r>
  <r>
    <s v="670"/>
    <s v="Dept of Commerce"/>
    <s v="UAB"/>
    <s v="CRC Occupational &amp; Professional Licensing"/>
    <s v="DGO"/>
    <s v="6680 Enterprise Technology"/>
    <x v="17"/>
    <s v="DP Current Expense"/>
    <n v="2998.4544770060002"/>
    <x v="38"/>
    <x v="463"/>
    <x v="4"/>
    <x v="0"/>
  </r>
  <r>
    <s v="670"/>
    <s v="Dept of Commerce"/>
    <s v="UAB"/>
    <s v="Occupational &amp; Professional Licensing"/>
    <s v="DGO"/>
    <s v="6680 Enterprise Technology"/>
    <x v="12"/>
    <s v="DP Current Expense"/>
    <n v="367.67900096346818"/>
    <x v="38"/>
    <x v="463"/>
    <x v="4"/>
    <x v="0"/>
  </r>
  <r>
    <s v="670"/>
    <s v="Dept of Commerce"/>
    <s v="UAB"/>
    <s v="Occupational &amp; Professional Licensing"/>
    <s v="DGO"/>
    <s v="6680 Enterprise Technology"/>
    <x v="15"/>
    <s v="DP Current Expense"/>
    <n v="130.50162289546108"/>
    <x v="38"/>
    <x v="463"/>
    <x v="4"/>
    <x v="0"/>
  </r>
  <r>
    <s v="670"/>
    <s v="Dept of Commerce"/>
    <s v="UAC"/>
    <s v="CRC Securities"/>
    <s v="DGO"/>
    <s v="6680 Enterprise Technology"/>
    <x v="12"/>
    <s v="Current Expense"/>
    <n v="-485.3621999999977"/>
    <x v="38"/>
    <x v="466"/>
    <x v="4"/>
    <x v="0"/>
  </r>
  <r>
    <s v="670"/>
    <s v="Dept of Commerce"/>
    <s v="UAC"/>
    <s v="CRC Securities"/>
    <s v="DGO"/>
    <s v="6680 Enterprise Technology"/>
    <x v="12"/>
    <s v="DP Current Expense"/>
    <n v="13.607200000000017"/>
    <x v="38"/>
    <x v="466"/>
    <x v="4"/>
    <x v="0"/>
  </r>
  <r>
    <s v="670"/>
    <s v="Dept of Commerce"/>
    <s v="UAC"/>
    <s v="CRC Securities"/>
    <s v="DGO"/>
    <s v="6680 Enterprise Technology"/>
    <x v="18"/>
    <s v="DP Current Expense"/>
    <n v="25.859999999999921"/>
    <x v="38"/>
    <x v="466"/>
    <x v="4"/>
    <x v="0"/>
  </r>
  <r>
    <s v="670"/>
    <s v="Dept of Commerce"/>
    <s v="UAC"/>
    <s v="CRC Securities"/>
    <s v="DGO"/>
    <s v="6680 Enterprise Technology"/>
    <x v="13"/>
    <s v="DP Current Expense"/>
    <n v="408.46499999999975"/>
    <x v="38"/>
    <x v="466"/>
    <x v="4"/>
    <x v="0"/>
  </r>
  <r>
    <s v="670"/>
    <s v="Dept of Commerce"/>
    <s v="UAD"/>
    <s v="CRC Consumer Protection"/>
    <s v="DGO"/>
    <s v="6680 Enterprise Technology"/>
    <x v="12"/>
    <s v="Current Expense"/>
    <n v="-1472.1587107227756"/>
    <x v="38"/>
    <x v="462"/>
    <x v="4"/>
    <x v="0"/>
  </r>
  <r>
    <s v="670"/>
    <s v="Dept of Commerce"/>
    <s v="UAD"/>
    <s v="CRC Consumer Protection"/>
    <s v="DGO"/>
    <s v="6680 Enterprise Technology"/>
    <x v="12"/>
    <s v="DP Current Expense"/>
    <n v="46.589600000000068"/>
    <x v="38"/>
    <x v="462"/>
    <x v="4"/>
    <x v="0"/>
  </r>
  <r>
    <s v="670"/>
    <s v="Dept of Commerce"/>
    <s v="UAD"/>
    <s v="CRC Consumer Protection"/>
    <s v="DGO"/>
    <s v="6680 Enterprise Technology"/>
    <x v="18"/>
    <s v="DP Current Expense"/>
    <n v="103.43999999999969"/>
    <x v="38"/>
    <x v="462"/>
    <x v="4"/>
    <x v="0"/>
  </r>
  <r>
    <s v="670"/>
    <s v="Dept of Commerce"/>
    <s v="UAD"/>
    <s v="CRC Consumer Protection"/>
    <s v="DGO"/>
    <s v="6680 Enterprise Technology"/>
    <x v="13"/>
    <s v="DP Current Expense"/>
    <n v="456.97999999999973"/>
    <x v="38"/>
    <x v="462"/>
    <x v="4"/>
    <x v="0"/>
  </r>
  <r>
    <s v="670"/>
    <s v="Dept of Commerce"/>
    <s v="UAE"/>
    <s v="CRC Corporations &amp; Commercial Code"/>
    <s v="DGO"/>
    <s v="6680 Enterprise Technology"/>
    <x v="12"/>
    <s v="Current Expense"/>
    <n v="-1141.5491035742562"/>
    <x v="38"/>
    <x v="471"/>
    <x v="4"/>
    <x v="0"/>
  </r>
  <r>
    <s v="670"/>
    <s v="Dept of Commerce"/>
    <s v="UAE"/>
    <s v="CRC Corporations &amp; Commercial Code"/>
    <s v="DGO"/>
    <s v="6680 Enterprise Technology"/>
    <x v="12"/>
    <s v="DP Current Expense"/>
    <n v="72.757000000000104"/>
    <x v="38"/>
    <x v="471"/>
    <x v="4"/>
    <x v="0"/>
  </r>
  <r>
    <s v="670"/>
    <s v="Dept of Commerce"/>
    <s v="UAE"/>
    <s v="CRC Corporations &amp; Commercial Code"/>
    <s v="DGO"/>
    <s v="6680 Enterprise Technology"/>
    <x v="14"/>
    <s v="DP Current Expense"/>
    <n v="8.1150000000000162"/>
    <x v="38"/>
    <x v="471"/>
    <x v="4"/>
    <x v="0"/>
  </r>
  <r>
    <s v="670"/>
    <s v="Dept of Commerce"/>
    <s v="UAE"/>
    <s v="CRC Corporations &amp; Commercial Code"/>
    <s v="DGO"/>
    <s v="6680 Enterprise Technology"/>
    <x v="15"/>
    <s v="DP Current Expense"/>
    <n v="1.5"/>
    <x v="38"/>
    <x v="471"/>
    <x v="4"/>
    <x v="0"/>
  </r>
  <r>
    <s v="670"/>
    <s v="Dept of Commerce"/>
    <s v="UAE"/>
    <s v="CRC Corporations &amp; Commercial Code"/>
    <s v="DGO"/>
    <s v="6680 Enterprise Technology"/>
    <x v="18"/>
    <s v="DP Current Expense"/>
    <n v="163.77999999999952"/>
    <x v="38"/>
    <x v="471"/>
    <x v="4"/>
    <x v="0"/>
  </r>
  <r>
    <s v="670"/>
    <s v="Dept of Commerce"/>
    <s v="UAE"/>
    <s v="CRC Corporations &amp; Commercial Code"/>
    <s v="DGO"/>
    <s v="6680 Enterprise Technology"/>
    <x v="13"/>
    <s v="DP Current Expense"/>
    <n v="561.83499999999958"/>
    <x v="38"/>
    <x v="471"/>
    <x v="4"/>
    <x v="0"/>
  </r>
  <r>
    <s v="670"/>
    <s v="Dept of Commerce"/>
    <s v="UAE"/>
    <s v="CRC Corporations &amp; Commercial Code"/>
    <s v="DGO"/>
    <s v="6680 Enterprise Technology"/>
    <x v="17"/>
    <s v="DP Current Expense"/>
    <n v="1217.04"/>
    <x v="38"/>
    <x v="471"/>
    <x v="4"/>
    <x v="0"/>
  </r>
  <r>
    <s v="670"/>
    <s v="Dept of Commerce"/>
    <s v="UAF"/>
    <s v="CRC Real Estate"/>
    <s v="DGO"/>
    <s v="6680 Enterprise Technology"/>
    <x v="12"/>
    <s v="Current Expense"/>
    <n v="-1582.1880999999978"/>
    <x v="38"/>
    <x v="465"/>
    <x v="4"/>
    <x v="0"/>
  </r>
  <r>
    <s v="670"/>
    <s v="Dept of Commerce"/>
    <s v="UAF"/>
    <s v="CRC Real Estate"/>
    <s v="DGO"/>
    <s v="6680 Enterprise Technology"/>
    <x v="12"/>
    <s v="DP Current Expense"/>
    <n v="45.545000000000051"/>
    <x v="38"/>
    <x v="465"/>
    <x v="4"/>
    <x v="0"/>
  </r>
  <r>
    <s v="670"/>
    <s v="Dept of Commerce"/>
    <s v="UAF"/>
    <s v="CRC Real Estate"/>
    <s v="DGO"/>
    <s v="6680 Enterprise Technology"/>
    <x v="18"/>
    <s v="DP Current Expense"/>
    <n v="99.129999999999697"/>
    <x v="38"/>
    <x v="465"/>
    <x v="4"/>
    <x v="0"/>
  </r>
  <r>
    <s v="670"/>
    <s v="Dept of Commerce"/>
    <s v="UAF"/>
    <s v="CRC Real Estate"/>
    <s v="DGO"/>
    <s v="6680 Enterprise Technology"/>
    <x v="13"/>
    <s v="DP Current Expense"/>
    <n v="577.48499999999956"/>
    <x v="38"/>
    <x v="465"/>
    <x v="4"/>
    <x v="0"/>
  </r>
  <r>
    <s v="670"/>
    <s v="Dept of Commerce"/>
    <s v="UAG"/>
    <s v="CRC Public Utilities"/>
    <s v="DGO"/>
    <s v="6680 Enterprise Technology"/>
    <x v="12"/>
    <s v="Current Expense"/>
    <n v="-512.64839999999776"/>
    <x v="38"/>
    <x v="464"/>
    <x v="4"/>
    <x v="0"/>
  </r>
  <r>
    <s v="670"/>
    <s v="Dept of Commerce"/>
    <s v="UAG"/>
    <s v="CRC Public Utilities"/>
    <s v="DGO"/>
    <s v="6680 Enterprise Technology"/>
    <x v="12"/>
    <s v="DP Current Expense"/>
    <n v="747.69660000000113"/>
    <x v="38"/>
    <x v="464"/>
    <x v="4"/>
    <x v="0"/>
  </r>
  <r>
    <s v="670"/>
    <s v="Dept of Commerce"/>
    <s v="UAG"/>
    <s v="CRC Public Utilities"/>
    <s v="DGO"/>
    <s v="6680 Enterprise Technology"/>
    <x v="18"/>
    <s v="DP Current Expense"/>
    <n v="1719.6899999999948"/>
    <x v="38"/>
    <x v="464"/>
    <x v="4"/>
    <x v="0"/>
  </r>
  <r>
    <s v="670"/>
    <s v="Dept of Commerce"/>
    <s v="UAG"/>
    <s v="CRC Public Utilities"/>
    <s v="DGO"/>
    <s v="6680 Enterprise Technology"/>
    <x v="13"/>
    <s v="DP Current Expense"/>
    <n v="596.26499999999965"/>
    <x v="38"/>
    <x v="464"/>
    <x v="4"/>
    <x v="0"/>
  </r>
  <r>
    <s v="670"/>
    <s v="Dept of Commerce"/>
    <s v="UAH"/>
    <s v="CRC Consumer Services"/>
    <s v="DGO"/>
    <s v="6680 Enterprise Technology"/>
    <x v="12"/>
    <s v="Current Expense"/>
    <n v="-223.59939999999921"/>
    <x v="38"/>
    <x v="472"/>
    <x v="4"/>
    <x v="0"/>
  </r>
  <r>
    <s v="670"/>
    <s v="Dept of Commerce"/>
    <s v="UAH"/>
    <s v="CRC Consumer Services"/>
    <s v="DGO"/>
    <s v="6680 Enterprise Technology"/>
    <x v="12"/>
    <s v="DP Current Expense"/>
    <n v="0.88560000000000016"/>
    <x v="38"/>
    <x v="472"/>
    <x v="4"/>
    <x v="0"/>
  </r>
  <r>
    <s v="670"/>
    <s v="Dept of Commerce"/>
    <s v="UAH"/>
    <s v="CRC Consumer Services"/>
    <s v="DGO"/>
    <s v="6680 Enterprise Technology"/>
    <x v="16"/>
    <s v="DP Current Expense"/>
    <n v="-0.44126399999999999"/>
    <x v="38"/>
    <x v="472"/>
    <x v="4"/>
    <x v="0"/>
  </r>
  <r>
    <s v="670"/>
    <s v="Dept of Commerce"/>
    <s v="UAH"/>
    <s v="CRC Consumer Services"/>
    <s v="DGO"/>
    <s v="6680 Enterprise Technology"/>
    <x v="13"/>
    <s v="DP Current Expense"/>
    <n v="128.32999999999993"/>
    <x v="38"/>
    <x v="472"/>
    <x v="4"/>
    <x v="0"/>
  </r>
  <r>
    <s v="670"/>
    <s v="Dept of Commerce"/>
    <s v="UBA"/>
    <s v="CRC Building Inspector Training"/>
    <s v="DGO"/>
    <s v="6680 Enterprise Technology"/>
    <x v="12"/>
    <s v="Current Expense"/>
    <n v="-10.721999999999934"/>
    <x v="38"/>
    <x v="473"/>
    <x v="4"/>
    <x v="0"/>
  </r>
  <r>
    <s v="680"/>
    <s v="Dept of Financial Institutions"/>
    <s v="VAA"/>
    <s v="FI Financial Institutions Administration"/>
    <s v="DGO"/>
    <s v="6680 Enterprise Technology"/>
    <x v="12"/>
    <s v="Current Expense"/>
    <n v="-760.82229999999788"/>
    <x v="39"/>
    <x v="474"/>
    <x v="4"/>
    <x v="0"/>
  </r>
  <r>
    <s v="680"/>
    <s v="Dept of Financial Institutions"/>
    <s v="VAA"/>
    <s v="FI Financial Institutions Administration"/>
    <s v="DGO"/>
    <s v="6680 Enterprise Technology"/>
    <x v="12"/>
    <s v="DP Current Expense"/>
    <n v="715.35180000000105"/>
    <x v="39"/>
    <x v="474"/>
    <x v="4"/>
    <x v="0"/>
  </r>
  <r>
    <s v="680"/>
    <s v="Dept of Financial Institutions"/>
    <s v="VAA"/>
    <s v="FI Financial Institutions Administration"/>
    <s v="DGO"/>
    <s v="6680 Enterprise Technology"/>
    <x v="18"/>
    <s v="DP Current Expense"/>
    <n v="3426.4499999999898"/>
    <x v="39"/>
    <x v="474"/>
    <x v="4"/>
    <x v="0"/>
  </r>
  <r>
    <s v="680"/>
    <s v="Dept of Financial Institutions"/>
    <s v="VAA"/>
    <s v="FI Financial Institutions Administration"/>
    <s v="DGO"/>
    <s v="6680 Enterprise Technology"/>
    <x v="13"/>
    <s v="DP Current Expense"/>
    <n v="1039.1599999999994"/>
    <x v="39"/>
    <x v="474"/>
    <x v="4"/>
    <x v="0"/>
  </r>
  <r>
    <s v="680"/>
    <s v="Dept of Financial Institutions"/>
    <s v="VAA"/>
    <s v="FI Financial Institutions Administration"/>
    <s v="DGO"/>
    <s v="6680 Enterprise Technology"/>
    <x v="17"/>
    <s v="DP Current Expense"/>
    <n v="393.95438240399983"/>
    <x v="39"/>
    <x v="474"/>
    <x v="4"/>
    <x v="0"/>
  </r>
  <r>
    <s v="690"/>
    <s v="Dept of Insurance"/>
    <s v="VBA"/>
    <s v="INS Insurance Administration"/>
    <s v="DGO"/>
    <s v="6680 Enterprise Technology"/>
    <x v="12"/>
    <s v="Current Expense"/>
    <n v="-1157.0375428911025"/>
    <x v="40"/>
    <x v="475"/>
    <x v="4"/>
    <x v="0"/>
  </r>
  <r>
    <s v="690"/>
    <s v="Dept of Insurance"/>
    <s v="VBA"/>
    <s v="INS Insurance Administration"/>
    <s v="DGO"/>
    <s v="6680 Enterprise Technology"/>
    <x v="12"/>
    <s v="DP Current Expense"/>
    <n v="-4711.9593429481574"/>
    <x v="40"/>
    <x v="475"/>
    <x v="4"/>
    <x v="0"/>
  </r>
  <r>
    <s v="690"/>
    <s v="Dept of Insurance"/>
    <s v="VBA"/>
    <s v="INS Insurance Administration"/>
    <s v="DGO"/>
    <s v="6680 Enterprise Technology"/>
    <x v="14"/>
    <s v="DP Current Expense"/>
    <n v="19302.0425"/>
    <x v="40"/>
    <x v="475"/>
    <x v="4"/>
    <x v="0"/>
  </r>
  <r>
    <s v="690"/>
    <s v="Dept of Insurance"/>
    <s v="VBA"/>
    <s v="INS Insurance Administration"/>
    <s v="DGO"/>
    <s v="6680 Enterprise Technology"/>
    <x v="15"/>
    <s v="DP Current Expense"/>
    <n v="3664"/>
    <x v="40"/>
    <x v="475"/>
    <x v="4"/>
    <x v="0"/>
  </r>
  <r>
    <s v="690"/>
    <s v="Dept of Insurance"/>
    <s v="VBA"/>
    <s v="INS Insurance Administration"/>
    <s v="DGO"/>
    <s v="6680 Enterprise Technology"/>
    <x v="16"/>
    <s v="DP Current Expense"/>
    <n v="-535.95102400000007"/>
    <x v="40"/>
    <x v="475"/>
    <x v="4"/>
    <x v="0"/>
  </r>
  <r>
    <s v="690"/>
    <s v="Dept of Insurance"/>
    <s v="VBA"/>
    <s v="INS Insurance Administration"/>
    <s v="DGO"/>
    <s v="6680 Enterprise Technology"/>
    <x v="18"/>
    <s v="DP Current Expense"/>
    <n v="4723.7599999999866"/>
    <x v="40"/>
    <x v="475"/>
    <x v="4"/>
    <x v="0"/>
  </r>
  <r>
    <s v="690"/>
    <s v="Dept of Insurance"/>
    <s v="VBA"/>
    <s v="INS Insurance Administration"/>
    <s v="DGO"/>
    <s v="6680 Enterprise Technology"/>
    <x v="13"/>
    <s v="DP Current Expense"/>
    <n v="1871.7399999999989"/>
    <x v="40"/>
    <x v="475"/>
    <x v="4"/>
    <x v="0"/>
  </r>
  <r>
    <s v="690"/>
    <s v="Dept of Insurance"/>
    <s v="VBA"/>
    <s v="INS Insurance Administration"/>
    <s v="DGO"/>
    <s v="6680 Enterprise Technology"/>
    <x v="17"/>
    <s v="DP Current Expense"/>
    <n v="4960.552015041816"/>
    <x v="40"/>
    <x v="475"/>
    <x v="4"/>
    <x v="0"/>
  </r>
  <r>
    <s v="690"/>
    <s v="Dept of Insurance"/>
    <s v="VBA"/>
    <s v="Insurance Administration"/>
    <s v="DGO"/>
    <s v="6680 Enterprise Technology"/>
    <x v="12"/>
    <s v="DP Current Expense"/>
    <n v="402.17663574575158"/>
    <x v="40"/>
    <x v="475"/>
    <x v="4"/>
    <x v="0"/>
  </r>
  <r>
    <s v="690"/>
    <s v="Dept of Insurance"/>
    <s v="VBA"/>
    <s v="Insurance Administration"/>
    <s v="DGO"/>
    <s v="6680 Enterprise Technology"/>
    <x v="15"/>
    <s v="DP Current Expense"/>
    <n v="92.031266761041394"/>
    <x v="40"/>
    <x v="475"/>
    <x v="4"/>
    <x v="0"/>
  </r>
  <r>
    <s v="690"/>
    <s v="Dept of Insurance"/>
    <s v="VBC"/>
    <s v="INS Insurance Fraud Program"/>
    <s v="DGO"/>
    <s v="6680 Enterprise Technology"/>
    <x v="12"/>
    <s v="Current Expense"/>
    <n v="-107.24379999999834"/>
    <x v="40"/>
    <x v="476"/>
    <x v="4"/>
    <x v="0"/>
  </r>
  <r>
    <s v="690"/>
    <s v="Dept of Insurance"/>
    <s v="VBC"/>
    <s v="INS Insurance Fraud Program"/>
    <s v="DGO"/>
    <s v="6680 Enterprise Technology"/>
    <x v="12"/>
    <s v="DP Current Expense"/>
    <n v="-2815.414545023039"/>
    <x v="40"/>
    <x v="476"/>
    <x v="4"/>
    <x v="0"/>
  </r>
  <r>
    <s v="690"/>
    <s v="Dept of Insurance"/>
    <s v="VBC"/>
    <s v="INS Insurance Fraud Program"/>
    <s v="DGO"/>
    <s v="6680 Enterprise Technology"/>
    <x v="18"/>
    <s v="DP Current Expense"/>
    <n v="1185.2499999999964"/>
    <x v="40"/>
    <x v="476"/>
    <x v="4"/>
    <x v="0"/>
  </r>
  <r>
    <s v="690"/>
    <s v="Dept of Insurance"/>
    <s v="VBC"/>
    <s v="INS Insurance Fraud Program"/>
    <s v="DGO"/>
    <s v="6680 Enterprise Technology"/>
    <x v="13"/>
    <s v="DP Current Expense"/>
    <n v="280.13499999999982"/>
    <x v="40"/>
    <x v="476"/>
    <x v="4"/>
    <x v="0"/>
  </r>
  <r>
    <s v="690"/>
    <s v="Dept of Insurance"/>
    <s v="VBC"/>
    <s v="INS Insurance Fraud Program"/>
    <s v="DGO"/>
    <s v="6680 Enterprise Technology"/>
    <x v="17"/>
    <s v="DP Current Expense"/>
    <n v="1508.4452148519999"/>
    <x v="40"/>
    <x v="476"/>
    <x v="4"/>
    <x v="0"/>
  </r>
  <r>
    <s v="690"/>
    <s v="Dept of Insurance"/>
    <s v="VBC"/>
    <s v="Insurance Fraud Program"/>
    <s v="DGO"/>
    <s v="6680 Enterprise Technology"/>
    <x v="12"/>
    <s v="DP Current Expense"/>
    <n v="221.32224283616642"/>
    <x v="40"/>
    <x v="476"/>
    <x v="4"/>
    <x v="0"/>
  </r>
  <r>
    <s v="690"/>
    <s v="Dept of Insurance"/>
    <s v="VBC"/>
    <s v="Insurance Fraud Program"/>
    <s v="DGO"/>
    <s v="6680 Enterprise Technology"/>
    <x v="15"/>
    <s v="DP Current Expense"/>
    <n v="50.64582215930573"/>
    <x v="40"/>
    <x v="476"/>
    <x v="4"/>
    <x v="0"/>
  </r>
  <r>
    <s v="690"/>
    <s v="Dept of Insurance"/>
    <s v="VBD"/>
    <s v="INS Captive Insurers"/>
    <s v="DGO"/>
    <s v="6680 Enterprise Technology"/>
    <x v="12"/>
    <s v="Current Expense"/>
    <n v="-25.147899999999851"/>
    <x v="40"/>
    <x v="477"/>
    <x v="4"/>
    <x v="0"/>
  </r>
  <r>
    <s v="690"/>
    <s v="Dept of Insurance"/>
    <s v="VBD"/>
    <s v="INS Captive Insurers"/>
    <s v="DGO"/>
    <s v="6680 Enterprise Technology"/>
    <x v="12"/>
    <s v="DP Current Expense"/>
    <n v="-769.33238202879966"/>
    <x v="40"/>
    <x v="477"/>
    <x v="4"/>
    <x v="0"/>
  </r>
  <r>
    <s v="690"/>
    <s v="Dept of Insurance"/>
    <s v="VBD"/>
    <s v="INS Captive Insurers"/>
    <s v="DGO"/>
    <s v="6680 Enterprise Technology"/>
    <x v="14"/>
    <s v="DP Current Expense"/>
    <n v="545.599999999999"/>
    <x v="40"/>
    <x v="477"/>
    <x v="4"/>
    <x v="0"/>
  </r>
  <r>
    <s v="690"/>
    <s v="Dept of Insurance"/>
    <s v="VBD"/>
    <s v="INS Captive Insurers"/>
    <s v="DGO"/>
    <s v="6680 Enterprise Technology"/>
    <x v="15"/>
    <s v="DP Current Expense"/>
    <n v="88"/>
    <x v="40"/>
    <x v="477"/>
    <x v="4"/>
    <x v="0"/>
  </r>
  <r>
    <s v="690"/>
    <s v="Dept of Insurance"/>
    <s v="VBD"/>
    <s v="INS Captive Insurers"/>
    <s v="DGO"/>
    <s v="6680 Enterprise Technology"/>
    <x v="16"/>
    <s v="DP Current Expense"/>
    <n v="0"/>
    <x v="40"/>
    <x v="477"/>
    <x v="4"/>
    <x v="0"/>
  </r>
  <r>
    <s v="690"/>
    <s v="Dept of Insurance"/>
    <s v="VBD"/>
    <s v="INS Captive Insurers"/>
    <s v="DGO"/>
    <s v="6680 Enterprise Technology"/>
    <x v="18"/>
    <s v="DP Current Expense"/>
    <n v="633.56999999999812"/>
    <x v="40"/>
    <x v="477"/>
    <x v="4"/>
    <x v="0"/>
  </r>
  <r>
    <s v="690"/>
    <s v="Dept of Insurance"/>
    <s v="VBD"/>
    <s v="INS Captive Insurers"/>
    <s v="DGO"/>
    <s v="6680 Enterprise Technology"/>
    <x v="13"/>
    <s v="DP Current Expense"/>
    <n v="225.35999999999984"/>
    <x v="40"/>
    <x v="477"/>
    <x v="4"/>
    <x v="0"/>
  </r>
  <r>
    <s v="690"/>
    <s v="Dept of Insurance"/>
    <s v="VBD"/>
    <s v="INS Captive Insurers"/>
    <s v="DGO"/>
    <s v="6680 Enterprise Technology"/>
    <x v="17"/>
    <s v="DP Current Expense"/>
    <n v="1217.04"/>
    <x v="40"/>
    <x v="477"/>
    <x v="4"/>
    <x v="0"/>
  </r>
  <r>
    <s v="690"/>
    <s v="Dept of Insurance"/>
    <s v="VBE"/>
    <s v="Electronic Commerce Fee"/>
    <s v="DGO"/>
    <s v="6680 Enterprise Technology"/>
    <x v="12"/>
    <s v="DP Current Expense"/>
    <n v="110.66112141808321"/>
    <x v="40"/>
    <x v="930"/>
    <x v="4"/>
    <x v="0"/>
  </r>
  <r>
    <s v="690"/>
    <s v="Dept of Insurance"/>
    <s v="VBE"/>
    <s v="Electronic Commerce Fee"/>
    <s v="DGO"/>
    <s v="6680 Enterprise Technology"/>
    <x v="15"/>
    <s v="DP Current Expense"/>
    <n v="25.322911079652865"/>
    <x v="40"/>
    <x v="930"/>
    <x v="4"/>
    <x v="0"/>
  </r>
  <r>
    <s v="690"/>
    <s v="Dept of Insurance"/>
    <s v="VBE"/>
    <s v="INS Electronic Commerce Fee"/>
    <s v="DGO"/>
    <s v="6680 Enterprise Technology"/>
    <x v="12"/>
    <s v="DP Current Expense"/>
    <n v="-13.27903200000001"/>
    <x v="40"/>
    <x v="930"/>
    <x v="4"/>
    <x v="0"/>
  </r>
  <r>
    <s v="690"/>
    <s v="Dept of Insurance"/>
    <s v="VBE"/>
    <s v="INS Electronic Commerce Fee"/>
    <s v="DGO"/>
    <s v="6680 Enterprise Technology"/>
    <x v="14"/>
    <s v="DP Current Expense"/>
    <n v="5564.6674999999896"/>
    <x v="40"/>
    <x v="930"/>
    <x v="4"/>
    <x v="0"/>
  </r>
  <r>
    <s v="690"/>
    <s v="Dept of Insurance"/>
    <s v="VBE"/>
    <s v="INS Electronic Commerce Fee"/>
    <s v="DGO"/>
    <s v="6680 Enterprise Technology"/>
    <x v="15"/>
    <s v="DP Current Expense"/>
    <n v="897.75"/>
    <x v="40"/>
    <x v="930"/>
    <x v="4"/>
    <x v="0"/>
  </r>
  <r>
    <s v="690"/>
    <s v="Dept of Insurance"/>
    <s v="VBE"/>
    <s v="INS Electronic Commerce Fee"/>
    <s v="DGO"/>
    <s v="6680 Enterprise Technology"/>
    <x v="17"/>
    <s v="DP Current Expense"/>
    <n v="4120.6324517501862"/>
    <x v="40"/>
    <x v="930"/>
    <x v="4"/>
    <x v="0"/>
  </r>
  <r>
    <s v="700"/>
    <s v="Public Service Commission"/>
    <s v="2360"/>
    <s v="PSC Universal Public Telecommunications Service Support"/>
    <s v="DGO"/>
    <s v="6680 Enterprise Technology"/>
    <x v="12"/>
    <s v="Current Expense"/>
    <n v="-12.931242891109363"/>
    <x v="41"/>
    <x v="482"/>
    <x v="4"/>
    <x v="0"/>
  </r>
  <r>
    <s v="700"/>
    <s v="Public Service Commission"/>
    <s v="2360"/>
    <s v="PSC Universal Public Telecommunications Service Support"/>
    <s v="DGO"/>
    <s v="6680 Enterprise Technology"/>
    <x v="12"/>
    <s v="DP Current Expense"/>
    <n v="80.722400000000107"/>
    <x v="41"/>
    <x v="482"/>
    <x v="4"/>
    <x v="0"/>
  </r>
  <r>
    <s v="700"/>
    <s v="Public Service Commission"/>
    <s v="2360"/>
    <s v="PSC Universal Public Telecommunications Service Support"/>
    <s v="DGO"/>
    <s v="6680 Enterprise Technology"/>
    <x v="14"/>
    <s v="DP Current Expense"/>
    <n v="124.48499999999986"/>
    <x v="41"/>
    <x v="482"/>
    <x v="4"/>
    <x v="0"/>
  </r>
  <r>
    <s v="700"/>
    <s v="Public Service Commission"/>
    <s v="2360"/>
    <s v="PSC Universal Public Telecommunications Service Support"/>
    <s v="DGO"/>
    <s v="6680 Enterprise Technology"/>
    <x v="15"/>
    <s v="DP Current Expense"/>
    <n v="23.25"/>
    <x v="41"/>
    <x v="482"/>
    <x v="4"/>
    <x v="0"/>
  </r>
  <r>
    <s v="700"/>
    <s v="Public Service Commission"/>
    <s v="2360"/>
    <s v="PSC Universal Public Telecommunications Service Support"/>
    <s v="DGO"/>
    <s v="6680 Enterprise Technology"/>
    <x v="16"/>
    <s v="DP Current Expense"/>
    <n v="-79.956863999999996"/>
    <x v="41"/>
    <x v="482"/>
    <x v="4"/>
    <x v="0"/>
  </r>
  <r>
    <s v="700"/>
    <s v="Public Service Commission"/>
    <s v="2360"/>
    <s v="PSC Universal Public Telecommunications Service Support"/>
    <s v="DGO"/>
    <s v="6680 Enterprise Technology"/>
    <x v="18"/>
    <s v="DP Current Expense"/>
    <n v="120.67999999999964"/>
    <x v="41"/>
    <x v="482"/>
    <x v="4"/>
    <x v="0"/>
  </r>
  <r>
    <s v="700"/>
    <s v="Public Service Commission"/>
    <s v="2360"/>
    <s v="PSC Universal Public Telecommunications Service Support"/>
    <s v="DGO"/>
    <s v="6680 Enterprise Technology"/>
    <x v="13"/>
    <s v="DP Current Expense"/>
    <n v="79.814999999999955"/>
    <x v="41"/>
    <x v="482"/>
    <x v="4"/>
    <x v="0"/>
  </r>
  <r>
    <s v="700"/>
    <s v="Public Service Commission"/>
    <s v="VCA"/>
    <s v="PSC Public Service Commission"/>
    <s v="DGO"/>
    <s v="6680 Enterprise Technology"/>
    <x v="12"/>
    <s v="Current Expense"/>
    <n v="-721.75119999999845"/>
    <x v="41"/>
    <x v="481"/>
    <x v="4"/>
    <x v="0"/>
  </r>
  <r>
    <s v="700"/>
    <s v="Public Service Commission"/>
    <s v="VCA"/>
    <s v="PSC Public Service Commission"/>
    <s v="DGO"/>
    <s v="6680 Enterprise Technology"/>
    <x v="12"/>
    <s v="DP Current Expense"/>
    <n v="724.58260000000109"/>
    <x v="41"/>
    <x v="481"/>
    <x v="4"/>
    <x v="0"/>
  </r>
  <r>
    <s v="700"/>
    <s v="Public Service Commission"/>
    <s v="VCA"/>
    <s v="PSC Public Service Commission"/>
    <s v="DGO"/>
    <s v="6680 Enterprise Technology"/>
    <x v="16"/>
    <s v="DP Current Expense"/>
    <n v="-82.805519999999987"/>
    <x v="41"/>
    <x v="481"/>
    <x v="4"/>
    <x v="0"/>
  </r>
  <r>
    <s v="700"/>
    <s v="Public Service Commission"/>
    <s v="VCA"/>
    <s v="PSC Public Service Commission"/>
    <s v="DGO"/>
    <s v="6680 Enterprise Technology"/>
    <x v="18"/>
    <s v="DP Current Expense"/>
    <n v="1422.2999999999956"/>
    <x v="41"/>
    <x v="481"/>
    <x v="4"/>
    <x v="0"/>
  </r>
  <r>
    <s v="700"/>
    <s v="Public Service Commission"/>
    <s v="VCA"/>
    <s v="PSC Public Service Commission"/>
    <s v="DGO"/>
    <s v="6680 Enterprise Technology"/>
    <x v="13"/>
    <s v="DP Current Expense"/>
    <n v="366.20999999999975"/>
    <x v="41"/>
    <x v="481"/>
    <x v="4"/>
    <x v="0"/>
  </r>
  <r>
    <s v="700"/>
    <s v="Public Service Commission"/>
    <s v="VCA"/>
    <s v="PSC Public Service Commission"/>
    <s v="DGO"/>
    <s v="6680 Enterprise Technology"/>
    <x v="17"/>
    <s v="DP Current Expense"/>
    <n v="2343.3973250699996"/>
    <x v="41"/>
    <x v="481"/>
    <x v="4"/>
    <x v="0"/>
  </r>
  <r>
    <s v="700"/>
    <s v="Public Service Commission"/>
    <s v="VCA"/>
    <s v="Public Service Commission"/>
    <s v="DGO"/>
    <s v="6680 Enterprise Technology"/>
    <x v="12"/>
    <s v="DP Current Expense"/>
    <n v="279.72000000000031"/>
    <x v="41"/>
    <x v="481"/>
    <x v="4"/>
    <x v="0"/>
  </r>
  <r>
    <s v="700"/>
    <s v="Public Service Commission"/>
    <s v="VCA"/>
    <s v="Public Service Commission"/>
    <s v="DGO"/>
    <s v="6680 Enterprise Technology"/>
    <x v="15"/>
    <s v="DP Current Expense"/>
    <n v="84"/>
    <x v="41"/>
    <x v="481"/>
    <x v="4"/>
    <x v="0"/>
  </r>
  <r>
    <s v="710"/>
    <s v="Dept of Cultural and Community Engagement"/>
    <s v="2305"/>
    <s v="DCCE Utah Stem Foundation Fund"/>
    <s v="DGO"/>
    <s v="6680 Enterprise Technology"/>
    <x v="12"/>
    <s v="Current Expense"/>
    <n v="-14.124899999999919"/>
    <x v="42"/>
    <x v="492"/>
    <x v="4"/>
    <x v="0"/>
  </r>
  <r>
    <s v="710"/>
    <s v="Dept of Cultural and Community Engagement"/>
    <s v="2305"/>
    <s v="DCCE Utah Stem Foundation Fund"/>
    <s v="DGO"/>
    <s v="6680 Enterprise Technology"/>
    <x v="12"/>
    <s v="DP Current Expense"/>
    <n v="0"/>
    <x v="42"/>
    <x v="492"/>
    <x v="4"/>
    <x v="0"/>
  </r>
  <r>
    <s v="710"/>
    <s v="Dept of Cultural and Community Engagement"/>
    <s v="2305"/>
    <s v="DCCE Utah Stem Foundation Fund"/>
    <s v="DGO"/>
    <s v="6680 Enterprise Technology"/>
    <x v="14"/>
    <s v="DP Current Expense"/>
    <n v="51.359999999999985"/>
    <x v="42"/>
    <x v="492"/>
    <x v="4"/>
    <x v="0"/>
  </r>
  <r>
    <s v="710"/>
    <s v="Dept of Cultural and Community Engagement"/>
    <s v="2305"/>
    <s v="DCCE Utah Stem Foundation Fund"/>
    <s v="DGO"/>
    <s v="6680 Enterprise Technology"/>
    <x v="15"/>
    <s v="DP Current Expense"/>
    <n v="8"/>
    <x v="42"/>
    <x v="492"/>
    <x v="4"/>
    <x v="0"/>
  </r>
  <r>
    <s v="710"/>
    <s v="Dept of Cultural and Community Engagement"/>
    <s v="WAA"/>
    <s v="DCCE Executive Director's Office"/>
    <s v="DGO"/>
    <s v="6680 Enterprise Technology"/>
    <x v="12"/>
    <s v="Current Expense"/>
    <n v="-22.337499999999864"/>
    <x v="42"/>
    <x v="493"/>
    <x v="4"/>
    <x v="0"/>
  </r>
  <r>
    <s v="710"/>
    <s v="Dept of Cultural and Community Engagement"/>
    <s v="WAB"/>
    <s v="DCCE Information Technology"/>
    <s v="DGO"/>
    <s v="6680 Enterprise Technology"/>
    <x v="12"/>
    <s v="Current Expense"/>
    <n v="16.338085702963458"/>
    <x v="42"/>
    <x v="494"/>
    <x v="4"/>
    <x v="0"/>
  </r>
  <r>
    <s v="710"/>
    <s v="Dept of Cultural and Community Engagement"/>
    <s v="WAB"/>
    <s v="DCCE Information Technology"/>
    <s v="DGO"/>
    <s v="6680 Enterprise Technology"/>
    <x v="12"/>
    <s v="DP Current Expense"/>
    <n v="-7884.6797199999937"/>
    <x v="42"/>
    <x v="494"/>
    <x v="4"/>
    <x v="0"/>
  </r>
  <r>
    <s v="710"/>
    <s v="Dept of Cultural and Community Engagement"/>
    <s v="WAB"/>
    <s v="DCCE Information Technology"/>
    <s v="DGO"/>
    <s v="6680 Enterprise Technology"/>
    <x v="14"/>
    <s v="DP Current Expense"/>
    <n v="3136.3849999999975"/>
    <x v="42"/>
    <x v="494"/>
    <x v="4"/>
    <x v="0"/>
  </r>
  <r>
    <s v="710"/>
    <s v="Dept of Cultural and Community Engagement"/>
    <s v="WAB"/>
    <s v="DCCE Information Technology"/>
    <s v="DGO"/>
    <s v="6680 Enterprise Technology"/>
    <x v="15"/>
    <s v="DP Current Expense"/>
    <n v="620.75"/>
    <x v="42"/>
    <x v="494"/>
    <x v="4"/>
    <x v="0"/>
  </r>
  <r>
    <s v="710"/>
    <s v="Dept of Cultural and Community Engagement"/>
    <s v="WAB"/>
    <s v="DCCE Information Technology"/>
    <s v="DGO"/>
    <s v="6680 Enterprise Technology"/>
    <x v="16"/>
    <s v="DP Current Expense"/>
    <n v="-1817.1945440000002"/>
    <x v="42"/>
    <x v="494"/>
    <x v="4"/>
    <x v="0"/>
  </r>
  <r>
    <s v="710"/>
    <s v="Dept of Cultural and Community Engagement"/>
    <s v="WAB"/>
    <s v="DCCE Information Technology"/>
    <s v="DGO"/>
    <s v="6680 Enterprise Technology"/>
    <x v="18"/>
    <s v="DP Current Expense"/>
    <n v="11434.429999999964"/>
    <x v="42"/>
    <x v="494"/>
    <x v="4"/>
    <x v="0"/>
  </r>
  <r>
    <s v="710"/>
    <s v="Dept of Cultural and Community Engagement"/>
    <s v="WAB"/>
    <s v="DCCE Information Technology"/>
    <s v="DGO"/>
    <s v="6680 Enterprise Technology"/>
    <x v="13"/>
    <s v="DP Current Expense"/>
    <n v="3291.1949999999979"/>
    <x v="42"/>
    <x v="494"/>
    <x v="4"/>
    <x v="0"/>
  </r>
  <r>
    <s v="710"/>
    <s v="Dept of Cultural and Community Engagement"/>
    <s v="WAB"/>
    <s v="DCCE Information Technology"/>
    <s v="DGO"/>
    <s v="6680 Enterprise Technology"/>
    <x v="17"/>
    <s v="DP Current Expense"/>
    <n v="9133.9013967859973"/>
    <x v="42"/>
    <x v="494"/>
    <x v="4"/>
    <x v="0"/>
  </r>
  <r>
    <s v="710"/>
    <s v="Dept of Cultural and Community Engagement"/>
    <s v="WAB"/>
    <s v="DHA Information Technology"/>
    <s v="DGO"/>
    <s v="6680 Enterprise Technology"/>
    <x v="12"/>
    <s v="DP Current Expense"/>
    <n v="282.20396688554536"/>
    <x v="42"/>
    <x v="494"/>
    <x v="4"/>
    <x v="0"/>
  </r>
  <r>
    <s v="710"/>
    <s v="Dept of Cultural and Community Engagement"/>
    <s v="WAB"/>
    <s v="DHA Information Technology"/>
    <s v="DGO"/>
    <s v="6680 Enterprise Technology"/>
    <x v="15"/>
    <s v="DP Current Expense"/>
    <n v="65.942205002210017"/>
    <x v="42"/>
    <x v="494"/>
    <x v="4"/>
    <x v="0"/>
  </r>
  <r>
    <s v="710"/>
    <s v="Dept of Cultural and Community Engagement"/>
    <s v="WAC"/>
    <s v="DCCE Administrative Services"/>
    <s v="DGO"/>
    <s v="6680 Enterprise Technology"/>
    <x v="12"/>
    <s v="Current Expense"/>
    <n v="-106.94749999999935"/>
    <x v="42"/>
    <x v="483"/>
    <x v="4"/>
    <x v="0"/>
  </r>
  <r>
    <s v="710"/>
    <s v="Dept of Cultural and Community Engagement"/>
    <s v="WAC"/>
    <s v="DCCE Administrative Services"/>
    <s v="DGO"/>
    <s v="6680 Enterprise Technology"/>
    <x v="12"/>
    <s v="DP Current Expense"/>
    <n v="1.0451999999999998E-2"/>
    <x v="42"/>
    <x v="483"/>
    <x v="4"/>
    <x v="0"/>
  </r>
  <r>
    <s v="710"/>
    <s v="Dept of Cultural and Community Engagement"/>
    <s v="WAC"/>
    <s v="DCCE Administrative Services"/>
    <s v="DGO"/>
    <s v="6680 Enterprise Technology"/>
    <x v="14"/>
    <s v="DP Current Expense"/>
    <n v="116.31500000000023"/>
    <x v="42"/>
    <x v="483"/>
    <x v="4"/>
    <x v="0"/>
  </r>
  <r>
    <s v="710"/>
    <s v="Dept of Cultural and Community Engagement"/>
    <s v="WAC"/>
    <s v="DCCE Administrative Services"/>
    <s v="DGO"/>
    <s v="6680 Enterprise Technology"/>
    <x v="15"/>
    <s v="DP Current Expense"/>
    <n v="21.5"/>
    <x v="42"/>
    <x v="483"/>
    <x v="4"/>
    <x v="0"/>
  </r>
  <r>
    <s v="710"/>
    <s v="Dept of Cultural and Community Engagement"/>
    <s v="WAD"/>
    <s v="DCCE Multi Cultural Affairs"/>
    <s v="DGO"/>
    <s v="6680 Enterprise Technology"/>
    <x v="12"/>
    <s v="Current Expense"/>
    <n v="-41.630099999999779"/>
    <x v="42"/>
    <x v="495"/>
    <x v="4"/>
    <x v="0"/>
  </r>
  <r>
    <s v="710"/>
    <s v="Dept of Cultural and Community Engagement"/>
    <s v="WAD"/>
    <s v="DCCE Multi Cultural Affairs"/>
    <s v="DGO"/>
    <s v="6680 Enterprise Technology"/>
    <x v="12"/>
    <s v="DP Current Expense"/>
    <n v="0.13120000000000001"/>
    <x v="42"/>
    <x v="495"/>
    <x v="4"/>
    <x v="0"/>
  </r>
  <r>
    <s v="710"/>
    <s v="Dept of Cultural and Community Engagement"/>
    <s v="WAD"/>
    <s v="DCCE Multi Cultural Affairs"/>
    <s v="DGO"/>
    <s v="6680 Enterprise Technology"/>
    <x v="13"/>
    <s v="DP Current Expense"/>
    <n v="65.729999999999947"/>
    <x v="42"/>
    <x v="495"/>
    <x v="4"/>
    <x v="0"/>
  </r>
  <r>
    <s v="710"/>
    <s v="Dept of Cultural and Community Engagement"/>
    <s v="WEA"/>
    <s v="DCCE Indian Affairs"/>
    <s v="DGO"/>
    <s v="6680 Enterprise Technology"/>
    <x v="12"/>
    <s v="Current Expense"/>
    <n v="-60.098799999999798"/>
    <x v="42"/>
    <x v="496"/>
    <x v="4"/>
    <x v="0"/>
  </r>
  <r>
    <s v="710"/>
    <s v="Dept of Cultural and Community Engagement"/>
    <s v="WEA"/>
    <s v="DCCE Indian Affairs"/>
    <s v="DGO"/>
    <s v="6680 Enterprise Technology"/>
    <x v="12"/>
    <s v="DP Current Expense"/>
    <n v="0.16400000000000001"/>
    <x v="42"/>
    <x v="496"/>
    <x v="4"/>
    <x v="0"/>
  </r>
  <r>
    <s v="710"/>
    <s v="Dept of Cultural and Community Engagement"/>
    <s v="WEA"/>
    <s v="DCCE Indian Affairs"/>
    <s v="DGO"/>
    <s v="6680 Enterprise Technology"/>
    <x v="13"/>
    <s v="DP Current Expense"/>
    <n v="20.344999999999985"/>
    <x v="42"/>
    <x v="496"/>
    <x v="4"/>
    <x v="0"/>
  </r>
  <r>
    <s v="710"/>
    <s v="Dept of Cultural and Community Engagement"/>
    <s v="WNA"/>
    <s v="DCCE State History Administration"/>
    <s v="DGO"/>
    <s v="6680 Enterprise Technology"/>
    <x v="12"/>
    <s v="Current Expense"/>
    <n v="-84.663799999999569"/>
    <x v="42"/>
    <x v="489"/>
    <x v="4"/>
    <x v="0"/>
  </r>
  <r>
    <s v="710"/>
    <s v="Dept of Cultural and Community Engagement"/>
    <s v="WNA"/>
    <s v="DCCE State History Administration"/>
    <s v="DGO"/>
    <s v="6680 Enterprise Technology"/>
    <x v="12"/>
    <s v="DP Current Expense"/>
    <n v="0.13120000000000001"/>
    <x v="42"/>
    <x v="489"/>
    <x v="4"/>
    <x v="0"/>
  </r>
  <r>
    <s v="710"/>
    <s v="Dept of Cultural and Community Engagement"/>
    <s v="WNA"/>
    <s v="DCCE State History Administration"/>
    <s v="DGO"/>
    <s v="6680 Enterprise Technology"/>
    <x v="13"/>
    <s v="DP Current Expense"/>
    <n v="18.779999999999987"/>
    <x v="42"/>
    <x v="489"/>
    <x v="4"/>
    <x v="0"/>
  </r>
  <r>
    <s v="710"/>
    <s v="Dept of Cultural and Community Engagement"/>
    <s v="WNB"/>
    <s v="DCCE Research Libraries &amp; Collections"/>
    <s v="DGO"/>
    <s v="6680 Enterprise Technology"/>
    <x v="12"/>
    <s v="Current Expense"/>
    <n v="-136.21109999999928"/>
    <x v="42"/>
    <x v="497"/>
    <x v="4"/>
    <x v="0"/>
  </r>
  <r>
    <s v="710"/>
    <s v="Dept of Cultural and Community Engagement"/>
    <s v="WNB"/>
    <s v="DCCE Research Libraries &amp; Collections"/>
    <s v="DGO"/>
    <s v="6680 Enterprise Technology"/>
    <x v="12"/>
    <s v="DP Current Expense"/>
    <n v="7.5038000000000107"/>
    <x v="42"/>
    <x v="497"/>
    <x v="4"/>
    <x v="0"/>
  </r>
  <r>
    <s v="710"/>
    <s v="Dept of Cultural and Community Engagement"/>
    <s v="WNB"/>
    <s v="DCCE Research Libraries &amp; Collections"/>
    <s v="DGO"/>
    <s v="6680 Enterprise Technology"/>
    <x v="18"/>
    <s v="DP Current Expense"/>
    <n v="17.239999999999949"/>
    <x v="42"/>
    <x v="497"/>
    <x v="4"/>
    <x v="0"/>
  </r>
  <r>
    <s v="710"/>
    <s v="Dept of Cultural and Community Engagement"/>
    <s v="WNB"/>
    <s v="DCCE Research Libraries &amp; Collections"/>
    <s v="DGO"/>
    <s v="6680 Enterprise Technology"/>
    <x v="13"/>
    <s v="DP Current Expense"/>
    <n v="37.559999999999974"/>
    <x v="42"/>
    <x v="497"/>
    <x v="4"/>
    <x v="0"/>
  </r>
  <r>
    <s v="710"/>
    <s v="Dept of Cultural and Community Engagement"/>
    <s v="WNC"/>
    <s v="DCCE Public History, Communication &amp; Information"/>
    <s v="DGO"/>
    <s v="6680 Enterprise Technology"/>
    <x v="12"/>
    <s v="Current Expense"/>
    <n v="-53.609999999999665"/>
    <x v="42"/>
    <x v="498"/>
    <x v="4"/>
    <x v="0"/>
  </r>
  <r>
    <s v="710"/>
    <s v="Dept of Cultural and Community Engagement"/>
    <s v="WND"/>
    <s v="DCCE Historic Preservation &amp; Antiquities"/>
    <s v="DGO"/>
    <s v="6680 Enterprise Technology"/>
    <x v="12"/>
    <s v="Current Expense"/>
    <n v="-149.19479999999911"/>
    <x v="42"/>
    <x v="488"/>
    <x v="4"/>
    <x v="0"/>
  </r>
  <r>
    <s v="710"/>
    <s v="Dept of Cultural and Community Engagement"/>
    <s v="WND"/>
    <s v="DCCE Historic Preservation &amp; Antiquities"/>
    <s v="DGO"/>
    <s v="6680 Enterprise Technology"/>
    <x v="12"/>
    <s v="DP Current Expense"/>
    <n v="0.16400000000000001"/>
    <x v="42"/>
    <x v="488"/>
    <x v="4"/>
    <x v="0"/>
  </r>
  <r>
    <s v="710"/>
    <s v="Dept of Cultural and Community Engagement"/>
    <s v="WND"/>
    <s v="DCCE Historic Preservation &amp; Antiquities"/>
    <s v="DGO"/>
    <s v="6680 Enterprise Technology"/>
    <x v="13"/>
    <s v="DP Current Expense"/>
    <n v="20.344999999999985"/>
    <x v="42"/>
    <x v="488"/>
    <x v="4"/>
    <x v="0"/>
  </r>
  <r>
    <s v="710"/>
    <s v="Dept of Cultural and Community Engagement"/>
    <s v="WQA"/>
    <s v="DCCE Fine Arts Administration"/>
    <s v="DGO"/>
    <s v="6680 Enterprise Technology"/>
    <x v="12"/>
    <s v="Current Expense"/>
    <n v="-414.64369999999781"/>
    <x v="42"/>
    <x v="487"/>
    <x v="4"/>
    <x v="0"/>
  </r>
  <r>
    <s v="710"/>
    <s v="Dept of Cultural and Community Engagement"/>
    <s v="WQA"/>
    <s v="DCCE Fine Arts Administration"/>
    <s v="DGO"/>
    <s v="6680 Enterprise Technology"/>
    <x v="12"/>
    <s v="DP Current Expense"/>
    <n v="0.26240000000000002"/>
    <x v="42"/>
    <x v="487"/>
    <x v="4"/>
    <x v="0"/>
  </r>
  <r>
    <s v="710"/>
    <s v="Dept of Cultural and Community Engagement"/>
    <s v="WQA"/>
    <s v="DCCE Fine Arts Administration"/>
    <s v="DGO"/>
    <s v="6680 Enterprise Technology"/>
    <x v="13"/>
    <s v="DP Current Expense"/>
    <n v="37.559999999999974"/>
    <x v="42"/>
    <x v="487"/>
    <x v="4"/>
    <x v="0"/>
  </r>
  <r>
    <s v="710"/>
    <s v="Dept of Cultural and Community Engagement"/>
    <s v="WQC"/>
    <s v="DCCE Community Arts Outreach"/>
    <s v="DGO"/>
    <s v="6680 Enterprise Technology"/>
    <x v="12"/>
    <s v="Current Expense"/>
    <n v="-10.782199999999934"/>
    <x v="42"/>
    <x v="486"/>
    <x v="4"/>
    <x v="0"/>
  </r>
  <r>
    <s v="710"/>
    <s v="Dept of Cultural and Community Engagement"/>
    <s v="WRA"/>
    <s v="DCCE State Library Administration"/>
    <s v="DGO"/>
    <s v="6680 Enterprise Technology"/>
    <x v="12"/>
    <s v="Current Expense"/>
    <n v="-189.409799999999"/>
    <x v="42"/>
    <x v="490"/>
    <x v="4"/>
    <x v="0"/>
  </r>
  <r>
    <s v="710"/>
    <s v="Dept of Cultural and Community Engagement"/>
    <s v="WRA"/>
    <s v="DCCE State Library Administration"/>
    <s v="DGO"/>
    <s v="6680 Enterprise Technology"/>
    <x v="12"/>
    <s v="DP Current Expense"/>
    <n v="0.62320000000000009"/>
    <x v="42"/>
    <x v="490"/>
    <x v="4"/>
    <x v="0"/>
  </r>
  <r>
    <s v="710"/>
    <s v="Dept of Cultural and Community Engagement"/>
    <s v="WRA"/>
    <s v="DCCE State Library Administration"/>
    <s v="DGO"/>
    <s v="6680 Enterprise Technology"/>
    <x v="13"/>
    <s v="DP Current Expense"/>
    <n v="84.509999999999948"/>
    <x v="42"/>
    <x v="490"/>
    <x v="4"/>
    <x v="0"/>
  </r>
  <r>
    <s v="710"/>
    <s v="Dept of Cultural and Community Engagement"/>
    <s v="WRB"/>
    <s v="DCCE Blind &amp; Physically Handicapped"/>
    <s v="DGO"/>
    <s v="6680 Enterprise Technology"/>
    <x v="12"/>
    <s v="Current Expense"/>
    <n v="-525.81559999999843"/>
    <x v="42"/>
    <x v="484"/>
    <x v="4"/>
    <x v="0"/>
  </r>
  <r>
    <s v="710"/>
    <s v="Dept of Cultural and Community Engagement"/>
    <s v="WRB"/>
    <s v="DCCE Blind &amp; Physically Handicapped"/>
    <s v="DGO"/>
    <s v="6680 Enterprise Technology"/>
    <x v="12"/>
    <s v="DP Current Expense"/>
    <n v="146.97520000000023"/>
    <x v="42"/>
    <x v="484"/>
    <x v="4"/>
    <x v="0"/>
  </r>
  <r>
    <s v="710"/>
    <s v="Dept of Cultural and Community Engagement"/>
    <s v="WRB"/>
    <s v="DCCE Blind &amp; Physically Handicapped"/>
    <s v="DGO"/>
    <s v="6680 Enterprise Technology"/>
    <x v="18"/>
    <s v="DP Current Expense"/>
    <n v="245.66999999999925"/>
    <x v="42"/>
    <x v="484"/>
    <x v="4"/>
    <x v="0"/>
  </r>
  <r>
    <s v="710"/>
    <s v="Dept of Cultural and Community Engagement"/>
    <s v="WRB"/>
    <s v="DCCE Blind &amp; Physically Handicapped"/>
    <s v="DGO"/>
    <s v="6680 Enterprise Technology"/>
    <x v="13"/>
    <s v="DP Current Expense"/>
    <n v="56.339999999999961"/>
    <x v="42"/>
    <x v="484"/>
    <x v="4"/>
    <x v="0"/>
  </r>
  <r>
    <s v="710"/>
    <s v="Dept of Cultural and Community Engagement"/>
    <s v="WRB"/>
    <s v="DCCE Blind &amp; Physically Handicapped"/>
    <s v="DGO"/>
    <s v="6680 Enterprise Technology"/>
    <x v="17"/>
    <s v="DP Current Expense"/>
    <n v="1349.2015288739999"/>
    <x v="42"/>
    <x v="484"/>
    <x v="4"/>
    <x v="0"/>
  </r>
  <r>
    <s v="710"/>
    <s v="Dept of Cultural and Community Engagement"/>
    <s v="WRB"/>
    <s v="DHA Blind &amp; Physically Handicapped"/>
    <s v="DGO"/>
    <s v="6680 Enterprise Technology"/>
    <x v="12"/>
    <s v="DP Current Expense"/>
    <n v="505.23603311445595"/>
    <x v="42"/>
    <x v="484"/>
    <x v="4"/>
    <x v="0"/>
  </r>
  <r>
    <s v="710"/>
    <s v="Dept of Cultural and Community Engagement"/>
    <s v="WRB"/>
    <s v="DHA Blind &amp; Physically Handicapped"/>
    <s v="DGO"/>
    <s v="6680 Enterprise Technology"/>
    <x v="15"/>
    <s v="DP Current Expense"/>
    <n v="118.05779499779"/>
    <x v="42"/>
    <x v="484"/>
    <x v="4"/>
    <x v="0"/>
  </r>
  <r>
    <s v="710"/>
    <s v="Dept of Cultural and Community Engagement"/>
    <s v="WRC"/>
    <s v="DCCE Library Development"/>
    <s v="DGO"/>
    <s v="6680 Enterprise Technology"/>
    <x v="12"/>
    <s v="Current Expense"/>
    <n v="-87.385399999999635"/>
    <x v="42"/>
    <x v="501"/>
    <x v="4"/>
    <x v="0"/>
  </r>
  <r>
    <s v="710"/>
    <s v="Dept of Cultural and Community Engagement"/>
    <s v="WRC"/>
    <s v="DCCE Library Development"/>
    <s v="DGO"/>
    <s v="6680 Enterprise Technology"/>
    <x v="12"/>
    <s v="DP Current Expense"/>
    <n v="48.53520000000001"/>
    <x v="42"/>
    <x v="501"/>
    <x v="4"/>
    <x v="0"/>
  </r>
  <r>
    <s v="710"/>
    <s v="Dept of Cultural and Community Engagement"/>
    <s v="WRD"/>
    <s v="DCCE Library Resources"/>
    <s v="DGO"/>
    <s v="6680 Enterprise Technology"/>
    <x v="12"/>
    <s v="Current Expense"/>
    <n v="-105.49919999999946"/>
    <x v="42"/>
    <x v="502"/>
    <x v="4"/>
    <x v="0"/>
  </r>
  <r>
    <s v="710"/>
    <s v="Dept of Cultural and Community Engagement"/>
    <s v="WRE"/>
    <s v="DCCE Bookmobile"/>
    <s v="DGO"/>
    <s v="6680 Enterprise Technology"/>
    <x v="12"/>
    <s v="Current Expense"/>
    <n v="-86.81169999999986"/>
    <x v="42"/>
    <x v="485"/>
    <x v="4"/>
    <x v="0"/>
  </r>
  <r>
    <s v="710"/>
    <s v="Dept of Cultural and Community Engagement"/>
    <s v="WRE"/>
    <s v="DCCE Bookmobile"/>
    <s v="DGO"/>
    <s v="6680 Enterprise Technology"/>
    <x v="12"/>
    <s v="DP Current Expense"/>
    <n v="0.55759999999999998"/>
    <x v="42"/>
    <x v="485"/>
    <x v="4"/>
    <x v="0"/>
  </r>
  <r>
    <s v="710"/>
    <s v="Dept of Cultural and Community Engagement"/>
    <s v="WRE"/>
    <s v="DCCE Bookmobile"/>
    <s v="DGO"/>
    <s v="6680 Enterprise Technology"/>
    <x v="13"/>
    <s v="DP Current Expense"/>
    <n v="76.684999999999945"/>
    <x v="42"/>
    <x v="485"/>
    <x v="4"/>
    <x v="0"/>
  </r>
  <r>
    <s v="710"/>
    <s v="Dept of Cultural and Community Engagement"/>
    <s v="WSA"/>
    <s v="DCCE STEM Action Center"/>
    <s v="DGO"/>
    <s v="6680 Enterprise Technology"/>
    <x v="12"/>
    <s v="Current Expense"/>
    <n v="-19.719142891109016"/>
    <x v="42"/>
    <x v="491"/>
    <x v="4"/>
    <x v="0"/>
  </r>
  <r>
    <s v="710"/>
    <s v="Dept of Cultural and Community Engagement"/>
    <s v="WSA"/>
    <s v="DCCE STEM Action Center"/>
    <s v="DGO"/>
    <s v="6680 Enterprise Technology"/>
    <x v="12"/>
    <s v="DP Current Expense"/>
    <n v="352.8388000000005"/>
    <x v="42"/>
    <x v="491"/>
    <x v="4"/>
    <x v="0"/>
  </r>
  <r>
    <s v="710"/>
    <s v="Dept of Cultural and Community Engagement"/>
    <s v="WSA"/>
    <s v="DCCE STEM Action Center"/>
    <s v="DGO"/>
    <s v="6680 Enterprise Technology"/>
    <x v="18"/>
    <s v="DP Current Expense"/>
    <n v="676.66999999999791"/>
    <x v="42"/>
    <x v="491"/>
    <x v="4"/>
    <x v="0"/>
  </r>
  <r>
    <s v="710"/>
    <s v="Dept of Cultural and Community Engagement"/>
    <s v="WSA"/>
    <s v="DCCE STEM Action Center"/>
    <s v="DGO"/>
    <s v="6680 Enterprise Technology"/>
    <x v="13"/>
    <s v="DP Current Expense"/>
    <n v="244.13999999999984"/>
    <x v="42"/>
    <x v="491"/>
    <x v="4"/>
    <x v="0"/>
  </r>
  <r>
    <s v="710"/>
    <s v="Dept of Cultural and Community Engagement"/>
    <s v="WSA"/>
    <s v="DCCE STEM Action Center"/>
    <s v="DGO"/>
    <s v="6680 Enterprise Technology"/>
    <x v="17"/>
    <s v="DP Current Expense"/>
    <n v="525.09190799999999"/>
    <x v="42"/>
    <x v="491"/>
    <x v="4"/>
    <x v="0"/>
  </r>
  <r>
    <s v="710"/>
    <s v="Dept of Cultural and Community Engagement"/>
    <s v="WVA"/>
    <s v="DCCE Commission on Service &amp; Volunteerism"/>
    <s v="DGO"/>
    <s v="6680 Enterprise Technology"/>
    <x v="12"/>
    <s v="Current Expense"/>
    <n v="-95.857099999999406"/>
    <x v="42"/>
    <x v="503"/>
    <x v="4"/>
    <x v="0"/>
  </r>
  <r>
    <s v="710"/>
    <s v="Dept of Cultural and Community Engagement"/>
    <s v="WVA"/>
    <s v="DCCE Commission on Service &amp; Volunteerism"/>
    <s v="DGO"/>
    <s v="6680 Enterprise Technology"/>
    <x v="12"/>
    <s v="DP Current Expense"/>
    <n v="9.9916000000000142"/>
    <x v="42"/>
    <x v="503"/>
    <x v="4"/>
    <x v="0"/>
  </r>
  <r>
    <s v="710"/>
    <s v="Dept of Cultural and Community Engagement"/>
    <s v="WVA"/>
    <s v="DCCE Commission on Service &amp; Volunteerism"/>
    <s v="DGO"/>
    <s v="6680 Enterprise Technology"/>
    <x v="18"/>
    <s v="DP Current Expense"/>
    <n v="21.549999999999933"/>
    <x v="42"/>
    <x v="503"/>
    <x v="4"/>
    <x v="0"/>
  </r>
  <r>
    <s v="710"/>
    <s v="Dept of Cultural and Community Engagement"/>
    <s v="WVA"/>
    <s v="DCCE Commission on Service &amp; Volunteerism"/>
    <s v="DGO"/>
    <s v="6680 Enterprise Technology"/>
    <x v="13"/>
    <s v="DP Current Expense"/>
    <n v="165.8899999999999"/>
    <x v="42"/>
    <x v="503"/>
    <x v="4"/>
    <x v="0"/>
  </r>
  <r>
    <s v="810"/>
    <s v="Dept of Transportation"/>
    <s v="XBA"/>
    <s v="DOT Support Services Administration"/>
    <s v="DGO"/>
    <s v="6680 Enterprise Technology"/>
    <x v="12"/>
    <s v="Current Expense"/>
    <n v="-477.16299999999796"/>
    <x v="43"/>
    <x v="514"/>
    <x v="4"/>
    <x v="0"/>
  </r>
  <r>
    <s v="810"/>
    <s v="Dept of Transportation"/>
    <s v="XBA"/>
    <s v="DOT Support Services Administration"/>
    <s v="DGO"/>
    <s v="6680 Enterprise Technology"/>
    <x v="12"/>
    <s v="DP Current Expense"/>
    <n v="3.2800000000000003E-2"/>
    <x v="43"/>
    <x v="514"/>
    <x v="4"/>
    <x v="0"/>
  </r>
  <r>
    <s v="810"/>
    <s v="Dept of Transportation"/>
    <s v="XBA"/>
    <s v="DOT Support Services Administration"/>
    <s v="DGO"/>
    <s v="6680 Enterprise Technology"/>
    <x v="13"/>
    <s v="DP Current Expense"/>
    <n v="1.5649999999999991"/>
    <x v="43"/>
    <x v="514"/>
    <x v="4"/>
    <x v="0"/>
  </r>
  <r>
    <s v="810"/>
    <s v="Dept of Transportation"/>
    <s v="XBB"/>
    <s v="DOT Comptroller"/>
    <s v="DGO"/>
    <s v="6680 Enterprise Technology"/>
    <x v="12"/>
    <s v="Current Expense"/>
    <n v="-521.27979999999741"/>
    <x v="43"/>
    <x v="515"/>
    <x v="4"/>
    <x v="0"/>
  </r>
  <r>
    <s v="810"/>
    <s v="Dept of Transportation"/>
    <s v="XBB"/>
    <s v="DOT Comptroller"/>
    <s v="DGO"/>
    <s v="6680 Enterprise Technology"/>
    <x v="12"/>
    <s v="DP Current Expense"/>
    <n v="54.287800000000011"/>
    <x v="43"/>
    <x v="515"/>
    <x v="4"/>
    <x v="0"/>
  </r>
  <r>
    <s v="810"/>
    <s v="Dept of Transportation"/>
    <s v="XBB"/>
    <s v="DOT Comptroller"/>
    <s v="DGO"/>
    <s v="6680 Enterprise Technology"/>
    <x v="13"/>
    <s v="DP Current Expense"/>
    <n v="1.5649999999999991"/>
    <x v="43"/>
    <x v="515"/>
    <x v="4"/>
    <x v="0"/>
  </r>
  <r>
    <s v="810"/>
    <s v="Dept of Transportation"/>
    <s v="XBC"/>
    <s v="DOT Data Processing"/>
    <s v="DGO"/>
    <s v="6680 Enterprise Technology"/>
    <x v="12"/>
    <s v="Current Expense"/>
    <n v="45.735500000000037"/>
    <x v="43"/>
    <x v="516"/>
    <x v="4"/>
    <x v="0"/>
  </r>
  <r>
    <s v="810"/>
    <s v="Dept of Transportation"/>
    <s v="XBC"/>
    <s v="DOT Data Processing"/>
    <s v="DGO"/>
    <s v="6680 Enterprise Technology"/>
    <x v="12"/>
    <s v="DP Current Expense"/>
    <n v="53569.381824865632"/>
    <x v="43"/>
    <x v="516"/>
    <x v="4"/>
    <x v="0"/>
  </r>
  <r>
    <s v="810"/>
    <s v="Dept of Transportation"/>
    <s v="XBC"/>
    <s v="DOT Data Processing"/>
    <s v="DGO"/>
    <s v="6680 Enterprise Technology"/>
    <x v="14"/>
    <s v="DP Current Expense"/>
    <n v="197481.36420000001"/>
    <x v="43"/>
    <x v="516"/>
    <x v="4"/>
    <x v="0"/>
  </r>
  <r>
    <s v="810"/>
    <s v="Dept of Transportation"/>
    <s v="XBC"/>
    <s v="DOT Data Processing"/>
    <s v="DGO"/>
    <s v="6680 Enterprise Technology"/>
    <x v="15"/>
    <s v="DP Current Expense"/>
    <n v="41498.218573828621"/>
    <x v="43"/>
    <x v="516"/>
    <x v="4"/>
    <x v="0"/>
  </r>
  <r>
    <s v="810"/>
    <s v="Dept of Transportation"/>
    <s v="XBC"/>
    <s v="DOT Data Processing"/>
    <s v="DGO"/>
    <s v="6680 Enterprise Technology"/>
    <x v="16"/>
    <s v="DP Current Expense"/>
    <n v="-21550.350400000007"/>
    <x v="43"/>
    <x v="516"/>
    <x v="4"/>
    <x v="0"/>
  </r>
  <r>
    <s v="810"/>
    <s v="Dept of Transportation"/>
    <s v="XBC"/>
    <s v="DOT Data Processing"/>
    <s v="DGO"/>
    <s v="6680 Enterprise Technology"/>
    <x v="18"/>
    <s v="DP Current Expense"/>
    <n v="83312.299999999741"/>
    <x v="43"/>
    <x v="516"/>
    <x v="4"/>
    <x v="0"/>
  </r>
  <r>
    <s v="810"/>
    <s v="Dept of Transportation"/>
    <s v="XBC"/>
    <s v="DOT Data Processing"/>
    <s v="DGO"/>
    <s v="6680 Enterprise Technology"/>
    <x v="13"/>
    <s v="DP Current Expense"/>
    <n v="43837.214999999975"/>
    <x v="43"/>
    <x v="516"/>
    <x v="4"/>
    <x v="0"/>
  </r>
  <r>
    <s v="810"/>
    <s v="Dept of Transportation"/>
    <s v="XBC"/>
    <s v="DOT Data Processing"/>
    <s v="DGO"/>
    <s v="6680 Enterprise Technology"/>
    <x v="17"/>
    <s v="DP Current Expense"/>
    <n v="137209.06877942994"/>
    <x v="43"/>
    <x v="516"/>
    <x v="4"/>
    <x v="0"/>
  </r>
  <r>
    <s v="810"/>
    <s v="Dept of Transportation"/>
    <s v="XBD"/>
    <s v="DOT Internal Auditor"/>
    <s v="DGO"/>
    <s v="6680 Enterprise Technology"/>
    <x v="12"/>
    <s v="Current Expense"/>
    <n v="-35.834999999999837"/>
    <x v="43"/>
    <x v="517"/>
    <x v="4"/>
    <x v="0"/>
  </r>
  <r>
    <s v="810"/>
    <s v="Dept of Transportation"/>
    <s v="XBD"/>
    <s v="DOT Internal Auditor"/>
    <s v="DGO"/>
    <s v="6680 Enterprise Technology"/>
    <x v="12"/>
    <s v="DP Current Expense"/>
    <n v="3.2690000000000006"/>
    <x v="43"/>
    <x v="517"/>
    <x v="4"/>
    <x v="0"/>
  </r>
  <r>
    <s v="810"/>
    <s v="Dept of Transportation"/>
    <s v="XBE"/>
    <s v="DOT Community Relations"/>
    <s v="DGO"/>
    <s v="6680 Enterprise Technology"/>
    <x v="12"/>
    <s v="Current Expense"/>
    <n v="-88.234699999999464"/>
    <x v="43"/>
    <x v="518"/>
    <x v="4"/>
    <x v="0"/>
  </r>
  <r>
    <s v="810"/>
    <s v="Dept of Transportation"/>
    <s v="XBF"/>
    <s v="DOT Ports of Entry"/>
    <s v="DGO"/>
    <s v="6680 Enterprise Technology"/>
    <x v="12"/>
    <s v="Current Expense"/>
    <n v="-2346.6135999999938"/>
    <x v="43"/>
    <x v="519"/>
    <x v="4"/>
    <x v="0"/>
  </r>
  <r>
    <s v="810"/>
    <s v="Dept of Transportation"/>
    <s v="XBF"/>
    <s v="DOT Ports of Entry"/>
    <s v="DGO"/>
    <s v="6680 Enterprise Technology"/>
    <x v="12"/>
    <s v="DP Current Expense"/>
    <n v="615.65206421108383"/>
    <x v="43"/>
    <x v="519"/>
    <x v="4"/>
    <x v="0"/>
  </r>
  <r>
    <s v="810"/>
    <s v="Dept of Transportation"/>
    <s v="XBF"/>
    <s v="DOT Ports of Entry"/>
    <s v="DGO"/>
    <s v="6680 Enterprise Technology"/>
    <x v="14"/>
    <s v="DP Current Expense"/>
    <n v="10.820000000000022"/>
    <x v="43"/>
    <x v="519"/>
    <x v="4"/>
    <x v="0"/>
  </r>
  <r>
    <s v="810"/>
    <s v="Dept of Transportation"/>
    <s v="XBF"/>
    <s v="DOT Ports of Entry"/>
    <s v="DGO"/>
    <s v="6680 Enterprise Technology"/>
    <x v="15"/>
    <s v="DP Current Expense"/>
    <n v="162.32616872196434"/>
    <x v="43"/>
    <x v="519"/>
    <x v="4"/>
    <x v="0"/>
  </r>
  <r>
    <s v="810"/>
    <s v="Dept of Transportation"/>
    <s v="XBF"/>
    <s v="DOT Ports of Entry"/>
    <s v="DGO"/>
    <s v="6680 Enterprise Technology"/>
    <x v="17"/>
    <s v="DP Current Expense"/>
    <n v="318.41009662400006"/>
    <x v="43"/>
    <x v="519"/>
    <x v="4"/>
    <x v="0"/>
  </r>
  <r>
    <s v="810"/>
    <s v="Dept of Transportation"/>
    <s v="XBG"/>
    <s v="DOT Risk Management"/>
    <s v="DGO"/>
    <s v="6680 Enterprise Technology"/>
    <x v="12"/>
    <s v="Current Expense"/>
    <n v="-87.040199999999473"/>
    <x v="43"/>
    <x v="520"/>
    <x v="4"/>
    <x v="0"/>
  </r>
  <r>
    <s v="810"/>
    <s v="Dept of Transportation"/>
    <s v="XBG"/>
    <s v="DOT Risk Management"/>
    <s v="DGO"/>
    <s v="6680 Enterprise Technology"/>
    <x v="12"/>
    <s v="DP Current Expense"/>
    <n v="15.766800000000003"/>
    <x v="43"/>
    <x v="520"/>
    <x v="4"/>
    <x v="0"/>
  </r>
  <r>
    <s v="810"/>
    <s v="Dept of Transportation"/>
    <s v="XBK"/>
    <s v="DOT Human Resource Management"/>
    <s v="DGO"/>
    <s v="6680 Enterprise Technology"/>
    <x v="12"/>
    <s v="Current Expense"/>
    <n v="-100.2905999999994"/>
    <x v="43"/>
    <x v="521"/>
    <x v="4"/>
    <x v="0"/>
  </r>
  <r>
    <s v="810"/>
    <s v="Dept of Transportation"/>
    <s v="XBK"/>
    <s v="DOT Human Resource Management"/>
    <s v="DGO"/>
    <s v="6680 Enterprise Technology"/>
    <x v="12"/>
    <s v="DP Current Expense"/>
    <n v="2890.9260000000004"/>
    <x v="43"/>
    <x v="521"/>
    <x v="4"/>
    <x v="0"/>
  </r>
  <r>
    <s v="810"/>
    <s v="Dept of Transportation"/>
    <s v="XBL"/>
    <s v="DOT Procurement"/>
    <s v="DGO"/>
    <s v="6680 Enterprise Technology"/>
    <x v="12"/>
    <s v="Current Expense"/>
    <n v="-163.02539999999934"/>
    <x v="43"/>
    <x v="522"/>
    <x v="4"/>
    <x v="0"/>
  </r>
  <r>
    <s v="810"/>
    <s v="Dept of Transportation"/>
    <s v="XCB"/>
    <s v="DOT Program Development"/>
    <s v="DGO"/>
    <s v="6680 Enterprise Technology"/>
    <x v="12"/>
    <s v="Current Expense"/>
    <n v="-466.4194999999973"/>
    <x v="43"/>
    <x v="524"/>
    <x v="4"/>
    <x v="0"/>
  </r>
  <r>
    <s v="810"/>
    <s v="Dept of Transportation"/>
    <s v="XCB"/>
    <s v="DOT Program Development"/>
    <s v="DGO"/>
    <s v="6680 Enterprise Technology"/>
    <x v="12"/>
    <s v="DP Current Expense"/>
    <n v="230.89232292329851"/>
    <x v="43"/>
    <x v="524"/>
    <x v="4"/>
    <x v="0"/>
  </r>
  <r>
    <s v="810"/>
    <s v="Dept of Transportation"/>
    <s v="XCB"/>
    <s v="DOT Program Development"/>
    <s v="DGO"/>
    <s v="6680 Enterprise Technology"/>
    <x v="15"/>
    <s v="DP Current Expense"/>
    <n v="51.935257449409406"/>
    <x v="43"/>
    <x v="524"/>
    <x v="4"/>
    <x v="0"/>
  </r>
  <r>
    <s v="810"/>
    <s v="Dept of Transportation"/>
    <s v="XCB"/>
    <s v="DOT Program Development"/>
    <s v="DGO"/>
    <s v="6680 Enterprise Technology"/>
    <x v="16"/>
    <s v="DP Current Expense"/>
    <n v="-422.48604799999998"/>
    <x v="43"/>
    <x v="524"/>
    <x v="4"/>
    <x v="0"/>
  </r>
  <r>
    <s v="810"/>
    <s v="Dept of Transportation"/>
    <s v="XCB"/>
    <s v="DOT Program Development"/>
    <s v="DGO"/>
    <s v="6680 Enterprise Technology"/>
    <x v="13"/>
    <s v="DP Current Expense"/>
    <n v="4.6949999999999967"/>
    <x v="43"/>
    <x v="524"/>
    <x v="4"/>
    <x v="0"/>
  </r>
  <r>
    <s v="810"/>
    <s v="Dept of Transportation"/>
    <s v="XCC"/>
    <s v="DOT Preconstruction"/>
    <s v="DGO"/>
    <s v="6680 Enterprise Technology"/>
    <x v="12"/>
    <s v="Current Expense"/>
    <n v="-227.44319999999865"/>
    <x v="43"/>
    <x v="525"/>
    <x v="4"/>
    <x v="0"/>
  </r>
  <r>
    <s v="810"/>
    <s v="Dept of Transportation"/>
    <s v="XCC"/>
    <s v="DOT Preconstruction"/>
    <s v="DGO"/>
    <s v="6680 Enterprise Technology"/>
    <x v="12"/>
    <s v="DP Current Expense"/>
    <n v="11.500800000000002"/>
    <x v="43"/>
    <x v="525"/>
    <x v="4"/>
    <x v="0"/>
  </r>
  <r>
    <s v="810"/>
    <s v="Dept of Transportation"/>
    <s v="XCC"/>
    <s v="DOT Preconstruction"/>
    <s v="DGO"/>
    <s v="6680 Enterprise Technology"/>
    <x v="13"/>
    <s v="DP Current Expense"/>
    <n v="14.08499999999999"/>
    <x v="43"/>
    <x v="525"/>
    <x v="4"/>
    <x v="0"/>
  </r>
  <r>
    <s v="810"/>
    <s v="Dept of Transportation"/>
    <s v="XCC"/>
    <s v="DOT Preconstruction"/>
    <s v="DGO"/>
    <s v="6680 Enterprise Technology"/>
    <x v="17"/>
    <s v="DP Current Expense"/>
    <n v="122.37110506199994"/>
    <x v="43"/>
    <x v="525"/>
    <x v="4"/>
    <x v="0"/>
  </r>
  <r>
    <s v="810"/>
    <s v="Dept of Transportation"/>
    <s v="XCD"/>
    <s v="DOT Construction Management"/>
    <s v="DGO"/>
    <s v="6680 Enterprise Technology"/>
    <x v="12"/>
    <s v="Current Expense"/>
    <n v="-200.02019999999902"/>
    <x v="43"/>
    <x v="526"/>
    <x v="4"/>
    <x v="0"/>
  </r>
  <r>
    <s v="810"/>
    <s v="Dept of Transportation"/>
    <s v="XCF"/>
    <s v="DOT Civil Rights"/>
    <s v="DGO"/>
    <s v="6680 Enterprise Technology"/>
    <x v="12"/>
    <s v="Current Expense"/>
    <n v="-53.850799999999666"/>
    <x v="43"/>
    <x v="528"/>
    <x v="4"/>
    <x v="0"/>
  </r>
  <r>
    <s v="810"/>
    <s v="Dept of Transportation"/>
    <s v="XCH"/>
    <s v="DOT Engineering Services"/>
    <s v="DGO"/>
    <s v="6680 Enterprise Technology"/>
    <x v="12"/>
    <s v="Current Expense"/>
    <n v="-215.34299999999868"/>
    <x v="43"/>
    <x v="530"/>
    <x v="4"/>
    <x v="0"/>
  </r>
  <r>
    <s v="810"/>
    <s v="Dept of Transportation"/>
    <s v="XCJ"/>
    <s v="DOT Right of Way"/>
    <s v="DGO"/>
    <s v="6680 Enterprise Technology"/>
    <x v="12"/>
    <s v="Current Expense"/>
    <n v="-216.24269999999882"/>
    <x v="43"/>
    <x v="531"/>
    <x v="4"/>
    <x v="0"/>
  </r>
  <r>
    <s v="810"/>
    <s v="Dept of Transportation"/>
    <s v="XCK"/>
    <s v="DOT Research"/>
    <s v="DGO"/>
    <s v="6680 Enterprise Technology"/>
    <x v="12"/>
    <s v="Current Expense"/>
    <n v="-47.355499999999708"/>
    <x v="43"/>
    <x v="532"/>
    <x v="4"/>
    <x v="0"/>
  </r>
  <r>
    <s v="810"/>
    <s v="Dept of Transportation"/>
    <s v="XCK"/>
    <s v="DOT Research"/>
    <s v="DGO"/>
    <s v="6680 Enterprise Technology"/>
    <x v="12"/>
    <s v="DP Current Expense"/>
    <n v="28.424000000000007"/>
    <x v="43"/>
    <x v="532"/>
    <x v="4"/>
    <x v="0"/>
  </r>
  <r>
    <s v="810"/>
    <s v="Dept of Transportation"/>
    <s v="XCM"/>
    <s v="DOT Environmental"/>
    <s v="DGO"/>
    <s v="6680 Enterprise Technology"/>
    <x v="12"/>
    <s v="Current Expense"/>
    <n v="-37.644199999999799"/>
    <x v="43"/>
    <x v="533"/>
    <x v="4"/>
    <x v="0"/>
  </r>
  <r>
    <s v="810"/>
    <s v="Dept of Transportation"/>
    <s v="XCN"/>
    <s v="DOT Structures"/>
    <s v="DGO"/>
    <s v="6680 Enterprise Technology"/>
    <x v="12"/>
    <s v="Current Expense"/>
    <n v="-37.162599999999799"/>
    <x v="43"/>
    <x v="534"/>
    <x v="4"/>
    <x v="0"/>
  </r>
  <r>
    <s v="810"/>
    <s v="Dept of Transportation"/>
    <s v="XCN"/>
    <s v="DOT Structures"/>
    <s v="DGO"/>
    <s v="6680 Enterprise Technology"/>
    <x v="12"/>
    <s v="DP Current Expense"/>
    <n v="153.48960000000005"/>
    <x v="43"/>
    <x v="534"/>
    <x v="4"/>
    <x v="0"/>
  </r>
  <r>
    <s v="810"/>
    <s v="Dept of Transportation"/>
    <s v="XCP"/>
    <s v="DOT Materials Lab"/>
    <s v="DGO"/>
    <s v="6680 Enterprise Technology"/>
    <x v="12"/>
    <s v="Current Expense"/>
    <n v="-64.452399999999599"/>
    <x v="43"/>
    <x v="535"/>
    <x v="4"/>
    <x v="0"/>
  </r>
  <r>
    <s v="810"/>
    <s v="Dept of Transportation"/>
    <s v="XCP"/>
    <s v="DOT Materials Lab"/>
    <s v="DGO"/>
    <s v="6680 Enterprise Technology"/>
    <x v="12"/>
    <s v="DP Current Expense"/>
    <n v="47.544200000000011"/>
    <x v="43"/>
    <x v="535"/>
    <x v="4"/>
    <x v="0"/>
  </r>
  <r>
    <s v="810"/>
    <s v="Dept of Transportation"/>
    <s v="XDA"/>
    <s v="DOT Maintenance Administration"/>
    <s v="DGO"/>
    <s v="6680 Enterprise Technology"/>
    <x v="12"/>
    <s v="Current Expense"/>
    <n v="-64.331999999999596"/>
    <x v="43"/>
    <x v="931"/>
    <x v="4"/>
    <x v="0"/>
  </r>
  <r>
    <s v="810"/>
    <s v="Dept of Transportation"/>
    <s v="XDB"/>
    <s v="DOT OPS MAIN Region 1"/>
    <s v="DGO"/>
    <s v="6680 Enterprise Technology"/>
    <x v="12"/>
    <s v="Current Expense"/>
    <n v="-361.33689999999802"/>
    <x v="43"/>
    <x v="508"/>
    <x v="4"/>
    <x v="0"/>
  </r>
  <r>
    <s v="810"/>
    <s v="Dept of Transportation"/>
    <s v="XDC"/>
    <s v="DOT OPS MAIN Region 2"/>
    <s v="DGO"/>
    <s v="6680 Enterprise Technology"/>
    <x v="12"/>
    <s v="Current Expense"/>
    <n v="-465.68499999999801"/>
    <x v="43"/>
    <x v="509"/>
    <x v="4"/>
    <x v="0"/>
  </r>
  <r>
    <s v="810"/>
    <s v="Dept of Transportation"/>
    <s v="XDC"/>
    <s v="DOT OPS MAIN Region 2"/>
    <s v="DGO"/>
    <s v="6680 Enterprise Technology"/>
    <x v="12"/>
    <s v="DP Current Expense"/>
    <n v="1.8444000000000027"/>
    <x v="43"/>
    <x v="509"/>
    <x v="4"/>
    <x v="0"/>
  </r>
  <r>
    <s v="810"/>
    <s v="Dept of Transportation"/>
    <s v="XDC"/>
    <s v="DOT OPS MAIN Region 2"/>
    <s v="DGO"/>
    <s v="6680 Enterprise Technology"/>
    <x v="18"/>
    <s v="DP Current Expense"/>
    <n v="4.3099999999999872"/>
    <x v="43"/>
    <x v="509"/>
    <x v="4"/>
    <x v="0"/>
  </r>
  <r>
    <s v="810"/>
    <s v="Dept of Transportation"/>
    <s v="XDD"/>
    <s v="DOT OPS MAIN Region 3"/>
    <s v="DGO"/>
    <s v="6680 Enterprise Technology"/>
    <x v="12"/>
    <s v="Current Expense"/>
    <n v="-519.53609999999708"/>
    <x v="43"/>
    <x v="510"/>
    <x v="4"/>
    <x v="0"/>
  </r>
  <r>
    <s v="810"/>
    <s v="Dept of Transportation"/>
    <s v="XDE"/>
    <s v="DOT OPS MAIN Region 4"/>
    <s v="DGO"/>
    <s v="6680 Enterprise Technology"/>
    <x v="12"/>
    <s v="Current Expense"/>
    <n v="-760.91559999999663"/>
    <x v="43"/>
    <x v="511"/>
    <x v="4"/>
    <x v="0"/>
  </r>
  <r>
    <s v="810"/>
    <s v="Dept of Transportation"/>
    <s v="XDE"/>
    <s v="DOT OPS MAIN Region 4"/>
    <s v="DGO"/>
    <s v="6680 Enterprise Technology"/>
    <x v="12"/>
    <s v="DP Current Expense"/>
    <n v="0"/>
    <x v="43"/>
    <x v="511"/>
    <x v="4"/>
    <x v="0"/>
  </r>
  <r>
    <s v="810"/>
    <s v="Dept of Transportation"/>
    <s v="XDG"/>
    <s v="DOT Shops"/>
    <s v="DGO"/>
    <s v="6680 Enterprise Technology"/>
    <x v="12"/>
    <s v="Current Expense"/>
    <n v="-480.63229999999805"/>
    <x v="43"/>
    <x v="512"/>
    <x v="4"/>
    <x v="0"/>
  </r>
  <r>
    <s v="810"/>
    <s v="Dept of Transportation"/>
    <s v="XDK"/>
    <s v="DOT Field Crews"/>
    <s v="DGO"/>
    <s v="6680 Enterprise Technology"/>
    <x v="12"/>
    <s v="Current Expense"/>
    <n v="-642.54539999999758"/>
    <x v="43"/>
    <x v="506"/>
    <x v="4"/>
    <x v="0"/>
  </r>
  <r>
    <s v="810"/>
    <s v="Dept of Transportation"/>
    <s v="XDL"/>
    <s v="DOT Traffic Safety/Tramway"/>
    <s v="DGO"/>
    <s v="6680 Enterprise Technology"/>
    <x v="12"/>
    <s v="Current Expense"/>
    <n v="-68.466799999999594"/>
    <x v="43"/>
    <x v="537"/>
    <x v="4"/>
    <x v="0"/>
  </r>
  <r>
    <s v="810"/>
    <s v="Dept of Transportation"/>
    <s v="XDL"/>
    <s v="DOT Traffic Safety/Tramway"/>
    <s v="DGO"/>
    <s v="6680 Enterprise Technology"/>
    <x v="12"/>
    <s v="DP Current Expense"/>
    <n v="5.684800000000001"/>
    <x v="43"/>
    <x v="537"/>
    <x v="4"/>
    <x v="0"/>
  </r>
  <r>
    <s v="810"/>
    <s v="Dept of Transportation"/>
    <s v="XDN"/>
    <s v="DOT Traffic Operations Center"/>
    <s v="DGO"/>
    <s v="6680 Enterprise Technology"/>
    <x v="12"/>
    <s v="Current Expense"/>
    <n v="-1018.416499999994"/>
    <x v="43"/>
    <x v="513"/>
    <x v="4"/>
    <x v="0"/>
  </r>
  <r>
    <s v="810"/>
    <s v="Dept of Transportation"/>
    <s v="XDN"/>
    <s v="DOT Traffic Operations Center"/>
    <s v="DGO"/>
    <s v="6680 Enterprise Technology"/>
    <x v="12"/>
    <s v="DP Current Expense"/>
    <n v="1.7990000000000026"/>
    <x v="43"/>
    <x v="513"/>
    <x v="4"/>
    <x v="0"/>
  </r>
  <r>
    <s v="810"/>
    <s v="Dept of Transportation"/>
    <s v="XDN"/>
    <s v="DOT Traffic Operations Center"/>
    <s v="DGO"/>
    <s v="6680 Enterprise Technology"/>
    <x v="14"/>
    <s v="DP Current Expense"/>
    <n v="18.935000000000038"/>
    <x v="43"/>
    <x v="513"/>
    <x v="4"/>
    <x v="0"/>
  </r>
  <r>
    <s v="810"/>
    <s v="Dept of Transportation"/>
    <s v="XDN"/>
    <s v="DOT Traffic Operations Center"/>
    <s v="DGO"/>
    <s v="6680 Enterprise Technology"/>
    <x v="15"/>
    <s v="DP Current Expense"/>
    <n v="3.5"/>
    <x v="43"/>
    <x v="513"/>
    <x v="4"/>
    <x v="0"/>
  </r>
  <r>
    <s v="810"/>
    <s v="Dept of Transportation"/>
    <s v="XDN"/>
    <s v="DOT Traffic Operations Center"/>
    <s v="DGO"/>
    <s v="6680 Enterprise Technology"/>
    <x v="18"/>
    <s v="DP Current Expense"/>
    <n v="4.3099999999999872"/>
    <x v="43"/>
    <x v="513"/>
    <x v="4"/>
    <x v="0"/>
  </r>
  <r>
    <s v="810"/>
    <s v="Dept of Transportation"/>
    <s v="XDP"/>
    <s v="DOT Maintenance Planning"/>
    <s v="DGO"/>
    <s v="6680 Enterprise Technology"/>
    <x v="12"/>
    <s v="Current Expense"/>
    <n v="-183.95959999999886"/>
    <x v="43"/>
    <x v="538"/>
    <x v="4"/>
    <x v="0"/>
  </r>
  <r>
    <s v="810"/>
    <s v="Dept of Transportation"/>
    <s v="XDP"/>
    <s v="DOT Maintenance Planning"/>
    <s v="DGO"/>
    <s v="6680 Enterprise Technology"/>
    <x v="13"/>
    <s v="DP Current Expense"/>
    <n v="1.5649999999999991"/>
    <x v="43"/>
    <x v="538"/>
    <x v="4"/>
    <x v="0"/>
  </r>
  <r>
    <s v="810"/>
    <s v="Dept of Transportation"/>
    <s v="XEC"/>
    <s v="DOT Construction"/>
    <s v="DGO"/>
    <s v="6680 Enterprise Technology"/>
    <x v="12"/>
    <s v="Current Expense"/>
    <n v="1778.400000000001"/>
    <x v="43"/>
    <x v="932"/>
    <x v="4"/>
    <x v="0"/>
  </r>
  <r>
    <s v="810"/>
    <s v="Dept of Transportation"/>
    <s v="XEC"/>
    <s v="DOT Construction"/>
    <s v="DGO"/>
    <s v="6680 Enterprise Technology"/>
    <x v="12"/>
    <s v="DP Current Expense"/>
    <n v="27.197000000000006"/>
    <x v="43"/>
    <x v="932"/>
    <x v="4"/>
    <x v="0"/>
  </r>
  <r>
    <s v="810"/>
    <s v="Dept of Transportation"/>
    <s v="XFA"/>
    <s v="DOT MGMT Region 1"/>
    <s v="DGO"/>
    <s v="6680 Enterprise Technology"/>
    <x v="12"/>
    <s v="Current Expense"/>
    <n v="-718.56529999999918"/>
    <x v="43"/>
    <x v="540"/>
    <x v="4"/>
    <x v="0"/>
  </r>
  <r>
    <s v="810"/>
    <s v="Dept of Transportation"/>
    <s v="XFA"/>
    <s v="DOT MGMT Region 1"/>
    <s v="DGO"/>
    <s v="6680 Enterprise Technology"/>
    <x v="12"/>
    <s v="DP Current Expense"/>
    <n v="76.818400000000025"/>
    <x v="43"/>
    <x v="540"/>
    <x v="4"/>
    <x v="0"/>
  </r>
  <r>
    <s v="810"/>
    <s v="Dept of Transportation"/>
    <s v="XFA"/>
    <s v="DOT MGMT Region 1"/>
    <s v="DGO"/>
    <s v="6680 Enterprise Technology"/>
    <x v="18"/>
    <s v="DP Current Expense"/>
    <n v="47.409999999999854"/>
    <x v="43"/>
    <x v="540"/>
    <x v="4"/>
    <x v="0"/>
  </r>
  <r>
    <s v="810"/>
    <s v="Dept of Transportation"/>
    <s v="XFB"/>
    <s v="DOT MGMT Region 2"/>
    <s v="DGO"/>
    <s v="6680 Enterprise Technology"/>
    <x v="12"/>
    <s v="Current Expense"/>
    <n v="-1183.875499999996"/>
    <x v="43"/>
    <x v="541"/>
    <x v="4"/>
    <x v="0"/>
  </r>
  <r>
    <s v="810"/>
    <s v="Dept of Transportation"/>
    <s v="XFB"/>
    <s v="DOT MGMT Region 2"/>
    <s v="DGO"/>
    <s v="6680 Enterprise Technology"/>
    <x v="12"/>
    <s v="DP Current Expense"/>
    <n v="0.13120000000000001"/>
    <x v="43"/>
    <x v="541"/>
    <x v="4"/>
    <x v="0"/>
  </r>
  <r>
    <s v="810"/>
    <s v="Dept of Transportation"/>
    <s v="XFB"/>
    <s v="DOT MGMT Region 2"/>
    <s v="DGO"/>
    <s v="6680 Enterprise Technology"/>
    <x v="13"/>
    <s v="DP Current Expense"/>
    <n v="20.344999999999985"/>
    <x v="43"/>
    <x v="541"/>
    <x v="4"/>
    <x v="0"/>
  </r>
  <r>
    <s v="810"/>
    <s v="Dept of Transportation"/>
    <s v="XFC"/>
    <s v="DOT MGMT Region 3"/>
    <s v="DGO"/>
    <s v="6680 Enterprise Technology"/>
    <x v="12"/>
    <s v="Current Expense"/>
    <n v="-1336.3533999999968"/>
    <x v="43"/>
    <x v="542"/>
    <x v="4"/>
    <x v="0"/>
  </r>
  <r>
    <s v="810"/>
    <s v="Dept of Transportation"/>
    <s v="XFC"/>
    <s v="DOT MGMT Region 3"/>
    <s v="DGO"/>
    <s v="6680 Enterprise Technology"/>
    <x v="12"/>
    <s v="DP Current Expense"/>
    <n v="7.7508000000000017"/>
    <x v="43"/>
    <x v="542"/>
    <x v="4"/>
    <x v="0"/>
  </r>
  <r>
    <s v="810"/>
    <s v="Dept of Transportation"/>
    <s v="XFD"/>
    <s v="DOT MGMT Region 4"/>
    <s v="DGO"/>
    <s v="6680 Enterprise Technology"/>
    <x v="12"/>
    <s v="Current Expense"/>
    <n v="-461.8676999999978"/>
    <x v="43"/>
    <x v="543"/>
    <x v="4"/>
    <x v="0"/>
  </r>
  <r>
    <s v="810"/>
    <s v="Dept of Transportation"/>
    <s v="XFE"/>
    <s v="DOT Richfield"/>
    <s v="DGO"/>
    <s v="6680 Enterprise Technology"/>
    <x v="12"/>
    <s v="Current Expense"/>
    <n v="-3.5739999999999781"/>
    <x v="43"/>
    <x v="544"/>
    <x v="4"/>
    <x v="0"/>
  </r>
  <r>
    <s v="810"/>
    <s v="Dept of Transportation"/>
    <s v="XFF"/>
    <s v="DOT Price"/>
    <s v="DGO"/>
    <s v="6680 Enterprise Technology"/>
    <x v="12"/>
    <s v="Current Expense"/>
    <n v="-23.664999999999935"/>
    <x v="43"/>
    <x v="545"/>
    <x v="4"/>
    <x v="0"/>
  </r>
  <r>
    <s v="810"/>
    <s v="Dept of Transportation"/>
    <s v="XFG"/>
    <s v="DOT Cedar City"/>
    <s v="DGO"/>
    <s v="6680 Enterprise Technology"/>
    <x v="12"/>
    <s v="Current Expense"/>
    <n v="-27.606599999999844"/>
    <x v="43"/>
    <x v="546"/>
    <x v="4"/>
    <x v="0"/>
  </r>
  <r>
    <s v="810"/>
    <s v="Dept of Transportation"/>
    <s v="XHA"/>
    <s v="DOT Aeronautics Administration"/>
    <s v="DGO"/>
    <s v="6680 Enterprise Technology"/>
    <x v="12"/>
    <s v="Current Expense"/>
    <n v="-251.49149999999867"/>
    <x v="43"/>
    <x v="504"/>
    <x v="4"/>
    <x v="0"/>
  </r>
  <r>
    <s v="810"/>
    <s v="Dept of Transportation"/>
    <s v="XHC"/>
    <s v="DOT Civil Air Patrol"/>
    <s v="DGO"/>
    <s v="6680 Enterprise Technology"/>
    <x v="12"/>
    <s v="Current Expense"/>
    <n v="-56.800599999999676"/>
    <x v="43"/>
    <x v="933"/>
    <x v="4"/>
    <x v="0"/>
  </r>
  <r>
    <s v="810"/>
    <s v="Dept of Transportation"/>
    <s v="XHC"/>
    <s v="DOT Civil Air Patrol"/>
    <s v="DGO"/>
    <s v="6680 Enterprise Technology"/>
    <x v="12"/>
    <s v="DP Current Expense"/>
    <n v="0"/>
    <x v="43"/>
    <x v="933"/>
    <x v="4"/>
    <x v="0"/>
  </r>
  <r>
    <s v="962"/>
    <s v="Inland Port Authority"/>
    <s v="9210"/>
    <s v="Inland Port Authority"/>
    <s v="DGO"/>
    <s v="6680 Enterprise Technology"/>
    <x v="12"/>
    <s v="Current Expense"/>
    <n v="-41.069199999999867"/>
    <x v="45"/>
    <x v="549"/>
    <x v="4"/>
    <x v="0"/>
  </r>
  <r>
    <s v="962"/>
    <s v="Inland Port Authority"/>
    <s v="9210"/>
    <s v="Inland Port Authority"/>
    <s v="DGO"/>
    <s v="6680 Enterprise Technology"/>
    <x v="12"/>
    <s v="DP Current Expense"/>
    <n v="162.03300000000019"/>
    <x v="45"/>
    <x v="549"/>
    <x v="4"/>
    <x v="0"/>
  </r>
  <r>
    <s v="962"/>
    <s v="Inland Port Authority"/>
    <s v="9210"/>
    <s v="Inland Port Authority"/>
    <s v="DGO"/>
    <s v="6680 Enterprise Technology"/>
    <x v="14"/>
    <s v="DP Current Expense"/>
    <n v="424.79749999999922"/>
    <x v="45"/>
    <x v="549"/>
    <x v="4"/>
    <x v="0"/>
  </r>
  <r>
    <s v="962"/>
    <s v="Inland Port Authority"/>
    <s v="9210"/>
    <s v="Inland Port Authority"/>
    <s v="DGO"/>
    <s v="6680 Enterprise Technology"/>
    <x v="15"/>
    <s v="DP Current Expense"/>
    <n v="90.75"/>
    <x v="45"/>
    <x v="549"/>
    <x v="4"/>
    <x v="0"/>
  </r>
  <r>
    <s v="962"/>
    <s v="Inland Port Authority"/>
    <s v="9210"/>
    <s v="Inland Port Authority"/>
    <s v="DGO"/>
    <s v="6680 Enterprise Technology"/>
    <x v="16"/>
    <s v="DP Current Expense"/>
    <n v="-80.842048000000034"/>
    <x v="45"/>
    <x v="549"/>
    <x v="4"/>
    <x v="0"/>
  </r>
  <r>
    <s v="962"/>
    <s v="Inland Port Authority"/>
    <s v="9210"/>
    <s v="Inland Port Authority"/>
    <s v="DGO"/>
    <s v="6680 Enterprise Technology"/>
    <x v="18"/>
    <s v="DP Current Expense"/>
    <n v="288.76999999999913"/>
    <x v="45"/>
    <x v="549"/>
    <x v="4"/>
    <x v="0"/>
  </r>
  <r>
    <s v="962"/>
    <s v="Inland Port Authority"/>
    <s v="9210"/>
    <s v="Inland Port Authority"/>
    <s v="DGO"/>
    <s v="6680 Enterprise Technology"/>
    <x v="13"/>
    <s v="DP Current Expense"/>
    <n v="101.72499999999994"/>
    <x v="45"/>
    <x v="549"/>
    <x v="4"/>
    <x v="0"/>
  </r>
  <r>
    <s v="964"/>
    <s v="Point of Mtn St Land Authority"/>
    <s v="9212"/>
    <s v="Point of the Mountain State Land Authority"/>
    <s v="DGO"/>
    <s v="6680 Enterprise Technology"/>
    <x v="12"/>
    <s v="DP Current Expense"/>
    <n v="21.900800000000032"/>
    <x v="46"/>
    <x v="550"/>
    <x v="4"/>
    <x v="0"/>
  </r>
  <r>
    <s v="964"/>
    <s v="Point of Mtn St Land Authority"/>
    <s v="9212"/>
    <s v="Point of the Mountain State Land Authority"/>
    <s v="DGO"/>
    <s v="6680 Enterprise Technology"/>
    <x v="18"/>
    <s v="DP Current Expense"/>
    <n v="51.719999999999843"/>
    <x v="46"/>
    <x v="550"/>
    <x v="4"/>
    <x v="0"/>
  </r>
  <r>
    <s v="964"/>
    <s v="Point of Mtn St Land Authority"/>
    <s v="9212"/>
    <s v="Point of the Mountain State Land Authority"/>
    <s v="DGO"/>
    <s v="6680 Enterprise Technology"/>
    <x v="13"/>
    <s v="DP Current Expense"/>
    <n v="18.779999999999987"/>
    <x v="46"/>
    <x v="550"/>
    <x v="4"/>
    <x v="0"/>
  </r>
  <r>
    <m/>
    <s v="Non-State Entities"/>
    <m/>
    <s v="NS"/>
    <s v="DGO"/>
    <s v="6680 Enterprise Technology"/>
    <x v="12"/>
    <s v="Current Expense"/>
    <n v="-5537.6830999999902"/>
    <x v="48"/>
    <x v="934"/>
    <x v="4"/>
    <x v="1"/>
  </r>
  <r>
    <m/>
    <s v="Non-State Entities"/>
    <m/>
    <s v="NS"/>
    <s v="DGO"/>
    <s v="6680 Enterprise Technology"/>
    <x v="12"/>
    <s v="DP Current Expense"/>
    <n v="194045.87981599988"/>
    <x v="48"/>
    <x v="934"/>
    <x v="4"/>
    <x v="1"/>
  </r>
  <r>
    <m/>
    <s v="Non-State Entities"/>
    <m/>
    <s v="NS"/>
    <s v="DGO"/>
    <s v="6680 Enterprise Technology"/>
    <x v="14"/>
    <s v="DP Current Expense"/>
    <n v="2087.5475000000015"/>
    <x v="48"/>
    <x v="934"/>
    <x v="4"/>
    <x v="1"/>
  </r>
  <r>
    <m/>
    <s v="Non-State Entities"/>
    <m/>
    <s v="NS"/>
    <s v="DGO"/>
    <s v="6680 Enterprise Technology"/>
    <x v="15"/>
    <s v="DP Current Expense"/>
    <n v="503.25"/>
    <x v="48"/>
    <x v="934"/>
    <x v="4"/>
    <x v="1"/>
  </r>
  <r>
    <m/>
    <s v="Non-State Entities"/>
    <m/>
    <s v="NS"/>
    <s v="DGO"/>
    <s v="6680 Enterprise Technology"/>
    <x v="16"/>
    <s v="DP Current Expense"/>
    <n v="-393.80548799999997"/>
    <x v="48"/>
    <x v="934"/>
    <x v="4"/>
    <x v="1"/>
  </r>
  <r>
    <m/>
    <s v="Non-State Entities"/>
    <m/>
    <s v="NS"/>
    <s v="DGO"/>
    <s v="6680 Enterprise Technology"/>
    <x v="18"/>
    <s v="DP Current Expense"/>
    <n v="362.03999999999894"/>
    <x v="48"/>
    <x v="934"/>
    <x v="4"/>
    <x v="1"/>
  </r>
  <r>
    <m/>
    <s v="Non-State Entities"/>
    <m/>
    <s v="NS"/>
    <s v="DGO"/>
    <s v="6680 Enterprise Technology"/>
    <x v="13"/>
    <s v="DP Current Expense"/>
    <n v="14002.054999999991"/>
    <x v="48"/>
    <x v="934"/>
    <x v="4"/>
    <x v="1"/>
  </r>
  <r>
    <m/>
    <s v="Non-State Entities"/>
    <m/>
    <s v="NS"/>
    <s v="DGO"/>
    <s v="6680 Enterprise Technology"/>
    <x v="17"/>
    <s v="DP Current Expense"/>
    <n v="2763.9745893119998"/>
    <x v="48"/>
    <x v="934"/>
    <x v="4"/>
    <x v="1"/>
  </r>
  <r>
    <s v="030"/>
    <s v="Capitol Preservation Board"/>
    <s v="2020"/>
    <s v=" CPB State Capitol Fund"/>
    <s v="DGO"/>
    <s v="6160 Division of Human Resource Management "/>
    <x v="19"/>
    <s v="Current Expense"/>
    <n v="0"/>
    <x v="7"/>
    <x v="23"/>
    <x v="5"/>
    <x v="0"/>
  </r>
  <r>
    <s v="030"/>
    <s v="Capitol Preservation Board"/>
    <s v="2020"/>
    <s v=" CPB State Capitol Fund"/>
    <s v="DGO"/>
    <s v="6160 Division of Human Resource Management "/>
    <x v="20"/>
    <s v="Current Expense"/>
    <n v="0"/>
    <x v="7"/>
    <x v="23"/>
    <x v="5"/>
    <x v="0"/>
  </r>
  <r>
    <s v="050"/>
    <s v="State Treasurer"/>
    <s v="EAA"/>
    <s v=" Treasury &amp; Investment"/>
    <s v="DGO"/>
    <s v="6160 Division of Human Resource Management "/>
    <x v="19"/>
    <s v="Current Expense"/>
    <n v="2220"/>
    <x v="8"/>
    <x v="25"/>
    <x v="5"/>
    <x v="0"/>
  </r>
  <r>
    <s v="060"/>
    <s v="Governor's Office"/>
    <s v="CAA"/>
    <s v=" GOV Administration"/>
    <s v="DGO"/>
    <s v="6160 Division of Human Resource Management "/>
    <x v="19"/>
    <s v="Current Expense"/>
    <n v="9872.74"/>
    <x v="9"/>
    <x v="30"/>
    <x v="5"/>
    <x v="0"/>
  </r>
  <r>
    <s v="060"/>
    <s v="Governor's Office"/>
    <s v="CAA"/>
    <s v=" GOV Administration"/>
    <s v="DGO"/>
    <s v="6160 Division of Human Resource Management "/>
    <x v="20"/>
    <s v="Current Expense"/>
    <n v="1974.1"/>
    <x v="9"/>
    <x v="30"/>
    <x v="5"/>
    <x v="0"/>
  </r>
  <r>
    <s v="061"/>
    <s v="Dept of Natural Resources - Office of Energy Development"/>
    <s v="CSA"/>
    <s v=" Energy Development"/>
    <s v="DGO"/>
    <s v="6160 Division of Human Resource Management "/>
    <x v="19"/>
    <s v="Current Expense"/>
    <n v="1886.9"/>
    <x v="10"/>
    <x v="29"/>
    <x v="5"/>
    <x v="0"/>
  </r>
  <r>
    <s v="061"/>
    <s v="Dept of Natural Resources - Office of Energy Development"/>
    <s v="CSA"/>
    <s v=" Energy Development"/>
    <s v="DGO"/>
    <s v="6160 Division of Human Resource Management "/>
    <x v="20"/>
    <s v="Current Expense"/>
    <n v="283.05"/>
    <x v="10"/>
    <x v="29"/>
    <x v="5"/>
    <x v="0"/>
  </r>
  <r>
    <s v="063"/>
    <s v="Governor's Office of Economic Opportunity"/>
    <s v="CJA"/>
    <s v=" GOV Pete Suazo Athletic Commission"/>
    <s v="DGO"/>
    <s v="6160 Division of Human Resource Management "/>
    <x v="19"/>
    <s v="Current Expense"/>
    <n v="6751.49"/>
    <x v="11"/>
    <x v="55"/>
    <x v="5"/>
    <x v="0"/>
  </r>
  <r>
    <s v="063"/>
    <s v="Governor's Office of Economic Opportunity"/>
    <s v="CJA"/>
    <s v=" GOV Pete Suazo Athletic Commission"/>
    <s v="DGO"/>
    <s v="6160 Division of Human Resource Management "/>
    <x v="20"/>
    <s v="Current Expense"/>
    <n v="1349.99"/>
    <x v="11"/>
    <x v="55"/>
    <x v="5"/>
    <x v="0"/>
  </r>
  <r>
    <s v="100"/>
    <s v="Dept of Government Operations - Admin Services"/>
    <s v="FAA"/>
    <s v=" Executive Director"/>
    <s v="DGO"/>
    <s v="6160 Division of Human Resource Management "/>
    <x v="19"/>
    <s v="Current Expense"/>
    <n v="37644.32"/>
    <x v="14"/>
    <x v="75"/>
    <x v="5"/>
    <x v="0"/>
  </r>
  <r>
    <s v="100"/>
    <s v="Dept of Government Operations - Admin Services"/>
    <s v="FAA"/>
    <s v=" Executive Director"/>
    <s v="DGO"/>
    <s v="6160 Division of Human Resource Management "/>
    <x v="20"/>
    <s v="Current Expense"/>
    <n v="7529.01"/>
    <x v="14"/>
    <x v="75"/>
    <x v="5"/>
    <x v="0"/>
  </r>
  <r>
    <s v="110"/>
    <s v="Dept of Government Operations - Technology Services"/>
    <s v="HQA"/>
    <s v=" Chief Information Officer"/>
    <s v="DGO"/>
    <s v="6160 Division of Human Resource Management "/>
    <x v="19"/>
    <s v="Current Expense"/>
    <n v="58780.68"/>
    <x v="15"/>
    <x v="110"/>
    <x v="5"/>
    <x v="0"/>
  </r>
  <r>
    <s v="120"/>
    <s v="Tax Commission"/>
    <s v="GAA"/>
    <s v=" Tax Administration"/>
    <s v="DGO"/>
    <s v="6160 Division of Human Resource Management "/>
    <x v="19"/>
    <s v="Current Expense"/>
    <n v="51991.07"/>
    <x v="16"/>
    <x v="112"/>
    <x v="5"/>
    <x v="0"/>
  </r>
  <r>
    <s v="120"/>
    <s v="Tax Commission"/>
    <s v="GAA"/>
    <s v=" Tax Administration"/>
    <s v="DGO"/>
    <s v="6160 Division of Human Resource Management "/>
    <x v="20"/>
    <s v="Current Expense"/>
    <n v="10398.049999999999"/>
    <x v="16"/>
    <x v="112"/>
    <x v="5"/>
    <x v="0"/>
  </r>
  <r>
    <s v="130"/>
    <s v="Career Service Review Office"/>
    <s v="HKA"/>
    <s v=" Career Service Review Office"/>
    <s v="DGO"/>
    <s v="6160 Division of Human Resource Management "/>
    <x v="19"/>
    <s v="Current Expense"/>
    <n v="162.58000000000001"/>
    <x v="17"/>
    <x v="120"/>
    <x v="5"/>
    <x v="0"/>
  </r>
  <r>
    <s v="130"/>
    <s v="Career Service Review Office"/>
    <s v="HKA"/>
    <s v=" Career Service Review Office"/>
    <s v="DGO"/>
    <s v="6160 Division of Human Resource Management "/>
    <x v="20"/>
    <s v="Current Expense"/>
    <n v="32.22"/>
    <x v="17"/>
    <x v="120"/>
    <x v="5"/>
    <x v="0"/>
  </r>
  <r>
    <s v="170"/>
    <s v="Navajo Trust Administration"/>
    <s v="7208"/>
    <s v="DAS Navajo Trust Fund"/>
    <s v="DGO"/>
    <s v="6160 Division of Human Resource Management "/>
    <x v="19"/>
    <s v="Current Expense"/>
    <n v="1579.21"/>
    <x v="19"/>
    <x v="125"/>
    <x v="5"/>
    <x v="0"/>
  </r>
  <r>
    <s v="170"/>
    <s v="Navajo Trust Administration"/>
    <s v="7208"/>
    <s v="DAS Navajo Trust Fund"/>
    <s v="DGO"/>
    <s v="6160 Division of Human Resource Management "/>
    <x v="20"/>
    <s v="Current Expense"/>
    <n v="315.93"/>
    <x v="19"/>
    <x v="125"/>
    <x v="5"/>
    <x v="0"/>
  </r>
  <r>
    <s v="180"/>
    <s v="Dept of Public Safety"/>
    <s v="2390"/>
    <s v=" DPS Alcoholic Bev Control Act Enforcement Fund"/>
    <s v="DGO"/>
    <s v="6160 Division of Human Resource Management "/>
    <x v="19"/>
    <s v="Current Expense"/>
    <n v="114148.96"/>
    <x v="20"/>
    <x v="126"/>
    <x v="5"/>
    <x v="0"/>
  </r>
  <r>
    <s v="190"/>
    <s v="Utah National Guard"/>
    <s v="JSB"/>
    <s v=" UNG Operations &amp; Maintenance"/>
    <s v="DGO"/>
    <s v="6160 Division of Human Resource Management "/>
    <x v="19"/>
    <s v="Current Expense"/>
    <n v="21267.84"/>
    <x v="21"/>
    <x v="159"/>
    <x v="5"/>
    <x v="0"/>
  </r>
  <r>
    <s v="190"/>
    <s v="Utah National Guard"/>
    <s v="JSB"/>
    <s v=" UNG Operations &amp; Maintenance"/>
    <s v="DGO"/>
    <s v="6160 Division of Human Resource Management "/>
    <x v="20"/>
    <s v="Current Expense"/>
    <n v="4253.7700000000004"/>
    <x v="21"/>
    <x v="159"/>
    <x v="5"/>
    <x v="0"/>
  </r>
  <r>
    <s v="200"/>
    <s v="Dept of Human Services"/>
    <s v="KAA"/>
    <s v=" DHS Executive Director"/>
    <s v="DGO"/>
    <s v="6160 Division of Human Resource Management "/>
    <x v="19"/>
    <s v="Current Expense"/>
    <n v="318584.96999999997"/>
    <x v="22"/>
    <x v="166"/>
    <x v="5"/>
    <x v="0"/>
  </r>
  <r>
    <s v="200"/>
    <s v="Dept of Human Services"/>
    <s v="KAA"/>
    <s v=" DHS Executive Director"/>
    <s v="DGO"/>
    <s v="6160 Division of Human Resource Management "/>
    <x v="20"/>
    <s v="Current Expense"/>
    <n v="63717.43"/>
    <x v="22"/>
    <x v="166"/>
    <x v="5"/>
    <x v="0"/>
  </r>
  <r>
    <s v="270"/>
    <s v="Dept of Health"/>
    <s v="LAA"/>
    <s v=" Executive Director"/>
    <s v="DGO"/>
    <s v="6160 Division of Human Resource Management "/>
    <x v="19"/>
    <s v="Current Expense"/>
    <n v="94325.64"/>
    <x v="23"/>
    <x v="205"/>
    <x v="5"/>
    <x v="0"/>
  </r>
  <r>
    <s v="270"/>
    <s v="Dept of Health"/>
    <s v="LAA"/>
    <s v=" Executive Director"/>
    <s v="DGO"/>
    <s v="6160 Division of Human Resource Management "/>
    <x v="20"/>
    <s v="Current Expense"/>
    <n v="18865.580000000002"/>
    <x v="23"/>
    <x v="205"/>
    <x v="5"/>
    <x v="0"/>
  </r>
  <r>
    <s v="400"/>
    <s v="Utah State Board of Education"/>
    <s v="PAC"/>
    <s v=" PED Indirect Cost Pool"/>
    <s v="DGO"/>
    <s v="6160 Division of Human Resource Management "/>
    <x v="19"/>
    <s v="Current Expense"/>
    <n v="26816.799999999999"/>
    <x v="24"/>
    <x v="239"/>
    <x v="5"/>
    <x v="0"/>
  </r>
  <r>
    <s v="400"/>
    <s v="Utah State Board of Education"/>
    <s v="PVF"/>
    <s v=" DBS Adminstration"/>
    <s v="DGO"/>
    <s v="6160 Division of Human Resource Management "/>
    <x v="19"/>
    <s v="Current Expense"/>
    <n v="31605.599999999999"/>
    <x v="24"/>
    <x v="237"/>
    <x v="5"/>
    <x v="0"/>
  </r>
  <r>
    <s v="410"/>
    <s v="Dept of Corrections"/>
    <s v="MAB"/>
    <s v=" DOC Administrative Services"/>
    <s v="DGO"/>
    <s v="6160 Division of Human Resource Management "/>
    <x v="19"/>
    <s v="Current Expense"/>
    <n v="198631.1"/>
    <x v="25"/>
    <x v="283"/>
    <x v="5"/>
    <x v="0"/>
  </r>
  <r>
    <s v="410"/>
    <s v="Dept of Corrections"/>
    <s v="MAB"/>
    <s v=" DOC Administrative Services"/>
    <s v="DGO"/>
    <s v="6160 Division of Human Resource Management "/>
    <x v="20"/>
    <s v="Current Expense"/>
    <n v="39726.32"/>
    <x v="25"/>
    <x v="283"/>
    <x v="5"/>
    <x v="0"/>
  </r>
  <r>
    <s v="430"/>
    <s v="Board of Pardons &amp; Parole"/>
    <s v="MTA"/>
    <s v=" BPP Board of Pardons &amp; Parole"/>
    <s v="DGO"/>
    <s v="6160 Division of Human Resource Management "/>
    <x v="19"/>
    <s v="Current Expense"/>
    <n v="3054.35"/>
    <x v="26"/>
    <x v="297"/>
    <x v="5"/>
    <x v="0"/>
  </r>
  <r>
    <s v="430"/>
    <s v="Board of Pardons &amp; Parole"/>
    <s v="MTA"/>
    <s v=" BPP Board of Pardons &amp; Parole"/>
    <s v="DGO"/>
    <s v="6160 Division of Human Resource Management "/>
    <x v="20"/>
    <s v="Current Expense"/>
    <n v="610.41999999999996"/>
    <x v="26"/>
    <x v="297"/>
    <x v="5"/>
    <x v="0"/>
  </r>
  <r>
    <s v="450"/>
    <s v="Dept of Veterans &amp; Military Affairs"/>
    <s v="2380"/>
    <s v=" DVA Veterans Nursing Home"/>
    <s v="DGO"/>
    <s v="6160 Division of Human Resource Management "/>
    <x v="19"/>
    <s v="Current Expense"/>
    <n v="2472.9499999999998"/>
    <x v="27"/>
    <x v="298"/>
    <x v="5"/>
    <x v="0"/>
  </r>
  <r>
    <s v="450"/>
    <s v="Dept of Veterans &amp; Military Affairs"/>
    <s v="2380"/>
    <s v=" DVA Veterans Nursing Home"/>
    <s v="DGO"/>
    <s v="6160 Division of Human Resource Management "/>
    <x v="20"/>
    <s v="Current Expense"/>
    <n v="494.66"/>
    <x v="27"/>
    <x v="298"/>
    <x v="5"/>
    <x v="0"/>
  </r>
  <r>
    <s v="480"/>
    <s v="Dept of Environmental Quality"/>
    <s v="NAA"/>
    <s v=" DEQ Director's Office"/>
    <s v="DGO"/>
    <s v="6160 Division of Human Resource Management "/>
    <x v="19"/>
    <s v="Current Expense"/>
    <n v="28670.45"/>
    <x v="28"/>
    <x v="309"/>
    <x v="5"/>
    <x v="0"/>
  </r>
  <r>
    <s v="480"/>
    <s v="Dept of Environmental Quality"/>
    <s v="NAA"/>
    <s v=" DEQ Director's Office"/>
    <s v="DGO"/>
    <s v="6160 Division of Human Resource Management "/>
    <x v="20"/>
    <s v="Current Expense"/>
    <n v="5733.72"/>
    <x v="28"/>
    <x v="309"/>
    <x v="5"/>
    <x v="0"/>
  </r>
  <r>
    <s v="540"/>
    <s v="School &amp; Institutional Trust Fund Office"/>
    <s v="TFA"/>
    <s v=" TFO School &amp; Inst Trust Fund Office"/>
    <s v="DGO"/>
    <s v="6160 Division of Human Resource Management "/>
    <x v="19"/>
    <s v="Current Expense"/>
    <n v="537.66999999999996"/>
    <x v="30"/>
    <x v="321"/>
    <x v="5"/>
    <x v="0"/>
  </r>
  <r>
    <s v="540"/>
    <s v="School &amp; Institutional Trust Fund Office"/>
    <s v="TFA"/>
    <s v=" TFO School &amp; Inst Trust Fund Office"/>
    <s v="DGO"/>
    <s v="6160 Division of Human Resource Management "/>
    <x v="20"/>
    <s v="Current Expense"/>
    <n v="107.89"/>
    <x v="30"/>
    <x v="321"/>
    <x v="5"/>
    <x v="0"/>
  </r>
  <r>
    <s v="550"/>
    <s v="School &amp; Institutional Trust Lands Admin"/>
    <s v="TLC"/>
    <s v=" TLA Administration"/>
    <s v="DGO"/>
    <s v="6160 Division of Human Resource Management "/>
    <x v="19"/>
    <s v="Current Expense"/>
    <n v="5043.87"/>
    <x v="31"/>
    <x v="322"/>
    <x v="5"/>
    <x v="0"/>
  </r>
  <r>
    <s v="550"/>
    <s v="School &amp; Institutional Trust Lands Admin"/>
    <s v="TLC"/>
    <s v=" TLA Administration"/>
    <s v="DGO"/>
    <s v="6160 Division of Human Resource Management "/>
    <x v="20"/>
    <s v="Current Expense"/>
    <n v="1008.88"/>
    <x v="31"/>
    <x v="322"/>
    <x v="5"/>
    <x v="0"/>
  </r>
  <r>
    <s v="560"/>
    <s v="Dept of Natural Resources"/>
    <s v="RAB"/>
    <s v=" DNR Administrative Services"/>
    <s v="DGO"/>
    <s v="6160 Division of Human Resource Management "/>
    <x v="19"/>
    <s v="Current Expense"/>
    <n v="114275.93"/>
    <x v="32"/>
    <x v="336"/>
    <x v="5"/>
    <x v="0"/>
  </r>
  <r>
    <s v="570"/>
    <s v="Dept of Agriculture &amp; Food"/>
    <s v="SAA"/>
    <s v=" Agriculture Administration"/>
    <s v="DGO"/>
    <s v="6160 Division of Human Resource Management "/>
    <x v="19"/>
    <s v="Current Expense"/>
    <n v="20817.61"/>
    <x v="33"/>
    <x v="395"/>
    <x v="5"/>
    <x v="0"/>
  </r>
  <r>
    <s v="570"/>
    <s v="Dept of Agriculture &amp; Food"/>
    <s v="SAA"/>
    <s v=" Agriculture Administration"/>
    <s v="DGO"/>
    <s v="6160 Division of Human Resource Management "/>
    <x v="20"/>
    <s v="Current Expense"/>
    <n v="4163.43"/>
    <x v="33"/>
    <x v="395"/>
    <x v="5"/>
    <x v="0"/>
  </r>
  <r>
    <s v="590"/>
    <s v="Dept of Natural Resources - Public Lands Policy Coordination"/>
    <s v="RXA"/>
    <s v=" Public Lands Policy Coordination Office"/>
    <s v="DGO"/>
    <s v="6160 Division of Human Resource Management "/>
    <x v="19"/>
    <s v="Current Expense"/>
    <n v="1133.49"/>
    <x v="34"/>
    <x v="423"/>
    <x v="5"/>
    <x v="0"/>
  </r>
  <r>
    <s v="590"/>
    <s v="Dept of Natural Resources - Public Lands Policy Coordination"/>
    <s v="RXA"/>
    <s v=" Public Lands Policy Coordination Office"/>
    <s v="DGO"/>
    <s v="6160 Division of Human Resource Management "/>
    <x v="20"/>
    <s v="Current Expense"/>
    <n v="226.34"/>
    <x v="34"/>
    <x v="423"/>
    <x v="5"/>
    <x v="0"/>
  </r>
  <r>
    <s v="600"/>
    <s v="Dept of Workforce Services"/>
    <s v="NJH"/>
    <s v=" DWS Human Resources"/>
    <s v="DGO"/>
    <s v="6160 Division of Human Resource Management "/>
    <x v="19"/>
    <s v="Current Expense"/>
    <n v="164296.19"/>
    <x v="35"/>
    <x v="935"/>
    <x v="5"/>
    <x v="0"/>
  </r>
  <r>
    <s v="600"/>
    <s v="Dept of Workforce Services"/>
    <s v="NJH"/>
    <s v=" DWS Human Resources"/>
    <s v="DGO"/>
    <s v="6160 Division of Human Resource Management "/>
    <x v="20"/>
    <s v="Current Expense"/>
    <n v="32859.68"/>
    <x v="35"/>
    <x v="935"/>
    <x v="5"/>
    <x v="0"/>
  </r>
  <r>
    <s v="650"/>
    <s v="Dept of Alcoholic Beverage Control"/>
    <s v="VFA"/>
    <s v=" ABC Executive Director"/>
    <s v="DGO"/>
    <s v="6160 Division of Human Resource Management "/>
    <x v="19"/>
    <s v="Current Expense"/>
    <n v="36241.230000000003"/>
    <x v="36"/>
    <x v="450"/>
    <x v="5"/>
    <x v="0"/>
  </r>
  <r>
    <s v="650"/>
    <s v="Dept of Alcoholic Beverage Control"/>
    <s v="VFA"/>
    <s v=" ABC Executive Director"/>
    <s v="DGO"/>
    <s v="6160 Division of Human Resource Management "/>
    <x v="20"/>
    <s v="Current Expense"/>
    <n v="7248.01"/>
    <x v="36"/>
    <x v="450"/>
    <x v="5"/>
    <x v="0"/>
  </r>
  <r>
    <s v="660"/>
    <s v="Labor Commission"/>
    <s v="TAA"/>
    <s v=" Labor Commission Administration"/>
    <s v="DGO"/>
    <s v="6160 Division of Human Resource Management "/>
    <x v="19"/>
    <s v="Current Expense"/>
    <n v="9158.8799999999992"/>
    <x v="37"/>
    <x v="453"/>
    <x v="5"/>
    <x v="0"/>
  </r>
  <r>
    <s v="660"/>
    <s v="Labor Commission"/>
    <s v="TAA"/>
    <s v=" Labor Commission Administration"/>
    <s v="DGO"/>
    <s v="6160 Division of Human Resource Management "/>
    <x v="20"/>
    <s v="Current Expense"/>
    <n v="1831.54"/>
    <x v="37"/>
    <x v="453"/>
    <x v="5"/>
    <x v="0"/>
  </r>
  <r>
    <s v="670"/>
    <s v="Dept of Commerce"/>
    <s v="UAB"/>
    <s v=" Occupational &amp; Professional Licensing"/>
    <s v="DGO"/>
    <s v="6160 Division of Human Resource Management "/>
    <x v="19"/>
    <s v="Current Expense"/>
    <n v="21336.53"/>
    <x v="38"/>
    <x v="463"/>
    <x v="5"/>
    <x v="0"/>
  </r>
  <r>
    <s v="670"/>
    <s v="Dept of Commerce"/>
    <s v="UAB"/>
    <s v=" Occupational &amp; Professional Licensing"/>
    <s v="DGO"/>
    <s v="6160 Division of Human Resource Management "/>
    <x v="20"/>
    <s v="Current Expense"/>
    <n v="4266.88"/>
    <x v="38"/>
    <x v="463"/>
    <x v="5"/>
    <x v="0"/>
  </r>
  <r>
    <s v="680"/>
    <s v="Dept of Financial Institutions"/>
    <s v="VAA"/>
    <s v=" Financial Institutions Administration"/>
    <s v="DGO"/>
    <s v="6160 Division of Human Resource Management "/>
    <x v="19"/>
    <s v="Current Expense"/>
    <n v="4107"/>
    <x v="39"/>
    <x v="474"/>
    <x v="5"/>
    <x v="0"/>
  </r>
  <r>
    <s v="680"/>
    <s v="Dept of Financial Institutions"/>
    <s v="VAA"/>
    <s v=" Financial Institutions Administration"/>
    <s v="DGO"/>
    <s v="6160 Division of Human Resource Management "/>
    <x v="20"/>
    <s v="Current Expense"/>
    <n v="821.79"/>
    <x v="39"/>
    <x v="474"/>
    <x v="5"/>
    <x v="0"/>
  </r>
  <r>
    <s v="690"/>
    <s v="Dept of Insurance"/>
    <s v="VBA"/>
    <s v=" Insurance Administration"/>
    <s v="DGO"/>
    <s v="6160 Division of Human Resource Management "/>
    <x v="19"/>
    <s v="Current Expense"/>
    <n v="7108.04"/>
    <x v="40"/>
    <x v="475"/>
    <x v="5"/>
    <x v="0"/>
  </r>
  <r>
    <s v="690"/>
    <s v="Dept of Insurance"/>
    <s v="VBA"/>
    <s v=" Insurance Administration"/>
    <s v="DGO"/>
    <s v="6160 Division of Human Resource Management "/>
    <x v="20"/>
    <s v="Current Expense"/>
    <n v="1421.6"/>
    <x v="40"/>
    <x v="475"/>
    <x v="5"/>
    <x v="0"/>
  </r>
  <r>
    <s v="700"/>
    <s v="Public Service Commission"/>
    <s v="VCA"/>
    <s v=" Public Service Commission"/>
    <s v="DGO"/>
    <s v="6160 Division of Human Resource Management "/>
    <x v="19"/>
    <s v="Current Expense"/>
    <n v="1395.17"/>
    <x v="41"/>
    <x v="481"/>
    <x v="5"/>
    <x v="0"/>
  </r>
  <r>
    <s v="700"/>
    <s v="Public Service Commission"/>
    <s v="VCA"/>
    <s v=" Public Service Commission"/>
    <s v="DGO"/>
    <s v="6160 Division of Human Resource Management "/>
    <x v="20"/>
    <s v="Current Expense"/>
    <n v="278.76"/>
    <x v="41"/>
    <x v="481"/>
    <x v="5"/>
    <x v="0"/>
  </r>
  <r>
    <s v="710"/>
    <s v="Dept of Cultural and Community Engagement"/>
    <s v="WAA"/>
    <s v=" DHA Executive Director's Office"/>
    <s v="DGO"/>
    <s v="6160 Division of Human Resource Management "/>
    <x v="19"/>
    <s v="Current Expense"/>
    <n v="11214.71"/>
    <x v="42"/>
    <x v="493"/>
    <x v="5"/>
    <x v="0"/>
  </r>
  <r>
    <s v="710"/>
    <s v="Dept of Cultural and Community Engagement"/>
    <s v="WAA"/>
    <s v=" DHA Executive Director's Office"/>
    <s v="DGO"/>
    <s v="6160 Division of Human Resource Management "/>
    <x v="20"/>
    <s v="Current Expense"/>
    <n v="2243.09"/>
    <x v="42"/>
    <x v="493"/>
    <x v="5"/>
    <x v="0"/>
  </r>
  <r>
    <s v="810"/>
    <s v="Dept of Transportation"/>
    <s v="XBK"/>
    <s v=" DOT Human Resource Management"/>
    <s v="DGO"/>
    <s v="6160 Division of Human Resource Management "/>
    <x v="19"/>
    <s v="Current Expense"/>
    <n v="134994.07"/>
    <x v="43"/>
    <x v="521"/>
    <x v="5"/>
    <x v="0"/>
  </r>
  <r>
    <s v="962"/>
    <s v="Inland Port Authority"/>
    <s v="9210"/>
    <s v=" GOE Inland Port Authority"/>
    <s v="DGO"/>
    <s v="6160 Division of Human Resource Management "/>
    <x v="19"/>
    <s v="Current Expense"/>
    <n v="441.05"/>
    <x v="45"/>
    <x v="549"/>
    <x v="5"/>
    <x v="0"/>
  </r>
  <r>
    <s v="962"/>
    <s v="Inland Port Authority"/>
    <s v="9210"/>
    <s v=" GOE Inland Port Authority"/>
    <s v="DGO"/>
    <s v="6160 Division of Human Resource Management "/>
    <x v="20"/>
    <s v="Current Expense"/>
    <n v="88.27"/>
    <x v="45"/>
    <x v="549"/>
    <x v="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197D86-FC82-45AD-A86A-8EB9C6DD5F75}" name="PivotTable1" cacheId="0" applyNumberFormats="0" applyBorderFormats="0" applyFontFormats="0" applyPatternFormats="0" applyAlignmentFormats="0" applyWidthHeightFormats="1" dataCaption="Values" updatedVersion="6" minRefreshableVersion="3" useAutoFormatting="1" itemPrintTitles="1" createdVersion="6" indent="0" showHeaders="0" outline="1" outlineData="1" multipleFieldFilters="0">
  <location ref="A4:H60" firstHeaderRow="1" firstDataRow="3" firstDataCol="1"/>
  <pivotFields count="13">
    <pivotField showAll="0">
      <extLst>
        <ext xmlns:x14="http://schemas.microsoft.com/office/spreadsheetml/2009/9/main" uri="{2946ED86-A175-432a-8AC1-64E0C546D7DE}">
          <x14:pivotField fillDownLabels="1"/>
        </ext>
      </extLst>
    </pivotField>
    <pivotField showAll="0"/>
    <pivotField showAll="0"/>
    <pivotField showAll="0"/>
    <pivotField showAll="0"/>
    <pivotField showAll="0"/>
    <pivotField axis="axisCol" showAll="0">
      <items count="22">
        <item sd="0" x="12"/>
        <item sd="0" x="14"/>
        <item sd="0" x="6"/>
        <item sd="0" x="10"/>
        <item sd="0" x="15"/>
        <item sd="0" x="16"/>
        <item sd="0" x="18"/>
        <item sd="0" x="5"/>
        <item sd="0" x="13"/>
        <item sd="0" x="11"/>
        <item sd="0" x="17"/>
        <item sd="0" x="19"/>
        <item sd="0" x="0"/>
        <item sd="0" x="4"/>
        <item sd="0" x="3"/>
        <item sd="0" x="9"/>
        <item sd="0" x="7"/>
        <item sd="0" x="20"/>
        <item sd="0" x="1"/>
        <item sd="0" x="8"/>
        <item sd="0" x="2"/>
        <item t="default"/>
      </items>
    </pivotField>
    <pivotField showAll="0"/>
    <pivotField dataField="1" numFmtId="40" showAll="0"/>
    <pivotField axis="axisRow" showAll="0" sortType="ascending">
      <items count="60">
        <item sd="0" x="0"/>
        <item sd="0" x="1"/>
        <item sd="0" x="2"/>
        <item sd="0" x="3"/>
        <item sd="0" x="4"/>
        <item sd="0" x="5"/>
        <item sd="0" x="6"/>
        <item sd="0" x="7"/>
        <item sd="0" x="8"/>
        <item sd="0" x="9"/>
        <item sd="0" x="10"/>
        <item sd="0" m="1" x="58"/>
        <item sd="0" x="11"/>
        <item sd="0" x="12"/>
        <item sd="0" x="13"/>
        <item sd="0" m="1" x="57"/>
        <item sd="0" x="14"/>
        <item sd="0" x="15"/>
        <item sd="0" m="1" x="55"/>
        <item sd="0" x="16"/>
        <item sd="0" x="17"/>
        <item sd="0" m="1" x="52"/>
        <item sd="0" x="18"/>
        <item sd="0" m="1" x="53"/>
        <item sd="0" x="19"/>
        <item sd="0" x="20"/>
        <item sd="0" x="21"/>
        <item sd="0" x="22"/>
        <item sd="0" x="23"/>
        <item sd="0" x="50"/>
        <item sd="0" m="1" x="54"/>
        <item sd="0" x="24"/>
        <item sd="0" x="25"/>
        <item sd="0" x="26"/>
        <item sd="0" x="27"/>
        <item sd="0" m="1" x="51"/>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m="1" x="56"/>
        <item sd="0" x="49"/>
        <item t="default" sd="0"/>
      </items>
    </pivotField>
    <pivotField axis="axisRow" showAll="0" sortType="ascending">
      <items count="991">
        <item m="1" x="975"/>
        <item m="1" x="972"/>
        <item m="1" x="986"/>
        <item m="1" x="937"/>
        <item x="789"/>
        <item x="66"/>
        <item x="68"/>
        <item x="69"/>
        <item x="60"/>
        <item x="61"/>
        <item x="62"/>
        <item x="63"/>
        <item x="64"/>
        <item x="895"/>
        <item x="65"/>
        <item x="67"/>
        <item x="790"/>
        <item x="567"/>
        <item x="791"/>
        <item x="568"/>
        <item x="569"/>
        <item x="570"/>
        <item m="1" x="969"/>
        <item x="571"/>
        <item x="572"/>
        <item x="573"/>
        <item x="574"/>
        <item x="575"/>
        <item x="792"/>
        <item x="793"/>
        <item x="576"/>
        <item x="577"/>
        <item x="578"/>
        <item x="794"/>
        <item x="795"/>
        <item x="297"/>
        <item x="579"/>
        <item x="551"/>
        <item x="796"/>
        <item m="1" x="946"/>
        <item x="580"/>
        <item x="581"/>
        <item x="582"/>
        <item x="583"/>
        <item x="797"/>
        <item x="798"/>
        <item x="799"/>
        <item x="800"/>
        <item x="801"/>
        <item x="584"/>
        <item x="585"/>
        <item x="586"/>
        <item x="587"/>
        <item x="802"/>
        <item x="588"/>
        <item x="589"/>
        <item x="590"/>
        <item x="803"/>
        <item x="591"/>
        <item x="592"/>
        <item x="804"/>
        <item x="593"/>
        <item x="805"/>
        <item m="1" x="947"/>
        <item x="594"/>
        <item x="595"/>
        <item x="596"/>
        <item x="597"/>
        <item x="598"/>
        <item x="24"/>
        <item x="23"/>
        <item x="927"/>
        <item x="473"/>
        <item x="461"/>
        <item x="462"/>
        <item x="928"/>
        <item x="472"/>
        <item x="471"/>
        <item x="467"/>
        <item x="929"/>
        <item x="463"/>
        <item x="464"/>
        <item x="465"/>
        <item x="468"/>
        <item x="469"/>
        <item x="466"/>
        <item x="470"/>
        <item m="1" x="942"/>
        <item x="120"/>
        <item x="448"/>
        <item x="450"/>
        <item x="925"/>
        <item x="449"/>
        <item x="451"/>
        <item x="394"/>
        <item x="395"/>
        <item x="396"/>
        <item x="397"/>
        <item x="398"/>
        <item x="399"/>
        <item x="422"/>
        <item x="400"/>
        <item x="401"/>
        <item x="402"/>
        <item x="420"/>
        <item x="403"/>
        <item x="404"/>
        <item x="405"/>
        <item x="922"/>
        <item x="406"/>
        <item x="407"/>
        <item x="408"/>
        <item x="409"/>
        <item x="410"/>
        <item x="411"/>
        <item x="412"/>
        <item x="413"/>
        <item x="393"/>
        <item x="414"/>
        <item x="415"/>
        <item x="416"/>
        <item x="421"/>
        <item x="418"/>
        <item x="419"/>
        <item x="417"/>
        <item x="806"/>
        <item m="1" x="964"/>
        <item x="599"/>
        <item x="600"/>
        <item x="601"/>
        <item x="602"/>
        <item x="807"/>
        <item x="552"/>
        <item x="237"/>
        <item x="280"/>
        <item x="279"/>
        <item x="278"/>
        <item x="281"/>
        <item x="282"/>
        <item x="483"/>
        <item x="484"/>
        <item x="485"/>
        <item x="503"/>
        <item x="486"/>
        <item x="493"/>
        <item x="487"/>
        <item x="488"/>
        <item x="496"/>
        <item x="494"/>
        <item x="501"/>
        <item x="502"/>
        <item x="495"/>
        <item x="500"/>
        <item x="498"/>
        <item x="497"/>
        <item x="499"/>
        <item x="489"/>
        <item x="490"/>
        <item x="491"/>
        <item x="492"/>
        <item x="304"/>
        <item x="305"/>
        <item x="911"/>
        <item x="910"/>
        <item x="306"/>
        <item x="914"/>
        <item x="307"/>
        <item x="915"/>
        <item x="317"/>
        <item x="308"/>
        <item x="919"/>
        <item x="920"/>
        <item x="309"/>
        <item x="316"/>
        <item x="310"/>
        <item x="318"/>
        <item x="311"/>
        <item x="312"/>
        <item x="916"/>
        <item x="313"/>
        <item x="314"/>
        <item x="917"/>
        <item x="918"/>
        <item x="913"/>
        <item x="315"/>
        <item x="912"/>
        <item x="71"/>
        <item x="72"/>
        <item x="101"/>
        <item x="907"/>
        <item x="906"/>
        <item x="908"/>
        <item x="88"/>
        <item x="73"/>
        <item x="905"/>
        <item x="74"/>
        <item x="93"/>
        <item x="91"/>
        <item x="90"/>
        <item x="89"/>
        <item x="92"/>
        <item x="75"/>
        <item x="99"/>
        <item x="94"/>
        <item x="97"/>
        <item x="96"/>
        <item x="76"/>
        <item x="77"/>
        <item x="95"/>
        <item x="100"/>
        <item x="98"/>
        <item x="87"/>
        <item x="896"/>
        <item x="105"/>
        <item x="78"/>
        <item x="79"/>
        <item x="106"/>
        <item x="107"/>
        <item x="80"/>
        <item x="102"/>
        <item x="104"/>
        <item x="81"/>
        <item x="103"/>
        <item x="82"/>
        <item x="121"/>
        <item x="123"/>
        <item x="899"/>
        <item x="124"/>
        <item x="122"/>
        <item x="898"/>
        <item x="109"/>
        <item x="111"/>
        <item x="110"/>
        <item x="125"/>
        <item x="84"/>
        <item x="83"/>
        <item x="85"/>
        <item x="86"/>
        <item x="108"/>
        <item x="161"/>
        <item x="198"/>
        <item x="200"/>
        <item x="199"/>
        <item x="902"/>
        <item x="162"/>
        <item x="192"/>
        <item x="163"/>
        <item x="195"/>
        <item x="190"/>
        <item x="183"/>
        <item x="164"/>
        <item x="180"/>
        <item x="194"/>
        <item x="165"/>
        <item x="189"/>
        <item x="166"/>
        <item x="167"/>
        <item x="168"/>
        <item x="179"/>
        <item x="178"/>
        <item x="169"/>
        <item x="177"/>
        <item x="191"/>
        <item x="193"/>
        <item x="187"/>
        <item x="170"/>
        <item x="185"/>
        <item x="171"/>
        <item x="186"/>
        <item x="188"/>
        <item x="196"/>
        <item x="172"/>
        <item x="173"/>
        <item x="174"/>
        <item x="175"/>
        <item x="184"/>
        <item x="182"/>
        <item x="181"/>
        <item x="176"/>
        <item x="197"/>
        <item x="553"/>
        <item x="554"/>
        <item x="336"/>
        <item x="382"/>
        <item x="337"/>
        <item x="338"/>
        <item x="339"/>
        <item x="340"/>
        <item x="341"/>
        <item x="342"/>
        <item x="343"/>
        <item x="381"/>
        <item x="344"/>
        <item x="379"/>
        <item x="345"/>
        <item x="346"/>
        <item x="347"/>
        <item x="348"/>
        <item x="349"/>
        <item x="350"/>
        <item x="351"/>
        <item x="371"/>
        <item x="352"/>
        <item x="353"/>
        <item x="354"/>
        <item x="372"/>
        <item x="369"/>
        <item x="355"/>
        <item x="29"/>
        <item x="376"/>
        <item x="378"/>
        <item x="356"/>
        <item x="377"/>
        <item x="375"/>
        <item x="374"/>
        <item x="373"/>
        <item x="368"/>
        <item x="423"/>
        <item x="357"/>
        <item x="358"/>
        <item x="384"/>
        <item x="359"/>
        <item x="383"/>
        <item x="385"/>
        <item x="386"/>
        <item x="370"/>
        <item x="367"/>
        <item x="380"/>
        <item x="361"/>
        <item x="387"/>
        <item x="390"/>
        <item x="391"/>
        <item x="388"/>
        <item x="389"/>
        <item x="362"/>
        <item x="392"/>
        <item x="363"/>
        <item x="921"/>
        <item x="364"/>
        <item x="365"/>
        <item x="366"/>
        <item x="360"/>
        <item x="283"/>
        <item x="284"/>
        <item x="285"/>
        <item x="286"/>
        <item x="287"/>
        <item x="288"/>
        <item x="289"/>
        <item x="290"/>
        <item x="291"/>
        <item x="292"/>
        <item x="296"/>
        <item x="293"/>
        <item x="294"/>
        <item x="295"/>
        <item x="216"/>
        <item x="231"/>
        <item x="223"/>
        <item x="214"/>
        <item x="217"/>
        <item x="201"/>
        <item x="235"/>
        <item x="903"/>
        <item x="229"/>
        <item x="202"/>
        <item x="230"/>
        <item x="203"/>
        <item x="224"/>
        <item x="204"/>
        <item x="205"/>
        <item x="222"/>
        <item x="226"/>
        <item x="225"/>
        <item x="206"/>
        <item x="221"/>
        <item x="232"/>
        <item x="215"/>
        <item x="220"/>
        <item x="219"/>
        <item x="227"/>
        <item x="207"/>
        <item x="234"/>
        <item x="228"/>
        <item x="208"/>
        <item x="209"/>
        <item x="233"/>
        <item x="210"/>
        <item x="211"/>
        <item x="212"/>
        <item x="213"/>
        <item x="218"/>
        <item x="236"/>
        <item x="504"/>
        <item x="505"/>
        <item x="547"/>
        <item x="546"/>
        <item x="933"/>
        <item x="528"/>
        <item x="518"/>
        <item x="515"/>
        <item x="932"/>
        <item x="526"/>
        <item x="516"/>
        <item x="529"/>
        <item x="530"/>
        <item x="533"/>
        <item x="506"/>
        <item x="527"/>
        <item x="521"/>
        <item x="517"/>
        <item x="931"/>
        <item x="538"/>
        <item x="535"/>
        <item x="540"/>
        <item x="541"/>
        <item x="542"/>
        <item x="543"/>
        <item x="507"/>
        <item x="508"/>
        <item x="509"/>
        <item x="510"/>
        <item x="511"/>
        <item x="523"/>
        <item x="519"/>
        <item x="525"/>
        <item x="545"/>
        <item x="522"/>
        <item x="524"/>
        <item x="532"/>
        <item x="544"/>
        <item x="531"/>
        <item x="520"/>
        <item x="536"/>
        <item x="512"/>
        <item x="539"/>
        <item x="534"/>
        <item x="514"/>
        <item x="513"/>
        <item x="537"/>
        <item x="127"/>
        <item x="126"/>
        <item x="128"/>
        <item x="129"/>
        <item x="130"/>
        <item x="131"/>
        <item x="151"/>
        <item x="153"/>
        <item x="154"/>
        <item x="132"/>
        <item x="152"/>
        <item x="133"/>
        <item x="134"/>
        <item x="135"/>
        <item x="136"/>
        <item x="137"/>
        <item x="901"/>
        <item x="138"/>
        <item x="155"/>
        <item x="139"/>
        <item x="140"/>
        <item x="141"/>
        <item x="142"/>
        <item x="900"/>
        <item x="143"/>
        <item x="144"/>
        <item x="145"/>
        <item x="156"/>
        <item x="146"/>
        <item x="147"/>
        <item x="148"/>
        <item x="157"/>
        <item x="149"/>
        <item x="150"/>
        <item x="603"/>
        <item x="604"/>
        <item x="605"/>
        <item x="606"/>
        <item x="808"/>
        <item x="299"/>
        <item x="300"/>
        <item x="303"/>
        <item x="301"/>
        <item x="302"/>
        <item x="298"/>
        <item x="441"/>
        <item x="424"/>
        <item x="425"/>
        <item x="435"/>
        <item x="442"/>
        <item x="444"/>
        <item x="426"/>
        <item x="434"/>
        <item x="427"/>
        <item x="428"/>
        <item x="447"/>
        <item x="439"/>
        <item x="429"/>
        <item x="445"/>
        <item x="446"/>
        <item x="443"/>
        <item x="935"/>
        <item x="923"/>
        <item x="924"/>
        <item x="438"/>
        <item x="430"/>
        <item x="431"/>
        <item x="440"/>
        <item x="436"/>
        <item x="432"/>
        <item x="433"/>
        <item x="437"/>
        <item m="1" x="939"/>
        <item x="809"/>
        <item x="607"/>
        <item x="608"/>
        <item x="609"/>
        <item x="610"/>
        <item x="611"/>
        <item x="612"/>
        <item x="613"/>
        <item x="614"/>
        <item x="615"/>
        <item x="616"/>
        <item x="617"/>
        <item x="618"/>
        <item x="619"/>
        <item x="620"/>
        <item x="621"/>
        <item x="810"/>
        <item m="1" x="968"/>
        <item m="1" x="962"/>
        <item x="622"/>
        <item x="811"/>
        <item x="904"/>
        <item m="1" x="963"/>
        <item m="1" x="959"/>
        <item x="474"/>
        <item x="623"/>
        <item x="624"/>
        <item x="625"/>
        <item m="1" x="977"/>
        <item m="1" x="952"/>
        <item m="1" x="966"/>
        <item m="1" x="936"/>
        <item x="626"/>
        <item x="812"/>
        <item m="1" x="989"/>
        <item m="1" x="953"/>
        <item x="627"/>
        <item x="813"/>
        <item x="628"/>
        <item x="814"/>
        <item x="629"/>
        <item x="815"/>
        <item x="49"/>
        <item x="50"/>
        <item x="51"/>
        <item x="52"/>
        <item x="53"/>
        <item x="54"/>
        <item x="55"/>
        <item x="57"/>
        <item x="58"/>
        <item x="56"/>
        <item x="59"/>
        <item x="30"/>
        <item x="31"/>
        <item x="41"/>
        <item x="48"/>
        <item x="47"/>
        <item x="46"/>
        <item x="43"/>
        <item x="45"/>
        <item x="44"/>
        <item x="42"/>
        <item x="32"/>
        <item x="33"/>
        <item x="37"/>
        <item x="36"/>
        <item x="39"/>
        <item x="38"/>
        <item x="34"/>
        <item x="40"/>
        <item x="35"/>
        <item x="816"/>
        <item x="630"/>
        <item x="817"/>
        <item x="631"/>
        <item x="632"/>
        <item m="1" x="945"/>
        <item x="633"/>
        <item x="634"/>
        <item x="635"/>
        <item x="636"/>
        <item x="637"/>
        <item x="638"/>
        <item m="1" x="984"/>
        <item x="639"/>
        <item x="640"/>
        <item m="1" x="954"/>
        <item m="1" x="944"/>
        <item x="641"/>
        <item x="642"/>
        <item x="818"/>
        <item x="549"/>
        <item x="478"/>
        <item x="477"/>
        <item x="930"/>
        <item x="480"/>
        <item x="475"/>
        <item x="476"/>
        <item x="479"/>
        <item x="819"/>
        <item x="820"/>
        <item x="821"/>
        <item m="1" x="979"/>
        <item x="643"/>
        <item x="822"/>
        <item x="823"/>
        <item x="644"/>
        <item x="645"/>
        <item m="1" x="955"/>
        <item x="646"/>
        <item x="824"/>
        <item x="9"/>
        <item x="21"/>
        <item x="16"/>
        <item x="18"/>
        <item x="10"/>
        <item x="11"/>
        <item x="20"/>
        <item x="12"/>
        <item x="19"/>
        <item x="22"/>
        <item x="17"/>
        <item x="13"/>
        <item x="15"/>
        <item x="14"/>
        <item m="1" x="941"/>
        <item x="647"/>
        <item x="648"/>
        <item x="649"/>
        <item x="650"/>
        <item x="651"/>
        <item x="652"/>
        <item x="825"/>
        <item x="826"/>
        <item x="653"/>
        <item m="1" x="973"/>
        <item x="4"/>
        <item x="827"/>
        <item x="654"/>
        <item x="655"/>
        <item x="458"/>
        <item x="460"/>
        <item x="457"/>
        <item x="452"/>
        <item x="926"/>
        <item x="456"/>
        <item x="453"/>
        <item x="455"/>
        <item x="454"/>
        <item x="459"/>
        <item x="656"/>
        <item x="657"/>
        <item x="3"/>
        <item x="1"/>
        <item x="658"/>
        <item x="828"/>
        <item x="659"/>
        <item x="660"/>
        <item x="2"/>
        <item x="0"/>
        <item x="8"/>
        <item x="7"/>
        <item x="5"/>
        <item x="6"/>
        <item m="1" x="960"/>
        <item x="661"/>
        <item x="662"/>
        <item x="663"/>
        <item x="664"/>
        <item x="665"/>
        <item x="666"/>
        <item m="1" x="983"/>
        <item x="667"/>
        <item x="829"/>
        <item x="668"/>
        <item x="669"/>
        <item x="670"/>
        <item x="671"/>
        <item x="672"/>
        <item x="673"/>
        <item x="674"/>
        <item x="675"/>
        <item x="830"/>
        <item x="831"/>
        <item x="676"/>
        <item x="832"/>
        <item x="677"/>
        <item x="678"/>
        <item x="679"/>
        <item x="680"/>
        <item x="833"/>
        <item x="681"/>
        <item x="682"/>
        <item x="555"/>
        <item x="834"/>
        <item m="1" x="967"/>
        <item x="683"/>
        <item x="835"/>
        <item m="1" x="943"/>
        <item m="1" x="978"/>
        <item x="684"/>
        <item x="836"/>
        <item x="837"/>
        <item x="685"/>
        <item m="1" x="940"/>
        <item m="1" x="958"/>
        <item x="838"/>
        <item m="1" x="974"/>
        <item x="686"/>
        <item x="687"/>
        <item x="688"/>
        <item x="689"/>
        <item x="690"/>
        <item x="839"/>
        <item x="840"/>
        <item x="691"/>
        <item x="841"/>
        <item x="692"/>
        <item x="693"/>
        <item x="842"/>
        <item x="694"/>
        <item x="843"/>
        <item x="695"/>
        <item x="696"/>
        <item x="934"/>
        <item x="844"/>
        <item x="697"/>
        <item x="845"/>
        <item x="561"/>
        <item x="698"/>
        <item x="699"/>
        <item x="70"/>
        <item x="700"/>
        <item m="1" x="961"/>
        <item x="701"/>
        <item x="702"/>
        <item x="703"/>
        <item x="846"/>
        <item x="704"/>
        <item x="265"/>
        <item x="276"/>
        <item x="267"/>
        <item x="242"/>
        <item x="277"/>
        <item x="256"/>
        <item x="909"/>
        <item x="238"/>
        <item x="259"/>
        <item x="260"/>
        <item x="262"/>
        <item x="240"/>
        <item x="268"/>
        <item x="266"/>
        <item x="253"/>
        <item x="270"/>
        <item x="261"/>
        <item x="252"/>
        <item x="263"/>
        <item x="247"/>
        <item x="248"/>
        <item x="255"/>
        <item x="239"/>
        <item x="249"/>
        <item x="257"/>
        <item x="244"/>
        <item x="243"/>
        <item x="245"/>
        <item x="258"/>
        <item x="246"/>
        <item x="269"/>
        <item x="274"/>
        <item x="271"/>
        <item x="250"/>
        <item x="272"/>
        <item x="241"/>
        <item x="275"/>
        <item x="273"/>
        <item x="254"/>
        <item x="251"/>
        <item x="264"/>
        <item x="847"/>
        <item x="848"/>
        <item x="705"/>
        <item x="706"/>
        <item x="550"/>
        <item x="707"/>
        <item x="849"/>
        <item x="708"/>
        <item x="709"/>
        <item x="850"/>
        <item x="481"/>
        <item x="482"/>
        <item m="1" x="949"/>
        <item x="851"/>
        <item m="1" x="987"/>
        <item x="852"/>
        <item x="853"/>
        <item x="854"/>
        <item x="855"/>
        <item x="710"/>
        <item x="711"/>
        <item x="712"/>
        <item x="713"/>
        <item x="714"/>
        <item x="715"/>
        <item x="716"/>
        <item m="1" x="951"/>
        <item m="1" x="938"/>
        <item x="717"/>
        <item x="856"/>
        <item x="857"/>
        <item x="718"/>
        <item x="556"/>
        <item x="719"/>
        <item x="858"/>
        <item x="859"/>
        <item x="720"/>
        <item x="721"/>
        <item x="860"/>
        <item x="722"/>
        <item x="723"/>
        <item x="724"/>
        <item m="1" x="948"/>
        <item x="861"/>
        <item x="862"/>
        <item x="725"/>
        <item x="557"/>
        <item x="726"/>
        <item x="727"/>
        <item x="863"/>
        <item x="728"/>
        <item x="729"/>
        <item x="730"/>
        <item x="731"/>
        <item x="864"/>
        <item x="732"/>
        <item x="865"/>
        <item x="733"/>
        <item x="734"/>
        <item x="735"/>
        <item x="866"/>
        <item x="736"/>
        <item x="737"/>
        <item x="558"/>
        <item x="738"/>
        <item x="739"/>
        <item x="867"/>
        <item x="740"/>
        <item x="559"/>
        <item x="741"/>
        <item x="742"/>
        <item x="868"/>
        <item x="743"/>
        <item x="744"/>
        <item x="745"/>
        <item x="746"/>
        <item x="869"/>
        <item x="870"/>
        <item x="747"/>
        <item x="748"/>
        <item x="749"/>
        <item m="1" x="980"/>
        <item x="112"/>
        <item x="118"/>
        <item x="897"/>
        <item x="113"/>
        <item x="114"/>
        <item x="115"/>
        <item x="116"/>
        <item x="119"/>
        <item x="117"/>
        <item x="750"/>
        <item m="1" x="970"/>
        <item x="321"/>
        <item x="871"/>
        <item x="872"/>
        <item x="873"/>
        <item x="329"/>
        <item x="322"/>
        <item x="330"/>
        <item x="327"/>
        <item x="333"/>
        <item x="323"/>
        <item x="328"/>
        <item x="324"/>
        <item x="334"/>
        <item x="325"/>
        <item x="335"/>
        <item x="331"/>
        <item x="332"/>
        <item x="326"/>
        <item m="1" x="971"/>
        <item x="751"/>
        <item x="752"/>
        <item x="874"/>
        <item x="560"/>
        <item x="753"/>
        <item x="754"/>
        <item x="755"/>
        <item x="28"/>
        <item x="27"/>
        <item x="25"/>
        <item x="26"/>
        <item x="875"/>
        <item m="1" x="950"/>
        <item x="320"/>
        <item x="319"/>
        <item x="548"/>
        <item x="562"/>
        <item x="756"/>
        <item x="757"/>
        <item x="758"/>
        <item x="759"/>
        <item x="876"/>
        <item x="158"/>
        <item x="160"/>
        <item x="159"/>
        <item x="760"/>
        <item x="563"/>
        <item x="877"/>
        <item x="878"/>
        <item x="879"/>
        <item x="880"/>
        <item x="761"/>
        <item x="762"/>
        <item x="564"/>
        <item x="565"/>
        <item x="881"/>
        <item x="763"/>
        <item m="1" x="988"/>
        <item x="882"/>
        <item x="764"/>
        <item x="883"/>
        <item m="1" x="976"/>
        <item m="1" x="982"/>
        <item m="1" x="965"/>
        <item x="884"/>
        <item x="765"/>
        <item m="1" x="985"/>
        <item x="766"/>
        <item x="885"/>
        <item m="1" x="956"/>
        <item x="886"/>
        <item x="887"/>
        <item x="767"/>
        <item x="768"/>
        <item x="769"/>
        <item x="888"/>
        <item x="770"/>
        <item x="889"/>
        <item x="771"/>
        <item x="890"/>
        <item x="772"/>
        <item x="773"/>
        <item x="891"/>
        <item x="774"/>
        <item x="775"/>
        <item x="776"/>
        <item x="777"/>
        <item x="892"/>
        <item x="566"/>
        <item x="893"/>
        <item x="778"/>
        <item x="779"/>
        <item x="780"/>
        <item x="781"/>
        <item x="782"/>
        <item x="783"/>
        <item x="784"/>
        <item x="785"/>
        <item x="786"/>
        <item x="787"/>
        <item x="894"/>
        <item x="788"/>
        <item m="1" x="981"/>
        <item m="1" x="957"/>
        <item t="default"/>
      </items>
    </pivotField>
    <pivotField axis="axisCol" showAll="0">
      <items count="7">
        <item sd="0" x="2"/>
        <item sd="0" x="5"/>
        <item sd="0" x="3"/>
        <item sd="0" x="1"/>
        <item sd="0" x="4"/>
        <item sd="0" x="0"/>
        <item t="default"/>
      </items>
    </pivotField>
    <pivotField axis="axisRow" showAll="0" sortType="descending">
      <items count="3">
        <item x="0"/>
        <item x="1"/>
        <item t="default"/>
      </items>
    </pivotField>
  </pivotFields>
  <rowFields count="3">
    <field x="12"/>
    <field x="9"/>
    <field x="10"/>
  </rowFields>
  <rowItems count="54">
    <i>
      <x/>
    </i>
    <i r="1">
      <x/>
    </i>
    <i r="1">
      <x v="1"/>
    </i>
    <i r="1">
      <x v="2"/>
    </i>
    <i r="1">
      <x v="3"/>
    </i>
    <i r="1">
      <x v="4"/>
    </i>
    <i r="1">
      <x v="5"/>
    </i>
    <i r="1">
      <x v="6"/>
    </i>
    <i r="1">
      <x v="7"/>
    </i>
    <i r="1">
      <x v="8"/>
    </i>
    <i r="1">
      <x v="9"/>
    </i>
    <i r="1">
      <x v="10"/>
    </i>
    <i r="1">
      <x v="12"/>
    </i>
    <i r="1">
      <x v="13"/>
    </i>
    <i r="1">
      <x v="14"/>
    </i>
    <i r="1">
      <x v="16"/>
    </i>
    <i r="1">
      <x v="17"/>
    </i>
    <i r="1">
      <x v="19"/>
    </i>
    <i r="1">
      <x v="20"/>
    </i>
    <i r="1">
      <x v="22"/>
    </i>
    <i r="1">
      <x v="24"/>
    </i>
    <i r="1">
      <x v="25"/>
    </i>
    <i r="1">
      <x v="26"/>
    </i>
    <i r="1">
      <x v="27"/>
    </i>
    <i r="1">
      <x v="28"/>
    </i>
    <i r="1">
      <x v="29"/>
    </i>
    <i r="1">
      <x v="31"/>
    </i>
    <i r="1">
      <x v="32"/>
    </i>
    <i r="1">
      <x v="33"/>
    </i>
    <i r="1">
      <x v="34"/>
    </i>
    <i r="1">
      <x v="36"/>
    </i>
    <i r="1">
      <x v="37"/>
    </i>
    <i r="1">
      <x v="38"/>
    </i>
    <i r="1">
      <x v="39"/>
    </i>
    <i r="1">
      <x v="40"/>
    </i>
    <i r="1">
      <x v="41"/>
    </i>
    <i r="1">
      <x v="42"/>
    </i>
    <i r="1">
      <x v="43"/>
    </i>
    <i r="1">
      <x v="44"/>
    </i>
    <i r="1">
      <x v="45"/>
    </i>
    <i r="1">
      <x v="46"/>
    </i>
    <i r="1">
      <x v="47"/>
    </i>
    <i r="1">
      <x v="48"/>
    </i>
    <i r="1">
      <x v="49"/>
    </i>
    <i r="1">
      <x v="50"/>
    </i>
    <i r="1">
      <x v="51"/>
    </i>
    <i r="1">
      <x v="52"/>
    </i>
    <i r="1">
      <x v="53"/>
    </i>
    <i r="1">
      <x v="54"/>
    </i>
    <i>
      <x v="1"/>
    </i>
    <i r="1">
      <x v="55"/>
    </i>
    <i r="1">
      <x v="56"/>
    </i>
    <i r="1">
      <x v="58"/>
    </i>
    <i t="grand">
      <x/>
    </i>
  </rowItems>
  <colFields count="2">
    <field x="11"/>
    <field x="6"/>
  </colFields>
  <colItems count="7">
    <i>
      <x/>
    </i>
    <i>
      <x v="1"/>
    </i>
    <i>
      <x v="2"/>
    </i>
    <i>
      <x v="3"/>
    </i>
    <i>
      <x v="4"/>
    </i>
    <i>
      <x v="5"/>
    </i>
    <i t="grand">
      <x/>
    </i>
  </colItems>
  <dataFields count="1">
    <dataField name="Agency / Customer" fld="8" baseField="9" baseItem="40" numFmtId="38"/>
  </dataFields>
  <formats count="10">
    <format dxfId="40">
      <pivotArea field="11" grandRow="1" outline="0" axis="axisCol" fieldPosition="0">
        <references count="1">
          <reference field="11" count="1" selected="0">
            <x v="1"/>
          </reference>
        </references>
      </pivotArea>
    </format>
    <format dxfId="39">
      <pivotArea outline="0" fieldPosition="0">
        <references count="1">
          <reference field="4294967294" count="1">
            <x v="0"/>
          </reference>
        </references>
      </pivotArea>
    </format>
    <format dxfId="38">
      <pivotArea outline="0" fieldPosition="0">
        <references count="1">
          <reference field="4294967294" count="1">
            <x v="0"/>
          </reference>
        </references>
      </pivotArea>
    </format>
    <format dxfId="37">
      <pivotArea field="11" type="button" dataOnly="0" labelOnly="1" outline="0" axis="axisCol" fieldPosition="0"/>
    </format>
    <format dxfId="36">
      <pivotArea dataOnly="0" grandCol="1" outline="0" fieldPosition="0"/>
    </format>
    <format dxfId="35">
      <pivotArea type="origin" dataOnly="0" labelOnly="1" outline="0" fieldPosition="0"/>
    </format>
    <format dxfId="34">
      <pivotArea type="topRight" dataOnly="0" labelOnly="1" outline="0" fieldPosition="0"/>
    </format>
    <format dxfId="33">
      <pivotArea dataOnly="0" labelOnly="1" fieldPosition="0">
        <references count="1">
          <reference field="11" count="0"/>
        </references>
      </pivotArea>
    </format>
    <format dxfId="32">
      <pivotArea dataOnly="0" labelOnly="1" grandCol="1" outline="0" fieldPosition="0"/>
    </format>
    <format dxfId="31">
      <pivotArea dataOnly="0" outline="0" fieldPosition="0">
        <references count="1">
          <reference field="11" count="0" defaultSubtotal="1"/>
        </references>
      </pivotArea>
    </format>
  </formats>
  <pivotTableStyleInfo name="PivotStyleLight13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AA849F7-1954-4A6F-A3C3-BF9FB2224C41}" name="Table2" displayName="Table2" ref="A7:H10" totalsRowCount="1">
  <autoFilter ref="A7:H9" xr:uid="{E0F9CD72-4CE8-40D0-B09D-6F03CBDD3525}"/>
  <tableColumns count="8">
    <tableColumn id="1" xr3:uid="{F9796199-DD57-4F79-B8EF-A016688C5949}" name="Summary" totalsRowLabel="Revised Totals"/>
    <tableColumn id="2" xr3:uid="{2451D2D3-2CCA-4AE7-98EF-8E802F676489}" name="DFCM" totalsRowFunction="sum" dataDxfId="30" totalsRowDxfId="29" dataCellStyle="Comma" totalsRowCellStyle="Comma"/>
    <tableColumn id="3" xr3:uid="{C60B08F4-8016-4CBD-BF3B-4B1111116F90}" name="DHRM" totalsRowFunction="sum" dataDxfId="28" totalsRowDxfId="27" dataCellStyle="Comma" totalsRowCellStyle="Comma"/>
    <tableColumn id="4" xr3:uid="{6975EB95-C3DB-4079-A03F-D0506353E04B}" name="Finance" totalsRowFunction="sum" dataDxfId="26" totalsRowDxfId="25" dataCellStyle="Comma" totalsRowCellStyle="Comma"/>
    <tableColumn id="5" xr3:uid="{E3C072AF-6D24-4CB0-A8AA-91679F263291}" name="Fleet" totalsRowFunction="sum" dataDxfId="24" totalsRowDxfId="23" dataCellStyle="Comma" totalsRowCellStyle="Comma"/>
    <tableColumn id="6" xr3:uid="{D74EED34-B4ED-48E7-863D-C592C7E2584D}" name="DTS" totalsRowFunction="sum" dataDxfId="22" totalsRowDxfId="21" dataCellStyle="Comma" totalsRowCellStyle="Comma"/>
    <tableColumn id="7" xr3:uid="{0039A555-2FBA-4E1D-AC36-8DAEBD833829}" name="Risk" totalsRowFunction="sum" dataDxfId="20" totalsRowDxfId="19" dataCellStyle="Comma" totalsRowCellStyle="Comma"/>
    <tableColumn id="8" xr3:uid="{AA7D4F49-FB50-481C-A130-94A0782561EE}" name="Grand Total" totalsRowFunction="sum" dataDxfId="18" totalsRowDxfId="17" dataCellStyle="Comma" totalsRowCellStyle="Comma">
      <calculatedColumnFormula>SUM(Table2[[#This Row],[DFCM]:[Risk]])</calculatedColumnFormula>
    </tableColumn>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ppropUnits" displayName="AppropUnits" ref="A1:M1574" totalsRowShown="0" headerRowDxfId="16" dataDxfId="14" headerRowBorderDxfId="15" tableBorderDxfId="13">
  <autoFilter ref="A1:M1574" xr:uid="{00000000-0009-0000-0100-000001000000}"/>
  <sortState ref="A2:L1574">
    <sortCondition ref="A1:A1574"/>
  </sortState>
  <tableColumns count="13">
    <tableColumn id="2" xr3:uid="{00000000-0010-0000-0000-000002000000}" name="Appropriation" dataDxfId="12"/>
    <tableColumn id="3" xr3:uid="{00000000-0010-0000-0000-000003000000}" name="Appropriation_Name" dataDxfId="11"/>
    <tableColumn id="1" xr3:uid="{00000000-0010-0000-0000-000001000000}" name="Fiscal_Year" dataDxfId="10"/>
    <tableColumn id="4" xr3:uid="{00000000-0010-0000-0000-000004000000}" name="Appropriation_Class" dataDxfId="9"/>
    <tableColumn id="5" xr3:uid="{00000000-0010-0000-0000-000005000000}" name="Appropriation_Class_Desc" dataDxfId="8"/>
    <tableColumn id="6" xr3:uid="{00000000-0010-0000-0000-000006000000}" name="Appropriation_Category" dataDxfId="7"/>
    <tableColumn id="7" xr3:uid="{00000000-0010-0000-0000-000007000000}" name="Appropriation_Type" dataDxfId="6"/>
    <tableColumn id="8" xr3:uid="{00000000-0010-0000-0000-000008000000}" name="Active" dataDxfId="5"/>
    <tableColumn id="9" xr3:uid="{00000000-0010-0000-0000-000009000000}" name="Appropriation_Description" dataDxfId="4"/>
    <tableColumn id="10" xr3:uid="{00000000-0010-0000-0000-00000A000000}" name="Budget_Allowed" dataDxfId="3"/>
    <tableColumn id="11" xr3:uid="{00000000-0010-0000-0000-00000B000000}" name="Appropriation_Class_Code" dataDxfId="2"/>
    <tableColumn id="12" xr3:uid="{00000000-0010-0000-0000-00000C000000}" name="Appropriation_Class_Sh_Name" dataDxfId="1"/>
    <tableColumn id="13" xr3:uid="{00000000-0010-0000-0000-00000D000000}" name="AppName" dataDxfId="0"/>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843"/>
  <sheetViews>
    <sheetView tabSelected="1" zoomScaleNormal="100" workbookViewId="0">
      <pane xSplit="1" ySplit="6" topLeftCell="B41" activePane="bottomRight" state="frozenSplit"/>
      <selection pane="topRight" activeCell="B1" sqref="B1"/>
      <selection pane="bottomLeft" activeCell="A7" sqref="A7"/>
      <selection pane="bottomRight" activeCell="A62" sqref="A62"/>
    </sheetView>
  </sheetViews>
  <sheetFormatPr defaultRowHeight="15" x14ac:dyDescent="0.25"/>
  <cols>
    <col min="1" max="1" width="63.7109375" customWidth="1"/>
    <col min="2" max="2" width="8.28515625" bestFit="1" customWidth="1"/>
    <col min="3" max="3" width="9.85546875" style="7" bestFit="1" customWidth="1"/>
    <col min="4" max="4" width="9.7109375" style="7" bestFit="1" customWidth="1"/>
    <col min="5" max="7" width="9.85546875" style="7" bestFit="1" customWidth="1"/>
    <col min="8" max="8" width="11.28515625" style="7" bestFit="1" customWidth="1"/>
    <col min="9" max="9" width="12.140625" style="7" bestFit="1" customWidth="1"/>
    <col min="10" max="10" width="11.28515625" bestFit="1" customWidth="1"/>
    <col min="11" max="12" width="9.85546875" bestFit="1" customWidth="1"/>
    <col min="13" max="13" width="11.28515625" bestFit="1" customWidth="1"/>
    <col min="14" max="14" width="9.85546875" bestFit="1" customWidth="1"/>
    <col min="15" max="15" width="11.42578125" bestFit="1" customWidth="1"/>
    <col min="16" max="16" width="35.140625" customWidth="1"/>
    <col min="17" max="17" width="26.42578125" customWidth="1"/>
    <col min="18" max="18" width="25.5703125" customWidth="1"/>
    <col min="19" max="19" width="20.5703125" customWidth="1"/>
    <col min="20" max="20" width="14.42578125" customWidth="1"/>
    <col min="21" max="21" width="10.5703125" customWidth="1"/>
    <col min="22" max="22" width="9.5703125" customWidth="1"/>
    <col min="23" max="23" width="9.85546875" customWidth="1"/>
    <col min="24" max="26" width="9.5703125" customWidth="1"/>
    <col min="27" max="27" width="10.5703125" customWidth="1"/>
    <col min="28" max="28" width="37.42578125" customWidth="1"/>
    <col min="29" max="29" width="16.85546875" customWidth="1"/>
    <col min="30" max="30" width="14.140625" customWidth="1"/>
    <col min="31" max="31" width="23.42578125" customWidth="1"/>
    <col min="32" max="32" width="23.85546875" customWidth="1"/>
    <col min="33" max="33" width="12.85546875" customWidth="1"/>
    <col min="34" max="34" width="31" customWidth="1"/>
    <col min="35" max="35" width="28.85546875" customWidth="1"/>
    <col min="36" max="36" width="19" customWidth="1"/>
    <col min="37" max="37" width="21.85546875" customWidth="1"/>
    <col min="38" max="38" width="21.5703125" customWidth="1"/>
    <col min="39" max="39" width="28.85546875" customWidth="1"/>
    <col min="40" max="40" width="27.5703125" customWidth="1"/>
    <col min="41" max="41" width="28.140625" customWidth="1"/>
    <col min="42" max="42" width="17.42578125" customWidth="1"/>
    <col min="43" max="43" width="19.85546875" customWidth="1"/>
    <col min="44" max="44" width="23.85546875" customWidth="1"/>
    <col min="45" max="45" width="24.42578125" customWidth="1"/>
    <col min="46" max="46" width="19.42578125" customWidth="1"/>
    <col min="47" max="47" width="23.85546875" customWidth="1"/>
    <col min="48" max="48" width="19" customWidth="1"/>
    <col min="49" max="49" width="20.140625" customWidth="1"/>
    <col min="50" max="50" width="18.85546875" customWidth="1"/>
    <col min="51" max="51" width="37" customWidth="1"/>
    <col min="52" max="52" width="19.140625" customWidth="1"/>
    <col min="53" max="53" width="20.140625" customWidth="1"/>
    <col min="54" max="54" width="17.42578125" customWidth="1"/>
    <col min="55" max="55" width="26.42578125" customWidth="1"/>
    <col min="56" max="56" width="26.5703125" customWidth="1"/>
    <col min="57" max="57" width="21.85546875" customWidth="1"/>
    <col min="58" max="58" width="24.85546875" customWidth="1"/>
    <col min="59" max="59" width="38.5703125" customWidth="1"/>
    <col min="60" max="60" width="22" customWidth="1"/>
    <col min="61" max="61" width="26" customWidth="1"/>
    <col min="62" max="62" width="17.5703125" customWidth="1"/>
    <col min="63" max="63" width="21.5703125" customWidth="1"/>
    <col min="64" max="64" width="21.140625" customWidth="1"/>
    <col min="65" max="65" width="19" customWidth="1"/>
    <col min="66" max="66" width="17.5703125" customWidth="1"/>
    <col min="67" max="67" width="43.42578125" customWidth="1"/>
    <col min="68" max="68" width="26" customWidth="1"/>
    <col min="69" max="69" width="32.85546875" customWidth="1"/>
    <col min="70" max="70" width="16.140625" customWidth="1"/>
    <col min="71" max="71" width="39.85546875" customWidth="1"/>
    <col min="72" max="72" width="28.5703125" customWidth="1"/>
    <col min="73" max="73" width="28.42578125" customWidth="1"/>
    <col min="74" max="74" width="27" customWidth="1"/>
    <col min="75" max="75" width="35.85546875" customWidth="1"/>
    <col min="76" max="76" width="17.42578125" customWidth="1"/>
    <col min="77" max="77" width="26.5703125" customWidth="1"/>
    <col min="78" max="78" width="23.85546875" customWidth="1"/>
    <col min="79" max="79" width="21" customWidth="1"/>
    <col min="80" max="80" width="23.85546875" customWidth="1"/>
    <col min="81" max="81" width="20.85546875" customWidth="1"/>
    <col min="82" max="82" width="45.42578125" customWidth="1"/>
    <col min="83" max="83" width="33.42578125" customWidth="1"/>
    <col min="84" max="84" width="25.42578125" customWidth="1"/>
    <col min="85" max="85" width="30.5703125" customWidth="1"/>
    <col min="86" max="86" width="30.42578125" customWidth="1"/>
    <col min="87" max="87" width="23" customWidth="1"/>
    <col min="88" max="88" width="30.42578125" customWidth="1"/>
    <col min="89" max="89" width="18.140625" customWidth="1"/>
    <col min="90" max="90" width="42.85546875" customWidth="1"/>
    <col min="91" max="91" width="33.85546875" customWidth="1"/>
    <col min="92" max="92" width="37.85546875" customWidth="1"/>
    <col min="93" max="93" width="27.5703125" customWidth="1"/>
    <col min="94" max="94" width="10.42578125" customWidth="1"/>
    <col min="95" max="95" width="34" customWidth="1"/>
    <col min="96" max="96" width="17.140625" customWidth="1"/>
    <col min="97" max="97" width="27.140625" customWidth="1"/>
    <col min="98" max="98" width="23.85546875" customWidth="1"/>
    <col min="99" max="99" width="31.42578125" customWidth="1"/>
    <col min="100" max="100" width="24.5703125" customWidth="1"/>
    <col min="101" max="102" width="30.42578125" customWidth="1"/>
    <col min="103" max="103" width="38.85546875" customWidth="1"/>
    <col min="104" max="104" width="23" customWidth="1"/>
    <col min="105" max="105" width="28.140625" customWidth="1"/>
    <col min="106" max="106" width="24" customWidth="1"/>
    <col min="107" max="107" width="23.85546875" customWidth="1"/>
    <col min="108" max="108" width="25.140625" customWidth="1"/>
    <col min="109" max="109" width="39.85546875" customWidth="1"/>
    <col min="110" max="110" width="28.5703125" customWidth="1"/>
    <col min="111" max="111" width="34.5703125" customWidth="1"/>
    <col min="112" max="112" width="25" customWidth="1"/>
    <col min="113" max="113" width="33.5703125" customWidth="1"/>
    <col min="114" max="114" width="26.140625" customWidth="1"/>
    <col min="115" max="115" width="14.42578125" customWidth="1"/>
    <col min="116" max="116" width="43.140625" customWidth="1"/>
    <col min="117" max="117" width="26.5703125" customWidth="1"/>
    <col min="118" max="118" width="30.42578125" customWidth="1"/>
    <col min="119" max="119" width="25.85546875" customWidth="1"/>
    <col min="120" max="120" width="31.85546875" customWidth="1"/>
    <col min="121" max="121" width="30.140625" customWidth="1"/>
    <col min="122" max="122" width="29.85546875" customWidth="1"/>
    <col min="123" max="123" width="23.85546875" customWidth="1"/>
    <col min="124" max="124" width="21" customWidth="1"/>
    <col min="125" max="125" width="29.140625" customWidth="1"/>
    <col min="126" max="126" width="29.42578125" customWidth="1"/>
    <col min="127" max="127" width="35.5703125" customWidth="1"/>
    <col min="128" max="128" width="19.5703125" customWidth="1"/>
    <col min="129" max="129" width="27.5703125" customWidth="1"/>
    <col min="130" max="130" width="23" customWidth="1"/>
    <col min="131" max="131" width="21.42578125" customWidth="1"/>
    <col min="132" max="132" width="23.140625" customWidth="1"/>
    <col min="133" max="133" width="14.85546875" customWidth="1"/>
    <col min="134" max="134" width="34.85546875" customWidth="1"/>
    <col min="135" max="135" width="43.140625" customWidth="1"/>
    <col min="136" max="136" width="29" customWidth="1"/>
    <col min="137" max="137" width="21" customWidth="1"/>
    <col min="138" max="138" width="36.140625" customWidth="1"/>
    <col min="139" max="139" width="42.5703125" customWidth="1"/>
    <col min="140" max="140" width="35.140625" customWidth="1"/>
    <col min="141" max="141" width="37.5703125" customWidth="1"/>
    <col min="142" max="142" width="29.5703125" customWidth="1"/>
    <col min="143" max="143" width="26.140625" customWidth="1"/>
    <col min="144" max="144" width="37.5703125" customWidth="1"/>
    <col min="145" max="145" width="20.42578125" customWidth="1"/>
    <col min="146" max="146" width="23.5703125" customWidth="1"/>
    <col min="147" max="147" width="20.85546875" customWidth="1"/>
    <col min="148" max="148" width="38" customWidth="1"/>
    <col min="149" max="149" width="23.85546875" customWidth="1"/>
    <col min="150" max="150" width="20.140625" customWidth="1"/>
    <col min="151" max="151" width="28.42578125" customWidth="1"/>
    <col min="152" max="152" width="35.140625" customWidth="1"/>
    <col min="153" max="153" width="23.5703125" customWidth="1"/>
    <col min="154" max="154" width="20.85546875" customWidth="1"/>
    <col min="155" max="155" width="20.5703125" customWidth="1"/>
    <col min="156" max="156" width="20.42578125" customWidth="1"/>
    <col min="157" max="157" width="23.5703125" customWidth="1"/>
    <col min="158" max="158" width="20.42578125" customWidth="1"/>
    <col min="159" max="159" width="23.85546875" customWidth="1"/>
    <col min="160" max="161" width="19.5703125" customWidth="1"/>
    <col min="162" max="162" width="25.5703125" customWidth="1"/>
    <col min="163" max="163" width="20.42578125" customWidth="1"/>
    <col min="164" max="164" width="15.140625" customWidth="1"/>
    <col min="165" max="165" width="21.5703125" customWidth="1"/>
    <col min="166" max="166" width="16.42578125" customWidth="1"/>
    <col min="167" max="167" width="22.42578125" customWidth="1"/>
    <col min="168" max="168" width="20.42578125" customWidth="1"/>
    <col min="169" max="169" width="26.42578125" customWidth="1"/>
    <col min="170" max="170" width="27.140625" customWidth="1"/>
    <col min="171" max="171" width="38.42578125" customWidth="1"/>
    <col min="172" max="172" width="33.42578125" customWidth="1"/>
    <col min="173" max="173" width="17.140625" customWidth="1"/>
    <col min="174" max="174" width="14.85546875" customWidth="1"/>
    <col min="175" max="175" width="18.42578125" customWidth="1"/>
    <col min="176" max="176" width="18.140625" customWidth="1"/>
    <col min="177" max="177" width="16.85546875" customWidth="1"/>
    <col min="178" max="178" width="31.85546875" customWidth="1"/>
    <col min="179" max="179" width="48" customWidth="1"/>
    <col min="180" max="180" width="28.42578125" customWidth="1"/>
    <col min="181" max="181" width="34.140625" customWidth="1"/>
    <col min="182" max="182" width="24.85546875" customWidth="1"/>
    <col min="183" max="183" width="25" customWidth="1"/>
    <col min="184" max="184" width="29.140625" customWidth="1"/>
    <col min="185" max="185" width="34.42578125" customWidth="1"/>
    <col min="186" max="186" width="24.42578125" customWidth="1"/>
    <col min="187" max="187" width="25.5703125" customWidth="1"/>
    <col min="188" max="188" width="23.140625" customWidth="1"/>
    <col min="189" max="189" width="29.85546875" customWidth="1"/>
    <col min="190" max="190" width="23.140625" customWidth="1"/>
    <col min="191" max="191" width="29.85546875" customWidth="1"/>
    <col min="192" max="192" width="31.42578125" customWidth="1"/>
    <col min="193" max="193" width="23.85546875" customWidth="1"/>
    <col min="194" max="195" width="23.140625" customWidth="1"/>
    <col min="196" max="196" width="24.85546875" customWidth="1"/>
    <col min="197" max="197" width="23.140625" customWidth="1"/>
    <col min="198" max="198" width="20.5703125" customWidth="1"/>
    <col min="199" max="199" width="29.42578125" customWidth="1"/>
    <col min="200" max="200" width="24.42578125" customWidth="1"/>
    <col min="201" max="201" width="23.42578125" customWidth="1"/>
    <col min="202" max="202" width="26.5703125" customWidth="1"/>
    <col min="203" max="203" width="25.5703125" customWidth="1"/>
    <col min="204" max="204" width="24.42578125" customWidth="1"/>
    <col min="205" max="205" width="24" customWidth="1"/>
    <col min="206" max="206" width="27.42578125" customWidth="1"/>
    <col min="207" max="207" width="20.85546875" customWidth="1"/>
    <col min="208" max="208" width="20" customWidth="1"/>
    <col min="209" max="209" width="35.140625" customWidth="1"/>
    <col min="210" max="210" width="32.85546875" customWidth="1"/>
    <col min="211" max="211" width="43" customWidth="1"/>
    <col min="212" max="212" width="23" customWidth="1"/>
    <col min="213" max="213" width="15.140625" customWidth="1"/>
    <col min="214" max="214" width="21.5703125" customWidth="1"/>
    <col min="215" max="215" width="25.42578125" customWidth="1"/>
    <col min="216" max="216" width="26" customWidth="1"/>
    <col min="217" max="217" width="16.140625" customWidth="1"/>
    <col min="218" max="218" width="38.5703125" customWidth="1"/>
    <col min="219" max="219" width="20.85546875" customWidth="1"/>
    <col min="220" max="220" width="22.140625" customWidth="1"/>
    <col min="221" max="221" width="33.140625" customWidth="1"/>
    <col min="222" max="222" width="23.85546875" customWidth="1"/>
    <col min="223" max="223" width="37" customWidth="1"/>
    <col min="224" max="224" width="21.5703125" customWidth="1"/>
    <col min="225" max="225" width="30.140625" customWidth="1"/>
    <col min="226" max="226" width="17.85546875" customWidth="1"/>
    <col min="227" max="227" width="28.140625" customWidth="1"/>
    <col min="228" max="229" width="14.5703125" customWidth="1"/>
    <col min="230" max="230" width="20.5703125" customWidth="1"/>
    <col min="231" max="231" width="36" customWidth="1"/>
    <col min="232" max="232" width="25.85546875" customWidth="1"/>
    <col min="233" max="233" width="16.85546875" customWidth="1"/>
    <col min="234" max="234" width="37.5703125" customWidth="1"/>
    <col min="235" max="235" width="21.5703125" customWidth="1"/>
    <col min="236" max="236" width="30.42578125" customWidth="1"/>
    <col min="237" max="237" width="20.42578125" customWidth="1"/>
    <col min="238" max="238" width="21.85546875" customWidth="1"/>
    <col min="239" max="239" width="26" customWidth="1"/>
    <col min="240" max="240" width="35.140625" customWidth="1"/>
    <col min="241" max="241" width="25.140625" customWidth="1"/>
    <col min="242" max="242" width="23.5703125" customWidth="1"/>
    <col min="243" max="243" width="18.85546875" customWidth="1"/>
    <col min="244" max="244" width="22.42578125" customWidth="1"/>
    <col min="245" max="245" width="30.5703125" customWidth="1"/>
    <col min="246" max="246" width="21.85546875" customWidth="1"/>
    <col min="247" max="247" width="25.140625" customWidth="1"/>
    <col min="248" max="248" width="20.85546875" customWidth="1"/>
    <col min="249" max="249" width="19.140625" customWidth="1"/>
    <col min="250" max="250" width="30.42578125" customWidth="1"/>
    <col min="251" max="251" width="33.140625" customWidth="1"/>
    <col min="252" max="252" width="26.5703125" customWidth="1"/>
    <col min="253" max="253" width="12" customWidth="1"/>
    <col min="254" max="254" width="29.5703125" customWidth="1"/>
    <col min="255" max="255" width="26.85546875" customWidth="1"/>
    <col min="256" max="256" width="42.85546875" customWidth="1"/>
    <col min="257" max="257" width="25.42578125" customWidth="1"/>
    <col min="258" max="258" width="37.42578125" customWidth="1"/>
    <col min="259" max="259" width="29.85546875" customWidth="1"/>
    <col min="260" max="260" width="29.140625" customWidth="1"/>
    <col min="261" max="261" width="37" customWidth="1"/>
    <col min="262" max="262" width="29.5703125" customWidth="1"/>
    <col min="263" max="263" width="32.85546875" customWidth="1"/>
    <col min="264" max="264" width="18.42578125" customWidth="1"/>
    <col min="265" max="265" width="43.85546875" customWidth="1"/>
    <col min="266" max="266" width="35.5703125" customWidth="1"/>
    <col min="267" max="267" width="45.140625" customWidth="1"/>
    <col min="268" max="268" width="21" customWidth="1"/>
    <col min="269" max="269" width="45.85546875" customWidth="1"/>
    <col min="270" max="270" width="20.140625" customWidth="1"/>
    <col min="271" max="271" width="23.140625" customWidth="1"/>
    <col min="272" max="272" width="38.85546875" customWidth="1"/>
    <col min="273" max="273" width="20.85546875" customWidth="1"/>
    <col min="274" max="274" width="36.140625" customWidth="1"/>
    <col min="275" max="275" width="17.42578125" customWidth="1"/>
    <col min="276" max="276" width="28.140625" customWidth="1"/>
    <col min="277" max="277" width="27.140625" customWidth="1"/>
    <col min="278" max="278" width="24" customWidth="1"/>
    <col min="279" max="279" width="26.42578125" customWidth="1"/>
    <col min="280" max="280" width="27.140625" customWidth="1"/>
    <col min="281" max="281" width="23.42578125" customWidth="1"/>
    <col min="282" max="282" width="20.5703125" customWidth="1"/>
    <col min="283" max="283" width="17.5703125" customWidth="1"/>
    <col min="284" max="284" width="13.85546875" customWidth="1"/>
    <col min="285" max="285" width="22.85546875" customWidth="1"/>
    <col min="286" max="286" width="56.140625" customWidth="1"/>
    <col min="287" max="287" width="29" customWidth="1"/>
    <col min="288" max="288" width="34.140625" customWidth="1"/>
    <col min="289" max="289" width="38.5703125" customWidth="1"/>
    <col min="290" max="290" width="32.140625" customWidth="1"/>
    <col min="291" max="291" width="28.85546875" customWidth="1"/>
    <col min="292" max="292" width="22.42578125" customWidth="1"/>
    <col min="293" max="293" width="25.5703125" customWidth="1"/>
    <col min="294" max="294" width="13.85546875" customWidth="1"/>
    <col min="295" max="295" width="14.140625" customWidth="1"/>
    <col min="296" max="296" width="23.5703125" customWidth="1"/>
    <col min="297" max="297" width="15.42578125" customWidth="1"/>
    <col min="298" max="298" width="28.140625" customWidth="1"/>
    <col min="299" max="299" width="18.85546875" customWidth="1"/>
    <col min="300" max="300" width="31.5703125" customWidth="1"/>
    <col min="301" max="301" width="22.42578125" customWidth="1"/>
    <col min="302" max="302" width="17.5703125" customWidth="1"/>
    <col min="303" max="303" width="14.85546875" customWidth="1"/>
    <col min="304" max="304" width="36.42578125" customWidth="1"/>
    <col min="305" max="305" width="31.85546875" customWidth="1"/>
    <col min="306" max="306" width="18.85546875" customWidth="1"/>
    <col min="307" max="307" width="24.42578125" customWidth="1"/>
    <col min="308" max="308" width="16.5703125" customWidth="1"/>
    <col min="309" max="312" width="18.85546875" customWidth="1"/>
    <col min="313" max="316" width="21.85546875" customWidth="1"/>
    <col min="317" max="317" width="26.5703125" customWidth="1"/>
    <col min="318" max="318" width="16.85546875" customWidth="1"/>
    <col min="319" max="319" width="18.85546875" customWidth="1"/>
    <col min="320" max="320" width="9.140625" customWidth="1"/>
    <col min="321" max="321" width="16.42578125" customWidth="1"/>
    <col min="322" max="322" width="24.5703125" customWidth="1"/>
    <col min="323" max="323" width="12.5703125" customWidth="1"/>
    <col min="324" max="324" width="12.140625" customWidth="1"/>
    <col min="325" max="325" width="16" customWidth="1"/>
    <col min="326" max="326" width="20.42578125" customWidth="1"/>
    <col min="327" max="327" width="17.85546875" customWidth="1"/>
    <col min="328" max="328" width="10.140625" customWidth="1"/>
    <col min="329" max="329" width="18.42578125" customWidth="1"/>
    <col min="330" max="330" width="13.85546875" customWidth="1"/>
    <col min="331" max="331" width="32.85546875" customWidth="1"/>
    <col min="332" max="332" width="27" customWidth="1"/>
    <col min="333" max="333" width="25.140625" customWidth="1"/>
    <col min="334" max="334" width="15.42578125" customWidth="1"/>
    <col min="335" max="335" width="42.85546875" customWidth="1"/>
    <col min="336" max="336" width="24.85546875" customWidth="1"/>
    <col min="337" max="337" width="21.85546875" customWidth="1"/>
    <col min="338" max="338" width="23.85546875" customWidth="1"/>
    <col min="339" max="339" width="19.140625" customWidth="1"/>
    <col min="340" max="340" width="21.5703125" customWidth="1"/>
    <col min="341" max="341" width="30.140625" customWidth="1"/>
    <col min="342" max="343" width="17.140625" customWidth="1"/>
    <col min="344" max="344" width="35.5703125" customWidth="1"/>
    <col min="345" max="345" width="40.42578125" customWidth="1"/>
    <col min="346" max="346" width="21.85546875" customWidth="1"/>
    <col min="347" max="347" width="18" customWidth="1"/>
    <col min="348" max="348" width="20.85546875" customWidth="1"/>
    <col min="349" max="349" width="18" customWidth="1"/>
    <col min="350" max="350" width="20.85546875" customWidth="1"/>
    <col min="351" max="351" width="20.42578125" customWidth="1"/>
    <col min="352" max="352" width="33.140625" customWidth="1"/>
    <col min="353" max="353" width="22.5703125" customWidth="1"/>
    <col min="354" max="354" width="21.42578125" customWidth="1"/>
    <col min="355" max="355" width="33.85546875" customWidth="1"/>
    <col min="356" max="356" width="19" customWidth="1"/>
    <col min="357" max="357" width="21.85546875" customWidth="1"/>
    <col min="358" max="358" width="25.85546875" customWidth="1"/>
    <col min="359" max="359" width="22.85546875" customWidth="1"/>
    <col min="360" max="360" width="23.140625" customWidth="1"/>
    <col min="361" max="361" width="25" customWidth="1"/>
    <col min="362" max="362" width="24.5703125" customWidth="1"/>
    <col min="363" max="363" width="26.5703125" customWidth="1"/>
    <col min="364" max="364" width="22.42578125" customWidth="1"/>
    <col min="365" max="365" width="26.42578125" customWidth="1"/>
    <col min="366" max="366" width="19.85546875" customWidth="1"/>
    <col min="367" max="367" width="15.140625" customWidth="1"/>
    <col min="368" max="368" width="19.5703125" customWidth="1"/>
    <col min="369" max="369" width="22.140625" customWidth="1"/>
    <col min="370" max="370" width="27.5703125" customWidth="1"/>
    <col min="371" max="371" width="32.140625" customWidth="1"/>
    <col min="372" max="372" width="16.42578125" customWidth="1"/>
    <col min="373" max="373" width="25.42578125" customWidth="1"/>
    <col min="374" max="374" width="27.140625" customWidth="1"/>
    <col min="375" max="375" width="19.85546875" customWidth="1"/>
    <col min="376" max="376" width="24.85546875" customWidth="1"/>
    <col min="377" max="377" width="22.85546875" customWidth="1"/>
    <col min="378" max="378" width="25.42578125" customWidth="1"/>
    <col min="379" max="379" width="26.5703125" customWidth="1"/>
    <col min="380" max="380" width="20.42578125" customWidth="1"/>
    <col min="381" max="381" width="21" customWidth="1"/>
    <col min="382" max="382" width="21.5703125" customWidth="1"/>
    <col min="383" max="383" width="22.5703125" customWidth="1"/>
    <col min="384" max="384" width="9.85546875" customWidth="1"/>
    <col min="385" max="385" width="23.85546875" customWidth="1"/>
    <col min="386" max="386" width="24.42578125" customWidth="1"/>
    <col min="387" max="387" width="17.42578125" customWidth="1"/>
    <col min="388" max="388" width="24.85546875" customWidth="1"/>
    <col min="389" max="389" width="25" customWidth="1"/>
    <col min="390" max="390" width="34" customWidth="1"/>
    <col min="391" max="391" width="28.85546875" customWidth="1"/>
    <col min="392" max="392" width="28.42578125" customWidth="1"/>
    <col min="393" max="393" width="26.85546875" customWidth="1"/>
    <col min="394" max="394" width="32.42578125" customWidth="1"/>
    <col min="395" max="395" width="34.42578125" customWidth="1"/>
    <col min="396" max="396" width="21.85546875" customWidth="1"/>
    <col min="397" max="397" width="44.42578125" customWidth="1"/>
    <col min="398" max="398" width="40.5703125" customWidth="1"/>
    <col min="399" max="399" width="23.42578125" customWidth="1"/>
    <col min="400" max="400" width="30.42578125" customWidth="1"/>
    <col min="401" max="401" width="46.42578125" customWidth="1"/>
    <col min="402" max="402" width="36.5703125" customWidth="1"/>
    <col min="403" max="403" width="23.85546875" customWidth="1"/>
    <col min="404" max="404" width="31.140625" customWidth="1"/>
    <col min="405" max="405" width="29.42578125" customWidth="1"/>
    <col min="406" max="406" width="27.140625" customWidth="1"/>
    <col min="407" max="407" width="18.140625" customWidth="1"/>
    <col min="408" max="408" width="19.85546875" customWidth="1"/>
    <col min="409" max="409" width="19.5703125" customWidth="1"/>
    <col min="410" max="410" width="40" customWidth="1"/>
    <col min="411" max="411" width="35" customWidth="1"/>
    <col min="412" max="412" width="36.85546875" customWidth="1"/>
    <col min="413" max="413" width="29.85546875" customWidth="1"/>
    <col min="414" max="414" width="38" customWidth="1"/>
    <col min="415" max="415" width="29.5703125" customWidth="1"/>
    <col min="416" max="416" width="51.5703125" customWidth="1"/>
    <col min="417" max="417" width="36.5703125" customWidth="1"/>
    <col min="418" max="418" width="23.5703125" customWidth="1"/>
    <col min="419" max="419" width="19.42578125" customWidth="1"/>
    <col min="420" max="420" width="22.5703125" customWidth="1"/>
    <col min="421" max="421" width="24.85546875" customWidth="1"/>
    <col min="422" max="422" width="28.5703125" customWidth="1"/>
    <col min="423" max="423" width="13.85546875" customWidth="1"/>
    <col min="424" max="424" width="24.42578125" customWidth="1"/>
    <col min="425" max="425" width="21.140625" customWidth="1"/>
    <col min="426" max="426" width="19.140625" customWidth="1"/>
    <col min="427" max="427" width="20.140625" customWidth="1"/>
    <col min="428" max="428" width="18.140625" customWidth="1"/>
    <col min="429" max="431" width="26" customWidth="1"/>
    <col min="432" max="432" width="24.5703125" customWidth="1"/>
    <col min="433" max="433" width="22.85546875" customWidth="1"/>
    <col min="434" max="434" width="21" customWidth="1"/>
    <col min="435" max="435" width="19" customWidth="1"/>
    <col min="436" max="436" width="16.5703125" customWidth="1"/>
    <col min="437" max="437" width="18.140625" customWidth="1"/>
    <col min="438" max="438" width="16.85546875" customWidth="1"/>
    <col min="439" max="439" width="18.140625" customWidth="1"/>
    <col min="440" max="440" width="20.5703125" customWidth="1"/>
    <col min="441" max="441" width="19.85546875" customWidth="1"/>
    <col min="442" max="442" width="29" customWidth="1"/>
    <col min="443" max="443" width="16.42578125" customWidth="1"/>
    <col min="444" max="444" width="17.5703125" customWidth="1"/>
    <col min="445" max="445" width="14.42578125" customWidth="1"/>
    <col min="446" max="446" width="17.5703125" customWidth="1"/>
    <col min="447" max="447" width="27.85546875" customWidth="1"/>
    <col min="448" max="448" width="15.42578125" customWidth="1"/>
    <col min="449" max="449" width="27.5703125" customWidth="1"/>
    <col min="450" max="450" width="16.85546875" customWidth="1"/>
    <col min="451" max="451" width="41.140625" customWidth="1"/>
    <col min="452" max="452" width="21.42578125" customWidth="1"/>
    <col min="453" max="453" width="33.85546875" customWidth="1"/>
    <col min="454" max="454" width="28.140625" customWidth="1"/>
    <col min="455" max="455" width="29.5703125" customWidth="1"/>
    <col min="456" max="456" width="19.5703125" customWidth="1"/>
    <col min="457" max="457" width="25" customWidth="1"/>
    <col min="458" max="458" width="40" customWidth="1"/>
    <col min="459" max="459" width="38.42578125" customWidth="1"/>
    <col min="460" max="460" width="23.85546875" customWidth="1"/>
    <col min="461" max="461" width="25.140625" customWidth="1"/>
    <col min="462" max="462" width="20.42578125" customWidth="1"/>
    <col min="463" max="463" width="34" customWidth="1"/>
    <col min="464" max="464" width="16.140625" customWidth="1"/>
    <col min="465" max="465" width="16.42578125" customWidth="1"/>
    <col min="466" max="466" width="18.5703125" customWidth="1"/>
    <col min="467" max="467" width="29.85546875" customWidth="1"/>
    <col min="468" max="468" width="46.42578125" customWidth="1"/>
    <col min="469" max="469" width="25.42578125" customWidth="1"/>
    <col min="470" max="470" width="23.5703125" customWidth="1"/>
    <col min="471" max="471" width="27.42578125" customWidth="1"/>
    <col min="472" max="472" width="17.42578125" customWidth="1"/>
    <col min="473" max="473" width="39.140625" customWidth="1"/>
    <col min="474" max="474" width="43.85546875" customWidth="1"/>
    <col min="475" max="475" width="30.42578125" customWidth="1"/>
    <col min="476" max="476" width="19" customWidth="1"/>
    <col min="477" max="477" width="28.140625" customWidth="1"/>
    <col min="478" max="478" width="18.42578125" customWidth="1"/>
    <col min="479" max="479" width="20.140625" customWidth="1"/>
    <col min="480" max="480" width="24" customWidth="1"/>
    <col min="481" max="481" width="40.5703125" customWidth="1"/>
    <col min="482" max="482" width="20.5703125" customWidth="1"/>
    <col min="483" max="483" width="34.5703125" customWidth="1"/>
    <col min="484" max="484" width="27.42578125" customWidth="1"/>
    <col min="485" max="485" width="22.42578125" customWidth="1"/>
    <col min="486" max="486" width="26.5703125" customWidth="1"/>
    <col min="487" max="487" width="20" customWidth="1"/>
    <col min="488" max="488" width="25.5703125" customWidth="1"/>
    <col min="489" max="489" width="32.140625" customWidth="1"/>
    <col min="490" max="490" width="19.5703125" customWidth="1"/>
    <col min="491" max="491" width="27.85546875" customWidth="1"/>
    <col min="492" max="492" width="15.42578125" customWidth="1"/>
    <col min="493" max="493" width="40.5703125" customWidth="1"/>
    <col min="494" max="494" width="19.85546875" customWidth="1"/>
    <col min="495" max="495" width="33.5703125" customWidth="1"/>
    <col min="496" max="496" width="38.140625" customWidth="1"/>
    <col min="497" max="497" width="32.42578125" customWidth="1"/>
    <col min="498" max="498" width="52" customWidth="1"/>
    <col min="499" max="499" width="47" customWidth="1"/>
    <col min="500" max="500" width="26.42578125" customWidth="1"/>
    <col min="501" max="501" width="22.140625" customWidth="1"/>
    <col min="502" max="502" width="10.42578125" customWidth="1"/>
    <col min="503" max="503" width="34.5703125" customWidth="1"/>
    <col min="504" max="504" width="27.85546875" customWidth="1"/>
    <col min="505" max="505" width="19.85546875" customWidth="1"/>
    <col min="506" max="506" width="38.5703125" customWidth="1"/>
    <col min="507" max="507" width="27.42578125" customWidth="1"/>
    <col min="508" max="508" width="50.5703125" customWidth="1"/>
    <col min="509" max="509" width="17.5703125" customWidth="1"/>
    <col min="510" max="510" width="19.140625" customWidth="1"/>
    <col min="511" max="511" width="22.42578125" customWidth="1"/>
    <col min="512" max="512" width="28.5703125" customWidth="1"/>
    <col min="513" max="513" width="17.5703125" customWidth="1"/>
    <col min="514" max="514" width="23" customWidth="1"/>
    <col min="515" max="515" width="22.140625" customWidth="1"/>
    <col min="516" max="516" width="19.85546875" customWidth="1"/>
    <col min="517" max="517" width="31.42578125" customWidth="1"/>
    <col min="518" max="518" width="14.140625" customWidth="1"/>
    <col min="519" max="519" width="17.42578125" customWidth="1"/>
    <col min="520" max="520" width="11.5703125" customWidth="1"/>
    <col min="521" max="521" width="9.5703125" customWidth="1"/>
    <col min="522" max="522" width="18.140625" customWidth="1"/>
    <col min="523" max="523" width="16" customWidth="1"/>
    <col min="524" max="524" width="11.42578125" customWidth="1"/>
    <col min="525" max="525" width="20.42578125" customWidth="1"/>
    <col min="526" max="526" width="32.42578125" customWidth="1"/>
    <col min="527" max="527" width="8.85546875" customWidth="1"/>
    <col min="528" max="528" width="9.5703125" customWidth="1"/>
    <col min="529" max="529" width="12.140625" customWidth="1"/>
    <col min="530" max="530" width="14.5703125" customWidth="1"/>
    <col min="531" max="531" width="10.85546875" customWidth="1"/>
    <col min="532" max="532" width="18.42578125" customWidth="1"/>
    <col min="533" max="533" width="29.5703125" customWidth="1"/>
    <col min="534" max="534" width="24.140625" customWidth="1"/>
    <col min="535" max="535" width="21.5703125" customWidth="1"/>
    <col min="536" max="536" width="18.140625" customWidth="1"/>
    <col min="537" max="537" width="28.42578125" customWidth="1"/>
    <col min="538" max="538" width="28.85546875" customWidth="1"/>
    <col min="539" max="539" width="26.5703125" customWidth="1"/>
    <col min="540" max="540" width="9.85546875" customWidth="1"/>
    <col min="541" max="541" width="11" customWidth="1"/>
    <col min="542" max="542" width="16.140625" customWidth="1"/>
    <col min="543" max="543" width="16.42578125" customWidth="1"/>
    <col min="544" max="544" width="18.5703125" customWidth="1"/>
    <col min="545" max="545" width="29.85546875" customWidth="1"/>
    <col min="546" max="546" width="46.42578125" customWidth="1"/>
    <col min="547" max="547" width="25.42578125" customWidth="1"/>
    <col min="548" max="548" width="23.5703125" customWidth="1"/>
    <col min="549" max="549" width="27.42578125" customWidth="1"/>
    <col min="550" max="550" width="17.42578125" customWidth="1"/>
    <col min="551" max="551" width="39.140625" customWidth="1"/>
    <col min="552" max="552" width="43.85546875" customWidth="1"/>
    <col min="553" max="553" width="30.42578125" customWidth="1"/>
    <col min="554" max="554" width="19" customWidth="1"/>
    <col min="555" max="555" width="28.140625" customWidth="1"/>
    <col min="556" max="556" width="18.42578125" customWidth="1"/>
    <col min="557" max="557" width="20.140625" customWidth="1"/>
    <col min="558" max="558" width="24" customWidth="1"/>
    <col min="559" max="559" width="40.5703125" customWidth="1"/>
    <col min="560" max="560" width="20.5703125" customWidth="1"/>
    <col min="561" max="561" width="34.5703125" customWidth="1"/>
    <col min="562" max="562" width="27.42578125" customWidth="1"/>
    <col min="563" max="563" width="22.42578125" customWidth="1"/>
    <col min="564" max="564" width="26.5703125" customWidth="1"/>
    <col min="565" max="565" width="20" customWidth="1"/>
    <col min="566" max="566" width="25.5703125" customWidth="1"/>
    <col min="567" max="567" width="32.140625" customWidth="1"/>
    <col min="568" max="568" width="19.5703125" customWidth="1"/>
    <col min="569" max="569" width="27.85546875" customWidth="1"/>
    <col min="570" max="570" width="15.42578125" customWidth="1"/>
    <col min="571" max="571" width="40.5703125" customWidth="1"/>
    <col min="572" max="572" width="19.85546875" customWidth="1"/>
    <col min="573" max="573" width="33.5703125" customWidth="1"/>
    <col min="574" max="574" width="38.140625" customWidth="1"/>
    <col min="575" max="575" width="32.42578125" customWidth="1"/>
    <col min="576" max="576" width="52" customWidth="1"/>
    <col min="577" max="577" width="47" customWidth="1"/>
    <col min="578" max="578" width="26.42578125" customWidth="1"/>
    <col min="579" max="579" width="22.140625" customWidth="1"/>
    <col min="580" max="580" width="10.42578125" customWidth="1"/>
    <col min="581" max="581" width="34.5703125" customWidth="1"/>
    <col min="582" max="582" width="27.85546875" customWidth="1"/>
    <col min="583" max="583" width="19.85546875" customWidth="1"/>
    <col min="584" max="584" width="38.5703125" customWidth="1"/>
    <col min="585" max="585" width="27.42578125" customWidth="1"/>
    <col min="586" max="586" width="50.5703125" customWidth="1"/>
    <col min="587" max="587" width="17.5703125" customWidth="1"/>
    <col min="588" max="588" width="19.140625" customWidth="1"/>
    <col min="589" max="589" width="22.42578125" customWidth="1"/>
    <col min="590" max="590" width="28.5703125" customWidth="1"/>
    <col min="591" max="591" width="17.5703125" customWidth="1"/>
    <col min="592" max="592" width="23" customWidth="1"/>
    <col min="593" max="593" width="22.140625" customWidth="1"/>
    <col min="594" max="594" width="19.85546875" customWidth="1"/>
    <col min="595" max="595" width="31.42578125" customWidth="1"/>
    <col min="596" max="596" width="14.140625" customWidth="1"/>
    <col min="597" max="597" width="17.42578125" customWidth="1"/>
    <col min="598" max="598" width="11.5703125" customWidth="1"/>
    <col min="599" max="599" width="9.5703125" customWidth="1"/>
    <col min="600" max="600" width="18.140625" customWidth="1"/>
    <col min="601" max="601" width="16" customWidth="1"/>
    <col min="602" max="602" width="11.42578125" customWidth="1"/>
    <col min="603" max="603" width="20.42578125" customWidth="1"/>
    <col min="604" max="604" width="32.42578125" customWidth="1"/>
    <col min="605" max="605" width="8.85546875" customWidth="1"/>
    <col min="606" max="606" width="9.5703125" customWidth="1"/>
    <col min="607" max="607" width="12.140625" customWidth="1"/>
    <col min="608" max="608" width="14.5703125" customWidth="1"/>
    <col min="609" max="609" width="10.85546875" customWidth="1"/>
    <col min="610" max="610" width="18.42578125" customWidth="1"/>
    <col min="611" max="611" width="29.5703125" customWidth="1"/>
    <col min="612" max="612" width="24.140625" customWidth="1"/>
    <col min="613" max="613" width="21.5703125" customWidth="1"/>
    <col min="614" max="614" width="18.140625" customWidth="1"/>
    <col min="615" max="615" width="28.42578125" customWidth="1"/>
    <col min="616" max="616" width="28.85546875" customWidth="1"/>
    <col min="617" max="617" width="26.5703125" customWidth="1"/>
    <col min="618" max="618" width="9.85546875" customWidth="1"/>
    <col min="619" max="619" width="11" customWidth="1"/>
    <col min="620" max="620" width="20.5703125" customWidth="1"/>
    <col min="621" max="621" width="34.5703125" customWidth="1"/>
    <col min="622" max="622" width="27.42578125" customWidth="1"/>
    <col min="623" max="623" width="22.42578125" customWidth="1"/>
    <col min="624" max="624" width="26.5703125" customWidth="1"/>
    <col min="625" max="625" width="20" customWidth="1"/>
    <col min="626" max="626" width="25.5703125" customWidth="1"/>
    <col min="627" max="627" width="32.140625" customWidth="1"/>
    <col min="628" max="628" width="19.5703125" customWidth="1"/>
    <col min="629" max="629" width="27.85546875" customWidth="1"/>
    <col min="630" max="630" width="15.42578125" customWidth="1"/>
    <col min="631" max="631" width="40.5703125" customWidth="1"/>
    <col min="632" max="632" width="19.85546875" customWidth="1"/>
    <col min="633" max="633" width="33.5703125" customWidth="1"/>
    <col min="634" max="634" width="38.140625" customWidth="1"/>
    <col min="635" max="635" width="32.42578125" customWidth="1"/>
    <col min="636" max="636" width="52" customWidth="1"/>
    <col min="637" max="637" width="47" customWidth="1"/>
    <col min="638" max="638" width="26.42578125" customWidth="1"/>
    <col min="639" max="639" width="22.140625" customWidth="1"/>
    <col min="640" max="640" width="10.42578125" customWidth="1"/>
    <col min="641" max="641" width="34.5703125" customWidth="1"/>
    <col min="642" max="642" width="27.85546875" customWidth="1"/>
    <col min="643" max="643" width="19.85546875" customWidth="1"/>
    <col min="644" max="644" width="38.5703125" customWidth="1"/>
    <col min="645" max="645" width="27.42578125" customWidth="1"/>
    <col min="646" max="646" width="50.5703125" customWidth="1"/>
    <col min="647" max="647" width="17.5703125" customWidth="1"/>
    <col min="648" max="648" width="19.140625" customWidth="1"/>
    <col min="649" max="649" width="22.42578125" customWidth="1"/>
    <col min="650" max="650" width="28.5703125" customWidth="1"/>
    <col min="651" max="651" width="17.5703125" customWidth="1"/>
    <col min="652" max="652" width="23" customWidth="1"/>
    <col min="653" max="653" width="22.140625" customWidth="1"/>
    <col min="654" max="654" width="19.85546875" customWidth="1"/>
    <col min="655" max="655" width="31.42578125" customWidth="1"/>
    <col min="656" max="656" width="14.140625" customWidth="1"/>
    <col min="657" max="657" width="17.42578125" customWidth="1"/>
    <col min="658" max="658" width="11.5703125" customWidth="1"/>
    <col min="659" max="659" width="9.5703125" customWidth="1"/>
    <col min="660" max="660" width="18.140625" customWidth="1"/>
    <col min="661" max="661" width="16" customWidth="1"/>
    <col min="662" max="662" width="11.42578125" customWidth="1"/>
    <col min="663" max="663" width="20.42578125" customWidth="1"/>
    <col min="664" max="664" width="32.42578125" customWidth="1"/>
    <col min="665" max="665" width="8.85546875" customWidth="1"/>
    <col min="666" max="666" width="9.5703125" customWidth="1"/>
    <col min="667" max="667" width="12.140625" customWidth="1"/>
    <col min="668" max="668" width="14.5703125" customWidth="1"/>
    <col min="669" max="669" width="10.85546875" customWidth="1"/>
    <col min="670" max="670" width="18.42578125" customWidth="1"/>
    <col min="671" max="671" width="29.5703125" customWidth="1"/>
    <col min="672" max="672" width="24.140625" customWidth="1"/>
    <col min="673" max="673" width="21.5703125" customWidth="1"/>
    <col min="674" max="674" width="18.140625" customWidth="1"/>
    <col min="675" max="675" width="28.42578125" customWidth="1"/>
    <col min="676" max="676" width="28.85546875" customWidth="1"/>
    <col min="677" max="677" width="26.5703125" customWidth="1"/>
    <col min="678" max="678" width="9.85546875" customWidth="1"/>
    <col min="679" max="679" width="11" customWidth="1"/>
    <col min="680" max="680" width="28.42578125" customWidth="1"/>
    <col min="681" max="681" width="28.85546875" customWidth="1"/>
    <col min="682" max="682" width="26.5703125" customWidth="1"/>
    <col min="683" max="683" width="9.85546875" customWidth="1"/>
    <col min="684" max="684" width="11" customWidth="1"/>
    <col min="685" max="685" width="19.85546875" customWidth="1"/>
    <col min="686" max="686" width="33.5703125" customWidth="1"/>
    <col min="687" max="687" width="38.140625" customWidth="1"/>
    <col min="688" max="688" width="32.42578125" customWidth="1"/>
    <col min="689" max="689" width="52" customWidth="1"/>
    <col min="690" max="690" width="47" customWidth="1"/>
    <col min="691" max="691" width="26.42578125" customWidth="1"/>
    <col min="692" max="692" width="22.140625" customWidth="1"/>
    <col min="693" max="693" width="10.42578125" customWidth="1"/>
    <col min="694" max="694" width="34.5703125" customWidth="1"/>
    <col min="695" max="695" width="27.85546875" customWidth="1"/>
    <col min="696" max="696" width="19.85546875" customWidth="1"/>
    <col min="697" max="697" width="38.5703125" customWidth="1"/>
    <col min="698" max="698" width="27.42578125" customWidth="1"/>
    <col min="699" max="699" width="50.5703125" customWidth="1"/>
    <col min="700" max="700" width="17.5703125" customWidth="1"/>
    <col min="701" max="701" width="19.140625" customWidth="1"/>
    <col min="702" max="702" width="22.42578125" customWidth="1"/>
    <col min="703" max="703" width="28.5703125" customWidth="1"/>
    <col min="704" max="704" width="17.5703125" customWidth="1"/>
    <col min="705" max="705" width="23" customWidth="1"/>
    <col min="706" max="706" width="22.140625" customWidth="1"/>
    <col min="707" max="707" width="19.85546875" customWidth="1"/>
    <col min="708" max="708" width="31.42578125" customWidth="1"/>
    <col min="709" max="709" width="14.140625" customWidth="1"/>
    <col min="710" max="710" width="17.42578125" customWidth="1"/>
    <col min="711" max="711" width="11.5703125" customWidth="1"/>
    <col min="712" max="712" width="9.5703125" customWidth="1"/>
    <col min="713" max="713" width="18.140625" customWidth="1"/>
    <col min="714" max="714" width="16" customWidth="1"/>
    <col min="715" max="715" width="11.42578125" customWidth="1"/>
    <col min="716" max="716" width="20.42578125" customWidth="1"/>
    <col min="717" max="717" width="32.42578125" customWidth="1"/>
    <col min="718" max="718" width="8.85546875" customWidth="1"/>
    <col min="719" max="719" width="9.5703125" customWidth="1"/>
    <col min="720" max="720" width="12.140625" customWidth="1"/>
    <col min="721" max="721" width="14.5703125" customWidth="1"/>
    <col min="722" max="722" width="10.85546875" customWidth="1"/>
    <col min="723" max="723" width="18.42578125" customWidth="1"/>
    <col min="724" max="724" width="29.5703125" customWidth="1"/>
    <col min="725" max="725" width="24.140625" customWidth="1"/>
    <col min="726" max="726" width="21.5703125" customWidth="1"/>
    <col min="727" max="727" width="18.140625" customWidth="1"/>
    <col min="728" max="728" width="28.42578125" customWidth="1"/>
    <col min="729" max="729" width="28.85546875" customWidth="1"/>
    <col min="730" max="730" width="26.5703125" customWidth="1"/>
    <col min="731" max="731" width="9.85546875" customWidth="1"/>
    <col min="732" max="732" width="11" customWidth="1"/>
    <col min="733" max="733" width="22.5703125" customWidth="1"/>
    <col min="734" max="734" width="9.85546875" customWidth="1"/>
    <col min="735" max="735" width="26.140625" customWidth="1"/>
    <col min="736" max="736" width="28.42578125" customWidth="1"/>
    <col min="737" max="737" width="26.85546875" customWidth="1"/>
    <col min="738" max="738" width="34.42578125" customWidth="1"/>
    <col min="739" max="739" width="21.85546875" customWidth="1"/>
    <col min="740" max="740" width="44.42578125" customWidth="1"/>
    <col min="741" max="741" width="23.42578125" customWidth="1"/>
    <col min="742" max="742" width="29.42578125" customWidth="1"/>
    <col min="743" max="743" width="18.140625" customWidth="1"/>
    <col min="744" max="744" width="19.85546875" customWidth="1"/>
    <col min="745" max="745" width="35" customWidth="1"/>
    <col min="746" max="746" width="36.5703125" customWidth="1"/>
    <col min="747" max="747" width="23.5703125" customWidth="1"/>
    <col min="748" max="748" width="22.5703125" customWidth="1"/>
    <col min="749" max="749" width="24.85546875" customWidth="1"/>
    <col min="750" max="750" width="28.5703125" customWidth="1"/>
    <col min="751" max="751" width="33.42578125" customWidth="1"/>
    <col min="752" max="752" width="47.140625" customWidth="1"/>
    <col min="753" max="753" width="38.5703125" customWidth="1"/>
    <col min="754" max="754" width="18.140625" customWidth="1"/>
    <col min="755" max="755" width="25.85546875" customWidth="1"/>
    <col min="756" max="757" width="26" customWidth="1"/>
    <col min="758" max="758" width="33.85546875" customWidth="1"/>
    <col min="759" max="759" width="25" customWidth="1"/>
    <col min="760" max="760" width="6.140625" customWidth="1"/>
    <col min="761" max="761" width="16.42578125" customWidth="1"/>
    <col min="762" max="762" width="27.42578125" customWidth="1"/>
    <col min="763" max="763" width="31.85546875" customWidth="1"/>
    <col min="764" max="764" width="31.42578125" customWidth="1"/>
    <col min="765" max="765" width="24.140625" customWidth="1"/>
    <col min="766" max="766" width="12.140625" customWidth="1"/>
    <col min="767" max="768" width="9.85546875" customWidth="1"/>
    <col min="769" max="769" width="11" customWidth="1"/>
    <col min="770" max="770" width="21" customWidth="1"/>
    <col min="771" max="771" width="36.140625" customWidth="1"/>
    <col min="772" max="772" width="42.5703125" customWidth="1"/>
    <col min="773" max="774" width="37.5703125" customWidth="1"/>
    <col min="775" max="775" width="20.140625" customWidth="1"/>
    <col min="776" max="776" width="35.140625" customWidth="1"/>
    <col min="777" max="777" width="20.85546875" customWidth="1"/>
    <col min="778" max="778" width="23.5703125" customWidth="1"/>
    <col min="779" max="779" width="20.42578125" customWidth="1"/>
    <col min="780" max="780" width="19.5703125" customWidth="1"/>
    <col min="781" max="781" width="25.5703125" customWidth="1"/>
    <col min="782" max="782" width="20.42578125" customWidth="1"/>
    <col min="783" max="783" width="15.140625" customWidth="1"/>
    <col min="784" max="784" width="20.42578125" customWidth="1"/>
    <col min="785" max="785" width="38.42578125" customWidth="1"/>
    <col min="786" max="786" width="14.85546875" customWidth="1"/>
    <col min="787" max="787" width="18.42578125" customWidth="1"/>
    <col min="788" max="788" width="16.85546875" customWidth="1"/>
    <col min="789" max="789" width="31.85546875" customWidth="1"/>
    <col min="790" max="790" width="48" customWidth="1"/>
    <col min="791" max="791" width="34.140625" customWidth="1"/>
    <col min="792" max="792" width="25" customWidth="1"/>
    <col min="793" max="793" width="23.140625" customWidth="1"/>
    <col min="794" max="794" width="29.85546875" customWidth="1"/>
    <col min="795" max="797" width="23.140625" customWidth="1"/>
    <col min="798" max="798" width="20.5703125" customWidth="1"/>
    <col min="799" max="799" width="29.42578125" customWidth="1"/>
    <col min="800" max="800" width="35.140625" customWidth="1"/>
    <col min="801" max="801" width="23" customWidth="1"/>
    <col min="802" max="802" width="38.5703125" customWidth="1"/>
    <col min="803" max="803" width="30.140625" customWidth="1"/>
    <col min="804" max="804" width="14.5703125" customWidth="1"/>
    <col min="805" max="805" width="16.85546875" customWidth="1"/>
    <col min="806" max="806" width="37.5703125" customWidth="1"/>
    <col min="807" max="807" width="26" customWidth="1"/>
    <col min="808" max="808" width="25.140625" customWidth="1"/>
    <col min="809" max="809" width="19.140625" customWidth="1"/>
    <col min="810" max="810" width="29.5703125" customWidth="1"/>
    <col min="811" max="811" width="26.85546875" customWidth="1"/>
    <col min="812" max="812" width="37.42578125" customWidth="1"/>
    <col min="813" max="813" width="32.85546875" customWidth="1"/>
    <col min="814" max="814" width="45.140625" customWidth="1"/>
    <col min="815" max="815" width="21" customWidth="1"/>
    <col min="816" max="816" width="20.140625" customWidth="1"/>
    <col min="817" max="817" width="23.140625" customWidth="1"/>
    <col min="818" max="818" width="38.85546875" customWidth="1"/>
    <col min="819" max="819" width="20.85546875" customWidth="1"/>
    <col min="820" max="820" width="27.140625" customWidth="1"/>
    <col min="821" max="821" width="26.42578125" customWidth="1"/>
    <col min="822" max="822" width="17.5703125" customWidth="1"/>
    <col min="823" max="823" width="22.85546875" customWidth="1"/>
    <col min="824" max="824" width="56.140625" customWidth="1"/>
    <col min="825" max="825" width="18.85546875" customWidth="1"/>
    <col min="826" max="826" width="16.85546875" customWidth="1"/>
    <col min="827" max="827" width="18.85546875" customWidth="1"/>
    <col min="828" max="828" width="21.85546875" customWidth="1"/>
    <col min="829" max="829" width="23.85546875" customWidth="1"/>
    <col min="830" max="830" width="19.140625" customWidth="1"/>
    <col min="831" max="831" width="30.140625" customWidth="1"/>
    <col min="832" max="832" width="17.140625" customWidth="1"/>
    <col min="833" max="833" width="40.42578125" customWidth="1"/>
    <col min="834" max="834" width="18" customWidth="1"/>
    <col min="835" max="835" width="27.140625" customWidth="1"/>
    <col min="836" max="836" width="20.85546875" customWidth="1"/>
    <col min="837" max="837" width="33.140625" customWidth="1"/>
    <col min="838" max="838" width="22.5703125" customWidth="1"/>
    <col min="839" max="839" width="33.85546875" customWidth="1"/>
    <col min="840" max="840" width="19" customWidth="1"/>
    <col min="841" max="841" width="23.140625" customWidth="1"/>
    <col min="842" max="842" width="26.42578125" customWidth="1"/>
    <col min="843" max="843" width="19.85546875" customWidth="1"/>
    <col min="844" max="844" width="22.140625" customWidth="1"/>
    <col min="845" max="845" width="20.42578125" customWidth="1"/>
    <col min="846" max="846" width="22.5703125" customWidth="1"/>
    <col min="847" max="847" width="9.85546875" customWidth="1"/>
    <col min="848" max="848" width="26.140625" customWidth="1"/>
    <col min="849" max="849" width="28.42578125" customWidth="1"/>
    <col min="850" max="850" width="26.85546875" customWidth="1"/>
    <col min="851" max="851" width="34.42578125" customWidth="1"/>
    <col min="852" max="852" width="21.85546875" customWidth="1"/>
    <col min="853" max="853" width="44.42578125" customWidth="1"/>
    <col min="854" max="854" width="23.42578125" customWidth="1"/>
    <col min="855" max="855" width="29.42578125" customWidth="1"/>
    <col min="856" max="856" width="18.140625" customWidth="1"/>
    <col min="857" max="857" width="19.85546875" customWidth="1"/>
    <col min="858" max="858" width="35" customWidth="1"/>
    <col min="859" max="859" width="36.5703125" customWidth="1"/>
    <col min="860" max="860" width="23.5703125" customWidth="1"/>
    <col min="861" max="861" width="22.5703125" customWidth="1"/>
    <col min="862" max="862" width="24.85546875" customWidth="1"/>
    <col min="863" max="863" width="28.5703125" customWidth="1"/>
    <col min="864" max="864" width="33.42578125" customWidth="1"/>
    <col min="865" max="865" width="47.140625" customWidth="1"/>
    <col min="866" max="866" width="38.5703125" customWidth="1"/>
    <col min="867" max="867" width="18.140625" customWidth="1"/>
    <col min="868" max="868" width="25.85546875" customWidth="1"/>
    <col min="869" max="870" width="26" customWidth="1"/>
    <col min="871" max="871" width="33.85546875" customWidth="1"/>
    <col min="872" max="872" width="25" customWidth="1"/>
    <col min="873" max="873" width="6.140625" customWidth="1"/>
    <col min="874" max="874" width="16.42578125" customWidth="1"/>
    <col min="875" max="875" width="27.42578125" customWidth="1"/>
    <col min="876" max="876" width="31.85546875" customWidth="1"/>
    <col min="877" max="877" width="31.42578125" customWidth="1"/>
    <col min="878" max="878" width="24.140625" customWidth="1"/>
    <col min="879" max="879" width="12.140625" customWidth="1"/>
    <col min="880" max="881" width="9.85546875" customWidth="1"/>
    <col min="882" max="882" width="11" customWidth="1"/>
    <col min="883" max="883" width="13.85546875" customWidth="1"/>
    <col min="884" max="884" width="33.42578125" customWidth="1"/>
    <col min="885" max="885" width="47.140625" customWidth="1"/>
    <col min="886" max="886" width="38.5703125" customWidth="1"/>
    <col min="887" max="887" width="19.140625" customWidth="1"/>
    <col min="888" max="888" width="18.140625" customWidth="1"/>
    <col min="889" max="890" width="26" customWidth="1"/>
    <col min="891" max="891" width="15.42578125" customWidth="1"/>
    <col min="892" max="892" width="27.5703125" customWidth="1"/>
    <col min="893" max="893" width="41.140625" customWidth="1"/>
    <col min="894" max="894" width="29.5703125" customWidth="1"/>
    <col min="895" max="895" width="21.42578125" customWidth="1"/>
    <col min="896" max="896" width="33.85546875" customWidth="1"/>
    <col min="897" max="897" width="28.140625" customWidth="1"/>
    <col min="898" max="898" width="29.5703125" customWidth="1"/>
    <col min="899" max="899" width="38.42578125" customWidth="1"/>
    <col min="900" max="900" width="7.140625" customWidth="1"/>
    <col min="901" max="901" width="16.42578125" customWidth="1"/>
    <col min="902" max="902" width="20" customWidth="1"/>
    <col min="903" max="903" width="38.5703125" customWidth="1"/>
    <col min="904" max="904" width="27.42578125" customWidth="1"/>
    <col min="905" max="905" width="50.5703125" customWidth="1"/>
    <col min="906" max="906" width="31.85546875" customWidth="1"/>
    <col min="907" max="907" width="28.5703125" customWidth="1"/>
    <col min="908" max="908" width="31.42578125" customWidth="1"/>
    <col min="909" max="909" width="14.140625" customWidth="1"/>
    <col min="910" max="910" width="17.42578125" customWidth="1"/>
    <col min="911" max="911" width="11.5703125" customWidth="1"/>
    <col min="912" max="912" width="9.5703125" customWidth="1"/>
    <col min="913" max="913" width="18.140625" customWidth="1"/>
    <col min="914" max="914" width="16" customWidth="1"/>
    <col min="915" max="915" width="11.42578125" customWidth="1"/>
    <col min="916" max="916" width="20.42578125" customWidth="1"/>
    <col min="917" max="917" width="8.85546875" customWidth="1"/>
    <col min="918" max="918" width="9.5703125" customWidth="1"/>
    <col min="919" max="919" width="12.140625" customWidth="1"/>
    <col min="920" max="920" width="14.5703125" customWidth="1"/>
    <col min="921" max="921" width="10.85546875" customWidth="1"/>
    <col min="922" max="922" width="18.42578125" customWidth="1"/>
    <col min="923" max="923" width="29.5703125" customWidth="1"/>
    <col min="924" max="924" width="24.140625" customWidth="1"/>
    <col min="925" max="925" width="21.5703125" customWidth="1"/>
    <col min="926" max="926" width="28.85546875" customWidth="1"/>
    <col min="927" max="927" width="16.85546875" customWidth="1"/>
    <col min="928" max="928" width="25.42578125" customWidth="1"/>
    <col min="929" max="929" width="20.85546875" customWidth="1"/>
    <col min="930" max="930" width="27.5703125" customWidth="1"/>
    <col min="931" max="931" width="20.42578125" customWidth="1"/>
    <col min="932" max="932" width="27.42578125" customWidth="1"/>
    <col min="933" max="933" width="33.5703125" customWidth="1"/>
    <col min="934" max="934" width="37.42578125" customWidth="1"/>
    <col min="935" max="935" width="31" customWidth="1"/>
    <col min="936" max="936" width="28.85546875" customWidth="1"/>
    <col min="937" max="937" width="15.5703125" customWidth="1"/>
    <col min="938" max="938" width="28.140625" customWidth="1"/>
    <col min="939" max="939" width="26.85546875" customWidth="1"/>
    <col min="940" max="940" width="37" customWidth="1"/>
    <col min="941" max="941" width="21.85546875" customWidth="1"/>
    <col min="942" max="942" width="32.85546875" customWidth="1"/>
    <col min="943" max="943" width="26.5703125" customWidth="1"/>
    <col min="944" max="944" width="23" customWidth="1"/>
    <col min="945" max="945" width="21" customWidth="1"/>
    <col min="946" max="946" width="18.140625" customWidth="1"/>
    <col min="947" max="947" width="17.140625" customWidth="1"/>
    <col min="948" max="948" width="15.42578125" customWidth="1"/>
    <col min="949" max="949" width="21.5703125" customWidth="1"/>
    <col min="950" max="950" width="29.42578125" customWidth="1"/>
    <col min="951" max="951" width="24.42578125" customWidth="1"/>
    <col min="952" max="952" width="15.140625" customWidth="1"/>
    <col min="953" max="953" width="37.140625" customWidth="1"/>
    <col min="954" max="954" width="33.85546875" customWidth="1"/>
    <col min="955" max="955" width="27.5703125" customWidth="1"/>
    <col min="956" max="956" width="24.42578125" customWidth="1"/>
    <col min="957" max="957" width="15.5703125" customWidth="1"/>
    <col min="958" max="958" width="27.140625" customWidth="1"/>
    <col min="959" max="959" width="23.85546875" customWidth="1"/>
    <col min="960" max="961" width="30.42578125" customWidth="1"/>
    <col min="962" max="962" width="25.140625" customWidth="1"/>
    <col min="963" max="963" width="34.5703125" customWidth="1"/>
    <col min="964" max="964" width="25" customWidth="1"/>
    <col min="965" max="965" width="33.5703125" customWidth="1"/>
    <col min="966" max="966" width="14.42578125" customWidth="1"/>
    <col min="967" max="967" width="23.85546875" customWidth="1"/>
    <col min="968" max="968" width="25.85546875" customWidth="1"/>
    <col min="969" max="969" width="30.140625" customWidth="1"/>
    <col min="970" max="970" width="29.140625" customWidth="1"/>
    <col min="971" max="971" width="27.5703125" customWidth="1"/>
    <col min="972" max="972" width="30.85546875" customWidth="1"/>
    <col min="973" max="973" width="21" customWidth="1"/>
    <col min="974" max="974" width="36.140625" customWidth="1"/>
    <col min="975" max="975" width="42.5703125" customWidth="1"/>
    <col min="976" max="977" width="37.5703125" customWidth="1"/>
    <col min="978" max="978" width="20.140625" customWidth="1"/>
    <col min="979" max="979" width="35.140625" customWidth="1"/>
    <col min="980" max="980" width="20.85546875" customWidth="1"/>
    <col min="981" max="981" width="23.5703125" customWidth="1"/>
    <col min="982" max="982" width="20.42578125" customWidth="1"/>
    <col min="983" max="983" width="19.5703125" customWidth="1"/>
    <col min="984" max="984" width="25.5703125" customWidth="1"/>
    <col min="985" max="985" width="20.42578125" customWidth="1"/>
    <col min="986" max="986" width="15.140625" customWidth="1"/>
    <col min="987" max="987" width="20.42578125" customWidth="1"/>
    <col min="988" max="988" width="38.42578125" customWidth="1"/>
    <col min="989" max="989" width="14.85546875" customWidth="1"/>
    <col min="990" max="990" width="18.42578125" customWidth="1"/>
    <col min="991" max="991" width="16.85546875" customWidth="1"/>
    <col min="992" max="992" width="31.85546875" customWidth="1"/>
    <col min="993" max="993" width="48" customWidth="1"/>
    <col min="994" max="994" width="34.140625" customWidth="1"/>
    <col min="995" max="995" width="25" customWidth="1"/>
    <col min="996" max="996" width="23.140625" customWidth="1"/>
    <col min="997" max="997" width="29.85546875" customWidth="1"/>
    <col min="998" max="1000" width="23.140625" customWidth="1"/>
    <col min="1001" max="1001" width="20.5703125" customWidth="1"/>
    <col min="1002" max="1002" width="29.42578125" customWidth="1"/>
    <col min="1003" max="1003" width="35.140625" customWidth="1"/>
    <col min="1004" max="1004" width="23" customWidth="1"/>
    <col min="1005" max="1005" width="38.5703125" customWidth="1"/>
    <col min="1006" max="1006" width="30.140625" customWidth="1"/>
    <col min="1007" max="1007" width="14.5703125" customWidth="1"/>
    <col min="1008" max="1008" width="16.85546875" customWidth="1"/>
    <col min="1009" max="1009" width="37.5703125" customWidth="1"/>
    <col min="1010" max="1010" width="26" customWidth="1"/>
    <col min="1011" max="1011" width="25.140625" customWidth="1"/>
    <col min="1012" max="1012" width="19.140625" customWidth="1"/>
    <col min="1013" max="1013" width="29.5703125" customWidth="1"/>
    <col min="1014" max="1014" width="26.85546875" customWidth="1"/>
    <col min="1015" max="1015" width="37.42578125" customWidth="1"/>
    <col min="1016" max="1016" width="32.85546875" customWidth="1"/>
    <col min="1017" max="1017" width="45.140625" customWidth="1"/>
    <col min="1018" max="1018" width="21" customWidth="1"/>
    <col min="1019" max="1019" width="20.140625" customWidth="1"/>
    <col min="1020" max="1020" width="23.140625" customWidth="1"/>
    <col min="1021" max="1021" width="38.85546875" customWidth="1"/>
    <col min="1022" max="1022" width="20.85546875" customWidth="1"/>
    <col min="1023" max="1023" width="27.140625" customWidth="1"/>
    <col min="1024" max="1024" width="26.42578125" customWidth="1"/>
    <col min="1025" max="1025" width="17.5703125" customWidth="1"/>
    <col min="1026" max="1026" width="22.85546875" customWidth="1"/>
    <col min="1027" max="1027" width="56.140625" customWidth="1"/>
    <col min="1028" max="1028" width="18.85546875" customWidth="1"/>
    <col min="1029" max="1029" width="16.85546875" customWidth="1"/>
    <col min="1030" max="1030" width="18.85546875" customWidth="1"/>
    <col min="1031" max="1031" width="21.85546875" customWidth="1"/>
    <col min="1032" max="1032" width="23.85546875" customWidth="1"/>
    <col min="1033" max="1033" width="19.140625" customWidth="1"/>
    <col min="1034" max="1034" width="30.140625" customWidth="1"/>
    <col min="1035" max="1035" width="17.140625" customWidth="1"/>
    <col min="1036" max="1036" width="40.42578125" customWidth="1"/>
    <col min="1037" max="1037" width="18" customWidth="1"/>
    <col min="1038" max="1038" width="27.140625" customWidth="1"/>
    <col min="1039" max="1039" width="20.85546875" customWidth="1"/>
    <col min="1040" max="1040" width="33.140625" customWidth="1"/>
    <col min="1041" max="1041" width="22.5703125" customWidth="1"/>
    <col min="1042" max="1042" width="33.85546875" customWidth="1"/>
    <col min="1043" max="1043" width="19" customWidth="1"/>
    <col min="1044" max="1044" width="23.140625" customWidth="1"/>
    <col min="1045" max="1045" width="26.42578125" customWidth="1"/>
    <col min="1046" max="1046" width="19.85546875" customWidth="1"/>
    <col min="1047" max="1047" width="22.140625" customWidth="1"/>
    <col min="1048" max="1048" width="20.42578125" customWidth="1"/>
    <col min="1049" max="1049" width="22.5703125" customWidth="1"/>
    <col min="1050" max="1050" width="9.85546875" customWidth="1"/>
    <col min="1051" max="1051" width="26.140625" customWidth="1"/>
    <col min="1052" max="1052" width="28.42578125" customWidth="1"/>
    <col min="1053" max="1053" width="26.85546875" customWidth="1"/>
    <col min="1054" max="1054" width="34.42578125" customWidth="1"/>
    <col min="1055" max="1055" width="21.85546875" customWidth="1"/>
    <col min="1056" max="1056" width="44.42578125" customWidth="1"/>
    <col min="1057" max="1057" width="23.42578125" customWidth="1"/>
    <col min="1058" max="1058" width="29.42578125" customWidth="1"/>
    <col min="1059" max="1059" width="18.140625" customWidth="1"/>
    <col min="1060" max="1060" width="19.85546875" customWidth="1"/>
    <col min="1061" max="1061" width="35" customWidth="1"/>
    <col min="1062" max="1062" width="36.5703125" customWidth="1"/>
    <col min="1063" max="1063" width="23.5703125" customWidth="1"/>
    <col min="1064" max="1064" width="22.5703125" customWidth="1"/>
    <col min="1065" max="1065" width="24.85546875" customWidth="1"/>
    <col min="1066" max="1066" width="28.5703125" customWidth="1"/>
    <col min="1067" max="1067" width="33.42578125" customWidth="1"/>
    <col min="1068" max="1068" width="47.140625" customWidth="1"/>
    <col min="1069" max="1069" width="38.5703125" customWidth="1"/>
    <col min="1070" max="1070" width="18.140625" customWidth="1"/>
    <col min="1071" max="1071" width="25.85546875" customWidth="1"/>
    <col min="1072" max="1073" width="26" customWidth="1"/>
    <col min="1074" max="1074" width="33.85546875" customWidth="1"/>
    <col min="1075" max="1075" width="25" customWidth="1"/>
    <col min="1076" max="1076" width="6.140625" customWidth="1"/>
    <col min="1077" max="1077" width="16.42578125" customWidth="1"/>
    <col min="1078" max="1078" width="27.42578125" customWidth="1"/>
    <col min="1079" max="1079" width="31.85546875" customWidth="1"/>
    <col min="1080" max="1080" width="31.42578125" customWidth="1"/>
    <col min="1081" max="1081" width="24.140625" customWidth="1"/>
    <col min="1082" max="1082" width="12.140625" customWidth="1"/>
    <col min="1083" max="1084" width="9.85546875" customWidth="1"/>
    <col min="1085" max="1085" width="11" customWidth="1"/>
    <col min="1086" max="1086" width="20.42578125" customWidth="1"/>
    <col min="1087" max="1087" width="8.85546875" customWidth="1"/>
    <col min="1088" max="1088" width="9.5703125" customWidth="1"/>
    <col min="1089" max="1089" width="12.140625" customWidth="1"/>
    <col min="1090" max="1090" width="14.5703125" customWidth="1"/>
    <col min="1091" max="1091" width="10.85546875" customWidth="1"/>
    <col min="1092" max="1092" width="18.42578125" customWidth="1"/>
    <col min="1093" max="1093" width="29.5703125" customWidth="1"/>
    <col min="1094" max="1094" width="24.140625" customWidth="1"/>
    <col min="1095" max="1095" width="21.5703125" customWidth="1"/>
    <col min="1096" max="1096" width="28.85546875" customWidth="1"/>
    <col min="1097" max="1097" width="16.85546875" customWidth="1"/>
    <col min="1098" max="1098" width="25.42578125" customWidth="1"/>
    <col min="1099" max="1099" width="20.85546875" customWidth="1"/>
    <col min="1100" max="1100" width="27.5703125" customWidth="1"/>
    <col min="1101" max="1101" width="20.42578125" customWidth="1"/>
    <col min="1102" max="1102" width="27.42578125" customWidth="1"/>
    <col min="1103" max="1103" width="33.5703125" customWidth="1"/>
    <col min="1104" max="1104" width="37.42578125" customWidth="1"/>
    <col min="1105" max="1105" width="31" customWidth="1"/>
    <col min="1106" max="1106" width="28.85546875" customWidth="1"/>
    <col min="1107" max="1107" width="15.5703125" customWidth="1"/>
    <col min="1108" max="1108" width="28.140625" customWidth="1"/>
    <col min="1109" max="1109" width="26.85546875" customWidth="1"/>
    <col min="1110" max="1110" width="37" customWidth="1"/>
    <col min="1111" max="1111" width="21.85546875" customWidth="1"/>
    <col min="1112" max="1112" width="32.85546875" customWidth="1"/>
    <col min="1113" max="1113" width="26.5703125" customWidth="1"/>
    <col min="1114" max="1114" width="23" customWidth="1"/>
    <col min="1115" max="1115" width="21" customWidth="1"/>
    <col min="1116" max="1116" width="18.140625" customWidth="1"/>
    <col min="1117" max="1117" width="17.140625" customWidth="1"/>
    <col min="1118" max="1118" width="15.42578125" customWidth="1"/>
    <col min="1119" max="1119" width="21.5703125" customWidth="1"/>
    <col min="1120" max="1120" width="29.42578125" customWidth="1"/>
    <col min="1121" max="1121" width="24.42578125" customWidth="1"/>
    <col min="1122" max="1122" width="15.140625" customWidth="1"/>
    <col min="1123" max="1123" width="37.140625" customWidth="1"/>
    <col min="1124" max="1124" width="33.85546875" customWidth="1"/>
    <col min="1125" max="1125" width="27.5703125" customWidth="1"/>
    <col min="1126" max="1126" width="24.42578125" customWidth="1"/>
    <col min="1127" max="1127" width="15.5703125" customWidth="1"/>
    <col min="1128" max="1128" width="27.140625" customWidth="1"/>
    <col min="1129" max="1129" width="23.85546875" customWidth="1"/>
    <col min="1130" max="1131" width="30.42578125" customWidth="1"/>
    <col min="1132" max="1132" width="25.140625" customWidth="1"/>
    <col min="1133" max="1133" width="34.5703125" customWidth="1"/>
    <col min="1134" max="1134" width="25" customWidth="1"/>
    <col min="1135" max="1135" width="33.5703125" customWidth="1"/>
    <col min="1136" max="1136" width="14.42578125" customWidth="1"/>
    <col min="1137" max="1137" width="23.85546875" customWidth="1"/>
    <col min="1138" max="1138" width="25.85546875" customWidth="1"/>
    <col min="1139" max="1139" width="30.140625" customWidth="1"/>
    <col min="1140" max="1140" width="29.140625" customWidth="1"/>
    <col min="1141" max="1141" width="27.5703125" customWidth="1"/>
    <col min="1142" max="1142" width="30.85546875" bestFit="1" customWidth="1"/>
    <col min="1143" max="1143" width="21" customWidth="1"/>
    <col min="1144" max="1144" width="36.140625" customWidth="1"/>
    <col min="1145" max="1145" width="42.5703125" customWidth="1"/>
    <col min="1146" max="1147" width="37.5703125" customWidth="1"/>
    <col min="1148" max="1148" width="20.140625" customWidth="1"/>
    <col min="1149" max="1149" width="35.140625" customWidth="1"/>
    <col min="1150" max="1150" width="20.85546875" customWidth="1"/>
    <col min="1151" max="1151" width="23.5703125" customWidth="1"/>
    <col min="1152" max="1152" width="20.42578125" customWidth="1"/>
    <col min="1153" max="1153" width="19.5703125" customWidth="1"/>
    <col min="1154" max="1154" width="25.5703125" customWidth="1"/>
    <col min="1155" max="1155" width="20.42578125" customWidth="1"/>
    <col min="1156" max="1156" width="15.140625" customWidth="1"/>
    <col min="1157" max="1157" width="20.42578125" customWidth="1"/>
    <col min="1158" max="1158" width="38.42578125" customWidth="1"/>
    <col min="1159" max="1159" width="14.85546875" customWidth="1"/>
    <col min="1160" max="1160" width="18.42578125" customWidth="1"/>
    <col min="1161" max="1161" width="16.85546875" customWidth="1"/>
    <col min="1162" max="1162" width="31.85546875" customWidth="1"/>
    <col min="1163" max="1163" width="48" customWidth="1"/>
    <col min="1164" max="1164" width="34.140625" customWidth="1"/>
    <col min="1165" max="1165" width="25" customWidth="1"/>
    <col min="1166" max="1166" width="23.140625" customWidth="1"/>
    <col min="1167" max="1167" width="29.85546875" customWidth="1"/>
    <col min="1168" max="1170" width="23.140625" customWidth="1"/>
    <col min="1171" max="1171" width="20.5703125" customWidth="1"/>
    <col min="1172" max="1172" width="29.42578125" customWidth="1"/>
    <col min="1173" max="1173" width="35.140625" customWidth="1"/>
    <col min="1174" max="1174" width="23" customWidth="1"/>
    <col min="1175" max="1175" width="38.5703125" customWidth="1"/>
    <col min="1176" max="1176" width="30.140625" customWidth="1"/>
    <col min="1177" max="1177" width="14.5703125" customWidth="1"/>
    <col min="1178" max="1178" width="16.85546875" customWidth="1"/>
    <col min="1179" max="1179" width="37.5703125" customWidth="1"/>
    <col min="1180" max="1180" width="26" customWidth="1"/>
    <col min="1181" max="1181" width="25.140625" customWidth="1"/>
    <col min="1182" max="1182" width="19.140625" customWidth="1"/>
    <col min="1183" max="1183" width="29.5703125" customWidth="1"/>
    <col min="1184" max="1184" width="26.85546875" customWidth="1"/>
    <col min="1185" max="1185" width="37.42578125" customWidth="1"/>
    <col min="1186" max="1186" width="32.85546875" customWidth="1"/>
    <col min="1187" max="1187" width="45.140625" customWidth="1"/>
    <col min="1188" max="1188" width="21" customWidth="1"/>
    <col min="1189" max="1189" width="20.140625" customWidth="1"/>
    <col min="1190" max="1190" width="23.140625" customWidth="1"/>
    <col min="1191" max="1191" width="38.85546875" customWidth="1"/>
    <col min="1192" max="1192" width="20.85546875" customWidth="1"/>
    <col min="1193" max="1193" width="27.140625" customWidth="1"/>
    <col min="1194" max="1194" width="26.42578125" customWidth="1"/>
    <col min="1195" max="1195" width="17.5703125" customWidth="1"/>
    <col min="1196" max="1196" width="22.85546875" customWidth="1"/>
    <col min="1197" max="1197" width="56.140625" customWidth="1"/>
    <col min="1198" max="1198" width="18.85546875" customWidth="1"/>
    <col min="1199" max="1199" width="16.85546875" customWidth="1"/>
    <col min="1200" max="1200" width="18.85546875" customWidth="1"/>
    <col min="1201" max="1201" width="21.85546875" customWidth="1"/>
    <col min="1202" max="1202" width="23.85546875" customWidth="1"/>
    <col min="1203" max="1203" width="19.140625" customWidth="1"/>
    <col min="1204" max="1204" width="30.140625" customWidth="1"/>
    <col min="1205" max="1205" width="17.140625" customWidth="1"/>
    <col min="1206" max="1206" width="40.42578125" customWidth="1"/>
    <col min="1207" max="1207" width="18" customWidth="1"/>
    <col min="1208" max="1208" width="27.140625" customWidth="1"/>
    <col min="1209" max="1209" width="20.85546875" customWidth="1"/>
    <col min="1210" max="1210" width="33.140625" customWidth="1"/>
    <col min="1211" max="1211" width="22.5703125" customWidth="1"/>
    <col min="1212" max="1212" width="33.85546875" customWidth="1"/>
    <col min="1213" max="1213" width="19" customWidth="1"/>
    <col min="1214" max="1214" width="23.140625" customWidth="1"/>
    <col min="1215" max="1215" width="26.42578125" customWidth="1"/>
    <col min="1216" max="1216" width="19.85546875" customWidth="1"/>
    <col min="1217" max="1217" width="22.140625" customWidth="1"/>
    <col min="1218" max="1218" width="20.42578125" customWidth="1"/>
    <col min="1219" max="1219" width="22.5703125" customWidth="1"/>
    <col min="1220" max="1220" width="9.85546875" customWidth="1"/>
    <col min="1221" max="1221" width="26.140625" customWidth="1"/>
    <col min="1222" max="1222" width="28.42578125" customWidth="1"/>
    <col min="1223" max="1223" width="26.85546875" customWidth="1"/>
    <col min="1224" max="1224" width="34.42578125" customWidth="1"/>
    <col min="1225" max="1225" width="21.85546875" customWidth="1"/>
    <col min="1226" max="1226" width="44.42578125" customWidth="1"/>
    <col min="1227" max="1227" width="23.42578125" customWidth="1"/>
    <col min="1228" max="1228" width="29.42578125" customWidth="1"/>
    <col min="1229" max="1229" width="18.140625" customWidth="1"/>
    <col min="1230" max="1230" width="19.85546875" customWidth="1"/>
    <col min="1231" max="1231" width="35" customWidth="1"/>
    <col min="1232" max="1232" width="36.5703125" customWidth="1"/>
    <col min="1233" max="1233" width="23.5703125" customWidth="1"/>
    <col min="1234" max="1234" width="22.5703125" customWidth="1"/>
    <col min="1235" max="1235" width="24.85546875" customWidth="1"/>
    <col min="1236" max="1236" width="28.5703125" customWidth="1"/>
    <col min="1237" max="1237" width="33.42578125" customWidth="1"/>
    <col min="1238" max="1238" width="47.140625" customWidth="1"/>
    <col min="1239" max="1239" width="38.5703125" customWidth="1"/>
    <col min="1240" max="1240" width="18.140625" customWidth="1"/>
    <col min="1241" max="1241" width="25.85546875" customWidth="1"/>
    <col min="1242" max="1243" width="26" customWidth="1"/>
    <col min="1244" max="1244" width="33.85546875" customWidth="1"/>
    <col min="1245" max="1245" width="25" customWidth="1"/>
    <col min="1246" max="1246" width="6.140625" customWidth="1"/>
    <col min="1247" max="1247" width="16.42578125" customWidth="1"/>
    <col min="1248" max="1248" width="27.42578125" customWidth="1"/>
    <col min="1249" max="1249" width="31.85546875" customWidth="1"/>
    <col min="1250" max="1250" width="31.42578125" customWidth="1"/>
    <col min="1251" max="1251" width="24.140625" customWidth="1"/>
    <col min="1252" max="1252" width="12.140625" customWidth="1"/>
    <col min="1253" max="1254" width="9.85546875" customWidth="1"/>
    <col min="1255" max="1255" width="11" customWidth="1"/>
    <col min="1256" max="1256" width="33.5703125" customWidth="1"/>
    <col min="1257" max="1257" width="37.42578125" customWidth="1"/>
    <col min="1258" max="1258" width="16.85546875" customWidth="1"/>
    <col min="1259" max="1259" width="14.140625" customWidth="1"/>
    <col min="1260" max="1260" width="12.85546875" customWidth="1"/>
    <col min="1261" max="1261" width="31" customWidth="1"/>
    <col min="1262" max="1262" width="28.85546875" customWidth="1"/>
    <col min="1263" max="1263" width="19" customWidth="1"/>
    <col min="1264" max="1264" width="21.85546875" customWidth="1"/>
    <col min="1265" max="1265" width="15.5703125" customWidth="1"/>
    <col min="1266" max="1266" width="21.5703125" customWidth="1"/>
    <col min="1267" max="1267" width="28.85546875" customWidth="1"/>
    <col min="1268" max="1268" width="27.5703125" customWidth="1"/>
    <col min="1269" max="1269" width="28.140625" customWidth="1"/>
    <col min="1270" max="1270" width="23.42578125" customWidth="1"/>
    <col min="1271" max="1271" width="17.42578125" customWidth="1"/>
    <col min="1272" max="1272" width="25.140625" customWidth="1"/>
    <col min="1273" max="1273" width="19.85546875" customWidth="1"/>
    <col min="1274" max="1274" width="19.140625" customWidth="1"/>
    <col min="1275" max="1275" width="26.85546875" customWidth="1"/>
    <col min="1276" max="1276" width="24.42578125" customWidth="1"/>
    <col min="1277" max="1277" width="18.85546875" customWidth="1"/>
    <col min="1278" max="1278" width="19.42578125" customWidth="1"/>
    <col min="1279" max="1279" width="23.85546875" customWidth="1"/>
    <col min="1280" max="1280" width="27.140625" customWidth="1"/>
    <col min="1281" max="1281" width="19" customWidth="1"/>
    <col min="1282" max="1282" width="20.140625" customWidth="1"/>
    <col min="1283" max="1283" width="18.85546875" customWidth="1"/>
    <col min="1284" max="1284" width="37" customWidth="1"/>
    <col min="1285" max="1285" width="19.140625" customWidth="1"/>
    <col min="1286" max="1286" width="17.42578125" customWidth="1"/>
    <col min="1287" max="1287" width="26.42578125" customWidth="1"/>
    <col min="1288" max="1288" width="37.140625" customWidth="1"/>
    <col min="1289" max="1289" width="26.5703125" customWidth="1"/>
    <col min="1290" max="1290" width="21.85546875" customWidth="1"/>
    <col min="1291" max="1291" width="24.85546875" customWidth="1"/>
    <col min="1292" max="1292" width="38.5703125" customWidth="1"/>
    <col min="1293" max="1293" width="23.140625" customWidth="1"/>
    <col min="1294" max="1294" width="32.85546875" customWidth="1"/>
    <col min="1295" max="1295" width="16.140625" customWidth="1"/>
    <col min="1296" max="1296" width="39.85546875" customWidth="1"/>
    <col min="1297" max="1297" width="27" customWidth="1"/>
    <col min="1298" max="1298" width="35.85546875" customWidth="1"/>
    <col min="1299" max="1299" width="17.42578125" customWidth="1"/>
    <col min="1300" max="1300" width="26.5703125" customWidth="1"/>
    <col min="1301" max="1301" width="23.85546875" customWidth="1"/>
    <col min="1302" max="1302" width="33.42578125" customWidth="1"/>
    <col min="1303" max="1303" width="30.5703125" customWidth="1"/>
    <col min="1304" max="1304" width="30.42578125" customWidth="1"/>
    <col min="1305" max="1305" width="23" customWidth="1"/>
    <col min="1306" max="1306" width="21" customWidth="1"/>
    <col min="1307" max="1307" width="17.140625" customWidth="1"/>
    <col min="1308" max="1308" width="21.5703125" customWidth="1"/>
    <col min="1309" max="1309" width="15.140625" customWidth="1"/>
    <col min="1310" max="1310" width="37.140625" customWidth="1"/>
    <col min="1311" max="1311" width="33.85546875" customWidth="1"/>
    <col min="1312" max="1312" width="24.42578125" customWidth="1"/>
    <col min="1313" max="1313" width="26.5703125" customWidth="1"/>
    <col min="1314" max="1314" width="15.5703125" customWidth="1"/>
    <col min="1315" max="1315" width="27.140625" customWidth="1"/>
    <col min="1316" max="1316" width="23.85546875" customWidth="1"/>
    <col min="1317" max="1317" width="31.42578125" customWidth="1"/>
    <col min="1318" max="1318" width="24.5703125" customWidth="1"/>
    <col min="1319" max="1320" width="30.42578125" customWidth="1"/>
    <col min="1321" max="1321" width="24" customWidth="1"/>
    <col min="1322" max="1322" width="25.140625" customWidth="1"/>
    <col min="1323" max="1323" width="39.85546875" customWidth="1"/>
    <col min="1324" max="1324" width="28.5703125" customWidth="1"/>
    <col min="1325" max="1325" width="34.5703125" bestFit="1" customWidth="1"/>
    <col min="1326" max="1326" width="25" customWidth="1"/>
    <col min="1327" max="1327" width="33.5703125" bestFit="1" customWidth="1"/>
    <col min="1328" max="1328" width="26.140625" customWidth="1"/>
    <col min="1329" max="1329" width="14.42578125" customWidth="1"/>
    <col min="1330" max="1330" width="43.140625" customWidth="1"/>
    <col min="1331" max="1331" width="26.5703125" customWidth="1"/>
    <col min="1332" max="1332" width="30.42578125" customWidth="1"/>
    <col min="1333" max="1333" width="23.85546875" customWidth="1"/>
    <col min="1334" max="1334" width="25.85546875" customWidth="1"/>
    <col min="1335" max="1335" width="31.85546875" customWidth="1"/>
    <col min="1336" max="1336" width="30.140625" customWidth="1"/>
    <col min="1337" max="1337" width="29.85546875" customWidth="1"/>
    <col min="1338" max="1338" width="23.85546875" customWidth="1"/>
    <col min="1339" max="1339" width="21" customWidth="1"/>
    <col min="1340" max="1340" width="29.140625" customWidth="1"/>
    <col min="1341" max="1341" width="19.5703125" customWidth="1"/>
    <col min="1342" max="1342" width="27.5703125" customWidth="1"/>
    <col min="1343" max="1343" width="23" customWidth="1"/>
    <col min="1344" max="1344" width="21.42578125" customWidth="1"/>
    <col min="1345" max="1345" width="30.85546875" customWidth="1"/>
    <col min="1346" max="1346" width="14.85546875" customWidth="1"/>
    <col min="1347" max="1347" width="25.85546875" customWidth="1"/>
    <col min="1348" max="1348" width="21" customWidth="1"/>
    <col min="1349" max="1349" width="36.140625" customWidth="1"/>
    <col min="1350" max="1350" width="42.5703125" customWidth="1"/>
    <col min="1351" max="1351" width="35.140625" customWidth="1"/>
    <col min="1352" max="1352" width="37.5703125" customWidth="1"/>
    <col min="1353" max="1353" width="38" customWidth="1"/>
    <col min="1354" max="1354" width="20.140625" customWidth="1"/>
    <col min="1355" max="1355" width="23.5703125" customWidth="1"/>
    <col min="1356" max="1356" width="20.42578125" customWidth="1"/>
    <col min="1357" max="1357" width="23.5703125" customWidth="1"/>
    <col min="1358" max="1358" width="20.42578125" customWidth="1"/>
    <col min="1359" max="1359" width="19.5703125" customWidth="1"/>
    <col min="1360" max="1360" width="25.5703125" customWidth="1"/>
    <col min="1361" max="1361" width="26.42578125" customWidth="1"/>
    <col min="1362" max="1362" width="27.140625" customWidth="1"/>
    <col min="1363" max="1363" width="25" customWidth="1"/>
    <col min="1364" max="1364" width="29.140625" customWidth="1"/>
    <col min="1365" max="1365" width="34.42578125" customWidth="1"/>
    <col min="1366" max="1366" width="24.42578125" customWidth="1"/>
    <col min="1367" max="1367" width="25.5703125" customWidth="1"/>
    <col min="1368" max="1368" width="23.140625" customWidth="1"/>
    <col min="1369" max="1369" width="29.85546875" customWidth="1"/>
    <col min="1370" max="1370" width="23.140625" customWidth="1"/>
    <col min="1371" max="1371" width="29.85546875" customWidth="1"/>
    <col min="1372" max="1372" width="23.85546875" customWidth="1"/>
    <col min="1373" max="1373" width="23.140625" customWidth="1"/>
    <col min="1374" max="1374" width="24.85546875" customWidth="1"/>
    <col min="1375" max="1375" width="23.140625" customWidth="1"/>
    <col min="1376" max="1376" width="20.5703125" customWidth="1"/>
    <col min="1377" max="1377" width="29.42578125" customWidth="1"/>
    <col min="1378" max="1378" width="24.42578125" customWidth="1"/>
    <col min="1379" max="1379" width="23.42578125" customWidth="1"/>
    <col min="1380" max="1380" width="26.5703125" customWidth="1"/>
    <col min="1381" max="1381" width="25.5703125" customWidth="1"/>
    <col min="1382" max="1382" width="24.42578125" customWidth="1"/>
    <col min="1383" max="1383" width="24" customWidth="1"/>
    <col min="1384" max="1384" width="20.85546875" customWidth="1"/>
    <col min="1385" max="1385" width="20" customWidth="1"/>
    <col min="1386" max="1386" width="35.140625" customWidth="1"/>
    <col min="1387" max="1387" width="23" customWidth="1"/>
    <col min="1388" max="1388" width="16.140625" customWidth="1"/>
    <col min="1389" max="1389" width="38.5703125" customWidth="1"/>
    <col min="1390" max="1390" width="20.85546875" customWidth="1"/>
    <col min="1391" max="1391" width="30.140625" customWidth="1"/>
    <col min="1392" max="1392" width="17.85546875" customWidth="1"/>
    <col min="1393" max="1393" width="14.5703125" customWidth="1"/>
    <col min="1394" max="1394" width="20.5703125" customWidth="1"/>
    <col min="1395" max="1395" width="25.85546875" customWidth="1"/>
    <col min="1396" max="1396" width="16.85546875" customWidth="1"/>
    <col min="1397" max="1397" width="37.5703125" customWidth="1"/>
    <col min="1398" max="1398" width="21.5703125" customWidth="1"/>
    <col min="1399" max="1399" width="30.42578125" customWidth="1"/>
    <col min="1400" max="1400" width="20.42578125" customWidth="1"/>
    <col min="1401" max="1401" width="21.85546875" customWidth="1"/>
    <col min="1402" max="1402" width="26" customWidth="1"/>
    <col min="1403" max="1403" width="35.140625" customWidth="1"/>
    <col min="1404" max="1404" width="25.140625" customWidth="1"/>
    <col min="1405" max="1405" width="18.85546875" customWidth="1"/>
    <col min="1406" max="1406" width="22.42578125" customWidth="1"/>
    <col min="1407" max="1407" width="30.5703125" customWidth="1"/>
    <col min="1408" max="1408" width="21.85546875" customWidth="1"/>
    <col min="1409" max="1409" width="20.85546875" customWidth="1"/>
    <col min="1410" max="1410" width="19.140625" customWidth="1"/>
    <col min="1411" max="1411" width="33.140625" customWidth="1"/>
    <col min="1412" max="1412" width="29.5703125" customWidth="1"/>
    <col min="1413" max="1413" width="42.85546875" customWidth="1"/>
    <col min="1414" max="1414" width="25.42578125" customWidth="1"/>
    <col min="1415" max="1415" width="37.42578125" customWidth="1"/>
    <col min="1416" max="1416" width="29.140625" customWidth="1"/>
    <col min="1417" max="1417" width="37" customWidth="1"/>
    <col min="1418" max="1418" width="29.5703125" customWidth="1"/>
    <col min="1419" max="1419" width="32.85546875" customWidth="1"/>
    <col min="1420" max="1420" width="18.42578125" customWidth="1"/>
    <col min="1421" max="1421" width="43.85546875" customWidth="1"/>
    <col min="1422" max="1422" width="35.5703125" customWidth="1"/>
    <col min="1423" max="1423" width="45.140625" customWidth="1"/>
    <col min="1424" max="1424" width="21" customWidth="1"/>
    <col min="1425" max="1425" width="45.85546875" customWidth="1"/>
    <col min="1426" max="1426" width="20.140625" customWidth="1"/>
    <col min="1427" max="1427" width="23.140625" customWidth="1"/>
    <col min="1428" max="1428" width="38.85546875" customWidth="1"/>
    <col min="1429" max="1429" width="20.85546875" customWidth="1"/>
    <col min="1430" max="1430" width="36.140625" customWidth="1"/>
    <col min="1431" max="1431" width="17.42578125" customWidth="1"/>
    <col min="1432" max="1432" width="28.140625" customWidth="1"/>
    <col min="1433" max="1433" width="27.140625" customWidth="1"/>
    <col min="1434" max="1434" width="24" customWidth="1"/>
    <col min="1435" max="1435" width="26.42578125" customWidth="1"/>
    <col min="1436" max="1436" width="23.42578125" customWidth="1"/>
    <col min="1437" max="1437" width="20.5703125" customWidth="1"/>
    <col min="1438" max="1438" width="17.5703125" customWidth="1"/>
    <col min="1439" max="1439" width="13.85546875" customWidth="1"/>
    <col min="1440" max="1440" width="22.85546875" customWidth="1"/>
    <col min="1441" max="1441" width="56.140625" customWidth="1"/>
    <col min="1442" max="1442" width="29" customWidth="1"/>
    <col min="1443" max="1443" width="34.140625" customWidth="1"/>
    <col min="1444" max="1444" width="15.42578125" customWidth="1"/>
    <col min="1445" max="1445" width="18.85546875" customWidth="1"/>
    <col min="1446" max="1446" width="24.42578125" customWidth="1"/>
    <col min="1447" max="1448" width="18.85546875" customWidth="1"/>
    <col min="1449" max="1449" width="24.5703125" customWidth="1"/>
    <col min="1450" max="1450" width="32.85546875" customWidth="1"/>
    <col min="1451" max="1451" width="15.42578125" customWidth="1"/>
    <col min="1452" max="1452" width="42.85546875" customWidth="1"/>
    <col min="1453" max="1453" width="24.85546875" customWidth="1"/>
    <col min="1454" max="1454" width="21.85546875" customWidth="1"/>
    <col min="1455" max="1455" width="23.85546875" customWidth="1"/>
    <col min="1456" max="1456" width="19.140625" customWidth="1"/>
    <col min="1457" max="1457" width="30.140625" bestFit="1" customWidth="1"/>
    <col min="1458" max="1459" width="17.140625" customWidth="1"/>
    <col min="1460" max="1460" width="40.42578125" bestFit="1" customWidth="1"/>
    <col min="1461" max="1461" width="21.85546875" customWidth="1"/>
    <col min="1462" max="1462" width="18" customWidth="1"/>
    <col min="1463" max="1463" width="20.85546875" customWidth="1"/>
    <col min="1464" max="1464" width="18" customWidth="1"/>
    <col min="1465" max="1465" width="27.140625" customWidth="1"/>
    <col min="1466" max="1466" width="20.85546875" customWidth="1"/>
    <col min="1467" max="1467" width="33.140625" customWidth="1"/>
    <col min="1468" max="1468" width="22.5703125" customWidth="1"/>
    <col min="1469" max="1469" width="21.42578125" customWidth="1"/>
    <col min="1470" max="1470" width="33.85546875" customWidth="1"/>
    <col min="1471" max="1471" width="19" customWidth="1"/>
    <col min="1472" max="1472" width="21.85546875" customWidth="1"/>
    <col min="1473" max="1473" width="25.85546875" customWidth="1"/>
    <col min="1474" max="1474" width="23.140625" customWidth="1"/>
    <col min="1475" max="1475" width="25" customWidth="1"/>
    <col min="1476" max="1476" width="24.5703125" customWidth="1"/>
    <col min="1477" max="1477" width="26.5703125" customWidth="1"/>
    <col min="1478" max="1478" width="22.42578125" customWidth="1"/>
    <col min="1479" max="1479" width="26.42578125" customWidth="1"/>
    <col min="1480" max="1480" width="19.85546875" customWidth="1"/>
    <col min="1481" max="1481" width="15.140625" customWidth="1"/>
    <col min="1482" max="1482" width="22.140625" customWidth="1"/>
    <col min="1483" max="1483" width="27.5703125" customWidth="1"/>
    <col min="1484" max="1484" width="32.140625" customWidth="1"/>
    <col min="1485" max="1485" width="25.42578125" customWidth="1"/>
    <col min="1486" max="1486" width="20.42578125" customWidth="1"/>
    <col min="1487" max="1487" width="21" customWidth="1"/>
    <col min="1488" max="1488" width="22.5703125" customWidth="1"/>
    <col min="1489" max="1489" width="9.85546875" customWidth="1"/>
    <col min="1490" max="1490" width="24.42578125" customWidth="1"/>
    <col min="1491" max="1491" width="26.140625" customWidth="1"/>
    <col min="1492" max="1492" width="24.85546875" customWidth="1"/>
    <col min="1493" max="1493" width="34" customWidth="1"/>
    <col min="1494" max="1494" width="26.85546875" customWidth="1"/>
    <col min="1495" max="1495" width="32.42578125" customWidth="1"/>
    <col min="1496" max="1496" width="34.42578125" customWidth="1"/>
    <col min="1497" max="1497" width="21.85546875" customWidth="1"/>
    <col min="1498" max="1498" width="44.42578125" customWidth="1"/>
    <col min="1499" max="1499" width="40.5703125" customWidth="1"/>
    <col min="1500" max="1500" width="23.42578125" customWidth="1"/>
    <col min="1501" max="1501" width="30.42578125" customWidth="1"/>
    <col min="1502" max="1502" width="46.42578125" customWidth="1"/>
    <col min="1503" max="1503" width="36.5703125" customWidth="1"/>
    <col min="1504" max="1504" width="31.140625" customWidth="1"/>
    <col min="1505" max="1505" width="29.42578125" customWidth="1"/>
    <col min="1506" max="1506" width="27.140625" customWidth="1"/>
    <col min="1507" max="1507" width="18.140625" customWidth="1"/>
    <col min="1508" max="1508" width="19.85546875" customWidth="1"/>
    <col min="1509" max="1509" width="35" customWidth="1"/>
    <col min="1510" max="1510" width="36.85546875" customWidth="1"/>
    <col min="1511" max="1511" width="29.85546875" customWidth="1"/>
    <col min="1512" max="1512" width="36.5703125" customWidth="1"/>
    <col min="1513" max="1513" width="23.5703125" customWidth="1"/>
    <col min="1514" max="1514" width="19.42578125" customWidth="1"/>
    <col min="1515" max="1515" width="22.5703125" customWidth="1"/>
    <col min="1516" max="1516" width="24.85546875" customWidth="1"/>
    <col min="1517" max="1517" width="28.5703125" customWidth="1"/>
    <col min="1518" max="1518" width="13.85546875" customWidth="1"/>
    <col min="1519" max="1519" width="33.42578125" customWidth="1"/>
    <col min="1520" max="1520" width="47.140625" customWidth="1"/>
    <col min="1521" max="1521" width="38.5703125" customWidth="1"/>
    <col min="1522" max="1522" width="19.140625" customWidth="1"/>
    <col min="1523" max="1523" width="18.140625" customWidth="1"/>
    <col min="1524" max="1525" width="26" customWidth="1"/>
    <col min="1526" max="1526" width="15.42578125" customWidth="1"/>
    <col min="1527" max="1527" width="27.5703125" customWidth="1"/>
    <col min="1528" max="1528" width="41.140625" customWidth="1"/>
    <col min="1529" max="1529" width="29.5703125" customWidth="1"/>
    <col min="1530" max="1530" width="21.42578125" customWidth="1"/>
    <col min="1531" max="1531" width="33.85546875" customWidth="1"/>
    <col min="1532" max="1532" width="28.140625" customWidth="1"/>
    <col min="1533" max="1533" width="29.5703125" customWidth="1"/>
    <col min="1534" max="1534" width="38.42578125" customWidth="1"/>
    <col min="1535" max="1535" width="7.140625" customWidth="1"/>
    <col min="1536" max="1536" width="16.42578125" customWidth="1"/>
    <col min="1537" max="1537" width="20" customWidth="1"/>
    <col min="1538" max="1538" width="38.5703125" customWidth="1"/>
    <col min="1539" max="1539" width="27.42578125" customWidth="1"/>
    <col min="1540" max="1540" width="50.5703125" customWidth="1"/>
    <col min="1541" max="1541" width="31.85546875" customWidth="1"/>
    <col min="1542" max="1542" width="28.5703125" customWidth="1"/>
    <col min="1543" max="1543" width="31.42578125" customWidth="1"/>
    <col min="1544" max="1544" width="14.140625" customWidth="1"/>
    <col min="1545" max="1545" width="17.42578125" customWidth="1"/>
    <col min="1546" max="1546" width="11.5703125" customWidth="1"/>
    <col min="1547" max="1547" width="9.5703125" customWidth="1"/>
    <col min="1548" max="1548" width="18.140625" customWidth="1"/>
    <col min="1549" max="1549" width="16" customWidth="1"/>
    <col min="1550" max="1550" width="11.42578125" customWidth="1"/>
    <col min="1551" max="1551" width="20.42578125" customWidth="1"/>
    <col min="1552" max="1552" width="8.85546875" customWidth="1"/>
    <col min="1553" max="1553" width="9.5703125" customWidth="1"/>
    <col min="1554" max="1554" width="12.140625" customWidth="1"/>
    <col min="1555" max="1555" width="14.5703125" customWidth="1"/>
    <col min="1556" max="1556" width="10.85546875" customWidth="1"/>
    <col min="1557" max="1557" width="18.42578125" customWidth="1"/>
    <col min="1558" max="1558" width="29.5703125" customWidth="1"/>
    <col min="1559" max="1559" width="24.140625" customWidth="1"/>
    <col min="1560" max="1560" width="21.5703125" customWidth="1"/>
    <col min="1561" max="1561" width="28.85546875" customWidth="1"/>
    <col min="1562" max="1562" width="16.85546875" customWidth="1"/>
    <col min="1563" max="1563" width="25.42578125" customWidth="1"/>
    <col min="1564" max="1564" width="20.85546875" customWidth="1"/>
    <col min="1565" max="1565" width="27.5703125" customWidth="1"/>
    <col min="1566" max="1566" width="20.42578125" customWidth="1"/>
    <col min="1567" max="1567" width="27.42578125" customWidth="1"/>
    <col min="1568" max="1568" width="33.5703125" customWidth="1"/>
    <col min="1569" max="1569" width="37.42578125" customWidth="1"/>
    <col min="1570" max="1570" width="31" customWidth="1"/>
    <col min="1571" max="1571" width="28.85546875" customWidth="1"/>
    <col min="1572" max="1572" width="15.5703125" customWidth="1"/>
    <col min="1573" max="1573" width="28.140625" customWidth="1"/>
    <col min="1574" max="1574" width="26.85546875" customWidth="1"/>
    <col min="1575" max="1575" width="37" customWidth="1"/>
    <col min="1576" max="1576" width="21.85546875" customWidth="1"/>
    <col min="1577" max="1577" width="32.85546875" customWidth="1"/>
    <col min="1578" max="1578" width="26.5703125" customWidth="1"/>
    <col min="1579" max="1579" width="23" customWidth="1"/>
    <col min="1580" max="1580" width="21" customWidth="1"/>
    <col min="1581" max="1581" width="18.140625" customWidth="1"/>
    <col min="1582" max="1582" width="17.140625" customWidth="1"/>
    <col min="1583" max="1583" width="15.42578125" customWidth="1"/>
    <col min="1584" max="1584" width="21.5703125" customWidth="1"/>
    <col min="1585" max="1585" width="29.42578125" customWidth="1"/>
    <col min="1586" max="1586" width="24.42578125" customWidth="1"/>
    <col min="1587" max="1587" width="15.140625" customWidth="1"/>
    <col min="1588" max="1588" width="37.140625" customWidth="1"/>
    <col min="1589" max="1589" width="33.85546875" customWidth="1"/>
    <col min="1590" max="1590" width="27.5703125" customWidth="1"/>
    <col min="1591" max="1591" width="24.42578125" customWidth="1"/>
    <col min="1592" max="1592" width="15.5703125" customWidth="1"/>
    <col min="1593" max="1593" width="27.140625" customWidth="1"/>
    <col min="1594" max="1594" width="23.85546875" customWidth="1"/>
    <col min="1595" max="1596" width="30.42578125" customWidth="1"/>
    <col min="1597" max="1597" width="25.140625" customWidth="1"/>
    <col min="1598" max="1598" width="34.5703125" customWidth="1"/>
    <col min="1599" max="1599" width="25" customWidth="1"/>
    <col min="1600" max="1600" width="33.5703125" customWidth="1"/>
    <col min="1601" max="1601" width="14.42578125" customWidth="1"/>
    <col min="1602" max="1602" width="23.85546875" customWidth="1"/>
    <col min="1603" max="1603" width="25.85546875" customWidth="1"/>
    <col min="1604" max="1604" width="30.140625" customWidth="1"/>
    <col min="1605" max="1605" width="29.140625" customWidth="1"/>
    <col min="1606" max="1606" width="27.5703125" customWidth="1"/>
    <col min="1607" max="1607" width="30.85546875" customWidth="1"/>
    <col min="1608" max="1608" width="21" customWidth="1"/>
    <col min="1609" max="1609" width="36.140625" customWidth="1"/>
    <col min="1610" max="1610" width="42.5703125" customWidth="1"/>
    <col min="1611" max="1612" width="37.5703125" customWidth="1"/>
    <col min="1613" max="1613" width="20.140625" customWidth="1"/>
    <col min="1614" max="1614" width="35.140625" customWidth="1"/>
    <col min="1615" max="1615" width="20.85546875" customWidth="1"/>
    <col min="1616" max="1616" width="23.5703125" customWidth="1"/>
    <col min="1617" max="1617" width="20.42578125" customWidth="1"/>
    <col min="1618" max="1618" width="19.5703125" customWidth="1"/>
    <col min="1619" max="1619" width="25.5703125" customWidth="1"/>
    <col min="1620" max="1620" width="20.42578125" customWidth="1"/>
    <col min="1621" max="1621" width="15.140625" customWidth="1"/>
    <col min="1622" max="1622" width="20.42578125" customWidth="1"/>
    <col min="1623" max="1623" width="38.42578125" bestFit="1" customWidth="1"/>
    <col min="1624" max="1624" width="14.85546875" customWidth="1"/>
    <col min="1625" max="1625" width="18.42578125" customWidth="1"/>
    <col min="1626" max="1626" width="16.85546875" customWidth="1"/>
    <col min="1627" max="1627" width="31.85546875" customWidth="1"/>
    <col min="1628" max="1628" width="48" customWidth="1"/>
    <col min="1629" max="1629" width="34.140625" customWidth="1"/>
    <col min="1630" max="1630" width="25" customWidth="1"/>
    <col min="1631" max="1631" width="23.140625" customWidth="1"/>
    <col min="1632" max="1632" width="29.85546875" customWidth="1"/>
    <col min="1633" max="1635" width="23.140625" customWidth="1"/>
    <col min="1636" max="1636" width="20.5703125" customWidth="1"/>
    <col min="1637" max="1637" width="29.42578125" customWidth="1"/>
    <col min="1638" max="1638" width="35.140625" customWidth="1"/>
    <col min="1639" max="1639" width="23" customWidth="1"/>
    <col min="1640" max="1640" width="38.5703125" customWidth="1"/>
    <col min="1641" max="1641" width="30.140625" customWidth="1"/>
    <col min="1642" max="1642" width="14.5703125" customWidth="1"/>
    <col min="1643" max="1643" width="16.85546875" customWidth="1"/>
    <col min="1644" max="1644" width="37.5703125" customWidth="1"/>
    <col min="1645" max="1645" width="26" customWidth="1"/>
    <col min="1646" max="1646" width="25.140625" customWidth="1"/>
    <col min="1647" max="1647" width="19.140625" customWidth="1"/>
    <col min="1648" max="1648" width="29.5703125" customWidth="1"/>
    <col min="1649" max="1649" width="26.85546875" customWidth="1"/>
    <col min="1650" max="1650" width="37.42578125" bestFit="1" customWidth="1"/>
    <col min="1651" max="1651" width="32.85546875" customWidth="1"/>
    <col min="1652" max="1652" width="45.140625" customWidth="1"/>
    <col min="1653" max="1653" width="21" customWidth="1"/>
    <col min="1654" max="1654" width="20.140625" customWidth="1"/>
    <col min="1655" max="1655" width="23.140625" customWidth="1"/>
    <col min="1656" max="1656" width="38.85546875" customWidth="1"/>
    <col min="1657" max="1657" width="20.85546875" customWidth="1"/>
    <col min="1658" max="1658" width="27.140625" customWidth="1"/>
    <col min="1659" max="1659" width="26.42578125" customWidth="1"/>
    <col min="1660" max="1660" width="17.5703125" customWidth="1"/>
    <col min="1661" max="1661" width="22.85546875" customWidth="1"/>
    <col min="1662" max="1662" width="56.140625" customWidth="1"/>
    <col min="1663" max="1663" width="18.85546875" customWidth="1"/>
    <col min="1664" max="1664" width="16.85546875" customWidth="1"/>
    <col min="1665" max="1665" width="18.85546875" customWidth="1"/>
    <col min="1666" max="1666" width="21.85546875" customWidth="1"/>
    <col min="1667" max="1667" width="23.85546875" customWidth="1"/>
    <col min="1668" max="1668" width="19.140625" customWidth="1"/>
    <col min="1669" max="1669" width="30.140625" customWidth="1"/>
    <col min="1670" max="1670" width="17.140625" customWidth="1"/>
    <col min="1671" max="1671" width="40.42578125" customWidth="1"/>
    <col min="1672" max="1672" width="18" customWidth="1"/>
    <col min="1673" max="1673" width="27.140625" customWidth="1"/>
    <col min="1674" max="1674" width="20.85546875" customWidth="1"/>
    <col min="1675" max="1675" width="33.140625" customWidth="1"/>
    <col min="1676" max="1676" width="22.5703125" customWidth="1"/>
    <col min="1677" max="1677" width="33.85546875" customWidth="1"/>
    <col min="1678" max="1678" width="19" customWidth="1"/>
    <col min="1679" max="1679" width="23.140625" customWidth="1"/>
    <col min="1680" max="1680" width="26.42578125" customWidth="1"/>
    <col min="1681" max="1681" width="19.85546875" customWidth="1"/>
    <col min="1682" max="1682" width="22.140625" customWidth="1"/>
    <col min="1683" max="1683" width="20.42578125" customWidth="1"/>
    <col min="1684" max="1684" width="22.5703125" customWidth="1"/>
    <col min="1685" max="1685" width="9.85546875" customWidth="1"/>
    <col min="1686" max="1686" width="26.140625" customWidth="1"/>
    <col min="1687" max="1687" width="28.42578125" customWidth="1"/>
    <col min="1688" max="1688" width="26.85546875" customWidth="1"/>
    <col min="1689" max="1689" width="34.42578125" customWidth="1"/>
    <col min="1690" max="1690" width="21.85546875" customWidth="1"/>
    <col min="1691" max="1691" width="44.42578125" customWidth="1"/>
    <col min="1692" max="1692" width="23.42578125" customWidth="1"/>
    <col min="1693" max="1693" width="29.42578125" customWidth="1"/>
    <col min="1694" max="1694" width="18.140625" customWidth="1"/>
    <col min="1695" max="1695" width="19.85546875" customWidth="1"/>
    <col min="1696" max="1696" width="35" customWidth="1"/>
    <col min="1697" max="1697" width="36.5703125" customWidth="1"/>
    <col min="1698" max="1698" width="23.5703125" customWidth="1"/>
    <col min="1699" max="1699" width="22.5703125" customWidth="1"/>
    <col min="1700" max="1700" width="24.85546875" customWidth="1"/>
    <col min="1701" max="1701" width="28.5703125" customWidth="1"/>
    <col min="1702" max="1702" width="33.42578125" customWidth="1"/>
    <col min="1703" max="1703" width="47.140625" customWidth="1"/>
    <col min="1704" max="1704" width="38.5703125" customWidth="1"/>
    <col min="1705" max="1705" width="18.140625" customWidth="1"/>
    <col min="1706" max="1706" width="25.85546875" customWidth="1"/>
    <col min="1707" max="1708" width="26" customWidth="1"/>
    <col min="1709" max="1709" width="33.85546875" customWidth="1"/>
    <col min="1710" max="1710" width="25" customWidth="1"/>
    <col min="1711" max="1711" width="6.140625" customWidth="1"/>
    <col min="1712" max="1712" width="16.42578125" customWidth="1"/>
    <col min="1713" max="1713" width="27.42578125" customWidth="1"/>
    <col min="1714" max="1714" width="31.85546875" customWidth="1"/>
    <col min="1715" max="1715" width="31.42578125" customWidth="1"/>
    <col min="1716" max="1716" width="24.140625" customWidth="1"/>
    <col min="1717" max="1717" width="12.140625" customWidth="1"/>
    <col min="1718" max="1719" width="9.85546875" customWidth="1"/>
    <col min="1720" max="1720" width="11" customWidth="1"/>
    <col min="1721" max="1721" width="27.42578125" customWidth="1"/>
    <col min="1722" max="1722" width="19" customWidth="1"/>
    <col min="1723" max="1723" width="28.140625" customWidth="1"/>
    <col min="1724" max="1724" width="17.5703125" customWidth="1"/>
    <col min="1725" max="1725" width="26" customWidth="1"/>
    <col min="1726" max="1726" width="30.42578125" customWidth="1"/>
    <col min="1727" max="1727" width="33.85546875" customWidth="1"/>
    <col min="1728" max="1728" width="30.42578125" customWidth="1"/>
    <col min="1729" max="1729" width="25.140625" customWidth="1"/>
    <col min="1730" max="1730" width="30.140625" customWidth="1"/>
    <col min="1731" max="1731" width="35.5703125" customWidth="1"/>
    <col min="1732" max="1732" width="34.85546875" customWidth="1"/>
    <col min="1733" max="1733" width="21" customWidth="1"/>
    <col min="1734" max="1734" width="37.5703125" customWidth="1"/>
    <col min="1735" max="1735" width="20.42578125" customWidth="1"/>
    <col min="1736" max="1736" width="18.140625" customWidth="1"/>
    <col min="1737" max="1737" width="25" customWidth="1"/>
    <col min="1738" max="1738" width="23.140625" customWidth="1"/>
    <col min="1739" max="1739" width="29.42578125" customWidth="1"/>
    <col min="1740" max="1740" width="35.140625" customWidth="1"/>
    <col min="1741" max="1741" width="23" customWidth="1"/>
    <col min="1742" max="1742" width="38.5703125" customWidth="1"/>
    <col min="1743" max="1743" width="22.140625" customWidth="1"/>
    <col min="1744" max="1744" width="28.42578125" customWidth="1"/>
    <col min="1745" max="1745" width="37.5703125" customWidth="1"/>
    <col min="1746" max="1746" width="25.140625" customWidth="1"/>
    <col min="1747" max="1747" width="30.5703125" customWidth="1"/>
    <col min="1748" max="1748" width="22.85546875" customWidth="1"/>
    <col min="1749" max="1749" width="25.140625" customWidth="1"/>
    <col min="1750" max="1750" width="23.85546875" customWidth="1"/>
    <col min="1751" max="1751" width="40.42578125" customWidth="1"/>
    <col min="1752" max="1752" width="19.85546875" customWidth="1"/>
    <col min="1753" max="1753" width="25.42578125" customWidth="1"/>
    <col min="1754" max="1754" width="21.85546875" customWidth="1"/>
    <col min="1755" max="1755" width="19.85546875" customWidth="1"/>
    <col min="1756" max="1756" width="26" customWidth="1"/>
    <col min="1757" max="1757" width="22.85546875" customWidth="1"/>
    <col min="1758" max="1758" width="33.85546875" customWidth="1"/>
    <col min="1759" max="1759" width="9.5703125" customWidth="1"/>
    <col min="1760" max="1760" width="16.42578125" customWidth="1"/>
    <col min="1761" max="1761" width="20" customWidth="1"/>
    <col min="1762" max="1762" width="17.5703125" customWidth="1"/>
    <col min="1763" max="1763" width="17.42578125" customWidth="1"/>
    <col min="1764" max="1764" width="24.140625" customWidth="1"/>
    <col min="1765" max="1765" width="19" customWidth="1"/>
    <col min="1766" max="1766" width="28.85546875" customWidth="1"/>
    <col min="1767" max="1767" width="9.85546875" customWidth="1"/>
    <col min="1768" max="1768" width="28.140625" customWidth="1"/>
    <col min="1769" max="1769" width="25" customWidth="1"/>
    <col min="1770" max="1770" width="25.140625" customWidth="1"/>
    <col min="1771" max="1771" width="23.85546875" customWidth="1"/>
    <col min="1772" max="1772" width="9.5703125" customWidth="1"/>
    <col min="1773" max="1773" width="12.5703125" customWidth="1"/>
    <col min="1774" max="1774" width="17.42578125" customWidth="1"/>
    <col min="1775" max="1775" width="27.5703125" customWidth="1"/>
    <col min="1776" max="1776" width="20.42578125" customWidth="1"/>
    <col min="1777" max="1777" width="27.42578125" customWidth="1"/>
    <col min="1778" max="1778" width="28.85546875" customWidth="1"/>
    <col min="1779" max="1779" width="19" customWidth="1"/>
    <col min="1780" max="1780" width="28.140625" customWidth="1"/>
    <col min="1781" max="1781" width="17.5703125" customWidth="1"/>
    <col min="1782" max="1782" width="26" customWidth="1"/>
    <col min="1783" max="1783" width="33.85546875" customWidth="1"/>
    <col min="1784" max="1784" width="27.140625" customWidth="1"/>
    <col min="1785" max="1785" width="23.85546875" customWidth="1"/>
    <col min="1786" max="1787" width="30.42578125" customWidth="1"/>
    <col min="1788" max="1788" width="25.140625" customWidth="1"/>
    <col min="1789" max="1789" width="33.5703125" customWidth="1"/>
    <col min="1790" max="1790" width="26.140625" customWidth="1"/>
    <col min="1791" max="1791" width="30.42578125" customWidth="1"/>
    <col min="1792" max="1792" width="30.140625" customWidth="1"/>
    <col min="1793" max="1793" width="35.5703125" customWidth="1"/>
    <col min="1794" max="1794" width="23" customWidth="1"/>
    <col min="1795" max="1795" width="34.85546875" customWidth="1"/>
    <col min="1796" max="1796" width="21" customWidth="1"/>
    <col min="1797" max="1797" width="36.140625" customWidth="1"/>
    <col min="1798" max="1798" width="42.5703125" customWidth="1"/>
    <col min="1799" max="1799" width="37.5703125" customWidth="1"/>
    <col min="1800" max="1800" width="18.140625" customWidth="1"/>
    <col min="1801" max="1801" width="25" customWidth="1"/>
    <col min="1802" max="1802" width="35.140625" customWidth="1"/>
    <col min="1803" max="1803" width="38.5703125" customWidth="1"/>
    <col min="1804" max="1804" width="25.140625" customWidth="1"/>
    <col min="1805" max="1805" width="22.85546875" customWidth="1"/>
    <col min="1806" max="1806" width="25.140625" customWidth="1"/>
    <col min="1807" max="1807" width="23.85546875" customWidth="1"/>
    <col min="1808" max="1808" width="19.85546875" customWidth="1"/>
    <col min="1809" max="1809" width="25.42578125" customWidth="1"/>
    <col min="1810" max="1810" width="34.42578125" customWidth="1"/>
    <col min="1811" max="1811" width="21.85546875" customWidth="1"/>
    <col min="1812" max="1812" width="19.85546875" customWidth="1"/>
    <col min="1813" max="1813" width="36.5703125" customWidth="1"/>
    <col min="1814" max="1814" width="23.5703125" customWidth="1"/>
    <col min="1815" max="1815" width="26" customWidth="1"/>
    <col min="1816" max="1816" width="22.85546875" customWidth="1"/>
    <col min="1817" max="1817" width="27.85546875" customWidth="1"/>
    <col min="1818" max="1818" width="33.85546875" customWidth="1"/>
    <col min="1819" max="1819" width="25" customWidth="1"/>
    <col min="1820" max="1820" width="40" customWidth="1"/>
    <col min="1821" max="1821" width="38.42578125" customWidth="1"/>
    <col min="1822" max="1822" width="23.85546875" customWidth="1"/>
    <col min="1823" max="1823" width="34" customWidth="1"/>
    <col min="1824" max="1824" width="10.140625" customWidth="1"/>
    <col min="1825" max="1825" width="16.42578125" customWidth="1"/>
    <col min="1826" max="1826" width="20" customWidth="1"/>
    <col min="1827" max="1827" width="27.42578125" customWidth="1"/>
    <col min="1828" max="1828" width="17.5703125" customWidth="1"/>
    <col min="1829" max="1829" width="31.42578125" customWidth="1"/>
    <col min="1830" max="1830" width="17.42578125" customWidth="1"/>
    <col min="1831" max="1831" width="24.140625" customWidth="1"/>
    <col min="1832" max="1832" width="19" customWidth="1"/>
    <col min="1833" max="1833" width="28.85546875" customWidth="1"/>
    <col min="1834" max="1834" width="12.140625" customWidth="1"/>
    <col min="1835" max="1835" width="17.42578125" customWidth="1"/>
    <col min="1836" max="1836" width="27.5703125" customWidth="1"/>
    <col min="1837" max="1837" width="20.42578125" customWidth="1"/>
    <col min="1838" max="1838" width="27.42578125" customWidth="1"/>
    <col min="1839" max="1839" width="28.85546875" customWidth="1"/>
    <col min="1840" max="1840" width="19" customWidth="1"/>
    <col min="1841" max="1841" width="28.140625" customWidth="1"/>
    <col min="1842" max="1842" width="17.5703125" customWidth="1"/>
    <col min="1843" max="1843" width="26" customWidth="1"/>
    <col min="1844" max="1844" width="27" customWidth="1"/>
    <col min="1845" max="1845" width="30.5703125" customWidth="1"/>
    <col min="1846" max="1846" width="30.42578125" customWidth="1"/>
    <col min="1847" max="1847" width="33.85546875" customWidth="1"/>
    <col min="1848" max="1848" width="27.140625" customWidth="1"/>
    <col min="1849" max="1850" width="30.42578125" customWidth="1"/>
    <col min="1851" max="1851" width="25.140625" customWidth="1"/>
    <col min="1852" max="1852" width="33.5703125" customWidth="1"/>
    <col min="1853" max="1853" width="26.140625" customWidth="1"/>
    <col min="1854" max="1854" width="30.42578125" customWidth="1"/>
    <col min="1855" max="1855" width="30.140625" customWidth="1"/>
    <col min="1856" max="1856" width="35.5703125" customWidth="1"/>
    <col min="1857" max="1857" width="23" customWidth="1"/>
    <col min="1858" max="1858" width="34.85546875" customWidth="1"/>
    <col min="1859" max="1859" width="21" customWidth="1"/>
    <col min="1860" max="1860" width="36.140625" customWidth="1"/>
    <col min="1861" max="1861" width="37.5703125" customWidth="1"/>
    <col min="1862" max="1862" width="20.42578125" customWidth="1"/>
    <col min="1863" max="1863" width="18.140625" customWidth="1"/>
    <col min="1864" max="1864" width="16.85546875" customWidth="1"/>
    <col min="1865" max="1865" width="34.140625" customWidth="1"/>
    <col min="1866" max="1866" width="25" customWidth="1"/>
    <col min="1867" max="1867" width="23.140625" customWidth="1"/>
    <col min="1868" max="1868" width="29.42578125" customWidth="1"/>
    <col min="1869" max="1869" width="35.140625" customWidth="1"/>
    <col min="1870" max="1870" width="23" customWidth="1"/>
    <col min="1871" max="1871" width="38.5703125" customWidth="1"/>
    <col min="1872" max="1872" width="22.140625" customWidth="1"/>
    <col min="1873" max="1873" width="28.42578125" customWidth="1"/>
    <col min="1874" max="1874" width="37.5703125" customWidth="1"/>
    <col min="1875" max="1875" width="35.140625" customWidth="1"/>
    <col min="1876" max="1876" width="25.140625" customWidth="1"/>
    <col min="1877" max="1877" width="30.5703125" customWidth="1"/>
    <col min="1878" max="1878" width="22.85546875" customWidth="1"/>
    <col min="1879" max="1879" width="28.85546875" customWidth="1"/>
    <col min="1880" max="1880" width="25.140625" customWidth="1"/>
    <col min="1881" max="1881" width="10.140625" customWidth="1"/>
    <col min="1882" max="1882" width="23.85546875" customWidth="1"/>
    <col min="1883" max="1883" width="17.140625" customWidth="1"/>
    <col min="1884" max="1884" width="40.42578125" customWidth="1"/>
    <col min="1885" max="1885" width="18" customWidth="1"/>
    <col min="1886" max="1886" width="19.85546875" customWidth="1"/>
    <col min="1887" max="1887" width="25.42578125" customWidth="1"/>
    <col min="1888" max="1888" width="34.42578125" customWidth="1"/>
    <col min="1889" max="1889" width="21.85546875" customWidth="1"/>
    <col min="1890" max="1890" width="19.85546875" customWidth="1"/>
    <col min="1891" max="1891" width="36.5703125" customWidth="1"/>
    <col min="1892" max="1892" width="23.5703125" customWidth="1"/>
    <col min="1893" max="1893" width="26" customWidth="1"/>
    <col min="1894" max="1894" width="22.85546875" customWidth="1"/>
    <col min="1895" max="1895" width="27.85546875" customWidth="1"/>
    <col min="1896" max="1896" width="33.85546875" customWidth="1"/>
    <col min="1897" max="1897" width="25" customWidth="1"/>
    <col min="1898" max="1898" width="40" customWidth="1"/>
    <col min="1899" max="1899" width="38.42578125" customWidth="1"/>
    <col min="1900" max="1900" width="23.85546875" customWidth="1"/>
    <col min="1901" max="1901" width="34" customWidth="1"/>
    <col min="1902" max="1902" width="9.85546875" customWidth="1"/>
    <col min="1903" max="1903" width="16.42578125" customWidth="1"/>
    <col min="1904" max="1904" width="20" customWidth="1"/>
    <col min="1905" max="1905" width="27.42578125" customWidth="1"/>
    <col min="1906" max="1906" width="17.5703125" customWidth="1"/>
    <col min="1907" max="1907" width="31.42578125" customWidth="1"/>
    <col min="1908" max="1908" width="17.42578125" customWidth="1"/>
    <col min="1909" max="1909" width="24.140625" customWidth="1"/>
    <col min="1910" max="1910" width="19" customWidth="1"/>
    <col min="1911" max="1912" width="28.85546875" customWidth="1"/>
    <col min="1913" max="1913" width="13.140625" customWidth="1"/>
    <col min="1914" max="1914" width="24" customWidth="1"/>
    <col min="1915" max="1915" width="25.85546875" customWidth="1"/>
    <col min="1916" max="1916" width="7.42578125" customWidth="1"/>
    <col min="1917" max="1917" width="21.85546875" customWidth="1"/>
    <col min="1918" max="1918" width="25.42578125" customWidth="1"/>
    <col min="1919" max="1919" width="21.5703125" customWidth="1"/>
    <col min="1920" max="1920" width="16.5703125" customWidth="1"/>
    <col min="1921" max="1921" width="20.85546875" customWidth="1"/>
    <col min="1922" max="1922" width="27.5703125" customWidth="1"/>
    <col min="1923" max="1923" width="18.140625" customWidth="1"/>
    <col min="1924" max="1924" width="27.85546875" customWidth="1"/>
    <col min="1925" max="1925" width="27.5703125" customWidth="1"/>
    <col min="1926" max="1926" width="27.42578125" customWidth="1"/>
    <col min="1927" max="1927" width="23.140625" customWidth="1"/>
    <col min="1928" max="1928" width="20.85546875" customWidth="1"/>
    <col min="1929" max="1929" width="33.5703125" customWidth="1"/>
    <col min="1930" max="1930" width="54.5703125" customWidth="1"/>
    <col min="1931" max="1931" width="37.42578125" customWidth="1"/>
    <col min="1932" max="1932" width="16.85546875" customWidth="1"/>
    <col min="1933" max="1933" width="14.140625" customWidth="1"/>
    <col min="1934" max="1934" width="23.42578125" customWidth="1"/>
    <col min="1935" max="1935" width="23.85546875" customWidth="1"/>
    <col min="1936" max="1936" width="12.85546875" customWidth="1"/>
    <col min="1937" max="1937" width="31" customWidth="1"/>
    <col min="1938" max="1938" width="28.85546875" customWidth="1"/>
    <col min="1939" max="1939" width="19" customWidth="1"/>
    <col min="1940" max="1940" width="21.85546875" customWidth="1"/>
    <col min="1941" max="1941" width="21.5703125" customWidth="1"/>
    <col min="1942" max="1942" width="28.85546875" customWidth="1"/>
    <col min="1943" max="1943" width="27.5703125" customWidth="1"/>
    <col min="1944" max="1944" width="28.140625" customWidth="1"/>
    <col min="1945" max="1945" width="17.42578125" customWidth="1"/>
    <col min="1946" max="1946" width="19.85546875" customWidth="1"/>
    <col min="1947" max="1947" width="23.85546875" customWidth="1"/>
    <col min="1948" max="1948" width="24.42578125" customWidth="1"/>
    <col min="1949" max="1949" width="19.42578125" customWidth="1"/>
    <col min="1950" max="1950" width="23.85546875" customWidth="1"/>
    <col min="1951" max="1951" width="19" customWidth="1"/>
    <col min="1952" max="1952" width="20.140625" customWidth="1"/>
    <col min="1953" max="1953" width="18.85546875" customWidth="1"/>
    <col min="1954" max="1954" width="37" bestFit="1" customWidth="1"/>
    <col min="1955" max="1955" width="19.140625" customWidth="1"/>
    <col min="1956" max="1956" width="20.140625" customWidth="1"/>
    <col min="1957" max="1957" width="17.42578125" customWidth="1"/>
    <col min="1958" max="1958" width="26.42578125" customWidth="1"/>
    <col min="1959" max="1959" width="26.5703125" customWidth="1"/>
    <col min="1960" max="1960" width="21.85546875" customWidth="1"/>
    <col min="1961" max="1961" width="24.85546875" customWidth="1"/>
    <col min="1962" max="1962" width="38.5703125" customWidth="1"/>
    <col min="1963" max="1963" width="22" customWidth="1"/>
    <col min="1964" max="1964" width="26" customWidth="1"/>
    <col min="1965" max="1965" width="17.5703125" customWidth="1"/>
    <col min="1966" max="1966" width="21.5703125" customWidth="1"/>
    <col min="1967" max="1967" width="21.140625" customWidth="1"/>
    <col min="1968" max="1968" width="19" customWidth="1"/>
    <col min="1969" max="1969" width="17.5703125" customWidth="1"/>
    <col min="1970" max="1970" width="43.42578125" customWidth="1"/>
    <col min="1971" max="1971" width="26" customWidth="1"/>
    <col min="1972" max="1972" width="32.85546875" customWidth="1"/>
    <col min="1973" max="1973" width="16.140625" customWidth="1"/>
    <col min="1974" max="1974" width="39.85546875" customWidth="1"/>
    <col min="1975" max="1975" width="28.5703125" customWidth="1"/>
    <col min="1976" max="1976" width="28.42578125" customWidth="1"/>
    <col min="1977" max="1977" width="27" customWidth="1"/>
    <col min="1978" max="1978" width="35.85546875" customWidth="1"/>
    <col min="1979" max="1979" width="17.42578125" customWidth="1"/>
    <col min="1980" max="1980" width="26.5703125" customWidth="1"/>
    <col min="1981" max="1981" width="23.85546875" customWidth="1"/>
    <col min="1982" max="1982" width="21" customWidth="1"/>
    <col min="1983" max="1983" width="23.85546875" customWidth="1"/>
    <col min="1984" max="1984" width="20.85546875" customWidth="1"/>
    <col min="1985" max="1985" width="45.42578125" customWidth="1"/>
    <col min="1986" max="1986" width="33.42578125" customWidth="1"/>
    <col min="1987" max="1987" width="25.42578125" customWidth="1"/>
    <col min="1988" max="1988" width="30.5703125" customWidth="1"/>
    <col min="1989" max="1989" width="30.42578125" customWidth="1"/>
    <col min="1990" max="1990" width="23" customWidth="1"/>
    <col min="1991" max="1991" width="30.42578125" customWidth="1"/>
    <col min="1992" max="1992" width="18.140625" customWidth="1"/>
    <col min="1993" max="1993" width="42.85546875" customWidth="1"/>
    <col min="1994" max="1994" width="33.85546875" customWidth="1"/>
    <col min="1995" max="1995" width="37.85546875" customWidth="1"/>
    <col min="1996" max="1996" width="27.5703125" customWidth="1"/>
    <col min="1997" max="1997" width="10.42578125" customWidth="1"/>
    <col min="1998" max="1998" width="34" customWidth="1"/>
    <col min="1999" max="1999" width="17.140625" customWidth="1"/>
    <col min="2000" max="2000" width="27.140625" customWidth="1"/>
    <col min="2001" max="2001" width="23.85546875" customWidth="1"/>
    <col min="2002" max="2002" width="31.42578125" customWidth="1"/>
    <col min="2003" max="2003" width="24.5703125" customWidth="1"/>
    <col min="2004" max="2005" width="30.42578125" customWidth="1"/>
    <col min="2006" max="2006" width="38.85546875" customWidth="1"/>
    <col min="2007" max="2007" width="23" customWidth="1"/>
    <col min="2008" max="2008" width="28.140625" customWidth="1"/>
    <col min="2009" max="2009" width="24" customWidth="1"/>
    <col min="2010" max="2010" width="23.85546875" customWidth="1"/>
    <col min="2011" max="2011" width="25.140625" customWidth="1"/>
    <col min="2012" max="2012" width="39.85546875" customWidth="1"/>
    <col min="2013" max="2013" width="28.5703125" customWidth="1"/>
    <col min="2014" max="2014" width="34.5703125" customWidth="1"/>
    <col min="2015" max="2015" width="25" customWidth="1"/>
    <col min="2016" max="2016" width="33.5703125" customWidth="1"/>
    <col min="2017" max="2017" width="26.140625" customWidth="1"/>
    <col min="2018" max="2018" width="14.42578125" customWidth="1"/>
    <col min="2019" max="2019" width="43.140625" customWidth="1"/>
    <col min="2020" max="2020" width="26.5703125" customWidth="1"/>
    <col min="2021" max="2021" width="30.42578125" customWidth="1"/>
    <col min="2022" max="2022" width="25.85546875" customWidth="1"/>
    <col min="2023" max="2023" width="31.85546875" customWidth="1"/>
    <col min="2024" max="2024" width="30.140625" customWidth="1"/>
    <col min="2025" max="2025" width="29.85546875" customWidth="1"/>
    <col min="2026" max="2026" width="23.85546875" customWidth="1"/>
    <col min="2027" max="2027" width="21" customWidth="1"/>
    <col min="2028" max="2028" width="29.140625" customWidth="1"/>
    <col min="2029" max="2029" width="29.42578125" customWidth="1"/>
    <col min="2030" max="2030" width="35.5703125" customWidth="1"/>
    <col min="2031" max="2031" width="19.5703125" customWidth="1"/>
    <col min="2032" max="2032" width="27.5703125" customWidth="1"/>
    <col min="2033" max="2033" width="23" customWidth="1"/>
    <col min="2034" max="2034" width="21.42578125" customWidth="1"/>
    <col min="2035" max="2035" width="23.140625" customWidth="1"/>
    <col min="2036" max="2036" width="14.85546875" customWidth="1"/>
    <col min="2037" max="2037" width="34.85546875" customWidth="1"/>
    <col min="2038" max="2038" width="43.140625" customWidth="1"/>
    <col min="2039" max="2039" width="29" customWidth="1"/>
    <col min="2040" max="2040" width="21" customWidth="1"/>
    <col min="2041" max="2041" width="36.140625" customWidth="1"/>
    <col min="2042" max="2042" width="42.5703125" customWidth="1"/>
    <col min="2043" max="2043" width="35.140625" customWidth="1"/>
    <col min="2044" max="2044" width="37.5703125" customWidth="1"/>
    <col min="2045" max="2045" width="29.5703125" customWidth="1"/>
    <col min="2046" max="2046" width="26.140625" customWidth="1"/>
    <col min="2047" max="2047" width="37.5703125" customWidth="1"/>
    <col min="2048" max="2048" width="20.42578125" customWidth="1"/>
    <col min="2049" max="2049" width="23.5703125" customWidth="1"/>
    <col min="2050" max="2050" width="20.85546875" customWidth="1"/>
    <col min="2051" max="2051" width="38" customWidth="1"/>
    <col min="2052" max="2052" width="23.85546875" customWidth="1"/>
    <col min="2053" max="2053" width="20.140625" customWidth="1"/>
    <col min="2054" max="2054" width="28.42578125" customWidth="1"/>
    <col min="2055" max="2055" width="35.140625" customWidth="1"/>
    <col min="2056" max="2056" width="23.5703125" customWidth="1"/>
    <col min="2057" max="2057" width="20.85546875" customWidth="1"/>
    <col min="2058" max="2058" width="20.5703125" customWidth="1"/>
    <col min="2059" max="2059" width="20.42578125" customWidth="1"/>
    <col min="2060" max="2060" width="23.5703125" customWidth="1"/>
    <col min="2061" max="2061" width="20.42578125" customWidth="1"/>
    <col min="2062" max="2062" width="23.85546875" customWidth="1"/>
    <col min="2063" max="2064" width="19.5703125" customWidth="1"/>
    <col min="2065" max="2065" width="25.5703125" customWidth="1"/>
    <col min="2066" max="2066" width="20.42578125" customWidth="1"/>
    <col min="2067" max="2067" width="15.140625" customWidth="1"/>
    <col min="2068" max="2068" width="21.5703125" customWidth="1"/>
    <col min="2069" max="2069" width="16.42578125" customWidth="1"/>
    <col min="2070" max="2070" width="22.42578125" customWidth="1"/>
    <col min="2071" max="2071" width="20.42578125" customWidth="1"/>
    <col min="2072" max="2072" width="26.42578125" customWidth="1"/>
    <col min="2073" max="2073" width="27.140625" customWidth="1"/>
    <col min="2074" max="2074" width="38.42578125" customWidth="1"/>
    <col min="2075" max="2075" width="33.42578125" customWidth="1"/>
    <col min="2076" max="2076" width="17.140625" customWidth="1"/>
    <col min="2077" max="2077" width="14.85546875" customWidth="1"/>
    <col min="2078" max="2078" width="18.42578125" customWidth="1"/>
    <col min="2079" max="2079" width="18.140625" customWidth="1"/>
    <col min="2080" max="2080" width="16.85546875" customWidth="1"/>
    <col min="2081" max="2081" width="31.85546875" customWidth="1"/>
    <col min="2082" max="2082" width="48" customWidth="1"/>
    <col min="2083" max="2083" width="28.42578125" customWidth="1"/>
    <col min="2084" max="2084" width="34.140625" bestFit="1" customWidth="1"/>
    <col min="2085" max="2085" width="24.85546875" customWidth="1"/>
    <col min="2086" max="2086" width="25" customWidth="1"/>
    <col min="2087" max="2087" width="29.140625" customWidth="1"/>
    <col min="2088" max="2088" width="34.42578125" customWidth="1"/>
    <col min="2089" max="2089" width="24.42578125" customWidth="1"/>
    <col min="2090" max="2090" width="25.5703125" customWidth="1"/>
    <col min="2091" max="2091" width="23.140625" customWidth="1"/>
    <col min="2092" max="2092" width="29.85546875" customWidth="1"/>
    <col min="2093" max="2093" width="23.140625" customWidth="1"/>
    <col min="2094" max="2094" width="29.85546875" customWidth="1"/>
    <col min="2095" max="2095" width="31.42578125" customWidth="1"/>
    <col min="2096" max="2096" width="23.85546875" customWidth="1"/>
    <col min="2097" max="2098" width="23.140625" customWidth="1"/>
    <col min="2099" max="2099" width="24.85546875" customWidth="1"/>
    <col min="2100" max="2100" width="23.140625" customWidth="1"/>
    <col min="2101" max="2101" width="20.5703125" customWidth="1"/>
    <col min="2102" max="2102" width="29.42578125" customWidth="1"/>
    <col min="2103" max="2103" width="24.42578125" customWidth="1"/>
    <col min="2104" max="2104" width="23.42578125" customWidth="1"/>
    <col min="2105" max="2105" width="26.5703125" customWidth="1"/>
    <col min="2106" max="2106" width="25.5703125" customWidth="1"/>
    <col min="2107" max="2107" width="24.42578125" customWidth="1"/>
    <col min="2108" max="2108" width="24" customWidth="1"/>
    <col min="2109" max="2109" width="27.42578125" customWidth="1"/>
    <col min="2110" max="2110" width="20.85546875" customWidth="1"/>
    <col min="2111" max="2111" width="20" customWidth="1"/>
    <col min="2112" max="2112" width="35.140625" customWidth="1"/>
    <col min="2113" max="2113" width="32.85546875" customWidth="1"/>
    <col min="2114" max="2114" width="43" customWidth="1"/>
    <col min="2115" max="2115" width="23" customWidth="1"/>
    <col min="2116" max="2116" width="15.140625" customWidth="1"/>
    <col min="2117" max="2117" width="21.5703125" customWidth="1"/>
    <col min="2118" max="2118" width="25.42578125" customWidth="1"/>
    <col min="2119" max="2119" width="26" customWidth="1"/>
    <col min="2120" max="2120" width="16.140625" customWidth="1"/>
    <col min="2121" max="2121" width="38.5703125" customWidth="1"/>
    <col min="2122" max="2122" width="20.85546875" customWidth="1"/>
    <col min="2123" max="2123" width="22.140625" customWidth="1"/>
    <col min="2124" max="2124" width="33.140625" customWidth="1"/>
    <col min="2125" max="2125" width="23.85546875" customWidth="1"/>
    <col min="2126" max="2126" width="37" customWidth="1"/>
    <col min="2127" max="2127" width="21.5703125" customWidth="1"/>
    <col min="2128" max="2128" width="30.140625" customWidth="1"/>
    <col min="2129" max="2129" width="17.85546875" customWidth="1"/>
    <col min="2130" max="2130" width="28.140625" customWidth="1"/>
    <col min="2131" max="2132" width="14.5703125" customWidth="1"/>
    <col min="2133" max="2133" width="20.5703125" customWidth="1"/>
    <col min="2134" max="2134" width="36" customWidth="1"/>
    <col min="2135" max="2135" width="25.85546875" customWidth="1"/>
    <col min="2136" max="2136" width="16.85546875" customWidth="1"/>
    <col min="2137" max="2137" width="37.5703125" customWidth="1"/>
    <col min="2138" max="2138" width="21.5703125" customWidth="1"/>
    <col min="2139" max="2139" width="30.42578125" customWidth="1"/>
    <col min="2140" max="2140" width="20.42578125" customWidth="1"/>
    <col min="2141" max="2141" width="21.85546875" customWidth="1"/>
    <col min="2142" max="2142" width="26" customWidth="1"/>
    <col min="2143" max="2143" width="35.140625" customWidth="1"/>
    <col min="2144" max="2144" width="25.140625" customWidth="1"/>
    <col min="2145" max="2145" width="23.5703125" customWidth="1"/>
    <col min="2146" max="2146" width="18.85546875" customWidth="1"/>
    <col min="2147" max="2147" width="22.42578125" customWidth="1"/>
    <col min="2148" max="2148" width="30.5703125" customWidth="1"/>
    <col min="2149" max="2149" width="21.85546875" customWidth="1"/>
    <col min="2150" max="2150" width="25.140625" customWidth="1"/>
    <col min="2151" max="2151" width="20.85546875" customWidth="1"/>
    <col min="2152" max="2152" width="19.140625" customWidth="1"/>
    <col min="2153" max="2153" width="30.42578125" customWidth="1"/>
    <col min="2154" max="2154" width="33.140625" customWidth="1"/>
    <col min="2155" max="2155" width="26.5703125" customWidth="1"/>
    <col min="2156" max="2156" width="12" customWidth="1"/>
    <col min="2157" max="2157" width="29.5703125" customWidth="1"/>
    <col min="2158" max="2158" width="26.85546875" customWidth="1"/>
    <col min="2159" max="2159" width="42.85546875" customWidth="1"/>
    <col min="2160" max="2160" width="25.42578125" customWidth="1"/>
    <col min="2161" max="2161" width="37.42578125" customWidth="1"/>
    <col min="2162" max="2162" width="29.85546875" customWidth="1"/>
    <col min="2163" max="2163" width="29.140625" customWidth="1"/>
    <col min="2164" max="2164" width="37" customWidth="1"/>
    <col min="2165" max="2165" width="29.5703125" customWidth="1"/>
    <col min="2166" max="2166" width="32.85546875" customWidth="1"/>
    <col min="2167" max="2167" width="18.42578125" customWidth="1"/>
    <col min="2168" max="2168" width="43.85546875" customWidth="1"/>
    <col min="2169" max="2169" width="35.5703125" customWidth="1"/>
    <col min="2170" max="2170" width="45.140625" customWidth="1"/>
    <col min="2171" max="2171" width="21" customWidth="1"/>
    <col min="2172" max="2172" width="45.85546875" customWidth="1"/>
    <col min="2173" max="2173" width="20.140625" customWidth="1"/>
    <col min="2174" max="2174" width="23.140625" customWidth="1"/>
    <col min="2175" max="2175" width="38.85546875" customWidth="1"/>
    <col min="2176" max="2176" width="20.85546875" customWidth="1"/>
    <col min="2177" max="2177" width="36.140625" customWidth="1"/>
    <col min="2178" max="2178" width="17.42578125" customWidth="1"/>
    <col min="2179" max="2179" width="28.140625" customWidth="1"/>
    <col min="2180" max="2180" width="27.140625" customWidth="1"/>
    <col min="2181" max="2181" width="24" customWidth="1"/>
    <col min="2182" max="2182" width="26.42578125" customWidth="1"/>
    <col min="2183" max="2183" width="27.140625" customWidth="1"/>
    <col min="2184" max="2184" width="23.42578125" customWidth="1"/>
    <col min="2185" max="2185" width="20.5703125" customWidth="1"/>
    <col min="2186" max="2186" width="17.5703125" customWidth="1"/>
    <col min="2187" max="2187" width="13.85546875" customWidth="1"/>
    <col min="2188" max="2188" width="22.85546875" customWidth="1"/>
    <col min="2189" max="2189" width="56.140625" customWidth="1"/>
    <col min="2190" max="2190" width="29" customWidth="1"/>
    <col min="2191" max="2191" width="34.140625" customWidth="1"/>
    <col min="2192" max="2192" width="38.5703125" customWidth="1"/>
    <col min="2193" max="2193" width="32.140625" customWidth="1"/>
    <col min="2194" max="2194" width="28.85546875" customWidth="1"/>
    <col min="2195" max="2195" width="22.42578125" customWidth="1"/>
    <col min="2196" max="2196" width="25.5703125" customWidth="1"/>
    <col min="2197" max="2197" width="13.85546875" customWidth="1"/>
    <col min="2198" max="2198" width="14.140625" customWidth="1"/>
    <col min="2199" max="2199" width="23.5703125" customWidth="1"/>
    <col min="2200" max="2200" width="15.42578125" customWidth="1"/>
    <col min="2201" max="2201" width="28.140625" customWidth="1"/>
    <col min="2202" max="2202" width="18.85546875" customWidth="1"/>
    <col min="2203" max="2203" width="31.5703125" customWidth="1"/>
    <col min="2204" max="2204" width="22.42578125" customWidth="1"/>
    <col min="2205" max="2205" width="17.5703125" customWidth="1"/>
    <col min="2206" max="2206" width="14.85546875" customWidth="1"/>
    <col min="2207" max="2207" width="36.42578125" customWidth="1"/>
    <col min="2208" max="2208" width="31.85546875" customWidth="1"/>
    <col min="2209" max="2209" width="18.85546875" customWidth="1"/>
    <col min="2210" max="2210" width="24.42578125" customWidth="1"/>
    <col min="2211" max="2211" width="16.5703125" customWidth="1"/>
    <col min="2212" max="2215" width="18.85546875" customWidth="1"/>
    <col min="2216" max="2219" width="21.85546875" customWidth="1"/>
    <col min="2220" max="2220" width="26.5703125" customWidth="1"/>
    <col min="2221" max="2221" width="16.85546875" customWidth="1"/>
    <col min="2222" max="2222" width="18.85546875" customWidth="1"/>
    <col min="2223" max="2223" width="9.140625" customWidth="1"/>
    <col min="2224" max="2224" width="16.42578125" customWidth="1"/>
    <col min="2225" max="2225" width="24.5703125" customWidth="1"/>
    <col min="2226" max="2226" width="12.5703125" customWidth="1"/>
    <col min="2227" max="2227" width="12.140625" customWidth="1"/>
    <col min="2228" max="2228" width="16" customWidth="1"/>
    <col min="2229" max="2229" width="20.42578125" customWidth="1"/>
    <col min="2230" max="2230" width="17.85546875" customWidth="1"/>
    <col min="2231" max="2231" width="10.140625" customWidth="1"/>
    <col min="2232" max="2232" width="18.42578125" customWidth="1"/>
    <col min="2233" max="2233" width="13.85546875" customWidth="1"/>
    <col min="2234" max="2234" width="32.85546875" customWidth="1"/>
    <col min="2235" max="2235" width="27" customWidth="1"/>
    <col min="2236" max="2236" width="25.140625" customWidth="1"/>
    <col min="2237" max="2237" width="15.42578125" customWidth="1"/>
    <col min="2238" max="2238" width="42.85546875" bestFit="1" customWidth="1"/>
    <col min="2239" max="2239" width="24.85546875" customWidth="1"/>
    <col min="2240" max="2240" width="21.85546875" customWidth="1"/>
    <col min="2241" max="2241" width="23.85546875" customWidth="1"/>
    <col min="2242" max="2242" width="19.140625" customWidth="1"/>
    <col min="2243" max="2243" width="21.5703125" customWidth="1"/>
    <col min="2244" max="2244" width="30.140625" customWidth="1"/>
    <col min="2245" max="2246" width="17.140625" customWidth="1"/>
    <col min="2247" max="2247" width="35.5703125" customWidth="1"/>
    <col min="2248" max="2248" width="40.42578125" customWidth="1"/>
    <col min="2249" max="2249" width="21.85546875" customWidth="1"/>
    <col min="2250" max="2250" width="18" customWidth="1"/>
    <col min="2251" max="2251" width="20.85546875" customWidth="1"/>
    <col min="2252" max="2252" width="18" customWidth="1"/>
    <col min="2253" max="2253" width="20.85546875" customWidth="1"/>
    <col min="2254" max="2254" width="20.42578125" customWidth="1"/>
    <col min="2255" max="2255" width="33.140625" customWidth="1"/>
    <col min="2256" max="2256" width="22.5703125" customWidth="1"/>
    <col min="2257" max="2257" width="21.42578125" customWidth="1"/>
    <col min="2258" max="2258" width="33.85546875" customWidth="1"/>
    <col min="2259" max="2259" width="19" customWidth="1"/>
    <col min="2260" max="2260" width="21.85546875" customWidth="1"/>
    <col min="2261" max="2261" width="25.85546875" customWidth="1"/>
    <col min="2262" max="2262" width="22.85546875" customWidth="1"/>
    <col min="2263" max="2263" width="23.140625" customWidth="1"/>
    <col min="2264" max="2264" width="25" customWidth="1"/>
    <col min="2265" max="2265" width="24.5703125" customWidth="1"/>
    <col min="2266" max="2266" width="26.5703125" customWidth="1"/>
    <col min="2267" max="2267" width="22.42578125" customWidth="1"/>
    <col min="2268" max="2268" width="26.42578125" customWidth="1"/>
    <col min="2269" max="2269" width="19.85546875" customWidth="1"/>
    <col min="2270" max="2270" width="15.140625" customWidth="1"/>
    <col min="2271" max="2271" width="19.5703125" customWidth="1"/>
    <col min="2272" max="2272" width="22.140625" customWidth="1"/>
    <col min="2273" max="2273" width="27.5703125" customWidth="1"/>
    <col min="2274" max="2274" width="32.140625" customWidth="1"/>
    <col min="2275" max="2275" width="16.42578125" customWidth="1"/>
    <col min="2276" max="2276" width="25.42578125" customWidth="1"/>
    <col min="2277" max="2277" width="27.140625" customWidth="1"/>
    <col min="2278" max="2278" width="19.85546875" customWidth="1"/>
    <col min="2279" max="2279" width="24.85546875" customWidth="1"/>
    <col min="2280" max="2280" width="22.85546875" customWidth="1"/>
    <col min="2281" max="2281" width="25.42578125" customWidth="1"/>
    <col min="2282" max="2282" width="26.5703125" customWidth="1"/>
    <col min="2283" max="2283" width="20.42578125" customWidth="1"/>
    <col min="2284" max="2284" width="21" customWidth="1"/>
    <col min="2285" max="2285" width="21.5703125" customWidth="1"/>
    <col min="2286" max="2286" width="22.5703125" customWidth="1"/>
    <col min="2287" max="2287" width="9.85546875" customWidth="1"/>
    <col min="2288" max="2288" width="23.85546875" customWidth="1"/>
    <col min="2289" max="2289" width="24.42578125" customWidth="1"/>
    <col min="2290" max="2290" width="17.42578125" customWidth="1"/>
    <col min="2291" max="2291" width="24.85546875" customWidth="1"/>
    <col min="2292" max="2292" width="25" customWidth="1"/>
    <col min="2293" max="2293" width="34" customWidth="1"/>
    <col min="2294" max="2294" width="28.85546875" customWidth="1"/>
    <col min="2295" max="2295" width="28.42578125" customWidth="1"/>
    <col min="2296" max="2296" width="26.85546875" customWidth="1"/>
    <col min="2297" max="2297" width="32.42578125" customWidth="1"/>
    <col min="2298" max="2298" width="34.42578125" customWidth="1"/>
    <col min="2299" max="2299" width="21.85546875" customWidth="1"/>
    <col min="2300" max="2300" width="44.42578125" customWidth="1"/>
    <col min="2301" max="2301" width="40.5703125" customWidth="1"/>
    <col min="2302" max="2302" width="23.42578125" customWidth="1"/>
    <col min="2303" max="2303" width="30.42578125" customWidth="1"/>
    <col min="2304" max="2304" width="46.42578125" customWidth="1"/>
    <col min="2305" max="2305" width="36.5703125" customWidth="1"/>
    <col min="2306" max="2306" width="23.85546875" customWidth="1"/>
    <col min="2307" max="2307" width="31.140625" customWidth="1"/>
    <col min="2308" max="2308" width="29.42578125" customWidth="1"/>
    <col min="2309" max="2309" width="27.140625" customWidth="1"/>
    <col min="2310" max="2310" width="18.140625" customWidth="1"/>
    <col min="2311" max="2311" width="19.85546875" customWidth="1"/>
    <col min="2312" max="2312" width="19.5703125" customWidth="1"/>
    <col min="2313" max="2313" width="40" customWidth="1"/>
    <col min="2314" max="2314" width="35" customWidth="1"/>
    <col min="2315" max="2315" width="36.85546875" bestFit="1" customWidth="1"/>
    <col min="2316" max="2316" width="29.85546875" customWidth="1"/>
    <col min="2317" max="2317" width="38" customWidth="1"/>
    <col min="2318" max="2318" width="29.5703125" customWidth="1"/>
    <col min="2319" max="2319" width="51.5703125" customWidth="1"/>
    <col min="2320" max="2320" width="36.5703125" customWidth="1"/>
    <col min="2321" max="2321" width="23.5703125" customWidth="1"/>
    <col min="2322" max="2322" width="19.42578125" customWidth="1"/>
    <col min="2323" max="2323" width="22.5703125" customWidth="1"/>
    <col min="2324" max="2324" width="24.85546875" customWidth="1"/>
    <col min="2325" max="2325" width="28.5703125" customWidth="1"/>
    <col min="2326" max="2326" width="13.85546875" customWidth="1"/>
    <col min="2327" max="2327" width="24.42578125" customWidth="1"/>
    <col min="2328" max="2328" width="21.140625" customWidth="1"/>
    <col min="2329" max="2329" width="19.140625" customWidth="1"/>
    <col min="2330" max="2330" width="20.140625" customWidth="1"/>
    <col min="2331" max="2331" width="18.140625" customWidth="1"/>
    <col min="2332" max="2334" width="26" customWidth="1"/>
    <col min="2335" max="2335" width="24.5703125" customWidth="1"/>
    <col min="2336" max="2336" width="22.85546875" customWidth="1"/>
    <col min="2337" max="2337" width="21" customWidth="1"/>
    <col min="2338" max="2338" width="19" customWidth="1"/>
    <col min="2339" max="2339" width="16.5703125" customWidth="1"/>
    <col min="2340" max="2340" width="18.140625" customWidth="1"/>
    <col min="2341" max="2341" width="16.85546875" customWidth="1"/>
    <col min="2342" max="2342" width="18.140625" customWidth="1"/>
    <col min="2343" max="2343" width="20.5703125" customWidth="1"/>
    <col min="2344" max="2344" width="19.85546875" customWidth="1"/>
    <col min="2345" max="2345" width="29" customWidth="1"/>
    <col min="2346" max="2346" width="16.42578125" customWidth="1"/>
    <col min="2347" max="2347" width="17.5703125" customWidth="1"/>
    <col min="2348" max="2348" width="14.42578125" customWidth="1"/>
    <col min="2349" max="2349" width="17.5703125" customWidth="1"/>
    <col min="2350" max="2350" width="27.85546875" customWidth="1"/>
    <col min="2351" max="2351" width="15.42578125" customWidth="1"/>
    <col min="2352" max="2352" width="27.5703125" customWidth="1"/>
    <col min="2353" max="2353" width="16.85546875" customWidth="1"/>
    <col min="2354" max="2354" width="41.140625" customWidth="1"/>
    <col min="2355" max="2355" width="21.42578125" customWidth="1"/>
    <col min="2356" max="2356" width="33.85546875" customWidth="1"/>
    <col min="2357" max="2357" width="28.140625" customWidth="1"/>
    <col min="2358" max="2358" width="29.5703125" customWidth="1"/>
    <col min="2359" max="2359" width="19.5703125" customWidth="1"/>
    <col min="2360" max="2360" width="25" customWidth="1"/>
    <col min="2361" max="2361" width="40" customWidth="1"/>
    <col min="2362" max="2362" width="38.42578125" customWidth="1"/>
    <col min="2363" max="2363" width="23.85546875" customWidth="1"/>
    <col min="2364" max="2364" width="25.140625" customWidth="1"/>
    <col min="2365" max="2365" width="20.42578125" customWidth="1"/>
    <col min="2366" max="2366" width="34" customWidth="1"/>
    <col min="2367" max="2367" width="16.140625" customWidth="1"/>
    <col min="2368" max="2368" width="16.42578125" customWidth="1"/>
    <col min="2369" max="2369" width="18.5703125" customWidth="1"/>
    <col min="2370" max="2370" width="29.85546875" customWidth="1"/>
    <col min="2371" max="2371" width="46.42578125" customWidth="1"/>
    <col min="2372" max="2372" width="25.42578125" customWidth="1"/>
    <col min="2373" max="2373" width="23.5703125" customWidth="1"/>
    <col min="2374" max="2374" width="27.42578125" customWidth="1"/>
    <col min="2375" max="2375" width="17.42578125" customWidth="1"/>
    <col min="2376" max="2376" width="39.140625" customWidth="1"/>
    <col min="2377" max="2377" width="43.85546875" customWidth="1"/>
    <col min="2378" max="2378" width="30.42578125" customWidth="1"/>
    <col min="2379" max="2379" width="19" customWidth="1"/>
    <col min="2380" max="2380" width="28.140625" customWidth="1"/>
    <col min="2381" max="2381" width="18.42578125" customWidth="1"/>
    <col min="2382" max="2382" width="20.140625" customWidth="1"/>
    <col min="2383" max="2383" width="24" customWidth="1"/>
    <col min="2384" max="2384" width="40.5703125" customWidth="1"/>
    <col min="2385" max="2385" width="20.5703125" customWidth="1"/>
    <col min="2386" max="2386" width="34.5703125" customWidth="1"/>
    <col min="2387" max="2387" width="27.42578125" customWidth="1"/>
    <col min="2388" max="2388" width="22.42578125" customWidth="1"/>
    <col min="2389" max="2389" width="26.5703125" customWidth="1"/>
    <col min="2390" max="2390" width="20" customWidth="1"/>
    <col min="2391" max="2391" width="25.5703125" customWidth="1"/>
    <col min="2392" max="2392" width="32.140625" customWidth="1"/>
    <col min="2393" max="2393" width="19.5703125" customWidth="1"/>
    <col min="2394" max="2394" width="27.85546875" customWidth="1"/>
    <col min="2395" max="2395" width="15.42578125" customWidth="1"/>
    <col min="2396" max="2396" width="40.5703125" customWidth="1"/>
    <col min="2397" max="2397" width="19.85546875" customWidth="1"/>
    <col min="2398" max="2398" width="33.5703125" bestFit="1" customWidth="1"/>
    <col min="2399" max="2399" width="38.140625" customWidth="1"/>
    <col min="2400" max="2400" width="32.42578125" customWidth="1"/>
    <col min="2401" max="2401" width="52" customWidth="1"/>
    <col min="2402" max="2402" width="47" customWidth="1"/>
    <col min="2403" max="2403" width="26.42578125" customWidth="1"/>
    <col min="2404" max="2404" width="22.140625" customWidth="1"/>
    <col min="2405" max="2405" width="10.42578125" customWidth="1"/>
    <col min="2406" max="2406" width="34.5703125" customWidth="1"/>
    <col min="2407" max="2407" width="27.85546875" customWidth="1"/>
    <col min="2408" max="2408" width="19.85546875" customWidth="1"/>
    <col min="2409" max="2409" width="38.5703125" customWidth="1"/>
    <col min="2410" max="2410" width="27.42578125" customWidth="1"/>
    <col min="2411" max="2411" width="50.5703125" customWidth="1"/>
    <col min="2412" max="2412" width="17.5703125" customWidth="1"/>
    <col min="2413" max="2413" width="19.140625" customWidth="1"/>
    <col min="2414" max="2414" width="22.42578125" customWidth="1"/>
    <col min="2415" max="2415" width="28.5703125" customWidth="1"/>
    <col min="2416" max="2416" width="17.5703125" customWidth="1"/>
    <col min="2417" max="2417" width="23" customWidth="1"/>
    <col min="2418" max="2418" width="22.140625" customWidth="1"/>
    <col min="2419" max="2419" width="19.85546875" customWidth="1"/>
    <col min="2420" max="2420" width="31.42578125" customWidth="1"/>
    <col min="2421" max="2421" width="14.140625" customWidth="1"/>
    <col min="2422" max="2422" width="17.42578125" customWidth="1"/>
    <col min="2423" max="2423" width="11.5703125" customWidth="1"/>
    <col min="2424" max="2424" width="9.5703125" customWidth="1"/>
    <col min="2425" max="2425" width="18.140625" customWidth="1"/>
    <col min="2426" max="2426" width="16" customWidth="1"/>
    <col min="2427" max="2427" width="11.42578125" customWidth="1"/>
    <col min="2428" max="2428" width="20.42578125" customWidth="1"/>
    <col min="2429" max="2429" width="32.42578125" customWidth="1"/>
    <col min="2430" max="2430" width="8.85546875" customWidth="1"/>
    <col min="2431" max="2431" width="9.5703125" customWidth="1"/>
    <col min="2432" max="2432" width="12.140625" customWidth="1"/>
    <col min="2433" max="2433" width="14.5703125" customWidth="1"/>
    <col min="2434" max="2434" width="10.85546875" customWidth="1"/>
    <col min="2435" max="2435" width="18.42578125" customWidth="1"/>
    <col min="2436" max="2436" width="29.5703125" customWidth="1"/>
    <col min="2437" max="2437" width="24.140625" customWidth="1"/>
    <col min="2438" max="2438" width="21.5703125" customWidth="1"/>
    <col min="2439" max="2439" width="18.140625" customWidth="1"/>
    <col min="2440" max="2440" width="28.42578125" customWidth="1"/>
    <col min="2441" max="2441" width="28.85546875" customWidth="1"/>
    <col min="2442" max="2442" width="26.5703125" customWidth="1"/>
    <col min="2443" max="2443" width="9.85546875" customWidth="1"/>
    <col min="2444" max="2444" width="11" customWidth="1"/>
    <col min="2445" max="2445" width="35.5703125" bestFit="1" customWidth="1"/>
    <col min="2446" max="2446" width="23" customWidth="1"/>
    <col min="2447" max="2447" width="34.85546875" bestFit="1" customWidth="1"/>
    <col min="2448" max="2448" width="21" customWidth="1"/>
    <col min="2449" max="2449" width="36.140625" customWidth="1"/>
    <col min="2450" max="2450" width="37.5703125" customWidth="1"/>
    <col min="2451" max="2451" width="20.42578125" customWidth="1"/>
    <col min="2452" max="2452" width="18.140625" customWidth="1"/>
    <col min="2453" max="2453" width="16.85546875" customWidth="1"/>
    <col min="2454" max="2454" width="34.140625" customWidth="1"/>
    <col min="2455" max="2455" width="25" customWidth="1"/>
    <col min="2456" max="2456" width="23.140625" customWidth="1"/>
    <col min="2457" max="2457" width="29.42578125" customWidth="1"/>
    <col min="2458" max="2458" width="35.140625" customWidth="1"/>
    <col min="2459" max="2459" width="23" customWidth="1"/>
    <col min="2460" max="2460" width="38.5703125" customWidth="1"/>
    <col min="2461" max="2461" width="22.140625" customWidth="1"/>
    <col min="2462" max="2462" width="28.42578125" customWidth="1"/>
    <col min="2463" max="2463" width="37.5703125" customWidth="1"/>
    <col min="2464" max="2464" width="35.140625" customWidth="1"/>
    <col min="2465" max="2465" width="25.140625" customWidth="1"/>
    <col min="2466" max="2466" width="30.5703125" customWidth="1"/>
    <col min="2467" max="2467" width="22.85546875" customWidth="1"/>
    <col min="2468" max="2468" width="28.85546875" customWidth="1"/>
    <col min="2469" max="2469" width="25.140625" customWidth="1"/>
    <col min="2470" max="2470" width="10.140625" customWidth="1"/>
    <col min="2471" max="2471" width="23.85546875" customWidth="1"/>
    <col min="2472" max="2472" width="17.140625" customWidth="1"/>
    <col min="2473" max="2473" width="40.42578125" customWidth="1"/>
    <col min="2474" max="2474" width="18" customWidth="1"/>
    <col min="2475" max="2475" width="19.85546875" customWidth="1"/>
    <col min="2476" max="2476" width="25.42578125" customWidth="1"/>
    <col min="2477" max="2477" width="34.42578125" customWidth="1"/>
    <col min="2478" max="2478" width="21.85546875" customWidth="1"/>
    <col min="2479" max="2479" width="19.85546875" customWidth="1"/>
    <col min="2480" max="2480" width="36.5703125" bestFit="1" customWidth="1"/>
    <col min="2481" max="2481" width="23.5703125" customWidth="1"/>
    <col min="2482" max="2482" width="26" customWidth="1"/>
    <col min="2483" max="2483" width="22.85546875" customWidth="1"/>
    <col min="2484" max="2484" width="27.85546875" customWidth="1"/>
    <col min="2485" max="2485" width="33.85546875" customWidth="1"/>
    <col min="2486" max="2486" width="25" customWidth="1"/>
    <col min="2487" max="2487" width="40" customWidth="1"/>
    <col min="2488" max="2488" width="38.42578125" bestFit="1" customWidth="1"/>
    <col min="2489" max="2489" width="23.85546875" customWidth="1"/>
    <col min="2490" max="2490" width="34" customWidth="1"/>
    <col min="2491" max="2491" width="9.85546875" customWidth="1"/>
    <col min="2492" max="2492" width="16.42578125" customWidth="1"/>
    <col min="2493" max="2493" width="20" customWidth="1"/>
    <col min="2494" max="2494" width="27.42578125" customWidth="1"/>
    <col min="2495" max="2495" width="17.5703125" customWidth="1"/>
    <col min="2496" max="2496" width="31.42578125" customWidth="1"/>
    <col min="2497" max="2497" width="17.42578125" customWidth="1"/>
    <col min="2498" max="2498" width="24.140625" customWidth="1"/>
    <col min="2499" max="2499" width="19" customWidth="1"/>
    <col min="2500" max="2501" width="28.85546875" customWidth="1"/>
    <col min="2502" max="2502" width="13.140625" customWidth="1"/>
    <col min="2503" max="2503" width="24" customWidth="1"/>
    <col min="2504" max="2504" width="25.85546875" customWidth="1"/>
    <col min="2505" max="2505" width="7.42578125" customWidth="1"/>
    <col min="2506" max="2506" width="21.85546875" customWidth="1"/>
    <col min="2507" max="2507" width="25.42578125" customWidth="1"/>
    <col min="2508" max="2508" width="21.5703125" customWidth="1"/>
    <col min="2509" max="2509" width="16.5703125" customWidth="1"/>
    <col min="2510" max="2510" width="20.85546875" customWidth="1"/>
    <col min="2511" max="2511" width="27.5703125" customWidth="1"/>
    <col min="2512" max="2512" width="18.140625" customWidth="1"/>
    <col min="2513" max="2513" width="27.85546875" customWidth="1"/>
    <col min="2514" max="2514" width="27.5703125" customWidth="1"/>
    <col min="2515" max="2515" width="27.42578125" customWidth="1"/>
    <col min="2516" max="2516" width="23.140625" customWidth="1"/>
    <col min="2517" max="2517" width="20.85546875" customWidth="1"/>
    <col min="2518" max="2518" width="33.5703125" customWidth="1"/>
    <col min="2519" max="2519" width="54.5703125" customWidth="1"/>
    <col min="2520" max="2520" width="37.42578125" customWidth="1"/>
    <col min="2521" max="2521" width="16.85546875" customWidth="1"/>
    <col min="2522" max="2522" width="14.140625" customWidth="1"/>
    <col min="2523" max="2523" width="23.42578125" customWidth="1"/>
    <col min="2524" max="2524" width="23.85546875" customWidth="1"/>
    <col min="2525" max="2525" width="12.85546875" customWidth="1"/>
    <col min="2526" max="2526" width="31" customWidth="1"/>
    <col min="2527" max="2527" width="28.85546875" customWidth="1"/>
    <col min="2528" max="2528" width="19" customWidth="1"/>
    <col min="2529" max="2529" width="21.85546875" customWidth="1"/>
    <col min="2530" max="2530" width="21.5703125" customWidth="1"/>
    <col min="2531" max="2531" width="28.85546875" customWidth="1"/>
    <col min="2532" max="2532" width="27.5703125" customWidth="1"/>
    <col min="2533" max="2533" width="28.140625" customWidth="1"/>
    <col min="2534" max="2534" width="17.42578125" customWidth="1"/>
    <col min="2535" max="2535" width="19.85546875" customWidth="1"/>
    <col min="2536" max="2536" width="23.85546875" customWidth="1"/>
    <col min="2537" max="2537" width="24.42578125" customWidth="1"/>
    <col min="2538" max="2538" width="19.42578125" customWidth="1"/>
    <col min="2539" max="2539" width="23.85546875" bestFit="1" customWidth="1"/>
    <col min="2540" max="2540" width="19" customWidth="1"/>
    <col min="2541" max="2541" width="20.140625" customWidth="1"/>
    <col min="2542" max="2542" width="18.85546875" customWidth="1"/>
    <col min="2543" max="2543" width="37" customWidth="1"/>
    <col min="2544" max="2544" width="19.140625" customWidth="1"/>
    <col min="2545" max="2545" width="20.140625" customWidth="1"/>
    <col min="2546" max="2546" width="17.42578125" customWidth="1"/>
    <col min="2547" max="2547" width="26.42578125" customWidth="1"/>
    <col min="2548" max="2548" width="26.5703125" customWidth="1"/>
    <col min="2549" max="2549" width="21.85546875" customWidth="1"/>
    <col min="2550" max="2550" width="24.85546875" customWidth="1"/>
    <col min="2551" max="2551" width="38.5703125" customWidth="1"/>
    <col min="2552" max="2552" width="22" customWidth="1"/>
    <col min="2553" max="2553" width="26" customWidth="1"/>
    <col min="2554" max="2554" width="17.5703125" customWidth="1"/>
    <col min="2555" max="2555" width="21.5703125" customWidth="1"/>
    <col min="2556" max="2556" width="21.140625" customWidth="1"/>
    <col min="2557" max="2557" width="19" customWidth="1"/>
    <col min="2558" max="2558" width="17.5703125" customWidth="1"/>
    <col min="2559" max="2559" width="43.42578125" customWidth="1"/>
    <col min="2560" max="2560" width="26" customWidth="1"/>
    <col min="2561" max="2561" width="32.85546875" customWidth="1"/>
    <col min="2562" max="2562" width="16.140625" customWidth="1"/>
    <col min="2563" max="2563" width="39.85546875" customWidth="1"/>
    <col min="2564" max="2564" width="28.5703125" customWidth="1"/>
    <col min="2565" max="2565" width="28.42578125" customWidth="1"/>
    <col min="2566" max="2566" width="27" customWidth="1"/>
    <col min="2567" max="2567" width="35.85546875" customWidth="1"/>
    <col min="2568" max="2568" width="17.42578125" customWidth="1"/>
    <col min="2569" max="2569" width="26.5703125" customWidth="1"/>
    <col min="2570" max="2570" width="23.85546875" customWidth="1"/>
    <col min="2571" max="2571" width="21" customWidth="1"/>
    <col min="2572" max="2572" width="23.85546875" customWidth="1"/>
    <col min="2573" max="2573" width="20.85546875" customWidth="1"/>
    <col min="2574" max="2574" width="45.42578125" customWidth="1"/>
    <col min="2575" max="2575" width="33.42578125" customWidth="1"/>
    <col min="2576" max="2576" width="25.42578125" customWidth="1"/>
    <col min="2577" max="2577" width="30.5703125" customWidth="1"/>
    <col min="2578" max="2578" width="30.42578125" customWidth="1"/>
    <col min="2579" max="2579" width="23" customWidth="1"/>
    <col min="2580" max="2580" width="30.42578125" customWidth="1"/>
    <col min="2581" max="2581" width="18.140625" customWidth="1"/>
    <col min="2582" max="2582" width="42.85546875" customWidth="1"/>
    <col min="2583" max="2583" width="33.85546875" customWidth="1"/>
    <col min="2584" max="2584" width="37.85546875" customWidth="1"/>
    <col min="2585" max="2585" width="27.5703125" customWidth="1"/>
    <col min="2586" max="2586" width="10.42578125" customWidth="1"/>
    <col min="2587" max="2587" width="34" customWidth="1"/>
    <col min="2588" max="2588" width="17.140625" customWidth="1"/>
    <col min="2589" max="2589" width="27.140625" customWidth="1"/>
    <col min="2590" max="2590" width="23.85546875" customWidth="1"/>
    <col min="2591" max="2591" width="31.42578125" customWidth="1"/>
    <col min="2592" max="2592" width="24.5703125" customWidth="1"/>
    <col min="2593" max="2594" width="30.42578125" customWidth="1"/>
    <col min="2595" max="2595" width="38.85546875" customWidth="1"/>
    <col min="2596" max="2596" width="23" customWidth="1"/>
    <col min="2597" max="2597" width="28.140625" customWidth="1"/>
    <col min="2598" max="2598" width="24" customWidth="1"/>
    <col min="2599" max="2599" width="23.85546875" customWidth="1"/>
    <col min="2600" max="2600" width="25.140625" customWidth="1"/>
    <col min="2601" max="2601" width="39.85546875" customWidth="1"/>
    <col min="2602" max="2602" width="28.5703125" customWidth="1"/>
    <col min="2603" max="2603" width="34.5703125" customWidth="1"/>
    <col min="2604" max="2604" width="25" customWidth="1"/>
    <col min="2605" max="2605" width="33.5703125" customWidth="1"/>
    <col min="2606" max="2606" width="26.140625" customWidth="1"/>
    <col min="2607" max="2607" width="14.42578125" customWidth="1"/>
    <col min="2608" max="2608" width="43.140625" bestFit="1" customWidth="1"/>
    <col min="2609" max="2609" width="26.5703125" bestFit="1" customWidth="1"/>
    <col min="2610" max="2610" width="30.42578125" customWidth="1"/>
    <col min="2611" max="2611" width="25.85546875" customWidth="1"/>
    <col min="2612" max="2612" width="31.85546875" bestFit="1" customWidth="1"/>
    <col min="2613" max="2613" width="30.140625" customWidth="1"/>
    <col min="2614" max="2614" width="29.85546875" customWidth="1"/>
    <col min="2615" max="2615" width="23.85546875" customWidth="1"/>
    <col min="2616" max="2616" width="21" customWidth="1"/>
    <col min="2617" max="2617" width="29.140625" customWidth="1"/>
    <col min="2618" max="2618" width="29.42578125" customWidth="1"/>
    <col min="2619" max="2619" width="35.5703125" customWidth="1"/>
    <col min="2620" max="2620" width="19.5703125" customWidth="1"/>
    <col min="2621" max="2621" width="27.5703125" customWidth="1"/>
    <col min="2622" max="2622" width="23" customWidth="1"/>
    <col min="2623" max="2623" width="21.42578125" customWidth="1"/>
    <col min="2624" max="2624" width="23.140625" customWidth="1"/>
    <col min="2625" max="2625" width="14.85546875" customWidth="1"/>
    <col min="2626" max="2626" width="34.85546875" customWidth="1"/>
    <col min="2627" max="2627" width="43.140625" customWidth="1"/>
    <col min="2628" max="2628" width="29" customWidth="1"/>
    <col min="2629" max="2629" width="21" customWidth="1"/>
    <col min="2630" max="2630" width="36.140625" customWidth="1"/>
    <col min="2631" max="2631" width="42.5703125" customWidth="1"/>
    <col min="2632" max="2632" width="35.140625" customWidth="1"/>
    <col min="2633" max="2633" width="37.5703125" bestFit="1" customWidth="1"/>
    <col min="2634" max="2634" width="29.5703125" customWidth="1"/>
    <col min="2635" max="2635" width="26.140625" customWidth="1"/>
    <col min="2636" max="2636" width="37.5703125" customWidth="1"/>
    <col min="2637" max="2637" width="20.42578125" customWidth="1"/>
    <col min="2638" max="2638" width="23.5703125" customWidth="1"/>
    <col min="2639" max="2639" width="20.85546875" customWidth="1"/>
    <col min="2640" max="2640" width="38" customWidth="1"/>
    <col min="2641" max="2641" width="23.85546875" bestFit="1" customWidth="1"/>
    <col min="2642" max="2642" width="20.140625" customWidth="1"/>
    <col min="2643" max="2643" width="28.42578125" customWidth="1"/>
    <col min="2644" max="2644" width="35.140625" customWidth="1"/>
    <col min="2645" max="2645" width="23.5703125" customWidth="1"/>
    <col min="2646" max="2646" width="20.85546875" customWidth="1"/>
    <col min="2647" max="2647" width="20.5703125" customWidth="1"/>
    <col min="2648" max="2648" width="20.42578125" customWidth="1"/>
    <col min="2649" max="2649" width="23.5703125" bestFit="1" customWidth="1"/>
    <col min="2650" max="2650" width="20.42578125" customWidth="1"/>
    <col min="2651" max="2651" width="23.85546875" customWidth="1"/>
    <col min="2652" max="2653" width="19.5703125" customWidth="1"/>
    <col min="2654" max="2654" width="25.5703125" customWidth="1"/>
    <col min="2655" max="2655" width="20.42578125" customWidth="1"/>
    <col min="2656" max="2656" width="15.140625" customWidth="1"/>
    <col min="2657" max="2657" width="21.5703125" customWidth="1"/>
    <col min="2658" max="2658" width="16.42578125" customWidth="1"/>
    <col min="2659" max="2659" width="22.42578125" customWidth="1"/>
    <col min="2660" max="2660" width="20.42578125" customWidth="1"/>
    <col min="2661" max="2661" width="26.42578125" customWidth="1"/>
    <col min="2662" max="2662" width="27.140625" customWidth="1"/>
    <col min="2663" max="2663" width="38.42578125" customWidth="1"/>
    <col min="2664" max="2664" width="33.42578125" customWidth="1"/>
    <col min="2665" max="2665" width="17.140625" customWidth="1"/>
    <col min="2666" max="2666" width="14.85546875" customWidth="1"/>
    <col min="2667" max="2667" width="18.42578125" customWidth="1"/>
    <col min="2668" max="2668" width="18.140625" customWidth="1"/>
    <col min="2669" max="2669" width="16.85546875" customWidth="1"/>
    <col min="2670" max="2670" width="31.85546875" customWidth="1"/>
    <col min="2671" max="2671" width="48" customWidth="1"/>
    <col min="2672" max="2672" width="28.42578125" customWidth="1"/>
    <col min="2673" max="2673" width="34.140625" customWidth="1"/>
    <col min="2674" max="2674" width="24.85546875" customWidth="1"/>
    <col min="2675" max="2675" width="25" customWidth="1"/>
    <col min="2676" max="2676" width="29.140625" customWidth="1"/>
    <col min="2677" max="2677" width="34.42578125" customWidth="1"/>
    <col min="2678" max="2678" width="24.42578125" customWidth="1"/>
    <col min="2679" max="2679" width="25.5703125" customWidth="1"/>
    <col min="2680" max="2680" width="23.140625" customWidth="1"/>
    <col min="2681" max="2681" width="29.85546875" customWidth="1"/>
    <col min="2682" max="2682" width="23.140625" customWidth="1"/>
    <col min="2683" max="2683" width="29.85546875" customWidth="1"/>
    <col min="2684" max="2684" width="31.42578125" customWidth="1"/>
    <col min="2685" max="2685" width="23.85546875" customWidth="1"/>
    <col min="2686" max="2687" width="23.140625" customWidth="1"/>
    <col min="2688" max="2688" width="24.85546875" customWidth="1"/>
    <col min="2689" max="2689" width="23.140625" customWidth="1"/>
    <col min="2690" max="2690" width="20.5703125" customWidth="1"/>
    <col min="2691" max="2691" width="29.42578125" customWidth="1"/>
    <col min="2692" max="2692" width="24.42578125" customWidth="1"/>
    <col min="2693" max="2693" width="23.42578125" customWidth="1"/>
    <col min="2694" max="2694" width="26.5703125" customWidth="1"/>
    <col min="2695" max="2695" width="25.5703125" customWidth="1"/>
    <col min="2696" max="2696" width="24.42578125" customWidth="1"/>
    <col min="2697" max="2697" width="24" customWidth="1"/>
    <col min="2698" max="2698" width="27.42578125" customWidth="1"/>
    <col min="2699" max="2699" width="20.85546875" customWidth="1"/>
    <col min="2700" max="2700" width="20" customWidth="1"/>
    <col min="2701" max="2701" width="35.140625" customWidth="1"/>
    <col min="2702" max="2702" width="32.85546875" customWidth="1"/>
    <col min="2703" max="2703" width="43" customWidth="1"/>
    <col min="2704" max="2704" width="23" customWidth="1"/>
    <col min="2705" max="2705" width="15.140625" customWidth="1"/>
    <col min="2706" max="2706" width="21.5703125" customWidth="1"/>
    <col min="2707" max="2707" width="25.42578125" bestFit="1" customWidth="1"/>
    <col min="2708" max="2708" width="26" customWidth="1"/>
    <col min="2709" max="2709" width="16.140625" customWidth="1"/>
    <col min="2710" max="2710" width="38.5703125" customWidth="1"/>
    <col min="2711" max="2711" width="20.85546875" customWidth="1"/>
    <col min="2712" max="2712" width="22.140625" customWidth="1"/>
    <col min="2713" max="2713" width="33.140625" customWidth="1"/>
    <col min="2714" max="2714" width="23.85546875" customWidth="1"/>
    <col min="2715" max="2715" width="37" customWidth="1"/>
    <col min="2716" max="2716" width="21.5703125" customWidth="1"/>
    <col min="2717" max="2717" width="30.140625" customWidth="1"/>
    <col min="2718" max="2718" width="17.85546875" customWidth="1"/>
    <col min="2719" max="2719" width="28.140625" customWidth="1"/>
    <col min="2720" max="2721" width="14.5703125" customWidth="1"/>
    <col min="2722" max="2722" width="20.5703125" customWidth="1"/>
    <col min="2723" max="2723" width="36" customWidth="1"/>
    <col min="2724" max="2724" width="25.85546875" customWidth="1"/>
    <col min="2725" max="2725" width="16.85546875" customWidth="1"/>
    <col min="2726" max="2726" width="37.5703125" customWidth="1"/>
    <col min="2727" max="2727" width="21.5703125" customWidth="1"/>
    <col min="2728" max="2728" width="30.42578125" customWidth="1"/>
    <col min="2729" max="2729" width="20.42578125" customWidth="1"/>
    <col min="2730" max="2730" width="21.85546875" customWidth="1"/>
    <col min="2731" max="2731" width="26" customWidth="1"/>
    <col min="2732" max="2732" width="35.140625" customWidth="1"/>
    <col min="2733" max="2733" width="25.140625" customWidth="1"/>
    <col min="2734" max="2734" width="23.5703125" customWidth="1"/>
    <col min="2735" max="2735" width="18.85546875" customWidth="1"/>
    <col min="2736" max="2736" width="22.42578125" customWidth="1"/>
    <col min="2737" max="2737" width="30.5703125" customWidth="1"/>
    <col min="2738" max="2738" width="21.85546875" customWidth="1"/>
    <col min="2739" max="2739" width="25.140625" customWidth="1"/>
    <col min="2740" max="2740" width="20.85546875" customWidth="1"/>
    <col min="2741" max="2741" width="19.140625" customWidth="1"/>
    <col min="2742" max="2742" width="30.42578125" bestFit="1" customWidth="1"/>
    <col min="2743" max="2743" width="33.140625" customWidth="1"/>
    <col min="2744" max="2744" width="26.5703125" customWidth="1"/>
    <col min="2745" max="2745" width="12" customWidth="1"/>
    <col min="2746" max="2746" width="29.5703125" customWidth="1"/>
    <col min="2747" max="2747" width="26.85546875" bestFit="1" customWidth="1"/>
    <col min="2748" max="2748" width="42.85546875" customWidth="1"/>
    <col min="2749" max="2749" width="25.42578125" customWidth="1"/>
    <col min="2750" max="2750" width="37.42578125" customWidth="1"/>
    <col min="2751" max="2751" width="29.85546875" customWidth="1"/>
    <col min="2752" max="2752" width="29.140625" customWidth="1"/>
    <col min="2753" max="2753" width="37" customWidth="1"/>
    <col min="2754" max="2754" width="29.5703125" customWidth="1"/>
    <col min="2755" max="2755" width="32.85546875" bestFit="1" customWidth="1"/>
    <col min="2756" max="2756" width="18.42578125" customWidth="1"/>
    <col min="2757" max="2757" width="43.85546875" customWidth="1"/>
    <col min="2758" max="2758" width="35.5703125" customWidth="1"/>
    <col min="2759" max="2759" width="45.140625" customWidth="1"/>
    <col min="2760" max="2760" width="21" customWidth="1"/>
    <col min="2761" max="2761" width="45.85546875" customWidth="1"/>
    <col min="2762" max="2762" width="20.140625" customWidth="1"/>
    <col min="2763" max="2763" width="23.140625" customWidth="1"/>
    <col min="2764" max="2764" width="38.85546875" customWidth="1"/>
    <col min="2765" max="2765" width="20.85546875" customWidth="1"/>
    <col min="2766" max="2766" width="36.140625" customWidth="1"/>
    <col min="2767" max="2767" width="17.42578125" customWidth="1"/>
    <col min="2768" max="2768" width="28.140625" customWidth="1"/>
    <col min="2769" max="2769" width="27.140625" customWidth="1"/>
    <col min="2770" max="2770" width="24" customWidth="1"/>
    <col min="2771" max="2771" width="26.42578125" customWidth="1"/>
    <col min="2772" max="2772" width="27.140625" customWidth="1"/>
    <col min="2773" max="2773" width="23.42578125" customWidth="1"/>
    <col min="2774" max="2774" width="20.5703125" customWidth="1"/>
    <col min="2775" max="2775" width="17.5703125" customWidth="1"/>
    <col min="2776" max="2776" width="13.85546875" customWidth="1"/>
    <col min="2777" max="2777" width="22.85546875" customWidth="1"/>
    <col min="2778" max="2778" width="56.140625" customWidth="1"/>
    <col min="2779" max="2779" width="29" customWidth="1"/>
    <col min="2780" max="2780" width="34.140625" customWidth="1"/>
    <col min="2781" max="2781" width="38.5703125" customWidth="1"/>
    <col min="2782" max="2782" width="32.140625" customWidth="1"/>
    <col min="2783" max="2783" width="28.85546875" customWidth="1"/>
    <col min="2784" max="2784" width="22.42578125" customWidth="1"/>
    <col min="2785" max="2785" width="25.5703125" customWidth="1"/>
    <col min="2786" max="2786" width="13.85546875" customWidth="1"/>
    <col min="2787" max="2787" width="14.140625" customWidth="1"/>
    <col min="2788" max="2788" width="23.5703125" customWidth="1"/>
    <col min="2789" max="2789" width="15.42578125" customWidth="1"/>
    <col min="2790" max="2790" width="28.140625" customWidth="1"/>
    <col min="2791" max="2791" width="18.85546875" customWidth="1"/>
    <col min="2792" max="2792" width="31.5703125" customWidth="1"/>
    <col min="2793" max="2793" width="22.42578125" customWidth="1"/>
    <col min="2794" max="2794" width="17.5703125" customWidth="1"/>
    <col min="2795" max="2795" width="14.85546875" customWidth="1"/>
    <col min="2796" max="2796" width="36.42578125" customWidth="1"/>
    <col min="2797" max="2797" width="31.85546875" customWidth="1"/>
    <col min="2798" max="2798" width="18.85546875" customWidth="1"/>
    <col min="2799" max="2799" width="24.42578125" customWidth="1"/>
    <col min="2800" max="2800" width="16.5703125" customWidth="1"/>
    <col min="2801" max="2804" width="18.85546875" customWidth="1"/>
    <col min="2805" max="2807" width="21.85546875" customWidth="1"/>
    <col min="2808" max="2808" width="21.85546875" bestFit="1" customWidth="1"/>
    <col min="2809" max="2809" width="26.5703125" customWidth="1"/>
    <col min="2810" max="2810" width="16.85546875" customWidth="1"/>
    <col min="2811" max="2811" width="18.85546875" customWidth="1"/>
    <col min="2812" max="2812" width="9.140625" customWidth="1"/>
    <col min="2813" max="2813" width="16.42578125" customWidth="1"/>
    <col min="2814" max="2814" width="24.5703125" customWidth="1"/>
    <col min="2815" max="2815" width="12.5703125" customWidth="1"/>
    <col min="2816" max="2816" width="12.140625" customWidth="1"/>
    <col min="2817" max="2817" width="16" customWidth="1"/>
    <col min="2818" max="2818" width="20.42578125" customWidth="1"/>
    <col min="2819" max="2819" width="17.85546875" customWidth="1"/>
    <col min="2820" max="2820" width="10.140625" customWidth="1"/>
    <col min="2821" max="2821" width="18.42578125" customWidth="1"/>
    <col min="2822" max="2822" width="13.85546875" customWidth="1"/>
    <col min="2823" max="2823" width="32.85546875" customWidth="1"/>
    <col min="2824" max="2824" width="27" customWidth="1"/>
    <col min="2825" max="2825" width="25.140625" customWidth="1"/>
    <col min="2826" max="2826" width="15.42578125" customWidth="1"/>
    <col min="2827" max="2827" width="42.85546875" customWidth="1"/>
    <col min="2828" max="2828" width="24.85546875" customWidth="1"/>
    <col min="2829" max="2829" width="21.85546875" customWidth="1"/>
    <col min="2830" max="2830" width="23.85546875" customWidth="1"/>
    <col min="2831" max="2831" width="19.140625" customWidth="1"/>
    <col min="2832" max="2832" width="21.5703125" customWidth="1"/>
    <col min="2833" max="2833" width="30.140625" customWidth="1"/>
    <col min="2834" max="2835" width="17.140625" customWidth="1"/>
    <col min="2836" max="2836" width="35.5703125" bestFit="1" customWidth="1"/>
    <col min="2837" max="2837" width="40.42578125" customWidth="1"/>
    <col min="2838" max="2838" width="21.85546875" customWidth="1"/>
    <col min="2839" max="2839" width="18" customWidth="1"/>
    <col min="2840" max="2840" width="20.85546875" customWidth="1"/>
    <col min="2841" max="2841" width="18" customWidth="1"/>
    <col min="2842" max="2842" width="20.85546875" customWidth="1"/>
    <col min="2843" max="2843" width="20.42578125" customWidth="1"/>
    <col min="2844" max="2844" width="33.140625" customWidth="1"/>
    <col min="2845" max="2845" width="22.5703125" customWidth="1"/>
    <col min="2846" max="2846" width="21.42578125" customWidth="1"/>
    <col min="2847" max="2847" width="33.85546875" bestFit="1" customWidth="1"/>
    <col min="2848" max="2848" width="19" customWidth="1"/>
    <col min="2849" max="2849" width="21.85546875" customWidth="1"/>
    <col min="2850" max="2850" width="25.85546875" customWidth="1"/>
    <col min="2851" max="2851" width="22.85546875" customWidth="1"/>
    <col min="2852" max="2852" width="23.140625" customWidth="1"/>
    <col min="2853" max="2853" width="25" customWidth="1"/>
    <col min="2854" max="2854" width="24.5703125" customWidth="1"/>
    <col min="2855" max="2855" width="26.5703125" customWidth="1"/>
    <col min="2856" max="2856" width="22.42578125" customWidth="1"/>
    <col min="2857" max="2857" width="26.42578125" customWidth="1"/>
    <col min="2858" max="2858" width="19.85546875" customWidth="1"/>
    <col min="2859" max="2859" width="15.140625" customWidth="1"/>
    <col min="2860" max="2860" width="19.5703125" customWidth="1"/>
    <col min="2861" max="2861" width="22.140625" customWidth="1"/>
    <col min="2862" max="2862" width="27.5703125" customWidth="1"/>
    <col min="2863" max="2863" width="32.140625" bestFit="1" customWidth="1"/>
    <col min="2864" max="2864" width="16.42578125" customWidth="1"/>
    <col min="2865" max="2865" width="25.42578125" customWidth="1"/>
    <col min="2866" max="2866" width="27.140625" customWidth="1"/>
    <col min="2867" max="2867" width="19.85546875" customWidth="1"/>
    <col min="2868" max="2868" width="24.85546875" customWidth="1"/>
    <col min="2869" max="2869" width="22.85546875" customWidth="1"/>
    <col min="2870" max="2870" width="25.42578125" customWidth="1"/>
    <col min="2871" max="2871" width="26.5703125" customWidth="1"/>
    <col min="2872" max="2872" width="20.42578125" customWidth="1"/>
    <col min="2873" max="2873" width="21" customWidth="1"/>
    <col min="2874" max="2874" width="21.5703125" customWidth="1"/>
    <col min="2875" max="2875" width="22.5703125" customWidth="1"/>
    <col min="2876" max="2876" width="9.85546875" customWidth="1"/>
    <col min="2877" max="2877" width="23.85546875" customWidth="1"/>
    <col min="2878" max="2878" width="24.42578125" customWidth="1"/>
    <col min="2879" max="2879" width="17.42578125" customWidth="1"/>
    <col min="2880" max="2880" width="24.85546875" customWidth="1"/>
    <col min="2881" max="2881" width="25" customWidth="1"/>
    <col min="2882" max="2882" width="34" customWidth="1"/>
    <col min="2883" max="2883" width="28.85546875" customWidth="1"/>
    <col min="2884" max="2884" width="28.42578125" customWidth="1"/>
    <col min="2885" max="2885" width="26.85546875" customWidth="1"/>
    <col min="2886" max="2886" width="32.42578125" customWidth="1"/>
    <col min="2887" max="2887" width="34.42578125" bestFit="1" customWidth="1"/>
    <col min="2888" max="2888" width="21.85546875" customWidth="1"/>
    <col min="2889" max="2889" width="44.42578125" customWidth="1"/>
    <col min="2890" max="2890" width="40.5703125" customWidth="1"/>
    <col min="2891" max="2891" width="23.42578125" customWidth="1"/>
    <col min="2892" max="2892" width="30.42578125" customWidth="1"/>
    <col min="2893" max="2893" width="46.42578125" bestFit="1" customWidth="1"/>
    <col min="2894" max="2894" width="36.5703125" customWidth="1"/>
    <col min="2895" max="2895" width="23.85546875" customWidth="1"/>
    <col min="2896" max="2896" width="31.140625" customWidth="1"/>
    <col min="2897" max="2897" width="29.42578125" customWidth="1"/>
    <col min="2898" max="2898" width="27.140625" bestFit="1" customWidth="1"/>
    <col min="2899" max="2899" width="18.140625" customWidth="1"/>
    <col min="2900" max="2900" width="19.85546875" customWidth="1"/>
    <col min="2901" max="2901" width="19.5703125" customWidth="1"/>
    <col min="2902" max="2902" width="40" bestFit="1" customWidth="1"/>
    <col min="2903" max="2903" width="35" bestFit="1" customWidth="1"/>
    <col min="2904" max="2904" width="36.85546875" customWidth="1"/>
    <col min="2905" max="2905" width="29.85546875" customWidth="1"/>
    <col min="2906" max="2906" width="38" bestFit="1" customWidth="1"/>
    <col min="2907" max="2907" width="29.5703125" customWidth="1"/>
    <col min="2908" max="2908" width="51.5703125" bestFit="1" customWidth="1"/>
    <col min="2909" max="2909" width="36.5703125" customWidth="1"/>
    <col min="2910" max="2910" width="23.5703125" customWidth="1"/>
    <col min="2911" max="2911" width="19.42578125" customWidth="1"/>
    <col min="2912" max="2912" width="22.5703125" customWidth="1"/>
    <col min="2913" max="2913" width="24.85546875" bestFit="1" customWidth="1"/>
    <col min="2914" max="2914" width="28.5703125" customWidth="1"/>
    <col min="2915" max="2915" width="13.85546875" customWidth="1"/>
    <col min="2916" max="2916" width="24.42578125" customWidth="1"/>
    <col min="2917" max="2917" width="21.140625" customWidth="1"/>
    <col min="2918" max="2918" width="19.140625" customWidth="1"/>
    <col min="2919" max="2919" width="20.140625" customWidth="1"/>
    <col min="2920" max="2920" width="18.140625" customWidth="1"/>
    <col min="2921" max="2923" width="26" customWidth="1"/>
    <col min="2924" max="2924" width="24.5703125" customWidth="1"/>
    <col min="2925" max="2925" width="22.85546875" customWidth="1"/>
    <col min="2926" max="2926" width="21" customWidth="1"/>
    <col min="2927" max="2927" width="19" customWidth="1"/>
    <col min="2928" max="2928" width="16.5703125" customWidth="1"/>
    <col min="2929" max="2929" width="18.140625" customWidth="1"/>
    <col min="2930" max="2930" width="16.85546875" customWidth="1"/>
    <col min="2931" max="2931" width="18.140625" customWidth="1"/>
    <col min="2932" max="2932" width="20.5703125" customWidth="1"/>
    <col min="2933" max="2933" width="19.85546875" customWidth="1"/>
    <col min="2934" max="2934" width="29" customWidth="1"/>
    <col min="2935" max="2935" width="16.42578125" customWidth="1"/>
    <col min="2936" max="2936" width="17.5703125" customWidth="1"/>
    <col min="2937" max="2937" width="14.42578125" customWidth="1"/>
    <col min="2938" max="2938" width="17.5703125" customWidth="1"/>
    <col min="2939" max="2939" width="27.85546875" customWidth="1"/>
    <col min="2940" max="2940" width="15.42578125" customWidth="1"/>
    <col min="2941" max="2941" width="27.5703125" customWidth="1"/>
    <col min="2942" max="2942" width="16.85546875" customWidth="1"/>
    <col min="2943" max="2943" width="41.140625" customWidth="1"/>
    <col min="2944" max="2944" width="21.42578125" customWidth="1"/>
    <col min="2945" max="2945" width="33.85546875" customWidth="1"/>
    <col min="2946" max="2946" width="28.140625" customWidth="1"/>
    <col min="2947" max="2947" width="29.5703125" customWidth="1"/>
    <col min="2948" max="2948" width="19.5703125" customWidth="1"/>
    <col min="2949" max="2949" width="25" customWidth="1"/>
    <col min="2950" max="2950" width="40" customWidth="1"/>
    <col min="2951" max="2951" width="38.42578125" customWidth="1"/>
    <col min="2952" max="2952" width="23.85546875" customWidth="1"/>
    <col min="2953" max="2953" width="25.140625" customWidth="1"/>
    <col min="2954" max="2954" width="20.42578125" customWidth="1"/>
    <col min="2955" max="2955" width="34" customWidth="1"/>
    <col min="2956" max="2956" width="16.140625" customWidth="1"/>
    <col min="2957" max="2957" width="16.42578125" customWidth="1"/>
    <col min="2958" max="2958" width="18.5703125" customWidth="1"/>
    <col min="2959" max="2959" width="29.85546875" customWidth="1"/>
    <col min="2960" max="2960" width="46.42578125" customWidth="1"/>
    <col min="2961" max="2961" width="25.42578125" customWidth="1"/>
    <col min="2962" max="2962" width="23.5703125" customWidth="1"/>
    <col min="2963" max="2963" width="27.42578125" customWidth="1"/>
    <col min="2964" max="2964" width="17.42578125" customWidth="1"/>
    <col min="2965" max="2965" width="39.140625" customWidth="1"/>
    <col min="2966" max="2966" width="43.85546875" bestFit="1" customWidth="1"/>
    <col min="2967" max="2967" width="30.42578125" customWidth="1"/>
    <col min="2968" max="2968" width="19" customWidth="1"/>
    <col min="2969" max="2969" width="28.140625" customWidth="1"/>
    <col min="2970" max="2970" width="18.42578125" customWidth="1"/>
    <col min="2971" max="2971" width="20.140625" customWidth="1"/>
    <col min="2972" max="2972" width="24" customWidth="1"/>
    <col min="2973" max="2973" width="40.5703125" customWidth="1"/>
    <col min="2974" max="2974" width="20.5703125" customWidth="1"/>
    <col min="2975" max="2975" width="34.5703125" customWidth="1"/>
    <col min="2976" max="2976" width="27.42578125" customWidth="1"/>
    <col min="2977" max="2977" width="22.42578125" customWidth="1"/>
    <col min="2978" max="2978" width="26.5703125" customWidth="1"/>
    <col min="2979" max="2979" width="20" customWidth="1"/>
    <col min="2980" max="2980" width="25.5703125" customWidth="1"/>
    <col min="2981" max="2981" width="32.140625" customWidth="1"/>
    <col min="2982" max="2982" width="19.5703125" customWidth="1"/>
    <col min="2983" max="2983" width="27.85546875" customWidth="1"/>
    <col min="2984" max="2984" width="15.42578125" customWidth="1"/>
    <col min="2985" max="2985" width="40.5703125" customWidth="1"/>
    <col min="2986" max="2986" width="19.85546875" customWidth="1"/>
    <col min="2987" max="2987" width="33.5703125" customWidth="1"/>
    <col min="2988" max="2988" width="38.140625" customWidth="1"/>
    <col min="2989" max="2989" width="32.42578125" customWidth="1"/>
    <col min="2990" max="2990" width="52" customWidth="1"/>
    <col min="2991" max="2991" width="47" customWidth="1"/>
    <col min="2992" max="2992" width="26.42578125" customWidth="1"/>
    <col min="2993" max="2993" width="22.140625" customWidth="1"/>
    <col min="2994" max="2994" width="10.42578125" customWidth="1"/>
    <col min="2995" max="2995" width="34.5703125" customWidth="1"/>
    <col min="2996" max="2996" width="27.85546875" customWidth="1"/>
    <col min="2997" max="2997" width="19.85546875" customWidth="1"/>
    <col min="2998" max="2998" width="38.5703125" customWidth="1"/>
    <col min="2999" max="2999" width="27.42578125" customWidth="1"/>
    <col min="3000" max="3000" width="50.5703125" customWidth="1"/>
    <col min="3001" max="3001" width="17.5703125" customWidth="1"/>
    <col min="3002" max="3002" width="19.140625" customWidth="1"/>
    <col min="3003" max="3003" width="22.42578125" customWidth="1"/>
    <col min="3004" max="3004" width="28.5703125" customWidth="1"/>
    <col min="3005" max="3005" width="17.5703125" customWidth="1"/>
    <col min="3006" max="3006" width="23" customWidth="1"/>
    <col min="3007" max="3007" width="22.140625" customWidth="1"/>
    <col min="3008" max="3008" width="19.85546875" customWidth="1"/>
    <col min="3009" max="3009" width="31.42578125" customWidth="1"/>
    <col min="3010" max="3010" width="14.140625" customWidth="1"/>
    <col min="3011" max="3011" width="17.42578125" customWidth="1"/>
    <col min="3012" max="3012" width="11.5703125" customWidth="1"/>
    <col min="3013" max="3013" width="9.5703125" customWidth="1"/>
    <col min="3014" max="3014" width="18.140625" customWidth="1"/>
    <col min="3015" max="3015" width="16" customWidth="1"/>
    <col min="3016" max="3016" width="11.42578125" customWidth="1"/>
    <col min="3017" max="3017" width="20.42578125" customWidth="1"/>
    <col min="3018" max="3018" width="32.42578125" customWidth="1"/>
    <col min="3019" max="3019" width="8.85546875" customWidth="1"/>
    <col min="3020" max="3020" width="9.5703125" customWidth="1"/>
    <col min="3021" max="3021" width="12.140625" customWidth="1"/>
    <col min="3022" max="3022" width="14.5703125" customWidth="1"/>
    <col min="3023" max="3023" width="10.85546875" customWidth="1"/>
    <col min="3024" max="3024" width="18.42578125" customWidth="1"/>
    <col min="3025" max="3025" width="29.5703125" customWidth="1"/>
    <col min="3026" max="3026" width="24.140625" customWidth="1"/>
    <col min="3027" max="3027" width="21.5703125" customWidth="1"/>
    <col min="3028" max="3028" width="18.140625" customWidth="1"/>
    <col min="3029" max="3029" width="28.42578125" customWidth="1"/>
    <col min="3030" max="3030" width="28.85546875" customWidth="1"/>
    <col min="3031" max="3031" width="26.5703125" customWidth="1"/>
    <col min="3032" max="3032" width="9.85546875" customWidth="1"/>
    <col min="3033" max="3033" width="11" customWidth="1"/>
    <col min="3034" max="3034" width="26.5703125" customWidth="1"/>
    <col min="3035" max="3035" width="9.85546875" customWidth="1"/>
    <col min="3036" max="3036" width="11" customWidth="1"/>
    <col min="3037" max="3037" width="28.140625" customWidth="1"/>
    <col min="3038" max="3038" width="18.42578125" customWidth="1"/>
    <col min="3039" max="3039" width="20.140625" customWidth="1"/>
    <col min="3040" max="3040" width="24" customWidth="1"/>
    <col min="3041" max="3041" width="40.5703125" bestFit="1" customWidth="1"/>
    <col min="3042" max="3042" width="20.5703125" customWidth="1"/>
    <col min="3043" max="3043" width="34.5703125" bestFit="1" customWidth="1"/>
    <col min="3044" max="3044" width="27.42578125" bestFit="1" customWidth="1"/>
    <col min="3045" max="3045" width="22.42578125" bestFit="1" customWidth="1"/>
    <col min="3046" max="3046" width="26.5703125" customWidth="1"/>
    <col min="3047" max="3047" width="20" customWidth="1"/>
    <col min="3048" max="3048" width="25.5703125" bestFit="1" customWidth="1"/>
    <col min="3049" max="3049" width="32.140625" bestFit="1" customWidth="1"/>
    <col min="3050" max="3050" width="19.5703125" customWidth="1"/>
    <col min="3051" max="3051" width="27.85546875" bestFit="1" customWidth="1"/>
    <col min="3052" max="3052" width="15.42578125" customWidth="1"/>
    <col min="3053" max="3053" width="40.5703125" customWidth="1"/>
    <col min="3054" max="3054" width="19.85546875" customWidth="1"/>
    <col min="3055" max="3055" width="33.5703125" bestFit="1" customWidth="1"/>
    <col min="3056" max="3056" width="38.140625" bestFit="1" customWidth="1"/>
    <col min="3057" max="3057" width="32.42578125" bestFit="1" customWidth="1"/>
    <col min="3058" max="3058" width="52" bestFit="1" customWidth="1"/>
    <col min="3059" max="3059" width="47" bestFit="1" customWidth="1"/>
    <col min="3060" max="3060" width="26.42578125" customWidth="1"/>
    <col min="3061" max="3061" width="22.140625" bestFit="1" customWidth="1"/>
    <col min="3062" max="3062" width="10.42578125" customWidth="1"/>
    <col min="3063" max="3063" width="34.5703125" bestFit="1" customWidth="1"/>
    <col min="3064" max="3064" width="27.85546875" bestFit="1" customWidth="1"/>
    <col min="3065" max="3065" width="19.85546875" customWidth="1"/>
    <col min="3066" max="3066" width="38.5703125" bestFit="1" customWidth="1"/>
    <col min="3067" max="3067" width="27.42578125" bestFit="1" customWidth="1"/>
    <col min="3068" max="3068" width="50.5703125" bestFit="1" customWidth="1"/>
    <col min="3069" max="3069" width="17.5703125" customWidth="1"/>
    <col min="3070" max="3070" width="19.140625" customWidth="1"/>
    <col min="3071" max="3071" width="22.42578125" bestFit="1" customWidth="1"/>
    <col min="3072" max="3072" width="28.5703125" customWidth="1"/>
    <col min="3073" max="3073" width="17.5703125" customWidth="1"/>
    <col min="3074" max="3074" width="23" customWidth="1"/>
    <col min="3075" max="3075" width="22.140625" customWidth="1"/>
    <col min="3076" max="3076" width="19.85546875" customWidth="1"/>
    <col min="3077" max="3077" width="31.42578125" customWidth="1"/>
    <col min="3078" max="3078" width="14.140625" customWidth="1"/>
    <col min="3079" max="3079" width="17.42578125" customWidth="1"/>
    <col min="3080" max="3080" width="11.5703125" customWidth="1"/>
    <col min="3081" max="3081" width="9.5703125" customWidth="1"/>
    <col min="3082" max="3082" width="18.140625" customWidth="1"/>
    <col min="3083" max="3083" width="16" customWidth="1"/>
    <col min="3084" max="3084" width="11.42578125" customWidth="1"/>
    <col min="3085" max="3085" width="20.42578125" customWidth="1"/>
    <col min="3086" max="3086" width="32.42578125" bestFit="1" customWidth="1"/>
    <col min="3087" max="3087" width="8.85546875" customWidth="1"/>
    <col min="3088" max="3088" width="9.5703125" customWidth="1"/>
    <col min="3089" max="3089" width="12.140625" customWidth="1"/>
    <col min="3090" max="3090" width="14.5703125" customWidth="1"/>
    <col min="3091" max="3091" width="10.85546875" customWidth="1"/>
    <col min="3092" max="3092" width="18.42578125" bestFit="1" customWidth="1"/>
    <col min="3093" max="3093" width="29.5703125" bestFit="1" customWidth="1"/>
    <col min="3094" max="3094" width="24.140625" bestFit="1" customWidth="1"/>
    <col min="3095" max="3095" width="21.5703125" bestFit="1" customWidth="1"/>
    <col min="3096" max="3096" width="18.140625" customWidth="1"/>
    <col min="3097" max="3097" width="28.42578125" bestFit="1" customWidth="1"/>
    <col min="3098" max="3098" width="28.85546875" bestFit="1" customWidth="1"/>
    <col min="3099" max="3099" width="26.5703125" bestFit="1" customWidth="1"/>
    <col min="3100" max="3100" width="9.85546875" bestFit="1" customWidth="1"/>
    <col min="3101" max="3101" width="11" customWidth="1"/>
    <col min="3102" max="3102" width="16" bestFit="1" customWidth="1"/>
    <col min="3103" max="3103" width="11.42578125" bestFit="1" customWidth="1"/>
    <col min="3104" max="3104" width="20.42578125" bestFit="1" customWidth="1"/>
    <col min="3105" max="3105" width="32.42578125" bestFit="1" customWidth="1"/>
    <col min="3107" max="3107" width="9.5703125" bestFit="1" customWidth="1"/>
    <col min="3108" max="3108" width="12.140625" bestFit="1" customWidth="1"/>
    <col min="3109" max="3109" width="14.5703125" bestFit="1" customWidth="1"/>
    <col min="3110" max="3110" width="10.85546875" bestFit="1" customWidth="1"/>
    <col min="3111" max="3111" width="18.42578125" bestFit="1" customWidth="1"/>
    <col min="3112" max="3112" width="29.5703125" bestFit="1" customWidth="1"/>
    <col min="3113" max="3113" width="24.140625" bestFit="1" customWidth="1"/>
    <col min="3114" max="3114" width="21.5703125" bestFit="1" customWidth="1"/>
    <col min="3115" max="3115" width="18.140625" bestFit="1" customWidth="1"/>
    <col min="3116" max="3116" width="28.42578125" bestFit="1" customWidth="1"/>
    <col min="3117" max="3117" width="28.85546875" bestFit="1" customWidth="1"/>
    <col min="3118" max="3118" width="26.5703125" bestFit="1" customWidth="1"/>
    <col min="3119" max="3119" width="9.85546875" bestFit="1" customWidth="1"/>
    <col min="3120" max="3120" width="11" bestFit="1" customWidth="1"/>
  </cols>
  <sheetData>
    <row r="1" spans="1:9" x14ac:dyDescent="0.25">
      <c r="A1" s="88" t="s">
        <v>6760</v>
      </c>
      <c r="B1" s="88"/>
      <c r="C1" s="88"/>
      <c r="D1" s="88"/>
      <c r="E1" s="88"/>
      <c r="F1" s="88"/>
      <c r="G1" s="88"/>
      <c r="H1" s="88"/>
    </row>
    <row r="2" spans="1:9" x14ac:dyDescent="0.25">
      <c r="A2" s="88"/>
      <c r="B2" s="88"/>
      <c r="C2" s="88"/>
      <c r="D2" s="88"/>
      <c r="E2" s="88"/>
      <c r="F2" s="88"/>
      <c r="G2" s="88"/>
      <c r="H2" s="88"/>
    </row>
    <row r="3" spans="1:9" x14ac:dyDescent="0.25">
      <c r="B3" s="34"/>
      <c r="C3" s="34"/>
      <c r="D3" s="34"/>
      <c r="E3" s="34"/>
      <c r="F3" s="34"/>
      <c r="G3" s="34"/>
      <c r="H3" s="34"/>
      <c r="I3"/>
    </row>
    <row r="4" spans="1:9" x14ac:dyDescent="0.25">
      <c r="A4" s="23" t="s">
        <v>6759</v>
      </c>
      <c r="C4"/>
      <c r="D4" s="23"/>
      <c r="E4" s="23"/>
      <c r="F4" s="23"/>
      <c r="G4" s="23"/>
      <c r="H4" s="23"/>
      <c r="I4"/>
    </row>
    <row r="5" spans="1:9" x14ac:dyDescent="0.25">
      <c r="A5" s="23"/>
      <c r="B5" s="23" t="s">
        <v>7093</v>
      </c>
      <c r="C5" s="23" t="s">
        <v>626</v>
      </c>
      <c r="D5" s="23" t="s">
        <v>587</v>
      </c>
      <c r="E5" s="23" t="s">
        <v>588</v>
      </c>
      <c r="F5" s="23" t="s">
        <v>632</v>
      </c>
      <c r="G5" s="23" t="s">
        <v>1519</v>
      </c>
      <c r="H5" s="24" t="s">
        <v>627</v>
      </c>
      <c r="I5"/>
    </row>
    <row r="6" spans="1:9" x14ac:dyDescent="0.25">
      <c r="C6"/>
      <c r="D6"/>
      <c r="E6"/>
      <c r="F6"/>
      <c r="G6"/>
      <c r="H6" s="24"/>
      <c r="I6"/>
    </row>
    <row r="7" spans="1:9" x14ac:dyDescent="0.25">
      <c r="A7" s="5" t="s">
        <v>2161</v>
      </c>
      <c r="B7" s="8">
        <v>341654.75</v>
      </c>
      <c r="C7" s="8">
        <v>1754419.4999999998</v>
      </c>
      <c r="D7" s="8">
        <v>-27.5</v>
      </c>
      <c r="E7" s="8">
        <v>1032631.3739</v>
      </c>
      <c r="F7" s="8">
        <v>6158975.7054223018</v>
      </c>
      <c r="G7" s="8">
        <v>336009.01000000018</v>
      </c>
      <c r="H7" s="22">
        <v>9623662.8393223006</v>
      </c>
      <c r="I7"/>
    </row>
    <row r="8" spans="1:9" x14ac:dyDescent="0.25">
      <c r="A8" s="11" t="s">
        <v>1484</v>
      </c>
      <c r="B8" s="8"/>
      <c r="C8" s="8"/>
      <c r="D8" s="8"/>
      <c r="E8" s="8"/>
      <c r="F8" s="8">
        <v>352.35199999999946</v>
      </c>
      <c r="G8" s="8">
        <v>-2688.9300000000003</v>
      </c>
      <c r="H8" s="22">
        <v>-2336.5780000000009</v>
      </c>
      <c r="I8"/>
    </row>
    <row r="9" spans="1:9" x14ac:dyDescent="0.25">
      <c r="A9" s="11" t="s">
        <v>1486</v>
      </c>
      <c r="B9" s="8"/>
      <c r="C9" s="8"/>
      <c r="D9" s="8"/>
      <c r="E9" s="8"/>
      <c r="F9" s="8"/>
      <c r="G9" s="8">
        <v>-3567.8700000000008</v>
      </c>
      <c r="H9" s="22">
        <v>-3567.8700000000008</v>
      </c>
      <c r="I9"/>
    </row>
    <row r="10" spans="1:9" x14ac:dyDescent="0.25">
      <c r="A10" s="11" t="s">
        <v>1488</v>
      </c>
      <c r="B10" s="8"/>
      <c r="C10" s="8"/>
      <c r="D10" s="8"/>
      <c r="E10" s="8"/>
      <c r="F10" s="8">
        <v>-8.2539999999998717</v>
      </c>
      <c r="G10" s="8">
        <v>-6576.1900000000023</v>
      </c>
      <c r="H10" s="22">
        <v>-6584.4440000000022</v>
      </c>
      <c r="I10"/>
    </row>
    <row r="11" spans="1:9" x14ac:dyDescent="0.25">
      <c r="A11" s="11" t="s">
        <v>1490</v>
      </c>
      <c r="B11" s="8"/>
      <c r="C11" s="8"/>
      <c r="D11" s="8"/>
      <c r="E11" s="8"/>
      <c r="F11" s="8">
        <v>3396.1361262505129</v>
      </c>
      <c r="G11" s="8">
        <v>-1953.0699999999997</v>
      </c>
      <c r="H11" s="22">
        <v>1443.0661262505132</v>
      </c>
      <c r="I11"/>
    </row>
    <row r="12" spans="1:9" x14ac:dyDescent="0.25">
      <c r="A12" s="11" t="s">
        <v>1492</v>
      </c>
      <c r="B12" s="8"/>
      <c r="C12" s="8"/>
      <c r="D12" s="8"/>
      <c r="E12" s="8"/>
      <c r="F12" s="8"/>
      <c r="G12" s="8">
        <v>-2286.7999999999993</v>
      </c>
      <c r="H12" s="22">
        <v>-2286.7999999999993</v>
      </c>
      <c r="I12"/>
    </row>
    <row r="13" spans="1:9" x14ac:dyDescent="0.25">
      <c r="A13" s="11" t="s">
        <v>1495</v>
      </c>
      <c r="B13" s="8"/>
      <c r="C13" s="8"/>
      <c r="D13" s="8"/>
      <c r="E13" s="8"/>
      <c r="F13" s="8"/>
      <c r="G13" s="8">
        <v>1779.3900000000003</v>
      </c>
      <c r="H13" s="22">
        <v>1779.3900000000003</v>
      </c>
      <c r="I13"/>
    </row>
    <row r="14" spans="1:9" x14ac:dyDescent="0.25">
      <c r="A14" s="11" t="s">
        <v>1462</v>
      </c>
      <c r="B14" s="8">
        <v>15720.68</v>
      </c>
      <c r="C14" s="8"/>
      <c r="D14" s="8"/>
      <c r="E14" s="8">
        <v>12718.443500000003</v>
      </c>
      <c r="F14" s="8">
        <v>-338.0881999999981</v>
      </c>
      <c r="G14" s="8">
        <v>-83420.859999999986</v>
      </c>
      <c r="H14" s="22">
        <v>-55319.824699999983</v>
      </c>
      <c r="I14"/>
    </row>
    <row r="15" spans="1:9" x14ac:dyDescent="0.25">
      <c r="A15" s="11" t="s">
        <v>1432</v>
      </c>
      <c r="B15" s="8"/>
      <c r="C15" s="8">
        <v>0</v>
      </c>
      <c r="D15" s="8"/>
      <c r="E15" s="8"/>
      <c r="F15" s="8">
        <v>1557.8047293019988</v>
      </c>
      <c r="G15" s="8">
        <v>93390.43</v>
      </c>
      <c r="H15" s="22">
        <v>94948.234729301985</v>
      </c>
      <c r="I15"/>
    </row>
    <row r="16" spans="1:9" x14ac:dyDescent="0.25">
      <c r="A16" s="11" t="s">
        <v>1431</v>
      </c>
      <c r="B16" s="8"/>
      <c r="C16" s="8">
        <v>2220</v>
      </c>
      <c r="D16" s="8"/>
      <c r="E16" s="8">
        <v>243.07260000000005</v>
      </c>
      <c r="F16" s="8">
        <v>14994.804034166295</v>
      </c>
      <c r="G16" s="8">
        <v>-2197.2799999999997</v>
      </c>
      <c r="H16" s="22">
        <v>15260.596634166297</v>
      </c>
      <c r="I16"/>
    </row>
    <row r="17" spans="1:9" x14ac:dyDescent="0.25">
      <c r="A17" s="11" t="s">
        <v>1433</v>
      </c>
      <c r="B17" s="8"/>
      <c r="C17" s="8">
        <v>11846.84</v>
      </c>
      <c r="D17" s="8"/>
      <c r="E17" s="8">
        <v>2967.0507000000002</v>
      </c>
      <c r="F17" s="8">
        <v>171371.45295308047</v>
      </c>
      <c r="G17" s="8">
        <v>-74218.070000000007</v>
      </c>
      <c r="H17" s="22">
        <v>111967.27365308045</v>
      </c>
      <c r="I17"/>
    </row>
    <row r="18" spans="1:9" x14ac:dyDescent="0.25">
      <c r="A18" s="11" t="s">
        <v>1434</v>
      </c>
      <c r="B18" s="8"/>
      <c r="C18" s="8">
        <v>2169.9500000000003</v>
      </c>
      <c r="D18" s="8"/>
      <c r="E18" s="8">
        <v>58.852800000000009</v>
      </c>
      <c r="F18" s="8">
        <v>4560.5229825559964</v>
      </c>
      <c r="G18" s="8">
        <v>3529.5200000000004</v>
      </c>
      <c r="H18" s="22">
        <v>10318.845782555996</v>
      </c>
      <c r="I18"/>
    </row>
    <row r="19" spans="1:9" x14ac:dyDescent="0.25">
      <c r="A19" s="11" t="s">
        <v>1465</v>
      </c>
      <c r="B19" s="8"/>
      <c r="C19" s="8">
        <v>8101.48</v>
      </c>
      <c r="D19" s="8"/>
      <c r="E19" s="8">
        <v>839.76020000000005</v>
      </c>
      <c r="F19" s="8">
        <v>20716.213890707993</v>
      </c>
      <c r="G19" s="8">
        <v>-65372.700000000012</v>
      </c>
      <c r="H19" s="22">
        <v>-35715.245909292018</v>
      </c>
      <c r="I19"/>
    </row>
    <row r="20" spans="1:9" x14ac:dyDescent="0.25">
      <c r="A20" s="11" t="s">
        <v>1466</v>
      </c>
      <c r="B20" s="8"/>
      <c r="C20" s="8"/>
      <c r="D20" s="8"/>
      <c r="E20" s="8">
        <v>8322.6736000000001</v>
      </c>
      <c r="F20" s="8">
        <v>24818.191723518696</v>
      </c>
      <c r="G20" s="8">
        <v>-70716.47</v>
      </c>
      <c r="H20" s="22">
        <v>-37575.604676481307</v>
      </c>
      <c r="I20"/>
    </row>
    <row r="21" spans="1:9" x14ac:dyDescent="0.25">
      <c r="A21" s="11" t="s">
        <v>1467</v>
      </c>
      <c r="B21" s="8"/>
      <c r="C21" s="8"/>
      <c r="D21" s="8"/>
      <c r="E21" s="8">
        <v>177.21020000000001</v>
      </c>
      <c r="F21" s="8">
        <v>-5066.8461896879971</v>
      </c>
      <c r="G21" s="8">
        <v>-5435.68</v>
      </c>
      <c r="H21" s="22">
        <v>-10325.315989687997</v>
      </c>
      <c r="I21"/>
    </row>
    <row r="22" spans="1:9" x14ac:dyDescent="0.25">
      <c r="A22" s="11" t="s">
        <v>1468</v>
      </c>
      <c r="B22" s="8">
        <v>86909.59</v>
      </c>
      <c r="C22" s="8">
        <v>45173.33</v>
      </c>
      <c r="D22" s="8"/>
      <c r="E22" s="8">
        <v>46495.186000000002</v>
      </c>
      <c r="F22" s="8">
        <v>216682.02154540952</v>
      </c>
      <c r="G22" s="8">
        <v>370702.5</v>
      </c>
      <c r="H22" s="22">
        <v>765962.62754540949</v>
      </c>
      <c r="I22"/>
    </row>
    <row r="23" spans="1:9" x14ac:dyDescent="0.25">
      <c r="A23" s="11" t="s">
        <v>1471</v>
      </c>
      <c r="B23" s="8">
        <v>52230.239999999998</v>
      </c>
      <c r="C23" s="8">
        <v>58780.68</v>
      </c>
      <c r="D23" s="8"/>
      <c r="E23" s="8">
        <v>2854.6723000000011</v>
      </c>
      <c r="F23" s="8">
        <v>34225.424366753985</v>
      </c>
      <c r="G23" s="8">
        <v>-73486.25</v>
      </c>
      <c r="H23" s="22">
        <v>74604.766666753974</v>
      </c>
      <c r="I23"/>
    </row>
    <row r="24" spans="1:9" x14ac:dyDescent="0.25">
      <c r="A24" s="11" t="s">
        <v>1435</v>
      </c>
      <c r="B24" s="8"/>
      <c r="C24" s="8">
        <v>62389.119999999995</v>
      </c>
      <c r="D24" s="8"/>
      <c r="E24" s="8">
        <v>17427.736800000006</v>
      </c>
      <c r="F24" s="8">
        <v>293969.44376610743</v>
      </c>
      <c r="G24" s="8">
        <v>-37691.339999999997</v>
      </c>
      <c r="H24" s="22">
        <v>336094.96056610742</v>
      </c>
      <c r="I24"/>
    </row>
    <row r="25" spans="1:9" x14ac:dyDescent="0.25">
      <c r="A25" s="11" t="s">
        <v>1436</v>
      </c>
      <c r="B25" s="8"/>
      <c r="C25" s="8">
        <v>194.8</v>
      </c>
      <c r="D25" s="8"/>
      <c r="E25" s="8"/>
      <c r="F25" s="8">
        <v>1384.5442039999998</v>
      </c>
      <c r="G25" s="8">
        <v>-138.63</v>
      </c>
      <c r="H25" s="22">
        <v>1440.7142039999999</v>
      </c>
      <c r="I25"/>
    </row>
    <row r="26" spans="1:9" x14ac:dyDescent="0.25">
      <c r="A26" s="11" t="s">
        <v>1503</v>
      </c>
      <c r="B26" s="8">
        <v>7723.24</v>
      </c>
      <c r="C26" s="8"/>
      <c r="D26" s="8"/>
      <c r="E26" s="8"/>
      <c r="F26" s="8">
        <v>106015.41044217342</v>
      </c>
      <c r="G26" s="8">
        <v>-22702.54</v>
      </c>
      <c r="H26" s="22">
        <v>91036.110442173434</v>
      </c>
      <c r="I26"/>
    </row>
    <row r="27" spans="1:9" x14ac:dyDescent="0.25">
      <c r="A27" s="11" t="s">
        <v>1437</v>
      </c>
      <c r="B27" s="8"/>
      <c r="C27" s="8">
        <v>1895.14</v>
      </c>
      <c r="D27" s="8"/>
      <c r="E27" s="8">
        <v>7950.480300000002</v>
      </c>
      <c r="F27" s="8">
        <v>1999.0077999999987</v>
      </c>
      <c r="G27" s="8">
        <v>1846.6400000000003</v>
      </c>
      <c r="H27" s="22">
        <v>13691.268100000001</v>
      </c>
      <c r="I27"/>
    </row>
    <row r="28" spans="1:9" x14ac:dyDescent="0.25">
      <c r="A28" s="11" t="s">
        <v>1438</v>
      </c>
      <c r="B28" s="8">
        <v>14461.96</v>
      </c>
      <c r="C28" s="8">
        <v>114148.96</v>
      </c>
      <c r="D28" s="8"/>
      <c r="E28" s="8">
        <v>404248.80180000002</v>
      </c>
      <c r="F28" s="8">
        <v>431270.40975125274</v>
      </c>
      <c r="G28" s="8">
        <v>-156233.79999999999</v>
      </c>
      <c r="H28" s="22">
        <v>807896.33155125286</v>
      </c>
      <c r="I28"/>
    </row>
    <row r="29" spans="1:9" x14ac:dyDescent="0.25">
      <c r="A29" s="11" t="s">
        <v>1439</v>
      </c>
      <c r="B29" s="8"/>
      <c r="C29" s="8">
        <v>25521.61</v>
      </c>
      <c r="D29" s="8"/>
      <c r="E29" s="8">
        <v>4583.2416000000003</v>
      </c>
      <c r="F29" s="8">
        <v>3637.1561999999976</v>
      </c>
      <c r="G29" s="8">
        <v>145355.77000000002</v>
      </c>
      <c r="H29" s="22">
        <v>179097.77780000001</v>
      </c>
      <c r="I29"/>
    </row>
    <row r="30" spans="1:9" x14ac:dyDescent="0.25">
      <c r="A30" s="11" t="s">
        <v>1440</v>
      </c>
      <c r="B30" s="8"/>
      <c r="C30" s="8">
        <v>382302.39999999997</v>
      </c>
      <c r="D30" s="8"/>
      <c r="E30" s="8">
        <v>43684.853799999997</v>
      </c>
      <c r="F30" s="8">
        <v>812377.82330693665</v>
      </c>
      <c r="G30" s="8">
        <v>-84107.750000000015</v>
      </c>
      <c r="H30" s="22">
        <v>1154257.3271069366</v>
      </c>
      <c r="I30"/>
    </row>
    <row r="31" spans="1:9" x14ac:dyDescent="0.25">
      <c r="A31" s="11" t="s">
        <v>1441</v>
      </c>
      <c r="B31" s="8"/>
      <c r="C31" s="8">
        <v>113191.22</v>
      </c>
      <c r="D31" s="8"/>
      <c r="E31" s="8">
        <v>1234.3579000000011</v>
      </c>
      <c r="F31" s="8">
        <v>976697.12000773649</v>
      </c>
      <c r="G31" s="8">
        <v>-77146.079999999987</v>
      </c>
      <c r="H31" s="22">
        <v>1013976.6179077366</v>
      </c>
      <c r="I31"/>
    </row>
    <row r="32" spans="1:9" x14ac:dyDescent="0.25">
      <c r="A32" s="11" t="s">
        <v>7094</v>
      </c>
      <c r="B32" s="8"/>
      <c r="C32" s="8"/>
      <c r="D32" s="8"/>
      <c r="E32" s="8"/>
      <c r="F32" s="8">
        <v>9178.2701000000034</v>
      </c>
      <c r="G32" s="8"/>
      <c r="H32" s="22">
        <v>9178.2701000000034</v>
      </c>
      <c r="I32"/>
    </row>
    <row r="33" spans="1:9" x14ac:dyDescent="0.25">
      <c r="A33" s="11" t="s">
        <v>1442</v>
      </c>
      <c r="B33" s="8"/>
      <c r="C33" s="8">
        <v>58422.399999999994</v>
      </c>
      <c r="D33" s="8">
        <v>-27.5</v>
      </c>
      <c r="E33" s="8">
        <v>-2229.924199999999</v>
      </c>
      <c r="F33" s="8">
        <v>3072.5926560000003</v>
      </c>
      <c r="G33" s="8">
        <v>-44335.59</v>
      </c>
      <c r="H33" s="22">
        <v>14901.978455999997</v>
      </c>
      <c r="I33"/>
    </row>
    <row r="34" spans="1:9" x14ac:dyDescent="0.25">
      <c r="A34" s="11" t="s">
        <v>1443</v>
      </c>
      <c r="B34" s="8">
        <v>31000</v>
      </c>
      <c r="C34" s="8">
        <v>238357.42</v>
      </c>
      <c r="D34" s="8"/>
      <c r="E34" s="8">
        <v>176550.39080000002</v>
      </c>
      <c r="F34" s="8">
        <v>387526.89804485155</v>
      </c>
      <c r="G34" s="8">
        <v>73399.859999999957</v>
      </c>
      <c r="H34" s="22">
        <v>906834.56884485169</v>
      </c>
      <c r="I34"/>
    </row>
    <row r="35" spans="1:9" x14ac:dyDescent="0.25">
      <c r="A35" s="11" t="s">
        <v>1444</v>
      </c>
      <c r="B35" s="8"/>
      <c r="C35" s="8">
        <v>3664.77</v>
      </c>
      <c r="D35" s="8"/>
      <c r="E35" s="8">
        <v>512.11210000000005</v>
      </c>
      <c r="F35" s="8">
        <v>24298.396755999951</v>
      </c>
      <c r="G35" s="8">
        <v>-3462.2000000000007</v>
      </c>
      <c r="H35" s="22">
        <v>25013.078855999949</v>
      </c>
      <c r="I35"/>
    </row>
    <row r="36" spans="1:9" x14ac:dyDescent="0.25">
      <c r="A36" s="11" t="s">
        <v>7101</v>
      </c>
      <c r="B36" s="8"/>
      <c r="C36" s="8">
        <v>2967.6099999999997</v>
      </c>
      <c r="D36" s="8"/>
      <c r="E36" s="8">
        <v>2221.1324999999993</v>
      </c>
      <c r="F36" s="8">
        <v>-14990.987799709481</v>
      </c>
      <c r="G36" s="8">
        <v>52783.829999999994</v>
      </c>
      <c r="H36" s="22">
        <v>42981.584700290514</v>
      </c>
      <c r="I36"/>
    </row>
    <row r="37" spans="1:9" x14ac:dyDescent="0.25">
      <c r="A37" s="11" t="s">
        <v>1445</v>
      </c>
      <c r="B37" s="8">
        <v>42000</v>
      </c>
      <c r="C37" s="8">
        <v>34404.17</v>
      </c>
      <c r="D37" s="8"/>
      <c r="E37" s="8">
        <v>4327.5781000000006</v>
      </c>
      <c r="F37" s="8">
        <v>200198.58227767286</v>
      </c>
      <c r="G37" s="8">
        <v>-21510.38</v>
      </c>
      <c r="H37" s="22">
        <v>259419.95037767285</v>
      </c>
      <c r="I37"/>
    </row>
    <row r="38" spans="1:9" x14ac:dyDescent="0.25">
      <c r="A38" s="11" t="s">
        <v>1515</v>
      </c>
      <c r="B38" s="8"/>
      <c r="C38" s="8"/>
      <c r="D38" s="8"/>
      <c r="E38" s="8">
        <v>0.57740000000000002</v>
      </c>
      <c r="F38" s="8"/>
      <c r="G38" s="8">
        <v>52086</v>
      </c>
      <c r="H38" s="22">
        <v>52086.577400000002</v>
      </c>
      <c r="I38"/>
    </row>
    <row r="39" spans="1:9" x14ac:dyDescent="0.25">
      <c r="A39" s="11" t="s">
        <v>1446</v>
      </c>
      <c r="B39" s="8"/>
      <c r="C39" s="8">
        <v>645.55999999999995</v>
      </c>
      <c r="D39" s="8"/>
      <c r="E39" s="8"/>
      <c r="F39" s="8">
        <v>609.95539575599969</v>
      </c>
      <c r="G39" s="8">
        <v>983.77999999999975</v>
      </c>
      <c r="H39" s="22">
        <v>2239.2953957559994</v>
      </c>
      <c r="I39"/>
    </row>
    <row r="40" spans="1:9" x14ac:dyDescent="0.25">
      <c r="A40" s="11" t="s">
        <v>1447</v>
      </c>
      <c r="B40" s="8"/>
      <c r="C40" s="8">
        <v>6052.75</v>
      </c>
      <c r="D40" s="8"/>
      <c r="E40" s="8">
        <v>5243.8434999999999</v>
      </c>
      <c r="F40" s="8">
        <v>1824.1457070692643</v>
      </c>
      <c r="G40" s="8">
        <v>-5810.5</v>
      </c>
      <c r="H40" s="22">
        <v>7310.239207069264</v>
      </c>
      <c r="I40"/>
    </row>
    <row r="41" spans="1:9" x14ac:dyDescent="0.25">
      <c r="A41" s="11" t="s">
        <v>1448</v>
      </c>
      <c r="B41" s="8"/>
      <c r="C41" s="8">
        <v>114275.93</v>
      </c>
      <c r="D41" s="8"/>
      <c r="E41" s="8">
        <v>108597.30179999994</v>
      </c>
      <c r="F41" s="8">
        <v>283247.0519399863</v>
      </c>
      <c r="G41" s="8">
        <v>305199.67000000004</v>
      </c>
      <c r="H41" s="22">
        <v>811319.95373998629</v>
      </c>
      <c r="I41"/>
    </row>
    <row r="42" spans="1:9" x14ac:dyDescent="0.25">
      <c r="A42" s="11" t="s">
        <v>1449</v>
      </c>
      <c r="B42" s="8">
        <v>29144.959999999999</v>
      </c>
      <c r="C42" s="8">
        <v>24981.040000000001</v>
      </c>
      <c r="D42" s="8"/>
      <c r="E42" s="8">
        <v>39946.640599999999</v>
      </c>
      <c r="F42" s="8">
        <v>70695.394237932007</v>
      </c>
      <c r="G42" s="8">
        <v>-20324.940000000002</v>
      </c>
      <c r="H42" s="22">
        <v>144443.094837932</v>
      </c>
      <c r="I42"/>
    </row>
    <row r="43" spans="1:9" x14ac:dyDescent="0.25">
      <c r="A43" s="11" t="s">
        <v>1450</v>
      </c>
      <c r="B43" s="8"/>
      <c r="C43" s="8">
        <v>1359.83</v>
      </c>
      <c r="D43" s="8"/>
      <c r="E43" s="8">
        <v>743.05010000000016</v>
      </c>
      <c r="F43" s="8">
        <v>22588.453932945995</v>
      </c>
      <c r="G43" s="8">
        <v>-8186.08</v>
      </c>
      <c r="H43" s="22">
        <v>16505.254032945995</v>
      </c>
      <c r="I43"/>
    </row>
    <row r="44" spans="1:9" x14ac:dyDescent="0.25">
      <c r="A44" s="11" t="s">
        <v>1451</v>
      </c>
      <c r="B44" s="8">
        <v>13511.65</v>
      </c>
      <c r="C44" s="8">
        <v>197155.87</v>
      </c>
      <c r="D44" s="8"/>
      <c r="E44" s="8">
        <v>10523.179200000002</v>
      </c>
      <c r="F44" s="8">
        <v>1113163.6400283838</v>
      </c>
      <c r="G44" s="8">
        <v>-176794.17</v>
      </c>
      <c r="H44" s="22">
        <v>1157560.1692283838</v>
      </c>
      <c r="I44"/>
    </row>
    <row r="45" spans="1:9" x14ac:dyDescent="0.25">
      <c r="A45" s="11" t="s">
        <v>1452</v>
      </c>
      <c r="B45" s="8"/>
      <c r="C45" s="8">
        <v>43489.240000000005</v>
      </c>
      <c r="D45" s="8"/>
      <c r="E45" s="8">
        <v>1232.7001000000005</v>
      </c>
      <c r="F45" s="8">
        <v>147951.42137734307</v>
      </c>
      <c r="G45" s="8">
        <v>34864.050000000003</v>
      </c>
      <c r="H45" s="22">
        <v>227537.41147734306</v>
      </c>
      <c r="I45"/>
    </row>
    <row r="46" spans="1:9" x14ac:dyDescent="0.25">
      <c r="A46" s="11" t="s">
        <v>1453</v>
      </c>
      <c r="B46" s="8"/>
      <c r="C46" s="8">
        <v>10990.419999999998</v>
      </c>
      <c r="D46" s="8"/>
      <c r="E46" s="8">
        <v>4198.9634000000005</v>
      </c>
      <c r="F46" s="8">
        <v>87449.918895006806</v>
      </c>
      <c r="G46" s="8">
        <v>-6434.7000000000007</v>
      </c>
      <c r="H46" s="22">
        <v>96204.602295006815</v>
      </c>
      <c r="I46"/>
    </row>
    <row r="47" spans="1:9" x14ac:dyDescent="0.25">
      <c r="A47" s="11" t="s">
        <v>1454</v>
      </c>
      <c r="B47" s="8"/>
      <c r="C47" s="8">
        <v>25603.41</v>
      </c>
      <c r="D47" s="8"/>
      <c r="E47" s="8">
        <v>3091.3583000000008</v>
      </c>
      <c r="F47" s="8">
        <v>106558.44607787464</v>
      </c>
      <c r="G47" s="8">
        <v>-16725.339999999997</v>
      </c>
      <c r="H47" s="22">
        <v>118527.87437787466</v>
      </c>
      <c r="I47"/>
    </row>
    <row r="48" spans="1:9" x14ac:dyDescent="0.25">
      <c r="A48" s="11" t="s">
        <v>1455</v>
      </c>
      <c r="B48" s="8"/>
      <c r="C48" s="8">
        <v>4928.79</v>
      </c>
      <c r="D48" s="8"/>
      <c r="E48" s="8"/>
      <c r="F48" s="8">
        <v>4814.0938824039922</v>
      </c>
      <c r="G48" s="8">
        <v>-9490.2799999999988</v>
      </c>
      <c r="H48" s="22">
        <v>252.60388240399334</v>
      </c>
      <c r="I48"/>
    </row>
    <row r="49" spans="1:9" x14ac:dyDescent="0.25">
      <c r="A49" s="11" t="s">
        <v>1456</v>
      </c>
      <c r="B49" s="8">
        <v>11544.63</v>
      </c>
      <c r="C49" s="8">
        <v>8529.64</v>
      </c>
      <c r="D49" s="8"/>
      <c r="E49" s="8">
        <v>1238.3305000000003</v>
      </c>
      <c r="F49" s="8">
        <v>41555.339112752881</v>
      </c>
      <c r="G49" s="8">
        <v>-8423.8200000000015</v>
      </c>
      <c r="H49" s="22">
        <v>54444.119612752875</v>
      </c>
      <c r="I49"/>
    </row>
    <row r="50" spans="1:9" x14ac:dyDescent="0.25">
      <c r="A50" s="11" t="s">
        <v>1457</v>
      </c>
      <c r="B50" s="8"/>
      <c r="C50" s="8">
        <v>1673.93</v>
      </c>
      <c r="D50" s="8"/>
      <c r="E50" s="8"/>
      <c r="F50" s="8">
        <v>4751.7174981788885</v>
      </c>
      <c r="G50" s="8">
        <v>-688.19</v>
      </c>
      <c r="H50" s="22">
        <v>5737.4574981788883</v>
      </c>
      <c r="I50"/>
    </row>
    <row r="51" spans="1:9" x14ac:dyDescent="0.25">
      <c r="A51" s="11" t="s">
        <v>1458</v>
      </c>
      <c r="B51" s="8">
        <v>37407.800000000003</v>
      </c>
      <c r="C51" s="8">
        <v>13457.8</v>
      </c>
      <c r="D51" s="8"/>
      <c r="E51" s="8">
        <v>4686.6067000000021</v>
      </c>
      <c r="F51" s="8">
        <v>21126.194964471833</v>
      </c>
      <c r="G51" s="8">
        <v>22659.48000000001</v>
      </c>
      <c r="H51" s="22">
        <v>99337.881664471846</v>
      </c>
      <c r="I51"/>
    </row>
    <row r="52" spans="1:9" x14ac:dyDescent="0.25">
      <c r="A52" s="11" t="s">
        <v>1459</v>
      </c>
      <c r="B52" s="8"/>
      <c r="C52" s="8">
        <v>134994.07</v>
      </c>
      <c r="D52" s="8"/>
      <c r="E52" s="8">
        <v>117595.8437</v>
      </c>
      <c r="F52" s="8">
        <v>527704.96384511562</v>
      </c>
      <c r="G52" s="8">
        <v>272469.19000000012</v>
      </c>
      <c r="H52" s="22">
        <v>1052764.0675451157</v>
      </c>
      <c r="I52"/>
    </row>
    <row r="53" spans="1:9" x14ac:dyDescent="0.25">
      <c r="A53" s="11" t="s">
        <v>2159</v>
      </c>
      <c r="B53" s="8"/>
      <c r="C53" s="8"/>
      <c r="D53" s="8"/>
      <c r="E53" s="8">
        <v>345.29519999999997</v>
      </c>
      <c r="F53" s="8"/>
      <c r="G53" s="8">
        <v>-977</v>
      </c>
      <c r="H53" s="22">
        <v>-631.70479999999998</v>
      </c>
      <c r="I53"/>
    </row>
    <row r="54" spans="1:9" x14ac:dyDescent="0.25">
      <c r="A54" s="11" t="s">
        <v>1460</v>
      </c>
      <c r="B54" s="8"/>
      <c r="C54" s="8">
        <v>529.32000000000005</v>
      </c>
      <c r="D54" s="8"/>
      <c r="E54" s="8"/>
      <c r="F54" s="8">
        <v>946.16425199999844</v>
      </c>
      <c r="G54" s="8">
        <v>-1521.0100000000002</v>
      </c>
      <c r="H54" s="22">
        <v>-45.52574800000184</v>
      </c>
      <c r="I54"/>
    </row>
    <row r="55" spans="1:9" x14ac:dyDescent="0.25">
      <c r="A55" s="11" t="s">
        <v>1461</v>
      </c>
      <c r="B55" s="8"/>
      <c r="C55" s="8"/>
      <c r="D55" s="8"/>
      <c r="E55" s="8"/>
      <c r="F55" s="8">
        <v>92.400799999999862</v>
      </c>
      <c r="G55" s="8">
        <v>-416.58999999999992</v>
      </c>
      <c r="H55" s="22">
        <v>-324.18920000000003</v>
      </c>
      <c r="I55"/>
    </row>
    <row r="56" spans="1:9" x14ac:dyDescent="0.25">
      <c r="A56" s="5" t="s">
        <v>586</v>
      </c>
      <c r="B56" s="8"/>
      <c r="C56" s="8"/>
      <c r="D56" s="8">
        <v>-9337.5</v>
      </c>
      <c r="E56" s="8">
        <v>143787.10500000001</v>
      </c>
      <c r="F56" s="8">
        <v>207833.25831731191</v>
      </c>
      <c r="G56" s="8">
        <v>7167649</v>
      </c>
      <c r="H56" s="22">
        <v>7509931.8633173117</v>
      </c>
      <c r="I56"/>
    </row>
    <row r="57" spans="1:9" x14ac:dyDescent="0.25">
      <c r="A57" s="11" t="s">
        <v>256</v>
      </c>
      <c r="B57" s="8"/>
      <c r="C57" s="8"/>
      <c r="D57" s="8">
        <v>-8290</v>
      </c>
      <c r="E57" s="8">
        <v>80516.021200000003</v>
      </c>
      <c r="F57" s="8"/>
      <c r="G57" s="8">
        <v>3534880</v>
      </c>
      <c r="H57" s="22">
        <v>3607106.0211999998</v>
      </c>
      <c r="I57"/>
    </row>
    <row r="58" spans="1:9" x14ac:dyDescent="0.25">
      <c r="A58" s="11" t="s">
        <v>267</v>
      </c>
      <c r="B58" s="8"/>
      <c r="C58" s="8"/>
      <c r="D58" s="8">
        <v>-370</v>
      </c>
      <c r="E58" s="8">
        <v>41244.39179999999</v>
      </c>
      <c r="F58" s="8">
        <v>207833.25831731191</v>
      </c>
      <c r="G58" s="8">
        <v>12549</v>
      </c>
      <c r="H58" s="22">
        <v>261256.65011731189</v>
      </c>
      <c r="I58"/>
    </row>
    <row r="59" spans="1:9" x14ac:dyDescent="0.25">
      <c r="A59" s="11" t="s">
        <v>257</v>
      </c>
      <c r="B59" s="8"/>
      <c r="C59" s="8"/>
      <c r="D59" s="8">
        <v>-677.5</v>
      </c>
      <c r="E59" s="8">
        <v>22026.692000000003</v>
      </c>
      <c r="F59" s="8"/>
      <c r="G59" s="8">
        <v>3620220</v>
      </c>
      <c r="H59" s="22">
        <v>3641569.1919999998</v>
      </c>
      <c r="I59"/>
    </row>
    <row r="60" spans="1:9" x14ac:dyDescent="0.25">
      <c r="A60" s="5" t="s">
        <v>627</v>
      </c>
      <c r="B60" s="8">
        <v>341654.75</v>
      </c>
      <c r="C60" s="8">
        <v>1754419.4999999998</v>
      </c>
      <c r="D60" s="8">
        <v>-9365</v>
      </c>
      <c r="E60" s="8">
        <v>1176418.4789000002</v>
      </c>
      <c r="F60" s="8">
        <v>6366808.963739614</v>
      </c>
      <c r="G60" s="8">
        <v>7503658.0099999998</v>
      </c>
      <c r="H60" s="22">
        <v>17133594.70263961</v>
      </c>
      <c r="I60"/>
    </row>
    <row r="61" spans="1:9" x14ac:dyDescent="0.25">
      <c r="C61"/>
      <c r="D61"/>
      <c r="E61"/>
      <c r="F61"/>
      <c r="G61"/>
      <c r="H61"/>
      <c r="I61"/>
    </row>
    <row r="62" spans="1:9" x14ac:dyDescent="0.25">
      <c r="C62"/>
      <c r="D62"/>
      <c r="E62"/>
      <c r="F62"/>
      <c r="G62"/>
      <c r="H62"/>
      <c r="I62"/>
    </row>
    <row r="63" spans="1:9" x14ac:dyDescent="0.25">
      <c r="C63"/>
      <c r="D63"/>
      <c r="E63"/>
      <c r="F63"/>
      <c r="G63"/>
      <c r="H63"/>
      <c r="I63"/>
    </row>
    <row r="64" spans="1:9" x14ac:dyDescent="0.25">
      <c r="C64"/>
      <c r="D64"/>
      <c r="E64"/>
      <c r="F64"/>
      <c r="G64"/>
      <c r="H64"/>
      <c r="I64"/>
    </row>
    <row r="65" spans="3:9" x14ac:dyDescent="0.25">
      <c r="C65"/>
      <c r="D65"/>
      <c r="E65"/>
      <c r="F65"/>
      <c r="G65"/>
      <c r="H65"/>
      <c r="I65"/>
    </row>
    <row r="66" spans="3:9" x14ac:dyDescent="0.25">
      <c r="C66"/>
      <c r="D66"/>
      <c r="E66"/>
      <c r="F66"/>
      <c r="G66"/>
      <c r="H66"/>
      <c r="I66"/>
    </row>
    <row r="67" spans="3:9" x14ac:dyDescent="0.25">
      <c r="C67"/>
      <c r="D67"/>
      <c r="E67"/>
      <c r="F67"/>
      <c r="G67"/>
      <c r="H67"/>
      <c r="I67"/>
    </row>
    <row r="68" spans="3:9" x14ac:dyDescent="0.25">
      <c r="C68"/>
      <c r="D68"/>
      <c r="E68"/>
      <c r="F68"/>
      <c r="G68"/>
      <c r="H68"/>
      <c r="I68"/>
    </row>
    <row r="69" spans="3:9" x14ac:dyDescent="0.25">
      <c r="C69"/>
      <c r="D69"/>
      <c r="E69"/>
      <c r="F69"/>
      <c r="G69"/>
      <c r="H69"/>
      <c r="I69"/>
    </row>
    <row r="70" spans="3:9" x14ac:dyDescent="0.25">
      <c r="C70"/>
      <c r="D70"/>
      <c r="E70"/>
      <c r="F70"/>
      <c r="G70"/>
      <c r="H70"/>
      <c r="I70"/>
    </row>
    <row r="71" spans="3:9" x14ac:dyDescent="0.25">
      <c r="C71"/>
      <c r="D71"/>
      <c r="E71"/>
      <c r="F71"/>
      <c r="G71"/>
      <c r="H71"/>
      <c r="I71"/>
    </row>
    <row r="72" spans="3:9" x14ac:dyDescent="0.25">
      <c r="C72"/>
      <c r="D72"/>
      <c r="E72"/>
      <c r="F72"/>
      <c r="G72"/>
      <c r="H72"/>
      <c r="I72"/>
    </row>
    <row r="73" spans="3:9" x14ac:dyDescent="0.25">
      <c r="C73"/>
      <c r="D73"/>
      <c r="E73"/>
      <c r="F73"/>
      <c r="G73"/>
      <c r="H73"/>
      <c r="I73"/>
    </row>
    <row r="74" spans="3:9" x14ac:dyDescent="0.25">
      <c r="C74"/>
      <c r="D74"/>
      <c r="E74"/>
      <c r="F74"/>
      <c r="G74"/>
      <c r="H74"/>
      <c r="I74"/>
    </row>
    <row r="75" spans="3:9" x14ac:dyDescent="0.25">
      <c r="C75"/>
      <c r="D75"/>
      <c r="E75"/>
      <c r="F75"/>
      <c r="G75"/>
      <c r="H75"/>
      <c r="I75"/>
    </row>
    <row r="76" spans="3:9" x14ac:dyDescent="0.25">
      <c r="C76"/>
      <c r="D76"/>
      <c r="E76"/>
      <c r="F76"/>
      <c r="G76"/>
      <c r="H76"/>
      <c r="I76"/>
    </row>
    <row r="77" spans="3:9" x14ac:dyDescent="0.25">
      <c r="C77"/>
      <c r="D77"/>
      <c r="E77"/>
      <c r="F77"/>
      <c r="G77"/>
      <c r="H77"/>
      <c r="I77"/>
    </row>
    <row r="78" spans="3:9" x14ac:dyDescent="0.25">
      <c r="C78"/>
      <c r="D78"/>
      <c r="E78"/>
      <c r="F78"/>
      <c r="G78"/>
      <c r="H78"/>
      <c r="I78"/>
    </row>
    <row r="79" spans="3:9" x14ac:dyDescent="0.25">
      <c r="C79"/>
      <c r="D79"/>
      <c r="E79"/>
      <c r="F79"/>
      <c r="G79"/>
      <c r="H79"/>
      <c r="I79"/>
    </row>
    <row r="80" spans="3:9" x14ac:dyDescent="0.25">
      <c r="C80"/>
      <c r="D80"/>
      <c r="E80"/>
      <c r="F80"/>
      <c r="G80"/>
      <c r="H80"/>
      <c r="I80"/>
    </row>
    <row r="81" spans="3:9" x14ac:dyDescent="0.25">
      <c r="C81"/>
      <c r="D81"/>
      <c r="E81"/>
      <c r="F81"/>
      <c r="G81"/>
      <c r="H81"/>
      <c r="I81"/>
    </row>
    <row r="82" spans="3:9" x14ac:dyDescent="0.25">
      <c r="C82"/>
      <c r="D82"/>
      <c r="E82"/>
      <c r="F82"/>
      <c r="G82"/>
      <c r="H82"/>
      <c r="I82"/>
    </row>
    <row r="83" spans="3:9" x14ac:dyDescent="0.25">
      <c r="C83"/>
      <c r="D83"/>
      <c r="E83"/>
      <c r="F83"/>
      <c r="G83"/>
      <c r="H83"/>
      <c r="I83"/>
    </row>
    <row r="84" spans="3:9" x14ac:dyDescent="0.25">
      <c r="C84"/>
      <c r="D84"/>
      <c r="E84"/>
      <c r="F84"/>
      <c r="G84"/>
      <c r="H84"/>
      <c r="I84"/>
    </row>
    <row r="85" spans="3:9" x14ac:dyDescent="0.25">
      <c r="C85"/>
      <c r="D85"/>
      <c r="E85"/>
      <c r="F85"/>
      <c r="G85"/>
      <c r="H85"/>
      <c r="I85"/>
    </row>
    <row r="86" spans="3:9" x14ac:dyDescent="0.25">
      <c r="C86"/>
      <c r="D86"/>
      <c r="E86"/>
      <c r="F86"/>
      <c r="G86"/>
      <c r="H86"/>
      <c r="I86"/>
    </row>
    <row r="87" spans="3:9" x14ac:dyDescent="0.25">
      <c r="C87"/>
      <c r="D87"/>
      <c r="E87"/>
      <c r="F87"/>
      <c r="G87"/>
      <c r="H87"/>
      <c r="I87"/>
    </row>
    <row r="88" spans="3:9" x14ac:dyDescent="0.25">
      <c r="C88"/>
      <c r="D88"/>
      <c r="E88"/>
      <c r="F88"/>
      <c r="G88"/>
      <c r="H88"/>
      <c r="I88"/>
    </row>
    <row r="89" spans="3:9" x14ac:dyDescent="0.25">
      <c r="C89"/>
      <c r="D89"/>
      <c r="E89"/>
      <c r="F89"/>
      <c r="G89"/>
      <c r="H89"/>
      <c r="I89"/>
    </row>
    <row r="90" spans="3:9" x14ac:dyDescent="0.25">
      <c r="C90"/>
      <c r="D90"/>
      <c r="E90"/>
      <c r="F90"/>
      <c r="G90"/>
      <c r="H90"/>
      <c r="I90"/>
    </row>
    <row r="91" spans="3:9" x14ac:dyDescent="0.25">
      <c r="C91"/>
      <c r="D91"/>
      <c r="E91"/>
      <c r="F91"/>
      <c r="G91"/>
      <c r="H91"/>
      <c r="I91"/>
    </row>
    <row r="92" spans="3:9" x14ac:dyDescent="0.25">
      <c r="C92"/>
      <c r="D92"/>
      <c r="E92"/>
      <c r="F92"/>
      <c r="G92"/>
      <c r="H92"/>
      <c r="I92"/>
    </row>
    <row r="93" spans="3:9" x14ac:dyDescent="0.25">
      <c r="C93"/>
      <c r="D93"/>
      <c r="E93"/>
      <c r="F93"/>
      <c r="G93"/>
      <c r="H93"/>
      <c r="I93"/>
    </row>
    <row r="94" spans="3:9" x14ac:dyDescent="0.25">
      <c r="C94"/>
      <c r="D94"/>
      <c r="E94"/>
      <c r="F94"/>
      <c r="G94"/>
      <c r="H94"/>
      <c r="I94"/>
    </row>
    <row r="95" spans="3:9" x14ac:dyDescent="0.25">
      <c r="C95"/>
      <c r="D95"/>
      <c r="E95"/>
      <c r="F95"/>
      <c r="G95"/>
      <c r="H95"/>
      <c r="I95"/>
    </row>
    <row r="96" spans="3:9" x14ac:dyDescent="0.25">
      <c r="C96"/>
      <c r="D96"/>
      <c r="E96"/>
      <c r="F96"/>
      <c r="G96"/>
      <c r="H96"/>
      <c r="I96"/>
    </row>
    <row r="97" spans="3:9" x14ac:dyDescent="0.25">
      <c r="C97"/>
      <c r="D97"/>
      <c r="E97"/>
      <c r="F97"/>
      <c r="G97"/>
      <c r="H97"/>
      <c r="I97"/>
    </row>
    <row r="98" spans="3:9" x14ac:dyDescent="0.25">
      <c r="C98"/>
      <c r="D98"/>
      <c r="E98"/>
      <c r="F98"/>
      <c r="G98"/>
      <c r="H98"/>
      <c r="I98"/>
    </row>
    <row r="99" spans="3:9" x14ac:dyDescent="0.25">
      <c r="C99"/>
      <c r="D99"/>
      <c r="E99"/>
      <c r="F99"/>
      <c r="G99"/>
      <c r="H99"/>
      <c r="I99"/>
    </row>
    <row r="100" spans="3:9" x14ac:dyDescent="0.25">
      <c r="C100"/>
      <c r="D100"/>
      <c r="E100"/>
      <c r="F100"/>
      <c r="G100"/>
      <c r="H100"/>
      <c r="I100"/>
    </row>
    <row r="101" spans="3:9" x14ac:dyDescent="0.25">
      <c r="C101"/>
      <c r="D101"/>
      <c r="E101"/>
      <c r="F101"/>
      <c r="G101"/>
      <c r="H101"/>
      <c r="I101"/>
    </row>
    <row r="102" spans="3:9" x14ac:dyDescent="0.25">
      <c r="C102"/>
      <c r="D102"/>
      <c r="E102"/>
      <c r="F102"/>
      <c r="G102"/>
      <c r="H102"/>
      <c r="I102"/>
    </row>
    <row r="103" spans="3:9" x14ac:dyDescent="0.25">
      <c r="C103"/>
      <c r="D103"/>
      <c r="E103"/>
      <c r="F103"/>
      <c r="G103"/>
      <c r="H103"/>
      <c r="I103"/>
    </row>
    <row r="104" spans="3:9" x14ac:dyDescent="0.25">
      <c r="C104"/>
      <c r="D104"/>
      <c r="E104"/>
      <c r="F104"/>
      <c r="G104"/>
      <c r="H104"/>
      <c r="I104"/>
    </row>
    <row r="105" spans="3:9" x14ac:dyDescent="0.25">
      <c r="C105"/>
      <c r="D105"/>
      <c r="E105"/>
      <c r="F105"/>
      <c r="G105"/>
      <c r="H105"/>
      <c r="I105"/>
    </row>
    <row r="106" spans="3:9" x14ac:dyDescent="0.25">
      <c r="C106"/>
      <c r="D106"/>
      <c r="E106"/>
      <c r="F106"/>
      <c r="G106"/>
      <c r="H106"/>
      <c r="I106"/>
    </row>
    <row r="107" spans="3:9" x14ac:dyDescent="0.25">
      <c r="C107"/>
      <c r="D107"/>
      <c r="E107"/>
      <c r="F107"/>
      <c r="G107"/>
      <c r="H107"/>
      <c r="I107"/>
    </row>
    <row r="108" spans="3:9" x14ac:dyDescent="0.25">
      <c r="C108"/>
      <c r="D108"/>
      <c r="E108"/>
      <c r="F108"/>
      <c r="G108"/>
      <c r="H108"/>
      <c r="I108"/>
    </row>
    <row r="109" spans="3:9" x14ac:dyDescent="0.25">
      <c r="C109"/>
      <c r="D109"/>
      <c r="E109"/>
      <c r="F109"/>
      <c r="G109"/>
      <c r="H109"/>
      <c r="I109"/>
    </row>
    <row r="110" spans="3:9" x14ac:dyDescent="0.25">
      <c r="C110"/>
      <c r="D110"/>
      <c r="E110"/>
      <c r="F110"/>
      <c r="G110"/>
      <c r="H110"/>
      <c r="I110"/>
    </row>
    <row r="111" spans="3:9" x14ac:dyDescent="0.25">
      <c r="C111"/>
      <c r="D111"/>
      <c r="E111"/>
      <c r="F111"/>
      <c r="G111"/>
      <c r="H111"/>
      <c r="I111"/>
    </row>
    <row r="112" spans="3:9" x14ac:dyDescent="0.25">
      <c r="C112"/>
      <c r="D112"/>
      <c r="E112"/>
      <c r="F112"/>
      <c r="G112"/>
      <c r="H112"/>
      <c r="I112"/>
    </row>
    <row r="113" spans="3:9" x14ac:dyDescent="0.25">
      <c r="C113"/>
      <c r="D113"/>
      <c r="E113"/>
      <c r="F113"/>
      <c r="G113"/>
      <c r="H113"/>
      <c r="I113"/>
    </row>
    <row r="114" spans="3:9" x14ac:dyDescent="0.25">
      <c r="C114"/>
      <c r="D114"/>
      <c r="E114"/>
      <c r="F114"/>
      <c r="G114"/>
      <c r="H114"/>
      <c r="I114"/>
    </row>
    <row r="115" spans="3:9" x14ac:dyDescent="0.25">
      <c r="C115"/>
      <c r="D115"/>
      <c r="E115"/>
      <c r="F115"/>
      <c r="G115"/>
      <c r="H115"/>
      <c r="I115"/>
    </row>
    <row r="116" spans="3:9" x14ac:dyDescent="0.25">
      <c r="C116"/>
      <c r="D116"/>
      <c r="E116"/>
      <c r="F116"/>
      <c r="G116"/>
      <c r="H116"/>
      <c r="I116"/>
    </row>
    <row r="117" spans="3:9" x14ac:dyDescent="0.25">
      <c r="C117"/>
      <c r="D117"/>
      <c r="E117"/>
      <c r="F117"/>
      <c r="G117"/>
      <c r="H117"/>
      <c r="I117"/>
    </row>
    <row r="118" spans="3:9" x14ac:dyDescent="0.25">
      <c r="C118"/>
      <c r="D118"/>
      <c r="E118"/>
      <c r="F118"/>
      <c r="G118"/>
      <c r="H118"/>
      <c r="I118"/>
    </row>
    <row r="119" spans="3:9" x14ac:dyDescent="0.25">
      <c r="C119"/>
      <c r="D119"/>
      <c r="E119"/>
      <c r="F119"/>
      <c r="G119"/>
      <c r="H119"/>
      <c r="I119"/>
    </row>
    <row r="120" spans="3:9" x14ac:dyDescent="0.25">
      <c r="C120"/>
      <c r="D120"/>
      <c r="E120"/>
      <c r="F120"/>
      <c r="G120"/>
      <c r="H120"/>
      <c r="I120"/>
    </row>
    <row r="121" spans="3:9" x14ac:dyDescent="0.25">
      <c r="C121"/>
      <c r="D121"/>
      <c r="E121"/>
      <c r="F121"/>
      <c r="G121"/>
      <c r="H121"/>
      <c r="I121"/>
    </row>
    <row r="122" spans="3:9" x14ac:dyDescent="0.25">
      <c r="C122"/>
      <c r="D122"/>
      <c r="E122"/>
      <c r="F122"/>
      <c r="G122"/>
      <c r="H122"/>
      <c r="I122"/>
    </row>
    <row r="123" spans="3:9" x14ac:dyDescent="0.25">
      <c r="C123"/>
      <c r="D123"/>
      <c r="E123"/>
      <c r="F123"/>
      <c r="G123"/>
      <c r="H123"/>
      <c r="I123"/>
    </row>
    <row r="124" spans="3:9" x14ac:dyDescent="0.25">
      <c r="C124"/>
      <c r="D124"/>
      <c r="E124"/>
      <c r="F124"/>
      <c r="G124"/>
      <c r="H124"/>
      <c r="I124"/>
    </row>
    <row r="125" spans="3:9" x14ac:dyDescent="0.25">
      <c r="C125"/>
      <c r="D125"/>
      <c r="E125"/>
      <c r="F125"/>
      <c r="G125"/>
      <c r="H125"/>
      <c r="I125"/>
    </row>
    <row r="126" spans="3:9" x14ac:dyDescent="0.25">
      <c r="C126"/>
      <c r="D126"/>
      <c r="E126"/>
      <c r="F126"/>
      <c r="G126"/>
      <c r="H126"/>
      <c r="I126"/>
    </row>
    <row r="127" spans="3:9" x14ac:dyDescent="0.25">
      <c r="C127"/>
      <c r="D127"/>
      <c r="E127"/>
      <c r="F127"/>
      <c r="G127"/>
      <c r="H127"/>
      <c r="I127"/>
    </row>
    <row r="128" spans="3:9" x14ac:dyDescent="0.25">
      <c r="C128"/>
      <c r="D128"/>
      <c r="E128"/>
      <c r="F128"/>
      <c r="G128"/>
      <c r="H128"/>
      <c r="I128"/>
    </row>
    <row r="129" spans="3:9" x14ac:dyDescent="0.25">
      <c r="C129"/>
      <c r="D129"/>
      <c r="E129"/>
      <c r="F129"/>
      <c r="G129"/>
      <c r="H129"/>
      <c r="I129"/>
    </row>
    <row r="130" spans="3:9" x14ac:dyDescent="0.25">
      <c r="C130"/>
      <c r="D130"/>
      <c r="E130"/>
      <c r="F130"/>
      <c r="G130"/>
      <c r="H130"/>
      <c r="I130"/>
    </row>
    <row r="131" spans="3:9" x14ac:dyDescent="0.25">
      <c r="C131"/>
      <c r="D131"/>
      <c r="E131"/>
      <c r="F131"/>
      <c r="G131"/>
      <c r="H131"/>
      <c r="I131"/>
    </row>
    <row r="132" spans="3:9" x14ac:dyDescent="0.25">
      <c r="C132"/>
      <c r="D132"/>
      <c r="E132"/>
      <c r="F132"/>
      <c r="G132"/>
      <c r="H132"/>
      <c r="I132"/>
    </row>
    <row r="133" spans="3:9" x14ac:dyDescent="0.25">
      <c r="C133"/>
      <c r="D133"/>
      <c r="E133"/>
      <c r="F133"/>
      <c r="G133"/>
      <c r="H133"/>
      <c r="I133"/>
    </row>
    <row r="134" spans="3:9" x14ac:dyDescent="0.25">
      <c r="C134"/>
      <c r="D134"/>
      <c r="E134"/>
      <c r="F134"/>
      <c r="G134"/>
      <c r="H134"/>
      <c r="I134"/>
    </row>
    <row r="135" spans="3:9" x14ac:dyDescent="0.25">
      <c r="C135"/>
      <c r="D135"/>
      <c r="E135"/>
      <c r="F135"/>
      <c r="G135"/>
      <c r="H135"/>
      <c r="I135"/>
    </row>
    <row r="136" spans="3:9" x14ac:dyDescent="0.25">
      <c r="C136"/>
      <c r="D136"/>
      <c r="E136"/>
      <c r="F136"/>
      <c r="G136"/>
      <c r="H136"/>
      <c r="I136"/>
    </row>
    <row r="137" spans="3:9" x14ac:dyDescent="0.25">
      <c r="C137"/>
      <c r="D137"/>
      <c r="E137"/>
      <c r="F137"/>
      <c r="G137"/>
      <c r="H137"/>
      <c r="I137"/>
    </row>
    <row r="138" spans="3:9" x14ac:dyDescent="0.25">
      <c r="C138"/>
      <c r="D138"/>
      <c r="E138"/>
      <c r="F138"/>
      <c r="G138"/>
      <c r="H138"/>
      <c r="I138"/>
    </row>
    <row r="139" spans="3:9" x14ac:dyDescent="0.25">
      <c r="C139"/>
      <c r="D139"/>
      <c r="E139"/>
      <c r="F139"/>
      <c r="G139"/>
      <c r="H139"/>
      <c r="I139"/>
    </row>
    <row r="140" spans="3:9" x14ac:dyDescent="0.25">
      <c r="C140"/>
      <c r="D140"/>
      <c r="E140"/>
      <c r="F140"/>
      <c r="G140"/>
      <c r="H140"/>
      <c r="I140"/>
    </row>
    <row r="141" spans="3:9" x14ac:dyDescent="0.25">
      <c r="C141"/>
      <c r="D141"/>
      <c r="E141"/>
      <c r="F141"/>
      <c r="G141"/>
      <c r="H141"/>
      <c r="I141"/>
    </row>
    <row r="142" spans="3:9" x14ac:dyDescent="0.25">
      <c r="C142"/>
      <c r="D142"/>
      <c r="E142"/>
      <c r="F142"/>
      <c r="G142"/>
      <c r="H142"/>
      <c r="I142"/>
    </row>
    <row r="143" spans="3:9" x14ac:dyDescent="0.25">
      <c r="C143"/>
      <c r="D143"/>
      <c r="E143"/>
      <c r="F143"/>
      <c r="G143"/>
      <c r="H143"/>
      <c r="I143"/>
    </row>
    <row r="144" spans="3:9" x14ac:dyDescent="0.25">
      <c r="C144"/>
      <c r="D144"/>
      <c r="E144"/>
      <c r="F144"/>
      <c r="G144"/>
      <c r="H144"/>
      <c r="I144"/>
    </row>
    <row r="145" spans="3:9" x14ac:dyDescent="0.25">
      <c r="C145"/>
      <c r="D145"/>
      <c r="E145"/>
      <c r="F145"/>
      <c r="G145"/>
      <c r="H145"/>
      <c r="I145"/>
    </row>
    <row r="146" spans="3:9" x14ac:dyDescent="0.25">
      <c r="C146"/>
      <c r="D146"/>
      <c r="E146"/>
      <c r="F146"/>
      <c r="G146"/>
      <c r="H146"/>
      <c r="I146"/>
    </row>
    <row r="147" spans="3:9" x14ac:dyDescent="0.25">
      <c r="C147"/>
      <c r="D147"/>
      <c r="E147"/>
      <c r="F147"/>
      <c r="G147"/>
      <c r="H147"/>
      <c r="I147"/>
    </row>
    <row r="148" spans="3:9" x14ac:dyDescent="0.25">
      <c r="C148"/>
      <c r="D148"/>
      <c r="E148"/>
      <c r="F148"/>
      <c r="G148"/>
      <c r="H148"/>
      <c r="I148"/>
    </row>
    <row r="149" spans="3:9" x14ac:dyDescent="0.25">
      <c r="C149"/>
      <c r="D149"/>
      <c r="E149"/>
      <c r="F149"/>
      <c r="G149"/>
      <c r="H149"/>
      <c r="I149"/>
    </row>
    <row r="150" spans="3:9" x14ac:dyDescent="0.25">
      <c r="C150"/>
      <c r="D150"/>
      <c r="E150"/>
      <c r="F150"/>
      <c r="G150"/>
      <c r="H150"/>
      <c r="I150"/>
    </row>
    <row r="151" spans="3:9" x14ac:dyDescent="0.25">
      <c r="C151"/>
      <c r="D151"/>
      <c r="E151"/>
      <c r="F151"/>
      <c r="G151"/>
      <c r="H151"/>
      <c r="I151"/>
    </row>
    <row r="152" spans="3:9" x14ac:dyDescent="0.25">
      <c r="C152"/>
      <c r="D152"/>
      <c r="E152"/>
      <c r="F152"/>
      <c r="G152"/>
      <c r="H152"/>
      <c r="I152"/>
    </row>
    <row r="153" spans="3:9" x14ac:dyDescent="0.25">
      <c r="C153"/>
      <c r="D153"/>
      <c r="E153"/>
      <c r="F153"/>
      <c r="G153"/>
      <c r="H153"/>
      <c r="I153"/>
    </row>
    <row r="154" spans="3:9" x14ac:dyDescent="0.25">
      <c r="C154"/>
      <c r="D154"/>
      <c r="E154"/>
      <c r="F154"/>
      <c r="G154"/>
      <c r="H154"/>
      <c r="I154"/>
    </row>
    <row r="155" spans="3:9" x14ac:dyDescent="0.25">
      <c r="C155"/>
      <c r="D155"/>
      <c r="E155"/>
      <c r="F155"/>
      <c r="G155"/>
      <c r="H155"/>
      <c r="I155"/>
    </row>
    <row r="156" spans="3:9" x14ac:dyDescent="0.25">
      <c r="C156"/>
      <c r="D156"/>
      <c r="E156"/>
      <c r="F156"/>
      <c r="G156"/>
      <c r="H156"/>
      <c r="I156"/>
    </row>
    <row r="157" spans="3:9" x14ac:dyDescent="0.25">
      <c r="C157"/>
      <c r="D157"/>
      <c r="E157"/>
      <c r="F157"/>
      <c r="G157"/>
      <c r="H157"/>
      <c r="I157"/>
    </row>
    <row r="158" spans="3:9" x14ac:dyDescent="0.25">
      <c r="C158"/>
      <c r="D158"/>
      <c r="E158"/>
      <c r="F158"/>
      <c r="G158"/>
      <c r="H158"/>
      <c r="I158"/>
    </row>
    <row r="159" spans="3:9" x14ac:dyDescent="0.25">
      <c r="C159"/>
      <c r="D159"/>
      <c r="E159"/>
      <c r="F159"/>
      <c r="G159"/>
      <c r="H159"/>
      <c r="I159"/>
    </row>
    <row r="160" spans="3:9" x14ac:dyDescent="0.25">
      <c r="C160"/>
      <c r="D160"/>
      <c r="E160"/>
      <c r="F160"/>
      <c r="G160"/>
      <c r="H160"/>
      <c r="I160"/>
    </row>
    <row r="161" spans="3:9" x14ac:dyDescent="0.25">
      <c r="C161"/>
      <c r="D161"/>
      <c r="E161"/>
      <c r="F161"/>
      <c r="G161"/>
      <c r="H161"/>
      <c r="I161"/>
    </row>
    <row r="162" spans="3:9" x14ac:dyDescent="0.25">
      <c r="C162"/>
      <c r="D162"/>
      <c r="E162"/>
      <c r="F162"/>
      <c r="G162"/>
      <c r="H162"/>
      <c r="I162"/>
    </row>
    <row r="163" spans="3:9" x14ac:dyDescent="0.25">
      <c r="C163"/>
      <c r="D163"/>
      <c r="E163"/>
      <c r="F163"/>
      <c r="G163"/>
      <c r="H163"/>
      <c r="I163"/>
    </row>
    <row r="164" spans="3:9" x14ac:dyDescent="0.25">
      <c r="C164"/>
      <c r="D164"/>
      <c r="E164"/>
      <c r="F164"/>
      <c r="G164"/>
      <c r="H164"/>
      <c r="I164"/>
    </row>
    <row r="165" spans="3:9" x14ac:dyDescent="0.25">
      <c r="C165"/>
      <c r="D165"/>
      <c r="E165"/>
      <c r="F165"/>
      <c r="G165"/>
      <c r="H165"/>
      <c r="I165"/>
    </row>
    <row r="166" spans="3:9" x14ac:dyDescent="0.25">
      <c r="C166"/>
      <c r="D166"/>
      <c r="E166"/>
      <c r="F166"/>
      <c r="G166"/>
      <c r="H166"/>
      <c r="I166"/>
    </row>
    <row r="167" spans="3:9" x14ac:dyDescent="0.25">
      <c r="C167"/>
      <c r="D167"/>
      <c r="E167"/>
      <c r="F167"/>
      <c r="G167"/>
      <c r="H167"/>
      <c r="I167"/>
    </row>
    <row r="168" spans="3:9" x14ac:dyDescent="0.25">
      <c r="C168"/>
      <c r="D168"/>
      <c r="E168"/>
      <c r="F168"/>
      <c r="G168"/>
      <c r="H168"/>
      <c r="I168"/>
    </row>
    <row r="169" spans="3:9" x14ac:dyDescent="0.25">
      <c r="C169"/>
      <c r="D169"/>
      <c r="E169"/>
      <c r="F169"/>
      <c r="G169"/>
      <c r="H169"/>
      <c r="I169"/>
    </row>
    <row r="170" spans="3:9" x14ac:dyDescent="0.25">
      <c r="C170"/>
      <c r="D170"/>
      <c r="E170"/>
      <c r="F170"/>
      <c r="G170"/>
      <c r="H170"/>
      <c r="I170"/>
    </row>
    <row r="171" spans="3:9" x14ac:dyDescent="0.25">
      <c r="C171"/>
      <c r="D171"/>
      <c r="E171"/>
      <c r="F171"/>
      <c r="G171"/>
      <c r="H171"/>
      <c r="I171"/>
    </row>
    <row r="172" spans="3:9" x14ac:dyDescent="0.25">
      <c r="C172"/>
      <c r="D172"/>
      <c r="E172"/>
      <c r="F172"/>
      <c r="G172"/>
      <c r="H172"/>
      <c r="I172"/>
    </row>
    <row r="173" spans="3:9" x14ac:dyDescent="0.25">
      <c r="C173"/>
      <c r="D173"/>
      <c r="E173"/>
      <c r="F173"/>
      <c r="G173"/>
      <c r="H173"/>
      <c r="I173"/>
    </row>
    <row r="174" spans="3:9" x14ac:dyDescent="0.25">
      <c r="C174"/>
      <c r="D174"/>
      <c r="E174"/>
      <c r="F174"/>
      <c r="G174"/>
      <c r="H174"/>
      <c r="I174"/>
    </row>
    <row r="175" spans="3:9" x14ac:dyDescent="0.25">
      <c r="C175"/>
      <c r="D175"/>
      <c r="E175"/>
      <c r="F175"/>
      <c r="G175"/>
      <c r="H175"/>
      <c r="I175"/>
    </row>
    <row r="176" spans="3:9" x14ac:dyDescent="0.25">
      <c r="C176"/>
      <c r="D176"/>
      <c r="E176"/>
      <c r="F176"/>
      <c r="G176"/>
      <c r="H176"/>
      <c r="I176"/>
    </row>
    <row r="177" spans="3:9" x14ac:dyDescent="0.25">
      <c r="C177"/>
      <c r="D177"/>
      <c r="E177"/>
      <c r="F177"/>
      <c r="G177"/>
      <c r="H177"/>
      <c r="I177"/>
    </row>
    <row r="178" spans="3:9" x14ac:dyDescent="0.25">
      <c r="C178"/>
      <c r="D178"/>
      <c r="E178"/>
      <c r="F178"/>
      <c r="G178"/>
      <c r="H178"/>
      <c r="I178"/>
    </row>
    <row r="179" spans="3:9" x14ac:dyDescent="0.25">
      <c r="C179"/>
      <c r="D179"/>
      <c r="E179"/>
      <c r="F179"/>
      <c r="G179"/>
      <c r="H179"/>
      <c r="I179"/>
    </row>
    <row r="180" spans="3:9" x14ac:dyDescent="0.25">
      <c r="C180"/>
      <c r="D180"/>
      <c r="E180"/>
      <c r="F180"/>
      <c r="G180"/>
      <c r="H180"/>
      <c r="I180"/>
    </row>
    <row r="181" spans="3:9" x14ac:dyDescent="0.25">
      <c r="C181"/>
      <c r="D181"/>
      <c r="E181"/>
      <c r="F181"/>
      <c r="G181"/>
      <c r="H181"/>
      <c r="I181"/>
    </row>
    <row r="182" spans="3:9" x14ac:dyDescent="0.25">
      <c r="C182"/>
      <c r="D182"/>
      <c r="E182"/>
      <c r="F182"/>
      <c r="G182"/>
      <c r="H182"/>
      <c r="I182"/>
    </row>
    <row r="183" spans="3:9" x14ac:dyDescent="0.25">
      <c r="C183"/>
      <c r="D183"/>
      <c r="E183"/>
      <c r="F183"/>
      <c r="G183"/>
      <c r="H183"/>
      <c r="I183"/>
    </row>
    <row r="184" spans="3:9" x14ac:dyDescent="0.25">
      <c r="C184"/>
      <c r="D184"/>
      <c r="E184"/>
      <c r="F184"/>
      <c r="G184"/>
      <c r="H184"/>
      <c r="I184"/>
    </row>
    <row r="185" spans="3:9" x14ac:dyDescent="0.25">
      <c r="C185"/>
      <c r="D185"/>
      <c r="E185"/>
      <c r="F185"/>
      <c r="G185"/>
      <c r="H185"/>
      <c r="I185"/>
    </row>
    <row r="186" spans="3:9" x14ac:dyDescent="0.25">
      <c r="C186"/>
      <c r="D186"/>
      <c r="E186"/>
      <c r="F186"/>
      <c r="G186"/>
      <c r="H186"/>
      <c r="I186"/>
    </row>
    <row r="187" spans="3:9" x14ac:dyDescent="0.25">
      <c r="C187"/>
      <c r="D187"/>
      <c r="E187"/>
      <c r="F187"/>
      <c r="G187"/>
      <c r="H187"/>
      <c r="I187"/>
    </row>
    <row r="188" spans="3:9" x14ac:dyDescent="0.25">
      <c r="C188"/>
      <c r="D188"/>
      <c r="E188"/>
      <c r="F188"/>
      <c r="G188"/>
      <c r="H188"/>
      <c r="I188"/>
    </row>
    <row r="189" spans="3:9" x14ac:dyDescent="0.25">
      <c r="C189"/>
      <c r="D189"/>
      <c r="E189"/>
      <c r="F189"/>
      <c r="G189"/>
      <c r="H189"/>
      <c r="I189"/>
    </row>
    <row r="190" spans="3:9" x14ac:dyDescent="0.25">
      <c r="C190"/>
      <c r="D190"/>
      <c r="E190"/>
      <c r="F190"/>
      <c r="G190"/>
      <c r="H190"/>
      <c r="I190"/>
    </row>
    <row r="191" spans="3:9" x14ac:dyDescent="0.25">
      <c r="C191"/>
      <c r="D191"/>
      <c r="E191"/>
      <c r="F191"/>
      <c r="G191"/>
      <c r="H191"/>
      <c r="I191"/>
    </row>
    <row r="192" spans="3:9" x14ac:dyDescent="0.25">
      <c r="C192"/>
      <c r="D192"/>
      <c r="E192"/>
      <c r="F192"/>
      <c r="G192"/>
      <c r="H192"/>
      <c r="I192"/>
    </row>
    <row r="193" spans="3:9" x14ac:dyDescent="0.25">
      <c r="C193"/>
      <c r="D193"/>
      <c r="E193"/>
      <c r="F193"/>
      <c r="G193"/>
      <c r="H193"/>
      <c r="I193"/>
    </row>
    <row r="194" spans="3:9" x14ac:dyDescent="0.25">
      <c r="C194"/>
      <c r="D194"/>
      <c r="E194"/>
      <c r="F194"/>
      <c r="G194"/>
      <c r="H194"/>
      <c r="I194"/>
    </row>
    <row r="195" spans="3:9" x14ac:dyDescent="0.25">
      <c r="C195"/>
      <c r="D195"/>
      <c r="E195"/>
      <c r="F195"/>
      <c r="G195"/>
      <c r="H195"/>
      <c r="I195"/>
    </row>
    <row r="196" spans="3:9" x14ac:dyDescent="0.25">
      <c r="C196"/>
      <c r="D196"/>
      <c r="E196"/>
      <c r="F196"/>
      <c r="G196"/>
      <c r="H196"/>
      <c r="I196"/>
    </row>
    <row r="197" spans="3:9" x14ac:dyDescent="0.25">
      <c r="C197"/>
      <c r="D197"/>
      <c r="E197"/>
      <c r="F197"/>
      <c r="G197"/>
      <c r="H197"/>
      <c r="I197"/>
    </row>
    <row r="198" spans="3:9" x14ac:dyDescent="0.25">
      <c r="C198"/>
      <c r="D198"/>
      <c r="E198"/>
      <c r="F198"/>
      <c r="G198"/>
      <c r="H198"/>
      <c r="I198"/>
    </row>
    <row r="199" spans="3:9" x14ac:dyDescent="0.25">
      <c r="C199"/>
      <c r="D199"/>
      <c r="E199"/>
      <c r="F199"/>
      <c r="G199"/>
      <c r="H199"/>
      <c r="I199"/>
    </row>
    <row r="200" spans="3:9" x14ac:dyDescent="0.25">
      <c r="C200"/>
      <c r="D200"/>
      <c r="E200"/>
      <c r="F200"/>
      <c r="G200"/>
      <c r="H200"/>
      <c r="I200"/>
    </row>
    <row r="201" spans="3:9" x14ac:dyDescent="0.25">
      <c r="C201"/>
      <c r="D201"/>
      <c r="E201"/>
      <c r="F201"/>
      <c r="G201"/>
      <c r="H201"/>
      <c r="I201"/>
    </row>
    <row r="202" spans="3:9" x14ac:dyDescent="0.25">
      <c r="C202"/>
      <c r="D202"/>
      <c r="E202"/>
      <c r="F202"/>
      <c r="G202"/>
      <c r="H202"/>
      <c r="I202"/>
    </row>
    <row r="203" spans="3:9" x14ac:dyDescent="0.25">
      <c r="C203"/>
      <c r="D203"/>
      <c r="E203"/>
      <c r="F203"/>
      <c r="G203"/>
      <c r="H203"/>
      <c r="I203"/>
    </row>
    <row r="204" spans="3:9" x14ac:dyDescent="0.25">
      <c r="C204"/>
      <c r="D204"/>
      <c r="E204"/>
      <c r="F204"/>
      <c r="G204"/>
      <c r="H204"/>
      <c r="I204"/>
    </row>
    <row r="205" spans="3:9" x14ac:dyDescent="0.25">
      <c r="C205"/>
      <c r="D205"/>
      <c r="E205"/>
      <c r="F205"/>
      <c r="G205"/>
      <c r="H205"/>
      <c r="I205"/>
    </row>
    <row r="206" spans="3:9" x14ac:dyDescent="0.25">
      <c r="C206"/>
      <c r="D206"/>
      <c r="E206"/>
      <c r="F206"/>
      <c r="G206"/>
      <c r="H206"/>
      <c r="I206"/>
    </row>
    <row r="207" spans="3:9" x14ac:dyDescent="0.25">
      <c r="C207"/>
      <c r="D207"/>
      <c r="E207"/>
      <c r="F207"/>
      <c r="G207"/>
      <c r="H207"/>
      <c r="I207"/>
    </row>
    <row r="208" spans="3:9" x14ac:dyDescent="0.25">
      <c r="C208"/>
      <c r="D208"/>
      <c r="E208"/>
      <c r="F208"/>
      <c r="G208"/>
      <c r="H208"/>
      <c r="I208"/>
    </row>
    <row r="209" spans="3:9" x14ac:dyDescent="0.25">
      <c r="C209"/>
      <c r="D209"/>
      <c r="E209"/>
      <c r="F209"/>
      <c r="G209"/>
      <c r="H209"/>
      <c r="I209"/>
    </row>
    <row r="210" spans="3:9" x14ac:dyDescent="0.25">
      <c r="C210"/>
      <c r="D210"/>
      <c r="E210"/>
      <c r="F210"/>
      <c r="G210"/>
      <c r="H210"/>
      <c r="I210"/>
    </row>
    <row r="211" spans="3:9" x14ac:dyDescent="0.25">
      <c r="C211"/>
      <c r="D211"/>
      <c r="E211"/>
      <c r="F211"/>
      <c r="G211"/>
      <c r="H211"/>
      <c r="I211"/>
    </row>
    <row r="212" spans="3:9" x14ac:dyDescent="0.25">
      <c r="C212"/>
      <c r="D212"/>
      <c r="E212"/>
      <c r="F212"/>
      <c r="G212"/>
      <c r="H212"/>
      <c r="I212"/>
    </row>
    <row r="213" spans="3:9" x14ac:dyDescent="0.25">
      <c r="C213"/>
      <c r="D213"/>
      <c r="E213"/>
      <c r="F213"/>
      <c r="G213"/>
      <c r="H213"/>
      <c r="I213"/>
    </row>
    <row r="214" spans="3:9" x14ac:dyDescent="0.25">
      <c r="C214"/>
      <c r="D214"/>
      <c r="E214"/>
      <c r="F214"/>
      <c r="G214"/>
      <c r="H214"/>
      <c r="I214"/>
    </row>
    <row r="215" spans="3:9" x14ac:dyDescent="0.25">
      <c r="C215"/>
      <c r="D215"/>
      <c r="E215"/>
      <c r="F215"/>
      <c r="G215"/>
      <c r="H215"/>
      <c r="I215"/>
    </row>
    <row r="216" spans="3:9" x14ac:dyDescent="0.25">
      <c r="C216"/>
      <c r="D216"/>
      <c r="E216"/>
      <c r="F216"/>
      <c r="G216"/>
      <c r="H216"/>
      <c r="I216"/>
    </row>
    <row r="217" spans="3:9" x14ac:dyDescent="0.25">
      <c r="C217"/>
      <c r="D217"/>
      <c r="E217"/>
      <c r="F217"/>
      <c r="G217"/>
      <c r="H217"/>
      <c r="I217"/>
    </row>
    <row r="218" spans="3:9" x14ac:dyDescent="0.25">
      <c r="C218"/>
      <c r="D218"/>
      <c r="E218"/>
      <c r="F218"/>
      <c r="G218"/>
      <c r="H218"/>
      <c r="I218"/>
    </row>
    <row r="219" spans="3:9" x14ac:dyDescent="0.25">
      <c r="C219"/>
      <c r="D219"/>
      <c r="E219"/>
      <c r="F219"/>
      <c r="G219"/>
      <c r="H219"/>
      <c r="I219"/>
    </row>
    <row r="220" spans="3:9" x14ac:dyDescent="0.25">
      <c r="C220"/>
      <c r="D220"/>
      <c r="E220"/>
      <c r="F220"/>
      <c r="G220"/>
      <c r="H220"/>
      <c r="I220"/>
    </row>
    <row r="221" spans="3:9" x14ac:dyDescent="0.25">
      <c r="C221"/>
      <c r="D221"/>
      <c r="E221"/>
      <c r="F221"/>
      <c r="G221"/>
      <c r="H221"/>
      <c r="I221"/>
    </row>
    <row r="222" spans="3:9" x14ac:dyDescent="0.25">
      <c r="C222"/>
      <c r="D222"/>
      <c r="E222"/>
      <c r="F222"/>
      <c r="G222"/>
      <c r="H222"/>
      <c r="I222"/>
    </row>
    <row r="223" spans="3:9" x14ac:dyDescent="0.25">
      <c r="C223"/>
      <c r="D223"/>
      <c r="E223"/>
      <c r="F223"/>
      <c r="G223"/>
      <c r="H223"/>
      <c r="I223"/>
    </row>
    <row r="224" spans="3:9" x14ac:dyDescent="0.25">
      <c r="C224"/>
      <c r="D224"/>
      <c r="E224"/>
      <c r="F224"/>
      <c r="G224"/>
      <c r="H224"/>
      <c r="I224"/>
    </row>
    <row r="225" spans="3:9" x14ac:dyDescent="0.25">
      <c r="C225"/>
      <c r="D225"/>
      <c r="E225"/>
      <c r="F225"/>
      <c r="G225"/>
      <c r="H225"/>
      <c r="I225"/>
    </row>
    <row r="226" spans="3:9" x14ac:dyDescent="0.25">
      <c r="C226"/>
      <c r="D226"/>
      <c r="E226"/>
      <c r="F226"/>
      <c r="G226"/>
      <c r="H226"/>
      <c r="I226"/>
    </row>
    <row r="227" spans="3:9" x14ac:dyDescent="0.25">
      <c r="C227"/>
      <c r="D227"/>
      <c r="E227"/>
      <c r="F227"/>
      <c r="G227"/>
      <c r="H227"/>
      <c r="I227"/>
    </row>
    <row r="228" spans="3:9" x14ac:dyDescent="0.25">
      <c r="C228"/>
      <c r="D228"/>
      <c r="E228"/>
      <c r="F228"/>
      <c r="G228"/>
      <c r="H228"/>
      <c r="I228"/>
    </row>
    <row r="229" spans="3:9" x14ac:dyDescent="0.25">
      <c r="C229"/>
      <c r="D229"/>
      <c r="E229"/>
      <c r="F229"/>
      <c r="G229"/>
      <c r="H229"/>
      <c r="I229"/>
    </row>
    <row r="230" spans="3:9" x14ac:dyDescent="0.25">
      <c r="C230"/>
      <c r="D230"/>
      <c r="E230"/>
      <c r="F230"/>
      <c r="G230"/>
      <c r="H230"/>
      <c r="I230"/>
    </row>
    <row r="231" spans="3:9" x14ac:dyDescent="0.25">
      <c r="C231"/>
      <c r="D231"/>
      <c r="E231"/>
      <c r="F231"/>
      <c r="G231"/>
      <c r="H231"/>
      <c r="I231"/>
    </row>
    <row r="232" spans="3:9" x14ac:dyDescent="0.25">
      <c r="C232"/>
      <c r="D232"/>
      <c r="E232"/>
      <c r="F232"/>
      <c r="G232"/>
      <c r="H232"/>
      <c r="I232"/>
    </row>
    <row r="233" spans="3:9" x14ac:dyDescent="0.25">
      <c r="C233"/>
      <c r="D233"/>
      <c r="E233"/>
      <c r="F233"/>
      <c r="G233"/>
      <c r="H233"/>
      <c r="I233"/>
    </row>
    <row r="234" spans="3:9" x14ac:dyDescent="0.25">
      <c r="C234"/>
      <c r="D234"/>
      <c r="E234"/>
      <c r="F234"/>
      <c r="G234"/>
      <c r="H234"/>
      <c r="I234"/>
    </row>
    <row r="235" spans="3:9" x14ac:dyDescent="0.25">
      <c r="C235"/>
      <c r="D235"/>
      <c r="E235"/>
      <c r="F235"/>
      <c r="G235"/>
      <c r="H235"/>
      <c r="I235"/>
    </row>
    <row r="236" spans="3:9" x14ac:dyDescent="0.25">
      <c r="C236"/>
      <c r="D236"/>
      <c r="E236"/>
      <c r="F236"/>
      <c r="G236"/>
      <c r="H236"/>
      <c r="I236"/>
    </row>
    <row r="237" spans="3:9" x14ac:dyDescent="0.25">
      <c r="C237"/>
      <c r="D237"/>
      <c r="E237"/>
      <c r="F237"/>
      <c r="G237"/>
      <c r="H237"/>
      <c r="I237"/>
    </row>
    <row r="238" spans="3:9" x14ac:dyDescent="0.25">
      <c r="C238"/>
      <c r="D238"/>
      <c r="E238"/>
      <c r="F238"/>
      <c r="G238"/>
      <c r="H238"/>
      <c r="I238"/>
    </row>
    <row r="239" spans="3:9" x14ac:dyDescent="0.25">
      <c r="C239"/>
      <c r="D239"/>
      <c r="E239"/>
      <c r="F239"/>
      <c r="G239"/>
      <c r="H239"/>
      <c r="I239"/>
    </row>
    <row r="240" spans="3:9" x14ac:dyDescent="0.25">
      <c r="C240"/>
      <c r="D240"/>
      <c r="E240"/>
      <c r="F240"/>
      <c r="G240"/>
      <c r="H240"/>
      <c r="I240"/>
    </row>
    <row r="241" spans="3:9" x14ac:dyDescent="0.25">
      <c r="C241"/>
      <c r="D241"/>
      <c r="E241"/>
      <c r="F241"/>
      <c r="G241"/>
      <c r="H241"/>
      <c r="I241"/>
    </row>
    <row r="242" spans="3:9" x14ac:dyDescent="0.25">
      <c r="C242"/>
      <c r="D242"/>
      <c r="E242"/>
      <c r="F242"/>
      <c r="G242"/>
      <c r="H242"/>
      <c r="I242"/>
    </row>
    <row r="243" spans="3:9" x14ac:dyDescent="0.25">
      <c r="C243"/>
      <c r="D243"/>
      <c r="E243"/>
      <c r="F243"/>
      <c r="G243"/>
      <c r="H243"/>
      <c r="I243"/>
    </row>
    <row r="244" spans="3:9" x14ac:dyDescent="0.25">
      <c r="C244"/>
      <c r="D244"/>
      <c r="E244"/>
      <c r="F244"/>
      <c r="G244"/>
      <c r="H244"/>
      <c r="I244"/>
    </row>
    <row r="245" spans="3:9" x14ac:dyDescent="0.25">
      <c r="C245"/>
      <c r="D245"/>
      <c r="E245"/>
      <c r="F245"/>
      <c r="G245"/>
      <c r="H245"/>
      <c r="I245"/>
    </row>
    <row r="246" spans="3:9" x14ac:dyDescent="0.25">
      <c r="C246"/>
      <c r="D246"/>
      <c r="E246"/>
      <c r="F246"/>
      <c r="G246"/>
      <c r="H246"/>
      <c r="I246"/>
    </row>
    <row r="247" spans="3:9" x14ac:dyDescent="0.25">
      <c r="C247"/>
      <c r="D247"/>
      <c r="E247"/>
      <c r="F247"/>
      <c r="G247"/>
      <c r="H247"/>
      <c r="I247"/>
    </row>
    <row r="248" spans="3:9" x14ac:dyDescent="0.25">
      <c r="C248"/>
      <c r="D248"/>
      <c r="E248"/>
      <c r="F248"/>
      <c r="G248"/>
      <c r="H248"/>
      <c r="I248"/>
    </row>
    <row r="249" spans="3:9" x14ac:dyDescent="0.25">
      <c r="C249"/>
      <c r="D249"/>
      <c r="E249"/>
      <c r="F249"/>
      <c r="G249"/>
      <c r="H249"/>
      <c r="I249"/>
    </row>
    <row r="250" spans="3:9" x14ac:dyDescent="0.25">
      <c r="C250"/>
      <c r="D250"/>
      <c r="E250"/>
      <c r="F250"/>
      <c r="G250"/>
      <c r="H250"/>
      <c r="I250"/>
    </row>
    <row r="251" spans="3:9" x14ac:dyDescent="0.25">
      <c r="C251"/>
      <c r="D251"/>
      <c r="E251"/>
      <c r="F251"/>
      <c r="G251"/>
      <c r="H251"/>
      <c r="I251"/>
    </row>
    <row r="252" spans="3:9" x14ac:dyDescent="0.25">
      <c r="C252"/>
      <c r="D252"/>
      <c r="E252"/>
      <c r="F252"/>
      <c r="G252"/>
      <c r="H252"/>
      <c r="I252"/>
    </row>
    <row r="253" spans="3:9" x14ac:dyDescent="0.25">
      <c r="C253"/>
      <c r="D253"/>
      <c r="E253"/>
      <c r="F253"/>
      <c r="G253"/>
      <c r="H253"/>
      <c r="I253"/>
    </row>
    <row r="254" spans="3:9" x14ac:dyDescent="0.25">
      <c r="C254"/>
      <c r="D254"/>
      <c r="E254"/>
      <c r="F254"/>
      <c r="G254"/>
      <c r="H254"/>
      <c r="I254"/>
    </row>
    <row r="255" spans="3:9" x14ac:dyDescent="0.25">
      <c r="C255"/>
      <c r="D255"/>
      <c r="E255"/>
      <c r="F255"/>
      <c r="G255"/>
      <c r="H255"/>
      <c r="I255"/>
    </row>
    <row r="256" spans="3:9" x14ac:dyDescent="0.25">
      <c r="C256"/>
      <c r="D256"/>
      <c r="E256"/>
      <c r="F256"/>
      <c r="G256"/>
      <c r="H256"/>
      <c r="I256"/>
    </row>
    <row r="257" spans="3:9" x14ac:dyDescent="0.25">
      <c r="C257"/>
      <c r="D257"/>
      <c r="E257"/>
      <c r="F257"/>
      <c r="G257"/>
      <c r="H257"/>
      <c r="I257"/>
    </row>
    <row r="258" spans="3:9" x14ac:dyDescent="0.25">
      <c r="C258"/>
      <c r="D258"/>
      <c r="E258"/>
      <c r="F258"/>
      <c r="G258"/>
      <c r="H258"/>
      <c r="I258"/>
    </row>
    <row r="259" spans="3:9" x14ac:dyDescent="0.25">
      <c r="C259"/>
      <c r="D259"/>
      <c r="E259"/>
      <c r="F259"/>
      <c r="G259"/>
      <c r="H259"/>
      <c r="I259"/>
    </row>
    <row r="260" spans="3:9" x14ac:dyDescent="0.25">
      <c r="C260"/>
      <c r="D260"/>
      <c r="E260"/>
      <c r="F260"/>
      <c r="G260"/>
      <c r="H260"/>
      <c r="I260"/>
    </row>
    <row r="261" spans="3:9" x14ac:dyDescent="0.25">
      <c r="C261"/>
      <c r="D261"/>
      <c r="E261"/>
      <c r="F261"/>
      <c r="G261"/>
      <c r="H261"/>
      <c r="I261"/>
    </row>
    <row r="262" spans="3:9" x14ac:dyDescent="0.25">
      <c r="C262"/>
      <c r="D262"/>
      <c r="E262"/>
      <c r="F262"/>
      <c r="G262"/>
      <c r="H262"/>
      <c r="I262"/>
    </row>
    <row r="263" spans="3:9" x14ac:dyDescent="0.25">
      <c r="C263"/>
      <c r="D263"/>
      <c r="E263"/>
      <c r="F263"/>
      <c r="G263"/>
      <c r="H263"/>
      <c r="I263"/>
    </row>
    <row r="264" spans="3:9" x14ac:dyDescent="0.25">
      <c r="C264"/>
      <c r="D264"/>
      <c r="E264"/>
      <c r="F264"/>
      <c r="G264"/>
      <c r="H264"/>
      <c r="I264"/>
    </row>
    <row r="265" spans="3:9" x14ac:dyDescent="0.25">
      <c r="C265"/>
      <c r="D265"/>
      <c r="E265"/>
      <c r="F265"/>
      <c r="G265"/>
      <c r="H265"/>
      <c r="I265"/>
    </row>
    <row r="266" spans="3:9" x14ac:dyDescent="0.25">
      <c r="C266"/>
      <c r="D266"/>
      <c r="E266"/>
      <c r="F266"/>
      <c r="G266"/>
      <c r="H266"/>
      <c r="I266"/>
    </row>
    <row r="267" spans="3:9" x14ac:dyDescent="0.25">
      <c r="C267"/>
      <c r="D267"/>
      <c r="E267"/>
      <c r="F267"/>
      <c r="G267"/>
      <c r="H267"/>
      <c r="I267"/>
    </row>
    <row r="268" spans="3:9" x14ac:dyDescent="0.25">
      <c r="C268"/>
      <c r="D268"/>
      <c r="E268"/>
      <c r="F268"/>
      <c r="G268"/>
      <c r="H268"/>
      <c r="I268"/>
    </row>
    <row r="269" spans="3:9" x14ac:dyDescent="0.25">
      <c r="C269"/>
      <c r="D269"/>
      <c r="E269"/>
      <c r="F269"/>
      <c r="G269"/>
      <c r="H269"/>
      <c r="I269"/>
    </row>
    <row r="270" spans="3:9" x14ac:dyDescent="0.25">
      <c r="C270"/>
      <c r="D270"/>
      <c r="E270"/>
      <c r="F270"/>
      <c r="G270"/>
      <c r="H270"/>
      <c r="I270"/>
    </row>
    <row r="271" spans="3:9" x14ac:dyDescent="0.25">
      <c r="C271"/>
      <c r="D271"/>
      <c r="E271"/>
      <c r="F271"/>
      <c r="G271"/>
      <c r="H271"/>
      <c r="I271"/>
    </row>
    <row r="272" spans="3:9" x14ac:dyDescent="0.25">
      <c r="C272"/>
      <c r="D272"/>
      <c r="E272"/>
      <c r="F272"/>
      <c r="G272"/>
      <c r="H272"/>
      <c r="I272"/>
    </row>
    <row r="273" spans="3:9" x14ac:dyDescent="0.25">
      <c r="C273"/>
      <c r="D273"/>
      <c r="E273"/>
      <c r="F273"/>
      <c r="G273"/>
      <c r="H273"/>
      <c r="I273"/>
    </row>
    <row r="274" spans="3:9" x14ac:dyDescent="0.25">
      <c r="C274"/>
      <c r="D274"/>
      <c r="E274"/>
      <c r="F274"/>
      <c r="G274"/>
      <c r="H274"/>
      <c r="I274"/>
    </row>
    <row r="275" spans="3:9" x14ac:dyDescent="0.25">
      <c r="C275"/>
      <c r="D275"/>
      <c r="E275"/>
      <c r="F275"/>
      <c r="G275"/>
      <c r="H275"/>
      <c r="I275"/>
    </row>
    <row r="276" spans="3:9" x14ac:dyDescent="0.25">
      <c r="C276"/>
      <c r="D276"/>
      <c r="E276"/>
      <c r="F276"/>
      <c r="G276"/>
      <c r="H276"/>
      <c r="I276"/>
    </row>
    <row r="277" spans="3:9" x14ac:dyDescent="0.25">
      <c r="C277"/>
      <c r="D277"/>
      <c r="E277"/>
      <c r="F277"/>
      <c r="G277"/>
      <c r="H277"/>
      <c r="I277"/>
    </row>
    <row r="278" spans="3:9" x14ac:dyDescent="0.25">
      <c r="C278"/>
      <c r="D278"/>
      <c r="E278"/>
      <c r="F278"/>
      <c r="G278"/>
      <c r="H278"/>
      <c r="I278"/>
    </row>
    <row r="279" spans="3:9" x14ac:dyDescent="0.25">
      <c r="C279"/>
      <c r="D279"/>
      <c r="E279"/>
      <c r="F279"/>
      <c r="G279"/>
      <c r="H279"/>
      <c r="I279"/>
    </row>
    <row r="280" spans="3:9" x14ac:dyDescent="0.25">
      <c r="C280"/>
      <c r="D280"/>
      <c r="E280"/>
      <c r="F280"/>
      <c r="G280"/>
      <c r="H280"/>
      <c r="I280"/>
    </row>
    <row r="281" spans="3:9" x14ac:dyDescent="0.25">
      <c r="C281"/>
      <c r="D281"/>
      <c r="E281"/>
      <c r="F281"/>
      <c r="G281"/>
      <c r="H281"/>
      <c r="I281"/>
    </row>
    <row r="282" spans="3:9" x14ac:dyDescent="0.25">
      <c r="C282"/>
      <c r="D282"/>
      <c r="E282"/>
      <c r="F282"/>
      <c r="G282"/>
      <c r="H282"/>
      <c r="I282"/>
    </row>
    <row r="283" spans="3:9" x14ac:dyDescent="0.25">
      <c r="C283"/>
      <c r="D283"/>
      <c r="E283"/>
      <c r="F283"/>
      <c r="G283"/>
      <c r="H283"/>
      <c r="I283"/>
    </row>
    <row r="284" spans="3:9" x14ac:dyDescent="0.25">
      <c r="C284"/>
      <c r="D284"/>
      <c r="E284"/>
      <c r="F284"/>
      <c r="G284"/>
      <c r="H284"/>
      <c r="I284"/>
    </row>
    <row r="285" spans="3:9" x14ac:dyDescent="0.25">
      <c r="C285"/>
      <c r="D285"/>
      <c r="E285"/>
      <c r="F285"/>
      <c r="G285"/>
      <c r="H285"/>
      <c r="I285"/>
    </row>
    <row r="286" spans="3:9" x14ac:dyDescent="0.25">
      <c r="C286"/>
      <c r="D286"/>
      <c r="E286"/>
      <c r="F286"/>
      <c r="G286"/>
      <c r="H286"/>
      <c r="I286"/>
    </row>
    <row r="287" spans="3:9" x14ac:dyDescent="0.25">
      <c r="C287"/>
      <c r="D287"/>
      <c r="E287"/>
      <c r="F287"/>
      <c r="G287"/>
      <c r="H287"/>
      <c r="I287"/>
    </row>
    <row r="288" spans="3:9" x14ac:dyDescent="0.25">
      <c r="C288"/>
      <c r="D288"/>
      <c r="E288"/>
      <c r="F288"/>
      <c r="G288"/>
      <c r="H288"/>
      <c r="I288"/>
    </row>
    <row r="289" spans="3:9" x14ac:dyDescent="0.25">
      <c r="C289"/>
      <c r="D289"/>
      <c r="E289"/>
      <c r="F289"/>
      <c r="G289"/>
      <c r="H289"/>
      <c r="I289"/>
    </row>
    <row r="290" spans="3:9" x14ac:dyDescent="0.25">
      <c r="C290"/>
      <c r="D290"/>
      <c r="E290"/>
      <c r="F290"/>
      <c r="G290"/>
      <c r="H290"/>
      <c r="I290"/>
    </row>
    <row r="291" spans="3:9" x14ac:dyDescent="0.25">
      <c r="C291"/>
      <c r="D291"/>
      <c r="E291"/>
      <c r="F291"/>
      <c r="G291"/>
      <c r="H291"/>
      <c r="I291"/>
    </row>
    <row r="292" spans="3:9" x14ac:dyDescent="0.25">
      <c r="C292"/>
      <c r="D292"/>
      <c r="E292"/>
      <c r="F292"/>
      <c r="G292"/>
      <c r="H292"/>
    </row>
    <row r="293" spans="3:9" x14ac:dyDescent="0.25">
      <c r="C293"/>
      <c r="D293"/>
      <c r="E293"/>
      <c r="F293"/>
      <c r="G293"/>
      <c r="H293"/>
    </row>
    <row r="294" spans="3:9" x14ac:dyDescent="0.25">
      <c r="C294"/>
      <c r="D294"/>
      <c r="E294"/>
      <c r="F294"/>
      <c r="G294"/>
      <c r="H294"/>
    </row>
    <row r="295" spans="3:9" x14ac:dyDescent="0.25">
      <c r="C295"/>
      <c r="D295"/>
      <c r="E295"/>
      <c r="F295"/>
      <c r="G295"/>
      <c r="H295"/>
    </row>
    <row r="296" spans="3:9" x14ac:dyDescent="0.25">
      <c r="C296"/>
      <c r="D296"/>
      <c r="E296"/>
      <c r="F296"/>
      <c r="G296"/>
      <c r="H296"/>
    </row>
    <row r="297" spans="3:9" x14ac:dyDescent="0.25">
      <c r="C297"/>
      <c r="D297"/>
      <c r="E297"/>
      <c r="F297"/>
      <c r="G297"/>
      <c r="H297"/>
    </row>
    <row r="298" spans="3:9" x14ac:dyDescent="0.25">
      <c r="C298"/>
      <c r="D298"/>
      <c r="E298"/>
      <c r="F298"/>
      <c r="G298"/>
      <c r="H298"/>
    </row>
    <row r="299" spans="3:9" x14ac:dyDescent="0.25">
      <c r="C299"/>
      <c r="D299"/>
      <c r="E299"/>
      <c r="F299"/>
      <c r="G299"/>
      <c r="H299"/>
    </row>
    <row r="300" spans="3:9" x14ac:dyDescent="0.25">
      <c r="C300"/>
      <c r="D300"/>
      <c r="E300"/>
      <c r="F300"/>
      <c r="G300"/>
      <c r="H300"/>
    </row>
    <row r="301" spans="3:9" x14ac:dyDescent="0.25">
      <c r="C301"/>
      <c r="D301"/>
      <c r="E301"/>
      <c r="F301"/>
      <c r="G301"/>
      <c r="H301"/>
    </row>
    <row r="302" spans="3:9" x14ac:dyDescent="0.25">
      <c r="C302"/>
      <c r="D302"/>
      <c r="E302"/>
      <c r="F302"/>
      <c r="G302"/>
      <c r="H302"/>
    </row>
    <row r="303" spans="3:9" x14ac:dyDescent="0.25">
      <c r="C303"/>
      <c r="D303"/>
      <c r="E303"/>
      <c r="F303"/>
      <c r="G303"/>
      <c r="H303"/>
    </row>
    <row r="304" spans="3:9" x14ac:dyDescent="0.25">
      <c r="C304"/>
      <c r="D304"/>
      <c r="E304"/>
      <c r="F304"/>
      <c r="G304"/>
      <c r="H304"/>
    </row>
    <row r="305" spans="3:8" x14ac:dyDescent="0.25">
      <c r="C305"/>
      <c r="D305"/>
      <c r="E305"/>
      <c r="F305"/>
      <c r="G305"/>
      <c r="H305"/>
    </row>
    <row r="306" spans="3:8" x14ac:dyDescent="0.25">
      <c r="C306"/>
      <c r="D306"/>
      <c r="E306"/>
      <c r="F306"/>
      <c r="G306"/>
      <c r="H306"/>
    </row>
    <row r="307" spans="3:8" x14ac:dyDescent="0.25">
      <c r="C307"/>
      <c r="D307"/>
      <c r="E307"/>
      <c r="F307"/>
      <c r="G307"/>
      <c r="H307"/>
    </row>
    <row r="308" spans="3:8" x14ac:dyDescent="0.25">
      <c r="C308"/>
      <c r="D308"/>
      <c r="E308"/>
      <c r="F308"/>
      <c r="G308"/>
      <c r="H308"/>
    </row>
    <row r="309" spans="3:8" x14ac:dyDescent="0.25">
      <c r="C309"/>
      <c r="D309"/>
      <c r="E309"/>
      <c r="F309"/>
      <c r="G309"/>
      <c r="H309"/>
    </row>
    <row r="310" spans="3:8" x14ac:dyDescent="0.25">
      <c r="C310"/>
      <c r="D310"/>
      <c r="E310"/>
      <c r="F310"/>
      <c r="G310"/>
      <c r="H310"/>
    </row>
    <row r="311" spans="3:8" x14ac:dyDescent="0.25">
      <c r="C311"/>
      <c r="D311"/>
      <c r="E311"/>
      <c r="F311"/>
      <c r="G311"/>
      <c r="H311"/>
    </row>
    <row r="312" spans="3:8" x14ac:dyDescent="0.25">
      <c r="C312"/>
      <c r="D312"/>
      <c r="E312"/>
      <c r="F312"/>
      <c r="G312"/>
      <c r="H312"/>
    </row>
    <row r="313" spans="3:8" x14ac:dyDescent="0.25">
      <c r="C313"/>
      <c r="D313"/>
      <c r="E313"/>
      <c r="F313"/>
      <c r="G313"/>
      <c r="H313"/>
    </row>
    <row r="314" spans="3:8" x14ac:dyDescent="0.25">
      <c r="C314"/>
      <c r="D314"/>
      <c r="E314"/>
      <c r="F314"/>
      <c r="G314"/>
      <c r="H314"/>
    </row>
    <row r="315" spans="3:8" x14ac:dyDescent="0.25">
      <c r="C315"/>
      <c r="D315"/>
      <c r="E315"/>
      <c r="F315"/>
      <c r="G315"/>
      <c r="H315"/>
    </row>
    <row r="316" spans="3:8" x14ac:dyDescent="0.25">
      <c r="C316"/>
      <c r="D316"/>
      <c r="E316"/>
      <c r="F316"/>
      <c r="G316"/>
      <c r="H316"/>
    </row>
    <row r="317" spans="3:8" x14ac:dyDescent="0.25">
      <c r="C317"/>
      <c r="D317"/>
      <c r="E317"/>
      <c r="F317"/>
      <c r="G317"/>
      <c r="H317"/>
    </row>
    <row r="318" spans="3:8" x14ac:dyDescent="0.25">
      <c r="C318"/>
      <c r="D318"/>
      <c r="E318"/>
      <c r="F318"/>
      <c r="G318"/>
      <c r="H318"/>
    </row>
    <row r="319" spans="3:8" x14ac:dyDescent="0.25">
      <c r="C319"/>
      <c r="D319"/>
      <c r="E319"/>
      <c r="F319"/>
      <c r="G319"/>
      <c r="H319"/>
    </row>
    <row r="320" spans="3:8" x14ac:dyDescent="0.25">
      <c r="C320"/>
      <c r="D320"/>
      <c r="E320"/>
      <c r="F320"/>
      <c r="G320"/>
      <c r="H320"/>
    </row>
    <row r="321" spans="3:8" x14ac:dyDescent="0.25">
      <c r="C321"/>
      <c r="D321"/>
      <c r="E321"/>
      <c r="F321"/>
      <c r="G321"/>
      <c r="H321"/>
    </row>
    <row r="322" spans="3:8" x14ac:dyDescent="0.25">
      <c r="C322"/>
      <c r="D322"/>
      <c r="E322"/>
      <c r="F322"/>
      <c r="G322"/>
      <c r="H322"/>
    </row>
    <row r="323" spans="3:8" x14ac:dyDescent="0.25">
      <c r="C323"/>
      <c r="D323"/>
      <c r="E323"/>
      <c r="F323"/>
      <c r="G323"/>
      <c r="H323"/>
    </row>
    <row r="324" spans="3:8" x14ac:dyDescent="0.25">
      <c r="C324"/>
      <c r="D324"/>
      <c r="E324"/>
      <c r="F324"/>
      <c r="G324"/>
      <c r="H324"/>
    </row>
    <row r="325" spans="3:8" x14ac:dyDescent="0.25">
      <c r="C325"/>
      <c r="D325"/>
      <c r="E325"/>
      <c r="F325"/>
      <c r="G325"/>
      <c r="H325"/>
    </row>
    <row r="326" spans="3:8" x14ac:dyDescent="0.25">
      <c r="C326"/>
      <c r="D326"/>
      <c r="E326"/>
      <c r="F326"/>
      <c r="G326"/>
      <c r="H326"/>
    </row>
    <row r="327" spans="3:8" x14ac:dyDescent="0.25">
      <c r="C327"/>
      <c r="D327"/>
      <c r="E327"/>
      <c r="F327"/>
      <c r="G327"/>
      <c r="H327"/>
    </row>
    <row r="328" spans="3:8" x14ac:dyDescent="0.25">
      <c r="C328"/>
      <c r="D328"/>
      <c r="E328"/>
      <c r="F328"/>
      <c r="G328"/>
      <c r="H328"/>
    </row>
    <row r="329" spans="3:8" x14ac:dyDescent="0.25">
      <c r="C329"/>
      <c r="D329"/>
      <c r="E329"/>
      <c r="F329"/>
      <c r="G329"/>
      <c r="H329"/>
    </row>
    <row r="330" spans="3:8" x14ac:dyDescent="0.25">
      <c r="C330"/>
      <c r="D330"/>
      <c r="E330"/>
      <c r="F330"/>
      <c r="G330"/>
      <c r="H330"/>
    </row>
    <row r="331" spans="3:8" x14ac:dyDescent="0.25">
      <c r="C331"/>
      <c r="D331"/>
      <c r="E331"/>
      <c r="F331"/>
      <c r="G331"/>
      <c r="H331"/>
    </row>
    <row r="332" spans="3:8" x14ac:dyDescent="0.25">
      <c r="C332"/>
      <c r="D332"/>
      <c r="E332"/>
      <c r="F332"/>
      <c r="G332"/>
      <c r="H332"/>
    </row>
    <row r="333" spans="3:8" x14ac:dyDescent="0.25">
      <c r="C333"/>
      <c r="D333"/>
      <c r="E333"/>
      <c r="F333"/>
      <c r="G333"/>
      <c r="H333"/>
    </row>
    <row r="334" spans="3:8" x14ac:dyDescent="0.25">
      <c r="C334"/>
      <c r="D334"/>
      <c r="E334"/>
      <c r="F334"/>
      <c r="G334"/>
      <c r="H334"/>
    </row>
    <row r="335" spans="3:8" x14ac:dyDescent="0.25">
      <c r="C335"/>
      <c r="D335"/>
      <c r="E335"/>
      <c r="F335"/>
      <c r="G335"/>
      <c r="H335"/>
    </row>
    <row r="336" spans="3:8" x14ac:dyDescent="0.25">
      <c r="C336"/>
      <c r="D336"/>
      <c r="E336"/>
      <c r="F336"/>
      <c r="G336"/>
      <c r="H336"/>
    </row>
    <row r="337" spans="3:8" x14ac:dyDescent="0.25">
      <c r="C337"/>
      <c r="D337"/>
      <c r="E337"/>
      <c r="F337"/>
      <c r="G337"/>
      <c r="H337"/>
    </row>
    <row r="338" spans="3:8" x14ac:dyDescent="0.25">
      <c r="C338"/>
      <c r="D338"/>
      <c r="E338"/>
      <c r="F338"/>
      <c r="G338"/>
      <c r="H338"/>
    </row>
    <row r="339" spans="3:8" x14ac:dyDescent="0.25">
      <c r="C339"/>
      <c r="D339"/>
      <c r="E339"/>
      <c r="F339"/>
      <c r="G339"/>
      <c r="H339"/>
    </row>
    <row r="340" spans="3:8" x14ac:dyDescent="0.25">
      <c r="C340"/>
      <c r="D340"/>
      <c r="E340"/>
      <c r="F340"/>
      <c r="G340"/>
      <c r="H340"/>
    </row>
    <row r="341" spans="3:8" x14ac:dyDescent="0.25">
      <c r="C341"/>
      <c r="D341"/>
      <c r="E341"/>
      <c r="F341"/>
      <c r="G341"/>
      <c r="H341"/>
    </row>
    <row r="342" spans="3:8" x14ac:dyDescent="0.25">
      <c r="C342"/>
      <c r="D342"/>
      <c r="E342"/>
      <c r="F342"/>
      <c r="G342"/>
      <c r="H342"/>
    </row>
    <row r="343" spans="3:8" x14ac:dyDescent="0.25">
      <c r="C343"/>
      <c r="D343"/>
      <c r="E343"/>
      <c r="F343"/>
      <c r="G343"/>
      <c r="H343"/>
    </row>
    <row r="344" spans="3:8" x14ac:dyDescent="0.25">
      <c r="C344"/>
      <c r="D344"/>
      <c r="E344"/>
      <c r="F344"/>
      <c r="G344"/>
      <c r="H344"/>
    </row>
    <row r="345" spans="3:8" x14ac:dyDescent="0.25">
      <c r="C345"/>
      <c r="D345"/>
      <c r="E345"/>
      <c r="F345"/>
      <c r="G345"/>
      <c r="H345"/>
    </row>
    <row r="346" spans="3:8" x14ac:dyDescent="0.25">
      <c r="C346"/>
      <c r="D346"/>
      <c r="E346"/>
      <c r="F346"/>
      <c r="G346"/>
      <c r="H346"/>
    </row>
    <row r="347" spans="3:8" x14ac:dyDescent="0.25">
      <c r="C347"/>
      <c r="D347"/>
      <c r="E347"/>
      <c r="F347"/>
      <c r="G347"/>
      <c r="H347"/>
    </row>
    <row r="348" spans="3:8" x14ac:dyDescent="0.25">
      <c r="C348"/>
      <c r="D348"/>
      <c r="E348"/>
      <c r="F348"/>
      <c r="G348"/>
      <c r="H348"/>
    </row>
    <row r="349" spans="3:8" x14ac:dyDescent="0.25">
      <c r="C349"/>
      <c r="D349"/>
      <c r="E349"/>
      <c r="F349"/>
      <c r="G349"/>
      <c r="H349"/>
    </row>
    <row r="350" spans="3:8" x14ac:dyDescent="0.25">
      <c r="C350"/>
      <c r="D350"/>
      <c r="E350"/>
      <c r="F350"/>
      <c r="G350"/>
      <c r="H350"/>
    </row>
    <row r="351" spans="3:8" x14ac:dyDescent="0.25">
      <c r="C351"/>
      <c r="D351"/>
      <c r="E351"/>
      <c r="F351"/>
      <c r="G351"/>
      <c r="H351"/>
    </row>
    <row r="352" spans="3:8" x14ac:dyDescent="0.25">
      <c r="C352"/>
      <c r="D352"/>
      <c r="E352"/>
      <c r="F352"/>
      <c r="G352"/>
      <c r="H352"/>
    </row>
    <row r="353" spans="3:8" x14ac:dyDescent="0.25">
      <c r="C353"/>
      <c r="D353"/>
      <c r="E353"/>
      <c r="F353"/>
      <c r="G353"/>
      <c r="H353"/>
    </row>
    <row r="354" spans="3:8" x14ac:dyDescent="0.25">
      <c r="C354"/>
      <c r="D354"/>
      <c r="E354"/>
      <c r="F354"/>
      <c r="G354"/>
      <c r="H354"/>
    </row>
    <row r="355" spans="3:8" x14ac:dyDescent="0.25">
      <c r="C355"/>
      <c r="D355"/>
      <c r="E355"/>
      <c r="F355"/>
      <c r="G355"/>
      <c r="H355"/>
    </row>
    <row r="356" spans="3:8" x14ac:dyDescent="0.25">
      <c r="C356"/>
      <c r="D356"/>
      <c r="E356"/>
      <c r="F356"/>
      <c r="G356"/>
      <c r="H356"/>
    </row>
    <row r="357" spans="3:8" x14ac:dyDescent="0.25">
      <c r="C357"/>
      <c r="D357"/>
      <c r="E357"/>
      <c r="F357"/>
      <c r="G357"/>
      <c r="H357"/>
    </row>
    <row r="358" spans="3:8" x14ac:dyDescent="0.25">
      <c r="C358"/>
      <c r="D358"/>
      <c r="E358"/>
      <c r="F358"/>
      <c r="G358"/>
      <c r="H358"/>
    </row>
    <row r="359" spans="3:8" x14ac:dyDescent="0.25">
      <c r="C359"/>
      <c r="D359"/>
      <c r="E359"/>
      <c r="F359"/>
      <c r="G359"/>
      <c r="H359"/>
    </row>
    <row r="360" spans="3:8" x14ac:dyDescent="0.25">
      <c r="C360"/>
      <c r="D360"/>
      <c r="E360"/>
      <c r="F360"/>
      <c r="G360"/>
      <c r="H360"/>
    </row>
    <row r="361" spans="3:8" x14ac:dyDescent="0.25">
      <c r="C361"/>
      <c r="D361"/>
      <c r="E361"/>
      <c r="F361"/>
      <c r="G361"/>
      <c r="H361"/>
    </row>
    <row r="362" spans="3:8" x14ac:dyDescent="0.25">
      <c r="C362"/>
      <c r="D362"/>
      <c r="E362"/>
      <c r="F362"/>
      <c r="G362"/>
      <c r="H362"/>
    </row>
    <row r="363" spans="3:8" x14ac:dyDescent="0.25">
      <c r="C363"/>
      <c r="D363"/>
      <c r="E363"/>
      <c r="F363"/>
      <c r="G363"/>
      <c r="H363"/>
    </row>
    <row r="364" spans="3:8" x14ac:dyDescent="0.25">
      <c r="C364"/>
      <c r="D364"/>
      <c r="E364"/>
      <c r="F364"/>
      <c r="G364"/>
      <c r="H364"/>
    </row>
    <row r="365" spans="3:8" x14ac:dyDescent="0.25">
      <c r="C365"/>
      <c r="D365"/>
      <c r="E365"/>
      <c r="F365"/>
      <c r="G365"/>
      <c r="H365"/>
    </row>
    <row r="366" spans="3:8" x14ac:dyDescent="0.25">
      <c r="C366"/>
      <c r="D366"/>
      <c r="E366"/>
      <c r="F366"/>
      <c r="G366"/>
      <c r="H366"/>
    </row>
    <row r="367" spans="3:8" x14ac:dyDescent="0.25">
      <c r="C367"/>
      <c r="D367"/>
      <c r="E367"/>
      <c r="F367"/>
      <c r="G367"/>
      <c r="H367"/>
    </row>
    <row r="368" spans="3:8" x14ac:dyDescent="0.25">
      <c r="C368"/>
      <c r="D368"/>
      <c r="E368"/>
      <c r="F368"/>
      <c r="G368"/>
      <c r="H368"/>
    </row>
    <row r="369" spans="3:8" x14ac:dyDescent="0.25">
      <c r="C369"/>
      <c r="D369"/>
      <c r="E369"/>
      <c r="F369"/>
      <c r="G369"/>
      <c r="H369"/>
    </row>
    <row r="370" spans="3:8" x14ac:dyDescent="0.25">
      <c r="C370"/>
      <c r="D370"/>
      <c r="E370"/>
      <c r="F370"/>
      <c r="G370"/>
      <c r="H370"/>
    </row>
    <row r="371" spans="3:8" x14ac:dyDescent="0.25">
      <c r="C371"/>
      <c r="D371"/>
      <c r="E371"/>
      <c r="F371"/>
      <c r="G371"/>
      <c r="H371"/>
    </row>
    <row r="372" spans="3:8" x14ac:dyDescent="0.25">
      <c r="C372"/>
      <c r="D372"/>
      <c r="E372"/>
      <c r="F372"/>
      <c r="G372"/>
      <c r="H372"/>
    </row>
    <row r="373" spans="3:8" x14ac:dyDescent="0.25">
      <c r="C373"/>
      <c r="D373"/>
      <c r="E373"/>
      <c r="F373"/>
      <c r="G373"/>
      <c r="H373"/>
    </row>
    <row r="374" spans="3:8" x14ac:dyDescent="0.25">
      <c r="C374"/>
      <c r="D374"/>
      <c r="E374"/>
      <c r="F374"/>
      <c r="G374"/>
      <c r="H374"/>
    </row>
    <row r="375" spans="3:8" x14ac:dyDescent="0.25">
      <c r="C375"/>
      <c r="D375"/>
      <c r="E375"/>
      <c r="F375"/>
      <c r="G375"/>
      <c r="H375"/>
    </row>
    <row r="376" spans="3:8" x14ac:dyDescent="0.25">
      <c r="C376"/>
      <c r="D376"/>
      <c r="E376"/>
      <c r="F376"/>
      <c r="G376"/>
      <c r="H376"/>
    </row>
    <row r="377" spans="3:8" x14ac:dyDescent="0.25">
      <c r="C377"/>
      <c r="D377"/>
      <c r="E377"/>
      <c r="F377"/>
      <c r="G377"/>
      <c r="H377"/>
    </row>
    <row r="378" spans="3:8" x14ac:dyDescent="0.25">
      <c r="C378"/>
      <c r="D378"/>
      <c r="E378"/>
      <c r="F378"/>
      <c r="G378"/>
      <c r="H378"/>
    </row>
    <row r="379" spans="3:8" x14ac:dyDescent="0.25">
      <c r="C379"/>
      <c r="D379"/>
      <c r="E379"/>
      <c r="F379"/>
      <c r="G379"/>
      <c r="H379"/>
    </row>
    <row r="380" spans="3:8" x14ac:dyDescent="0.25">
      <c r="C380"/>
      <c r="D380"/>
      <c r="E380"/>
      <c r="F380"/>
      <c r="G380"/>
      <c r="H380"/>
    </row>
    <row r="381" spans="3:8" x14ac:dyDescent="0.25">
      <c r="C381"/>
      <c r="D381"/>
      <c r="E381"/>
      <c r="F381"/>
      <c r="G381"/>
      <c r="H381"/>
    </row>
    <row r="382" spans="3:8" x14ac:dyDescent="0.25">
      <c r="C382"/>
      <c r="D382"/>
      <c r="E382"/>
      <c r="F382"/>
      <c r="G382"/>
      <c r="H382"/>
    </row>
    <row r="383" spans="3:8" x14ac:dyDescent="0.25">
      <c r="C383"/>
      <c r="D383"/>
      <c r="E383"/>
      <c r="F383"/>
      <c r="G383"/>
      <c r="H383"/>
    </row>
    <row r="384" spans="3:8" x14ac:dyDescent="0.25">
      <c r="C384"/>
      <c r="D384"/>
      <c r="E384"/>
      <c r="F384"/>
      <c r="G384"/>
      <c r="H384"/>
    </row>
    <row r="385" spans="3:8" x14ac:dyDescent="0.25">
      <c r="C385"/>
      <c r="D385"/>
      <c r="E385"/>
      <c r="F385"/>
      <c r="G385"/>
      <c r="H385"/>
    </row>
    <row r="386" spans="3:8" x14ac:dyDescent="0.25">
      <c r="C386"/>
      <c r="D386"/>
      <c r="E386"/>
      <c r="F386"/>
      <c r="G386"/>
      <c r="H386"/>
    </row>
    <row r="387" spans="3:8" x14ac:dyDescent="0.25">
      <c r="C387"/>
      <c r="D387"/>
      <c r="E387"/>
      <c r="F387"/>
      <c r="G387"/>
      <c r="H387"/>
    </row>
    <row r="388" spans="3:8" x14ac:dyDescent="0.25">
      <c r="C388"/>
      <c r="D388"/>
      <c r="E388"/>
      <c r="F388"/>
      <c r="G388"/>
      <c r="H388"/>
    </row>
    <row r="389" spans="3:8" x14ac:dyDescent="0.25">
      <c r="C389"/>
      <c r="D389"/>
      <c r="E389"/>
      <c r="F389"/>
      <c r="G389"/>
      <c r="H389"/>
    </row>
    <row r="390" spans="3:8" x14ac:dyDescent="0.25">
      <c r="C390"/>
      <c r="D390"/>
      <c r="E390"/>
      <c r="F390"/>
      <c r="G390"/>
      <c r="H390"/>
    </row>
    <row r="391" spans="3:8" x14ac:dyDescent="0.25">
      <c r="C391"/>
      <c r="D391"/>
      <c r="E391"/>
      <c r="F391"/>
      <c r="G391"/>
      <c r="H391"/>
    </row>
    <row r="392" spans="3:8" x14ac:dyDescent="0.25">
      <c r="C392"/>
      <c r="D392"/>
      <c r="E392"/>
      <c r="F392"/>
      <c r="G392"/>
      <c r="H392"/>
    </row>
    <row r="393" spans="3:8" x14ac:dyDescent="0.25">
      <c r="C393"/>
      <c r="D393"/>
      <c r="E393"/>
      <c r="F393"/>
      <c r="G393"/>
      <c r="H393"/>
    </row>
    <row r="394" spans="3:8" x14ac:dyDescent="0.25">
      <c r="C394"/>
      <c r="D394"/>
      <c r="E394"/>
      <c r="F394"/>
      <c r="G394"/>
      <c r="H394"/>
    </row>
    <row r="395" spans="3:8" x14ac:dyDescent="0.25">
      <c r="C395"/>
      <c r="D395"/>
      <c r="E395"/>
      <c r="F395"/>
      <c r="G395"/>
      <c r="H395"/>
    </row>
    <row r="396" spans="3:8" x14ac:dyDescent="0.25">
      <c r="C396"/>
      <c r="D396"/>
      <c r="E396"/>
      <c r="F396"/>
      <c r="G396"/>
      <c r="H396"/>
    </row>
    <row r="397" spans="3:8" x14ac:dyDescent="0.25">
      <c r="C397"/>
      <c r="D397"/>
      <c r="E397"/>
      <c r="F397"/>
      <c r="G397"/>
      <c r="H397"/>
    </row>
    <row r="398" spans="3:8" x14ac:dyDescent="0.25">
      <c r="C398"/>
      <c r="D398"/>
      <c r="E398"/>
      <c r="F398"/>
      <c r="G398"/>
      <c r="H398"/>
    </row>
    <row r="399" spans="3:8" x14ac:dyDescent="0.25">
      <c r="C399"/>
      <c r="D399"/>
      <c r="E399"/>
      <c r="F399"/>
      <c r="G399"/>
      <c r="H399"/>
    </row>
    <row r="400" spans="3:8" x14ac:dyDescent="0.25">
      <c r="C400"/>
      <c r="D400"/>
      <c r="E400"/>
      <c r="F400"/>
      <c r="G400"/>
      <c r="H400"/>
    </row>
    <row r="401" spans="3:8" x14ac:dyDescent="0.25">
      <c r="C401"/>
      <c r="D401"/>
      <c r="E401"/>
      <c r="F401"/>
      <c r="G401"/>
      <c r="H401"/>
    </row>
    <row r="402" spans="3:8" x14ac:dyDescent="0.25">
      <c r="C402"/>
      <c r="D402"/>
      <c r="E402"/>
      <c r="F402"/>
      <c r="G402"/>
      <c r="H402"/>
    </row>
    <row r="403" spans="3:8" x14ac:dyDescent="0.25">
      <c r="C403"/>
      <c r="D403"/>
      <c r="E403"/>
      <c r="F403"/>
      <c r="G403"/>
      <c r="H403"/>
    </row>
    <row r="404" spans="3:8" x14ac:dyDescent="0.25">
      <c r="C404"/>
      <c r="D404"/>
      <c r="E404"/>
      <c r="F404"/>
      <c r="G404"/>
      <c r="H404"/>
    </row>
    <row r="405" spans="3:8" x14ac:dyDescent="0.25">
      <c r="C405"/>
      <c r="D405"/>
      <c r="E405"/>
      <c r="F405"/>
      <c r="G405"/>
      <c r="H405"/>
    </row>
    <row r="406" spans="3:8" x14ac:dyDescent="0.25">
      <c r="C406"/>
      <c r="D406"/>
      <c r="E406"/>
      <c r="F406"/>
      <c r="G406"/>
      <c r="H406"/>
    </row>
    <row r="407" spans="3:8" x14ac:dyDescent="0.25">
      <c r="C407"/>
      <c r="D407"/>
      <c r="E407"/>
      <c r="F407"/>
      <c r="G407"/>
      <c r="H407"/>
    </row>
    <row r="408" spans="3:8" x14ac:dyDescent="0.25">
      <c r="C408"/>
      <c r="D408"/>
      <c r="E408"/>
      <c r="F408"/>
      <c r="G408"/>
      <c r="H408"/>
    </row>
    <row r="409" spans="3:8" x14ac:dyDescent="0.25">
      <c r="C409"/>
      <c r="D409"/>
      <c r="E409"/>
      <c r="F409"/>
      <c r="G409"/>
      <c r="H409"/>
    </row>
    <row r="410" spans="3:8" x14ac:dyDescent="0.25">
      <c r="C410"/>
      <c r="D410"/>
      <c r="E410"/>
      <c r="F410"/>
      <c r="G410"/>
      <c r="H410"/>
    </row>
    <row r="411" spans="3:8" x14ac:dyDescent="0.25">
      <c r="C411"/>
      <c r="D411"/>
      <c r="E411"/>
      <c r="F411"/>
      <c r="G411"/>
      <c r="H411"/>
    </row>
    <row r="412" spans="3:8" x14ac:dyDescent="0.25">
      <c r="C412"/>
      <c r="D412"/>
      <c r="E412"/>
      <c r="F412"/>
      <c r="G412"/>
      <c r="H412"/>
    </row>
    <row r="413" spans="3:8" x14ac:dyDescent="0.25">
      <c r="C413"/>
      <c r="D413"/>
      <c r="E413"/>
      <c r="F413"/>
      <c r="G413"/>
      <c r="H413"/>
    </row>
    <row r="414" spans="3:8" x14ac:dyDescent="0.25">
      <c r="C414"/>
      <c r="D414"/>
      <c r="E414"/>
      <c r="F414"/>
      <c r="G414"/>
      <c r="H414"/>
    </row>
    <row r="415" spans="3:8" x14ac:dyDescent="0.25">
      <c r="C415"/>
      <c r="D415"/>
      <c r="E415"/>
      <c r="F415"/>
      <c r="G415"/>
      <c r="H415"/>
    </row>
    <row r="416" spans="3:8" x14ac:dyDescent="0.25">
      <c r="C416"/>
      <c r="D416"/>
      <c r="E416"/>
      <c r="F416"/>
      <c r="G416"/>
      <c r="H416"/>
    </row>
    <row r="417" spans="3:8" x14ac:dyDescent="0.25">
      <c r="C417"/>
      <c r="D417"/>
      <c r="E417"/>
      <c r="F417"/>
      <c r="G417"/>
      <c r="H417"/>
    </row>
    <row r="418" spans="3:8" x14ac:dyDescent="0.25">
      <c r="C418"/>
      <c r="D418"/>
      <c r="E418"/>
      <c r="F418"/>
      <c r="G418"/>
      <c r="H418"/>
    </row>
    <row r="419" spans="3:8" x14ac:dyDescent="0.25">
      <c r="C419"/>
      <c r="D419"/>
      <c r="E419"/>
      <c r="F419"/>
      <c r="G419"/>
      <c r="H419"/>
    </row>
    <row r="420" spans="3:8" x14ac:dyDescent="0.25">
      <c r="C420"/>
      <c r="D420"/>
      <c r="E420"/>
      <c r="F420"/>
      <c r="G420"/>
      <c r="H420"/>
    </row>
    <row r="421" spans="3:8" x14ac:dyDescent="0.25">
      <c r="C421"/>
      <c r="D421"/>
      <c r="E421"/>
      <c r="F421"/>
      <c r="G421"/>
      <c r="H421"/>
    </row>
    <row r="422" spans="3:8" x14ac:dyDescent="0.25">
      <c r="C422"/>
      <c r="D422"/>
      <c r="E422"/>
      <c r="F422"/>
      <c r="G422"/>
      <c r="H422"/>
    </row>
    <row r="423" spans="3:8" x14ac:dyDescent="0.25">
      <c r="C423"/>
      <c r="D423"/>
      <c r="E423"/>
      <c r="F423"/>
      <c r="G423"/>
      <c r="H423"/>
    </row>
    <row r="424" spans="3:8" x14ac:dyDescent="0.25">
      <c r="C424"/>
      <c r="D424"/>
      <c r="E424"/>
      <c r="F424"/>
      <c r="G424"/>
      <c r="H424"/>
    </row>
    <row r="425" spans="3:8" x14ac:dyDescent="0.25">
      <c r="C425"/>
      <c r="D425"/>
      <c r="E425"/>
      <c r="F425"/>
      <c r="G425"/>
      <c r="H425"/>
    </row>
    <row r="426" spans="3:8" x14ac:dyDescent="0.25">
      <c r="C426"/>
      <c r="D426"/>
      <c r="E426"/>
      <c r="F426"/>
      <c r="G426"/>
      <c r="H426"/>
    </row>
    <row r="427" spans="3:8" x14ac:dyDescent="0.25">
      <c r="C427"/>
      <c r="D427"/>
      <c r="E427"/>
      <c r="F427"/>
      <c r="G427"/>
      <c r="H427"/>
    </row>
    <row r="428" spans="3:8" x14ac:dyDescent="0.25">
      <c r="C428"/>
      <c r="D428"/>
      <c r="E428"/>
      <c r="F428"/>
      <c r="G428"/>
      <c r="H428"/>
    </row>
    <row r="429" spans="3:8" x14ac:dyDescent="0.25">
      <c r="C429"/>
      <c r="D429"/>
      <c r="E429"/>
      <c r="F429"/>
      <c r="G429"/>
      <c r="H429"/>
    </row>
    <row r="430" spans="3:8" x14ac:dyDescent="0.25">
      <c r="C430"/>
      <c r="D430"/>
      <c r="E430"/>
      <c r="F430"/>
      <c r="G430"/>
      <c r="H430"/>
    </row>
    <row r="431" spans="3:8" x14ac:dyDescent="0.25">
      <c r="C431"/>
      <c r="D431"/>
      <c r="E431"/>
      <c r="F431"/>
      <c r="G431"/>
      <c r="H431"/>
    </row>
    <row r="432" spans="3:8" x14ac:dyDescent="0.25">
      <c r="C432"/>
      <c r="D432"/>
      <c r="E432"/>
      <c r="F432"/>
      <c r="G432"/>
      <c r="H432"/>
    </row>
    <row r="433" spans="3:8" x14ac:dyDescent="0.25">
      <c r="C433"/>
      <c r="D433"/>
      <c r="E433"/>
      <c r="F433"/>
      <c r="G433"/>
      <c r="H433"/>
    </row>
    <row r="434" spans="3:8" x14ac:dyDescent="0.25">
      <c r="C434"/>
      <c r="D434"/>
      <c r="E434"/>
      <c r="F434"/>
      <c r="G434"/>
      <c r="H434"/>
    </row>
    <row r="435" spans="3:8" x14ac:dyDescent="0.25">
      <c r="C435"/>
      <c r="D435"/>
      <c r="E435"/>
      <c r="F435"/>
      <c r="G435"/>
      <c r="H435"/>
    </row>
    <row r="436" spans="3:8" x14ac:dyDescent="0.25">
      <c r="C436"/>
      <c r="D436"/>
      <c r="E436"/>
      <c r="F436"/>
      <c r="G436"/>
      <c r="H436"/>
    </row>
    <row r="437" spans="3:8" x14ac:dyDescent="0.25">
      <c r="C437"/>
      <c r="D437"/>
      <c r="E437"/>
      <c r="F437"/>
      <c r="G437"/>
      <c r="H437"/>
    </row>
    <row r="438" spans="3:8" x14ac:dyDescent="0.25">
      <c r="C438"/>
      <c r="D438"/>
      <c r="E438"/>
      <c r="F438"/>
      <c r="G438"/>
      <c r="H438"/>
    </row>
    <row r="439" spans="3:8" x14ac:dyDescent="0.25">
      <c r="C439"/>
      <c r="D439"/>
      <c r="E439"/>
      <c r="F439"/>
      <c r="G439"/>
      <c r="H439"/>
    </row>
    <row r="440" spans="3:8" x14ac:dyDescent="0.25">
      <c r="C440"/>
      <c r="D440"/>
      <c r="E440"/>
      <c r="F440"/>
      <c r="G440"/>
      <c r="H440"/>
    </row>
    <row r="441" spans="3:8" x14ac:dyDescent="0.25">
      <c r="C441"/>
      <c r="D441"/>
      <c r="E441"/>
      <c r="F441"/>
      <c r="G441"/>
      <c r="H441"/>
    </row>
    <row r="442" spans="3:8" x14ac:dyDescent="0.25">
      <c r="C442"/>
      <c r="D442"/>
      <c r="E442"/>
      <c r="F442"/>
      <c r="G442"/>
      <c r="H442"/>
    </row>
    <row r="443" spans="3:8" x14ac:dyDescent="0.25">
      <c r="C443"/>
      <c r="D443"/>
      <c r="E443"/>
      <c r="F443"/>
      <c r="G443"/>
      <c r="H443"/>
    </row>
    <row r="444" spans="3:8" x14ac:dyDescent="0.25">
      <c r="C444"/>
      <c r="D444"/>
      <c r="E444"/>
      <c r="F444"/>
      <c r="G444"/>
      <c r="H444"/>
    </row>
    <row r="445" spans="3:8" x14ac:dyDescent="0.25">
      <c r="C445"/>
      <c r="D445"/>
      <c r="E445"/>
      <c r="F445"/>
      <c r="G445"/>
      <c r="H445"/>
    </row>
    <row r="446" spans="3:8" x14ac:dyDescent="0.25">
      <c r="C446"/>
      <c r="D446"/>
      <c r="E446"/>
      <c r="F446"/>
      <c r="G446"/>
      <c r="H446"/>
    </row>
    <row r="447" spans="3:8" x14ac:dyDescent="0.25">
      <c r="C447"/>
      <c r="D447"/>
      <c r="E447"/>
      <c r="F447"/>
      <c r="G447"/>
      <c r="H447"/>
    </row>
    <row r="448" spans="3:8" x14ac:dyDescent="0.25">
      <c r="C448"/>
      <c r="D448"/>
      <c r="E448"/>
      <c r="F448"/>
      <c r="G448"/>
      <c r="H448"/>
    </row>
    <row r="449" spans="3:8" x14ac:dyDescent="0.25">
      <c r="C449"/>
      <c r="D449"/>
      <c r="E449"/>
      <c r="F449"/>
      <c r="G449"/>
      <c r="H449"/>
    </row>
    <row r="450" spans="3:8" x14ac:dyDescent="0.25">
      <c r="C450"/>
      <c r="D450"/>
      <c r="E450"/>
      <c r="F450"/>
      <c r="G450"/>
      <c r="H450"/>
    </row>
    <row r="451" spans="3:8" x14ac:dyDescent="0.25">
      <c r="C451"/>
      <c r="D451"/>
      <c r="E451"/>
      <c r="F451"/>
      <c r="G451"/>
      <c r="H451"/>
    </row>
    <row r="452" spans="3:8" x14ac:dyDescent="0.25">
      <c r="C452"/>
      <c r="D452"/>
      <c r="E452"/>
      <c r="F452"/>
      <c r="G452"/>
      <c r="H452"/>
    </row>
    <row r="453" spans="3:8" x14ac:dyDescent="0.25">
      <c r="C453"/>
      <c r="D453"/>
      <c r="E453"/>
      <c r="F453"/>
      <c r="G453"/>
      <c r="H453"/>
    </row>
    <row r="454" spans="3:8" x14ac:dyDescent="0.25">
      <c r="C454"/>
      <c r="D454"/>
      <c r="E454"/>
      <c r="F454"/>
      <c r="G454"/>
      <c r="H454"/>
    </row>
    <row r="455" spans="3:8" x14ac:dyDescent="0.25">
      <c r="C455"/>
      <c r="D455"/>
      <c r="E455"/>
      <c r="F455"/>
      <c r="G455"/>
      <c r="H455"/>
    </row>
    <row r="456" spans="3:8" x14ac:dyDescent="0.25">
      <c r="C456"/>
      <c r="D456"/>
      <c r="E456"/>
      <c r="F456"/>
      <c r="G456"/>
      <c r="H456"/>
    </row>
    <row r="457" spans="3:8" x14ac:dyDescent="0.25">
      <c r="C457"/>
      <c r="D457"/>
      <c r="E457"/>
      <c r="F457"/>
      <c r="G457"/>
      <c r="H457"/>
    </row>
    <row r="458" spans="3:8" x14ac:dyDescent="0.25">
      <c r="C458"/>
      <c r="D458"/>
      <c r="E458"/>
      <c r="F458"/>
      <c r="G458"/>
      <c r="H458"/>
    </row>
    <row r="459" spans="3:8" x14ac:dyDescent="0.25">
      <c r="C459"/>
      <c r="D459"/>
      <c r="E459"/>
      <c r="F459"/>
      <c r="G459"/>
      <c r="H459"/>
    </row>
    <row r="460" spans="3:8" x14ac:dyDescent="0.25">
      <c r="C460"/>
      <c r="D460"/>
      <c r="E460"/>
      <c r="F460"/>
      <c r="G460"/>
      <c r="H460"/>
    </row>
    <row r="461" spans="3:8" x14ac:dyDescent="0.25">
      <c r="C461"/>
      <c r="D461"/>
      <c r="E461"/>
      <c r="F461"/>
      <c r="G461"/>
      <c r="H461"/>
    </row>
    <row r="462" spans="3:8" x14ac:dyDescent="0.25">
      <c r="C462"/>
      <c r="D462"/>
      <c r="E462"/>
      <c r="F462"/>
      <c r="G462"/>
      <c r="H462"/>
    </row>
    <row r="463" spans="3:8" x14ac:dyDescent="0.25">
      <c r="C463"/>
      <c r="D463"/>
      <c r="E463"/>
      <c r="F463"/>
      <c r="G463"/>
      <c r="H463"/>
    </row>
    <row r="464" spans="3:8" x14ac:dyDescent="0.25">
      <c r="C464"/>
      <c r="D464"/>
      <c r="E464"/>
      <c r="F464"/>
      <c r="G464"/>
      <c r="H464"/>
    </row>
    <row r="465" spans="3:8" x14ac:dyDescent="0.25">
      <c r="C465"/>
      <c r="D465"/>
      <c r="E465"/>
      <c r="F465"/>
      <c r="G465"/>
      <c r="H465"/>
    </row>
    <row r="466" spans="3:8" x14ac:dyDescent="0.25">
      <c r="C466"/>
      <c r="D466"/>
      <c r="E466"/>
      <c r="F466"/>
      <c r="G466"/>
      <c r="H466"/>
    </row>
    <row r="467" spans="3:8" x14ac:dyDescent="0.25">
      <c r="C467"/>
      <c r="D467"/>
      <c r="E467"/>
      <c r="F467"/>
      <c r="G467"/>
      <c r="H467"/>
    </row>
    <row r="468" spans="3:8" x14ac:dyDescent="0.25">
      <c r="C468"/>
      <c r="D468"/>
      <c r="E468"/>
      <c r="F468"/>
      <c r="G468"/>
      <c r="H468"/>
    </row>
    <row r="469" spans="3:8" x14ac:dyDescent="0.25">
      <c r="C469"/>
      <c r="D469"/>
      <c r="E469"/>
      <c r="F469"/>
      <c r="G469"/>
      <c r="H469"/>
    </row>
    <row r="470" spans="3:8" x14ac:dyDescent="0.25">
      <c r="C470"/>
      <c r="D470"/>
      <c r="E470"/>
      <c r="F470"/>
      <c r="G470"/>
      <c r="H470"/>
    </row>
    <row r="471" spans="3:8" x14ac:dyDescent="0.25">
      <c r="C471"/>
      <c r="D471"/>
      <c r="E471"/>
      <c r="F471"/>
      <c r="G471"/>
      <c r="H471"/>
    </row>
    <row r="472" spans="3:8" x14ac:dyDescent="0.25">
      <c r="C472"/>
      <c r="D472"/>
      <c r="E472"/>
      <c r="F472"/>
      <c r="G472"/>
      <c r="H472"/>
    </row>
    <row r="473" spans="3:8" x14ac:dyDescent="0.25">
      <c r="C473"/>
      <c r="D473"/>
      <c r="E473"/>
      <c r="F473"/>
      <c r="G473"/>
      <c r="H473"/>
    </row>
    <row r="474" spans="3:8" x14ac:dyDescent="0.25">
      <c r="C474"/>
      <c r="D474"/>
      <c r="E474"/>
      <c r="F474"/>
      <c r="G474"/>
      <c r="H474"/>
    </row>
    <row r="475" spans="3:8" x14ac:dyDescent="0.25">
      <c r="C475"/>
      <c r="D475"/>
      <c r="E475"/>
      <c r="F475"/>
      <c r="G475"/>
      <c r="H475"/>
    </row>
    <row r="476" spans="3:8" x14ac:dyDescent="0.25">
      <c r="C476"/>
      <c r="D476"/>
      <c r="E476"/>
      <c r="F476"/>
      <c r="G476"/>
      <c r="H476"/>
    </row>
    <row r="477" spans="3:8" x14ac:dyDescent="0.25">
      <c r="C477"/>
      <c r="D477"/>
      <c r="E477"/>
      <c r="F477"/>
      <c r="G477"/>
      <c r="H477"/>
    </row>
    <row r="478" spans="3:8" x14ac:dyDescent="0.25">
      <c r="C478"/>
      <c r="D478"/>
      <c r="E478"/>
      <c r="F478"/>
      <c r="G478"/>
      <c r="H478"/>
    </row>
    <row r="479" spans="3:8" x14ac:dyDescent="0.25">
      <c r="C479"/>
      <c r="D479"/>
      <c r="E479"/>
      <c r="F479"/>
      <c r="G479"/>
      <c r="H479"/>
    </row>
    <row r="480" spans="3:8" x14ac:dyDescent="0.25">
      <c r="C480"/>
      <c r="D480"/>
      <c r="E480"/>
      <c r="F480"/>
      <c r="G480"/>
      <c r="H480"/>
    </row>
    <row r="481" spans="3:8" x14ac:dyDescent="0.25">
      <c r="C481"/>
      <c r="D481"/>
      <c r="E481"/>
      <c r="F481"/>
      <c r="G481"/>
      <c r="H481"/>
    </row>
    <row r="482" spans="3:8" x14ac:dyDescent="0.25">
      <c r="C482"/>
      <c r="D482"/>
      <c r="E482"/>
      <c r="F482"/>
      <c r="G482"/>
      <c r="H482"/>
    </row>
    <row r="483" spans="3:8" x14ac:dyDescent="0.25">
      <c r="C483"/>
      <c r="D483"/>
      <c r="E483"/>
      <c r="F483"/>
      <c r="G483"/>
      <c r="H483"/>
    </row>
    <row r="484" spans="3:8" x14ac:dyDescent="0.25">
      <c r="C484"/>
      <c r="D484"/>
      <c r="E484"/>
      <c r="F484"/>
      <c r="G484"/>
      <c r="H484"/>
    </row>
    <row r="485" spans="3:8" x14ac:dyDescent="0.25">
      <c r="C485"/>
      <c r="D485"/>
      <c r="E485"/>
      <c r="F485"/>
      <c r="G485"/>
      <c r="H485"/>
    </row>
    <row r="486" spans="3:8" x14ac:dyDescent="0.25">
      <c r="C486"/>
      <c r="D486"/>
      <c r="E486"/>
      <c r="F486"/>
      <c r="G486"/>
      <c r="H486"/>
    </row>
    <row r="487" spans="3:8" x14ac:dyDescent="0.25">
      <c r="C487"/>
      <c r="D487"/>
      <c r="E487"/>
      <c r="F487"/>
      <c r="G487"/>
      <c r="H487"/>
    </row>
    <row r="488" spans="3:8" x14ac:dyDescent="0.25">
      <c r="C488"/>
      <c r="D488"/>
      <c r="E488"/>
      <c r="F488"/>
      <c r="G488"/>
      <c r="H488"/>
    </row>
    <row r="489" spans="3:8" x14ac:dyDescent="0.25">
      <c r="C489"/>
      <c r="D489"/>
      <c r="E489"/>
      <c r="F489"/>
      <c r="G489"/>
      <c r="H489"/>
    </row>
    <row r="490" spans="3:8" x14ac:dyDescent="0.25">
      <c r="C490"/>
      <c r="D490"/>
      <c r="E490"/>
      <c r="F490"/>
      <c r="G490"/>
      <c r="H490"/>
    </row>
    <row r="491" spans="3:8" x14ac:dyDescent="0.25">
      <c r="C491"/>
      <c r="D491"/>
      <c r="E491"/>
      <c r="F491"/>
      <c r="G491"/>
      <c r="H491"/>
    </row>
    <row r="492" spans="3:8" x14ac:dyDescent="0.25">
      <c r="C492"/>
      <c r="D492"/>
      <c r="E492"/>
      <c r="F492"/>
      <c r="G492"/>
      <c r="H492"/>
    </row>
    <row r="493" spans="3:8" x14ac:dyDescent="0.25">
      <c r="C493"/>
      <c r="D493"/>
      <c r="E493"/>
      <c r="F493"/>
      <c r="G493"/>
      <c r="H493"/>
    </row>
    <row r="494" spans="3:8" x14ac:dyDescent="0.25">
      <c r="C494"/>
      <c r="D494"/>
      <c r="E494"/>
      <c r="F494"/>
      <c r="G494"/>
      <c r="H494"/>
    </row>
    <row r="495" spans="3:8" x14ac:dyDescent="0.25">
      <c r="C495"/>
      <c r="D495"/>
      <c r="E495"/>
      <c r="F495"/>
      <c r="G495"/>
      <c r="H495"/>
    </row>
    <row r="496" spans="3:8" x14ac:dyDescent="0.25">
      <c r="C496"/>
      <c r="D496"/>
      <c r="E496"/>
      <c r="F496"/>
      <c r="G496"/>
      <c r="H496"/>
    </row>
    <row r="497" spans="3:8" x14ac:dyDescent="0.25">
      <c r="C497"/>
      <c r="D497"/>
      <c r="E497"/>
      <c r="F497"/>
      <c r="G497"/>
      <c r="H497"/>
    </row>
    <row r="498" spans="3:8" x14ac:dyDescent="0.25">
      <c r="C498"/>
      <c r="D498"/>
      <c r="E498"/>
      <c r="F498"/>
      <c r="G498"/>
      <c r="H498"/>
    </row>
    <row r="499" spans="3:8" x14ac:dyDescent="0.25">
      <c r="C499"/>
      <c r="D499"/>
      <c r="E499"/>
      <c r="F499"/>
      <c r="G499"/>
      <c r="H499"/>
    </row>
    <row r="500" spans="3:8" x14ac:dyDescent="0.25">
      <c r="C500"/>
      <c r="D500"/>
      <c r="E500"/>
      <c r="F500"/>
      <c r="G500"/>
      <c r="H500"/>
    </row>
    <row r="501" spans="3:8" x14ac:dyDescent="0.25">
      <c r="C501"/>
      <c r="D501"/>
      <c r="E501"/>
      <c r="F501"/>
      <c r="G501"/>
      <c r="H501"/>
    </row>
    <row r="502" spans="3:8" x14ac:dyDescent="0.25">
      <c r="C502"/>
      <c r="D502"/>
      <c r="E502"/>
      <c r="F502"/>
      <c r="G502"/>
      <c r="H502"/>
    </row>
    <row r="503" spans="3:8" x14ac:dyDescent="0.25">
      <c r="C503"/>
      <c r="D503"/>
      <c r="E503"/>
      <c r="F503"/>
      <c r="G503"/>
      <c r="H503"/>
    </row>
    <row r="504" spans="3:8" x14ac:dyDescent="0.25">
      <c r="C504"/>
      <c r="D504"/>
      <c r="E504"/>
      <c r="F504"/>
      <c r="G504"/>
      <c r="H504"/>
    </row>
    <row r="505" spans="3:8" x14ac:dyDescent="0.25">
      <c r="C505"/>
      <c r="D505"/>
      <c r="E505"/>
      <c r="F505"/>
      <c r="G505"/>
      <c r="H505"/>
    </row>
    <row r="506" spans="3:8" x14ac:dyDescent="0.25">
      <c r="C506"/>
      <c r="D506"/>
      <c r="E506"/>
      <c r="F506"/>
      <c r="G506"/>
      <c r="H506"/>
    </row>
    <row r="507" spans="3:8" x14ac:dyDescent="0.25">
      <c r="C507"/>
      <c r="D507"/>
      <c r="E507"/>
      <c r="F507"/>
      <c r="G507"/>
      <c r="H507"/>
    </row>
    <row r="508" spans="3:8" x14ac:dyDescent="0.25">
      <c r="C508"/>
      <c r="D508"/>
      <c r="E508"/>
      <c r="F508"/>
      <c r="G508"/>
      <c r="H508"/>
    </row>
    <row r="509" spans="3:8" x14ac:dyDescent="0.25">
      <c r="C509"/>
      <c r="D509"/>
      <c r="E509"/>
      <c r="F509"/>
      <c r="G509"/>
      <c r="H509"/>
    </row>
    <row r="510" spans="3:8" x14ac:dyDescent="0.25">
      <c r="C510"/>
      <c r="D510"/>
      <c r="E510"/>
      <c r="F510"/>
      <c r="G510"/>
      <c r="H510"/>
    </row>
    <row r="511" spans="3:8" x14ac:dyDescent="0.25">
      <c r="C511"/>
      <c r="D511"/>
      <c r="E511"/>
      <c r="F511"/>
      <c r="G511"/>
      <c r="H511"/>
    </row>
    <row r="512" spans="3:8" x14ac:dyDescent="0.25">
      <c r="C512"/>
      <c r="D512"/>
      <c r="E512"/>
      <c r="F512"/>
      <c r="G512"/>
      <c r="H512"/>
    </row>
    <row r="513" spans="3:8" x14ac:dyDescent="0.25">
      <c r="C513"/>
      <c r="D513"/>
      <c r="E513"/>
      <c r="F513"/>
      <c r="G513"/>
      <c r="H513"/>
    </row>
    <row r="514" spans="3:8" x14ac:dyDescent="0.25">
      <c r="C514"/>
      <c r="D514"/>
      <c r="E514"/>
      <c r="F514"/>
      <c r="G514"/>
      <c r="H514"/>
    </row>
    <row r="515" spans="3:8" x14ac:dyDescent="0.25">
      <c r="C515"/>
      <c r="D515"/>
      <c r="E515"/>
      <c r="F515"/>
      <c r="G515"/>
      <c r="H515"/>
    </row>
    <row r="516" spans="3:8" x14ac:dyDescent="0.25">
      <c r="C516"/>
      <c r="D516"/>
      <c r="E516"/>
      <c r="F516"/>
      <c r="G516"/>
      <c r="H516"/>
    </row>
    <row r="517" spans="3:8" x14ac:dyDescent="0.25">
      <c r="C517"/>
      <c r="D517"/>
      <c r="E517"/>
      <c r="F517"/>
      <c r="G517"/>
      <c r="H517"/>
    </row>
    <row r="518" spans="3:8" x14ac:dyDescent="0.25">
      <c r="C518"/>
      <c r="D518"/>
      <c r="E518"/>
      <c r="F518"/>
      <c r="G518"/>
      <c r="H518"/>
    </row>
    <row r="519" spans="3:8" x14ac:dyDescent="0.25">
      <c r="C519"/>
      <c r="D519"/>
      <c r="E519"/>
      <c r="F519"/>
      <c r="G519"/>
      <c r="H519"/>
    </row>
    <row r="520" spans="3:8" x14ac:dyDescent="0.25">
      <c r="C520"/>
      <c r="D520"/>
      <c r="E520"/>
      <c r="F520"/>
      <c r="G520"/>
      <c r="H520"/>
    </row>
    <row r="521" spans="3:8" x14ac:dyDescent="0.25">
      <c r="C521"/>
      <c r="D521"/>
      <c r="E521"/>
      <c r="F521"/>
      <c r="G521"/>
      <c r="H521"/>
    </row>
    <row r="522" spans="3:8" x14ac:dyDescent="0.25">
      <c r="C522"/>
      <c r="D522"/>
      <c r="E522"/>
      <c r="F522"/>
      <c r="G522"/>
      <c r="H522"/>
    </row>
    <row r="523" spans="3:8" x14ac:dyDescent="0.25">
      <c r="C523"/>
      <c r="D523"/>
      <c r="E523"/>
      <c r="F523"/>
      <c r="G523"/>
      <c r="H523"/>
    </row>
    <row r="524" spans="3:8" x14ac:dyDescent="0.25">
      <c r="C524"/>
      <c r="D524"/>
      <c r="E524"/>
      <c r="F524"/>
      <c r="G524"/>
      <c r="H524"/>
    </row>
    <row r="525" spans="3:8" x14ac:dyDescent="0.25">
      <c r="C525"/>
      <c r="D525"/>
      <c r="E525"/>
      <c r="F525"/>
      <c r="G525"/>
      <c r="H525"/>
    </row>
    <row r="526" spans="3:8" x14ac:dyDescent="0.25">
      <c r="C526"/>
      <c r="D526"/>
      <c r="E526"/>
      <c r="F526"/>
      <c r="G526"/>
      <c r="H526"/>
    </row>
    <row r="527" spans="3:8" x14ac:dyDescent="0.25">
      <c r="C527"/>
      <c r="D527"/>
      <c r="E527"/>
      <c r="F527"/>
      <c r="G527"/>
      <c r="H527"/>
    </row>
    <row r="528" spans="3:8" x14ac:dyDescent="0.25">
      <c r="C528"/>
      <c r="D528"/>
      <c r="E528"/>
      <c r="F528"/>
      <c r="G528"/>
      <c r="H528"/>
    </row>
    <row r="529" spans="3:8" x14ac:dyDescent="0.25">
      <c r="C529"/>
      <c r="D529"/>
      <c r="E529"/>
      <c r="F529"/>
      <c r="G529"/>
      <c r="H529"/>
    </row>
    <row r="530" spans="3:8" x14ac:dyDescent="0.25">
      <c r="C530"/>
      <c r="D530"/>
      <c r="E530"/>
      <c r="F530"/>
      <c r="G530"/>
      <c r="H530"/>
    </row>
    <row r="531" spans="3:8" x14ac:dyDescent="0.25">
      <c r="C531"/>
      <c r="D531"/>
      <c r="E531"/>
      <c r="F531"/>
      <c r="G531"/>
      <c r="H531"/>
    </row>
    <row r="532" spans="3:8" x14ac:dyDescent="0.25">
      <c r="C532"/>
      <c r="D532"/>
      <c r="E532"/>
      <c r="F532"/>
      <c r="G532"/>
      <c r="H532"/>
    </row>
    <row r="533" spans="3:8" x14ac:dyDescent="0.25">
      <c r="C533"/>
      <c r="D533"/>
      <c r="E533"/>
      <c r="F533"/>
      <c r="G533"/>
      <c r="H533"/>
    </row>
    <row r="534" spans="3:8" x14ac:dyDescent="0.25">
      <c r="C534"/>
      <c r="D534"/>
      <c r="E534"/>
      <c r="F534"/>
      <c r="G534"/>
      <c r="H534"/>
    </row>
    <row r="535" spans="3:8" x14ac:dyDescent="0.25">
      <c r="C535"/>
      <c r="D535"/>
      <c r="E535"/>
      <c r="F535"/>
      <c r="G535"/>
      <c r="H535"/>
    </row>
    <row r="536" spans="3:8" x14ac:dyDescent="0.25">
      <c r="C536"/>
      <c r="D536"/>
      <c r="E536"/>
      <c r="F536"/>
      <c r="G536"/>
      <c r="H536"/>
    </row>
    <row r="537" spans="3:8" x14ac:dyDescent="0.25">
      <c r="C537"/>
      <c r="D537"/>
      <c r="E537"/>
      <c r="F537"/>
      <c r="G537"/>
      <c r="H537"/>
    </row>
    <row r="538" spans="3:8" x14ac:dyDescent="0.25">
      <c r="C538"/>
      <c r="D538"/>
      <c r="E538"/>
      <c r="F538"/>
      <c r="G538"/>
      <c r="H538"/>
    </row>
    <row r="539" spans="3:8" x14ac:dyDescent="0.25">
      <c r="C539"/>
      <c r="D539"/>
      <c r="E539"/>
      <c r="F539"/>
      <c r="G539"/>
      <c r="H539"/>
    </row>
    <row r="540" spans="3:8" x14ac:dyDescent="0.25">
      <c r="C540"/>
      <c r="D540"/>
      <c r="E540"/>
      <c r="F540"/>
      <c r="G540"/>
      <c r="H540"/>
    </row>
    <row r="541" spans="3:8" x14ac:dyDescent="0.25">
      <c r="C541"/>
      <c r="D541"/>
      <c r="E541"/>
      <c r="F541"/>
      <c r="G541"/>
      <c r="H541"/>
    </row>
    <row r="542" spans="3:8" x14ac:dyDescent="0.25">
      <c r="C542"/>
      <c r="D542"/>
      <c r="E542"/>
      <c r="F542"/>
      <c r="G542"/>
      <c r="H542"/>
    </row>
    <row r="543" spans="3:8" x14ac:dyDescent="0.25">
      <c r="C543"/>
      <c r="D543"/>
      <c r="E543"/>
      <c r="F543"/>
      <c r="G543"/>
      <c r="H543"/>
    </row>
    <row r="544" spans="3:8" x14ac:dyDescent="0.25">
      <c r="C544"/>
      <c r="D544"/>
      <c r="E544"/>
      <c r="F544"/>
      <c r="G544"/>
      <c r="H544"/>
    </row>
    <row r="545" spans="3:8" x14ac:dyDescent="0.25">
      <c r="C545"/>
      <c r="D545"/>
      <c r="E545"/>
      <c r="F545"/>
      <c r="G545"/>
      <c r="H545"/>
    </row>
    <row r="546" spans="3:8" x14ac:dyDescent="0.25">
      <c r="C546"/>
      <c r="D546"/>
      <c r="E546"/>
      <c r="F546"/>
      <c r="G546"/>
      <c r="H546"/>
    </row>
    <row r="547" spans="3:8" x14ac:dyDescent="0.25">
      <c r="C547"/>
      <c r="D547"/>
      <c r="E547"/>
      <c r="F547"/>
      <c r="G547"/>
      <c r="H547"/>
    </row>
    <row r="548" spans="3:8" x14ac:dyDescent="0.25">
      <c r="C548"/>
      <c r="D548"/>
      <c r="E548"/>
      <c r="F548"/>
      <c r="G548"/>
      <c r="H548"/>
    </row>
    <row r="549" spans="3:8" x14ac:dyDescent="0.25">
      <c r="C549"/>
      <c r="D549"/>
      <c r="E549"/>
      <c r="F549"/>
      <c r="G549"/>
      <c r="H549"/>
    </row>
    <row r="550" spans="3:8" x14ac:dyDescent="0.25">
      <c r="C550"/>
      <c r="D550"/>
      <c r="E550"/>
      <c r="F550"/>
      <c r="G550"/>
      <c r="H550"/>
    </row>
    <row r="551" spans="3:8" x14ac:dyDescent="0.25">
      <c r="C551"/>
      <c r="D551"/>
      <c r="E551"/>
      <c r="F551"/>
      <c r="G551"/>
      <c r="H551"/>
    </row>
    <row r="552" spans="3:8" x14ac:dyDescent="0.25">
      <c r="C552"/>
      <c r="D552"/>
      <c r="E552"/>
      <c r="F552"/>
      <c r="G552"/>
      <c r="H552"/>
    </row>
    <row r="553" spans="3:8" x14ac:dyDescent="0.25">
      <c r="C553"/>
      <c r="D553"/>
      <c r="E553"/>
      <c r="F553"/>
      <c r="G553"/>
      <c r="H553"/>
    </row>
    <row r="554" spans="3:8" x14ac:dyDescent="0.25">
      <c r="C554"/>
      <c r="D554"/>
      <c r="E554"/>
      <c r="F554"/>
      <c r="G554"/>
      <c r="H554"/>
    </row>
    <row r="555" spans="3:8" x14ac:dyDescent="0.25">
      <c r="C555"/>
      <c r="D555"/>
      <c r="E555"/>
      <c r="F555"/>
      <c r="G555"/>
      <c r="H555"/>
    </row>
    <row r="556" spans="3:8" x14ac:dyDescent="0.25">
      <c r="C556"/>
      <c r="D556"/>
      <c r="E556"/>
      <c r="F556"/>
      <c r="G556"/>
      <c r="H556"/>
    </row>
    <row r="557" spans="3:8" x14ac:dyDescent="0.25">
      <c r="C557"/>
      <c r="D557"/>
      <c r="E557"/>
      <c r="F557"/>
      <c r="G557"/>
      <c r="H557"/>
    </row>
    <row r="558" spans="3:8" x14ac:dyDescent="0.25">
      <c r="C558"/>
      <c r="D558"/>
      <c r="E558"/>
      <c r="F558"/>
      <c r="G558"/>
      <c r="H558"/>
    </row>
    <row r="559" spans="3:8" x14ac:dyDescent="0.25">
      <c r="C559"/>
      <c r="D559"/>
      <c r="E559"/>
      <c r="F559"/>
      <c r="G559"/>
      <c r="H559"/>
    </row>
    <row r="560" spans="3:8" x14ac:dyDescent="0.25">
      <c r="C560"/>
      <c r="D560"/>
      <c r="E560"/>
      <c r="F560"/>
      <c r="G560"/>
      <c r="H560"/>
    </row>
    <row r="561" spans="3:8" x14ac:dyDescent="0.25">
      <c r="C561"/>
      <c r="D561"/>
      <c r="E561"/>
      <c r="F561"/>
      <c r="G561"/>
      <c r="H561"/>
    </row>
    <row r="562" spans="3:8" x14ac:dyDescent="0.25">
      <c r="C562"/>
      <c r="D562"/>
      <c r="E562"/>
      <c r="F562"/>
      <c r="G562"/>
      <c r="H562"/>
    </row>
    <row r="563" spans="3:8" x14ac:dyDescent="0.25">
      <c r="C563"/>
      <c r="D563"/>
      <c r="E563"/>
      <c r="F563"/>
      <c r="G563"/>
      <c r="H563"/>
    </row>
    <row r="564" spans="3:8" x14ac:dyDescent="0.25">
      <c r="C564"/>
      <c r="D564"/>
      <c r="E564"/>
      <c r="F564"/>
      <c r="G564"/>
      <c r="H564"/>
    </row>
    <row r="565" spans="3:8" x14ac:dyDescent="0.25">
      <c r="C565"/>
      <c r="D565"/>
      <c r="E565"/>
      <c r="F565"/>
      <c r="G565"/>
      <c r="H565"/>
    </row>
    <row r="566" spans="3:8" x14ac:dyDescent="0.25">
      <c r="C566"/>
      <c r="D566"/>
      <c r="E566"/>
      <c r="F566"/>
      <c r="G566"/>
      <c r="H566"/>
    </row>
    <row r="567" spans="3:8" x14ac:dyDescent="0.25">
      <c r="C567"/>
      <c r="D567"/>
      <c r="E567"/>
      <c r="F567"/>
      <c r="G567"/>
      <c r="H567"/>
    </row>
    <row r="568" spans="3:8" x14ac:dyDescent="0.25">
      <c r="C568"/>
      <c r="D568"/>
      <c r="E568"/>
      <c r="F568"/>
      <c r="G568"/>
      <c r="H568"/>
    </row>
    <row r="569" spans="3:8" x14ac:dyDescent="0.25">
      <c r="C569"/>
      <c r="D569"/>
      <c r="E569"/>
      <c r="F569"/>
      <c r="G569"/>
      <c r="H569"/>
    </row>
    <row r="570" spans="3:8" x14ac:dyDescent="0.25">
      <c r="C570"/>
      <c r="D570"/>
      <c r="E570"/>
      <c r="F570"/>
      <c r="G570"/>
      <c r="H570"/>
    </row>
    <row r="571" spans="3:8" x14ac:dyDescent="0.25">
      <c r="C571"/>
      <c r="D571"/>
      <c r="E571"/>
      <c r="F571"/>
      <c r="G571"/>
      <c r="H571"/>
    </row>
    <row r="572" spans="3:8" x14ac:dyDescent="0.25">
      <c r="C572"/>
      <c r="D572"/>
      <c r="E572"/>
      <c r="F572"/>
      <c r="G572"/>
      <c r="H572"/>
    </row>
    <row r="573" spans="3:8" x14ac:dyDescent="0.25">
      <c r="C573"/>
      <c r="D573"/>
      <c r="E573"/>
      <c r="F573"/>
      <c r="G573"/>
      <c r="H573"/>
    </row>
    <row r="574" spans="3:8" x14ac:dyDescent="0.25">
      <c r="C574"/>
      <c r="D574"/>
      <c r="E574"/>
      <c r="F574"/>
      <c r="G574"/>
      <c r="H574"/>
    </row>
    <row r="575" spans="3:8" x14ac:dyDescent="0.25">
      <c r="C575"/>
      <c r="D575"/>
      <c r="E575"/>
      <c r="F575"/>
      <c r="G575"/>
      <c r="H575"/>
    </row>
    <row r="576" spans="3:8" x14ac:dyDescent="0.25">
      <c r="C576"/>
      <c r="D576"/>
      <c r="E576"/>
      <c r="F576"/>
      <c r="G576"/>
      <c r="H576"/>
    </row>
    <row r="577" spans="3:8" x14ac:dyDescent="0.25">
      <c r="C577"/>
      <c r="D577"/>
      <c r="E577"/>
      <c r="F577"/>
      <c r="G577"/>
      <c r="H577"/>
    </row>
    <row r="578" spans="3:8" x14ac:dyDescent="0.25">
      <c r="C578"/>
      <c r="D578"/>
      <c r="E578"/>
      <c r="F578"/>
      <c r="G578"/>
      <c r="H578"/>
    </row>
    <row r="579" spans="3:8" x14ac:dyDescent="0.25">
      <c r="C579"/>
      <c r="D579"/>
      <c r="E579"/>
      <c r="F579"/>
      <c r="G579"/>
      <c r="H579"/>
    </row>
    <row r="580" spans="3:8" x14ac:dyDescent="0.25">
      <c r="C580"/>
      <c r="D580"/>
      <c r="E580"/>
      <c r="F580"/>
      <c r="G580"/>
      <c r="H580"/>
    </row>
    <row r="581" spans="3:8" x14ac:dyDescent="0.25">
      <c r="C581"/>
      <c r="D581"/>
      <c r="E581"/>
      <c r="F581"/>
      <c r="G581"/>
      <c r="H581"/>
    </row>
    <row r="582" spans="3:8" x14ac:dyDescent="0.25">
      <c r="C582"/>
      <c r="D582"/>
      <c r="E582"/>
      <c r="F582"/>
      <c r="G582"/>
      <c r="H582"/>
    </row>
    <row r="583" spans="3:8" x14ac:dyDescent="0.25">
      <c r="C583"/>
      <c r="D583"/>
      <c r="E583"/>
      <c r="F583"/>
      <c r="G583"/>
      <c r="H583"/>
    </row>
    <row r="584" spans="3:8" x14ac:dyDescent="0.25">
      <c r="C584"/>
      <c r="D584"/>
      <c r="E584"/>
      <c r="F584"/>
      <c r="G584"/>
      <c r="H584"/>
    </row>
    <row r="585" spans="3:8" x14ac:dyDescent="0.25">
      <c r="C585"/>
      <c r="D585"/>
      <c r="E585"/>
      <c r="F585"/>
      <c r="G585"/>
      <c r="H585"/>
    </row>
    <row r="586" spans="3:8" x14ac:dyDescent="0.25">
      <c r="C586"/>
      <c r="D586"/>
      <c r="E586"/>
      <c r="F586"/>
      <c r="G586"/>
      <c r="H586"/>
    </row>
    <row r="587" spans="3:8" x14ac:dyDescent="0.25">
      <c r="C587"/>
      <c r="D587"/>
      <c r="E587"/>
      <c r="F587"/>
      <c r="G587"/>
      <c r="H587"/>
    </row>
    <row r="588" spans="3:8" x14ac:dyDescent="0.25">
      <c r="C588"/>
      <c r="D588"/>
      <c r="E588"/>
      <c r="F588"/>
      <c r="G588"/>
      <c r="H588"/>
    </row>
    <row r="589" spans="3:8" x14ac:dyDescent="0.25">
      <c r="C589"/>
      <c r="D589"/>
      <c r="E589"/>
      <c r="F589"/>
      <c r="G589"/>
      <c r="H589"/>
    </row>
    <row r="590" spans="3:8" x14ac:dyDescent="0.25">
      <c r="C590"/>
      <c r="D590"/>
      <c r="E590"/>
      <c r="F590"/>
      <c r="G590"/>
      <c r="H590"/>
    </row>
    <row r="591" spans="3:8" x14ac:dyDescent="0.25">
      <c r="C591"/>
      <c r="D591"/>
      <c r="E591"/>
      <c r="F591"/>
      <c r="G591"/>
      <c r="H591"/>
    </row>
    <row r="592" spans="3:8" x14ac:dyDescent="0.25">
      <c r="C592"/>
      <c r="D592"/>
      <c r="E592"/>
      <c r="F592"/>
      <c r="G592"/>
      <c r="H592"/>
    </row>
    <row r="593" spans="3:8" x14ac:dyDescent="0.25">
      <c r="C593"/>
      <c r="D593"/>
      <c r="E593"/>
      <c r="F593"/>
      <c r="G593"/>
      <c r="H593"/>
    </row>
    <row r="594" spans="3:8" x14ac:dyDescent="0.25">
      <c r="C594"/>
      <c r="D594"/>
      <c r="E594"/>
      <c r="F594"/>
      <c r="G594"/>
      <c r="H594"/>
    </row>
    <row r="595" spans="3:8" x14ac:dyDescent="0.25">
      <c r="C595"/>
      <c r="D595"/>
      <c r="E595"/>
      <c r="F595"/>
      <c r="G595"/>
      <c r="H595"/>
    </row>
    <row r="596" spans="3:8" x14ac:dyDescent="0.25">
      <c r="C596"/>
      <c r="D596"/>
      <c r="E596"/>
      <c r="F596"/>
      <c r="G596"/>
      <c r="H596"/>
    </row>
    <row r="597" spans="3:8" x14ac:dyDescent="0.25">
      <c r="C597"/>
      <c r="D597"/>
      <c r="E597"/>
      <c r="F597"/>
      <c r="G597"/>
      <c r="H597"/>
    </row>
    <row r="598" spans="3:8" x14ac:dyDescent="0.25">
      <c r="C598"/>
      <c r="D598"/>
      <c r="E598"/>
      <c r="F598"/>
      <c r="G598"/>
      <c r="H598"/>
    </row>
    <row r="599" spans="3:8" x14ac:dyDescent="0.25">
      <c r="C599"/>
      <c r="D599"/>
      <c r="E599"/>
      <c r="F599"/>
      <c r="G599"/>
      <c r="H599"/>
    </row>
    <row r="600" spans="3:8" x14ac:dyDescent="0.25">
      <c r="C600"/>
      <c r="D600"/>
      <c r="E600"/>
      <c r="F600"/>
      <c r="G600"/>
      <c r="H600"/>
    </row>
    <row r="601" spans="3:8" x14ac:dyDescent="0.25">
      <c r="C601"/>
      <c r="D601"/>
      <c r="E601"/>
      <c r="F601"/>
      <c r="G601"/>
      <c r="H601"/>
    </row>
    <row r="602" spans="3:8" x14ac:dyDescent="0.25">
      <c r="C602"/>
      <c r="D602"/>
      <c r="E602"/>
      <c r="F602"/>
      <c r="G602"/>
      <c r="H602"/>
    </row>
    <row r="603" spans="3:8" x14ac:dyDescent="0.25">
      <c r="C603"/>
      <c r="D603"/>
      <c r="E603"/>
      <c r="F603"/>
      <c r="G603"/>
      <c r="H603"/>
    </row>
    <row r="604" spans="3:8" x14ac:dyDescent="0.25">
      <c r="C604"/>
      <c r="D604"/>
      <c r="E604"/>
      <c r="F604"/>
      <c r="G604"/>
      <c r="H604"/>
    </row>
    <row r="605" spans="3:8" x14ac:dyDescent="0.25">
      <c r="C605"/>
      <c r="D605"/>
      <c r="E605"/>
      <c r="F605"/>
      <c r="G605"/>
      <c r="H605"/>
    </row>
    <row r="606" spans="3:8" x14ac:dyDescent="0.25">
      <c r="C606"/>
      <c r="D606"/>
      <c r="E606"/>
      <c r="F606"/>
      <c r="G606"/>
      <c r="H606"/>
    </row>
    <row r="607" spans="3:8" x14ac:dyDescent="0.25">
      <c r="C607"/>
      <c r="D607"/>
      <c r="E607"/>
      <c r="F607"/>
      <c r="G607"/>
      <c r="H607"/>
    </row>
    <row r="608" spans="3:8" x14ac:dyDescent="0.25">
      <c r="C608"/>
      <c r="D608"/>
      <c r="E608"/>
      <c r="F608"/>
      <c r="G608"/>
      <c r="H608"/>
    </row>
    <row r="609" spans="3:8" x14ac:dyDescent="0.25">
      <c r="C609"/>
      <c r="D609"/>
      <c r="E609"/>
      <c r="F609"/>
      <c r="G609"/>
      <c r="H609"/>
    </row>
    <row r="610" spans="3:8" x14ac:dyDescent="0.25">
      <c r="C610"/>
      <c r="D610"/>
      <c r="E610"/>
      <c r="F610"/>
      <c r="G610"/>
      <c r="H610"/>
    </row>
    <row r="611" spans="3:8" x14ac:dyDescent="0.25">
      <c r="C611"/>
      <c r="D611"/>
      <c r="E611"/>
      <c r="F611"/>
      <c r="G611"/>
      <c r="H611"/>
    </row>
    <row r="612" spans="3:8" x14ac:dyDescent="0.25">
      <c r="C612"/>
      <c r="D612"/>
      <c r="E612"/>
      <c r="F612"/>
      <c r="G612"/>
      <c r="H612"/>
    </row>
    <row r="613" spans="3:8" x14ac:dyDescent="0.25">
      <c r="C613"/>
      <c r="D613"/>
      <c r="E613"/>
      <c r="F613"/>
      <c r="G613"/>
      <c r="H613"/>
    </row>
    <row r="614" spans="3:8" x14ac:dyDescent="0.25">
      <c r="C614"/>
      <c r="D614"/>
      <c r="E614"/>
      <c r="F614"/>
      <c r="G614"/>
      <c r="H614"/>
    </row>
    <row r="615" spans="3:8" x14ac:dyDescent="0.25">
      <c r="C615"/>
      <c r="D615"/>
      <c r="E615"/>
      <c r="F615"/>
      <c r="G615"/>
      <c r="H615"/>
    </row>
    <row r="616" spans="3:8" x14ac:dyDescent="0.25">
      <c r="C616"/>
      <c r="D616"/>
      <c r="E616"/>
      <c r="F616"/>
      <c r="G616"/>
      <c r="H616"/>
    </row>
    <row r="617" spans="3:8" x14ac:dyDescent="0.25">
      <c r="C617"/>
      <c r="D617"/>
      <c r="E617"/>
      <c r="F617"/>
      <c r="G617"/>
      <c r="H617"/>
    </row>
    <row r="618" spans="3:8" x14ac:dyDescent="0.25">
      <c r="C618"/>
      <c r="D618"/>
      <c r="E618"/>
      <c r="F618"/>
      <c r="G618"/>
      <c r="H618"/>
    </row>
    <row r="619" spans="3:8" x14ac:dyDescent="0.25">
      <c r="C619"/>
      <c r="D619"/>
      <c r="E619"/>
      <c r="F619"/>
      <c r="G619"/>
      <c r="H619"/>
    </row>
    <row r="620" spans="3:8" x14ac:dyDescent="0.25">
      <c r="C620"/>
      <c r="D620"/>
      <c r="E620"/>
      <c r="F620"/>
      <c r="G620"/>
      <c r="H620"/>
    </row>
    <row r="621" spans="3:8" x14ac:dyDescent="0.25">
      <c r="C621"/>
      <c r="D621"/>
      <c r="E621"/>
      <c r="F621"/>
      <c r="G621"/>
      <c r="H621"/>
    </row>
    <row r="622" spans="3:8" x14ac:dyDescent="0.25">
      <c r="C622"/>
      <c r="D622"/>
      <c r="E622"/>
      <c r="F622"/>
      <c r="G622"/>
      <c r="H622"/>
    </row>
    <row r="623" spans="3:8" x14ac:dyDescent="0.25">
      <c r="C623"/>
      <c r="D623"/>
      <c r="E623"/>
      <c r="F623"/>
      <c r="G623"/>
      <c r="H623"/>
    </row>
    <row r="624" spans="3:8" x14ac:dyDescent="0.25">
      <c r="C624"/>
      <c r="D624"/>
      <c r="E624"/>
      <c r="F624"/>
      <c r="G624"/>
      <c r="H624"/>
    </row>
    <row r="625" spans="3:8" x14ac:dyDescent="0.25">
      <c r="C625"/>
      <c r="D625"/>
      <c r="E625"/>
      <c r="F625"/>
      <c r="G625"/>
      <c r="H625"/>
    </row>
    <row r="626" spans="3:8" x14ac:dyDescent="0.25">
      <c r="C626"/>
      <c r="D626"/>
      <c r="E626"/>
      <c r="F626"/>
      <c r="G626"/>
      <c r="H626"/>
    </row>
    <row r="627" spans="3:8" x14ac:dyDescent="0.25">
      <c r="C627"/>
      <c r="D627"/>
      <c r="E627"/>
      <c r="F627"/>
      <c r="G627"/>
      <c r="H627"/>
    </row>
    <row r="628" spans="3:8" x14ac:dyDescent="0.25">
      <c r="C628"/>
      <c r="D628"/>
      <c r="E628"/>
      <c r="F628"/>
      <c r="G628"/>
      <c r="H628"/>
    </row>
    <row r="629" spans="3:8" x14ac:dyDescent="0.25">
      <c r="C629"/>
      <c r="D629"/>
      <c r="E629"/>
      <c r="F629"/>
      <c r="G629"/>
      <c r="H629"/>
    </row>
    <row r="630" spans="3:8" x14ac:dyDescent="0.25">
      <c r="C630"/>
      <c r="D630"/>
      <c r="E630"/>
      <c r="F630"/>
      <c r="G630"/>
      <c r="H630"/>
    </row>
    <row r="631" spans="3:8" x14ac:dyDescent="0.25">
      <c r="C631"/>
      <c r="D631"/>
      <c r="E631"/>
      <c r="F631"/>
      <c r="G631"/>
      <c r="H631"/>
    </row>
    <row r="632" spans="3:8" x14ac:dyDescent="0.25">
      <c r="C632"/>
      <c r="D632"/>
      <c r="E632"/>
      <c r="F632"/>
      <c r="G632"/>
      <c r="H632"/>
    </row>
    <row r="633" spans="3:8" x14ac:dyDescent="0.25">
      <c r="C633"/>
      <c r="D633"/>
      <c r="E633"/>
      <c r="F633"/>
      <c r="G633"/>
      <c r="H633"/>
    </row>
    <row r="634" spans="3:8" x14ac:dyDescent="0.25">
      <c r="C634"/>
      <c r="D634"/>
      <c r="E634"/>
      <c r="F634"/>
      <c r="G634"/>
      <c r="H634"/>
    </row>
    <row r="635" spans="3:8" x14ac:dyDescent="0.25">
      <c r="C635"/>
      <c r="D635"/>
      <c r="E635"/>
      <c r="F635"/>
      <c r="G635"/>
      <c r="H635"/>
    </row>
    <row r="636" spans="3:8" x14ac:dyDescent="0.25">
      <c r="C636"/>
      <c r="D636"/>
      <c r="E636"/>
      <c r="F636"/>
      <c r="G636"/>
      <c r="H636"/>
    </row>
    <row r="637" spans="3:8" x14ac:dyDescent="0.25">
      <c r="C637"/>
      <c r="D637"/>
      <c r="E637"/>
      <c r="F637"/>
      <c r="G637"/>
      <c r="H637"/>
    </row>
    <row r="638" spans="3:8" x14ac:dyDescent="0.25">
      <c r="C638"/>
      <c r="D638"/>
      <c r="E638"/>
      <c r="F638"/>
      <c r="G638"/>
      <c r="H638"/>
    </row>
    <row r="639" spans="3:8" x14ac:dyDescent="0.25">
      <c r="C639"/>
      <c r="D639"/>
      <c r="E639"/>
      <c r="F639"/>
      <c r="G639"/>
      <c r="H639"/>
    </row>
    <row r="640" spans="3:8" x14ac:dyDescent="0.25">
      <c r="C640"/>
      <c r="D640"/>
      <c r="E640"/>
      <c r="F640"/>
      <c r="G640"/>
      <c r="H640"/>
    </row>
    <row r="641" spans="3:8" x14ac:dyDescent="0.25">
      <c r="C641"/>
      <c r="D641"/>
      <c r="E641"/>
      <c r="F641"/>
      <c r="G641"/>
      <c r="H641"/>
    </row>
    <row r="642" spans="3:8" x14ac:dyDescent="0.25">
      <c r="C642"/>
      <c r="D642"/>
      <c r="E642"/>
      <c r="F642"/>
      <c r="G642"/>
      <c r="H642"/>
    </row>
    <row r="643" spans="3:8" x14ac:dyDescent="0.25">
      <c r="C643"/>
      <c r="D643"/>
      <c r="E643"/>
      <c r="F643"/>
      <c r="G643"/>
      <c r="H643"/>
    </row>
    <row r="644" spans="3:8" x14ac:dyDescent="0.25">
      <c r="C644"/>
      <c r="D644"/>
      <c r="E644"/>
      <c r="F644"/>
      <c r="G644"/>
      <c r="H644"/>
    </row>
    <row r="645" spans="3:8" x14ac:dyDescent="0.25">
      <c r="C645"/>
      <c r="D645"/>
      <c r="E645"/>
      <c r="F645"/>
      <c r="G645"/>
      <c r="H645"/>
    </row>
    <row r="646" spans="3:8" x14ac:dyDescent="0.25">
      <c r="C646"/>
      <c r="D646"/>
      <c r="E646"/>
      <c r="F646"/>
      <c r="G646"/>
      <c r="H646"/>
    </row>
    <row r="647" spans="3:8" x14ac:dyDescent="0.25">
      <c r="C647"/>
      <c r="D647"/>
      <c r="E647"/>
      <c r="F647"/>
      <c r="G647"/>
      <c r="H647"/>
    </row>
    <row r="648" spans="3:8" x14ac:dyDescent="0.25">
      <c r="C648"/>
      <c r="D648"/>
      <c r="E648"/>
      <c r="F648"/>
      <c r="G648"/>
      <c r="H648"/>
    </row>
    <row r="649" spans="3:8" x14ac:dyDescent="0.25">
      <c r="C649"/>
      <c r="D649"/>
      <c r="E649"/>
      <c r="F649"/>
      <c r="G649"/>
      <c r="H649"/>
    </row>
    <row r="650" spans="3:8" x14ac:dyDescent="0.25">
      <c r="C650"/>
      <c r="D650"/>
      <c r="E650"/>
      <c r="F650"/>
      <c r="G650"/>
      <c r="H650"/>
    </row>
    <row r="651" spans="3:8" x14ac:dyDescent="0.25">
      <c r="C651"/>
      <c r="D651"/>
      <c r="E651"/>
      <c r="F651"/>
      <c r="G651"/>
      <c r="H651"/>
    </row>
    <row r="652" spans="3:8" x14ac:dyDescent="0.25">
      <c r="C652"/>
      <c r="D652"/>
      <c r="E652"/>
      <c r="F652"/>
      <c r="G652"/>
      <c r="H652"/>
    </row>
    <row r="653" spans="3:8" x14ac:dyDescent="0.25">
      <c r="C653"/>
      <c r="D653"/>
      <c r="E653"/>
      <c r="F653"/>
      <c r="G653"/>
      <c r="H653"/>
    </row>
    <row r="654" spans="3:8" x14ac:dyDescent="0.25">
      <c r="C654"/>
      <c r="D654"/>
      <c r="E654"/>
      <c r="F654"/>
      <c r="G654"/>
      <c r="H654"/>
    </row>
    <row r="655" spans="3:8" x14ac:dyDescent="0.25">
      <c r="C655"/>
      <c r="D655"/>
      <c r="E655"/>
      <c r="F655"/>
      <c r="G655"/>
      <c r="H655"/>
    </row>
    <row r="656" spans="3:8" x14ac:dyDescent="0.25">
      <c r="C656"/>
      <c r="D656"/>
      <c r="E656"/>
      <c r="F656"/>
      <c r="G656"/>
      <c r="H656"/>
    </row>
    <row r="657" spans="3:8" x14ac:dyDescent="0.25">
      <c r="C657"/>
      <c r="D657"/>
      <c r="E657"/>
      <c r="F657"/>
      <c r="G657"/>
      <c r="H657"/>
    </row>
    <row r="658" spans="3:8" x14ac:dyDescent="0.25">
      <c r="C658"/>
      <c r="D658"/>
      <c r="E658"/>
      <c r="F658"/>
      <c r="G658"/>
      <c r="H658"/>
    </row>
    <row r="659" spans="3:8" x14ac:dyDescent="0.25">
      <c r="C659"/>
      <c r="D659"/>
      <c r="E659"/>
      <c r="F659"/>
      <c r="G659"/>
      <c r="H659"/>
    </row>
    <row r="660" spans="3:8" x14ac:dyDescent="0.25">
      <c r="C660"/>
      <c r="D660"/>
      <c r="E660"/>
      <c r="F660"/>
      <c r="G660"/>
      <c r="H660"/>
    </row>
    <row r="661" spans="3:8" x14ac:dyDescent="0.25">
      <c r="C661"/>
      <c r="D661"/>
      <c r="E661"/>
      <c r="F661"/>
      <c r="G661"/>
      <c r="H661"/>
    </row>
    <row r="662" spans="3:8" x14ac:dyDescent="0.25">
      <c r="C662"/>
      <c r="D662"/>
      <c r="E662"/>
      <c r="F662"/>
      <c r="G662"/>
      <c r="H662"/>
    </row>
    <row r="663" spans="3:8" x14ac:dyDescent="0.25">
      <c r="C663"/>
      <c r="D663"/>
      <c r="E663"/>
      <c r="F663"/>
      <c r="G663"/>
      <c r="H663"/>
    </row>
    <row r="664" spans="3:8" x14ac:dyDescent="0.25">
      <c r="C664"/>
      <c r="D664"/>
      <c r="E664"/>
      <c r="F664"/>
      <c r="G664"/>
      <c r="H664"/>
    </row>
    <row r="665" spans="3:8" x14ac:dyDescent="0.25">
      <c r="C665"/>
      <c r="D665"/>
      <c r="E665"/>
      <c r="F665"/>
      <c r="G665"/>
      <c r="H665"/>
    </row>
    <row r="666" spans="3:8" x14ac:dyDescent="0.25">
      <c r="C666"/>
      <c r="D666"/>
      <c r="E666"/>
      <c r="F666"/>
      <c r="G666"/>
      <c r="H666"/>
    </row>
    <row r="667" spans="3:8" x14ac:dyDescent="0.25">
      <c r="C667"/>
      <c r="D667"/>
      <c r="E667"/>
      <c r="F667"/>
      <c r="G667"/>
      <c r="H667"/>
    </row>
    <row r="668" spans="3:8" x14ac:dyDescent="0.25">
      <c r="C668"/>
      <c r="D668"/>
      <c r="E668"/>
      <c r="F668"/>
      <c r="G668"/>
      <c r="H668"/>
    </row>
    <row r="669" spans="3:8" x14ac:dyDescent="0.25">
      <c r="C669"/>
      <c r="D669"/>
      <c r="E669"/>
      <c r="F669"/>
      <c r="G669"/>
      <c r="H669"/>
    </row>
    <row r="670" spans="3:8" x14ac:dyDescent="0.25">
      <c r="C670"/>
      <c r="D670"/>
      <c r="E670"/>
      <c r="F670"/>
      <c r="G670"/>
      <c r="H670"/>
    </row>
    <row r="671" spans="3:8" x14ac:dyDescent="0.25">
      <c r="C671"/>
      <c r="D671"/>
      <c r="E671"/>
      <c r="F671"/>
      <c r="G671"/>
      <c r="H671"/>
    </row>
    <row r="672" spans="3:8" x14ac:dyDescent="0.25">
      <c r="C672"/>
      <c r="D672"/>
      <c r="E672"/>
      <c r="F672"/>
      <c r="G672"/>
      <c r="H672"/>
    </row>
    <row r="673" spans="3:8" x14ac:dyDescent="0.25">
      <c r="C673"/>
      <c r="D673"/>
      <c r="E673"/>
      <c r="F673"/>
      <c r="G673"/>
      <c r="H673"/>
    </row>
    <row r="674" spans="3:8" x14ac:dyDescent="0.25">
      <c r="C674"/>
      <c r="D674"/>
      <c r="E674"/>
      <c r="F674"/>
      <c r="G674"/>
      <c r="H674"/>
    </row>
    <row r="675" spans="3:8" x14ac:dyDescent="0.25">
      <c r="C675"/>
      <c r="D675"/>
      <c r="E675"/>
      <c r="F675"/>
      <c r="G675"/>
      <c r="H675"/>
    </row>
    <row r="676" spans="3:8" x14ac:dyDescent="0.25">
      <c r="C676"/>
      <c r="D676"/>
      <c r="E676"/>
      <c r="F676"/>
      <c r="G676"/>
      <c r="H676"/>
    </row>
    <row r="677" spans="3:8" x14ac:dyDescent="0.25">
      <c r="C677"/>
      <c r="D677"/>
      <c r="E677"/>
      <c r="F677"/>
      <c r="G677"/>
      <c r="H677"/>
    </row>
    <row r="678" spans="3:8" x14ac:dyDescent="0.25">
      <c r="C678"/>
      <c r="D678"/>
      <c r="E678"/>
      <c r="F678"/>
      <c r="G678"/>
      <c r="H678"/>
    </row>
    <row r="679" spans="3:8" x14ac:dyDescent="0.25">
      <c r="C679"/>
      <c r="D679"/>
      <c r="E679"/>
      <c r="F679"/>
      <c r="G679"/>
      <c r="H679"/>
    </row>
    <row r="680" spans="3:8" x14ac:dyDescent="0.25">
      <c r="C680"/>
      <c r="D680"/>
      <c r="E680"/>
      <c r="F680"/>
      <c r="G680"/>
      <c r="H680"/>
    </row>
    <row r="681" spans="3:8" x14ac:dyDescent="0.25">
      <c r="C681"/>
      <c r="D681"/>
      <c r="E681"/>
      <c r="F681"/>
      <c r="G681"/>
      <c r="H681"/>
    </row>
    <row r="682" spans="3:8" x14ac:dyDescent="0.25">
      <c r="C682"/>
      <c r="D682"/>
      <c r="E682"/>
      <c r="F682"/>
      <c r="G682"/>
      <c r="H682"/>
    </row>
    <row r="683" spans="3:8" x14ac:dyDescent="0.25">
      <c r="C683"/>
      <c r="D683"/>
      <c r="E683"/>
      <c r="F683"/>
      <c r="G683"/>
      <c r="H683"/>
    </row>
    <row r="684" spans="3:8" x14ac:dyDescent="0.25">
      <c r="C684"/>
      <c r="D684"/>
      <c r="E684"/>
      <c r="F684"/>
      <c r="G684"/>
      <c r="H684"/>
    </row>
    <row r="685" spans="3:8" x14ac:dyDescent="0.25">
      <c r="C685"/>
      <c r="D685"/>
      <c r="E685"/>
      <c r="F685"/>
      <c r="G685"/>
      <c r="H685"/>
    </row>
    <row r="686" spans="3:8" x14ac:dyDescent="0.25">
      <c r="C686"/>
      <c r="D686"/>
      <c r="E686"/>
      <c r="F686"/>
      <c r="G686"/>
      <c r="H686"/>
    </row>
    <row r="687" spans="3:8" x14ac:dyDescent="0.25">
      <c r="C687"/>
      <c r="D687"/>
      <c r="E687"/>
      <c r="F687"/>
      <c r="G687"/>
      <c r="H687"/>
    </row>
    <row r="688" spans="3:8" x14ac:dyDescent="0.25">
      <c r="C688"/>
      <c r="D688"/>
      <c r="E688"/>
      <c r="F688"/>
      <c r="G688"/>
      <c r="H688"/>
    </row>
    <row r="689" spans="3:8" x14ac:dyDescent="0.25">
      <c r="C689"/>
      <c r="D689"/>
      <c r="E689"/>
      <c r="F689"/>
      <c r="G689"/>
      <c r="H689"/>
    </row>
    <row r="690" spans="3:8" x14ac:dyDescent="0.25">
      <c r="C690"/>
      <c r="D690"/>
      <c r="E690"/>
      <c r="F690"/>
      <c r="G690"/>
      <c r="H690"/>
    </row>
    <row r="691" spans="3:8" x14ac:dyDescent="0.25">
      <c r="C691"/>
      <c r="D691"/>
      <c r="E691"/>
      <c r="F691"/>
      <c r="G691"/>
      <c r="H691"/>
    </row>
    <row r="692" spans="3:8" x14ac:dyDescent="0.25">
      <c r="C692"/>
      <c r="D692"/>
      <c r="E692"/>
      <c r="F692"/>
      <c r="G692"/>
      <c r="H692"/>
    </row>
    <row r="693" spans="3:8" x14ac:dyDescent="0.25">
      <c r="C693"/>
      <c r="D693"/>
      <c r="E693"/>
      <c r="F693"/>
      <c r="G693"/>
      <c r="H693"/>
    </row>
    <row r="694" spans="3:8" x14ac:dyDescent="0.25">
      <c r="C694"/>
      <c r="D694"/>
      <c r="E694"/>
      <c r="F694"/>
      <c r="G694"/>
      <c r="H694"/>
    </row>
    <row r="695" spans="3:8" x14ac:dyDescent="0.25">
      <c r="C695"/>
      <c r="D695"/>
      <c r="E695"/>
      <c r="F695"/>
      <c r="G695"/>
      <c r="H695"/>
    </row>
    <row r="696" spans="3:8" x14ac:dyDescent="0.25">
      <c r="C696"/>
      <c r="D696"/>
      <c r="E696"/>
      <c r="F696"/>
      <c r="G696"/>
      <c r="H696"/>
    </row>
    <row r="697" spans="3:8" x14ac:dyDescent="0.25">
      <c r="C697"/>
      <c r="D697"/>
      <c r="E697"/>
      <c r="F697"/>
      <c r="G697"/>
      <c r="H697"/>
    </row>
    <row r="698" spans="3:8" x14ac:dyDescent="0.25">
      <c r="C698"/>
      <c r="D698"/>
      <c r="E698"/>
      <c r="F698"/>
      <c r="G698"/>
      <c r="H698"/>
    </row>
    <row r="699" spans="3:8" x14ac:dyDescent="0.25">
      <c r="C699"/>
      <c r="D699"/>
      <c r="E699"/>
      <c r="F699"/>
      <c r="G699"/>
      <c r="H699"/>
    </row>
    <row r="700" spans="3:8" x14ac:dyDescent="0.25">
      <c r="C700"/>
      <c r="D700"/>
      <c r="E700"/>
      <c r="F700"/>
      <c r="G700"/>
      <c r="H700"/>
    </row>
    <row r="701" spans="3:8" x14ac:dyDescent="0.25">
      <c r="C701"/>
      <c r="D701"/>
      <c r="E701"/>
      <c r="F701"/>
      <c r="G701"/>
      <c r="H701"/>
    </row>
    <row r="702" spans="3:8" x14ac:dyDescent="0.25">
      <c r="C702"/>
      <c r="D702"/>
      <c r="E702"/>
      <c r="F702"/>
      <c r="G702"/>
      <c r="H702"/>
    </row>
    <row r="703" spans="3:8" x14ac:dyDescent="0.25">
      <c r="C703"/>
      <c r="D703"/>
      <c r="E703"/>
      <c r="F703"/>
      <c r="G703"/>
      <c r="H703"/>
    </row>
    <row r="704" spans="3:8" x14ac:dyDescent="0.25">
      <c r="C704"/>
      <c r="D704"/>
      <c r="E704"/>
      <c r="F704"/>
      <c r="G704"/>
      <c r="H704"/>
    </row>
    <row r="705" spans="3:8" x14ac:dyDescent="0.25">
      <c r="C705"/>
      <c r="D705"/>
      <c r="E705"/>
      <c r="F705"/>
      <c r="G705"/>
      <c r="H705"/>
    </row>
    <row r="706" spans="3:8" x14ac:dyDescent="0.25">
      <c r="C706"/>
      <c r="D706"/>
      <c r="E706"/>
      <c r="F706"/>
      <c r="G706"/>
      <c r="H706"/>
    </row>
    <row r="707" spans="3:8" x14ac:dyDescent="0.25">
      <c r="C707"/>
      <c r="D707"/>
      <c r="E707"/>
      <c r="F707"/>
      <c r="G707"/>
      <c r="H707"/>
    </row>
    <row r="708" spans="3:8" x14ac:dyDescent="0.25">
      <c r="C708"/>
      <c r="D708"/>
      <c r="E708"/>
      <c r="F708"/>
      <c r="G708"/>
      <c r="H708"/>
    </row>
    <row r="709" spans="3:8" x14ac:dyDescent="0.25">
      <c r="C709"/>
      <c r="D709"/>
      <c r="E709"/>
      <c r="F709"/>
      <c r="G709"/>
      <c r="H709"/>
    </row>
    <row r="710" spans="3:8" x14ac:dyDescent="0.25">
      <c r="C710"/>
      <c r="D710"/>
      <c r="E710"/>
      <c r="F710"/>
      <c r="G710"/>
      <c r="H710"/>
    </row>
    <row r="711" spans="3:8" x14ac:dyDescent="0.25">
      <c r="C711"/>
      <c r="D711"/>
      <c r="E711"/>
      <c r="F711"/>
      <c r="G711"/>
      <c r="H711"/>
    </row>
    <row r="712" spans="3:8" x14ac:dyDescent="0.25">
      <c r="C712"/>
      <c r="D712"/>
      <c r="E712"/>
      <c r="F712"/>
      <c r="G712"/>
      <c r="H712"/>
    </row>
    <row r="713" spans="3:8" x14ac:dyDescent="0.25">
      <c r="C713"/>
      <c r="D713"/>
      <c r="E713"/>
      <c r="F713"/>
      <c r="G713"/>
      <c r="H713"/>
    </row>
    <row r="714" spans="3:8" x14ac:dyDescent="0.25">
      <c r="C714"/>
      <c r="D714"/>
      <c r="E714"/>
      <c r="F714"/>
      <c r="G714"/>
      <c r="H714"/>
    </row>
    <row r="715" spans="3:8" x14ac:dyDescent="0.25">
      <c r="C715"/>
      <c r="D715"/>
      <c r="E715"/>
      <c r="F715"/>
      <c r="G715"/>
      <c r="H715"/>
    </row>
    <row r="716" spans="3:8" x14ac:dyDescent="0.25">
      <c r="C716"/>
      <c r="D716"/>
      <c r="E716"/>
      <c r="F716"/>
      <c r="G716"/>
      <c r="H716"/>
    </row>
    <row r="717" spans="3:8" x14ac:dyDescent="0.25">
      <c r="C717"/>
      <c r="D717"/>
      <c r="E717"/>
      <c r="F717"/>
      <c r="G717"/>
      <c r="H717"/>
    </row>
    <row r="718" spans="3:8" x14ac:dyDescent="0.25">
      <c r="C718"/>
      <c r="D718"/>
      <c r="E718"/>
      <c r="F718"/>
      <c r="G718"/>
      <c r="H718"/>
    </row>
    <row r="719" spans="3:8" x14ac:dyDescent="0.25">
      <c r="C719"/>
      <c r="D719"/>
      <c r="E719"/>
      <c r="F719"/>
      <c r="G719"/>
      <c r="H719"/>
    </row>
    <row r="720" spans="3:8" x14ac:dyDescent="0.25">
      <c r="C720"/>
      <c r="D720"/>
      <c r="E720"/>
      <c r="F720"/>
      <c r="G720"/>
      <c r="H720"/>
    </row>
    <row r="721" spans="3:8" x14ac:dyDescent="0.25">
      <c r="C721"/>
      <c r="D721"/>
      <c r="E721"/>
      <c r="F721"/>
      <c r="G721"/>
      <c r="H721"/>
    </row>
    <row r="722" spans="3:8" x14ac:dyDescent="0.25">
      <c r="C722"/>
      <c r="D722"/>
      <c r="E722"/>
      <c r="F722"/>
      <c r="G722"/>
      <c r="H722"/>
    </row>
    <row r="723" spans="3:8" x14ac:dyDescent="0.25">
      <c r="C723"/>
      <c r="D723"/>
      <c r="E723"/>
      <c r="F723"/>
      <c r="G723"/>
      <c r="H723"/>
    </row>
    <row r="724" spans="3:8" x14ac:dyDescent="0.25">
      <c r="C724"/>
      <c r="D724"/>
      <c r="E724"/>
      <c r="F724"/>
      <c r="G724"/>
      <c r="H724"/>
    </row>
    <row r="725" spans="3:8" x14ac:dyDescent="0.25">
      <c r="C725"/>
      <c r="D725"/>
      <c r="E725"/>
      <c r="F725"/>
      <c r="G725"/>
      <c r="H725"/>
    </row>
    <row r="726" spans="3:8" x14ac:dyDescent="0.25">
      <c r="C726"/>
      <c r="D726"/>
      <c r="E726"/>
      <c r="F726"/>
      <c r="G726"/>
      <c r="H726"/>
    </row>
    <row r="727" spans="3:8" x14ac:dyDescent="0.25">
      <c r="C727"/>
      <c r="D727"/>
      <c r="E727"/>
      <c r="F727"/>
      <c r="G727"/>
      <c r="H727"/>
    </row>
    <row r="728" spans="3:8" x14ac:dyDescent="0.25">
      <c r="C728"/>
      <c r="D728"/>
      <c r="E728"/>
      <c r="F728"/>
      <c r="G728"/>
      <c r="H728"/>
    </row>
    <row r="729" spans="3:8" x14ac:dyDescent="0.25">
      <c r="C729"/>
      <c r="D729"/>
      <c r="E729"/>
      <c r="F729"/>
      <c r="G729"/>
      <c r="H729"/>
    </row>
    <row r="730" spans="3:8" x14ac:dyDescent="0.25">
      <c r="C730"/>
      <c r="D730"/>
      <c r="E730"/>
      <c r="F730"/>
      <c r="G730"/>
      <c r="H730"/>
    </row>
    <row r="731" spans="3:8" x14ac:dyDescent="0.25">
      <c r="C731"/>
      <c r="D731"/>
      <c r="E731"/>
      <c r="F731"/>
      <c r="G731"/>
      <c r="H731"/>
    </row>
    <row r="732" spans="3:8" x14ac:dyDescent="0.25">
      <c r="C732"/>
      <c r="D732"/>
      <c r="E732"/>
      <c r="F732"/>
      <c r="G732"/>
      <c r="H732"/>
    </row>
    <row r="733" spans="3:8" x14ac:dyDescent="0.25">
      <c r="C733"/>
      <c r="D733"/>
      <c r="E733"/>
      <c r="F733"/>
      <c r="G733"/>
      <c r="H733"/>
    </row>
    <row r="734" spans="3:8" x14ac:dyDescent="0.25">
      <c r="C734"/>
      <c r="D734"/>
      <c r="E734"/>
      <c r="F734"/>
      <c r="G734"/>
      <c r="H734"/>
    </row>
    <row r="735" spans="3:8" x14ac:dyDescent="0.25">
      <c r="C735"/>
      <c r="D735"/>
      <c r="E735"/>
      <c r="F735"/>
      <c r="G735"/>
      <c r="H735"/>
    </row>
    <row r="736" spans="3:8" x14ac:dyDescent="0.25">
      <c r="C736"/>
      <c r="D736"/>
      <c r="E736"/>
      <c r="F736"/>
      <c r="G736"/>
      <c r="H736"/>
    </row>
    <row r="737" spans="3:8" x14ac:dyDescent="0.25">
      <c r="C737"/>
      <c r="D737"/>
      <c r="E737"/>
      <c r="F737"/>
      <c r="G737"/>
      <c r="H737"/>
    </row>
    <row r="738" spans="3:8" x14ac:dyDescent="0.25">
      <c r="C738"/>
      <c r="D738"/>
      <c r="E738"/>
      <c r="F738"/>
      <c r="G738"/>
      <c r="H738"/>
    </row>
    <row r="739" spans="3:8" x14ac:dyDescent="0.25">
      <c r="C739"/>
      <c r="D739"/>
      <c r="E739"/>
      <c r="F739"/>
      <c r="G739"/>
      <c r="H739"/>
    </row>
    <row r="740" spans="3:8" x14ac:dyDescent="0.25">
      <c r="C740"/>
      <c r="D740"/>
      <c r="E740"/>
      <c r="F740"/>
      <c r="G740"/>
      <c r="H740"/>
    </row>
    <row r="741" spans="3:8" x14ac:dyDescent="0.25">
      <c r="C741"/>
      <c r="D741"/>
      <c r="E741"/>
      <c r="F741"/>
      <c r="G741"/>
      <c r="H741"/>
    </row>
    <row r="742" spans="3:8" x14ac:dyDescent="0.25">
      <c r="C742"/>
      <c r="D742"/>
      <c r="E742"/>
      <c r="F742"/>
      <c r="G742"/>
      <c r="H742"/>
    </row>
    <row r="743" spans="3:8" x14ac:dyDescent="0.25">
      <c r="C743"/>
      <c r="D743"/>
      <c r="E743"/>
      <c r="F743"/>
      <c r="G743"/>
      <c r="H743"/>
    </row>
    <row r="744" spans="3:8" x14ac:dyDescent="0.25">
      <c r="C744"/>
      <c r="D744"/>
      <c r="E744"/>
      <c r="F744"/>
      <c r="G744"/>
      <c r="H744"/>
    </row>
    <row r="745" spans="3:8" x14ac:dyDescent="0.25">
      <c r="C745"/>
      <c r="D745"/>
      <c r="E745"/>
      <c r="F745"/>
      <c r="G745"/>
      <c r="H745"/>
    </row>
    <row r="746" spans="3:8" x14ac:dyDescent="0.25">
      <c r="C746"/>
      <c r="D746"/>
      <c r="E746"/>
      <c r="F746"/>
      <c r="G746"/>
      <c r="H746"/>
    </row>
    <row r="747" spans="3:8" x14ac:dyDescent="0.25">
      <c r="C747"/>
      <c r="D747"/>
      <c r="E747"/>
      <c r="F747"/>
      <c r="G747"/>
      <c r="H747"/>
    </row>
    <row r="748" spans="3:8" x14ac:dyDescent="0.25">
      <c r="C748"/>
      <c r="D748"/>
      <c r="E748"/>
      <c r="F748"/>
      <c r="G748"/>
      <c r="H748"/>
    </row>
    <row r="749" spans="3:8" x14ac:dyDescent="0.25">
      <c r="C749"/>
      <c r="D749"/>
      <c r="E749"/>
      <c r="F749"/>
      <c r="G749"/>
      <c r="H749"/>
    </row>
    <row r="750" spans="3:8" x14ac:dyDescent="0.25">
      <c r="C750"/>
      <c r="D750"/>
      <c r="E750"/>
      <c r="F750"/>
      <c r="G750"/>
      <c r="H750"/>
    </row>
    <row r="751" spans="3:8" x14ac:dyDescent="0.25">
      <c r="C751"/>
      <c r="D751"/>
      <c r="E751"/>
      <c r="F751"/>
      <c r="G751"/>
      <c r="H751"/>
    </row>
    <row r="752" spans="3:8" x14ac:dyDescent="0.25">
      <c r="C752"/>
      <c r="D752"/>
      <c r="E752"/>
      <c r="F752"/>
      <c r="G752"/>
      <c r="H752"/>
    </row>
    <row r="753" spans="3:8" x14ac:dyDescent="0.25">
      <c r="C753"/>
      <c r="D753"/>
      <c r="E753"/>
      <c r="F753"/>
      <c r="G753"/>
      <c r="H753"/>
    </row>
    <row r="754" spans="3:8" x14ac:dyDescent="0.25">
      <c r="C754"/>
      <c r="D754"/>
      <c r="E754"/>
      <c r="F754"/>
      <c r="G754"/>
      <c r="H754"/>
    </row>
    <row r="755" spans="3:8" x14ac:dyDescent="0.25">
      <c r="C755"/>
      <c r="D755"/>
      <c r="E755"/>
      <c r="F755"/>
      <c r="G755"/>
      <c r="H755"/>
    </row>
    <row r="756" spans="3:8" x14ac:dyDescent="0.25">
      <c r="C756"/>
      <c r="D756"/>
      <c r="E756"/>
      <c r="F756"/>
      <c r="G756"/>
      <c r="H756"/>
    </row>
    <row r="757" spans="3:8" x14ac:dyDescent="0.25">
      <c r="C757"/>
      <c r="D757"/>
      <c r="E757"/>
      <c r="F757"/>
      <c r="G757"/>
      <c r="H757"/>
    </row>
    <row r="758" spans="3:8" x14ac:dyDescent="0.25">
      <c r="C758"/>
      <c r="D758"/>
      <c r="E758"/>
      <c r="F758"/>
      <c r="G758"/>
      <c r="H758"/>
    </row>
    <row r="759" spans="3:8" x14ac:dyDescent="0.25">
      <c r="C759"/>
      <c r="D759"/>
      <c r="E759"/>
      <c r="F759"/>
      <c r="G759"/>
      <c r="H759"/>
    </row>
    <row r="760" spans="3:8" x14ac:dyDescent="0.25">
      <c r="C760"/>
      <c r="D760"/>
      <c r="E760"/>
      <c r="F760"/>
      <c r="G760"/>
      <c r="H760"/>
    </row>
    <row r="761" spans="3:8" x14ac:dyDescent="0.25">
      <c r="C761"/>
      <c r="D761"/>
      <c r="E761"/>
      <c r="F761"/>
      <c r="G761"/>
      <c r="H761"/>
    </row>
    <row r="762" spans="3:8" x14ac:dyDescent="0.25">
      <c r="C762"/>
      <c r="D762"/>
      <c r="E762"/>
      <c r="F762"/>
      <c r="G762"/>
      <c r="H762"/>
    </row>
    <row r="763" spans="3:8" x14ac:dyDescent="0.25">
      <c r="C763"/>
      <c r="D763"/>
      <c r="E763"/>
      <c r="F763"/>
      <c r="G763"/>
      <c r="H763"/>
    </row>
    <row r="764" spans="3:8" x14ac:dyDescent="0.25">
      <c r="C764"/>
      <c r="D764"/>
      <c r="E764"/>
      <c r="F764"/>
      <c r="G764"/>
      <c r="H764"/>
    </row>
    <row r="765" spans="3:8" x14ac:dyDescent="0.25">
      <c r="C765"/>
      <c r="D765"/>
      <c r="E765"/>
      <c r="F765"/>
      <c r="G765"/>
      <c r="H765"/>
    </row>
    <row r="766" spans="3:8" x14ac:dyDescent="0.25">
      <c r="C766"/>
      <c r="D766"/>
      <c r="E766"/>
      <c r="F766"/>
      <c r="G766"/>
      <c r="H766"/>
    </row>
    <row r="767" spans="3:8" x14ac:dyDescent="0.25">
      <c r="C767"/>
      <c r="D767"/>
      <c r="E767"/>
      <c r="F767"/>
      <c r="G767"/>
      <c r="H767"/>
    </row>
    <row r="768" spans="3:8" x14ac:dyDescent="0.25">
      <c r="C768"/>
      <c r="D768"/>
      <c r="E768"/>
      <c r="F768"/>
      <c r="G768"/>
      <c r="H768"/>
    </row>
    <row r="769" spans="3:8" x14ac:dyDescent="0.25">
      <c r="C769"/>
      <c r="D769"/>
      <c r="E769"/>
      <c r="F769"/>
      <c r="G769"/>
      <c r="H769"/>
    </row>
    <row r="770" spans="3:8" x14ac:dyDescent="0.25">
      <c r="C770"/>
      <c r="D770"/>
      <c r="E770"/>
      <c r="F770"/>
      <c r="G770"/>
      <c r="H770"/>
    </row>
    <row r="771" spans="3:8" x14ac:dyDescent="0.25">
      <c r="C771"/>
      <c r="D771"/>
      <c r="E771"/>
      <c r="F771"/>
      <c r="G771"/>
      <c r="H771"/>
    </row>
    <row r="772" spans="3:8" x14ac:dyDescent="0.25">
      <c r="C772"/>
      <c r="D772"/>
      <c r="E772"/>
      <c r="F772"/>
      <c r="G772"/>
      <c r="H772"/>
    </row>
    <row r="773" spans="3:8" x14ac:dyDescent="0.25">
      <c r="C773"/>
      <c r="D773"/>
      <c r="E773"/>
      <c r="F773"/>
      <c r="G773"/>
      <c r="H773"/>
    </row>
    <row r="774" spans="3:8" x14ac:dyDescent="0.25">
      <c r="C774"/>
      <c r="D774"/>
      <c r="E774"/>
      <c r="F774"/>
      <c r="G774"/>
      <c r="H774"/>
    </row>
    <row r="775" spans="3:8" x14ac:dyDescent="0.25">
      <c r="C775"/>
      <c r="D775"/>
      <c r="E775"/>
      <c r="F775"/>
      <c r="G775"/>
      <c r="H775"/>
    </row>
    <row r="776" spans="3:8" x14ac:dyDescent="0.25">
      <c r="C776"/>
      <c r="D776"/>
      <c r="E776"/>
      <c r="F776"/>
      <c r="G776"/>
      <c r="H776"/>
    </row>
    <row r="777" spans="3:8" x14ac:dyDescent="0.25">
      <c r="C777"/>
      <c r="D777"/>
      <c r="E777"/>
      <c r="F777"/>
      <c r="G777"/>
      <c r="H777"/>
    </row>
    <row r="778" spans="3:8" x14ac:dyDescent="0.25">
      <c r="C778"/>
      <c r="D778"/>
      <c r="E778"/>
      <c r="F778"/>
      <c r="G778"/>
      <c r="H778"/>
    </row>
    <row r="779" spans="3:8" x14ac:dyDescent="0.25">
      <c r="C779"/>
      <c r="D779"/>
      <c r="E779"/>
      <c r="F779"/>
      <c r="G779"/>
      <c r="H779"/>
    </row>
    <row r="780" spans="3:8" x14ac:dyDescent="0.25">
      <c r="C780"/>
      <c r="D780"/>
      <c r="E780"/>
      <c r="F780"/>
      <c r="G780"/>
      <c r="H780"/>
    </row>
    <row r="781" spans="3:8" x14ac:dyDescent="0.25">
      <c r="C781"/>
      <c r="D781"/>
      <c r="E781"/>
      <c r="F781"/>
      <c r="G781"/>
      <c r="H781"/>
    </row>
    <row r="782" spans="3:8" x14ac:dyDescent="0.25">
      <c r="C782"/>
      <c r="D782"/>
      <c r="E782"/>
      <c r="F782"/>
      <c r="G782"/>
      <c r="H782"/>
    </row>
    <row r="783" spans="3:8" x14ac:dyDescent="0.25">
      <c r="C783"/>
      <c r="D783"/>
      <c r="E783"/>
      <c r="F783"/>
      <c r="G783"/>
      <c r="H783"/>
    </row>
    <row r="784" spans="3:8" x14ac:dyDescent="0.25">
      <c r="C784"/>
      <c r="D784"/>
      <c r="E784"/>
      <c r="F784"/>
      <c r="G784"/>
      <c r="H784"/>
    </row>
    <row r="785" spans="3:8" x14ac:dyDescent="0.25">
      <c r="C785"/>
      <c r="D785"/>
      <c r="E785"/>
      <c r="F785"/>
      <c r="G785"/>
      <c r="H785"/>
    </row>
    <row r="786" spans="3:8" x14ac:dyDescent="0.25">
      <c r="C786"/>
      <c r="D786"/>
      <c r="E786"/>
      <c r="F786"/>
      <c r="G786"/>
      <c r="H786"/>
    </row>
    <row r="787" spans="3:8" x14ac:dyDescent="0.25">
      <c r="C787"/>
      <c r="D787"/>
      <c r="E787"/>
      <c r="F787"/>
      <c r="G787"/>
      <c r="H787"/>
    </row>
    <row r="788" spans="3:8" x14ac:dyDescent="0.25">
      <c r="C788"/>
      <c r="D788"/>
      <c r="E788"/>
      <c r="F788"/>
      <c r="G788"/>
      <c r="H788"/>
    </row>
    <row r="789" spans="3:8" x14ac:dyDescent="0.25">
      <c r="C789"/>
      <c r="D789"/>
      <c r="E789"/>
      <c r="F789"/>
      <c r="G789"/>
      <c r="H789"/>
    </row>
    <row r="790" spans="3:8" x14ac:dyDescent="0.25">
      <c r="C790"/>
      <c r="D790"/>
      <c r="E790"/>
      <c r="F790"/>
      <c r="G790"/>
      <c r="H790"/>
    </row>
    <row r="791" spans="3:8" x14ac:dyDescent="0.25">
      <c r="C791"/>
      <c r="D791"/>
      <c r="E791"/>
      <c r="F791"/>
      <c r="G791"/>
      <c r="H791"/>
    </row>
    <row r="792" spans="3:8" x14ac:dyDescent="0.25">
      <c r="C792"/>
      <c r="D792"/>
      <c r="E792"/>
      <c r="F792"/>
      <c r="G792"/>
      <c r="H792"/>
    </row>
    <row r="793" spans="3:8" x14ac:dyDescent="0.25">
      <c r="C793"/>
      <c r="D793"/>
      <c r="E793"/>
      <c r="F793"/>
      <c r="G793"/>
      <c r="H793"/>
    </row>
    <row r="794" spans="3:8" x14ac:dyDescent="0.25">
      <c r="C794"/>
      <c r="D794"/>
      <c r="E794"/>
      <c r="F794"/>
      <c r="G794"/>
      <c r="H794"/>
    </row>
    <row r="795" spans="3:8" x14ac:dyDescent="0.25">
      <c r="C795"/>
      <c r="D795"/>
      <c r="E795"/>
      <c r="F795"/>
      <c r="G795"/>
      <c r="H795"/>
    </row>
    <row r="796" spans="3:8" x14ac:dyDescent="0.25">
      <c r="C796"/>
      <c r="D796"/>
      <c r="E796"/>
      <c r="F796"/>
      <c r="G796"/>
      <c r="H796"/>
    </row>
    <row r="797" spans="3:8" x14ac:dyDescent="0.25">
      <c r="C797"/>
      <c r="D797"/>
      <c r="E797"/>
      <c r="F797"/>
      <c r="G797"/>
      <c r="H797"/>
    </row>
    <row r="798" spans="3:8" x14ac:dyDescent="0.25">
      <c r="C798"/>
      <c r="D798"/>
      <c r="E798"/>
      <c r="F798"/>
      <c r="G798"/>
      <c r="H798"/>
    </row>
    <row r="799" spans="3:8" x14ac:dyDescent="0.25">
      <c r="C799"/>
      <c r="D799"/>
      <c r="E799"/>
      <c r="F799"/>
      <c r="G799"/>
      <c r="H799"/>
    </row>
    <row r="800" spans="3:8" x14ac:dyDescent="0.25">
      <c r="C800"/>
      <c r="D800"/>
      <c r="E800"/>
      <c r="F800"/>
      <c r="G800"/>
      <c r="H800"/>
    </row>
    <row r="801" spans="3:8" x14ac:dyDescent="0.25">
      <c r="C801"/>
      <c r="D801"/>
      <c r="E801"/>
      <c r="F801"/>
      <c r="G801"/>
      <c r="H801"/>
    </row>
    <row r="802" spans="3:8" x14ac:dyDescent="0.25">
      <c r="C802"/>
      <c r="D802"/>
      <c r="E802"/>
      <c r="F802"/>
      <c r="G802"/>
      <c r="H802"/>
    </row>
    <row r="803" spans="3:8" x14ac:dyDescent="0.25">
      <c r="C803"/>
      <c r="D803"/>
      <c r="E803"/>
      <c r="F803"/>
      <c r="G803"/>
      <c r="H803"/>
    </row>
    <row r="804" spans="3:8" x14ac:dyDescent="0.25">
      <c r="C804"/>
      <c r="D804"/>
      <c r="E804"/>
      <c r="F804"/>
      <c r="G804"/>
      <c r="H804"/>
    </row>
    <row r="805" spans="3:8" x14ac:dyDescent="0.25">
      <c r="C805"/>
      <c r="D805"/>
      <c r="E805"/>
      <c r="F805"/>
      <c r="G805"/>
      <c r="H805"/>
    </row>
    <row r="806" spans="3:8" x14ac:dyDescent="0.25">
      <c r="C806"/>
      <c r="D806"/>
      <c r="E806"/>
      <c r="F806"/>
      <c r="G806"/>
      <c r="H806"/>
    </row>
    <row r="807" spans="3:8" x14ac:dyDescent="0.25">
      <c r="C807"/>
      <c r="D807"/>
      <c r="E807"/>
      <c r="F807"/>
      <c r="G807"/>
      <c r="H807"/>
    </row>
    <row r="808" spans="3:8" x14ac:dyDescent="0.25">
      <c r="C808"/>
      <c r="D808"/>
      <c r="E808"/>
      <c r="F808"/>
      <c r="G808"/>
      <c r="H808"/>
    </row>
    <row r="809" spans="3:8" x14ac:dyDescent="0.25">
      <c r="C809"/>
      <c r="D809"/>
      <c r="E809"/>
      <c r="F809"/>
      <c r="G809"/>
      <c r="H809"/>
    </row>
    <row r="810" spans="3:8" x14ac:dyDescent="0.25">
      <c r="C810"/>
      <c r="D810"/>
      <c r="E810"/>
      <c r="F810"/>
      <c r="G810"/>
      <c r="H810"/>
    </row>
    <row r="811" spans="3:8" x14ac:dyDescent="0.25">
      <c r="C811"/>
      <c r="D811"/>
      <c r="E811"/>
      <c r="F811"/>
      <c r="G811"/>
      <c r="H811"/>
    </row>
    <row r="812" spans="3:8" x14ac:dyDescent="0.25">
      <c r="C812"/>
      <c r="D812"/>
      <c r="E812"/>
      <c r="F812"/>
      <c r="G812"/>
      <c r="H812"/>
    </row>
    <row r="813" spans="3:8" x14ac:dyDescent="0.25">
      <c r="C813"/>
      <c r="D813"/>
      <c r="E813"/>
      <c r="F813"/>
      <c r="G813"/>
      <c r="H813"/>
    </row>
    <row r="814" spans="3:8" x14ac:dyDescent="0.25">
      <c r="C814"/>
      <c r="D814"/>
      <c r="E814"/>
      <c r="F814"/>
      <c r="G814"/>
      <c r="H814"/>
    </row>
    <row r="815" spans="3:8" x14ac:dyDescent="0.25">
      <c r="C815"/>
      <c r="D815"/>
      <c r="E815"/>
      <c r="F815"/>
      <c r="G815"/>
      <c r="H815"/>
    </row>
    <row r="816" spans="3:8" x14ac:dyDescent="0.25">
      <c r="C816"/>
      <c r="D816"/>
      <c r="E816"/>
      <c r="F816"/>
      <c r="G816"/>
      <c r="H816"/>
    </row>
    <row r="817" spans="3:8" x14ac:dyDescent="0.25">
      <c r="C817"/>
      <c r="D817"/>
      <c r="E817"/>
      <c r="F817"/>
      <c r="G817"/>
      <c r="H817"/>
    </row>
    <row r="818" spans="3:8" x14ac:dyDescent="0.25">
      <c r="C818"/>
      <c r="D818"/>
      <c r="E818"/>
      <c r="F818"/>
      <c r="G818"/>
      <c r="H818"/>
    </row>
    <row r="819" spans="3:8" x14ac:dyDescent="0.25">
      <c r="C819"/>
      <c r="D819"/>
      <c r="E819"/>
      <c r="F819"/>
      <c r="G819"/>
      <c r="H819"/>
    </row>
    <row r="820" spans="3:8" x14ac:dyDescent="0.25">
      <c r="C820"/>
      <c r="D820"/>
      <c r="E820"/>
      <c r="F820"/>
      <c r="G820"/>
      <c r="H820"/>
    </row>
    <row r="821" spans="3:8" x14ac:dyDescent="0.25">
      <c r="C821"/>
      <c r="D821"/>
      <c r="E821"/>
      <c r="F821"/>
      <c r="G821"/>
      <c r="H821"/>
    </row>
    <row r="822" spans="3:8" x14ac:dyDescent="0.25">
      <c r="C822"/>
      <c r="D822"/>
      <c r="E822"/>
      <c r="F822"/>
      <c r="G822"/>
      <c r="H822"/>
    </row>
    <row r="823" spans="3:8" x14ac:dyDescent="0.25">
      <c r="C823"/>
      <c r="D823"/>
      <c r="E823"/>
      <c r="F823"/>
      <c r="G823"/>
      <c r="H823"/>
    </row>
    <row r="824" spans="3:8" x14ac:dyDescent="0.25">
      <c r="C824"/>
      <c r="D824"/>
      <c r="E824"/>
      <c r="F824"/>
      <c r="G824"/>
      <c r="H824"/>
    </row>
    <row r="825" spans="3:8" x14ac:dyDescent="0.25">
      <c r="C825"/>
      <c r="D825"/>
      <c r="E825"/>
      <c r="F825"/>
      <c r="G825"/>
      <c r="H825"/>
    </row>
    <row r="826" spans="3:8" x14ac:dyDescent="0.25">
      <c r="C826"/>
      <c r="D826"/>
      <c r="E826"/>
      <c r="F826"/>
      <c r="G826"/>
      <c r="H826"/>
    </row>
    <row r="827" spans="3:8" x14ac:dyDescent="0.25">
      <c r="C827"/>
      <c r="D827"/>
      <c r="E827"/>
      <c r="F827"/>
      <c r="G827"/>
      <c r="H827"/>
    </row>
    <row r="828" spans="3:8" x14ac:dyDescent="0.25">
      <c r="C828"/>
      <c r="D828"/>
      <c r="E828"/>
      <c r="F828"/>
      <c r="G828"/>
      <c r="H828"/>
    </row>
    <row r="829" spans="3:8" x14ac:dyDescent="0.25">
      <c r="C829"/>
      <c r="D829"/>
      <c r="E829"/>
      <c r="F829"/>
      <c r="G829"/>
      <c r="H829"/>
    </row>
    <row r="830" spans="3:8" x14ac:dyDescent="0.25">
      <c r="C830"/>
      <c r="D830"/>
      <c r="E830"/>
      <c r="F830"/>
      <c r="G830"/>
      <c r="H830"/>
    </row>
    <row r="831" spans="3:8" x14ac:dyDescent="0.25">
      <c r="C831"/>
      <c r="D831"/>
      <c r="E831"/>
      <c r="F831"/>
      <c r="G831"/>
      <c r="H831"/>
    </row>
    <row r="832" spans="3:8" x14ac:dyDescent="0.25">
      <c r="C832"/>
      <c r="D832"/>
      <c r="E832"/>
      <c r="F832"/>
      <c r="G832"/>
      <c r="H832"/>
    </row>
    <row r="833" spans="3:8" x14ac:dyDescent="0.25">
      <c r="C833"/>
      <c r="D833"/>
      <c r="E833"/>
      <c r="F833"/>
      <c r="G833"/>
      <c r="H833"/>
    </row>
    <row r="834" spans="3:8" x14ac:dyDescent="0.25">
      <c r="C834"/>
      <c r="D834"/>
      <c r="E834"/>
      <c r="F834"/>
      <c r="G834"/>
      <c r="H834"/>
    </row>
    <row r="835" spans="3:8" x14ac:dyDescent="0.25">
      <c r="C835"/>
      <c r="D835"/>
      <c r="E835"/>
      <c r="F835"/>
      <c r="G835"/>
      <c r="H835"/>
    </row>
    <row r="836" spans="3:8" x14ac:dyDescent="0.25">
      <c r="C836"/>
      <c r="D836"/>
      <c r="E836"/>
      <c r="F836"/>
      <c r="G836"/>
      <c r="H836"/>
    </row>
    <row r="837" spans="3:8" x14ac:dyDescent="0.25">
      <c r="C837"/>
      <c r="D837"/>
      <c r="E837"/>
      <c r="F837"/>
      <c r="G837"/>
      <c r="H837"/>
    </row>
    <row r="838" spans="3:8" x14ac:dyDescent="0.25">
      <c r="C838"/>
      <c r="D838"/>
      <c r="E838"/>
      <c r="F838"/>
      <c r="G838"/>
      <c r="H838"/>
    </row>
    <row r="839" spans="3:8" x14ac:dyDescent="0.25">
      <c r="C839"/>
      <c r="D839"/>
      <c r="E839"/>
      <c r="F839"/>
      <c r="G839"/>
      <c r="H839"/>
    </row>
    <row r="840" spans="3:8" x14ac:dyDescent="0.25">
      <c r="C840"/>
      <c r="D840"/>
      <c r="E840"/>
      <c r="F840"/>
      <c r="G840"/>
      <c r="H840"/>
    </row>
    <row r="841" spans="3:8" x14ac:dyDescent="0.25">
      <c r="C841"/>
      <c r="D841"/>
      <c r="E841"/>
      <c r="F841"/>
      <c r="G841"/>
      <c r="H841"/>
    </row>
    <row r="842" spans="3:8" x14ac:dyDescent="0.25">
      <c r="C842"/>
      <c r="D842"/>
      <c r="E842"/>
      <c r="F842"/>
      <c r="G842"/>
      <c r="H842"/>
    </row>
    <row r="843" spans="3:8" x14ac:dyDescent="0.25">
      <c r="C843"/>
      <c r="D843"/>
      <c r="E843"/>
      <c r="F843"/>
      <c r="G843"/>
      <c r="H843"/>
    </row>
    <row r="844" spans="3:8" x14ac:dyDescent="0.25">
      <c r="C844"/>
      <c r="D844"/>
      <c r="E844"/>
      <c r="F844"/>
      <c r="G844"/>
      <c r="H844"/>
    </row>
    <row r="845" spans="3:8" x14ac:dyDescent="0.25">
      <c r="C845"/>
      <c r="D845"/>
      <c r="E845"/>
      <c r="F845"/>
      <c r="G845"/>
      <c r="H845"/>
    </row>
    <row r="846" spans="3:8" x14ac:dyDescent="0.25">
      <c r="C846"/>
      <c r="D846"/>
      <c r="E846"/>
      <c r="F846"/>
      <c r="G846"/>
      <c r="H846"/>
    </row>
    <row r="847" spans="3:8" x14ac:dyDescent="0.25">
      <c r="C847"/>
      <c r="D847"/>
      <c r="E847"/>
      <c r="F847"/>
      <c r="G847"/>
      <c r="H847"/>
    </row>
    <row r="848" spans="3:8" x14ac:dyDescent="0.25">
      <c r="C848"/>
      <c r="D848"/>
      <c r="E848"/>
      <c r="F848"/>
      <c r="G848"/>
      <c r="H848"/>
    </row>
    <row r="849" spans="3:8" x14ac:dyDescent="0.25">
      <c r="C849"/>
      <c r="D849"/>
      <c r="E849"/>
      <c r="F849"/>
      <c r="G849"/>
      <c r="H849"/>
    </row>
    <row r="850" spans="3:8" x14ac:dyDescent="0.25">
      <c r="C850"/>
      <c r="D850"/>
      <c r="E850"/>
      <c r="F850"/>
      <c r="G850"/>
      <c r="H850"/>
    </row>
    <row r="851" spans="3:8" x14ac:dyDescent="0.25">
      <c r="C851"/>
      <c r="D851"/>
      <c r="E851"/>
      <c r="F851"/>
      <c r="G851"/>
      <c r="H851"/>
    </row>
    <row r="852" spans="3:8" x14ac:dyDescent="0.25">
      <c r="C852"/>
      <c r="D852"/>
      <c r="E852"/>
      <c r="F852"/>
      <c r="G852"/>
      <c r="H852"/>
    </row>
    <row r="853" spans="3:8" x14ac:dyDescent="0.25">
      <c r="C853"/>
      <c r="D853"/>
      <c r="E853"/>
      <c r="F853"/>
      <c r="G853"/>
      <c r="H853"/>
    </row>
    <row r="854" spans="3:8" x14ac:dyDescent="0.25">
      <c r="C854"/>
      <c r="D854"/>
      <c r="E854"/>
      <c r="F854"/>
      <c r="G854"/>
      <c r="H854"/>
    </row>
    <row r="855" spans="3:8" x14ac:dyDescent="0.25">
      <c r="C855"/>
      <c r="D855"/>
      <c r="E855"/>
      <c r="F855"/>
      <c r="G855"/>
      <c r="H855"/>
    </row>
    <row r="856" spans="3:8" x14ac:dyDescent="0.25">
      <c r="C856"/>
      <c r="D856"/>
      <c r="E856"/>
      <c r="F856"/>
      <c r="G856"/>
      <c r="H856"/>
    </row>
    <row r="857" spans="3:8" x14ac:dyDescent="0.25">
      <c r="C857"/>
      <c r="D857"/>
      <c r="E857"/>
      <c r="F857"/>
      <c r="G857"/>
      <c r="H857"/>
    </row>
    <row r="858" spans="3:8" x14ac:dyDescent="0.25">
      <c r="C858"/>
      <c r="D858"/>
      <c r="E858"/>
      <c r="F858"/>
      <c r="G858"/>
      <c r="H858"/>
    </row>
    <row r="859" spans="3:8" x14ac:dyDescent="0.25">
      <c r="C859"/>
      <c r="D859"/>
      <c r="E859"/>
      <c r="F859"/>
      <c r="G859"/>
      <c r="H859"/>
    </row>
    <row r="860" spans="3:8" x14ac:dyDescent="0.25">
      <c r="C860"/>
      <c r="D860"/>
      <c r="E860"/>
      <c r="F860"/>
      <c r="G860"/>
      <c r="H860"/>
    </row>
    <row r="861" spans="3:8" x14ac:dyDescent="0.25">
      <c r="C861"/>
      <c r="D861"/>
      <c r="E861"/>
      <c r="F861"/>
      <c r="G861"/>
      <c r="H861"/>
    </row>
    <row r="862" spans="3:8" x14ac:dyDescent="0.25">
      <c r="C862"/>
      <c r="D862"/>
      <c r="E862"/>
      <c r="F862"/>
      <c r="G862"/>
      <c r="H862"/>
    </row>
    <row r="863" spans="3:8" x14ac:dyDescent="0.25">
      <c r="C863"/>
      <c r="D863"/>
      <c r="E863"/>
      <c r="F863"/>
      <c r="G863"/>
      <c r="H863"/>
    </row>
    <row r="864" spans="3:8" x14ac:dyDescent="0.25">
      <c r="C864"/>
      <c r="D864"/>
      <c r="E864"/>
      <c r="F864"/>
      <c r="G864"/>
      <c r="H864"/>
    </row>
    <row r="865" spans="3:8" x14ac:dyDescent="0.25">
      <c r="C865"/>
      <c r="D865"/>
      <c r="E865"/>
      <c r="F865"/>
      <c r="G865"/>
      <c r="H865"/>
    </row>
    <row r="866" spans="3:8" x14ac:dyDescent="0.25">
      <c r="C866"/>
      <c r="D866"/>
      <c r="E866"/>
      <c r="F866"/>
      <c r="G866"/>
      <c r="H866"/>
    </row>
    <row r="867" spans="3:8" x14ac:dyDescent="0.25">
      <c r="C867"/>
      <c r="D867"/>
      <c r="E867"/>
      <c r="F867"/>
      <c r="G867"/>
      <c r="H867"/>
    </row>
    <row r="868" spans="3:8" x14ac:dyDescent="0.25">
      <c r="C868"/>
      <c r="D868"/>
      <c r="E868"/>
      <c r="F868"/>
      <c r="G868"/>
      <c r="H868"/>
    </row>
    <row r="869" spans="3:8" x14ac:dyDescent="0.25">
      <c r="C869"/>
      <c r="D869"/>
      <c r="E869"/>
      <c r="F869"/>
      <c r="G869"/>
      <c r="H869"/>
    </row>
    <row r="870" spans="3:8" x14ac:dyDescent="0.25">
      <c r="C870"/>
      <c r="D870"/>
      <c r="E870"/>
      <c r="F870"/>
      <c r="G870"/>
      <c r="H870"/>
    </row>
    <row r="871" spans="3:8" x14ac:dyDescent="0.25">
      <c r="C871"/>
      <c r="D871"/>
      <c r="E871"/>
      <c r="F871"/>
      <c r="G871"/>
      <c r="H871"/>
    </row>
    <row r="872" spans="3:8" x14ac:dyDescent="0.25">
      <c r="C872"/>
      <c r="D872"/>
      <c r="E872"/>
      <c r="F872"/>
      <c r="G872"/>
      <c r="H872"/>
    </row>
    <row r="873" spans="3:8" x14ac:dyDescent="0.25">
      <c r="C873"/>
      <c r="D873"/>
      <c r="E873"/>
      <c r="F873"/>
      <c r="G873"/>
      <c r="H873"/>
    </row>
    <row r="874" spans="3:8" x14ac:dyDescent="0.25">
      <c r="C874"/>
      <c r="D874"/>
      <c r="E874"/>
      <c r="F874"/>
      <c r="G874"/>
      <c r="H874"/>
    </row>
    <row r="875" spans="3:8" x14ac:dyDescent="0.25">
      <c r="C875"/>
      <c r="D875"/>
      <c r="E875"/>
      <c r="F875"/>
      <c r="G875"/>
      <c r="H875"/>
    </row>
    <row r="876" spans="3:8" x14ac:dyDescent="0.25">
      <c r="C876"/>
      <c r="D876"/>
      <c r="E876"/>
      <c r="F876"/>
      <c r="G876"/>
      <c r="H876"/>
    </row>
    <row r="877" spans="3:8" x14ac:dyDescent="0.25">
      <c r="C877"/>
      <c r="D877"/>
      <c r="E877"/>
      <c r="F877"/>
      <c r="G877"/>
      <c r="H877"/>
    </row>
    <row r="878" spans="3:8" x14ac:dyDescent="0.25">
      <c r="C878"/>
      <c r="D878"/>
      <c r="E878"/>
      <c r="F878"/>
      <c r="G878"/>
      <c r="H878"/>
    </row>
    <row r="879" spans="3:8" x14ac:dyDescent="0.25">
      <c r="C879"/>
      <c r="D879"/>
      <c r="E879"/>
      <c r="F879"/>
      <c r="G879"/>
      <c r="H879"/>
    </row>
    <row r="880" spans="3:8" x14ac:dyDescent="0.25">
      <c r="C880"/>
      <c r="D880"/>
      <c r="E880"/>
      <c r="F880"/>
      <c r="G880"/>
      <c r="H880"/>
    </row>
    <row r="881" spans="3:8" x14ac:dyDescent="0.25">
      <c r="C881"/>
      <c r="D881"/>
      <c r="E881"/>
      <c r="F881"/>
      <c r="G881"/>
      <c r="H881"/>
    </row>
    <row r="882" spans="3:8" x14ac:dyDescent="0.25">
      <c r="C882"/>
      <c r="D882"/>
      <c r="E882"/>
      <c r="F882"/>
      <c r="G882"/>
      <c r="H882"/>
    </row>
    <row r="883" spans="3:8" x14ac:dyDescent="0.25">
      <c r="C883"/>
      <c r="D883"/>
      <c r="E883"/>
      <c r="F883"/>
      <c r="G883"/>
      <c r="H883"/>
    </row>
    <row r="884" spans="3:8" x14ac:dyDescent="0.25">
      <c r="C884"/>
      <c r="D884"/>
      <c r="E884"/>
      <c r="F884"/>
      <c r="G884"/>
      <c r="H884"/>
    </row>
    <row r="885" spans="3:8" x14ac:dyDescent="0.25">
      <c r="C885"/>
      <c r="D885"/>
      <c r="E885"/>
      <c r="F885"/>
      <c r="G885"/>
      <c r="H885"/>
    </row>
    <row r="886" spans="3:8" x14ac:dyDescent="0.25">
      <c r="C886"/>
      <c r="D886"/>
      <c r="E886"/>
      <c r="F886"/>
      <c r="G886"/>
      <c r="H886"/>
    </row>
    <row r="887" spans="3:8" x14ac:dyDescent="0.25">
      <c r="C887"/>
      <c r="D887"/>
      <c r="E887"/>
      <c r="F887"/>
      <c r="G887"/>
      <c r="H887"/>
    </row>
    <row r="888" spans="3:8" x14ac:dyDescent="0.25">
      <c r="C888"/>
      <c r="D888"/>
      <c r="E888"/>
      <c r="F888"/>
      <c r="G888"/>
      <c r="H888"/>
    </row>
    <row r="889" spans="3:8" x14ac:dyDescent="0.25">
      <c r="C889"/>
      <c r="D889"/>
      <c r="E889"/>
      <c r="F889"/>
      <c r="G889"/>
      <c r="H889"/>
    </row>
    <row r="890" spans="3:8" x14ac:dyDescent="0.25">
      <c r="C890"/>
      <c r="D890"/>
      <c r="E890"/>
      <c r="F890"/>
      <c r="G890"/>
      <c r="H890"/>
    </row>
    <row r="891" spans="3:8" x14ac:dyDescent="0.25">
      <c r="C891"/>
      <c r="D891"/>
      <c r="E891"/>
      <c r="F891"/>
      <c r="G891"/>
      <c r="H891"/>
    </row>
    <row r="892" spans="3:8" x14ac:dyDescent="0.25">
      <c r="C892"/>
      <c r="D892"/>
      <c r="E892"/>
      <c r="F892"/>
      <c r="G892"/>
      <c r="H892"/>
    </row>
    <row r="893" spans="3:8" x14ac:dyDescent="0.25">
      <c r="C893"/>
      <c r="D893"/>
      <c r="E893"/>
      <c r="F893"/>
      <c r="G893"/>
      <c r="H893"/>
    </row>
    <row r="894" spans="3:8" x14ac:dyDescent="0.25">
      <c r="C894"/>
      <c r="D894"/>
      <c r="E894"/>
      <c r="F894"/>
      <c r="G894"/>
      <c r="H894"/>
    </row>
    <row r="895" spans="3:8" x14ac:dyDescent="0.25">
      <c r="C895"/>
      <c r="D895"/>
      <c r="E895"/>
      <c r="F895"/>
      <c r="G895"/>
      <c r="H895"/>
    </row>
    <row r="896" spans="3:8" x14ac:dyDescent="0.25">
      <c r="C896"/>
      <c r="D896"/>
      <c r="E896"/>
      <c r="F896"/>
      <c r="G896"/>
      <c r="H896"/>
    </row>
    <row r="897" spans="3:8" x14ac:dyDescent="0.25">
      <c r="C897"/>
      <c r="D897"/>
      <c r="E897"/>
      <c r="F897"/>
      <c r="G897"/>
      <c r="H897"/>
    </row>
    <row r="898" spans="3:8" x14ac:dyDescent="0.25">
      <c r="C898"/>
      <c r="D898"/>
      <c r="E898"/>
      <c r="F898"/>
      <c r="G898"/>
      <c r="H898"/>
    </row>
    <row r="899" spans="3:8" x14ac:dyDescent="0.25">
      <c r="C899"/>
      <c r="D899"/>
      <c r="E899"/>
      <c r="F899"/>
      <c r="G899"/>
      <c r="H899"/>
    </row>
    <row r="900" spans="3:8" x14ac:dyDescent="0.25">
      <c r="C900"/>
      <c r="D900"/>
      <c r="E900"/>
      <c r="F900"/>
      <c r="G900"/>
      <c r="H900"/>
    </row>
    <row r="901" spans="3:8" x14ac:dyDescent="0.25">
      <c r="C901"/>
      <c r="D901"/>
      <c r="E901"/>
      <c r="F901"/>
      <c r="G901"/>
      <c r="H901"/>
    </row>
    <row r="902" spans="3:8" x14ac:dyDescent="0.25">
      <c r="C902"/>
      <c r="D902"/>
      <c r="E902"/>
      <c r="F902"/>
      <c r="G902"/>
      <c r="H902"/>
    </row>
    <row r="903" spans="3:8" x14ac:dyDescent="0.25">
      <c r="C903"/>
      <c r="D903"/>
      <c r="E903"/>
      <c r="F903"/>
      <c r="G903"/>
      <c r="H903"/>
    </row>
    <row r="904" spans="3:8" x14ac:dyDescent="0.25">
      <c r="C904"/>
      <c r="D904"/>
      <c r="E904"/>
      <c r="F904"/>
      <c r="G904"/>
      <c r="H904"/>
    </row>
    <row r="905" spans="3:8" x14ac:dyDescent="0.25">
      <c r="C905"/>
      <c r="D905"/>
      <c r="E905"/>
      <c r="F905"/>
      <c r="G905"/>
      <c r="H905"/>
    </row>
    <row r="906" spans="3:8" x14ac:dyDescent="0.25">
      <c r="C906"/>
      <c r="D906"/>
      <c r="E906"/>
      <c r="F906"/>
      <c r="G906"/>
      <c r="H906"/>
    </row>
    <row r="907" spans="3:8" x14ac:dyDescent="0.25">
      <c r="C907"/>
      <c r="D907"/>
      <c r="E907"/>
      <c r="F907"/>
      <c r="G907"/>
      <c r="H907"/>
    </row>
    <row r="908" spans="3:8" x14ac:dyDescent="0.25">
      <c r="C908"/>
      <c r="D908"/>
      <c r="E908"/>
      <c r="F908"/>
      <c r="G908"/>
      <c r="H908"/>
    </row>
    <row r="909" spans="3:8" x14ac:dyDescent="0.25">
      <c r="C909"/>
      <c r="D909"/>
      <c r="E909"/>
      <c r="F909"/>
      <c r="G909"/>
      <c r="H909"/>
    </row>
    <row r="910" spans="3:8" x14ac:dyDescent="0.25">
      <c r="C910"/>
      <c r="D910"/>
      <c r="E910"/>
      <c r="F910"/>
      <c r="G910"/>
      <c r="H910"/>
    </row>
    <row r="911" spans="3:8" x14ac:dyDescent="0.25">
      <c r="C911"/>
      <c r="D911"/>
      <c r="E911"/>
      <c r="F911"/>
      <c r="G911"/>
      <c r="H911"/>
    </row>
    <row r="912" spans="3:8" x14ac:dyDescent="0.25">
      <c r="C912"/>
      <c r="D912"/>
      <c r="E912"/>
      <c r="F912"/>
      <c r="G912"/>
      <c r="H912"/>
    </row>
    <row r="913" spans="3:8" x14ac:dyDescent="0.25">
      <c r="C913"/>
      <c r="D913"/>
      <c r="E913"/>
      <c r="F913"/>
      <c r="G913"/>
      <c r="H913"/>
    </row>
    <row r="914" spans="3:8" x14ac:dyDescent="0.25">
      <c r="C914"/>
      <c r="D914"/>
      <c r="E914"/>
      <c r="F914"/>
      <c r="G914"/>
      <c r="H914"/>
    </row>
    <row r="915" spans="3:8" x14ac:dyDescent="0.25">
      <c r="C915"/>
      <c r="D915"/>
      <c r="E915"/>
      <c r="F915"/>
      <c r="G915"/>
      <c r="H915"/>
    </row>
    <row r="916" spans="3:8" x14ac:dyDescent="0.25">
      <c r="C916"/>
      <c r="D916"/>
      <c r="E916"/>
      <c r="F916"/>
      <c r="G916"/>
      <c r="H916"/>
    </row>
    <row r="917" spans="3:8" x14ac:dyDescent="0.25">
      <c r="C917"/>
      <c r="D917"/>
      <c r="E917"/>
      <c r="F917"/>
      <c r="G917"/>
      <c r="H917"/>
    </row>
    <row r="918" spans="3:8" x14ac:dyDescent="0.25">
      <c r="C918"/>
      <c r="D918"/>
      <c r="E918"/>
      <c r="F918"/>
      <c r="G918"/>
      <c r="H918"/>
    </row>
    <row r="919" spans="3:8" x14ac:dyDescent="0.25">
      <c r="C919"/>
      <c r="D919"/>
      <c r="E919"/>
      <c r="F919"/>
      <c r="G919"/>
      <c r="H919"/>
    </row>
    <row r="920" spans="3:8" x14ac:dyDescent="0.25">
      <c r="C920"/>
      <c r="D920"/>
      <c r="E920"/>
      <c r="F920"/>
      <c r="G920"/>
      <c r="H920"/>
    </row>
    <row r="921" spans="3:8" x14ac:dyDescent="0.25">
      <c r="C921"/>
      <c r="D921"/>
      <c r="E921"/>
      <c r="F921"/>
      <c r="G921"/>
      <c r="H921"/>
    </row>
    <row r="922" spans="3:8" x14ac:dyDescent="0.25">
      <c r="C922"/>
      <c r="D922"/>
      <c r="E922"/>
      <c r="F922"/>
      <c r="G922"/>
      <c r="H922"/>
    </row>
    <row r="923" spans="3:8" x14ac:dyDescent="0.25">
      <c r="C923"/>
      <c r="D923"/>
      <c r="E923"/>
      <c r="F923"/>
      <c r="G923"/>
      <c r="H923"/>
    </row>
    <row r="924" spans="3:8" x14ac:dyDescent="0.25">
      <c r="C924"/>
      <c r="D924"/>
      <c r="E924"/>
      <c r="F924"/>
      <c r="G924"/>
      <c r="H924"/>
    </row>
    <row r="925" spans="3:8" x14ac:dyDescent="0.25">
      <c r="C925"/>
      <c r="D925"/>
      <c r="E925"/>
      <c r="F925"/>
      <c r="G925"/>
      <c r="H925"/>
    </row>
    <row r="926" spans="3:8" x14ac:dyDescent="0.25">
      <c r="C926"/>
      <c r="D926"/>
      <c r="E926"/>
      <c r="F926"/>
      <c r="G926"/>
      <c r="H926"/>
    </row>
    <row r="927" spans="3:8" x14ac:dyDescent="0.25">
      <c r="C927"/>
      <c r="D927"/>
      <c r="E927"/>
      <c r="F927"/>
      <c r="G927"/>
      <c r="H927"/>
    </row>
    <row r="928" spans="3:8" x14ac:dyDescent="0.25">
      <c r="C928"/>
      <c r="D928"/>
      <c r="E928"/>
      <c r="F928"/>
      <c r="G928"/>
      <c r="H928"/>
    </row>
    <row r="929" spans="3:8" x14ac:dyDescent="0.25">
      <c r="C929"/>
      <c r="D929"/>
      <c r="E929"/>
      <c r="F929"/>
      <c r="G929"/>
      <c r="H929"/>
    </row>
    <row r="930" spans="3:8" x14ac:dyDescent="0.25">
      <c r="C930"/>
      <c r="D930"/>
      <c r="E930"/>
      <c r="F930"/>
      <c r="G930"/>
      <c r="H930"/>
    </row>
    <row r="931" spans="3:8" x14ac:dyDescent="0.25">
      <c r="C931"/>
      <c r="D931"/>
      <c r="E931"/>
      <c r="F931"/>
      <c r="G931"/>
      <c r="H931"/>
    </row>
    <row r="932" spans="3:8" x14ac:dyDescent="0.25">
      <c r="C932"/>
      <c r="D932"/>
      <c r="E932"/>
      <c r="F932"/>
      <c r="G932"/>
      <c r="H932"/>
    </row>
    <row r="933" spans="3:8" x14ac:dyDescent="0.25">
      <c r="C933"/>
      <c r="D933"/>
      <c r="E933"/>
      <c r="F933"/>
      <c r="G933"/>
      <c r="H933"/>
    </row>
    <row r="934" spans="3:8" x14ac:dyDescent="0.25">
      <c r="C934"/>
      <c r="D934"/>
      <c r="E934"/>
      <c r="F934"/>
      <c r="G934"/>
      <c r="H934"/>
    </row>
    <row r="935" spans="3:8" x14ac:dyDescent="0.25">
      <c r="C935"/>
      <c r="D935"/>
      <c r="E935"/>
      <c r="F935"/>
      <c r="G935"/>
      <c r="H935"/>
    </row>
    <row r="936" spans="3:8" x14ac:dyDescent="0.25">
      <c r="C936"/>
      <c r="D936"/>
      <c r="E936"/>
      <c r="F936"/>
      <c r="G936"/>
      <c r="H936"/>
    </row>
    <row r="937" spans="3:8" x14ac:dyDescent="0.25">
      <c r="C937"/>
      <c r="D937"/>
      <c r="E937"/>
      <c r="F937"/>
      <c r="G937"/>
      <c r="H937"/>
    </row>
    <row r="938" spans="3:8" x14ac:dyDescent="0.25">
      <c r="C938"/>
      <c r="D938"/>
      <c r="E938"/>
      <c r="F938"/>
      <c r="G938"/>
      <c r="H938"/>
    </row>
    <row r="939" spans="3:8" x14ac:dyDescent="0.25">
      <c r="C939"/>
      <c r="D939"/>
      <c r="E939"/>
      <c r="F939"/>
      <c r="G939"/>
      <c r="H939"/>
    </row>
    <row r="940" spans="3:8" x14ac:dyDescent="0.25">
      <c r="C940"/>
      <c r="D940"/>
      <c r="E940"/>
      <c r="F940"/>
      <c r="G940"/>
      <c r="H940"/>
    </row>
    <row r="941" spans="3:8" x14ac:dyDescent="0.25">
      <c r="C941"/>
      <c r="D941"/>
      <c r="E941"/>
      <c r="F941"/>
      <c r="G941"/>
      <c r="H941"/>
    </row>
    <row r="942" spans="3:8" x14ac:dyDescent="0.25">
      <c r="C942"/>
      <c r="D942"/>
      <c r="E942"/>
      <c r="F942"/>
      <c r="G942"/>
      <c r="H942"/>
    </row>
    <row r="943" spans="3:8" x14ac:dyDescent="0.25">
      <c r="C943"/>
      <c r="D943"/>
      <c r="E943"/>
      <c r="F943"/>
      <c r="G943"/>
      <c r="H943"/>
    </row>
    <row r="944" spans="3:8" x14ac:dyDescent="0.25">
      <c r="C944"/>
      <c r="D944"/>
      <c r="E944"/>
      <c r="F944"/>
      <c r="G944"/>
      <c r="H944"/>
    </row>
    <row r="945" spans="3:8" x14ac:dyDescent="0.25">
      <c r="C945"/>
      <c r="D945"/>
      <c r="E945"/>
      <c r="F945"/>
      <c r="G945"/>
      <c r="H945"/>
    </row>
    <row r="946" spans="3:8" x14ac:dyDescent="0.25">
      <c r="C946"/>
      <c r="D946"/>
      <c r="E946"/>
      <c r="F946"/>
      <c r="G946"/>
      <c r="H946"/>
    </row>
    <row r="947" spans="3:8" x14ac:dyDescent="0.25">
      <c r="C947"/>
      <c r="D947"/>
      <c r="E947"/>
      <c r="F947"/>
      <c r="G947"/>
      <c r="H947"/>
    </row>
    <row r="948" spans="3:8" x14ac:dyDescent="0.25">
      <c r="C948"/>
      <c r="D948"/>
      <c r="E948"/>
      <c r="F948"/>
      <c r="G948"/>
      <c r="H948"/>
    </row>
    <row r="949" spans="3:8" x14ac:dyDescent="0.25">
      <c r="C949"/>
      <c r="D949"/>
      <c r="E949"/>
      <c r="F949"/>
      <c r="G949"/>
      <c r="H949"/>
    </row>
    <row r="950" spans="3:8" x14ac:dyDescent="0.25">
      <c r="C950"/>
      <c r="D950"/>
      <c r="E950"/>
      <c r="F950"/>
      <c r="G950"/>
      <c r="H950"/>
    </row>
    <row r="951" spans="3:8" x14ac:dyDescent="0.25">
      <c r="C951"/>
      <c r="D951"/>
      <c r="E951"/>
      <c r="F951"/>
      <c r="G951"/>
      <c r="H951"/>
    </row>
    <row r="952" spans="3:8" x14ac:dyDescent="0.25">
      <c r="C952"/>
      <c r="D952"/>
      <c r="E952"/>
      <c r="F952"/>
      <c r="G952"/>
      <c r="H952"/>
    </row>
    <row r="953" spans="3:8" x14ac:dyDescent="0.25">
      <c r="C953"/>
      <c r="D953"/>
      <c r="E953"/>
      <c r="F953"/>
      <c r="G953"/>
      <c r="H953"/>
    </row>
    <row r="954" spans="3:8" x14ac:dyDescent="0.25">
      <c r="C954"/>
      <c r="D954"/>
      <c r="E954"/>
      <c r="F954"/>
      <c r="G954"/>
      <c r="H954"/>
    </row>
    <row r="955" spans="3:8" x14ac:dyDescent="0.25">
      <c r="C955"/>
      <c r="D955"/>
      <c r="E955"/>
      <c r="F955"/>
      <c r="G955"/>
      <c r="H955"/>
    </row>
    <row r="956" spans="3:8" x14ac:dyDescent="0.25">
      <c r="C956"/>
      <c r="D956"/>
      <c r="E956"/>
      <c r="F956"/>
      <c r="G956"/>
      <c r="H956"/>
    </row>
    <row r="957" spans="3:8" x14ac:dyDescent="0.25">
      <c r="C957"/>
      <c r="D957"/>
      <c r="E957"/>
      <c r="F957"/>
      <c r="G957"/>
      <c r="H957"/>
    </row>
    <row r="958" spans="3:8" x14ac:dyDescent="0.25">
      <c r="C958"/>
      <c r="D958"/>
      <c r="E958"/>
      <c r="F958"/>
      <c r="G958"/>
      <c r="H958"/>
    </row>
    <row r="959" spans="3:8" x14ac:dyDescent="0.25">
      <c r="C959"/>
      <c r="D959"/>
      <c r="E959"/>
      <c r="F959"/>
      <c r="G959"/>
      <c r="H959"/>
    </row>
    <row r="960" spans="3:8" x14ac:dyDescent="0.25">
      <c r="C960"/>
      <c r="D960"/>
      <c r="E960"/>
      <c r="F960"/>
      <c r="G960"/>
      <c r="H960"/>
    </row>
    <row r="961" spans="3:8" x14ac:dyDescent="0.25">
      <c r="C961"/>
      <c r="D961"/>
      <c r="E961"/>
      <c r="F961"/>
      <c r="G961"/>
      <c r="H961"/>
    </row>
    <row r="962" spans="3:8" x14ac:dyDescent="0.25">
      <c r="C962"/>
      <c r="D962"/>
      <c r="E962"/>
      <c r="F962"/>
      <c r="G962"/>
      <c r="H962"/>
    </row>
    <row r="963" spans="3:8" x14ac:dyDescent="0.25">
      <c r="C963"/>
      <c r="D963"/>
      <c r="E963"/>
      <c r="F963"/>
      <c r="G963"/>
      <c r="H963"/>
    </row>
    <row r="964" spans="3:8" x14ac:dyDescent="0.25">
      <c r="C964"/>
      <c r="D964"/>
      <c r="E964"/>
      <c r="F964"/>
      <c r="G964"/>
      <c r="H964"/>
    </row>
    <row r="965" spans="3:8" x14ac:dyDescent="0.25">
      <c r="C965"/>
      <c r="D965"/>
      <c r="E965"/>
      <c r="F965"/>
      <c r="G965"/>
      <c r="H965"/>
    </row>
    <row r="966" spans="3:8" x14ac:dyDescent="0.25">
      <c r="C966"/>
      <c r="D966"/>
      <c r="E966"/>
      <c r="F966"/>
      <c r="G966"/>
      <c r="H966"/>
    </row>
    <row r="967" spans="3:8" x14ac:dyDescent="0.25">
      <c r="C967"/>
      <c r="D967"/>
      <c r="E967"/>
      <c r="F967"/>
      <c r="G967"/>
      <c r="H967"/>
    </row>
    <row r="968" spans="3:8" x14ac:dyDescent="0.25">
      <c r="C968"/>
      <c r="D968"/>
      <c r="E968"/>
      <c r="F968"/>
      <c r="G968"/>
      <c r="H968"/>
    </row>
    <row r="969" spans="3:8" x14ac:dyDescent="0.25">
      <c r="C969"/>
      <c r="D969"/>
      <c r="E969"/>
      <c r="F969"/>
      <c r="G969"/>
      <c r="H969"/>
    </row>
    <row r="970" spans="3:8" x14ac:dyDescent="0.25">
      <c r="C970"/>
      <c r="D970"/>
      <c r="E970"/>
      <c r="F970"/>
      <c r="G970"/>
      <c r="H970"/>
    </row>
    <row r="971" spans="3:8" x14ac:dyDescent="0.25">
      <c r="C971"/>
      <c r="D971"/>
      <c r="E971"/>
      <c r="F971"/>
      <c r="G971"/>
      <c r="H971"/>
    </row>
    <row r="972" spans="3:8" x14ac:dyDescent="0.25">
      <c r="C972"/>
      <c r="D972"/>
      <c r="E972"/>
      <c r="F972"/>
      <c r="G972"/>
      <c r="H972"/>
    </row>
    <row r="973" spans="3:8" x14ac:dyDescent="0.25">
      <c r="C973"/>
      <c r="D973"/>
      <c r="E973"/>
      <c r="F973"/>
      <c r="G973"/>
      <c r="H973"/>
    </row>
    <row r="974" spans="3:8" x14ac:dyDescent="0.25">
      <c r="C974"/>
      <c r="D974"/>
      <c r="E974"/>
      <c r="F974"/>
      <c r="G974"/>
      <c r="H974"/>
    </row>
    <row r="975" spans="3:8" x14ac:dyDescent="0.25">
      <c r="C975"/>
      <c r="D975"/>
      <c r="E975"/>
      <c r="F975"/>
      <c r="G975"/>
      <c r="H975"/>
    </row>
    <row r="976" spans="3:8" x14ac:dyDescent="0.25">
      <c r="C976"/>
      <c r="D976"/>
      <c r="E976"/>
      <c r="F976"/>
      <c r="G976"/>
      <c r="H976"/>
    </row>
    <row r="977" spans="3:8" x14ac:dyDescent="0.25">
      <c r="C977"/>
      <c r="D977"/>
      <c r="E977"/>
      <c r="F977"/>
      <c r="G977"/>
      <c r="H977"/>
    </row>
    <row r="978" spans="3:8" x14ac:dyDescent="0.25">
      <c r="C978"/>
      <c r="D978"/>
      <c r="E978"/>
      <c r="F978"/>
      <c r="G978"/>
      <c r="H978"/>
    </row>
    <row r="979" spans="3:8" x14ac:dyDescent="0.25">
      <c r="C979"/>
      <c r="D979"/>
      <c r="E979"/>
      <c r="F979"/>
      <c r="G979"/>
      <c r="H979"/>
    </row>
    <row r="980" spans="3:8" x14ac:dyDescent="0.25">
      <c r="C980"/>
      <c r="D980"/>
      <c r="E980"/>
      <c r="F980"/>
      <c r="G980"/>
      <c r="H980"/>
    </row>
    <row r="981" spans="3:8" x14ac:dyDescent="0.25">
      <c r="C981"/>
      <c r="D981"/>
      <c r="E981"/>
      <c r="F981"/>
      <c r="G981"/>
      <c r="H981"/>
    </row>
    <row r="982" spans="3:8" x14ac:dyDescent="0.25">
      <c r="C982"/>
      <c r="D982"/>
      <c r="E982"/>
      <c r="F982"/>
      <c r="G982"/>
      <c r="H982"/>
    </row>
    <row r="983" spans="3:8" x14ac:dyDescent="0.25">
      <c r="C983"/>
      <c r="D983"/>
      <c r="E983"/>
      <c r="F983"/>
      <c r="G983"/>
      <c r="H983"/>
    </row>
    <row r="984" spans="3:8" x14ac:dyDescent="0.25">
      <c r="C984"/>
      <c r="D984"/>
      <c r="E984"/>
      <c r="F984"/>
      <c r="G984"/>
      <c r="H984"/>
    </row>
    <row r="985" spans="3:8" x14ac:dyDescent="0.25">
      <c r="C985"/>
      <c r="D985"/>
      <c r="E985"/>
      <c r="F985"/>
      <c r="G985"/>
      <c r="H985"/>
    </row>
    <row r="986" spans="3:8" x14ac:dyDescent="0.25">
      <c r="C986"/>
      <c r="D986"/>
      <c r="E986"/>
      <c r="F986"/>
      <c r="G986"/>
      <c r="H986"/>
    </row>
    <row r="987" spans="3:8" x14ac:dyDescent="0.25">
      <c r="C987"/>
      <c r="D987"/>
      <c r="E987"/>
      <c r="F987"/>
      <c r="G987"/>
      <c r="H987"/>
    </row>
    <row r="988" spans="3:8" x14ac:dyDescent="0.25">
      <c r="C988"/>
      <c r="D988"/>
      <c r="E988"/>
      <c r="F988"/>
      <c r="G988"/>
      <c r="H988"/>
    </row>
    <row r="989" spans="3:8" x14ac:dyDescent="0.25">
      <c r="C989"/>
      <c r="D989"/>
      <c r="E989"/>
      <c r="F989"/>
      <c r="G989"/>
      <c r="H989"/>
    </row>
    <row r="990" spans="3:8" x14ac:dyDescent="0.25">
      <c r="C990"/>
      <c r="D990"/>
      <c r="E990"/>
      <c r="F990"/>
      <c r="G990"/>
      <c r="H990"/>
    </row>
    <row r="991" spans="3:8" x14ac:dyDescent="0.25">
      <c r="C991"/>
      <c r="D991"/>
      <c r="E991"/>
      <c r="F991"/>
      <c r="G991"/>
      <c r="H991"/>
    </row>
    <row r="992" spans="3:8" x14ac:dyDescent="0.25">
      <c r="C992"/>
      <c r="D992"/>
      <c r="E992"/>
      <c r="F992"/>
      <c r="G992"/>
      <c r="H992"/>
    </row>
    <row r="993" spans="3:8" x14ac:dyDescent="0.25">
      <c r="C993"/>
      <c r="D993"/>
      <c r="E993"/>
      <c r="F993"/>
      <c r="G993"/>
      <c r="H993"/>
    </row>
    <row r="994" spans="3:8" x14ac:dyDescent="0.25">
      <c r="C994"/>
      <c r="D994"/>
      <c r="E994"/>
      <c r="F994"/>
      <c r="G994"/>
      <c r="H994"/>
    </row>
    <row r="995" spans="3:8" x14ac:dyDescent="0.25">
      <c r="C995"/>
      <c r="D995"/>
      <c r="E995"/>
      <c r="F995"/>
      <c r="G995"/>
      <c r="H995"/>
    </row>
    <row r="996" spans="3:8" x14ac:dyDescent="0.25">
      <c r="C996"/>
      <c r="D996"/>
      <c r="E996"/>
      <c r="F996"/>
      <c r="G996"/>
      <c r="H996"/>
    </row>
    <row r="997" spans="3:8" x14ac:dyDescent="0.25">
      <c r="C997"/>
      <c r="D997"/>
      <c r="E997"/>
      <c r="F997"/>
      <c r="G997"/>
      <c r="H997"/>
    </row>
    <row r="998" spans="3:8" x14ac:dyDescent="0.25">
      <c r="C998"/>
      <c r="D998"/>
      <c r="E998"/>
      <c r="F998"/>
      <c r="G998"/>
      <c r="H998"/>
    </row>
    <row r="999" spans="3:8" x14ac:dyDescent="0.25">
      <c r="C999"/>
      <c r="D999"/>
      <c r="E999"/>
      <c r="F999"/>
      <c r="G999"/>
      <c r="H999"/>
    </row>
    <row r="1000" spans="3:8" x14ac:dyDescent="0.25">
      <c r="C1000"/>
      <c r="D1000"/>
      <c r="E1000"/>
      <c r="F1000"/>
      <c r="G1000"/>
      <c r="H1000"/>
    </row>
    <row r="1001" spans="3:8" x14ac:dyDescent="0.25">
      <c r="C1001"/>
      <c r="D1001"/>
      <c r="E1001"/>
      <c r="F1001"/>
      <c r="G1001"/>
      <c r="H1001"/>
    </row>
    <row r="1002" spans="3:8" x14ac:dyDescent="0.25">
      <c r="C1002"/>
      <c r="D1002"/>
      <c r="E1002"/>
      <c r="F1002"/>
      <c r="G1002"/>
      <c r="H1002"/>
    </row>
    <row r="1003" spans="3:8" x14ac:dyDescent="0.25">
      <c r="C1003"/>
      <c r="D1003"/>
      <c r="E1003"/>
      <c r="F1003"/>
      <c r="G1003"/>
      <c r="H1003"/>
    </row>
    <row r="1004" spans="3:8" x14ac:dyDescent="0.25">
      <c r="C1004"/>
      <c r="D1004"/>
      <c r="E1004"/>
      <c r="F1004"/>
      <c r="G1004"/>
      <c r="H1004"/>
    </row>
    <row r="1005" spans="3:8" x14ac:dyDescent="0.25">
      <c r="C1005"/>
      <c r="D1005"/>
      <c r="E1005"/>
      <c r="F1005"/>
      <c r="G1005"/>
      <c r="H1005"/>
    </row>
    <row r="1006" spans="3:8" x14ac:dyDescent="0.25">
      <c r="C1006"/>
      <c r="D1006"/>
      <c r="E1006"/>
      <c r="F1006"/>
      <c r="G1006"/>
      <c r="H1006"/>
    </row>
    <row r="1007" spans="3:8" x14ac:dyDescent="0.25">
      <c r="C1007"/>
      <c r="D1007"/>
      <c r="E1007"/>
      <c r="F1007"/>
      <c r="G1007"/>
      <c r="H1007"/>
    </row>
    <row r="1008" spans="3:8" x14ac:dyDescent="0.25">
      <c r="C1008"/>
      <c r="D1008"/>
      <c r="E1008"/>
      <c r="F1008"/>
      <c r="G1008"/>
      <c r="H1008"/>
    </row>
    <row r="1009" spans="3:8" x14ac:dyDescent="0.25">
      <c r="C1009"/>
      <c r="D1009"/>
      <c r="E1009"/>
      <c r="F1009"/>
      <c r="G1009"/>
      <c r="H1009"/>
    </row>
    <row r="1010" spans="3:8" x14ac:dyDescent="0.25">
      <c r="C1010"/>
      <c r="D1010"/>
      <c r="E1010"/>
      <c r="F1010"/>
      <c r="G1010"/>
      <c r="H1010"/>
    </row>
    <row r="1011" spans="3:8" x14ac:dyDescent="0.25">
      <c r="C1011"/>
      <c r="D1011"/>
      <c r="E1011"/>
      <c r="F1011"/>
      <c r="G1011"/>
      <c r="H1011"/>
    </row>
    <row r="1012" spans="3:8" x14ac:dyDescent="0.25">
      <c r="C1012"/>
      <c r="D1012"/>
      <c r="E1012"/>
      <c r="F1012"/>
      <c r="G1012"/>
      <c r="H1012"/>
    </row>
    <row r="1013" spans="3:8" x14ac:dyDescent="0.25">
      <c r="C1013"/>
      <c r="D1013"/>
      <c r="E1013"/>
      <c r="F1013"/>
      <c r="G1013"/>
      <c r="H1013"/>
    </row>
    <row r="1014" spans="3:8" x14ac:dyDescent="0.25">
      <c r="C1014"/>
      <c r="D1014"/>
      <c r="E1014"/>
      <c r="F1014"/>
      <c r="G1014"/>
      <c r="H1014"/>
    </row>
    <row r="1015" spans="3:8" x14ac:dyDescent="0.25">
      <c r="C1015"/>
      <c r="D1015"/>
      <c r="E1015"/>
      <c r="F1015"/>
      <c r="G1015"/>
      <c r="H1015"/>
    </row>
    <row r="1016" spans="3:8" x14ac:dyDescent="0.25">
      <c r="C1016"/>
      <c r="D1016"/>
      <c r="E1016"/>
      <c r="F1016"/>
      <c r="G1016"/>
      <c r="H1016"/>
    </row>
    <row r="1017" spans="3:8" x14ac:dyDescent="0.25">
      <c r="C1017"/>
      <c r="D1017"/>
      <c r="E1017"/>
      <c r="F1017"/>
      <c r="G1017"/>
      <c r="H1017"/>
    </row>
    <row r="1018" spans="3:8" x14ac:dyDescent="0.25">
      <c r="C1018"/>
      <c r="D1018"/>
      <c r="E1018"/>
      <c r="F1018"/>
      <c r="G1018"/>
      <c r="H1018"/>
    </row>
    <row r="1019" spans="3:8" x14ac:dyDescent="0.25">
      <c r="C1019"/>
      <c r="D1019"/>
      <c r="E1019"/>
      <c r="F1019"/>
      <c r="G1019"/>
      <c r="H1019"/>
    </row>
    <row r="1020" spans="3:8" x14ac:dyDescent="0.25">
      <c r="C1020"/>
      <c r="D1020"/>
      <c r="E1020"/>
      <c r="F1020"/>
      <c r="G1020"/>
      <c r="H1020"/>
    </row>
    <row r="1021" spans="3:8" x14ac:dyDescent="0.25">
      <c r="C1021"/>
      <c r="D1021"/>
      <c r="E1021"/>
      <c r="F1021"/>
      <c r="G1021"/>
      <c r="H1021"/>
    </row>
    <row r="1022" spans="3:8" x14ac:dyDescent="0.25">
      <c r="C1022"/>
      <c r="D1022"/>
      <c r="E1022"/>
      <c r="F1022"/>
      <c r="G1022"/>
      <c r="H1022"/>
    </row>
    <row r="1023" spans="3:8" x14ac:dyDescent="0.25">
      <c r="C1023"/>
      <c r="D1023"/>
      <c r="E1023"/>
      <c r="F1023"/>
      <c r="G1023"/>
      <c r="H1023"/>
    </row>
    <row r="1024" spans="3:8" x14ac:dyDescent="0.25">
      <c r="C1024"/>
      <c r="D1024"/>
      <c r="E1024"/>
      <c r="F1024"/>
      <c r="G1024"/>
      <c r="H1024"/>
    </row>
    <row r="1025" spans="3:8" x14ac:dyDescent="0.25">
      <c r="C1025"/>
      <c r="D1025"/>
      <c r="E1025"/>
      <c r="F1025"/>
      <c r="G1025"/>
      <c r="H1025"/>
    </row>
    <row r="1026" spans="3:8" x14ac:dyDescent="0.25">
      <c r="C1026"/>
      <c r="D1026"/>
      <c r="E1026"/>
      <c r="F1026"/>
      <c r="G1026"/>
      <c r="H1026"/>
    </row>
    <row r="1027" spans="3:8" x14ac:dyDescent="0.25">
      <c r="C1027"/>
      <c r="D1027"/>
      <c r="E1027"/>
      <c r="F1027"/>
      <c r="G1027"/>
      <c r="H1027"/>
    </row>
    <row r="1028" spans="3:8" x14ac:dyDescent="0.25">
      <c r="C1028"/>
      <c r="D1028"/>
      <c r="E1028"/>
      <c r="F1028"/>
      <c r="G1028"/>
      <c r="H1028"/>
    </row>
    <row r="1029" spans="3:8" x14ac:dyDescent="0.25">
      <c r="C1029"/>
      <c r="D1029"/>
      <c r="E1029"/>
      <c r="F1029"/>
      <c r="G1029"/>
      <c r="H1029"/>
    </row>
    <row r="1030" spans="3:8" x14ac:dyDescent="0.25">
      <c r="C1030"/>
      <c r="D1030"/>
      <c r="E1030"/>
      <c r="F1030"/>
      <c r="G1030"/>
      <c r="H1030"/>
    </row>
    <row r="1031" spans="3:8" x14ac:dyDescent="0.25">
      <c r="C1031"/>
      <c r="D1031"/>
      <c r="E1031"/>
      <c r="F1031"/>
      <c r="G1031"/>
      <c r="H1031"/>
    </row>
    <row r="1032" spans="3:8" x14ac:dyDescent="0.25">
      <c r="C1032"/>
      <c r="D1032"/>
      <c r="E1032"/>
      <c r="F1032"/>
      <c r="G1032"/>
      <c r="H1032"/>
    </row>
    <row r="1033" spans="3:8" x14ac:dyDescent="0.25">
      <c r="C1033"/>
      <c r="D1033"/>
      <c r="E1033"/>
      <c r="F1033"/>
      <c r="G1033"/>
      <c r="H1033"/>
    </row>
    <row r="1034" spans="3:8" x14ac:dyDescent="0.25">
      <c r="C1034"/>
      <c r="D1034"/>
      <c r="E1034"/>
      <c r="F1034"/>
      <c r="G1034"/>
      <c r="H1034"/>
    </row>
    <row r="1035" spans="3:8" x14ac:dyDescent="0.25">
      <c r="C1035"/>
      <c r="D1035"/>
      <c r="E1035"/>
      <c r="F1035"/>
      <c r="G1035"/>
      <c r="H1035"/>
    </row>
    <row r="1036" spans="3:8" x14ac:dyDescent="0.25">
      <c r="C1036"/>
      <c r="D1036"/>
      <c r="E1036"/>
      <c r="F1036"/>
      <c r="G1036"/>
      <c r="H1036"/>
    </row>
    <row r="1037" spans="3:8" x14ac:dyDescent="0.25">
      <c r="C1037"/>
      <c r="D1037"/>
      <c r="E1037"/>
      <c r="F1037"/>
      <c r="G1037"/>
      <c r="H1037"/>
    </row>
    <row r="1038" spans="3:8" x14ac:dyDescent="0.25">
      <c r="C1038"/>
      <c r="D1038"/>
      <c r="E1038"/>
      <c r="F1038"/>
      <c r="G1038"/>
      <c r="H1038"/>
    </row>
    <row r="1039" spans="3:8" x14ac:dyDescent="0.25">
      <c r="C1039"/>
      <c r="D1039"/>
      <c r="E1039"/>
      <c r="F1039"/>
      <c r="G1039"/>
      <c r="H1039"/>
    </row>
    <row r="1040" spans="3:8" x14ac:dyDescent="0.25">
      <c r="C1040"/>
      <c r="D1040"/>
      <c r="E1040"/>
      <c r="F1040"/>
      <c r="G1040"/>
      <c r="H1040"/>
    </row>
    <row r="1041" spans="3:8" x14ac:dyDescent="0.25">
      <c r="C1041"/>
      <c r="D1041"/>
      <c r="E1041"/>
      <c r="F1041"/>
      <c r="G1041"/>
      <c r="H1041"/>
    </row>
    <row r="1042" spans="3:8" x14ac:dyDescent="0.25">
      <c r="C1042"/>
      <c r="D1042"/>
      <c r="E1042"/>
      <c r="F1042"/>
      <c r="G1042"/>
      <c r="H1042"/>
    </row>
    <row r="1043" spans="3:8" x14ac:dyDescent="0.25">
      <c r="C1043"/>
      <c r="D1043"/>
      <c r="E1043"/>
      <c r="F1043"/>
      <c r="G1043"/>
      <c r="H1043"/>
    </row>
    <row r="1044" spans="3:8" x14ac:dyDescent="0.25">
      <c r="C1044"/>
      <c r="D1044"/>
      <c r="E1044"/>
      <c r="F1044"/>
      <c r="G1044"/>
      <c r="H1044"/>
    </row>
    <row r="1045" spans="3:8" x14ac:dyDescent="0.25">
      <c r="C1045"/>
      <c r="D1045"/>
      <c r="E1045"/>
      <c r="F1045"/>
      <c r="G1045"/>
      <c r="H1045"/>
    </row>
    <row r="1046" spans="3:8" x14ac:dyDescent="0.25">
      <c r="C1046"/>
      <c r="D1046"/>
      <c r="E1046"/>
      <c r="F1046"/>
      <c r="G1046"/>
      <c r="H1046"/>
    </row>
    <row r="1047" spans="3:8" x14ac:dyDescent="0.25">
      <c r="C1047"/>
      <c r="D1047"/>
      <c r="E1047"/>
      <c r="F1047"/>
      <c r="G1047"/>
      <c r="H1047"/>
    </row>
    <row r="1048" spans="3:8" x14ac:dyDescent="0.25">
      <c r="C1048"/>
      <c r="D1048"/>
      <c r="E1048"/>
      <c r="F1048"/>
      <c r="G1048"/>
      <c r="H1048"/>
    </row>
    <row r="1049" spans="3:8" x14ac:dyDescent="0.25">
      <c r="C1049"/>
      <c r="D1049"/>
      <c r="E1049"/>
      <c r="F1049"/>
      <c r="G1049"/>
      <c r="H1049"/>
    </row>
    <row r="1050" spans="3:8" x14ac:dyDescent="0.25">
      <c r="C1050"/>
      <c r="D1050"/>
      <c r="E1050"/>
      <c r="F1050"/>
      <c r="G1050"/>
      <c r="H1050"/>
    </row>
    <row r="1051" spans="3:8" x14ac:dyDescent="0.25">
      <c r="C1051"/>
      <c r="D1051"/>
      <c r="E1051"/>
      <c r="F1051"/>
      <c r="G1051"/>
      <c r="H1051"/>
    </row>
    <row r="1052" spans="3:8" x14ac:dyDescent="0.25">
      <c r="C1052"/>
      <c r="D1052"/>
      <c r="E1052"/>
      <c r="F1052"/>
      <c r="G1052"/>
      <c r="H1052"/>
    </row>
    <row r="1053" spans="3:8" x14ac:dyDescent="0.25">
      <c r="C1053"/>
      <c r="D1053"/>
      <c r="E1053"/>
      <c r="F1053"/>
      <c r="G1053"/>
      <c r="H1053"/>
    </row>
    <row r="1054" spans="3:8" x14ac:dyDescent="0.25">
      <c r="C1054"/>
      <c r="D1054"/>
      <c r="E1054"/>
      <c r="F1054"/>
      <c r="G1054"/>
      <c r="H1054"/>
    </row>
    <row r="1055" spans="3:8" x14ac:dyDescent="0.25">
      <c r="C1055"/>
      <c r="D1055"/>
      <c r="E1055"/>
      <c r="F1055"/>
      <c r="G1055"/>
      <c r="H1055"/>
    </row>
    <row r="1056" spans="3:8" x14ac:dyDescent="0.25">
      <c r="C1056"/>
      <c r="D1056"/>
      <c r="E1056"/>
      <c r="F1056"/>
      <c r="G1056"/>
      <c r="H1056"/>
    </row>
    <row r="1057" spans="3:8" x14ac:dyDescent="0.25">
      <c r="C1057"/>
      <c r="D1057"/>
      <c r="E1057"/>
      <c r="F1057"/>
      <c r="G1057"/>
      <c r="H1057"/>
    </row>
    <row r="1058" spans="3:8" x14ac:dyDescent="0.25">
      <c r="C1058"/>
      <c r="D1058"/>
      <c r="E1058"/>
      <c r="F1058"/>
      <c r="G1058"/>
      <c r="H1058"/>
    </row>
    <row r="1059" spans="3:8" x14ac:dyDescent="0.25">
      <c r="C1059"/>
      <c r="D1059"/>
      <c r="E1059"/>
      <c r="F1059"/>
      <c r="G1059"/>
      <c r="H1059"/>
    </row>
    <row r="1060" spans="3:8" x14ac:dyDescent="0.25">
      <c r="C1060"/>
      <c r="D1060"/>
      <c r="E1060"/>
      <c r="F1060"/>
      <c r="G1060"/>
      <c r="H1060"/>
    </row>
    <row r="1061" spans="3:8" x14ac:dyDescent="0.25">
      <c r="C1061"/>
      <c r="D1061"/>
      <c r="E1061"/>
      <c r="F1061"/>
      <c r="G1061"/>
      <c r="H1061"/>
    </row>
    <row r="1062" spans="3:8" x14ac:dyDescent="0.25">
      <c r="C1062"/>
      <c r="D1062"/>
      <c r="E1062"/>
      <c r="F1062"/>
      <c r="G1062"/>
      <c r="H1062"/>
    </row>
    <row r="1063" spans="3:8" x14ac:dyDescent="0.25">
      <c r="C1063"/>
      <c r="D1063"/>
      <c r="E1063"/>
      <c r="F1063"/>
      <c r="G1063"/>
      <c r="H1063"/>
    </row>
    <row r="1064" spans="3:8" x14ac:dyDescent="0.25">
      <c r="C1064"/>
      <c r="D1064"/>
      <c r="E1064"/>
      <c r="F1064"/>
      <c r="G1064"/>
      <c r="H1064"/>
    </row>
    <row r="1065" spans="3:8" x14ac:dyDescent="0.25">
      <c r="C1065"/>
      <c r="D1065"/>
      <c r="E1065"/>
      <c r="F1065"/>
      <c r="G1065"/>
      <c r="H1065"/>
    </row>
    <row r="1066" spans="3:8" x14ac:dyDescent="0.25">
      <c r="C1066"/>
      <c r="D1066"/>
      <c r="E1066"/>
      <c r="F1066"/>
      <c r="G1066"/>
      <c r="H1066"/>
    </row>
    <row r="1067" spans="3:8" x14ac:dyDescent="0.25">
      <c r="C1067"/>
      <c r="D1067"/>
      <c r="E1067"/>
      <c r="F1067"/>
      <c r="G1067"/>
      <c r="H1067"/>
    </row>
    <row r="1068" spans="3:8" x14ac:dyDescent="0.25">
      <c r="C1068"/>
      <c r="D1068"/>
      <c r="E1068"/>
      <c r="F1068"/>
      <c r="G1068"/>
      <c r="H1068"/>
    </row>
    <row r="1069" spans="3:8" x14ac:dyDescent="0.25">
      <c r="C1069"/>
      <c r="D1069"/>
      <c r="E1069"/>
      <c r="F1069"/>
      <c r="G1069"/>
      <c r="H1069"/>
    </row>
    <row r="1070" spans="3:8" x14ac:dyDescent="0.25">
      <c r="C1070"/>
      <c r="D1070"/>
      <c r="E1070"/>
      <c r="F1070"/>
      <c r="G1070"/>
      <c r="H1070"/>
    </row>
    <row r="1071" spans="3:8" x14ac:dyDescent="0.25">
      <c r="C1071"/>
      <c r="D1071"/>
      <c r="E1071"/>
      <c r="F1071"/>
      <c r="G1071"/>
      <c r="H1071"/>
    </row>
    <row r="1072" spans="3:8" x14ac:dyDescent="0.25">
      <c r="C1072"/>
      <c r="D1072"/>
      <c r="E1072"/>
      <c r="F1072"/>
      <c r="G1072"/>
      <c r="H1072"/>
    </row>
    <row r="1073" spans="3:8" x14ac:dyDescent="0.25">
      <c r="C1073"/>
      <c r="D1073"/>
      <c r="E1073"/>
      <c r="F1073"/>
      <c r="G1073"/>
      <c r="H1073"/>
    </row>
    <row r="1074" spans="3:8" x14ac:dyDescent="0.25">
      <c r="C1074"/>
      <c r="D1074"/>
      <c r="E1074"/>
      <c r="F1074"/>
      <c r="G1074"/>
      <c r="H1074"/>
    </row>
    <row r="1075" spans="3:8" x14ac:dyDescent="0.25">
      <c r="C1075"/>
      <c r="D1075"/>
      <c r="E1075"/>
      <c r="F1075"/>
      <c r="G1075"/>
      <c r="H1075"/>
    </row>
    <row r="1076" spans="3:8" x14ac:dyDescent="0.25">
      <c r="C1076"/>
      <c r="D1076"/>
      <c r="E1076"/>
      <c r="F1076"/>
      <c r="G1076"/>
      <c r="H1076"/>
    </row>
    <row r="1077" spans="3:8" x14ac:dyDescent="0.25">
      <c r="C1077"/>
      <c r="D1077"/>
      <c r="E1077"/>
      <c r="F1077"/>
      <c r="G1077"/>
      <c r="H1077"/>
    </row>
    <row r="1078" spans="3:8" x14ac:dyDescent="0.25">
      <c r="C1078"/>
      <c r="D1078"/>
      <c r="E1078"/>
      <c r="F1078"/>
      <c r="G1078"/>
      <c r="H1078"/>
    </row>
    <row r="1079" spans="3:8" x14ac:dyDescent="0.25">
      <c r="C1079"/>
      <c r="D1079"/>
      <c r="E1079"/>
      <c r="F1079"/>
      <c r="G1079"/>
      <c r="H1079"/>
    </row>
    <row r="1080" spans="3:8" x14ac:dyDescent="0.25">
      <c r="C1080"/>
      <c r="D1080"/>
      <c r="E1080"/>
      <c r="F1080"/>
      <c r="G1080"/>
      <c r="H1080"/>
    </row>
    <row r="1081" spans="3:8" x14ac:dyDescent="0.25">
      <c r="C1081"/>
      <c r="D1081"/>
      <c r="E1081"/>
      <c r="F1081"/>
      <c r="G1081"/>
      <c r="H1081"/>
    </row>
    <row r="1082" spans="3:8" x14ac:dyDescent="0.25">
      <c r="C1082"/>
      <c r="D1082"/>
      <c r="E1082"/>
      <c r="F1082"/>
      <c r="G1082"/>
      <c r="H1082"/>
    </row>
    <row r="1083" spans="3:8" x14ac:dyDescent="0.25">
      <c r="C1083"/>
      <c r="D1083"/>
      <c r="E1083"/>
      <c r="F1083"/>
      <c r="G1083"/>
      <c r="H1083"/>
    </row>
    <row r="1084" spans="3:8" x14ac:dyDescent="0.25">
      <c r="C1084"/>
      <c r="D1084"/>
      <c r="E1084"/>
      <c r="F1084"/>
      <c r="G1084"/>
      <c r="H1084"/>
    </row>
    <row r="1085" spans="3:8" x14ac:dyDescent="0.25">
      <c r="C1085"/>
      <c r="D1085"/>
      <c r="E1085"/>
      <c r="F1085"/>
      <c r="G1085"/>
      <c r="H1085"/>
    </row>
    <row r="1086" spans="3:8" x14ac:dyDescent="0.25">
      <c r="C1086"/>
      <c r="D1086"/>
      <c r="E1086"/>
      <c r="F1086"/>
      <c r="G1086"/>
      <c r="H1086"/>
    </row>
    <row r="1087" spans="3:8" x14ac:dyDescent="0.25">
      <c r="C1087"/>
      <c r="D1087"/>
      <c r="E1087"/>
      <c r="F1087"/>
      <c r="G1087"/>
      <c r="H1087"/>
    </row>
    <row r="1088" spans="3:8" x14ac:dyDescent="0.25">
      <c r="C1088"/>
      <c r="D1088"/>
      <c r="E1088"/>
      <c r="F1088"/>
      <c r="G1088"/>
      <c r="H1088"/>
    </row>
    <row r="1089" spans="3:8" x14ac:dyDescent="0.25">
      <c r="C1089"/>
      <c r="D1089"/>
      <c r="E1089"/>
      <c r="F1089"/>
      <c r="G1089"/>
      <c r="H1089"/>
    </row>
    <row r="1090" spans="3:8" x14ac:dyDescent="0.25">
      <c r="C1090"/>
      <c r="D1090"/>
      <c r="E1090"/>
      <c r="F1090"/>
      <c r="G1090"/>
      <c r="H1090"/>
    </row>
    <row r="1091" spans="3:8" x14ac:dyDescent="0.25">
      <c r="C1091"/>
      <c r="D1091"/>
      <c r="E1091"/>
      <c r="F1091"/>
      <c r="G1091"/>
      <c r="H1091"/>
    </row>
    <row r="1092" spans="3:8" x14ac:dyDescent="0.25">
      <c r="C1092"/>
      <c r="D1092"/>
      <c r="E1092"/>
      <c r="F1092"/>
      <c r="G1092"/>
      <c r="H1092"/>
    </row>
    <row r="1093" spans="3:8" x14ac:dyDescent="0.25">
      <c r="C1093"/>
      <c r="D1093"/>
      <c r="E1093"/>
      <c r="F1093"/>
      <c r="G1093"/>
      <c r="H1093"/>
    </row>
    <row r="1094" spans="3:8" x14ac:dyDescent="0.25">
      <c r="C1094"/>
      <c r="D1094"/>
      <c r="E1094"/>
      <c r="F1094"/>
      <c r="G1094"/>
      <c r="H1094"/>
    </row>
    <row r="1095" spans="3:8" x14ac:dyDescent="0.25">
      <c r="C1095"/>
      <c r="D1095"/>
      <c r="E1095"/>
      <c r="F1095"/>
      <c r="G1095"/>
      <c r="H1095"/>
    </row>
    <row r="1096" spans="3:8" x14ac:dyDescent="0.25">
      <c r="C1096"/>
      <c r="D1096"/>
      <c r="E1096"/>
      <c r="F1096"/>
      <c r="G1096"/>
      <c r="H1096"/>
    </row>
    <row r="1097" spans="3:8" x14ac:dyDescent="0.25">
      <c r="C1097"/>
      <c r="D1097"/>
      <c r="E1097"/>
      <c r="F1097"/>
      <c r="G1097"/>
      <c r="H1097"/>
    </row>
    <row r="1098" spans="3:8" x14ac:dyDescent="0.25">
      <c r="C1098"/>
      <c r="D1098"/>
      <c r="E1098"/>
      <c r="F1098"/>
      <c r="G1098"/>
      <c r="H1098"/>
    </row>
    <row r="1099" spans="3:8" x14ac:dyDescent="0.25">
      <c r="C1099"/>
      <c r="D1099"/>
      <c r="E1099"/>
      <c r="F1099"/>
      <c r="G1099"/>
      <c r="H1099"/>
    </row>
    <row r="1100" spans="3:8" x14ac:dyDescent="0.25">
      <c r="C1100"/>
      <c r="D1100"/>
      <c r="E1100"/>
      <c r="F1100"/>
      <c r="G1100"/>
      <c r="H1100"/>
    </row>
    <row r="1101" spans="3:8" x14ac:dyDescent="0.25">
      <c r="C1101"/>
      <c r="D1101"/>
      <c r="E1101"/>
      <c r="F1101"/>
      <c r="G1101"/>
      <c r="H1101"/>
    </row>
    <row r="1102" spans="3:8" x14ac:dyDescent="0.25">
      <c r="C1102"/>
      <c r="D1102"/>
      <c r="E1102"/>
      <c r="F1102"/>
      <c r="G1102"/>
      <c r="H1102"/>
    </row>
    <row r="1103" spans="3:8" x14ac:dyDescent="0.25">
      <c r="C1103"/>
      <c r="D1103"/>
      <c r="E1103"/>
      <c r="F1103"/>
      <c r="G1103"/>
      <c r="H1103"/>
    </row>
    <row r="1104" spans="3:8" x14ac:dyDescent="0.25">
      <c r="C1104"/>
      <c r="D1104"/>
      <c r="E1104"/>
      <c r="F1104"/>
      <c r="G1104"/>
      <c r="H1104"/>
    </row>
    <row r="1105" spans="3:8" x14ac:dyDescent="0.25">
      <c r="C1105"/>
      <c r="D1105"/>
      <c r="E1105"/>
      <c r="F1105"/>
      <c r="G1105"/>
      <c r="H1105"/>
    </row>
    <row r="1106" spans="3:8" x14ac:dyDescent="0.25">
      <c r="C1106"/>
      <c r="D1106"/>
      <c r="E1106"/>
      <c r="F1106"/>
      <c r="G1106"/>
      <c r="H1106"/>
    </row>
    <row r="1107" spans="3:8" x14ac:dyDescent="0.25">
      <c r="C1107"/>
      <c r="D1107"/>
      <c r="E1107"/>
      <c r="F1107"/>
      <c r="G1107"/>
      <c r="H1107"/>
    </row>
    <row r="1108" spans="3:8" x14ac:dyDescent="0.25">
      <c r="C1108"/>
      <c r="D1108"/>
      <c r="E1108"/>
      <c r="F1108"/>
      <c r="G1108"/>
      <c r="H1108"/>
    </row>
    <row r="1109" spans="3:8" x14ac:dyDescent="0.25">
      <c r="C1109"/>
      <c r="D1109"/>
      <c r="E1109"/>
      <c r="F1109"/>
      <c r="G1109"/>
      <c r="H1109"/>
    </row>
    <row r="1110" spans="3:8" x14ac:dyDescent="0.25">
      <c r="C1110"/>
      <c r="D1110"/>
      <c r="E1110"/>
      <c r="F1110"/>
      <c r="G1110"/>
      <c r="H1110"/>
    </row>
    <row r="1111" spans="3:8" x14ac:dyDescent="0.25">
      <c r="C1111"/>
      <c r="D1111"/>
      <c r="E1111"/>
      <c r="F1111"/>
      <c r="G1111"/>
      <c r="H1111"/>
    </row>
    <row r="1112" spans="3:8" x14ac:dyDescent="0.25">
      <c r="C1112"/>
      <c r="D1112"/>
      <c r="E1112"/>
      <c r="F1112"/>
      <c r="G1112"/>
      <c r="H1112"/>
    </row>
    <row r="1113" spans="3:8" x14ac:dyDescent="0.25">
      <c r="C1113"/>
      <c r="D1113"/>
      <c r="E1113"/>
      <c r="F1113"/>
      <c r="G1113"/>
      <c r="H1113"/>
    </row>
    <row r="1114" spans="3:8" x14ac:dyDescent="0.25">
      <c r="C1114"/>
      <c r="D1114"/>
      <c r="E1114"/>
      <c r="F1114"/>
      <c r="G1114"/>
      <c r="H1114"/>
    </row>
    <row r="1115" spans="3:8" x14ac:dyDescent="0.25">
      <c r="C1115"/>
      <c r="D1115"/>
      <c r="E1115"/>
      <c r="F1115"/>
      <c r="G1115"/>
      <c r="H1115"/>
    </row>
    <row r="1116" spans="3:8" x14ac:dyDescent="0.25">
      <c r="C1116"/>
      <c r="D1116"/>
      <c r="E1116"/>
      <c r="F1116"/>
      <c r="G1116"/>
      <c r="H1116"/>
    </row>
    <row r="1117" spans="3:8" x14ac:dyDescent="0.25">
      <c r="C1117"/>
      <c r="D1117"/>
      <c r="E1117"/>
      <c r="F1117"/>
      <c r="G1117"/>
      <c r="H1117"/>
    </row>
    <row r="1118" spans="3:8" x14ac:dyDescent="0.25">
      <c r="C1118"/>
      <c r="D1118"/>
      <c r="E1118"/>
      <c r="F1118"/>
      <c r="G1118"/>
      <c r="H1118"/>
    </row>
    <row r="1119" spans="3:8" x14ac:dyDescent="0.25">
      <c r="C1119"/>
      <c r="D1119"/>
      <c r="E1119"/>
      <c r="F1119"/>
      <c r="G1119"/>
      <c r="H1119"/>
    </row>
    <row r="1120" spans="3:8" x14ac:dyDescent="0.25">
      <c r="C1120"/>
      <c r="D1120"/>
      <c r="E1120"/>
      <c r="F1120"/>
      <c r="G1120"/>
      <c r="H1120"/>
    </row>
    <row r="1121" spans="3:8" x14ac:dyDescent="0.25">
      <c r="C1121"/>
      <c r="D1121"/>
      <c r="E1121"/>
      <c r="F1121"/>
      <c r="G1121"/>
      <c r="H1121"/>
    </row>
    <row r="1122" spans="3:8" x14ac:dyDescent="0.25">
      <c r="C1122"/>
      <c r="D1122"/>
      <c r="E1122"/>
      <c r="F1122"/>
      <c r="G1122"/>
      <c r="H1122"/>
    </row>
    <row r="1123" spans="3:8" x14ac:dyDescent="0.25">
      <c r="C1123"/>
      <c r="D1123"/>
      <c r="E1123"/>
      <c r="F1123"/>
      <c r="G1123"/>
      <c r="H1123"/>
    </row>
    <row r="1124" spans="3:8" x14ac:dyDescent="0.25">
      <c r="C1124"/>
      <c r="D1124"/>
      <c r="E1124"/>
      <c r="F1124"/>
      <c r="G1124"/>
      <c r="H1124"/>
    </row>
    <row r="1125" spans="3:8" x14ac:dyDescent="0.25">
      <c r="C1125"/>
      <c r="D1125"/>
      <c r="E1125"/>
      <c r="F1125"/>
      <c r="G1125"/>
      <c r="H1125"/>
    </row>
    <row r="1126" spans="3:8" x14ac:dyDescent="0.25">
      <c r="C1126"/>
      <c r="D1126"/>
      <c r="E1126"/>
      <c r="F1126"/>
      <c r="G1126"/>
      <c r="H1126"/>
    </row>
    <row r="1127" spans="3:8" x14ac:dyDescent="0.25">
      <c r="C1127"/>
      <c r="D1127"/>
      <c r="E1127"/>
      <c r="F1127"/>
      <c r="G1127"/>
      <c r="H1127"/>
    </row>
    <row r="1128" spans="3:8" x14ac:dyDescent="0.25">
      <c r="C1128"/>
      <c r="D1128"/>
      <c r="E1128"/>
      <c r="F1128"/>
      <c r="G1128"/>
      <c r="H1128"/>
    </row>
    <row r="1129" spans="3:8" x14ac:dyDescent="0.25">
      <c r="C1129"/>
      <c r="D1129"/>
      <c r="E1129"/>
      <c r="F1129"/>
      <c r="G1129"/>
      <c r="H1129"/>
    </row>
    <row r="1130" spans="3:8" x14ac:dyDescent="0.25">
      <c r="C1130"/>
      <c r="D1130"/>
      <c r="E1130"/>
      <c r="F1130"/>
      <c r="G1130"/>
      <c r="H1130"/>
    </row>
    <row r="1131" spans="3:8" x14ac:dyDescent="0.25">
      <c r="C1131"/>
      <c r="D1131"/>
      <c r="E1131"/>
      <c r="F1131"/>
      <c r="G1131"/>
      <c r="H1131"/>
    </row>
    <row r="1132" spans="3:8" x14ac:dyDescent="0.25">
      <c r="C1132"/>
      <c r="D1132"/>
      <c r="E1132"/>
      <c r="F1132"/>
      <c r="G1132"/>
      <c r="H1132"/>
    </row>
    <row r="1133" spans="3:8" x14ac:dyDescent="0.25">
      <c r="C1133"/>
      <c r="D1133"/>
      <c r="E1133"/>
      <c r="F1133"/>
      <c r="G1133"/>
      <c r="H1133"/>
    </row>
    <row r="1134" spans="3:8" x14ac:dyDescent="0.25">
      <c r="C1134"/>
      <c r="D1134"/>
      <c r="E1134"/>
      <c r="F1134"/>
      <c r="G1134"/>
      <c r="H1134"/>
    </row>
    <row r="1135" spans="3:8" x14ac:dyDescent="0.25">
      <c r="C1135"/>
      <c r="D1135"/>
      <c r="E1135"/>
      <c r="F1135"/>
      <c r="G1135"/>
      <c r="H1135"/>
    </row>
    <row r="1136" spans="3:8" x14ac:dyDescent="0.25">
      <c r="C1136"/>
      <c r="D1136"/>
      <c r="E1136"/>
      <c r="F1136"/>
      <c r="G1136"/>
      <c r="H1136"/>
    </row>
    <row r="1137" spans="3:8" x14ac:dyDescent="0.25">
      <c r="C1137"/>
      <c r="D1137"/>
      <c r="E1137"/>
      <c r="F1137"/>
      <c r="G1137"/>
      <c r="H1137"/>
    </row>
    <row r="1138" spans="3:8" x14ac:dyDescent="0.25">
      <c r="C1138"/>
      <c r="D1138"/>
      <c r="E1138"/>
      <c r="F1138"/>
      <c r="G1138"/>
      <c r="H1138"/>
    </row>
    <row r="1139" spans="3:8" x14ac:dyDescent="0.25">
      <c r="C1139"/>
      <c r="D1139"/>
      <c r="E1139"/>
      <c r="F1139"/>
      <c r="G1139"/>
      <c r="H1139"/>
    </row>
    <row r="1140" spans="3:8" x14ac:dyDescent="0.25">
      <c r="C1140"/>
      <c r="D1140"/>
      <c r="E1140"/>
      <c r="F1140"/>
      <c r="G1140"/>
      <c r="H1140"/>
    </row>
    <row r="1141" spans="3:8" x14ac:dyDescent="0.25">
      <c r="C1141"/>
      <c r="D1141"/>
      <c r="E1141"/>
      <c r="F1141"/>
      <c r="G1141"/>
      <c r="H1141"/>
    </row>
    <row r="1142" spans="3:8" x14ac:dyDescent="0.25">
      <c r="C1142"/>
      <c r="D1142"/>
      <c r="E1142"/>
      <c r="F1142"/>
      <c r="G1142"/>
      <c r="H1142"/>
    </row>
    <row r="1143" spans="3:8" x14ac:dyDescent="0.25">
      <c r="C1143"/>
      <c r="D1143"/>
      <c r="E1143"/>
      <c r="F1143"/>
      <c r="G1143"/>
      <c r="H1143"/>
    </row>
    <row r="1144" spans="3:8" x14ac:dyDescent="0.25">
      <c r="C1144"/>
      <c r="D1144"/>
      <c r="E1144"/>
      <c r="F1144"/>
      <c r="G1144"/>
      <c r="H1144"/>
    </row>
    <row r="1145" spans="3:8" x14ac:dyDescent="0.25">
      <c r="C1145"/>
      <c r="D1145"/>
      <c r="E1145"/>
      <c r="F1145"/>
      <c r="G1145"/>
      <c r="H1145"/>
    </row>
    <row r="1146" spans="3:8" x14ac:dyDescent="0.25">
      <c r="C1146"/>
      <c r="D1146"/>
      <c r="E1146"/>
      <c r="F1146"/>
      <c r="G1146"/>
      <c r="H1146"/>
    </row>
    <row r="1147" spans="3:8" x14ac:dyDescent="0.25">
      <c r="C1147"/>
      <c r="D1147"/>
      <c r="E1147"/>
      <c r="F1147"/>
      <c r="G1147"/>
      <c r="H1147"/>
    </row>
    <row r="1148" spans="3:8" x14ac:dyDescent="0.25">
      <c r="C1148"/>
      <c r="D1148"/>
      <c r="E1148"/>
      <c r="F1148"/>
      <c r="G1148"/>
      <c r="H1148"/>
    </row>
    <row r="1149" spans="3:8" x14ac:dyDescent="0.25">
      <c r="C1149"/>
      <c r="D1149"/>
      <c r="E1149"/>
      <c r="F1149"/>
      <c r="G1149"/>
      <c r="H1149"/>
    </row>
    <row r="1150" spans="3:8" x14ac:dyDescent="0.25">
      <c r="C1150"/>
      <c r="D1150"/>
      <c r="E1150"/>
      <c r="F1150"/>
      <c r="G1150"/>
      <c r="H1150"/>
    </row>
    <row r="1151" spans="3:8" x14ac:dyDescent="0.25">
      <c r="C1151"/>
      <c r="D1151"/>
      <c r="E1151"/>
      <c r="F1151"/>
      <c r="G1151"/>
      <c r="H1151"/>
    </row>
    <row r="1152" spans="3:8" x14ac:dyDescent="0.25">
      <c r="C1152"/>
      <c r="D1152"/>
      <c r="E1152"/>
      <c r="F1152"/>
      <c r="G1152"/>
      <c r="H1152"/>
    </row>
    <row r="1153" spans="3:8" x14ac:dyDescent="0.25">
      <c r="C1153"/>
      <c r="D1153"/>
      <c r="E1153"/>
      <c r="F1153"/>
      <c r="G1153"/>
      <c r="H1153"/>
    </row>
    <row r="1154" spans="3:8" x14ac:dyDescent="0.25">
      <c r="C1154"/>
      <c r="D1154"/>
      <c r="E1154"/>
      <c r="F1154"/>
      <c r="G1154"/>
      <c r="H1154"/>
    </row>
    <row r="1155" spans="3:8" x14ac:dyDescent="0.25">
      <c r="C1155"/>
      <c r="D1155"/>
      <c r="E1155"/>
      <c r="F1155"/>
      <c r="G1155"/>
      <c r="H1155"/>
    </row>
    <row r="1156" spans="3:8" x14ac:dyDescent="0.25">
      <c r="C1156"/>
      <c r="D1156"/>
      <c r="E1156"/>
      <c r="F1156"/>
      <c r="G1156"/>
      <c r="H1156"/>
    </row>
    <row r="1157" spans="3:8" x14ac:dyDescent="0.25">
      <c r="C1157"/>
      <c r="D1157"/>
      <c r="E1157"/>
      <c r="F1157"/>
      <c r="G1157"/>
      <c r="H1157"/>
    </row>
    <row r="1158" spans="3:8" x14ac:dyDescent="0.25">
      <c r="C1158"/>
      <c r="D1158"/>
      <c r="E1158"/>
      <c r="F1158"/>
      <c r="G1158"/>
      <c r="H1158"/>
    </row>
    <row r="1159" spans="3:8" x14ac:dyDescent="0.25">
      <c r="C1159"/>
      <c r="D1159"/>
      <c r="E1159"/>
      <c r="F1159"/>
      <c r="G1159"/>
      <c r="H1159"/>
    </row>
    <row r="1160" spans="3:8" x14ac:dyDescent="0.25">
      <c r="C1160"/>
      <c r="D1160"/>
      <c r="E1160"/>
      <c r="F1160"/>
      <c r="G1160"/>
      <c r="H1160"/>
    </row>
    <row r="1161" spans="3:8" x14ac:dyDescent="0.25">
      <c r="C1161"/>
      <c r="D1161"/>
      <c r="E1161"/>
      <c r="F1161"/>
      <c r="G1161"/>
      <c r="H1161"/>
    </row>
    <row r="1162" spans="3:8" x14ac:dyDescent="0.25">
      <c r="C1162"/>
      <c r="D1162"/>
      <c r="E1162"/>
      <c r="F1162"/>
      <c r="G1162"/>
      <c r="H1162"/>
    </row>
    <row r="1163" spans="3:8" x14ac:dyDescent="0.25">
      <c r="C1163"/>
      <c r="D1163"/>
      <c r="E1163"/>
      <c r="F1163"/>
      <c r="G1163"/>
      <c r="H1163"/>
    </row>
    <row r="1164" spans="3:8" x14ac:dyDescent="0.25">
      <c r="C1164"/>
      <c r="D1164"/>
      <c r="E1164"/>
      <c r="F1164"/>
      <c r="G1164"/>
      <c r="H1164"/>
    </row>
    <row r="1165" spans="3:8" x14ac:dyDescent="0.25">
      <c r="C1165"/>
      <c r="D1165"/>
      <c r="E1165"/>
      <c r="F1165"/>
      <c r="G1165"/>
      <c r="H1165"/>
    </row>
    <row r="1166" spans="3:8" x14ac:dyDescent="0.25">
      <c r="C1166"/>
      <c r="D1166"/>
      <c r="E1166"/>
      <c r="F1166"/>
      <c r="G1166"/>
      <c r="H1166"/>
    </row>
    <row r="1167" spans="3:8" x14ac:dyDescent="0.25">
      <c r="C1167"/>
      <c r="D1167"/>
      <c r="E1167"/>
      <c r="F1167"/>
      <c r="G1167"/>
      <c r="H1167"/>
    </row>
    <row r="1168" spans="3:8" x14ac:dyDescent="0.25">
      <c r="C1168"/>
      <c r="D1168"/>
      <c r="E1168"/>
      <c r="F1168"/>
      <c r="G1168"/>
      <c r="H1168"/>
    </row>
    <row r="1169" spans="3:8" x14ac:dyDescent="0.25">
      <c r="C1169"/>
      <c r="D1169"/>
      <c r="E1169"/>
      <c r="F1169"/>
      <c r="G1169"/>
      <c r="H1169"/>
    </row>
    <row r="1170" spans="3:8" x14ac:dyDescent="0.25">
      <c r="C1170"/>
      <c r="D1170"/>
      <c r="E1170"/>
      <c r="F1170"/>
      <c r="G1170"/>
      <c r="H1170"/>
    </row>
    <row r="1171" spans="3:8" x14ac:dyDescent="0.25">
      <c r="C1171"/>
      <c r="D1171"/>
      <c r="E1171"/>
      <c r="F1171"/>
      <c r="G1171"/>
      <c r="H1171"/>
    </row>
    <row r="1172" spans="3:8" x14ac:dyDescent="0.25">
      <c r="C1172"/>
      <c r="D1172"/>
      <c r="E1172"/>
      <c r="F1172"/>
      <c r="G1172"/>
      <c r="H1172"/>
    </row>
    <row r="1173" spans="3:8" x14ac:dyDescent="0.25">
      <c r="C1173"/>
      <c r="D1173"/>
      <c r="E1173"/>
      <c r="F1173"/>
      <c r="G1173"/>
      <c r="H1173"/>
    </row>
    <row r="1174" spans="3:8" x14ac:dyDescent="0.25">
      <c r="C1174"/>
      <c r="D1174"/>
      <c r="E1174"/>
      <c r="F1174"/>
      <c r="G1174"/>
      <c r="H1174"/>
    </row>
    <row r="1175" spans="3:8" x14ac:dyDescent="0.25">
      <c r="C1175"/>
      <c r="D1175"/>
      <c r="E1175"/>
      <c r="F1175"/>
      <c r="G1175"/>
      <c r="H1175"/>
    </row>
    <row r="1176" spans="3:8" x14ac:dyDescent="0.25">
      <c r="C1176"/>
      <c r="D1176"/>
      <c r="E1176"/>
      <c r="F1176"/>
      <c r="G1176"/>
      <c r="H1176"/>
    </row>
    <row r="1177" spans="3:8" x14ac:dyDescent="0.25">
      <c r="C1177"/>
      <c r="D1177"/>
      <c r="E1177"/>
      <c r="F1177"/>
      <c r="G1177"/>
      <c r="H1177"/>
    </row>
    <row r="1178" spans="3:8" x14ac:dyDescent="0.25">
      <c r="C1178"/>
      <c r="D1178"/>
      <c r="E1178"/>
      <c r="F1178"/>
      <c r="G1178"/>
      <c r="H1178"/>
    </row>
    <row r="1179" spans="3:8" x14ac:dyDescent="0.25">
      <c r="C1179"/>
      <c r="D1179"/>
      <c r="E1179"/>
      <c r="F1179"/>
      <c r="G1179"/>
      <c r="H1179"/>
    </row>
    <row r="1180" spans="3:8" x14ac:dyDescent="0.25">
      <c r="C1180"/>
      <c r="D1180"/>
      <c r="E1180"/>
      <c r="F1180"/>
      <c r="G1180"/>
      <c r="H1180"/>
    </row>
    <row r="1181" spans="3:8" x14ac:dyDescent="0.25">
      <c r="C1181"/>
      <c r="D1181"/>
      <c r="E1181"/>
      <c r="F1181"/>
      <c r="G1181"/>
      <c r="H1181"/>
    </row>
    <row r="1182" spans="3:8" x14ac:dyDescent="0.25">
      <c r="C1182"/>
      <c r="D1182"/>
      <c r="E1182"/>
      <c r="F1182"/>
      <c r="G1182"/>
      <c r="H1182"/>
    </row>
    <row r="1183" spans="3:8" x14ac:dyDescent="0.25">
      <c r="C1183"/>
      <c r="D1183"/>
      <c r="E1183"/>
      <c r="F1183"/>
      <c r="G1183"/>
      <c r="H1183"/>
    </row>
    <row r="1184" spans="3:8" x14ac:dyDescent="0.25">
      <c r="C1184"/>
      <c r="D1184"/>
      <c r="E1184"/>
      <c r="F1184"/>
      <c r="G1184"/>
      <c r="H1184"/>
    </row>
    <row r="1185" spans="3:8" x14ac:dyDescent="0.25">
      <c r="C1185"/>
      <c r="D1185"/>
      <c r="E1185"/>
      <c r="F1185"/>
      <c r="G1185"/>
      <c r="H1185"/>
    </row>
    <row r="1186" spans="3:8" x14ac:dyDescent="0.25">
      <c r="C1186"/>
      <c r="D1186"/>
      <c r="E1186"/>
      <c r="F1186"/>
      <c r="G1186"/>
      <c r="H1186"/>
    </row>
    <row r="1187" spans="3:8" x14ac:dyDescent="0.25">
      <c r="C1187"/>
      <c r="D1187"/>
      <c r="E1187"/>
      <c r="F1187"/>
      <c r="G1187"/>
      <c r="H1187"/>
    </row>
    <row r="1188" spans="3:8" x14ac:dyDescent="0.25">
      <c r="C1188"/>
      <c r="D1188"/>
      <c r="E1188"/>
      <c r="F1188"/>
      <c r="G1188"/>
      <c r="H1188"/>
    </row>
    <row r="1189" spans="3:8" x14ac:dyDescent="0.25">
      <c r="C1189"/>
      <c r="D1189"/>
      <c r="E1189"/>
      <c r="F1189"/>
      <c r="G1189"/>
      <c r="H1189"/>
    </row>
    <row r="1190" spans="3:8" x14ac:dyDescent="0.25">
      <c r="C1190"/>
      <c r="D1190"/>
      <c r="E1190"/>
      <c r="F1190"/>
      <c r="G1190"/>
      <c r="H1190"/>
    </row>
    <row r="1191" spans="3:8" x14ac:dyDescent="0.25">
      <c r="C1191"/>
      <c r="D1191"/>
      <c r="E1191"/>
      <c r="F1191"/>
      <c r="G1191"/>
      <c r="H1191"/>
    </row>
    <row r="1192" spans="3:8" x14ac:dyDescent="0.25">
      <c r="C1192"/>
      <c r="D1192"/>
      <c r="E1192"/>
      <c r="F1192"/>
      <c r="G1192"/>
      <c r="H1192"/>
    </row>
    <row r="1193" spans="3:8" x14ac:dyDescent="0.25">
      <c r="C1193"/>
      <c r="D1193"/>
      <c r="E1193"/>
      <c r="F1193"/>
      <c r="G1193"/>
      <c r="H1193"/>
    </row>
    <row r="1194" spans="3:8" x14ac:dyDescent="0.25">
      <c r="C1194"/>
      <c r="D1194"/>
      <c r="E1194"/>
      <c r="F1194"/>
      <c r="G1194"/>
      <c r="H1194"/>
    </row>
    <row r="1195" spans="3:8" x14ac:dyDescent="0.25">
      <c r="C1195"/>
      <c r="D1195"/>
      <c r="E1195"/>
      <c r="F1195"/>
      <c r="G1195"/>
      <c r="H1195"/>
    </row>
    <row r="1196" spans="3:8" x14ac:dyDescent="0.25">
      <c r="C1196"/>
      <c r="D1196"/>
      <c r="E1196"/>
      <c r="F1196"/>
      <c r="G1196"/>
      <c r="H1196"/>
    </row>
    <row r="1197" spans="3:8" x14ac:dyDescent="0.25">
      <c r="C1197"/>
      <c r="D1197"/>
      <c r="E1197"/>
      <c r="F1197"/>
      <c r="G1197"/>
      <c r="H1197"/>
    </row>
    <row r="1198" spans="3:8" x14ac:dyDescent="0.25">
      <c r="C1198"/>
      <c r="D1198"/>
      <c r="E1198"/>
      <c r="F1198"/>
      <c r="G1198"/>
      <c r="H1198"/>
    </row>
    <row r="1199" spans="3:8" x14ac:dyDescent="0.25">
      <c r="C1199"/>
      <c r="D1199"/>
      <c r="E1199"/>
      <c r="F1199"/>
      <c r="G1199"/>
      <c r="H1199"/>
    </row>
    <row r="1200" spans="3:8" x14ac:dyDescent="0.25">
      <c r="C1200"/>
      <c r="D1200"/>
      <c r="E1200"/>
      <c r="F1200"/>
      <c r="G1200"/>
      <c r="H1200"/>
    </row>
    <row r="1201" spans="3:8" x14ac:dyDescent="0.25">
      <c r="C1201"/>
      <c r="D1201"/>
      <c r="E1201"/>
      <c r="F1201"/>
      <c r="G1201"/>
      <c r="H1201"/>
    </row>
    <row r="1202" spans="3:8" x14ac:dyDescent="0.25">
      <c r="C1202"/>
      <c r="D1202"/>
      <c r="E1202"/>
      <c r="F1202"/>
      <c r="G1202"/>
      <c r="H1202"/>
    </row>
    <row r="1203" spans="3:8" x14ac:dyDescent="0.25">
      <c r="C1203"/>
      <c r="D1203"/>
      <c r="E1203"/>
      <c r="F1203"/>
      <c r="G1203"/>
      <c r="H1203"/>
    </row>
    <row r="1204" spans="3:8" x14ac:dyDescent="0.25">
      <c r="C1204"/>
      <c r="D1204"/>
      <c r="E1204"/>
      <c r="F1204"/>
      <c r="G1204"/>
      <c r="H1204"/>
    </row>
    <row r="1205" spans="3:8" x14ac:dyDescent="0.25">
      <c r="C1205"/>
      <c r="D1205"/>
      <c r="E1205"/>
      <c r="F1205"/>
      <c r="G1205"/>
      <c r="H1205"/>
    </row>
    <row r="1206" spans="3:8" x14ac:dyDescent="0.25">
      <c r="C1206"/>
      <c r="D1206"/>
      <c r="E1206"/>
      <c r="F1206"/>
      <c r="G1206"/>
      <c r="H1206"/>
    </row>
    <row r="1207" spans="3:8" x14ac:dyDescent="0.25">
      <c r="C1207"/>
      <c r="D1207"/>
      <c r="E1207"/>
      <c r="F1207"/>
      <c r="G1207"/>
      <c r="H1207"/>
    </row>
    <row r="1208" spans="3:8" x14ac:dyDescent="0.25">
      <c r="C1208"/>
      <c r="D1208"/>
      <c r="E1208"/>
      <c r="F1208"/>
      <c r="G1208"/>
      <c r="H1208"/>
    </row>
    <row r="1209" spans="3:8" x14ac:dyDescent="0.25">
      <c r="C1209"/>
      <c r="D1209"/>
      <c r="E1209"/>
      <c r="F1209"/>
      <c r="G1209"/>
      <c r="H1209"/>
    </row>
    <row r="1210" spans="3:8" x14ac:dyDescent="0.25">
      <c r="C1210"/>
      <c r="D1210"/>
      <c r="E1210"/>
      <c r="F1210"/>
      <c r="G1210"/>
      <c r="H1210"/>
    </row>
    <row r="1211" spans="3:8" x14ac:dyDescent="0.25">
      <c r="C1211"/>
      <c r="D1211"/>
      <c r="E1211"/>
      <c r="F1211"/>
      <c r="G1211"/>
      <c r="H1211"/>
    </row>
    <row r="1212" spans="3:8" x14ac:dyDescent="0.25">
      <c r="C1212"/>
      <c r="D1212"/>
      <c r="E1212"/>
      <c r="F1212"/>
      <c r="G1212"/>
      <c r="H1212"/>
    </row>
    <row r="1213" spans="3:8" x14ac:dyDescent="0.25">
      <c r="C1213"/>
      <c r="D1213"/>
      <c r="E1213"/>
      <c r="F1213"/>
      <c r="G1213"/>
      <c r="H1213"/>
    </row>
    <row r="1214" spans="3:8" x14ac:dyDescent="0.25">
      <c r="C1214"/>
      <c r="D1214"/>
      <c r="E1214"/>
      <c r="F1214"/>
      <c r="G1214"/>
      <c r="H1214"/>
    </row>
    <row r="1215" spans="3:8" x14ac:dyDescent="0.25">
      <c r="C1215"/>
      <c r="D1215"/>
      <c r="E1215"/>
      <c r="F1215"/>
      <c r="G1215"/>
      <c r="H1215"/>
    </row>
    <row r="1216" spans="3:8" x14ac:dyDescent="0.25">
      <c r="C1216"/>
      <c r="D1216"/>
      <c r="E1216"/>
      <c r="F1216"/>
      <c r="G1216"/>
      <c r="H1216"/>
    </row>
    <row r="1217" spans="3:8" x14ac:dyDescent="0.25">
      <c r="C1217"/>
      <c r="D1217"/>
      <c r="E1217"/>
      <c r="F1217"/>
      <c r="G1217"/>
      <c r="H1217"/>
    </row>
    <row r="1218" spans="3:8" x14ac:dyDescent="0.25">
      <c r="C1218"/>
      <c r="D1218"/>
      <c r="E1218"/>
      <c r="F1218"/>
      <c r="G1218"/>
      <c r="H1218"/>
    </row>
    <row r="1219" spans="3:8" x14ac:dyDescent="0.25">
      <c r="C1219"/>
      <c r="D1219"/>
      <c r="E1219"/>
      <c r="F1219"/>
      <c r="G1219"/>
      <c r="H1219"/>
    </row>
    <row r="1220" spans="3:8" x14ac:dyDescent="0.25">
      <c r="C1220"/>
      <c r="D1220"/>
      <c r="E1220"/>
      <c r="F1220"/>
      <c r="G1220"/>
      <c r="H1220"/>
    </row>
    <row r="1221" spans="3:8" x14ac:dyDescent="0.25">
      <c r="C1221"/>
      <c r="D1221"/>
      <c r="E1221"/>
      <c r="F1221"/>
      <c r="G1221"/>
      <c r="H1221"/>
    </row>
    <row r="1222" spans="3:8" x14ac:dyDescent="0.25">
      <c r="C1222"/>
      <c r="D1222"/>
      <c r="E1222"/>
      <c r="F1222"/>
      <c r="G1222"/>
      <c r="H1222"/>
    </row>
    <row r="1223" spans="3:8" x14ac:dyDescent="0.25">
      <c r="C1223"/>
      <c r="D1223"/>
      <c r="E1223"/>
      <c r="F1223"/>
      <c r="G1223"/>
      <c r="H1223"/>
    </row>
    <row r="1224" spans="3:8" x14ac:dyDescent="0.25">
      <c r="C1224"/>
      <c r="D1224"/>
      <c r="E1224"/>
      <c r="F1224"/>
      <c r="G1224"/>
      <c r="H1224"/>
    </row>
    <row r="1225" spans="3:8" x14ac:dyDescent="0.25">
      <c r="C1225"/>
      <c r="D1225"/>
      <c r="E1225"/>
      <c r="F1225"/>
      <c r="G1225"/>
      <c r="H1225"/>
    </row>
    <row r="1226" spans="3:8" x14ac:dyDescent="0.25">
      <c r="C1226"/>
      <c r="D1226"/>
      <c r="E1226"/>
      <c r="F1226"/>
      <c r="G1226"/>
      <c r="H1226"/>
    </row>
    <row r="1227" spans="3:8" x14ac:dyDescent="0.25">
      <c r="C1227"/>
      <c r="D1227"/>
      <c r="E1227"/>
      <c r="F1227"/>
      <c r="G1227"/>
      <c r="H1227"/>
    </row>
    <row r="1228" spans="3:8" x14ac:dyDescent="0.25">
      <c r="C1228"/>
      <c r="D1228"/>
      <c r="E1228"/>
      <c r="F1228"/>
      <c r="G1228"/>
      <c r="H1228"/>
    </row>
    <row r="1229" spans="3:8" x14ac:dyDescent="0.25">
      <c r="C1229"/>
      <c r="D1229"/>
      <c r="E1229"/>
      <c r="F1229"/>
      <c r="G1229"/>
      <c r="H1229"/>
    </row>
    <row r="1230" spans="3:8" x14ac:dyDescent="0.25">
      <c r="C1230"/>
      <c r="D1230"/>
      <c r="E1230"/>
      <c r="F1230"/>
      <c r="G1230"/>
      <c r="H1230"/>
    </row>
    <row r="1231" spans="3:8" x14ac:dyDescent="0.25">
      <c r="C1231"/>
      <c r="D1231"/>
      <c r="E1231"/>
      <c r="F1231"/>
      <c r="G1231"/>
      <c r="H1231"/>
    </row>
    <row r="1232" spans="3:8" x14ac:dyDescent="0.25">
      <c r="C1232"/>
      <c r="D1232"/>
      <c r="E1232"/>
      <c r="F1232"/>
      <c r="G1232"/>
      <c r="H1232"/>
    </row>
    <row r="1233" spans="3:8" x14ac:dyDescent="0.25">
      <c r="C1233"/>
      <c r="D1233"/>
      <c r="E1233"/>
      <c r="F1233"/>
      <c r="G1233"/>
      <c r="H1233"/>
    </row>
    <row r="1234" spans="3:8" x14ac:dyDescent="0.25">
      <c r="C1234"/>
      <c r="D1234"/>
      <c r="E1234"/>
      <c r="F1234"/>
      <c r="G1234"/>
      <c r="H1234"/>
    </row>
    <row r="1235" spans="3:8" x14ac:dyDescent="0.25">
      <c r="C1235"/>
      <c r="D1235"/>
      <c r="E1235"/>
      <c r="F1235"/>
      <c r="G1235"/>
      <c r="H1235"/>
    </row>
    <row r="1236" spans="3:8" x14ac:dyDescent="0.25">
      <c r="C1236"/>
      <c r="D1236"/>
      <c r="E1236"/>
      <c r="F1236"/>
      <c r="G1236"/>
      <c r="H1236"/>
    </row>
    <row r="1237" spans="3:8" x14ac:dyDescent="0.25">
      <c r="C1237"/>
      <c r="D1237"/>
      <c r="E1237"/>
      <c r="F1237"/>
      <c r="G1237"/>
      <c r="H1237"/>
    </row>
    <row r="1238" spans="3:8" x14ac:dyDescent="0.25">
      <c r="C1238"/>
      <c r="D1238"/>
      <c r="E1238"/>
      <c r="F1238"/>
      <c r="G1238"/>
      <c r="H1238"/>
    </row>
    <row r="1239" spans="3:8" x14ac:dyDescent="0.25">
      <c r="C1239"/>
      <c r="D1239"/>
      <c r="E1239"/>
      <c r="F1239"/>
      <c r="G1239"/>
      <c r="H1239"/>
    </row>
    <row r="1240" spans="3:8" x14ac:dyDescent="0.25">
      <c r="C1240"/>
      <c r="D1240"/>
      <c r="E1240"/>
      <c r="F1240"/>
      <c r="G1240"/>
      <c r="H1240"/>
    </row>
    <row r="1241" spans="3:8" x14ac:dyDescent="0.25">
      <c r="C1241"/>
      <c r="D1241"/>
      <c r="E1241"/>
      <c r="F1241"/>
      <c r="G1241"/>
      <c r="H1241"/>
    </row>
    <row r="1242" spans="3:8" x14ac:dyDescent="0.25">
      <c r="C1242"/>
      <c r="D1242"/>
      <c r="E1242"/>
      <c r="F1242"/>
      <c r="G1242"/>
      <c r="H1242"/>
    </row>
    <row r="1243" spans="3:8" x14ac:dyDescent="0.25">
      <c r="C1243"/>
      <c r="D1243"/>
      <c r="E1243"/>
      <c r="F1243"/>
      <c r="G1243"/>
      <c r="H1243"/>
    </row>
    <row r="1244" spans="3:8" x14ac:dyDescent="0.25">
      <c r="C1244"/>
      <c r="D1244"/>
      <c r="E1244"/>
      <c r="F1244"/>
      <c r="G1244"/>
      <c r="H1244"/>
    </row>
    <row r="1245" spans="3:8" x14ac:dyDescent="0.25">
      <c r="C1245"/>
      <c r="D1245"/>
      <c r="E1245"/>
      <c r="F1245"/>
      <c r="G1245"/>
      <c r="H1245"/>
    </row>
    <row r="1246" spans="3:8" x14ac:dyDescent="0.25">
      <c r="C1246"/>
      <c r="D1246"/>
      <c r="E1246"/>
      <c r="F1246"/>
      <c r="G1246"/>
      <c r="H1246"/>
    </row>
    <row r="1247" spans="3:8" x14ac:dyDescent="0.25">
      <c r="C1247"/>
      <c r="D1247"/>
      <c r="E1247"/>
      <c r="F1247"/>
      <c r="G1247"/>
      <c r="H1247"/>
    </row>
    <row r="1248" spans="3:8" x14ac:dyDescent="0.25">
      <c r="C1248"/>
      <c r="D1248"/>
      <c r="E1248"/>
      <c r="F1248"/>
      <c r="G1248"/>
      <c r="H1248"/>
    </row>
    <row r="1249" spans="3:8" x14ac:dyDescent="0.25">
      <c r="C1249"/>
      <c r="D1249"/>
      <c r="E1249"/>
      <c r="F1249"/>
      <c r="G1249"/>
      <c r="H1249"/>
    </row>
    <row r="1250" spans="3:8" x14ac:dyDescent="0.25">
      <c r="C1250"/>
      <c r="D1250"/>
      <c r="E1250"/>
      <c r="F1250"/>
      <c r="G1250"/>
      <c r="H1250"/>
    </row>
    <row r="1251" spans="3:8" x14ac:dyDescent="0.25">
      <c r="C1251"/>
      <c r="D1251"/>
      <c r="E1251"/>
      <c r="F1251"/>
      <c r="G1251"/>
      <c r="H1251"/>
    </row>
    <row r="1252" spans="3:8" x14ac:dyDescent="0.25">
      <c r="C1252"/>
      <c r="D1252"/>
      <c r="E1252"/>
      <c r="F1252"/>
      <c r="G1252"/>
      <c r="H1252"/>
    </row>
    <row r="1253" spans="3:8" x14ac:dyDescent="0.25">
      <c r="C1253"/>
      <c r="D1253"/>
      <c r="E1253"/>
      <c r="F1253"/>
      <c r="G1253"/>
      <c r="H1253"/>
    </row>
    <row r="1254" spans="3:8" x14ac:dyDescent="0.25">
      <c r="C1254"/>
      <c r="D1254"/>
      <c r="E1254"/>
      <c r="F1254"/>
      <c r="G1254"/>
      <c r="H1254"/>
    </row>
    <row r="1255" spans="3:8" x14ac:dyDescent="0.25">
      <c r="C1255"/>
      <c r="D1255"/>
      <c r="E1255"/>
      <c r="F1255"/>
      <c r="G1255"/>
      <c r="H1255"/>
    </row>
    <row r="1256" spans="3:8" x14ac:dyDescent="0.25">
      <c r="C1256"/>
      <c r="D1256"/>
      <c r="E1256"/>
      <c r="F1256"/>
      <c r="G1256"/>
      <c r="H1256"/>
    </row>
    <row r="1257" spans="3:8" x14ac:dyDescent="0.25">
      <c r="C1257"/>
      <c r="D1257"/>
      <c r="E1257"/>
      <c r="F1257"/>
      <c r="G1257"/>
      <c r="H1257"/>
    </row>
    <row r="1258" spans="3:8" x14ac:dyDescent="0.25">
      <c r="C1258"/>
      <c r="D1258"/>
      <c r="E1258"/>
      <c r="F1258"/>
      <c r="G1258"/>
      <c r="H1258"/>
    </row>
    <row r="1259" spans="3:8" x14ac:dyDescent="0.25">
      <c r="C1259"/>
      <c r="D1259"/>
      <c r="E1259"/>
      <c r="F1259"/>
      <c r="G1259"/>
      <c r="H1259"/>
    </row>
    <row r="1260" spans="3:8" x14ac:dyDescent="0.25">
      <c r="C1260"/>
      <c r="D1260"/>
      <c r="E1260"/>
      <c r="F1260"/>
      <c r="G1260"/>
      <c r="H1260"/>
    </row>
    <row r="1261" spans="3:8" x14ac:dyDescent="0.25">
      <c r="C1261"/>
      <c r="D1261"/>
      <c r="E1261"/>
      <c r="F1261"/>
      <c r="G1261"/>
      <c r="H1261"/>
    </row>
    <row r="1262" spans="3:8" x14ac:dyDescent="0.25">
      <c r="C1262"/>
      <c r="D1262"/>
      <c r="E1262"/>
      <c r="F1262"/>
      <c r="G1262"/>
      <c r="H1262"/>
    </row>
    <row r="1263" spans="3:8" x14ac:dyDescent="0.25">
      <c r="C1263"/>
      <c r="D1263"/>
      <c r="E1263"/>
      <c r="F1263"/>
      <c r="G1263"/>
      <c r="H1263"/>
    </row>
    <row r="1264" spans="3:8" x14ac:dyDescent="0.25">
      <c r="C1264"/>
      <c r="D1264"/>
      <c r="E1264"/>
      <c r="F1264"/>
      <c r="G1264"/>
      <c r="H1264"/>
    </row>
    <row r="1265" spans="3:8" x14ac:dyDescent="0.25">
      <c r="C1265"/>
      <c r="D1265"/>
      <c r="E1265"/>
      <c r="F1265"/>
      <c r="G1265"/>
      <c r="H1265"/>
    </row>
    <row r="1266" spans="3:8" x14ac:dyDescent="0.25">
      <c r="C1266"/>
      <c r="D1266"/>
      <c r="E1266"/>
      <c r="F1266"/>
      <c r="G1266"/>
      <c r="H1266"/>
    </row>
    <row r="1267" spans="3:8" x14ac:dyDescent="0.25">
      <c r="C1267"/>
      <c r="D1267"/>
      <c r="E1267"/>
      <c r="F1267"/>
      <c r="G1267"/>
      <c r="H1267"/>
    </row>
    <row r="1268" spans="3:8" x14ac:dyDescent="0.25">
      <c r="C1268"/>
      <c r="D1268"/>
      <c r="E1268"/>
      <c r="F1268"/>
      <c r="G1268"/>
      <c r="H1268"/>
    </row>
    <row r="1269" spans="3:8" x14ac:dyDescent="0.25">
      <c r="C1269"/>
      <c r="D1269"/>
      <c r="E1269"/>
      <c r="F1269"/>
      <c r="G1269"/>
      <c r="H1269"/>
    </row>
    <row r="1270" spans="3:8" x14ac:dyDescent="0.25">
      <c r="C1270"/>
      <c r="D1270"/>
      <c r="E1270"/>
      <c r="F1270"/>
      <c r="G1270"/>
      <c r="H1270"/>
    </row>
    <row r="1271" spans="3:8" x14ac:dyDescent="0.25">
      <c r="C1271"/>
      <c r="D1271"/>
      <c r="E1271"/>
      <c r="F1271"/>
      <c r="G1271"/>
      <c r="H1271"/>
    </row>
    <row r="1272" spans="3:8" x14ac:dyDescent="0.25">
      <c r="C1272"/>
      <c r="D1272"/>
      <c r="E1272"/>
      <c r="F1272"/>
      <c r="G1272"/>
      <c r="H1272"/>
    </row>
    <row r="1273" spans="3:8" x14ac:dyDescent="0.25">
      <c r="C1273"/>
      <c r="D1273"/>
      <c r="E1273"/>
      <c r="F1273"/>
      <c r="G1273"/>
      <c r="H1273"/>
    </row>
    <row r="1274" spans="3:8" x14ac:dyDescent="0.25">
      <c r="C1274"/>
      <c r="D1274"/>
      <c r="E1274"/>
      <c r="F1274"/>
      <c r="G1274"/>
      <c r="H1274"/>
    </row>
    <row r="1275" spans="3:8" x14ac:dyDescent="0.25">
      <c r="C1275"/>
      <c r="D1275"/>
      <c r="E1275"/>
      <c r="F1275"/>
      <c r="G1275"/>
      <c r="H1275"/>
    </row>
    <row r="1276" spans="3:8" x14ac:dyDescent="0.25">
      <c r="C1276"/>
      <c r="D1276"/>
      <c r="E1276"/>
      <c r="F1276"/>
      <c r="G1276"/>
      <c r="H1276"/>
    </row>
    <row r="1277" spans="3:8" x14ac:dyDescent="0.25">
      <c r="C1277"/>
      <c r="D1277"/>
      <c r="E1277"/>
      <c r="F1277"/>
      <c r="G1277"/>
      <c r="H1277"/>
    </row>
    <row r="1278" spans="3:8" x14ac:dyDescent="0.25">
      <c r="C1278"/>
      <c r="D1278"/>
      <c r="E1278"/>
      <c r="F1278"/>
      <c r="G1278"/>
      <c r="H1278"/>
    </row>
    <row r="1279" spans="3:8" x14ac:dyDescent="0.25">
      <c r="C1279"/>
      <c r="D1279"/>
      <c r="E1279"/>
      <c r="F1279"/>
      <c r="G1279"/>
      <c r="H1279"/>
    </row>
    <row r="1280" spans="3:8" x14ac:dyDescent="0.25">
      <c r="C1280"/>
      <c r="D1280"/>
      <c r="E1280"/>
      <c r="F1280"/>
      <c r="G1280"/>
      <c r="H1280"/>
    </row>
    <row r="1281" spans="3:8" x14ac:dyDescent="0.25">
      <c r="C1281"/>
      <c r="D1281"/>
      <c r="E1281"/>
      <c r="F1281"/>
      <c r="G1281"/>
      <c r="H1281"/>
    </row>
    <row r="1282" spans="3:8" x14ac:dyDescent="0.25">
      <c r="C1282"/>
      <c r="D1282"/>
      <c r="E1282"/>
      <c r="F1282"/>
      <c r="G1282"/>
      <c r="H1282"/>
    </row>
    <row r="1283" spans="3:8" x14ac:dyDescent="0.25">
      <c r="C1283"/>
      <c r="D1283"/>
      <c r="E1283"/>
      <c r="F1283"/>
      <c r="G1283"/>
      <c r="H1283"/>
    </row>
    <row r="1284" spans="3:8" x14ac:dyDescent="0.25">
      <c r="C1284"/>
      <c r="D1284"/>
      <c r="E1284"/>
      <c r="F1284"/>
      <c r="G1284"/>
      <c r="H1284"/>
    </row>
    <row r="1285" spans="3:8" x14ac:dyDescent="0.25">
      <c r="C1285"/>
      <c r="D1285"/>
      <c r="E1285"/>
      <c r="F1285"/>
      <c r="G1285"/>
      <c r="H1285"/>
    </row>
    <row r="1286" spans="3:8" x14ac:dyDescent="0.25">
      <c r="C1286"/>
      <c r="D1286"/>
      <c r="E1286"/>
      <c r="F1286"/>
      <c r="G1286"/>
      <c r="H1286"/>
    </row>
    <row r="1287" spans="3:8" x14ac:dyDescent="0.25">
      <c r="C1287"/>
      <c r="D1287"/>
      <c r="E1287"/>
      <c r="F1287"/>
      <c r="G1287"/>
      <c r="H1287"/>
    </row>
    <row r="1288" spans="3:8" x14ac:dyDescent="0.25">
      <c r="C1288"/>
      <c r="D1288"/>
      <c r="E1288"/>
      <c r="F1288"/>
      <c r="G1288"/>
      <c r="H1288"/>
    </row>
    <row r="1289" spans="3:8" x14ac:dyDescent="0.25">
      <c r="C1289"/>
      <c r="D1289"/>
      <c r="E1289"/>
      <c r="F1289"/>
      <c r="G1289"/>
      <c r="H1289"/>
    </row>
    <row r="1290" spans="3:8" x14ac:dyDescent="0.25">
      <c r="C1290"/>
      <c r="D1290"/>
      <c r="E1290"/>
      <c r="F1290"/>
      <c r="G1290"/>
      <c r="H1290"/>
    </row>
    <row r="1291" spans="3:8" x14ac:dyDescent="0.25">
      <c r="C1291"/>
      <c r="D1291"/>
      <c r="E1291"/>
      <c r="F1291"/>
      <c r="G1291"/>
      <c r="H1291"/>
    </row>
    <row r="1292" spans="3:8" x14ac:dyDescent="0.25">
      <c r="C1292"/>
      <c r="D1292"/>
      <c r="E1292"/>
      <c r="F1292"/>
      <c r="G1292"/>
      <c r="H1292"/>
    </row>
    <row r="1293" spans="3:8" x14ac:dyDescent="0.25">
      <c r="C1293"/>
      <c r="D1293"/>
      <c r="E1293"/>
      <c r="F1293"/>
      <c r="G1293"/>
      <c r="H1293"/>
    </row>
    <row r="1294" spans="3:8" x14ac:dyDescent="0.25">
      <c r="C1294"/>
      <c r="D1294"/>
      <c r="E1294"/>
      <c r="F1294"/>
      <c r="G1294"/>
      <c r="H1294"/>
    </row>
    <row r="1295" spans="3:8" x14ac:dyDescent="0.25">
      <c r="C1295"/>
      <c r="D1295"/>
      <c r="E1295"/>
      <c r="F1295"/>
      <c r="G1295"/>
      <c r="H1295"/>
    </row>
    <row r="1296" spans="3:8" x14ac:dyDescent="0.25">
      <c r="C1296"/>
      <c r="D1296"/>
      <c r="E1296"/>
      <c r="F1296"/>
      <c r="G1296"/>
      <c r="H1296"/>
    </row>
    <row r="1297" spans="3:8" x14ac:dyDescent="0.25">
      <c r="C1297"/>
      <c r="D1297"/>
      <c r="E1297"/>
      <c r="F1297"/>
      <c r="G1297"/>
      <c r="H1297"/>
    </row>
    <row r="1298" spans="3:8" x14ac:dyDescent="0.25">
      <c r="C1298"/>
      <c r="D1298"/>
      <c r="E1298"/>
      <c r="F1298"/>
      <c r="G1298"/>
      <c r="H1298"/>
    </row>
    <row r="1299" spans="3:8" x14ac:dyDescent="0.25">
      <c r="C1299"/>
      <c r="D1299"/>
      <c r="E1299"/>
      <c r="F1299"/>
      <c r="G1299"/>
      <c r="H1299"/>
    </row>
    <row r="1300" spans="3:8" x14ac:dyDescent="0.25">
      <c r="C1300"/>
      <c r="D1300"/>
      <c r="E1300"/>
      <c r="F1300"/>
      <c r="G1300"/>
      <c r="H1300"/>
    </row>
    <row r="1301" spans="3:8" x14ac:dyDescent="0.25">
      <c r="C1301"/>
      <c r="D1301"/>
      <c r="E1301"/>
      <c r="F1301"/>
      <c r="G1301"/>
      <c r="H1301"/>
    </row>
    <row r="1302" spans="3:8" x14ac:dyDescent="0.25">
      <c r="C1302"/>
      <c r="D1302"/>
      <c r="E1302"/>
      <c r="F1302"/>
      <c r="G1302"/>
      <c r="H1302"/>
    </row>
    <row r="1303" spans="3:8" x14ac:dyDescent="0.25">
      <c r="C1303"/>
      <c r="D1303"/>
      <c r="E1303"/>
      <c r="F1303"/>
      <c r="G1303"/>
      <c r="H1303"/>
    </row>
    <row r="1304" spans="3:8" x14ac:dyDescent="0.25">
      <c r="C1304"/>
      <c r="D1304"/>
      <c r="E1304"/>
      <c r="F1304"/>
      <c r="G1304"/>
      <c r="H1304"/>
    </row>
    <row r="1305" spans="3:8" x14ac:dyDescent="0.25">
      <c r="C1305"/>
      <c r="D1305"/>
      <c r="E1305"/>
      <c r="F1305"/>
      <c r="G1305"/>
      <c r="H1305"/>
    </row>
    <row r="1306" spans="3:8" x14ac:dyDescent="0.25">
      <c r="C1306"/>
      <c r="D1306"/>
      <c r="E1306"/>
      <c r="F1306"/>
      <c r="G1306"/>
      <c r="H1306"/>
    </row>
    <row r="1307" spans="3:8" x14ac:dyDescent="0.25">
      <c r="C1307"/>
      <c r="D1307"/>
      <c r="E1307"/>
      <c r="F1307"/>
      <c r="G1307"/>
      <c r="H1307"/>
    </row>
    <row r="1308" spans="3:8" x14ac:dyDescent="0.25">
      <c r="C1308"/>
      <c r="D1308"/>
      <c r="E1308"/>
      <c r="F1308"/>
      <c r="G1308"/>
      <c r="H1308"/>
    </row>
    <row r="1309" spans="3:8" x14ac:dyDescent="0.25">
      <c r="C1309"/>
      <c r="D1309"/>
      <c r="E1309"/>
      <c r="F1309"/>
      <c r="G1309"/>
      <c r="H1309"/>
    </row>
    <row r="1310" spans="3:8" x14ac:dyDescent="0.25">
      <c r="C1310"/>
      <c r="D1310"/>
      <c r="E1310"/>
      <c r="F1310"/>
      <c r="G1310"/>
      <c r="H1310"/>
    </row>
    <row r="1311" spans="3:8" x14ac:dyDescent="0.25">
      <c r="C1311"/>
      <c r="D1311"/>
      <c r="E1311"/>
      <c r="F1311"/>
      <c r="G1311"/>
      <c r="H1311"/>
    </row>
    <row r="1312" spans="3:8" x14ac:dyDescent="0.25">
      <c r="C1312"/>
      <c r="D1312"/>
      <c r="E1312"/>
      <c r="F1312"/>
      <c r="G1312"/>
      <c r="H1312"/>
    </row>
    <row r="1313" spans="3:8" x14ac:dyDescent="0.25">
      <c r="C1313"/>
      <c r="D1313"/>
      <c r="E1313"/>
      <c r="F1313"/>
      <c r="G1313"/>
      <c r="H1313"/>
    </row>
    <row r="1314" spans="3:8" x14ac:dyDescent="0.25">
      <c r="C1314"/>
      <c r="D1314"/>
      <c r="E1314"/>
      <c r="F1314"/>
      <c r="G1314"/>
      <c r="H1314"/>
    </row>
    <row r="1315" spans="3:8" x14ac:dyDescent="0.25">
      <c r="C1315"/>
      <c r="D1315"/>
      <c r="E1315"/>
      <c r="F1315"/>
      <c r="G1315"/>
      <c r="H1315"/>
    </row>
    <row r="1316" spans="3:8" x14ac:dyDescent="0.25">
      <c r="C1316"/>
      <c r="D1316"/>
      <c r="E1316"/>
      <c r="F1316"/>
      <c r="G1316"/>
      <c r="H1316"/>
    </row>
    <row r="1317" spans="3:8" x14ac:dyDescent="0.25">
      <c r="C1317"/>
      <c r="D1317"/>
      <c r="E1317"/>
      <c r="F1317"/>
      <c r="G1317"/>
      <c r="H1317"/>
    </row>
    <row r="1318" spans="3:8" x14ac:dyDescent="0.25">
      <c r="C1318"/>
      <c r="D1318"/>
      <c r="E1318"/>
      <c r="F1318"/>
      <c r="G1318"/>
      <c r="H1318"/>
    </row>
    <row r="1319" spans="3:8" x14ac:dyDescent="0.25">
      <c r="C1319"/>
      <c r="D1319"/>
      <c r="E1319"/>
      <c r="F1319"/>
      <c r="G1319"/>
      <c r="H1319"/>
    </row>
    <row r="1320" spans="3:8" x14ac:dyDescent="0.25">
      <c r="C1320"/>
      <c r="D1320"/>
      <c r="E1320"/>
      <c r="F1320"/>
      <c r="G1320"/>
      <c r="H1320"/>
    </row>
    <row r="1321" spans="3:8" x14ac:dyDescent="0.25">
      <c r="C1321"/>
      <c r="D1321"/>
      <c r="E1321"/>
      <c r="F1321"/>
      <c r="G1321"/>
      <c r="H1321"/>
    </row>
    <row r="1322" spans="3:8" x14ac:dyDescent="0.25">
      <c r="C1322"/>
      <c r="D1322"/>
      <c r="E1322"/>
      <c r="F1322"/>
      <c r="G1322"/>
      <c r="H1322"/>
    </row>
    <row r="1323" spans="3:8" x14ac:dyDescent="0.25">
      <c r="C1323"/>
      <c r="D1323"/>
      <c r="E1323"/>
      <c r="F1323"/>
      <c r="G1323"/>
      <c r="H1323"/>
    </row>
    <row r="1324" spans="3:8" x14ac:dyDescent="0.25">
      <c r="C1324"/>
      <c r="D1324"/>
      <c r="E1324"/>
      <c r="F1324"/>
      <c r="G1324"/>
      <c r="H1324"/>
    </row>
    <row r="1325" spans="3:8" x14ac:dyDescent="0.25">
      <c r="C1325"/>
      <c r="D1325"/>
      <c r="E1325"/>
      <c r="F1325"/>
      <c r="G1325"/>
      <c r="H1325"/>
    </row>
    <row r="1326" spans="3:8" x14ac:dyDescent="0.25">
      <c r="C1326"/>
      <c r="D1326"/>
      <c r="E1326"/>
      <c r="F1326"/>
      <c r="G1326"/>
      <c r="H1326"/>
    </row>
    <row r="1327" spans="3:8" x14ac:dyDescent="0.25">
      <c r="C1327"/>
      <c r="D1327"/>
      <c r="E1327"/>
      <c r="F1327"/>
      <c r="G1327"/>
      <c r="H1327"/>
    </row>
    <row r="1328" spans="3:8" x14ac:dyDescent="0.25">
      <c r="C1328"/>
      <c r="D1328"/>
      <c r="E1328"/>
      <c r="F1328"/>
      <c r="G1328"/>
      <c r="H1328"/>
    </row>
    <row r="1329" spans="3:8" x14ac:dyDescent="0.25">
      <c r="C1329"/>
      <c r="D1329"/>
      <c r="E1329"/>
      <c r="F1329"/>
      <c r="G1329"/>
      <c r="H1329"/>
    </row>
    <row r="1330" spans="3:8" x14ac:dyDescent="0.25">
      <c r="C1330"/>
      <c r="D1330"/>
      <c r="E1330"/>
      <c r="F1330"/>
      <c r="G1330"/>
      <c r="H1330"/>
    </row>
    <row r="1331" spans="3:8" x14ac:dyDescent="0.25">
      <c r="C1331"/>
      <c r="D1331"/>
      <c r="E1331"/>
      <c r="F1331"/>
      <c r="G1331"/>
      <c r="H1331"/>
    </row>
    <row r="1332" spans="3:8" x14ac:dyDescent="0.25">
      <c r="C1332"/>
      <c r="D1332"/>
      <c r="E1332"/>
      <c r="F1332"/>
      <c r="G1332"/>
      <c r="H1332"/>
    </row>
    <row r="1333" spans="3:8" x14ac:dyDescent="0.25">
      <c r="C1333"/>
      <c r="D1333"/>
      <c r="E1333"/>
      <c r="F1333"/>
      <c r="G1333"/>
      <c r="H1333"/>
    </row>
    <row r="1334" spans="3:8" x14ac:dyDescent="0.25">
      <c r="C1334"/>
      <c r="D1334"/>
      <c r="E1334"/>
      <c r="F1334"/>
      <c r="G1334"/>
      <c r="H1334"/>
    </row>
    <row r="1335" spans="3:8" x14ac:dyDescent="0.25">
      <c r="C1335"/>
      <c r="D1335"/>
      <c r="E1335"/>
      <c r="F1335"/>
      <c r="G1335"/>
      <c r="H1335"/>
    </row>
    <row r="1336" spans="3:8" x14ac:dyDescent="0.25">
      <c r="C1336"/>
      <c r="D1336"/>
      <c r="E1336"/>
      <c r="F1336"/>
      <c r="G1336"/>
      <c r="H1336"/>
    </row>
    <row r="1337" spans="3:8" x14ac:dyDescent="0.25">
      <c r="C1337"/>
      <c r="D1337"/>
      <c r="E1337"/>
      <c r="F1337"/>
      <c r="G1337"/>
      <c r="H1337"/>
    </row>
    <row r="1338" spans="3:8" x14ac:dyDescent="0.25">
      <c r="C1338"/>
      <c r="D1338"/>
      <c r="E1338"/>
      <c r="F1338"/>
      <c r="G1338"/>
      <c r="H1338"/>
    </row>
    <row r="1339" spans="3:8" x14ac:dyDescent="0.25">
      <c r="C1339"/>
      <c r="D1339"/>
      <c r="E1339"/>
      <c r="F1339"/>
      <c r="G1339"/>
      <c r="H1339"/>
    </row>
    <row r="1340" spans="3:8" x14ac:dyDescent="0.25">
      <c r="C1340"/>
      <c r="D1340"/>
      <c r="E1340"/>
      <c r="F1340"/>
      <c r="G1340"/>
      <c r="H1340"/>
    </row>
    <row r="1341" spans="3:8" x14ac:dyDescent="0.25">
      <c r="C1341"/>
      <c r="D1341"/>
      <c r="E1341"/>
      <c r="F1341"/>
      <c r="G1341"/>
      <c r="H1341"/>
    </row>
    <row r="1342" spans="3:8" x14ac:dyDescent="0.25">
      <c r="C1342"/>
      <c r="D1342"/>
      <c r="E1342"/>
      <c r="F1342"/>
      <c r="G1342"/>
      <c r="H1342"/>
    </row>
    <row r="1343" spans="3:8" x14ac:dyDescent="0.25">
      <c r="C1343"/>
      <c r="D1343"/>
      <c r="E1343"/>
      <c r="F1343"/>
      <c r="G1343"/>
      <c r="H1343"/>
    </row>
    <row r="1344" spans="3:8" x14ac:dyDescent="0.25">
      <c r="C1344"/>
      <c r="D1344"/>
      <c r="E1344"/>
      <c r="F1344"/>
      <c r="G1344"/>
      <c r="H1344"/>
    </row>
    <row r="1345" spans="3:8" x14ac:dyDescent="0.25">
      <c r="C1345"/>
      <c r="D1345"/>
      <c r="E1345"/>
      <c r="F1345"/>
      <c r="G1345"/>
      <c r="H1345"/>
    </row>
    <row r="1346" spans="3:8" x14ac:dyDescent="0.25">
      <c r="C1346"/>
      <c r="D1346"/>
      <c r="E1346"/>
      <c r="F1346"/>
      <c r="G1346"/>
      <c r="H1346"/>
    </row>
    <row r="1347" spans="3:8" x14ac:dyDescent="0.25">
      <c r="C1347"/>
      <c r="D1347"/>
      <c r="E1347"/>
      <c r="F1347"/>
      <c r="G1347"/>
      <c r="H1347"/>
    </row>
    <row r="1348" spans="3:8" x14ac:dyDescent="0.25">
      <c r="C1348"/>
      <c r="D1348"/>
      <c r="E1348"/>
      <c r="F1348"/>
      <c r="G1348"/>
      <c r="H1348"/>
    </row>
    <row r="1349" spans="3:8" x14ac:dyDescent="0.25">
      <c r="C1349"/>
      <c r="D1349"/>
      <c r="E1349"/>
      <c r="F1349"/>
      <c r="G1349"/>
      <c r="H1349"/>
    </row>
    <row r="1350" spans="3:8" x14ac:dyDescent="0.25">
      <c r="C1350"/>
      <c r="D1350"/>
      <c r="E1350"/>
      <c r="F1350"/>
      <c r="G1350"/>
      <c r="H1350"/>
    </row>
    <row r="1351" spans="3:8" x14ac:dyDescent="0.25">
      <c r="C1351"/>
      <c r="D1351"/>
      <c r="E1351"/>
      <c r="F1351"/>
      <c r="G1351"/>
      <c r="H1351"/>
    </row>
    <row r="1352" spans="3:8" x14ac:dyDescent="0.25">
      <c r="C1352"/>
      <c r="D1352"/>
      <c r="E1352"/>
      <c r="F1352"/>
      <c r="G1352"/>
      <c r="H1352"/>
    </row>
    <row r="1353" spans="3:8" x14ac:dyDescent="0.25">
      <c r="C1353"/>
      <c r="D1353"/>
      <c r="E1353"/>
      <c r="F1353"/>
      <c r="G1353"/>
      <c r="H1353"/>
    </row>
    <row r="1354" spans="3:8" x14ac:dyDescent="0.25">
      <c r="C1354"/>
      <c r="D1354"/>
      <c r="E1354"/>
      <c r="F1354"/>
      <c r="G1354"/>
      <c r="H1354"/>
    </row>
    <row r="1355" spans="3:8" x14ac:dyDescent="0.25">
      <c r="C1355"/>
      <c r="D1355"/>
      <c r="E1355"/>
      <c r="F1355"/>
      <c r="G1355"/>
      <c r="H1355"/>
    </row>
    <row r="1356" spans="3:8" x14ac:dyDescent="0.25">
      <c r="C1356"/>
      <c r="D1356"/>
      <c r="E1356"/>
      <c r="F1356"/>
      <c r="G1356"/>
      <c r="H1356"/>
    </row>
    <row r="1357" spans="3:8" x14ac:dyDescent="0.25">
      <c r="C1357"/>
      <c r="D1357"/>
      <c r="E1357"/>
      <c r="F1357"/>
      <c r="G1357"/>
      <c r="H1357"/>
    </row>
    <row r="1358" spans="3:8" x14ac:dyDescent="0.25">
      <c r="C1358"/>
      <c r="D1358"/>
      <c r="E1358"/>
      <c r="F1358"/>
      <c r="G1358"/>
      <c r="H1358"/>
    </row>
    <row r="1359" spans="3:8" x14ac:dyDescent="0.25">
      <c r="C1359"/>
      <c r="D1359"/>
      <c r="E1359"/>
      <c r="F1359"/>
      <c r="G1359"/>
      <c r="H1359"/>
    </row>
    <row r="1360" spans="3:8" x14ac:dyDescent="0.25">
      <c r="C1360"/>
      <c r="D1360"/>
      <c r="E1360"/>
      <c r="F1360"/>
      <c r="G1360"/>
      <c r="H1360"/>
    </row>
    <row r="1361" spans="3:8" x14ac:dyDescent="0.25">
      <c r="C1361"/>
      <c r="D1361"/>
      <c r="E1361"/>
      <c r="F1361"/>
      <c r="G1361"/>
      <c r="H1361"/>
    </row>
    <row r="1362" spans="3:8" x14ac:dyDescent="0.25">
      <c r="C1362"/>
      <c r="D1362"/>
      <c r="E1362"/>
      <c r="F1362"/>
      <c r="G1362"/>
      <c r="H1362"/>
    </row>
    <row r="1363" spans="3:8" x14ac:dyDescent="0.25">
      <c r="C1363"/>
      <c r="D1363"/>
      <c r="E1363"/>
      <c r="F1363"/>
      <c r="G1363"/>
      <c r="H1363"/>
    </row>
    <row r="1364" spans="3:8" x14ac:dyDescent="0.25">
      <c r="C1364"/>
      <c r="D1364"/>
      <c r="E1364"/>
      <c r="F1364"/>
      <c r="G1364"/>
      <c r="H1364"/>
    </row>
    <row r="1365" spans="3:8" x14ac:dyDescent="0.25">
      <c r="C1365"/>
      <c r="D1365"/>
      <c r="E1365"/>
      <c r="F1365"/>
      <c r="G1365"/>
      <c r="H1365"/>
    </row>
    <row r="1366" spans="3:8" x14ac:dyDescent="0.25">
      <c r="C1366"/>
      <c r="D1366"/>
      <c r="E1366"/>
      <c r="F1366"/>
      <c r="G1366"/>
      <c r="H1366"/>
    </row>
    <row r="1367" spans="3:8" x14ac:dyDescent="0.25">
      <c r="C1367"/>
      <c r="D1367"/>
      <c r="E1367"/>
      <c r="F1367"/>
      <c r="G1367"/>
      <c r="H1367"/>
    </row>
    <row r="1368" spans="3:8" x14ac:dyDescent="0.25">
      <c r="C1368"/>
      <c r="D1368"/>
      <c r="E1368"/>
      <c r="F1368"/>
      <c r="G1368"/>
      <c r="H1368"/>
    </row>
    <row r="1369" spans="3:8" x14ac:dyDescent="0.25">
      <c r="C1369"/>
      <c r="D1369"/>
      <c r="E1369"/>
      <c r="F1369"/>
      <c r="G1369"/>
      <c r="H1369"/>
    </row>
    <row r="1370" spans="3:8" x14ac:dyDescent="0.25">
      <c r="C1370"/>
      <c r="D1370"/>
      <c r="E1370"/>
      <c r="F1370"/>
      <c r="G1370"/>
      <c r="H1370"/>
    </row>
    <row r="1371" spans="3:8" x14ac:dyDescent="0.25">
      <c r="C1371"/>
      <c r="D1371"/>
      <c r="E1371"/>
      <c r="F1371"/>
      <c r="G1371"/>
      <c r="H1371"/>
    </row>
    <row r="1372" spans="3:8" x14ac:dyDescent="0.25">
      <c r="C1372"/>
      <c r="D1372"/>
      <c r="E1372"/>
      <c r="F1372"/>
      <c r="G1372"/>
      <c r="H1372"/>
    </row>
    <row r="1373" spans="3:8" x14ac:dyDescent="0.25">
      <c r="C1373"/>
      <c r="D1373"/>
      <c r="E1373"/>
      <c r="F1373"/>
      <c r="G1373"/>
      <c r="H1373"/>
    </row>
    <row r="1374" spans="3:8" x14ac:dyDescent="0.25">
      <c r="C1374"/>
      <c r="D1374"/>
      <c r="E1374"/>
      <c r="F1374"/>
      <c r="G1374"/>
      <c r="H1374"/>
    </row>
    <row r="1375" spans="3:8" x14ac:dyDescent="0.25">
      <c r="C1375"/>
      <c r="D1375"/>
      <c r="E1375"/>
      <c r="F1375"/>
      <c r="G1375"/>
      <c r="H1375"/>
    </row>
    <row r="1376" spans="3:8" x14ac:dyDescent="0.25">
      <c r="C1376"/>
      <c r="D1376"/>
      <c r="E1376"/>
      <c r="F1376"/>
      <c r="G1376"/>
      <c r="H1376"/>
    </row>
    <row r="1377" spans="3:8" x14ac:dyDescent="0.25">
      <c r="C1377"/>
      <c r="D1377"/>
      <c r="E1377"/>
      <c r="F1377"/>
      <c r="G1377"/>
      <c r="H1377"/>
    </row>
    <row r="1378" spans="3:8" x14ac:dyDescent="0.25">
      <c r="C1378"/>
      <c r="D1378"/>
      <c r="E1378"/>
      <c r="F1378"/>
      <c r="G1378"/>
      <c r="H1378"/>
    </row>
    <row r="1379" spans="3:8" x14ac:dyDescent="0.25">
      <c r="C1379"/>
      <c r="D1379"/>
      <c r="E1379"/>
      <c r="F1379"/>
      <c r="G1379"/>
      <c r="H1379"/>
    </row>
    <row r="1380" spans="3:8" x14ac:dyDescent="0.25">
      <c r="C1380"/>
      <c r="D1380"/>
      <c r="E1380"/>
      <c r="F1380"/>
      <c r="G1380"/>
      <c r="H1380"/>
    </row>
    <row r="1381" spans="3:8" x14ac:dyDescent="0.25">
      <c r="C1381"/>
      <c r="D1381"/>
      <c r="E1381"/>
      <c r="F1381"/>
      <c r="G1381"/>
      <c r="H1381"/>
    </row>
    <row r="1382" spans="3:8" x14ac:dyDescent="0.25">
      <c r="C1382"/>
      <c r="D1382"/>
      <c r="E1382"/>
      <c r="F1382"/>
      <c r="G1382"/>
      <c r="H1382"/>
    </row>
    <row r="1383" spans="3:8" x14ac:dyDescent="0.25">
      <c r="C1383"/>
      <c r="D1383"/>
      <c r="E1383"/>
      <c r="F1383"/>
      <c r="G1383"/>
      <c r="H1383"/>
    </row>
    <row r="1384" spans="3:8" x14ac:dyDescent="0.25">
      <c r="C1384"/>
      <c r="D1384"/>
      <c r="E1384"/>
      <c r="F1384"/>
      <c r="G1384"/>
      <c r="H1384"/>
    </row>
    <row r="1385" spans="3:8" x14ac:dyDescent="0.25">
      <c r="C1385"/>
      <c r="D1385"/>
      <c r="E1385"/>
      <c r="F1385"/>
      <c r="G1385"/>
      <c r="H1385"/>
    </row>
    <row r="1386" spans="3:8" x14ac:dyDescent="0.25">
      <c r="C1386"/>
      <c r="D1386"/>
      <c r="E1386"/>
      <c r="F1386"/>
      <c r="G1386"/>
      <c r="H1386"/>
    </row>
    <row r="1387" spans="3:8" x14ac:dyDescent="0.25">
      <c r="C1387"/>
      <c r="D1387"/>
      <c r="E1387"/>
      <c r="F1387"/>
      <c r="G1387"/>
      <c r="H1387"/>
    </row>
    <row r="1388" spans="3:8" x14ac:dyDescent="0.25">
      <c r="C1388"/>
      <c r="D1388"/>
      <c r="E1388"/>
      <c r="F1388"/>
      <c r="G1388"/>
      <c r="H1388"/>
    </row>
    <row r="1389" spans="3:8" x14ac:dyDescent="0.25">
      <c r="C1389"/>
      <c r="D1389"/>
      <c r="E1389"/>
      <c r="F1389"/>
      <c r="G1389"/>
      <c r="H1389"/>
    </row>
    <row r="1390" spans="3:8" x14ac:dyDescent="0.25">
      <c r="C1390"/>
      <c r="D1390"/>
      <c r="E1390"/>
      <c r="F1390"/>
      <c r="G1390"/>
      <c r="H1390"/>
    </row>
    <row r="1391" spans="3:8" x14ac:dyDescent="0.25">
      <c r="C1391"/>
      <c r="D1391"/>
      <c r="E1391"/>
      <c r="F1391"/>
      <c r="G1391"/>
      <c r="H1391"/>
    </row>
    <row r="1392" spans="3:8" x14ac:dyDescent="0.25">
      <c r="C1392"/>
      <c r="D1392"/>
      <c r="E1392"/>
      <c r="F1392"/>
      <c r="G1392"/>
      <c r="H1392"/>
    </row>
    <row r="1393" spans="3:8" x14ac:dyDescent="0.25">
      <c r="C1393"/>
      <c r="D1393"/>
      <c r="E1393"/>
      <c r="F1393"/>
      <c r="G1393"/>
      <c r="H1393"/>
    </row>
    <row r="1394" spans="3:8" x14ac:dyDescent="0.25">
      <c r="C1394"/>
      <c r="D1394"/>
      <c r="E1394"/>
      <c r="F1394"/>
      <c r="G1394"/>
      <c r="H1394"/>
    </row>
    <row r="1395" spans="3:8" x14ac:dyDescent="0.25">
      <c r="C1395"/>
      <c r="D1395"/>
      <c r="E1395"/>
      <c r="F1395"/>
      <c r="G1395"/>
      <c r="H1395"/>
    </row>
    <row r="1396" spans="3:8" x14ac:dyDescent="0.25">
      <c r="C1396"/>
      <c r="D1396"/>
      <c r="E1396"/>
      <c r="F1396"/>
      <c r="G1396"/>
      <c r="H1396"/>
    </row>
    <row r="1397" spans="3:8" x14ac:dyDescent="0.25">
      <c r="C1397"/>
      <c r="D1397"/>
      <c r="E1397"/>
      <c r="F1397"/>
      <c r="G1397"/>
      <c r="H1397"/>
    </row>
    <row r="1398" spans="3:8" x14ac:dyDescent="0.25">
      <c r="C1398"/>
      <c r="D1398"/>
      <c r="E1398"/>
      <c r="F1398"/>
      <c r="G1398"/>
      <c r="H1398"/>
    </row>
    <row r="1399" spans="3:8" x14ac:dyDescent="0.25">
      <c r="C1399"/>
      <c r="D1399"/>
      <c r="E1399"/>
      <c r="F1399"/>
      <c r="G1399"/>
      <c r="H1399"/>
    </row>
    <row r="1400" spans="3:8" x14ac:dyDescent="0.25">
      <c r="C1400"/>
      <c r="D1400"/>
      <c r="E1400"/>
      <c r="F1400"/>
      <c r="G1400"/>
      <c r="H1400"/>
    </row>
    <row r="1401" spans="3:8" x14ac:dyDescent="0.25">
      <c r="C1401"/>
      <c r="D1401"/>
      <c r="E1401"/>
      <c r="F1401"/>
      <c r="G1401"/>
      <c r="H1401"/>
    </row>
    <row r="1402" spans="3:8" x14ac:dyDescent="0.25">
      <c r="C1402"/>
      <c r="D1402"/>
      <c r="E1402"/>
      <c r="F1402"/>
      <c r="G1402"/>
      <c r="H1402"/>
    </row>
    <row r="1403" spans="3:8" x14ac:dyDescent="0.25">
      <c r="C1403"/>
      <c r="D1403"/>
      <c r="E1403"/>
      <c r="F1403"/>
      <c r="G1403"/>
      <c r="H1403"/>
    </row>
    <row r="1404" spans="3:8" x14ac:dyDescent="0.25">
      <c r="C1404"/>
      <c r="D1404"/>
      <c r="E1404"/>
      <c r="F1404"/>
      <c r="G1404"/>
      <c r="H1404"/>
    </row>
    <row r="1405" spans="3:8" x14ac:dyDescent="0.25">
      <c r="C1405"/>
      <c r="D1405"/>
      <c r="E1405"/>
      <c r="F1405"/>
      <c r="G1405"/>
      <c r="H1405"/>
    </row>
    <row r="1406" spans="3:8" x14ac:dyDescent="0.25">
      <c r="C1406"/>
      <c r="D1406"/>
      <c r="E1406"/>
      <c r="F1406"/>
      <c r="G1406"/>
      <c r="H1406"/>
    </row>
    <row r="1407" spans="3:8" x14ac:dyDescent="0.25">
      <c r="C1407"/>
      <c r="D1407"/>
      <c r="E1407"/>
      <c r="F1407"/>
      <c r="G1407"/>
      <c r="H1407"/>
    </row>
    <row r="1408" spans="3:8" x14ac:dyDescent="0.25">
      <c r="C1408"/>
      <c r="D1408"/>
      <c r="E1408"/>
      <c r="F1408"/>
      <c r="G1408"/>
      <c r="H1408"/>
    </row>
    <row r="1409" spans="3:8" x14ac:dyDescent="0.25">
      <c r="C1409"/>
      <c r="D1409"/>
      <c r="E1409"/>
      <c r="F1409"/>
      <c r="G1409"/>
      <c r="H1409"/>
    </row>
    <row r="1410" spans="3:8" x14ac:dyDescent="0.25">
      <c r="C1410"/>
      <c r="D1410"/>
      <c r="E1410"/>
      <c r="F1410"/>
      <c r="G1410"/>
      <c r="H1410"/>
    </row>
    <row r="1411" spans="3:8" x14ac:dyDescent="0.25">
      <c r="C1411"/>
      <c r="D1411"/>
      <c r="E1411"/>
      <c r="F1411"/>
      <c r="G1411"/>
      <c r="H1411"/>
    </row>
    <row r="1412" spans="3:8" x14ac:dyDescent="0.25">
      <c r="C1412"/>
      <c r="D1412"/>
      <c r="E1412"/>
      <c r="F1412"/>
      <c r="G1412"/>
      <c r="H1412"/>
    </row>
    <row r="1413" spans="3:8" x14ac:dyDescent="0.25">
      <c r="C1413"/>
      <c r="D1413"/>
      <c r="E1413"/>
      <c r="F1413"/>
      <c r="G1413"/>
      <c r="H1413"/>
    </row>
    <row r="1414" spans="3:8" x14ac:dyDescent="0.25">
      <c r="C1414"/>
      <c r="D1414"/>
      <c r="E1414"/>
      <c r="F1414"/>
      <c r="G1414"/>
      <c r="H1414"/>
    </row>
    <row r="1415" spans="3:8" x14ac:dyDescent="0.25">
      <c r="C1415"/>
      <c r="D1415"/>
      <c r="E1415"/>
      <c r="F1415"/>
      <c r="G1415"/>
      <c r="H1415"/>
    </row>
    <row r="1416" spans="3:8" x14ac:dyDescent="0.25">
      <c r="C1416"/>
      <c r="D1416"/>
      <c r="E1416"/>
      <c r="F1416"/>
      <c r="G1416"/>
      <c r="H1416"/>
    </row>
    <row r="1417" spans="3:8" x14ac:dyDescent="0.25">
      <c r="C1417"/>
      <c r="D1417"/>
      <c r="E1417"/>
      <c r="F1417"/>
      <c r="G1417"/>
      <c r="H1417"/>
    </row>
    <row r="1418" spans="3:8" x14ac:dyDescent="0.25">
      <c r="C1418"/>
      <c r="D1418"/>
      <c r="E1418"/>
      <c r="F1418"/>
      <c r="G1418"/>
      <c r="H1418"/>
    </row>
    <row r="1419" spans="3:8" x14ac:dyDescent="0.25">
      <c r="C1419"/>
      <c r="D1419"/>
      <c r="E1419"/>
      <c r="F1419"/>
      <c r="G1419"/>
      <c r="H1419"/>
    </row>
    <row r="1420" spans="3:8" x14ac:dyDescent="0.25">
      <c r="C1420"/>
      <c r="D1420"/>
      <c r="E1420"/>
      <c r="F1420"/>
      <c r="G1420"/>
      <c r="H1420"/>
    </row>
    <row r="1421" spans="3:8" x14ac:dyDescent="0.25">
      <c r="C1421"/>
      <c r="D1421"/>
      <c r="E1421"/>
      <c r="F1421"/>
      <c r="G1421"/>
      <c r="H1421"/>
    </row>
    <row r="1422" spans="3:8" x14ac:dyDescent="0.25">
      <c r="C1422"/>
      <c r="D1422"/>
      <c r="E1422"/>
      <c r="F1422"/>
      <c r="G1422"/>
      <c r="H1422"/>
    </row>
    <row r="1423" spans="3:8" x14ac:dyDescent="0.25">
      <c r="C1423"/>
      <c r="D1423"/>
      <c r="E1423"/>
      <c r="F1423"/>
      <c r="G1423"/>
      <c r="H1423"/>
    </row>
    <row r="1424" spans="3:8" x14ac:dyDescent="0.25">
      <c r="C1424"/>
      <c r="D1424"/>
      <c r="E1424"/>
      <c r="F1424"/>
      <c r="G1424"/>
      <c r="H1424"/>
    </row>
    <row r="1425" spans="3:8" x14ac:dyDescent="0.25">
      <c r="C1425"/>
      <c r="D1425"/>
      <c r="E1425"/>
      <c r="F1425"/>
      <c r="G1425"/>
      <c r="H1425"/>
    </row>
    <row r="1426" spans="3:8" x14ac:dyDescent="0.25">
      <c r="C1426"/>
      <c r="D1426"/>
      <c r="E1426"/>
      <c r="F1426"/>
      <c r="G1426"/>
      <c r="H1426"/>
    </row>
    <row r="1427" spans="3:8" x14ac:dyDescent="0.25">
      <c r="C1427"/>
      <c r="D1427"/>
      <c r="E1427"/>
      <c r="F1427"/>
      <c r="G1427"/>
      <c r="H1427"/>
    </row>
    <row r="1428" spans="3:8" x14ac:dyDescent="0.25">
      <c r="C1428"/>
      <c r="D1428"/>
      <c r="E1428"/>
      <c r="F1428"/>
      <c r="G1428"/>
      <c r="H1428"/>
    </row>
    <row r="1429" spans="3:8" x14ac:dyDescent="0.25">
      <c r="C1429"/>
      <c r="D1429"/>
      <c r="E1429"/>
      <c r="F1429"/>
      <c r="G1429"/>
      <c r="H1429"/>
    </row>
    <row r="1430" spans="3:8" x14ac:dyDescent="0.25">
      <c r="C1430"/>
      <c r="D1430"/>
      <c r="E1430"/>
      <c r="F1430"/>
      <c r="G1430"/>
      <c r="H1430"/>
    </row>
    <row r="1431" spans="3:8" x14ac:dyDescent="0.25">
      <c r="C1431"/>
      <c r="D1431"/>
      <c r="E1431"/>
      <c r="F1431"/>
      <c r="G1431"/>
      <c r="H1431"/>
    </row>
    <row r="1432" spans="3:8" x14ac:dyDescent="0.25">
      <c r="C1432"/>
      <c r="D1432"/>
      <c r="E1432"/>
      <c r="F1432"/>
      <c r="G1432"/>
      <c r="H1432"/>
    </row>
    <row r="1433" spans="3:8" x14ac:dyDescent="0.25">
      <c r="C1433"/>
      <c r="D1433"/>
      <c r="E1433"/>
      <c r="F1433"/>
      <c r="G1433"/>
      <c r="H1433"/>
    </row>
    <row r="1434" spans="3:8" x14ac:dyDescent="0.25">
      <c r="C1434"/>
      <c r="D1434"/>
      <c r="E1434"/>
      <c r="F1434"/>
      <c r="G1434"/>
      <c r="H1434"/>
    </row>
    <row r="1435" spans="3:8" x14ac:dyDescent="0.25">
      <c r="C1435"/>
      <c r="D1435"/>
      <c r="E1435"/>
      <c r="F1435"/>
      <c r="G1435"/>
      <c r="H1435"/>
    </row>
    <row r="1436" spans="3:8" x14ac:dyDescent="0.25">
      <c r="C1436"/>
      <c r="D1436"/>
      <c r="E1436"/>
      <c r="F1436"/>
      <c r="G1436"/>
      <c r="H1436"/>
    </row>
    <row r="1437" spans="3:8" x14ac:dyDescent="0.25">
      <c r="C1437"/>
      <c r="D1437"/>
      <c r="E1437"/>
      <c r="F1437"/>
      <c r="G1437"/>
      <c r="H1437"/>
    </row>
    <row r="1438" spans="3:8" x14ac:dyDescent="0.25">
      <c r="C1438"/>
      <c r="D1438"/>
      <c r="E1438"/>
      <c r="F1438"/>
      <c r="G1438"/>
      <c r="H1438"/>
    </row>
    <row r="1439" spans="3:8" x14ac:dyDescent="0.25">
      <c r="C1439"/>
      <c r="D1439"/>
      <c r="E1439"/>
      <c r="F1439"/>
      <c r="G1439"/>
      <c r="H1439"/>
    </row>
    <row r="1440" spans="3:8" x14ac:dyDescent="0.25">
      <c r="C1440"/>
      <c r="D1440"/>
      <c r="E1440"/>
      <c r="F1440"/>
      <c r="G1440"/>
      <c r="H1440"/>
    </row>
    <row r="1441" spans="3:8" x14ac:dyDescent="0.25">
      <c r="C1441"/>
      <c r="D1441"/>
      <c r="E1441"/>
      <c r="F1441"/>
      <c r="G1441"/>
      <c r="H1441"/>
    </row>
    <row r="1442" spans="3:8" x14ac:dyDescent="0.25">
      <c r="C1442"/>
      <c r="D1442"/>
      <c r="E1442"/>
      <c r="F1442"/>
      <c r="G1442"/>
      <c r="H1442"/>
    </row>
    <row r="1443" spans="3:8" x14ac:dyDescent="0.25">
      <c r="C1443"/>
      <c r="D1443"/>
      <c r="E1443"/>
      <c r="F1443"/>
      <c r="G1443"/>
      <c r="H1443"/>
    </row>
    <row r="1444" spans="3:8" x14ac:dyDescent="0.25">
      <c r="C1444"/>
      <c r="D1444"/>
      <c r="E1444"/>
      <c r="F1444"/>
      <c r="G1444"/>
      <c r="H1444"/>
    </row>
    <row r="1445" spans="3:8" x14ac:dyDescent="0.25">
      <c r="C1445"/>
      <c r="D1445"/>
      <c r="E1445"/>
      <c r="F1445"/>
      <c r="G1445"/>
      <c r="H1445"/>
    </row>
    <row r="1446" spans="3:8" x14ac:dyDescent="0.25">
      <c r="C1446"/>
      <c r="D1446"/>
      <c r="E1446"/>
      <c r="F1446"/>
      <c r="G1446"/>
      <c r="H1446"/>
    </row>
    <row r="1447" spans="3:8" x14ac:dyDescent="0.25">
      <c r="C1447"/>
      <c r="D1447"/>
      <c r="E1447"/>
      <c r="F1447"/>
      <c r="G1447"/>
      <c r="H1447"/>
    </row>
    <row r="1448" spans="3:8" x14ac:dyDescent="0.25">
      <c r="C1448"/>
      <c r="D1448"/>
      <c r="E1448"/>
      <c r="F1448"/>
      <c r="G1448"/>
      <c r="H1448"/>
    </row>
    <row r="1449" spans="3:8" x14ac:dyDescent="0.25">
      <c r="C1449"/>
      <c r="D1449"/>
      <c r="E1449"/>
      <c r="F1449"/>
      <c r="G1449"/>
      <c r="H1449"/>
    </row>
    <row r="1450" spans="3:8" x14ac:dyDescent="0.25">
      <c r="C1450"/>
      <c r="D1450"/>
      <c r="E1450"/>
      <c r="F1450"/>
      <c r="G1450"/>
      <c r="H1450"/>
    </row>
    <row r="1451" spans="3:8" x14ac:dyDescent="0.25">
      <c r="C1451"/>
      <c r="D1451"/>
      <c r="E1451"/>
      <c r="F1451"/>
      <c r="G1451"/>
      <c r="H1451"/>
    </row>
    <row r="1452" spans="3:8" x14ac:dyDescent="0.25">
      <c r="C1452"/>
      <c r="D1452"/>
      <c r="E1452"/>
      <c r="F1452"/>
      <c r="G1452"/>
      <c r="H1452"/>
    </row>
    <row r="1453" spans="3:8" x14ac:dyDescent="0.25">
      <c r="C1453"/>
      <c r="D1453"/>
      <c r="E1453"/>
      <c r="F1453"/>
      <c r="G1453"/>
      <c r="H1453"/>
    </row>
    <row r="1454" spans="3:8" x14ac:dyDescent="0.25">
      <c r="C1454"/>
      <c r="D1454"/>
      <c r="E1454"/>
      <c r="F1454"/>
      <c r="G1454"/>
      <c r="H1454"/>
    </row>
    <row r="1455" spans="3:8" x14ac:dyDescent="0.25">
      <c r="C1455"/>
      <c r="D1455"/>
      <c r="E1455"/>
      <c r="F1455"/>
      <c r="G1455"/>
      <c r="H1455"/>
    </row>
    <row r="1456" spans="3:8" x14ac:dyDescent="0.25">
      <c r="C1456"/>
      <c r="D1456"/>
      <c r="E1456"/>
      <c r="F1456"/>
      <c r="G1456"/>
      <c r="H1456"/>
    </row>
    <row r="1457" spans="3:8" x14ac:dyDescent="0.25">
      <c r="C1457"/>
      <c r="D1457"/>
      <c r="E1457"/>
      <c r="F1457"/>
      <c r="G1457"/>
      <c r="H1457"/>
    </row>
    <row r="1458" spans="3:8" x14ac:dyDescent="0.25">
      <c r="C1458"/>
      <c r="D1458"/>
      <c r="E1458"/>
      <c r="F1458"/>
      <c r="G1458"/>
      <c r="H1458"/>
    </row>
    <row r="1459" spans="3:8" x14ac:dyDescent="0.25">
      <c r="C1459"/>
      <c r="D1459"/>
      <c r="E1459"/>
      <c r="F1459"/>
      <c r="G1459"/>
      <c r="H1459"/>
    </row>
    <row r="1460" spans="3:8" x14ac:dyDescent="0.25">
      <c r="C1460"/>
      <c r="D1460"/>
      <c r="E1460"/>
      <c r="F1460"/>
      <c r="G1460"/>
      <c r="H1460"/>
    </row>
    <row r="1461" spans="3:8" x14ac:dyDescent="0.25">
      <c r="C1461"/>
      <c r="D1461"/>
      <c r="E1461"/>
      <c r="F1461"/>
      <c r="G1461"/>
      <c r="H1461"/>
    </row>
    <row r="1462" spans="3:8" x14ac:dyDescent="0.25">
      <c r="C1462"/>
      <c r="D1462"/>
      <c r="E1462"/>
      <c r="F1462"/>
      <c r="G1462"/>
      <c r="H1462"/>
    </row>
    <row r="1463" spans="3:8" x14ac:dyDescent="0.25">
      <c r="C1463"/>
      <c r="D1463"/>
      <c r="E1463"/>
      <c r="F1463"/>
      <c r="G1463"/>
      <c r="H1463"/>
    </row>
    <row r="1464" spans="3:8" x14ac:dyDescent="0.25">
      <c r="C1464"/>
      <c r="D1464"/>
      <c r="E1464"/>
      <c r="F1464"/>
      <c r="G1464"/>
      <c r="H1464"/>
    </row>
    <row r="1465" spans="3:8" x14ac:dyDescent="0.25">
      <c r="C1465"/>
      <c r="D1465"/>
      <c r="E1465"/>
      <c r="F1465"/>
      <c r="G1465"/>
      <c r="H1465"/>
    </row>
    <row r="1466" spans="3:8" x14ac:dyDescent="0.25">
      <c r="C1466"/>
      <c r="D1466"/>
      <c r="E1466"/>
      <c r="F1466"/>
      <c r="G1466"/>
      <c r="H1466"/>
    </row>
    <row r="1467" spans="3:8" x14ac:dyDescent="0.25">
      <c r="C1467"/>
      <c r="D1467"/>
      <c r="E1467"/>
      <c r="F1467"/>
      <c r="G1467"/>
      <c r="H1467"/>
    </row>
    <row r="1468" spans="3:8" x14ac:dyDescent="0.25">
      <c r="C1468"/>
      <c r="D1468"/>
      <c r="E1468"/>
      <c r="F1468"/>
      <c r="G1468"/>
      <c r="H1468"/>
    </row>
    <row r="1469" spans="3:8" x14ac:dyDescent="0.25">
      <c r="C1469"/>
      <c r="D1469"/>
      <c r="E1469"/>
      <c r="F1469"/>
      <c r="G1469"/>
      <c r="H1469"/>
    </row>
    <row r="1470" spans="3:8" x14ac:dyDescent="0.25">
      <c r="C1470"/>
      <c r="D1470"/>
      <c r="E1470"/>
      <c r="F1470"/>
      <c r="G1470"/>
      <c r="H1470"/>
    </row>
    <row r="1471" spans="3:8" x14ac:dyDescent="0.25">
      <c r="C1471"/>
      <c r="D1471"/>
      <c r="E1471"/>
      <c r="F1471"/>
      <c r="G1471"/>
      <c r="H1471"/>
    </row>
    <row r="1472" spans="3:8" x14ac:dyDescent="0.25">
      <c r="C1472"/>
      <c r="D1472"/>
      <c r="E1472"/>
      <c r="F1472"/>
      <c r="G1472"/>
      <c r="H1472"/>
    </row>
    <row r="1473" spans="3:8" x14ac:dyDescent="0.25">
      <c r="C1473"/>
      <c r="D1473"/>
      <c r="E1473"/>
      <c r="F1473"/>
      <c r="G1473"/>
      <c r="H1473"/>
    </row>
    <row r="1474" spans="3:8" x14ac:dyDescent="0.25">
      <c r="C1474"/>
      <c r="D1474"/>
      <c r="E1474"/>
      <c r="F1474"/>
      <c r="G1474"/>
      <c r="H1474"/>
    </row>
    <row r="1475" spans="3:8" x14ac:dyDescent="0.25">
      <c r="C1475"/>
      <c r="D1475"/>
      <c r="E1475"/>
      <c r="F1475"/>
      <c r="G1475"/>
      <c r="H1475"/>
    </row>
    <row r="1476" spans="3:8" x14ac:dyDescent="0.25">
      <c r="C1476"/>
      <c r="D1476"/>
      <c r="E1476"/>
      <c r="F1476"/>
      <c r="G1476"/>
      <c r="H1476"/>
    </row>
    <row r="1477" spans="3:8" x14ac:dyDescent="0.25">
      <c r="C1477"/>
      <c r="D1477"/>
      <c r="E1477"/>
      <c r="F1477"/>
      <c r="G1477"/>
      <c r="H1477"/>
    </row>
    <row r="1478" spans="3:8" x14ac:dyDescent="0.25">
      <c r="C1478"/>
      <c r="D1478"/>
      <c r="E1478"/>
      <c r="F1478"/>
      <c r="G1478"/>
      <c r="H1478"/>
    </row>
    <row r="1479" spans="3:8" x14ac:dyDescent="0.25">
      <c r="C1479"/>
      <c r="D1479"/>
      <c r="E1479"/>
      <c r="F1479"/>
      <c r="G1479"/>
      <c r="H1479"/>
    </row>
    <row r="1480" spans="3:8" x14ac:dyDescent="0.25">
      <c r="C1480"/>
      <c r="D1480"/>
      <c r="E1480"/>
      <c r="F1480"/>
      <c r="G1480"/>
      <c r="H1480"/>
    </row>
    <row r="1481" spans="3:8" x14ac:dyDescent="0.25">
      <c r="C1481"/>
      <c r="D1481"/>
      <c r="E1481"/>
      <c r="F1481"/>
      <c r="G1481"/>
      <c r="H1481"/>
    </row>
    <row r="1482" spans="3:8" x14ac:dyDescent="0.25">
      <c r="C1482"/>
      <c r="D1482"/>
      <c r="E1482"/>
      <c r="F1482"/>
      <c r="G1482"/>
      <c r="H1482"/>
    </row>
    <row r="1483" spans="3:8" x14ac:dyDescent="0.25">
      <c r="C1483"/>
      <c r="D1483"/>
      <c r="E1483"/>
      <c r="F1483"/>
      <c r="G1483"/>
      <c r="H1483"/>
    </row>
    <row r="1484" spans="3:8" x14ac:dyDescent="0.25">
      <c r="C1484"/>
      <c r="D1484"/>
      <c r="E1484"/>
      <c r="F1484"/>
      <c r="G1484"/>
      <c r="H1484"/>
    </row>
    <row r="1485" spans="3:8" x14ac:dyDescent="0.25">
      <c r="C1485"/>
      <c r="D1485"/>
      <c r="E1485"/>
      <c r="F1485"/>
      <c r="G1485"/>
      <c r="H1485"/>
    </row>
    <row r="1486" spans="3:8" x14ac:dyDescent="0.25">
      <c r="C1486"/>
      <c r="D1486"/>
      <c r="E1486"/>
      <c r="F1486"/>
      <c r="G1486"/>
      <c r="H1486"/>
    </row>
    <row r="1487" spans="3:8" x14ac:dyDescent="0.25">
      <c r="C1487"/>
      <c r="D1487"/>
      <c r="E1487"/>
      <c r="F1487"/>
      <c r="G1487"/>
      <c r="H1487"/>
    </row>
    <row r="1488" spans="3:8" x14ac:dyDescent="0.25">
      <c r="C1488"/>
      <c r="D1488"/>
      <c r="E1488"/>
      <c r="F1488"/>
      <c r="G1488"/>
      <c r="H1488"/>
    </row>
    <row r="1489" spans="3:8" x14ac:dyDescent="0.25">
      <c r="C1489"/>
      <c r="D1489"/>
      <c r="E1489"/>
      <c r="F1489"/>
      <c r="G1489"/>
      <c r="H1489"/>
    </row>
    <row r="1490" spans="3:8" x14ac:dyDescent="0.25">
      <c r="C1490"/>
      <c r="D1490"/>
      <c r="E1490"/>
      <c r="F1490"/>
      <c r="G1490"/>
      <c r="H1490"/>
    </row>
    <row r="1491" spans="3:8" x14ac:dyDescent="0.25">
      <c r="C1491"/>
      <c r="D1491"/>
      <c r="E1491"/>
      <c r="F1491"/>
      <c r="G1491"/>
      <c r="H1491"/>
    </row>
    <row r="1492" spans="3:8" x14ac:dyDescent="0.25">
      <c r="C1492"/>
      <c r="D1492"/>
      <c r="E1492"/>
      <c r="F1492"/>
      <c r="G1492"/>
      <c r="H1492"/>
    </row>
    <row r="1493" spans="3:8" x14ac:dyDescent="0.25">
      <c r="C1493"/>
      <c r="D1493"/>
      <c r="E1493"/>
      <c r="F1493"/>
      <c r="G1493"/>
      <c r="H1493"/>
    </row>
    <row r="1494" spans="3:8" x14ac:dyDescent="0.25">
      <c r="C1494"/>
      <c r="D1494"/>
      <c r="E1494"/>
      <c r="F1494"/>
      <c r="G1494"/>
      <c r="H1494"/>
    </row>
    <row r="1495" spans="3:8" x14ac:dyDescent="0.25">
      <c r="C1495"/>
      <c r="D1495"/>
      <c r="E1495"/>
      <c r="F1495"/>
      <c r="G1495"/>
      <c r="H1495"/>
    </row>
    <row r="1496" spans="3:8" x14ac:dyDescent="0.25">
      <c r="C1496"/>
      <c r="D1496"/>
      <c r="E1496"/>
      <c r="F1496"/>
      <c r="G1496"/>
      <c r="H1496"/>
    </row>
    <row r="1497" spans="3:8" x14ac:dyDescent="0.25">
      <c r="C1497"/>
      <c r="D1497"/>
      <c r="E1497"/>
      <c r="F1497"/>
      <c r="G1497"/>
      <c r="H1497"/>
    </row>
    <row r="1498" spans="3:8" x14ac:dyDescent="0.25">
      <c r="C1498"/>
      <c r="D1498"/>
      <c r="E1498"/>
      <c r="F1498"/>
      <c r="G1498"/>
      <c r="H1498"/>
    </row>
    <row r="1499" spans="3:8" x14ac:dyDescent="0.25">
      <c r="C1499"/>
      <c r="D1499"/>
      <c r="E1499"/>
      <c r="F1499"/>
      <c r="G1499"/>
      <c r="H1499"/>
    </row>
    <row r="1500" spans="3:8" x14ac:dyDescent="0.25">
      <c r="C1500"/>
      <c r="D1500"/>
      <c r="E1500"/>
      <c r="F1500"/>
      <c r="G1500"/>
      <c r="H1500"/>
    </row>
    <row r="1501" spans="3:8" x14ac:dyDescent="0.25">
      <c r="C1501"/>
      <c r="D1501"/>
      <c r="E1501"/>
      <c r="F1501"/>
      <c r="G1501"/>
      <c r="H1501"/>
    </row>
    <row r="1502" spans="3:8" x14ac:dyDescent="0.25">
      <c r="C1502"/>
      <c r="D1502"/>
      <c r="E1502"/>
      <c r="F1502"/>
      <c r="G1502"/>
      <c r="H1502"/>
    </row>
    <row r="1503" spans="3:8" x14ac:dyDescent="0.25">
      <c r="C1503"/>
      <c r="D1503"/>
      <c r="E1503"/>
      <c r="F1503"/>
      <c r="G1503"/>
      <c r="H1503"/>
    </row>
    <row r="1504" spans="3:8" x14ac:dyDescent="0.25">
      <c r="C1504"/>
      <c r="D1504"/>
      <c r="E1504"/>
      <c r="F1504"/>
      <c r="G1504"/>
      <c r="H1504"/>
    </row>
    <row r="1505" spans="3:8" x14ac:dyDescent="0.25">
      <c r="C1505"/>
      <c r="D1505"/>
      <c r="E1505"/>
      <c r="F1505"/>
      <c r="G1505"/>
      <c r="H1505"/>
    </row>
    <row r="1506" spans="3:8" x14ac:dyDescent="0.25">
      <c r="C1506"/>
      <c r="D1506"/>
      <c r="E1506"/>
      <c r="F1506"/>
      <c r="G1506"/>
      <c r="H1506"/>
    </row>
    <row r="1507" spans="3:8" x14ac:dyDescent="0.25">
      <c r="C1507"/>
      <c r="D1507"/>
      <c r="E1507"/>
      <c r="F1507"/>
      <c r="G1507"/>
      <c r="H1507"/>
    </row>
    <row r="1508" spans="3:8" x14ac:dyDescent="0.25">
      <c r="C1508"/>
      <c r="D1508"/>
      <c r="E1508"/>
      <c r="F1508"/>
      <c r="G1508"/>
      <c r="H1508"/>
    </row>
    <row r="1509" spans="3:8" x14ac:dyDescent="0.25">
      <c r="C1509"/>
      <c r="D1509"/>
      <c r="E1509"/>
      <c r="F1509"/>
      <c r="G1509"/>
      <c r="H1509"/>
    </row>
    <row r="1510" spans="3:8" x14ac:dyDescent="0.25">
      <c r="C1510"/>
      <c r="D1510"/>
      <c r="E1510"/>
      <c r="F1510"/>
      <c r="G1510"/>
      <c r="H1510"/>
    </row>
    <row r="1511" spans="3:8" x14ac:dyDescent="0.25">
      <c r="C1511"/>
      <c r="D1511"/>
      <c r="E1511"/>
      <c r="F1511"/>
      <c r="G1511"/>
      <c r="H1511"/>
    </row>
    <row r="1512" spans="3:8" x14ac:dyDescent="0.25">
      <c r="C1512"/>
      <c r="D1512"/>
      <c r="E1512"/>
      <c r="F1512"/>
      <c r="G1512"/>
      <c r="H1512"/>
    </row>
    <row r="1513" spans="3:8" x14ac:dyDescent="0.25">
      <c r="C1513"/>
      <c r="D1513"/>
      <c r="E1513"/>
      <c r="F1513"/>
      <c r="G1513"/>
      <c r="H1513"/>
    </row>
    <row r="1514" spans="3:8" x14ac:dyDescent="0.25">
      <c r="C1514"/>
      <c r="D1514"/>
      <c r="E1514"/>
      <c r="F1514"/>
      <c r="G1514"/>
      <c r="H1514"/>
    </row>
    <row r="1515" spans="3:8" x14ac:dyDescent="0.25">
      <c r="C1515"/>
      <c r="D1515"/>
      <c r="E1515"/>
      <c r="F1515"/>
      <c r="G1515"/>
      <c r="H1515"/>
    </row>
    <row r="1516" spans="3:8" x14ac:dyDescent="0.25">
      <c r="C1516"/>
      <c r="D1516"/>
      <c r="E1516"/>
      <c r="F1516"/>
      <c r="G1516"/>
      <c r="H1516"/>
    </row>
    <row r="1517" spans="3:8" x14ac:dyDescent="0.25">
      <c r="C1517"/>
      <c r="D1517"/>
      <c r="E1517"/>
      <c r="F1517"/>
      <c r="G1517"/>
      <c r="H1517"/>
    </row>
    <row r="1518" spans="3:8" x14ac:dyDescent="0.25">
      <c r="C1518"/>
      <c r="D1518"/>
      <c r="E1518"/>
      <c r="F1518"/>
      <c r="G1518"/>
      <c r="H1518"/>
    </row>
    <row r="1519" spans="3:8" x14ac:dyDescent="0.25">
      <c r="C1519"/>
      <c r="D1519"/>
      <c r="E1519"/>
      <c r="F1519"/>
      <c r="G1519"/>
      <c r="H1519"/>
    </row>
    <row r="1520" spans="3:8" x14ac:dyDescent="0.25">
      <c r="C1520"/>
      <c r="D1520"/>
      <c r="E1520"/>
      <c r="F1520"/>
      <c r="G1520"/>
      <c r="H1520"/>
    </row>
    <row r="1521" spans="3:8" x14ac:dyDescent="0.25">
      <c r="C1521"/>
      <c r="D1521"/>
      <c r="E1521"/>
      <c r="F1521"/>
      <c r="G1521"/>
      <c r="H1521"/>
    </row>
    <row r="1522" spans="3:8" x14ac:dyDescent="0.25">
      <c r="C1522"/>
      <c r="D1522"/>
      <c r="E1522"/>
      <c r="F1522"/>
      <c r="G1522"/>
      <c r="H1522"/>
    </row>
    <row r="1523" spans="3:8" x14ac:dyDescent="0.25">
      <c r="C1523"/>
      <c r="D1523"/>
      <c r="E1523"/>
      <c r="F1523"/>
      <c r="G1523"/>
      <c r="H1523"/>
    </row>
    <row r="1524" spans="3:8" x14ac:dyDescent="0.25">
      <c r="C1524"/>
      <c r="D1524"/>
      <c r="E1524"/>
      <c r="F1524"/>
      <c r="G1524"/>
      <c r="H1524"/>
    </row>
    <row r="1525" spans="3:8" x14ac:dyDescent="0.25">
      <c r="C1525"/>
      <c r="D1525"/>
      <c r="E1525"/>
      <c r="F1525"/>
      <c r="G1525"/>
      <c r="H1525"/>
    </row>
    <row r="1526" spans="3:8" x14ac:dyDescent="0.25">
      <c r="C1526"/>
      <c r="D1526"/>
      <c r="E1526"/>
      <c r="F1526"/>
      <c r="G1526"/>
      <c r="H1526"/>
    </row>
    <row r="1527" spans="3:8" x14ac:dyDescent="0.25">
      <c r="C1527"/>
      <c r="D1527"/>
      <c r="E1527"/>
      <c r="F1527"/>
      <c r="G1527"/>
      <c r="H1527"/>
    </row>
    <row r="1528" spans="3:8" x14ac:dyDescent="0.25">
      <c r="C1528"/>
      <c r="D1528"/>
      <c r="E1528"/>
      <c r="F1528"/>
      <c r="G1528"/>
      <c r="H1528"/>
    </row>
    <row r="1529" spans="3:8" x14ac:dyDescent="0.25">
      <c r="C1529"/>
      <c r="D1529"/>
      <c r="E1529"/>
      <c r="F1529"/>
      <c r="G1529"/>
      <c r="H1529"/>
    </row>
    <row r="1530" spans="3:8" x14ac:dyDescent="0.25">
      <c r="C1530"/>
      <c r="D1530"/>
      <c r="E1530"/>
      <c r="F1530"/>
      <c r="G1530"/>
      <c r="H1530"/>
    </row>
    <row r="1531" spans="3:8" x14ac:dyDescent="0.25">
      <c r="C1531"/>
      <c r="D1531"/>
      <c r="E1531"/>
      <c r="F1531"/>
      <c r="G1531"/>
      <c r="H1531"/>
    </row>
    <row r="1532" spans="3:8" x14ac:dyDescent="0.25">
      <c r="C1532"/>
      <c r="D1532"/>
      <c r="E1532"/>
      <c r="F1532"/>
      <c r="G1532"/>
      <c r="H1532"/>
    </row>
    <row r="1533" spans="3:8" x14ac:dyDescent="0.25">
      <c r="C1533"/>
      <c r="D1533"/>
      <c r="E1533"/>
      <c r="F1533"/>
      <c r="G1533"/>
      <c r="H1533"/>
    </row>
    <row r="1534" spans="3:8" x14ac:dyDescent="0.25">
      <c r="C1534"/>
      <c r="D1534"/>
      <c r="E1534"/>
      <c r="F1534"/>
      <c r="G1534"/>
      <c r="H1534"/>
    </row>
    <row r="1535" spans="3:8" x14ac:dyDescent="0.25">
      <c r="C1535"/>
      <c r="D1535"/>
      <c r="E1535"/>
      <c r="F1535"/>
      <c r="G1535"/>
      <c r="H1535"/>
    </row>
    <row r="1536" spans="3:8" x14ac:dyDescent="0.25">
      <c r="C1536"/>
      <c r="D1536"/>
      <c r="E1536"/>
      <c r="F1536"/>
      <c r="G1536"/>
      <c r="H1536"/>
    </row>
    <row r="1537" spans="3:8" x14ac:dyDescent="0.25">
      <c r="C1537"/>
      <c r="D1537"/>
      <c r="E1537"/>
      <c r="F1537"/>
      <c r="G1537"/>
      <c r="H1537"/>
    </row>
    <row r="1538" spans="3:8" x14ac:dyDescent="0.25">
      <c r="C1538"/>
      <c r="D1538"/>
      <c r="E1538"/>
      <c r="F1538"/>
      <c r="G1538"/>
      <c r="H1538"/>
    </row>
    <row r="1539" spans="3:8" x14ac:dyDescent="0.25">
      <c r="C1539"/>
      <c r="D1539"/>
      <c r="E1539"/>
      <c r="F1539"/>
      <c r="G1539"/>
      <c r="H1539"/>
    </row>
    <row r="1540" spans="3:8" x14ac:dyDescent="0.25">
      <c r="C1540"/>
      <c r="D1540"/>
      <c r="E1540"/>
      <c r="F1540"/>
      <c r="G1540"/>
      <c r="H1540"/>
    </row>
    <row r="1541" spans="3:8" x14ac:dyDescent="0.25">
      <c r="C1541"/>
      <c r="D1541"/>
      <c r="E1541"/>
      <c r="F1541"/>
      <c r="G1541"/>
      <c r="H1541"/>
    </row>
    <row r="1542" spans="3:8" x14ac:dyDescent="0.25">
      <c r="C1542"/>
      <c r="D1542"/>
      <c r="E1542"/>
      <c r="F1542"/>
      <c r="G1542"/>
      <c r="H1542"/>
    </row>
    <row r="1543" spans="3:8" x14ac:dyDescent="0.25">
      <c r="C1543"/>
      <c r="D1543"/>
      <c r="E1543"/>
      <c r="F1543"/>
      <c r="G1543"/>
      <c r="H1543"/>
    </row>
    <row r="1544" spans="3:8" x14ac:dyDescent="0.25">
      <c r="C1544"/>
      <c r="D1544"/>
      <c r="E1544"/>
      <c r="F1544"/>
      <c r="G1544"/>
      <c r="H1544"/>
    </row>
    <row r="1545" spans="3:8" x14ac:dyDescent="0.25">
      <c r="C1545"/>
      <c r="D1545"/>
      <c r="E1545"/>
      <c r="F1545"/>
      <c r="G1545"/>
      <c r="H1545"/>
    </row>
    <row r="1546" spans="3:8" x14ac:dyDescent="0.25">
      <c r="C1546"/>
      <c r="D1546"/>
      <c r="E1546"/>
      <c r="F1546"/>
      <c r="G1546"/>
      <c r="H1546"/>
    </row>
    <row r="1547" spans="3:8" x14ac:dyDescent="0.25">
      <c r="C1547"/>
      <c r="D1547"/>
      <c r="E1547"/>
      <c r="F1547"/>
      <c r="G1547"/>
      <c r="H1547"/>
    </row>
    <row r="1548" spans="3:8" x14ac:dyDescent="0.25">
      <c r="C1548"/>
      <c r="D1548"/>
      <c r="E1548"/>
      <c r="F1548"/>
      <c r="G1548"/>
      <c r="H1548"/>
    </row>
    <row r="1549" spans="3:8" x14ac:dyDescent="0.25">
      <c r="C1549"/>
      <c r="D1549"/>
      <c r="E1549"/>
      <c r="F1549"/>
      <c r="G1549"/>
      <c r="H1549"/>
    </row>
    <row r="1550" spans="3:8" x14ac:dyDescent="0.25">
      <c r="C1550"/>
      <c r="D1550"/>
      <c r="E1550"/>
      <c r="F1550"/>
      <c r="G1550"/>
      <c r="H1550"/>
    </row>
    <row r="1551" spans="3:8" x14ac:dyDescent="0.25">
      <c r="C1551"/>
      <c r="D1551"/>
      <c r="E1551"/>
      <c r="F1551"/>
      <c r="G1551"/>
      <c r="H1551"/>
    </row>
    <row r="1552" spans="3:8" x14ac:dyDescent="0.25">
      <c r="C1552"/>
      <c r="D1552"/>
      <c r="E1552"/>
      <c r="F1552"/>
      <c r="G1552"/>
      <c r="H1552"/>
    </row>
    <row r="1553" spans="3:8" x14ac:dyDescent="0.25">
      <c r="C1553"/>
      <c r="D1553"/>
      <c r="E1553"/>
      <c r="F1553"/>
      <c r="G1553"/>
      <c r="H1553"/>
    </row>
    <row r="1554" spans="3:8" x14ac:dyDescent="0.25">
      <c r="C1554"/>
      <c r="D1554"/>
      <c r="E1554"/>
      <c r="F1554"/>
      <c r="G1554"/>
      <c r="H1554"/>
    </row>
    <row r="1555" spans="3:8" x14ac:dyDescent="0.25">
      <c r="C1555"/>
      <c r="D1555"/>
      <c r="E1555"/>
      <c r="F1555"/>
      <c r="G1555"/>
      <c r="H1555"/>
    </row>
    <row r="1556" spans="3:8" x14ac:dyDescent="0.25">
      <c r="C1556"/>
      <c r="D1556"/>
      <c r="E1556"/>
      <c r="F1556"/>
      <c r="G1556"/>
      <c r="H1556"/>
    </row>
    <row r="1557" spans="3:8" x14ac:dyDescent="0.25">
      <c r="C1557"/>
      <c r="D1557"/>
      <c r="E1557"/>
      <c r="F1557"/>
      <c r="G1557"/>
      <c r="H1557"/>
    </row>
    <row r="1558" spans="3:8" x14ac:dyDescent="0.25">
      <c r="C1558"/>
      <c r="D1558"/>
      <c r="E1558"/>
      <c r="F1558"/>
      <c r="G1558"/>
      <c r="H1558"/>
    </row>
    <row r="1559" spans="3:8" x14ac:dyDescent="0.25">
      <c r="C1559"/>
      <c r="D1559"/>
      <c r="E1559"/>
      <c r="F1559"/>
      <c r="G1559"/>
      <c r="H1559"/>
    </row>
    <row r="1560" spans="3:8" x14ac:dyDescent="0.25">
      <c r="C1560"/>
      <c r="D1560"/>
      <c r="E1560"/>
      <c r="F1560"/>
      <c r="G1560"/>
      <c r="H1560"/>
    </row>
    <row r="1561" spans="3:8" x14ac:dyDescent="0.25">
      <c r="C1561"/>
      <c r="D1561"/>
      <c r="E1561"/>
      <c r="F1561"/>
      <c r="G1561"/>
      <c r="H1561"/>
    </row>
    <row r="1562" spans="3:8" x14ac:dyDescent="0.25">
      <c r="C1562"/>
      <c r="D1562"/>
      <c r="E1562"/>
      <c r="F1562"/>
      <c r="G1562"/>
      <c r="H1562"/>
    </row>
    <row r="1563" spans="3:8" x14ac:dyDescent="0.25">
      <c r="C1563"/>
      <c r="D1563"/>
      <c r="E1563"/>
      <c r="F1563"/>
      <c r="G1563"/>
      <c r="H1563"/>
    </row>
    <row r="1564" spans="3:8" x14ac:dyDescent="0.25">
      <c r="C1564"/>
      <c r="D1564"/>
      <c r="E1564"/>
      <c r="F1564"/>
      <c r="G1564"/>
      <c r="H1564"/>
    </row>
    <row r="1565" spans="3:8" x14ac:dyDescent="0.25">
      <c r="C1565"/>
      <c r="D1565"/>
      <c r="E1565"/>
      <c r="F1565"/>
      <c r="G1565"/>
      <c r="H1565"/>
    </row>
    <row r="1566" spans="3:8" x14ac:dyDescent="0.25">
      <c r="C1566"/>
      <c r="D1566"/>
      <c r="E1566"/>
      <c r="F1566"/>
      <c r="G1566"/>
      <c r="H1566"/>
    </row>
    <row r="1567" spans="3:8" x14ac:dyDescent="0.25">
      <c r="C1567"/>
      <c r="D1567"/>
      <c r="E1567"/>
      <c r="F1567"/>
      <c r="G1567"/>
      <c r="H1567"/>
    </row>
    <row r="1568" spans="3:8" x14ac:dyDescent="0.25">
      <c r="C1568"/>
      <c r="D1568"/>
      <c r="E1568"/>
      <c r="F1568"/>
      <c r="G1568"/>
      <c r="H1568"/>
    </row>
    <row r="1569" spans="3:8" x14ac:dyDescent="0.25">
      <c r="C1569"/>
      <c r="D1569"/>
      <c r="E1569"/>
      <c r="F1569"/>
      <c r="G1569"/>
      <c r="H1569"/>
    </row>
    <row r="1570" spans="3:8" x14ac:dyDescent="0.25">
      <c r="C1570"/>
      <c r="D1570"/>
      <c r="E1570"/>
      <c r="F1570"/>
      <c r="G1570"/>
      <c r="H1570"/>
    </row>
    <row r="1571" spans="3:8" x14ac:dyDescent="0.25">
      <c r="C1571"/>
      <c r="D1571"/>
      <c r="E1571"/>
      <c r="F1571"/>
      <c r="G1571"/>
      <c r="H1571"/>
    </row>
    <row r="1572" spans="3:8" x14ac:dyDescent="0.25">
      <c r="C1572"/>
      <c r="D1572"/>
      <c r="E1572"/>
      <c r="F1572"/>
      <c r="G1572"/>
      <c r="H1572"/>
    </row>
    <row r="1573" spans="3:8" x14ac:dyDescent="0.25">
      <c r="C1573"/>
      <c r="D1573"/>
      <c r="E1573"/>
      <c r="F1573"/>
      <c r="G1573"/>
      <c r="H1573"/>
    </row>
    <row r="1574" spans="3:8" x14ac:dyDescent="0.25">
      <c r="C1574"/>
      <c r="D1574"/>
      <c r="E1574"/>
      <c r="F1574"/>
      <c r="G1574"/>
      <c r="H1574"/>
    </row>
    <row r="1575" spans="3:8" x14ac:dyDescent="0.25">
      <c r="C1575"/>
      <c r="D1575"/>
      <c r="E1575"/>
      <c r="F1575"/>
      <c r="G1575"/>
      <c r="H1575"/>
    </row>
    <row r="1576" spans="3:8" x14ac:dyDescent="0.25">
      <c r="C1576"/>
      <c r="D1576"/>
      <c r="E1576"/>
      <c r="F1576"/>
      <c r="G1576"/>
      <c r="H1576"/>
    </row>
    <row r="1577" spans="3:8" x14ac:dyDescent="0.25">
      <c r="C1577"/>
      <c r="D1577"/>
      <c r="E1577"/>
      <c r="F1577"/>
      <c r="G1577"/>
      <c r="H1577"/>
    </row>
    <row r="1578" spans="3:8" x14ac:dyDescent="0.25">
      <c r="C1578"/>
      <c r="D1578"/>
      <c r="E1578"/>
      <c r="F1578"/>
      <c r="G1578"/>
      <c r="H1578"/>
    </row>
    <row r="1579" spans="3:8" x14ac:dyDescent="0.25">
      <c r="C1579"/>
      <c r="D1579"/>
      <c r="E1579"/>
      <c r="F1579"/>
      <c r="G1579"/>
      <c r="H1579"/>
    </row>
    <row r="1580" spans="3:8" x14ac:dyDescent="0.25">
      <c r="C1580"/>
      <c r="D1580"/>
      <c r="E1580"/>
      <c r="F1580"/>
      <c r="G1580"/>
      <c r="H1580"/>
    </row>
    <row r="1581" spans="3:8" x14ac:dyDescent="0.25">
      <c r="C1581"/>
      <c r="D1581"/>
      <c r="E1581"/>
      <c r="F1581"/>
      <c r="G1581"/>
      <c r="H1581"/>
    </row>
    <row r="1582" spans="3:8" x14ac:dyDescent="0.25">
      <c r="C1582"/>
      <c r="D1582"/>
      <c r="E1582"/>
      <c r="F1582"/>
      <c r="G1582"/>
      <c r="H1582"/>
    </row>
    <row r="1583" spans="3:8" x14ac:dyDescent="0.25">
      <c r="C1583"/>
      <c r="D1583"/>
      <c r="E1583"/>
      <c r="F1583"/>
      <c r="G1583"/>
      <c r="H1583"/>
    </row>
    <row r="1584" spans="3:8" x14ac:dyDescent="0.25">
      <c r="C1584"/>
      <c r="D1584"/>
      <c r="E1584"/>
      <c r="F1584"/>
      <c r="G1584"/>
      <c r="H1584"/>
    </row>
    <row r="1585" spans="3:8" x14ac:dyDescent="0.25">
      <c r="C1585"/>
      <c r="D1585"/>
      <c r="E1585"/>
      <c r="F1585"/>
      <c r="G1585"/>
      <c r="H1585"/>
    </row>
    <row r="1586" spans="3:8" x14ac:dyDescent="0.25">
      <c r="C1586"/>
      <c r="D1586"/>
      <c r="E1586"/>
      <c r="F1586"/>
      <c r="G1586"/>
      <c r="H1586"/>
    </row>
    <row r="1587" spans="3:8" x14ac:dyDescent="0.25">
      <c r="C1587"/>
      <c r="D1587"/>
      <c r="E1587"/>
      <c r="F1587"/>
      <c r="G1587"/>
      <c r="H1587"/>
    </row>
    <row r="1588" spans="3:8" x14ac:dyDescent="0.25">
      <c r="C1588"/>
      <c r="D1588"/>
      <c r="E1588"/>
      <c r="F1588"/>
      <c r="G1588"/>
      <c r="H1588"/>
    </row>
    <row r="1589" spans="3:8" x14ac:dyDescent="0.25">
      <c r="C1589"/>
      <c r="D1589"/>
      <c r="E1589"/>
      <c r="F1589"/>
      <c r="G1589"/>
      <c r="H1589"/>
    </row>
    <row r="1590" spans="3:8" x14ac:dyDescent="0.25">
      <c r="C1590"/>
      <c r="D1590"/>
      <c r="E1590"/>
      <c r="F1590"/>
      <c r="G1590"/>
      <c r="H1590"/>
    </row>
    <row r="1591" spans="3:8" x14ac:dyDescent="0.25">
      <c r="C1591"/>
      <c r="D1591"/>
      <c r="E1591"/>
      <c r="F1591"/>
      <c r="G1591"/>
      <c r="H1591"/>
    </row>
    <row r="1592" spans="3:8" x14ac:dyDescent="0.25">
      <c r="C1592"/>
      <c r="D1592"/>
      <c r="E1592"/>
      <c r="F1592"/>
      <c r="G1592"/>
      <c r="H1592"/>
    </row>
    <row r="1593" spans="3:8" x14ac:dyDescent="0.25">
      <c r="C1593"/>
      <c r="D1593"/>
      <c r="E1593"/>
      <c r="F1593"/>
      <c r="G1593"/>
      <c r="H1593"/>
    </row>
    <row r="1594" spans="3:8" x14ac:dyDescent="0.25">
      <c r="C1594"/>
      <c r="D1594"/>
      <c r="E1594"/>
      <c r="F1594"/>
      <c r="G1594"/>
      <c r="H1594"/>
    </row>
    <row r="1595" spans="3:8" x14ac:dyDescent="0.25">
      <c r="C1595"/>
      <c r="D1595"/>
      <c r="E1595"/>
      <c r="F1595"/>
      <c r="G1595"/>
      <c r="H1595"/>
    </row>
    <row r="1596" spans="3:8" x14ac:dyDescent="0.25">
      <c r="C1596"/>
      <c r="D1596"/>
      <c r="E1596"/>
      <c r="F1596"/>
      <c r="G1596"/>
      <c r="H1596"/>
    </row>
    <row r="1597" spans="3:8" x14ac:dyDescent="0.25">
      <c r="C1597"/>
      <c r="D1597"/>
      <c r="E1597"/>
      <c r="F1597"/>
      <c r="G1597"/>
      <c r="H1597"/>
    </row>
    <row r="1598" spans="3:8" x14ac:dyDescent="0.25">
      <c r="C1598"/>
      <c r="D1598"/>
      <c r="E1598"/>
      <c r="F1598"/>
      <c r="G1598"/>
      <c r="H1598"/>
    </row>
    <row r="1599" spans="3:8" x14ac:dyDescent="0.25">
      <c r="C1599"/>
      <c r="D1599"/>
      <c r="E1599"/>
      <c r="F1599"/>
      <c r="G1599"/>
      <c r="H1599"/>
    </row>
    <row r="1600" spans="3:8" x14ac:dyDescent="0.25">
      <c r="C1600"/>
      <c r="D1600"/>
      <c r="E1600"/>
      <c r="F1600"/>
      <c r="G1600"/>
      <c r="H1600"/>
    </row>
    <row r="1601" spans="3:8" x14ac:dyDescent="0.25">
      <c r="C1601"/>
      <c r="D1601"/>
      <c r="E1601"/>
      <c r="F1601"/>
      <c r="G1601"/>
      <c r="H1601"/>
    </row>
    <row r="1602" spans="3:8" x14ac:dyDescent="0.25">
      <c r="C1602"/>
      <c r="D1602"/>
      <c r="E1602"/>
      <c r="F1602"/>
      <c r="G1602"/>
      <c r="H1602"/>
    </row>
    <row r="1603" spans="3:8" x14ac:dyDescent="0.25">
      <c r="C1603"/>
      <c r="D1603"/>
      <c r="E1603"/>
      <c r="F1603"/>
      <c r="G1603"/>
      <c r="H1603"/>
    </row>
    <row r="1604" spans="3:8" x14ac:dyDescent="0.25">
      <c r="C1604"/>
      <c r="D1604"/>
      <c r="E1604"/>
      <c r="F1604"/>
      <c r="G1604"/>
      <c r="H1604"/>
    </row>
    <row r="1605" spans="3:8" x14ac:dyDescent="0.25">
      <c r="C1605"/>
      <c r="D1605"/>
      <c r="E1605"/>
      <c r="F1605"/>
      <c r="G1605"/>
      <c r="H1605"/>
    </row>
    <row r="1606" spans="3:8" x14ac:dyDescent="0.25">
      <c r="C1606"/>
      <c r="D1606"/>
      <c r="E1606"/>
      <c r="F1606"/>
      <c r="G1606"/>
      <c r="H1606"/>
    </row>
    <row r="1607" spans="3:8" x14ac:dyDescent="0.25">
      <c r="C1607"/>
      <c r="D1607"/>
      <c r="E1607"/>
      <c r="F1607"/>
      <c r="G1607"/>
      <c r="H1607"/>
    </row>
    <row r="1608" spans="3:8" x14ac:dyDescent="0.25">
      <c r="C1608"/>
      <c r="D1608"/>
      <c r="E1608"/>
      <c r="F1608"/>
      <c r="G1608"/>
      <c r="H1608"/>
    </row>
    <row r="1609" spans="3:8" x14ac:dyDescent="0.25">
      <c r="C1609"/>
      <c r="D1609"/>
      <c r="E1609"/>
      <c r="F1609"/>
      <c r="G1609"/>
      <c r="H1609"/>
    </row>
    <row r="1610" spans="3:8" x14ac:dyDescent="0.25">
      <c r="C1610"/>
      <c r="D1610"/>
      <c r="E1610"/>
      <c r="F1610"/>
      <c r="G1610"/>
      <c r="H1610"/>
    </row>
    <row r="1611" spans="3:8" x14ac:dyDescent="0.25">
      <c r="C1611"/>
      <c r="D1611"/>
      <c r="E1611"/>
      <c r="F1611"/>
      <c r="G1611"/>
      <c r="H1611"/>
    </row>
    <row r="1612" spans="3:8" x14ac:dyDescent="0.25">
      <c r="C1612"/>
      <c r="D1612"/>
      <c r="E1612"/>
      <c r="F1612"/>
      <c r="G1612"/>
      <c r="H1612"/>
    </row>
    <row r="1613" spans="3:8" x14ac:dyDescent="0.25">
      <c r="C1613"/>
      <c r="D1613"/>
      <c r="E1613"/>
      <c r="F1613"/>
      <c r="G1613"/>
      <c r="H1613"/>
    </row>
    <row r="1614" spans="3:8" x14ac:dyDescent="0.25">
      <c r="C1614"/>
      <c r="D1614"/>
      <c r="E1614"/>
      <c r="F1614"/>
      <c r="G1614"/>
      <c r="H1614"/>
    </row>
    <row r="1615" spans="3:8" x14ac:dyDescent="0.25">
      <c r="C1615"/>
      <c r="D1615"/>
      <c r="E1615"/>
      <c r="F1615"/>
      <c r="G1615"/>
      <c r="H1615"/>
    </row>
    <row r="1616" spans="3:8" x14ac:dyDescent="0.25">
      <c r="C1616"/>
      <c r="D1616"/>
      <c r="E1616"/>
      <c r="F1616"/>
      <c r="G1616"/>
      <c r="H1616"/>
    </row>
    <row r="1617" spans="3:8" x14ac:dyDescent="0.25">
      <c r="C1617"/>
      <c r="D1617"/>
      <c r="E1617"/>
      <c r="F1617"/>
      <c r="G1617"/>
      <c r="H1617"/>
    </row>
    <row r="1618" spans="3:8" x14ac:dyDescent="0.25">
      <c r="C1618"/>
      <c r="D1618"/>
      <c r="E1618"/>
      <c r="F1618"/>
      <c r="G1618"/>
      <c r="H1618"/>
    </row>
    <row r="1619" spans="3:8" x14ac:dyDescent="0.25">
      <c r="C1619"/>
      <c r="D1619"/>
      <c r="E1619"/>
      <c r="F1619"/>
      <c r="G1619"/>
      <c r="H1619"/>
    </row>
    <row r="1620" spans="3:8" x14ac:dyDescent="0.25">
      <c r="C1620"/>
      <c r="D1620"/>
      <c r="E1620"/>
      <c r="F1620"/>
      <c r="G1620"/>
      <c r="H1620"/>
    </row>
    <row r="1621" spans="3:8" x14ac:dyDescent="0.25">
      <c r="C1621"/>
      <c r="D1621"/>
      <c r="E1621"/>
      <c r="F1621"/>
      <c r="G1621"/>
      <c r="H1621"/>
    </row>
    <row r="1622" spans="3:8" x14ac:dyDescent="0.25">
      <c r="C1622"/>
      <c r="D1622"/>
      <c r="E1622"/>
      <c r="F1622"/>
      <c r="G1622"/>
      <c r="H1622"/>
    </row>
    <row r="1623" spans="3:8" x14ac:dyDescent="0.25">
      <c r="C1623"/>
      <c r="D1623"/>
      <c r="E1623"/>
      <c r="F1623"/>
      <c r="G1623"/>
      <c r="H1623"/>
    </row>
    <row r="1624" spans="3:8" x14ac:dyDescent="0.25">
      <c r="C1624"/>
      <c r="D1624"/>
      <c r="E1624"/>
      <c r="F1624"/>
      <c r="G1624"/>
      <c r="H1624"/>
    </row>
    <row r="1625" spans="3:8" x14ac:dyDescent="0.25">
      <c r="C1625"/>
      <c r="D1625"/>
      <c r="E1625"/>
      <c r="F1625"/>
      <c r="G1625"/>
      <c r="H1625"/>
    </row>
    <row r="1626" spans="3:8" x14ac:dyDescent="0.25">
      <c r="C1626"/>
      <c r="D1626"/>
      <c r="E1626"/>
      <c r="F1626"/>
      <c r="G1626"/>
      <c r="H1626"/>
    </row>
    <row r="1627" spans="3:8" x14ac:dyDescent="0.25">
      <c r="C1627"/>
      <c r="D1627"/>
      <c r="E1627"/>
      <c r="F1627"/>
      <c r="G1627"/>
      <c r="H1627"/>
    </row>
    <row r="1628" spans="3:8" x14ac:dyDescent="0.25">
      <c r="C1628"/>
      <c r="D1628"/>
      <c r="E1628"/>
      <c r="F1628"/>
      <c r="G1628"/>
      <c r="H1628"/>
    </row>
    <row r="1629" spans="3:8" x14ac:dyDescent="0.25">
      <c r="C1629"/>
      <c r="D1629"/>
      <c r="E1629"/>
      <c r="F1629"/>
      <c r="G1629"/>
      <c r="H1629"/>
    </row>
    <row r="1630" spans="3:8" x14ac:dyDescent="0.25">
      <c r="C1630"/>
      <c r="D1630"/>
      <c r="E1630"/>
      <c r="F1630"/>
      <c r="G1630"/>
      <c r="H1630"/>
    </row>
    <row r="1631" spans="3:8" x14ac:dyDescent="0.25">
      <c r="C1631"/>
      <c r="D1631"/>
      <c r="E1631"/>
      <c r="F1631"/>
      <c r="G1631"/>
      <c r="H1631"/>
    </row>
    <row r="1632" spans="3:8" x14ac:dyDescent="0.25">
      <c r="C1632"/>
      <c r="D1632"/>
      <c r="E1632"/>
      <c r="F1632"/>
      <c r="G1632"/>
      <c r="H1632"/>
    </row>
    <row r="1633" spans="3:8" x14ac:dyDescent="0.25">
      <c r="C1633"/>
      <c r="D1633"/>
      <c r="E1633"/>
      <c r="F1633"/>
      <c r="G1633"/>
      <c r="H1633"/>
    </row>
    <row r="1634" spans="3:8" x14ac:dyDescent="0.25">
      <c r="C1634"/>
      <c r="D1634"/>
      <c r="E1634"/>
      <c r="F1634"/>
      <c r="G1634"/>
      <c r="H1634"/>
    </row>
    <row r="1635" spans="3:8" x14ac:dyDescent="0.25">
      <c r="C1635"/>
      <c r="D1635"/>
      <c r="E1635"/>
      <c r="F1635"/>
      <c r="G1635"/>
      <c r="H1635"/>
    </row>
    <row r="1636" spans="3:8" x14ac:dyDescent="0.25">
      <c r="C1636"/>
      <c r="D1636"/>
      <c r="E1636"/>
      <c r="F1636"/>
      <c r="G1636"/>
      <c r="H1636"/>
    </row>
    <row r="1637" spans="3:8" x14ac:dyDescent="0.25">
      <c r="C1637"/>
      <c r="D1637"/>
      <c r="E1637"/>
      <c r="F1637"/>
      <c r="G1637"/>
      <c r="H1637"/>
    </row>
    <row r="1638" spans="3:8" x14ac:dyDescent="0.25">
      <c r="C1638"/>
      <c r="D1638"/>
      <c r="E1638"/>
      <c r="F1638"/>
      <c r="G1638"/>
      <c r="H1638"/>
    </row>
    <row r="1639" spans="3:8" x14ac:dyDescent="0.25">
      <c r="C1639"/>
      <c r="D1639"/>
      <c r="E1639"/>
      <c r="F1639"/>
      <c r="G1639"/>
      <c r="H1639"/>
    </row>
    <row r="1640" spans="3:8" x14ac:dyDescent="0.25">
      <c r="C1640"/>
      <c r="D1640"/>
      <c r="E1640"/>
      <c r="F1640"/>
      <c r="G1640"/>
      <c r="H1640"/>
    </row>
    <row r="1641" spans="3:8" x14ac:dyDescent="0.25">
      <c r="C1641"/>
      <c r="D1641"/>
      <c r="E1641"/>
      <c r="F1641"/>
      <c r="G1641"/>
      <c r="H1641"/>
    </row>
    <row r="1642" spans="3:8" x14ac:dyDescent="0.25">
      <c r="C1642"/>
      <c r="D1642"/>
      <c r="E1642"/>
      <c r="F1642"/>
      <c r="G1642"/>
      <c r="H1642"/>
    </row>
    <row r="1643" spans="3:8" x14ac:dyDescent="0.25">
      <c r="C1643"/>
      <c r="D1643"/>
      <c r="E1643"/>
      <c r="F1643"/>
      <c r="G1643"/>
      <c r="H1643"/>
    </row>
    <row r="1644" spans="3:8" x14ac:dyDescent="0.25">
      <c r="C1644"/>
      <c r="D1644"/>
      <c r="E1644"/>
      <c r="F1644"/>
      <c r="G1644"/>
      <c r="H1644"/>
    </row>
    <row r="1645" spans="3:8" x14ac:dyDescent="0.25">
      <c r="C1645"/>
      <c r="D1645"/>
      <c r="E1645"/>
      <c r="F1645"/>
      <c r="G1645"/>
      <c r="H1645"/>
    </row>
    <row r="1646" spans="3:8" x14ac:dyDescent="0.25">
      <c r="C1646"/>
      <c r="D1646"/>
      <c r="E1646"/>
      <c r="F1646"/>
      <c r="G1646"/>
      <c r="H1646"/>
    </row>
    <row r="1647" spans="3:8" x14ac:dyDescent="0.25">
      <c r="C1647"/>
      <c r="D1647"/>
      <c r="E1647"/>
      <c r="F1647"/>
      <c r="G1647"/>
      <c r="H1647"/>
    </row>
    <row r="1648" spans="3:8" x14ac:dyDescent="0.25">
      <c r="C1648"/>
      <c r="D1648"/>
      <c r="E1648"/>
      <c r="F1648"/>
      <c r="G1648"/>
      <c r="H1648"/>
    </row>
    <row r="1649" spans="3:8" x14ac:dyDescent="0.25">
      <c r="C1649"/>
      <c r="D1649"/>
      <c r="E1649"/>
      <c r="F1649"/>
      <c r="G1649"/>
      <c r="H1649"/>
    </row>
    <row r="1650" spans="3:8" x14ac:dyDescent="0.25">
      <c r="C1650"/>
      <c r="D1650"/>
      <c r="E1650"/>
      <c r="F1650"/>
      <c r="G1650"/>
      <c r="H1650"/>
    </row>
    <row r="1651" spans="3:8" x14ac:dyDescent="0.25">
      <c r="C1651"/>
      <c r="D1651"/>
      <c r="E1651"/>
      <c r="F1651"/>
      <c r="G1651"/>
      <c r="H1651"/>
    </row>
    <row r="1652" spans="3:8" x14ac:dyDescent="0.25">
      <c r="C1652"/>
      <c r="D1652"/>
      <c r="E1652"/>
      <c r="F1652"/>
      <c r="G1652"/>
      <c r="H1652"/>
    </row>
    <row r="1653" spans="3:8" x14ac:dyDescent="0.25">
      <c r="C1653"/>
      <c r="D1653"/>
      <c r="E1653"/>
      <c r="F1653"/>
      <c r="G1653"/>
      <c r="H1653"/>
    </row>
    <row r="1654" spans="3:8" x14ac:dyDescent="0.25">
      <c r="C1654"/>
      <c r="D1654"/>
      <c r="E1654"/>
      <c r="F1654"/>
      <c r="G1654"/>
      <c r="H1654"/>
    </row>
    <row r="1655" spans="3:8" x14ac:dyDescent="0.25">
      <c r="C1655"/>
      <c r="D1655"/>
      <c r="E1655"/>
      <c r="F1655"/>
      <c r="G1655"/>
      <c r="H1655"/>
    </row>
    <row r="1656" spans="3:8" x14ac:dyDescent="0.25">
      <c r="C1656"/>
      <c r="D1656"/>
      <c r="E1656"/>
      <c r="F1656"/>
      <c r="G1656"/>
      <c r="H1656"/>
    </row>
    <row r="1657" spans="3:8" x14ac:dyDescent="0.25">
      <c r="C1657"/>
      <c r="D1657"/>
      <c r="E1657"/>
      <c r="F1657"/>
      <c r="G1657"/>
      <c r="H1657"/>
    </row>
    <row r="1658" spans="3:8" x14ac:dyDescent="0.25">
      <c r="C1658"/>
      <c r="D1658"/>
      <c r="E1658"/>
      <c r="F1658"/>
      <c r="G1658"/>
      <c r="H1658"/>
    </row>
    <row r="1659" spans="3:8" x14ac:dyDescent="0.25">
      <c r="C1659"/>
      <c r="D1659"/>
      <c r="E1659"/>
      <c r="F1659"/>
      <c r="G1659"/>
      <c r="H1659"/>
    </row>
    <row r="1660" spans="3:8" x14ac:dyDescent="0.25">
      <c r="C1660"/>
      <c r="D1660"/>
      <c r="E1660"/>
      <c r="F1660"/>
      <c r="G1660"/>
      <c r="H1660"/>
    </row>
    <row r="1661" spans="3:8" x14ac:dyDescent="0.25">
      <c r="C1661"/>
      <c r="D1661"/>
      <c r="E1661"/>
      <c r="F1661"/>
      <c r="G1661"/>
      <c r="H1661"/>
    </row>
    <row r="1662" spans="3:8" x14ac:dyDescent="0.25">
      <c r="C1662"/>
      <c r="D1662"/>
      <c r="E1662"/>
      <c r="F1662"/>
      <c r="G1662"/>
      <c r="H1662"/>
    </row>
    <row r="1663" spans="3:8" x14ac:dyDescent="0.25">
      <c r="C1663"/>
      <c r="D1663"/>
      <c r="E1663"/>
      <c r="F1663"/>
      <c r="G1663"/>
      <c r="H1663"/>
    </row>
    <row r="1664" spans="3:8" x14ac:dyDescent="0.25">
      <c r="C1664"/>
      <c r="D1664"/>
      <c r="E1664"/>
      <c r="F1664"/>
      <c r="G1664"/>
      <c r="H1664"/>
    </row>
    <row r="1665" spans="3:8" x14ac:dyDescent="0.25">
      <c r="C1665"/>
      <c r="D1665"/>
      <c r="E1665"/>
      <c r="F1665"/>
      <c r="G1665"/>
      <c r="H1665"/>
    </row>
    <row r="1666" spans="3:8" x14ac:dyDescent="0.25">
      <c r="C1666"/>
      <c r="D1666"/>
      <c r="E1666"/>
      <c r="F1666"/>
      <c r="G1666"/>
      <c r="H1666"/>
    </row>
    <row r="1667" spans="3:8" x14ac:dyDescent="0.25">
      <c r="C1667"/>
      <c r="D1667"/>
      <c r="E1667"/>
      <c r="F1667"/>
      <c r="G1667"/>
      <c r="H1667"/>
    </row>
    <row r="1668" spans="3:8" x14ac:dyDescent="0.25">
      <c r="C1668"/>
      <c r="D1668"/>
      <c r="E1668"/>
      <c r="F1668"/>
      <c r="G1668"/>
      <c r="H1668"/>
    </row>
    <row r="1669" spans="3:8" x14ac:dyDescent="0.25">
      <c r="C1669"/>
      <c r="D1669"/>
      <c r="E1669"/>
      <c r="F1669"/>
      <c r="G1669"/>
      <c r="H1669"/>
    </row>
    <row r="1670" spans="3:8" x14ac:dyDescent="0.25">
      <c r="C1670"/>
      <c r="D1670"/>
      <c r="E1670"/>
      <c r="F1670"/>
      <c r="G1670"/>
      <c r="H1670"/>
    </row>
    <row r="1671" spans="3:8" x14ac:dyDescent="0.25">
      <c r="C1671"/>
      <c r="D1671"/>
      <c r="E1671"/>
      <c r="F1671"/>
      <c r="G1671"/>
      <c r="H1671"/>
    </row>
    <row r="1672" spans="3:8" x14ac:dyDescent="0.25">
      <c r="C1672"/>
      <c r="D1672"/>
      <c r="E1672"/>
      <c r="F1672"/>
      <c r="G1672"/>
      <c r="H1672"/>
    </row>
    <row r="1673" spans="3:8" x14ac:dyDescent="0.25">
      <c r="C1673"/>
      <c r="D1673"/>
      <c r="E1673"/>
      <c r="F1673"/>
      <c r="G1673"/>
      <c r="H1673"/>
    </row>
    <row r="1674" spans="3:8" x14ac:dyDescent="0.25">
      <c r="C1674"/>
      <c r="D1674"/>
      <c r="E1674"/>
      <c r="F1674"/>
      <c r="G1674"/>
      <c r="H1674"/>
    </row>
    <row r="1675" spans="3:8" x14ac:dyDescent="0.25">
      <c r="C1675"/>
      <c r="D1675"/>
      <c r="E1675"/>
      <c r="F1675"/>
      <c r="G1675"/>
      <c r="H1675"/>
    </row>
    <row r="1676" spans="3:8" x14ac:dyDescent="0.25">
      <c r="C1676"/>
      <c r="D1676"/>
      <c r="E1676"/>
      <c r="F1676"/>
      <c r="G1676"/>
      <c r="H1676"/>
    </row>
    <row r="1677" spans="3:8" x14ac:dyDescent="0.25">
      <c r="C1677"/>
      <c r="D1677"/>
      <c r="E1677"/>
      <c r="F1677"/>
      <c r="G1677"/>
      <c r="H1677"/>
    </row>
    <row r="1678" spans="3:8" x14ac:dyDescent="0.25">
      <c r="C1678"/>
      <c r="D1678"/>
      <c r="E1678"/>
      <c r="F1678"/>
      <c r="G1678"/>
      <c r="H1678"/>
    </row>
    <row r="1679" spans="3:8" x14ac:dyDescent="0.25">
      <c r="C1679"/>
      <c r="D1679"/>
      <c r="E1679"/>
      <c r="F1679"/>
      <c r="G1679"/>
      <c r="H1679"/>
    </row>
    <row r="1680" spans="3:8" x14ac:dyDescent="0.25">
      <c r="C1680"/>
      <c r="D1680"/>
      <c r="E1680"/>
      <c r="F1680"/>
      <c r="G1680"/>
      <c r="H1680"/>
    </row>
    <row r="1681" spans="3:8" x14ac:dyDescent="0.25">
      <c r="C1681"/>
      <c r="D1681"/>
      <c r="E1681"/>
      <c r="F1681"/>
      <c r="G1681"/>
      <c r="H1681"/>
    </row>
    <row r="1682" spans="3:8" x14ac:dyDescent="0.25">
      <c r="C1682"/>
      <c r="D1682"/>
      <c r="E1682"/>
      <c r="F1682"/>
      <c r="G1682"/>
      <c r="H1682"/>
    </row>
    <row r="1683" spans="3:8" x14ac:dyDescent="0.25">
      <c r="C1683"/>
      <c r="D1683"/>
      <c r="E1683"/>
      <c r="F1683"/>
      <c r="G1683"/>
      <c r="H1683"/>
    </row>
    <row r="1684" spans="3:8" x14ac:dyDescent="0.25">
      <c r="C1684"/>
      <c r="D1684"/>
      <c r="E1684"/>
      <c r="F1684"/>
      <c r="G1684"/>
      <c r="H1684"/>
    </row>
    <row r="1685" spans="3:8" x14ac:dyDescent="0.25">
      <c r="C1685"/>
      <c r="D1685"/>
      <c r="E1685"/>
      <c r="F1685"/>
      <c r="G1685"/>
      <c r="H1685"/>
    </row>
    <row r="1686" spans="3:8" x14ac:dyDescent="0.25">
      <c r="C1686"/>
      <c r="D1686"/>
      <c r="E1686"/>
      <c r="F1686"/>
      <c r="G1686"/>
      <c r="H1686"/>
    </row>
    <row r="1687" spans="3:8" x14ac:dyDescent="0.25">
      <c r="C1687"/>
      <c r="D1687"/>
      <c r="E1687"/>
      <c r="F1687"/>
      <c r="G1687"/>
      <c r="H1687"/>
    </row>
    <row r="1688" spans="3:8" x14ac:dyDescent="0.25">
      <c r="C1688"/>
      <c r="D1688"/>
      <c r="E1688"/>
      <c r="F1688"/>
      <c r="G1688"/>
      <c r="H1688"/>
    </row>
    <row r="1689" spans="3:8" x14ac:dyDescent="0.25">
      <c r="C1689"/>
      <c r="D1689"/>
      <c r="E1689"/>
      <c r="F1689"/>
      <c r="G1689"/>
      <c r="H1689"/>
    </row>
    <row r="1690" spans="3:8" x14ac:dyDescent="0.25">
      <c r="C1690"/>
      <c r="D1690"/>
      <c r="E1690"/>
      <c r="F1690"/>
      <c r="G1690"/>
      <c r="H1690"/>
    </row>
    <row r="1691" spans="3:8" x14ac:dyDescent="0.25">
      <c r="C1691"/>
      <c r="D1691"/>
      <c r="E1691"/>
      <c r="F1691"/>
      <c r="G1691"/>
      <c r="H1691"/>
    </row>
    <row r="1692" spans="3:8" x14ac:dyDescent="0.25">
      <c r="C1692"/>
      <c r="D1692"/>
      <c r="E1692"/>
      <c r="F1692"/>
      <c r="G1692"/>
      <c r="H1692"/>
    </row>
    <row r="1693" spans="3:8" x14ac:dyDescent="0.25">
      <c r="C1693"/>
      <c r="D1693"/>
      <c r="E1693"/>
      <c r="F1693"/>
      <c r="G1693"/>
      <c r="H1693"/>
    </row>
    <row r="1694" spans="3:8" x14ac:dyDescent="0.25">
      <c r="C1694"/>
      <c r="D1694"/>
      <c r="E1694"/>
      <c r="F1694"/>
      <c r="G1694"/>
      <c r="H1694"/>
    </row>
    <row r="1695" spans="3:8" x14ac:dyDescent="0.25">
      <c r="C1695"/>
      <c r="D1695"/>
      <c r="E1695"/>
      <c r="F1695"/>
      <c r="G1695"/>
      <c r="H1695"/>
    </row>
    <row r="1696" spans="3:8" x14ac:dyDescent="0.25">
      <c r="C1696"/>
      <c r="D1696"/>
      <c r="E1696"/>
      <c r="F1696"/>
      <c r="G1696"/>
      <c r="H1696"/>
    </row>
    <row r="1697" spans="3:8" x14ac:dyDescent="0.25">
      <c r="C1697"/>
      <c r="D1697"/>
      <c r="E1697"/>
      <c r="F1697"/>
      <c r="G1697"/>
      <c r="H1697"/>
    </row>
    <row r="1698" spans="3:8" x14ac:dyDescent="0.25">
      <c r="C1698"/>
      <c r="D1698"/>
      <c r="E1698"/>
      <c r="F1698"/>
      <c r="G1698"/>
      <c r="H1698"/>
    </row>
    <row r="1699" spans="3:8" x14ac:dyDescent="0.25">
      <c r="C1699"/>
      <c r="D1699"/>
      <c r="E1699"/>
      <c r="F1699"/>
      <c r="G1699"/>
      <c r="H1699"/>
    </row>
    <row r="1700" spans="3:8" x14ac:dyDescent="0.25">
      <c r="C1700"/>
      <c r="D1700"/>
      <c r="E1700"/>
      <c r="F1700"/>
      <c r="G1700"/>
      <c r="H1700"/>
    </row>
    <row r="1701" spans="3:8" x14ac:dyDescent="0.25">
      <c r="C1701"/>
      <c r="D1701"/>
      <c r="E1701"/>
      <c r="F1701"/>
      <c r="G1701"/>
      <c r="H1701"/>
    </row>
    <row r="1702" spans="3:8" x14ac:dyDescent="0.25">
      <c r="C1702"/>
      <c r="D1702"/>
      <c r="E1702"/>
      <c r="F1702"/>
      <c r="G1702"/>
      <c r="H1702"/>
    </row>
    <row r="1703" spans="3:8" x14ac:dyDescent="0.25">
      <c r="C1703"/>
      <c r="D1703"/>
      <c r="E1703"/>
      <c r="F1703"/>
      <c r="G1703"/>
      <c r="H1703"/>
    </row>
    <row r="1704" spans="3:8" x14ac:dyDescent="0.25">
      <c r="C1704"/>
      <c r="D1704"/>
      <c r="E1704"/>
      <c r="F1704"/>
      <c r="G1704"/>
      <c r="H1704"/>
    </row>
    <row r="1705" spans="3:8" x14ac:dyDescent="0.25">
      <c r="C1705"/>
      <c r="D1705"/>
      <c r="E1705"/>
      <c r="F1705"/>
      <c r="G1705"/>
      <c r="H1705"/>
    </row>
    <row r="1706" spans="3:8" x14ac:dyDescent="0.25">
      <c r="C1706"/>
      <c r="D1706"/>
      <c r="E1706"/>
      <c r="F1706"/>
      <c r="G1706"/>
      <c r="H1706"/>
    </row>
    <row r="1707" spans="3:8" x14ac:dyDescent="0.25">
      <c r="C1707"/>
      <c r="D1707"/>
      <c r="E1707"/>
      <c r="F1707"/>
      <c r="G1707"/>
      <c r="H1707"/>
    </row>
    <row r="1708" spans="3:8" x14ac:dyDescent="0.25">
      <c r="C1708"/>
      <c r="D1708"/>
      <c r="E1708"/>
      <c r="F1708"/>
      <c r="G1708"/>
      <c r="H1708"/>
    </row>
    <row r="1709" spans="3:8" x14ac:dyDescent="0.25">
      <c r="C1709"/>
      <c r="D1709"/>
      <c r="E1709"/>
      <c r="F1709"/>
      <c r="G1709"/>
      <c r="H1709"/>
    </row>
    <row r="1710" spans="3:8" x14ac:dyDescent="0.25">
      <c r="C1710"/>
      <c r="D1710"/>
      <c r="E1710"/>
      <c r="F1710"/>
      <c r="G1710"/>
      <c r="H1710"/>
    </row>
    <row r="1711" spans="3:8" x14ac:dyDescent="0.25">
      <c r="C1711"/>
      <c r="D1711"/>
      <c r="E1711"/>
      <c r="F1711"/>
      <c r="G1711"/>
      <c r="H1711"/>
    </row>
    <row r="1712" spans="3:8" x14ac:dyDescent="0.25">
      <c r="C1712"/>
      <c r="D1712"/>
      <c r="E1712"/>
      <c r="F1712"/>
      <c r="G1712"/>
      <c r="H1712"/>
    </row>
    <row r="1713" spans="3:8" x14ac:dyDescent="0.25">
      <c r="C1713"/>
      <c r="D1713"/>
      <c r="E1713"/>
      <c r="F1713"/>
      <c r="G1713"/>
      <c r="H1713"/>
    </row>
    <row r="1714" spans="3:8" x14ac:dyDescent="0.25">
      <c r="C1714"/>
      <c r="D1714"/>
      <c r="E1714"/>
      <c r="F1714"/>
      <c r="G1714"/>
      <c r="H1714"/>
    </row>
    <row r="1715" spans="3:8" x14ac:dyDescent="0.25">
      <c r="C1715"/>
      <c r="D1715"/>
      <c r="E1715"/>
      <c r="F1715"/>
      <c r="G1715"/>
      <c r="H1715"/>
    </row>
    <row r="1716" spans="3:8" x14ac:dyDescent="0.25">
      <c r="C1716"/>
      <c r="D1716"/>
      <c r="E1716"/>
      <c r="F1716"/>
      <c r="G1716"/>
      <c r="H1716"/>
    </row>
    <row r="1717" spans="3:8" x14ac:dyDescent="0.25">
      <c r="C1717"/>
      <c r="D1717"/>
      <c r="E1717"/>
      <c r="F1717"/>
      <c r="G1717"/>
      <c r="H1717"/>
    </row>
    <row r="1718" spans="3:8" x14ac:dyDescent="0.25">
      <c r="C1718"/>
      <c r="D1718"/>
      <c r="E1718"/>
      <c r="F1718"/>
      <c r="G1718"/>
      <c r="H1718"/>
    </row>
    <row r="1719" spans="3:8" x14ac:dyDescent="0.25">
      <c r="C1719"/>
      <c r="D1719"/>
      <c r="E1719"/>
      <c r="F1719"/>
      <c r="G1719"/>
      <c r="H1719"/>
    </row>
    <row r="1720" spans="3:8" x14ac:dyDescent="0.25">
      <c r="C1720"/>
      <c r="D1720"/>
      <c r="E1720"/>
      <c r="F1720"/>
      <c r="G1720"/>
      <c r="H1720"/>
    </row>
    <row r="1721" spans="3:8" x14ac:dyDescent="0.25">
      <c r="C1721"/>
      <c r="D1721"/>
      <c r="E1721"/>
      <c r="F1721"/>
      <c r="G1721"/>
      <c r="H1721"/>
    </row>
    <row r="1722" spans="3:8" x14ac:dyDescent="0.25">
      <c r="C1722"/>
      <c r="D1722"/>
      <c r="E1722"/>
      <c r="F1722"/>
      <c r="G1722"/>
      <c r="H1722"/>
    </row>
    <row r="1723" spans="3:8" x14ac:dyDescent="0.25">
      <c r="C1723"/>
      <c r="D1723"/>
      <c r="E1723"/>
      <c r="F1723"/>
      <c r="G1723"/>
      <c r="H1723"/>
    </row>
    <row r="1724" spans="3:8" x14ac:dyDescent="0.25">
      <c r="C1724"/>
      <c r="D1724"/>
      <c r="E1724"/>
      <c r="F1724"/>
      <c r="G1724"/>
      <c r="H1724"/>
    </row>
    <row r="1725" spans="3:8" x14ac:dyDescent="0.25">
      <c r="C1725"/>
      <c r="D1725"/>
      <c r="E1725"/>
      <c r="F1725"/>
      <c r="G1725"/>
      <c r="H1725"/>
    </row>
    <row r="1726" spans="3:8" x14ac:dyDescent="0.25">
      <c r="C1726"/>
      <c r="D1726"/>
      <c r="E1726"/>
      <c r="F1726"/>
      <c r="G1726"/>
      <c r="H1726"/>
    </row>
    <row r="1727" spans="3:8" x14ac:dyDescent="0.25">
      <c r="C1727"/>
      <c r="D1727"/>
      <c r="E1727"/>
      <c r="F1727"/>
      <c r="G1727"/>
      <c r="H1727"/>
    </row>
    <row r="1728" spans="3:8" x14ac:dyDescent="0.25">
      <c r="C1728"/>
      <c r="D1728"/>
      <c r="E1728"/>
      <c r="F1728"/>
      <c r="G1728"/>
      <c r="H1728"/>
    </row>
    <row r="1729" spans="3:8" x14ac:dyDescent="0.25">
      <c r="C1729"/>
      <c r="D1729"/>
      <c r="E1729"/>
      <c r="F1729"/>
      <c r="G1729"/>
      <c r="H1729"/>
    </row>
    <row r="1730" spans="3:8" x14ac:dyDescent="0.25">
      <c r="C1730"/>
      <c r="D1730"/>
      <c r="E1730"/>
      <c r="F1730"/>
      <c r="G1730"/>
      <c r="H1730"/>
    </row>
    <row r="1731" spans="3:8" x14ac:dyDescent="0.25">
      <c r="C1731"/>
      <c r="D1731"/>
      <c r="E1731"/>
      <c r="F1731"/>
      <c r="G1731"/>
      <c r="H1731"/>
    </row>
    <row r="1732" spans="3:8" x14ac:dyDescent="0.25">
      <c r="C1732"/>
      <c r="D1732"/>
      <c r="E1732"/>
      <c r="F1732"/>
      <c r="G1732"/>
      <c r="H1732"/>
    </row>
    <row r="1733" spans="3:8" x14ac:dyDescent="0.25">
      <c r="C1733"/>
      <c r="D1733"/>
      <c r="E1733"/>
      <c r="F1733"/>
      <c r="G1733"/>
      <c r="H1733"/>
    </row>
    <row r="1734" spans="3:8" x14ac:dyDescent="0.25">
      <c r="C1734"/>
      <c r="D1734"/>
      <c r="E1734"/>
      <c r="F1734"/>
      <c r="G1734"/>
      <c r="H1734"/>
    </row>
    <row r="1735" spans="3:8" x14ac:dyDescent="0.25">
      <c r="C1735"/>
      <c r="D1735"/>
      <c r="E1735"/>
      <c r="F1735"/>
      <c r="G1735"/>
      <c r="H1735"/>
    </row>
    <row r="1736" spans="3:8" x14ac:dyDescent="0.25">
      <c r="C1736"/>
      <c r="D1736"/>
      <c r="E1736"/>
      <c r="F1736"/>
      <c r="G1736"/>
      <c r="H1736"/>
    </row>
    <row r="1737" spans="3:8" x14ac:dyDescent="0.25">
      <c r="C1737"/>
      <c r="D1737"/>
      <c r="E1737"/>
      <c r="F1737"/>
      <c r="G1737"/>
      <c r="H1737"/>
    </row>
    <row r="1738" spans="3:8" x14ac:dyDescent="0.25">
      <c r="C1738"/>
      <c r="D1738"/>
      <c r="E1738"/>
      <c r="F1738"/>
      <c r="G1738"/>
      <c r="H1738"/>
    </row>
    <row r="1739" spans="3:8" x14ac:dyDescent="0.25">
      <c r="C1739"/>
      <c r="D1739"/>
      <c r="E1739"/>
      <c r="F1739"/>
      <c r="G1739"/>
      <c r="H1739"/>
    </row>
    <row r="1740" spans="3:8" x14ac:dyDescent="0.25">
      <c r="C1740"/>
      <c r="D1740"/>
      <c r="E1740"/>
      <c r="F1740"/>
      <c r="G1740"/>
      <c r="H1740"/>
    </row>
    <row r="1741" spans="3:8" x14ac:dyDescent="0.25">
      <c r="C1741"/>
      <c r="D1741"/>
      <c r="E1741"/>
      <c r="F1741"/>
      <c r="G1741"/>
      <c r="H1741"/>
    </row>
    <row r="1742" spans="3:8" x14ac:dyDescent="0.25">
      <c r="C1742"/>
      <c r="D1742"/>
      <c r="E1742"/>
      <c r="F1742"/>
      <c r="G1742"/>
      <c r="H1742"/>
    </row>
    <row r="1743" spans="3:8" x14ac:dyDescent="0.25">
      <c r="C1743"/>
      <c r="D1743"/>
      <c r="E1743"/>
      <c r="F1743"/>
      <c r="G1743"/>
      <c r="H1743"/>
    </row>
    <row r="1744" spans="3:8" x14ac:dyDescent="0.25">
      <c r="C1744"/>
      <c r="D1744"/>
      <c r="E1744"/>
      <c r="F1744"/>
      <c r="G1744"/>
      <c r="H1744"/>
    </row>
    <row r="1745" spans="3:8" x14ac:dyDescent="0.25">
      <c r="C1745"/>
      <c r="D1745"/>
      <c r="E1745"/>
      <c r="F1745"/>
      <c r="G1745"/>
      <c r="H1745"/>
    </row>
    <row r="1746" spans="3:8" x14ac:dyDescent="0.25">
      <c r="C1746"/>
      <c r="D1746"/>
      <c r="E1746"/>
      <c r="F1746"/>
      <c r="G1746"/>
      <c r="H1746"/>
    </row>
    <row r="1747" spans="3:8" x14ac:dyDescent="0.25">
      <c r="C1747"/>
      <c r="D1747"/>
      <c r="E1747"/>
      <c r="F1747"/>
      <c r="G1747"/>
      <c r="H1747"/>
    </row>
    <row r="1748" spans="3:8" x14ac:dyDescent="0.25">
      <c r="C1748"/>
      <c r="D1748"/>
      <c r="E1748"/>
      <c r="F1748"/>
      <c r="G1748"/>
      <c r="H1748"/>
    </row>
    <row r="1749" spans="3:8" x14ac:dyDescent="0.25">
      <c r="C1749"/>
      <c r="D1749"/>
      <c r="E1749"/>
      <c r="F1749"/>
      <c r="G1749"/>
      <c r="H1749"/>
    </row>
    <row r="1750" spans="3:8" x14ac:dyDescent="0.25">
      <c r="C1750"/>
      <c r="D1750"/>
      <c r="E1750"/>
      <c r="F1750"/>
      <c r="G1750"/>
      <c r="H1750"/>
    </row>
    <row r="1751" spans="3:8" x14ac:dyDescent="0.25">
      <c r="C1751"/>
      <c r="D1751"/>
      <c r="E1751"/>
      <c r="F1751"/>
      <c r="G1751"/>
      <c r="H1751"/>
    </row>
    <row r="1752" spans="3:8" x14ac:dyDescent="0.25">
      <c r="C1752"/>
      <c r="D1752"/>
      <c r="E1752"/>
      <c r="F1752"/>
      <c r="G1752"/>
      <c r="H1752"/>
    </row>
    <row r="1753" spans="3:8" x14ac:dyDescent="0.25">
      <c r="C1753"/>
      <c r="D1753"/>
      <c r="E1753"/>
      <c r="F1753"/>
      <c r="G1753"/>
      <c r="H1753"/>
    </row>
    <row r="1754" spans="3:8" x14ac:dyDescent="0.25">
      <c r="C1754"/>
      <c r="D1754"/>
      <c r="E1754"/>
      <c r="F1754"/>
      <c r="G1754"/>
      <c r="H1754"/>
    </row>
    <row r="1755" spans="3:8" x14ac:dyDescent="0.25">
      <c r="C1755"/>
      <c r="D1755"/>
      <c r="E1755"/>
      <c r="F1755"/>
      <c r="G1755"/>
      <c r="H1755"/>
    </row>
    <row r="1756" spans="3:8" x14ac:dyDescent="0.25">
      <c r="C1756"/>
      <c r="D1756"/>
      <c r="E1756"/>
      <c r="F1756"/>
      <c r="G1756"/>
      <c r="H1756"/>
    </row>
    <row r="1757" spans="3:8" x14ac:dyDescent="0.25">
      <c r="C1757"/>
      <c r="D1757"/>
      <c r="E1757"/>
      <c r="F1757"/>
      <c r="G1757"/>
      <c r="H1757"/>
    </row>
    <row r="1758" spans="3:8" x14ac:dyDescent="0.25">
      <c r="C1758"/>
      <c r="D1758"/>
      <c r="E1758"/>
      <c r="F1758"/>
      <c r="G1758"/>
      <c r="H1758"/>
    </row>
    <row r="1759" spans="3:8" x14ac:dyDescent="0.25">
      <c r="C1759"/>
      <c r="D1759"/>
      <c r="E1759"/>
      <c r="F1759"/>
      <c r="G1759"/>
      <c r="H1759"/>
    </row>
    <row r="1760" spans="3:8" x14ac:dyDescent="0.25">
      <c r="C1760"/>
      <c r="D1760"/>
      <c r="E1760"/>
      <c r="F1760"/>
      <c r="G1760"/>
      <c r="H1760"/>
    </row>
    <row r="1761" spans="3:8" x14ac:dyDescent="0.25">
      <c r="C1761"/>
      <c r="D1761"/>
      <c r="E1761"/>
      <c r="F1761"/>
      <c r="G1761"/>
      <c r="H1761"/>
    </row>
    <row r="1762" spans="3:8" x14ac:dyDescent="0.25">
      <c r="C1762"/>
      <c r="D1762"/>
      <c r="E1762"/>
      <c r="F1762"/>
      <c r="G1762"/>
      <c r="H1762"/>
    </row>
    <row r="1763" spans="3:8" x14ac:dyDescent="0.25">
      <c r="C1763"/>
      <c r="D1763"/>
      <c r="E1763"/>
      <c r="F1763"/>
      <c r="G1763"/>
      <c r="H1763"/>
    </row>
    <row r="1764" spans="3:8" x14ac:dyDescent="0.25">
      <c r="C1764"/>
      <c r="D1764"/>
      <c r="E1764"/>
      <c r="F1764"/>
      <c r="G1764"/>
      <c r="H1764"/>
    </row>
    <row r="1765" spans="3:8" x14ac:dyDescent="0.25">
      <c r="C1765"/>
      <c r="D1765"/>
      <c r="E1765"/>
      <c r="F1765"/>
      <c r="G1765"/>
      <c r="H1765"/>
    </row>
    <row r="1766" spans="3:8" x14ac:dyDescent="0.25">
      <c r="C1766"/>
      <c r="D1766"/>
      <c r="E1766"/>
      <c r="F1766"/>
      <c r="G1766"/>
      <c r="H1766"/>
    </row>
    <row r="1767" spans="3:8" x14ac:dyDescent="0.25">
      <c r="C1767"/>
      <c r="D1767"/>
      <c r="E1767"/>
      <c r="F1767"/>
      <c r="G1767"/>
      <c r="H1767"/>
    </row>
    <row r="1768" spans="3:8" x14ac:dyDescent="0.25">
      <c r="C1768"/>
      <c r="D1768"/>
      <c r="E1768"/>
      <c r="F1768"/>
      <c r="G1768"/>
      <c r="H1768"/>
    </row>
    <row r="1769" spans="3:8" x14ac:dyDescent="0.25">
      <c r="C1769"/>
      <c r="D1769"/>
      <c r="E1769"/>
      <c r="F1769"/>
      <c r="G1769"/>
      <c r="H1769"/>
    </row>
    <row r="1770" spans="3:8" x14ac:dyDescent="0.25">
      <c r="C1770"/>
      <c r="D1770"/>
      <c r="E1770"/>
      <c r="F1770"/>
      <c r="G1770"/>
      <c r="H1770"/>
    </row>
    <row r="1771" spans="3:8" x14ac:dyDescent="0.25">
      <c r="C1771"/>
      <c r="D1771"/>
      <c r="E1771"/>
      <c r="F1771"/>
      <c r="G1771"/>
      <c r="H1771"/>
    </row>
    <row r="1772" spans="3:8" x14ac:dyDescent="0.25">
      <c r="C1772"/>
      <c r="D1772"/>
      <c r="E1772"/>
      <c r="F1772"/>
      <c r="G1772"/>
      <c r="H1772"/>
    </row>
    <row r="1773" spans="3:8" x14ac:dyDescent="0.25">
      <c r="C1773"/>
      <c r="D1773"/>
      <c r="E1773"/>
      <c r="F1773"/>
      <c r="G1773"/>
      <c r="H1773"/>
    </row>
    <row r="1774" spans="3:8" x14ac:dyDescent="0.25">
      <c r="C1774"/>
      <c r="D1774"/>
      <c r="E1774"/>
      <c r="F1774"/>
      <c r="G1774"/>
      <c r="H1774"/>
    </row>
    <row r="1775" spans="3:8" x14ac:dyDescent="0.25">
      <c r="C1775"/>
      <c r="D1775"/>
      <c r="E1775"/>
      <c r="F1775"/>
      <c r="G1775"/>
      <c r="H1775"/>
    </row>
    <row r="1776" spans="3:8" x14ac:dyDescent="0.25">
      <c r="C1776"/>
      <c r="D1776"/>
      <c r="E1776"/>
      <c r="F1776"/>
      <c r="G1776"/>
      <c r="H1776"/>
    </row>
    <row r="1777" spans="3:8" x14ac:dyDescent="0.25">
      <c r="C1777"/>
      <c r="D1777"/>
      <c r="E1777"/>
      <c r="F1777"/>
      <c r="G1777"/>
      <c r="H1777"/>
    </row>
    <row r="1778" spans="3:8" x14ac:dyDescent="0.25">
      <c r="C1778"/>
      <c r="D1778"/>
      <c r="E1778"/>
      <c r="F1778"/>
      <c r="G1778"/>
      <c r="H1778"/>
    </row>
    <row r="1779" spans="3:8" x14ac:dyDescent="0.25">
      <c r="C1779"/>
      <c r="D1779"/>
      <c r="E1779"/>
      <c r="F1779"/>
      <c r="G1779"/>
      <c r="H1779"/>
    </row>
    <row r="1780" spans="3:8" x14ac:dyDescent="0.25">
      <c r="C1780"/>
      <c r="D1780"/>
      <c r="E1780"/>
      <c r="F1780"/>
      <c r="G1780"/>
      <c r="H1780"/>
    </row>
    <row r="1781" spans="3:8" x14ac:dyDescent="0.25">
      <c r="C1781"/>
      <c r="D1781"/>
      <c r="E1781"/>
      <c r="F1781"/>
      <c r="G1781"/>
      <c r="H1781"/>
    </row>
    <row r="1782" spans="3:8" x14ac:dyDescent="0.25">
      <c r="C1782"/>
      <c r="D1782"/>
      <c r="E1782"/>
      <c r="F1782"/>
      <c r="G1782"/>
      <c r="H1782"/>
    </row>
    <row r="1783" spans="3:8" x14ac:dyDescent="0.25">
      <c r="C1783"/>
      <c r="D1783"/>
      <c r="E1783"/>
      <c r="F1783"/>
      <c r="G1783"/>
      <c r="H1783"/>
    </row>
    <row r="1784" spans="3:8" x14ac:dyDescent="0.25">
      <c r="C1784"/>
      <c r="D1784"/>
      <c r="E1784"/>
      <c r="F1784"/>
      <c r="G1784"/>
      <c r="H1784"/>
    </row>
    <row r="1785" spans="3:8" x14ac:dyDescent="0.25">
      <c r="C1785"/>
      <c r="D1785"/>
      <c r="E1785"/>
      <c r="F1785"/>
      <c r="G1785"/>
      <c r="H1785"/>
    </row>
    <row r="1786" spans="3:8" x14ac:dyDescent="0.25">
      <c r="C1786"/>
      <c r="D1786"/>
      <c r="E1786"/>
      <c r="F1786"/>
      <c r="G1786"/>
      <c r="H1786"/>
    </row>
    <row r="1787" spans="3:8" x14ac:dyDescent="0.25">
      <c r="C1787"/>
      <c r="D1787"/>
      <c r="E1787"/>
      <c r="F1787"/>
      <c r="G1787"/>
      <c r="H1787"/>
    </row>
    <row r="1788" spans="3:8" x14ac:dyDescent="0.25">
      <c r="C1788"/>
      <c r="D1788"/>
      <c r="E1788"/>
      <c r="F1788"/>
      <c r="G1788"/>
      <c r="H1788"/>
    </row>
    <row r="1789" spans="3:8" x14ac:dyDescent="0.25">
      <c r="C1789"/>
      <c r="D1789"/>
      <c r="E1789"/>
      <c r="F1789"/>
      <c r="G1789"/>
      <c r="H1789"/>
    </row>
    <row r="1790" spans="3:8" x14ac:dyDescent="0.25">
      <c r="C1790"/>
      <c r="D1790"/>
      <c r="E1790"/>
      <c r="F1790"/>
      <c r="G1790"/>
      <c r="H1790"/>
    </row>
    <row r="1791" spans="3:8" x14ac:dyDescent="0.25">
      <c r="C1791"/>
      <c r="D1791"/>
      <c r="E1791"/>
      <c r="F1791"/>
      <c r="G1791"/>
      <c r="H1791"/>
    </row>
    <row r="1792" spans="3:8" x14ac:dyDescent="0.25">
      <c r="C1792"/>
      <c r="D1792"/>
      <c r="E1792"/>
      <c r="F1792"/>
      <c r="G1792"/>
      <c r="H1792"/>
    </row>
    <row r="1793" spans="3:8" x14ac:dyDescent="0.25">
      <c r="C1793"/>
      <c r="D1793"/>
      <c r="E1793"/>
      <c r="F1793"/>
      <c r="G1793"/>
      <c r="H1793"/>
    </row>
    <row r="1794" spans="3:8" x14ac:dyDescent="0.25">
      <c r="C1794"/>
      <c r="D1794"/>
      <c r="E1794"/>
      <c r="F1794"/>
      <c r="G1794"/>
      <c r="H1794"/>
    </row>
    <row r="1795" spans="3:8" x14ac:dyDescent="0.25">
      <c r="C1795"/>
      <c r="D1795"/>
      <c r="E1795"/>
      <c r="F1795"/>
      <c r="G1795"/>
      <c r="H1795"/>
    </row>
    <row r="1796" spans="3:8" x14ac:dyDescent="0.25">
      <c r="C1796"/>
      <c r="D1796"/>
      <c r="E1796"/>
      <c r="F1796"/>
      <c r="G1796"/>
      <c r="H1796"/>
    </row>
    <row r="1797" spans="3:8" x14ac:dyDescent="0.25">
      <c r="C1797"/>
      <c r="D1797"/>
      <c r="E1797"/>
      <c r="F1797"/>
      <c r="G1797"/>
      <c r="H1797"/>
    </row>
    <row r="1798" spans="3:8" x14ac:dyDescent="0.25">
      <c r="C1798"/>
      <c r="D1798"/>
      <c r="E1798"/>
      <c r="F1798"/>
      <c r="G1798"/>
      <c r="H1798"/>
    </row>
    <row r="1799" spans="3:8" x14ac:dyDescent="0.25">
      <c r="C1799"/>
      <c r="D1799"/>
      <c r="E1799"/>
      <c r="F1799"/>
      <c r="G1799"/>
      <c r="H1799"/>
    </row>
    <row r="1800" spans="3:8" x14ac:dyDescent="0.25">
      <c r="C1800"/>
      <c r="D1800"/>
      <c r="E1800"/>
      <c r="F1800"/>
      <c r="G1800"/>
      <c r="H1800"/>
    </row>
    <row r="1801" spans="3:8" x14ac:dyDescent="0.25">
      <c r="C1801"/>
      <c r="D1801"/>
      <c r="E1801"/>
      <c r="F1801"/>
      <c r="G1801"/>
      <c r="H1801"/>
    </row>
    <row r="1802" spans="3:8" x14ac:dyDescent="0.25">
      <c r="C1802"/>
      <c r="D1802"/>
      <c r="E1802"/>
      <c r="F1802"/>
      <c r="G1802"/>
      <c r="H1802"/>
    </row>
    <row r="1803" spans="3:8" x14ac:dyDescent="0.25">
      <c r="C1803"/>
      <c r="D1803"/>
      <c r="E1803"/>
      <c r="F1803"/>
      <c r="G1803"/>
      <c r="H1803"/>
    </row>
    <row r="1804" spans="3:8" x14ac:dyDescent="0.25">
      <c r="C1804"/>
      <c r="D1804"/>
      <c r="E1804"/>
      <c r="F1804"/>
      <c r="G1804"/>
      <c r="H1804"/>
    </row>
    <row r="1805" spans="3:8" x14ac:dyDescent="0.25">
      <c r="C1805"/>
      <c r="D1805"/>
      <c r="E1805"/>
      <c r="F1805"/>
      <c r="G1805"/>
      <c r="H1805"/>
    </row>
    <row r="1806" spans="3:8" x14ac:dyDescent="0.25">
      <c r="C1806"/>
      <c r="D1806"/>
      <c r="E1806"/>
      <c r="F1806"/>
      <c r="G1806"/>
      <c r="H1806"/>
    </row>
    <row r="1807" spans="3:8" x14ac:dyDescent="0.25">
      <c r="C1807"/>
      <c r="D1807"/>
      <c r="E1807"/>
      <c r="F1807"/>
      <c r="G1807"/>
      <c r="H1807"/>
    </row>
    <row r="1808" spans="3:8" x14ac:dyDescent="0.25">
      <c r="C1808"/>
      <c r="D1808"/>
      <c r="E1808"/>
      <c r="F1808"/>
      <c r="G1808"/>
      <c r="H1808"/>
    </row>
    <row r="1809" spans="3:8" x14ac:dyDescent="0.25">
      <c r="C1809"/>
      <c r="D1809"/>
      <c r="E1809"/>
      <c r="F1809"/>
      <c r="G1809"/>
      <c r="H1809"/>
    </row>
    <row r="1810" spans="3:8" x14ac:dyDescent="0.25">
      <c r="C1810"/>
      <c r="D1810"/>
      <c r="E1810"/>
      <c r="F1810"/>
      <c r="G1810"/>
      <c r="H1810"/>
    </row>
    <row r="1811" spans="3:8" x14ac:dyDescent="0.25">
      <c r="C1811"/>
      <c r="D1811"/>
      <c r="E1811"/>
      <c r="F1811"/>
      <c r="G1811"/>
      <c r="H1811"/>
    </row>
    <row r="1812" spans="3:8" x14ac:dyDescent="0.25">
      <c r="C1812"/>
      <c r="D1812"/>
      <c r="E1812"/>
      <c r="F1812"/>
      <c r="G1812"/>
      <c r="H1812"/>
    </row>
    <row r="1813" spans="3:8" x14ac:dyDescent="0.25">
      <c r="C1813"/>
      <c r="D1813"/>
      <c r="E1813"/>
      <c r="F1813"/>
      <c r="G1813"/>
      <c r="H1813"/>
    </row>
    <row r="1814" spans="3:8" x14ac:dyDescent="0.25">
      <c r="C1814"/>
      <c r="D1814"/>
      <c r="E1814"/>
      <c r="F1814"/>
      <c r="G1814"/>
      <c r="H1814"/>
    </row>
    <row r="1815" spans="3:8" x14ac:dyDescent="0.25">
      <c r="C1815"/>
      <c r="D1815"/>
      <c r="E1815"/>
      <c r="F1815"/>
      <c r="G1815"/>
      <c r="H1815"/>
    </row>
    <row r="1816" spans="3:8" x14ac:dyDescent="0.25">
      <c r="C1816"/>
      <c r="D1816"/>
      <c r="E1816"/>
      <c r="F1816"/>
      <c r="G1816"/>
      <c r="H1816"/>
    </row>
    <row r="1817" spans="3:8" x14ac:dyDescent="0.25">
      <c r="C1817"/>
      <c r="D1817"/>
      <c r="E1817"/>
      <c r="F1817"/>
      <c r="G1817"/>
      <c r="H1817"/>
    </row>
    <row r="1818" spans="3:8" x14ac:dyDescent="0.25">
      <c r="C1818"/>
      <c r="D1818"/>
      <c r="E1818"/>
      <c r="F1818"/>
      <c r="G1818"/>
      <c r="H1818"/>
    </row>
    <row r="1819" spans="3:8" x14ac:dyDescent="0.25">
      <c r="C1819"/>
      <c r="D1819"/>
      <c r="E1819"/>
      <c r="F1819"/>
      <c r="G1819"/>
      <c r="H1819"/>
    </row>
    <row r="1820" spans="3:8" x14ac:dyDescent="0.25">
      <c r="C1820"/>
      <c r="D1820"/>
      <c r="E1820"/>
      <c r="F1820"/>
      <c r="G1820"/>
      <c r="H1820"/>
    </row>
    <row r="1821" spans="3:8" x14ac:dyDescent="0.25">
      <c r="C1821"/>
      <c r="D1821"/>
      <c r="E1821"/>
      <c r="F1821"/>
      <c r="G1821"/>
      <c r="H1821"/>
    </row>
    <row r="1822" spans="3:8" x14ac:dyDescent="0.25">
      <c r="C1822"/>
      <c r="D1822"/>
      <c r="E1822"/>
      <c r="F1822"/>
      <c r="G1822"/>
      <c r="H1822"/>
    </row>
    <row r="1823" spans="3:8" x14ac:dyDescent="0.25">
      <c r="C1823"/>
      <c r="D1823"/>
      <c r="E1823"/>
      <c r="F1823"/>
      <c r="G1823"/>
      <c r="H1823"/>
    </row>
    <row r="1824" spans="3:8" x14ac:dyDescent="0.25">
      <c r="C1824"/>
      <c r="D1824"/>
      <c r="E1824"/>
      <c r="F1824"/>
      <c r="G1824"/>
      <c r="H1824"/>
    </row>
    <row r="1825" spans="3:8" x14ac:dyDescent="0.25">
      <c r="C1825"/>
      <c r="D1825"/>
      <c r="E1825"/>
      <c r="F1825"/>
      <c r="G1825"/>
      <c r="H1825"/>
    </row>
    <row r="1826" spans="3:8" x14ac:dyDescent="0.25">
      <c r="C1826"/>
      <c r="D1826"/>
      <c r="E1826"/>
      <c r="F1826"/>
      <c r="G1826"/>
      <c r="H1826"/>
    </row>
    <row r="1827" spans="3:8" x14ac:dyDescent="0.25">
      <c r="C1827"/>
      <c r="D1827"/>
      <c r="E1827"/>
      <c r="F1827"/>
      <c r="G1827"/>
      <c r="H1827"/>
    </row>
    <row r="1828" spans="3:8" x14ac:dyDescent="0.25">
      <c r="C1828"/>
      <c r="D1828"/>
      <c r="E1828"/>
      <c r="F1828"/>
      <c r="G1828"/>
      <c r="H1828"/>
    </row>
    <row r="1829" spans="3:8" x14ac:dyDescent="0.25">
      <c r="C1829"/>
      <c r="D1829"/>
      <c r="E1829"/>
      <c r="F1829"/>
      <c r="G1829"/>
      <c r="H1829"/>
    </row>
    <row r="1830" spans="3:8" x14ac:dyDescent="0.25">
      <c r="C1830"/>
      <c r="D1830"/>
      <c r="E1830"/>
      <c r="F1830"/>
      <c r="G1830"/>
      <c r="H1830"/>
    </row>
    <row r="1831" spans="3:8" x14ac:dyDescent="0.25">
      <c r="C1831"/>
      <c r="D1831"/>
      <c r="E1831"/>
      <c r="F1831"/>
      <c r="G1831"/>
      <c r="H1831"/>
    </row>
    <row r="1832" spans="3:8" x14ac:dyDescent="0.25">
      <c r="C1832"/>
      <c r="D1832"/>
      <c r="E1832"/>
      <c r="F1832"/>
      <c r="G1832"/>
      <c r="H1832"/>
    </row>
    <row r="1833" spans="3:8" x14ac:dyDescent="0.25">
      <c r="C1833"/>
      <c r="D1833"/>
      <c r="E1833"/>
      <c r="F1833"/>
      <c r="G1833"/>
      <c r="H1833"/>
    </row>
    <row r="1834" spans="3:8" x14ac:dyDescent="0.25">
      <c r="C1834"/>
      <c r="D1834"/>
      <c r="E1834"/>
      <c r="F1834"/>
      <c r="G1834"/>
      <c r="H1834"/>
    </row>
    <row r="1835" spans="3:8" x14ac:dyDescent="0.25">
      <c r="C1835"/>
      <c r="D1835"/>
      <c r="E1835"/>
      <c r="F1835"/>
      <c r="G1835"/>
      <c r="H1835"/>
    </row>
    <row r="1836" spans="3:8" x14ac:dyDescent="0.25">
      <c r="C1836"/>
      <c r="D1836"/>
      <c r="E1836"/>
      <c r="F1836"/>
      <c r="G1836"/>
      <c r="H1836"/>
    </row>
    <row r="1837" spans="3:8" x14ac:dyDescent="0.25">
      <c r="C1837"/>
      <c r="D1837"/>
      <c r="E1837"/>
      <c r="F1837"/>
      <c r="G1837"/>
      <c r="H1837"/>
    </row>
    <row r="1838" spans="3:8" x14ac:dyDescent="0.25">
      <c r="C1838"/>
      <c r="D1838"/>
      <c r="E1838"/>
      <c r="F1838"/>
      <c r="G1838"/>
      <c r="H1838"/>
    </row>
    <row r="1839" spans="3:8" x14ac:dyDescent="0.25">
      <c r="C1839"/>
      <c r="D1839"/>
      <c r="E1839"/>
      <c r="F1839"/>
      <c r="G1839"/>
      <c r="H1839"/>
    </row>
    <row r="1840" spans="3:8" x14ac:dyDescent="0.25">
      <c r="C1840"/>
      <c r="D1840"/>
      <c r="E1840"/>
      <c r="F1840"/>
      <c r="G1840"/>
      <c r="H1840"/>
    </row>
    <row r="1841" spans="3:8" x14ac:dyDescent="0.25">
      <c r="C1841"/>
      <c r="D1841"/>
      <c r="E1841"/>
      <c r="F1841"/>
      <c r="G1841"/>
      <c r="H1841"/>
    </row>
    <row r="1842" spans="3:8" x14ac:dyDescent="0.25">
      <c r="C1842"/>
      <c r="D1842"/>
      <c r="E1842"/>
      <c r="F1842"/>
      <c r="G1842"/>
      <c r="H1842"/>
    </row>
    <row r="1843" spans="3:8" x14ac:dyDescent="0.25">
      <c r="C1843"/>
      <c r="D1843"/>
      <c r="E1843"/>
      <c r="F1843"/>
      <c r="G1843"/>
      <c r="H1843"/>
    </row>
  </sheetData>
  <mergeCells count="1">
    <mergeCell ref="A1:H2"/>
  </mergeCells>
  <pageMargins left="0.5" right="0.5" top="1" bottom="0.5" header="0.5" footer="0.3"/>
  <pageSetup scale="72" fitToHeight="0" orientation="portrait" r:id="rId2"/>
  <headerFooter>
    <oddHeader>&amp;C&amp;12Department of Government Operations&amp;11
&amp;"-,Bold"&amp;14FY 2023 Impacts for Proposed Rates, Revised&amp;RRev. 9/10/2021</oddHeader>
    <oddFooter xml:space="preserve">&amp;CKEY:  "DFCM" means Facilities Construction and Management; "DHRM" means Human Resource Management; "Finance" means Finance; "Fleet" means Fleet Operations; "DTS" means Technology Services; and "Risk" means Risk Management.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A3178-F344-4099-B068-3113CACD5245}">
  <sheetPr>
    <pageSetUpPr fitToPage="1"/>
  </sheetPr>
  <dimension ref="A7:H10"/>
  <sheetViews>
    <sheetView workbookViewId="0">
      <selection activeCell="C19" sqref="C19"/>
    </sheetView>
  </sheetViews>
  <sheetFormatPr defaultRowHeight="15" x14ac:dyDescent="0.25"/>
  <cols>
    <col min="1" max="1" width="23.140625" customWidth="1"/>
    <col min="2" max="2" width="11.5703125" bestFit="1" customWidth="1"/>
    <col min="3" max="3" width="13.28515625" bestFit="1" customWidth="1"/>
    <col min="4" max="4" width="10" customWidth="1"/>
    <col min="5" max="7" width="13.28515625" bestFit="1" customWidth="1"/>
    <col min="8" max="8" width="13.28515625" customWidth="1"/>
  </cols>
  <sheetData>
    <row r="7" spans="1:8" x14ac:dyDescent="0.25">
      <c r="A7" t="s">
        <v>7104</v>
      </c>
      <c r="B7" t="s">
        <v>7093</v>
      </c>
      <c r="C7" t="s">
        <v>626</v>
      </c>
      <c r="D7" t="s">
        <v>587</v>
      </c>
      <c r="E7" t="s">
        <v>588</v>
      </c>
      <c r="F7" t="s">
        <v>632</v>
      </c>
      <c r="G7" t="s">
        <v>1519</v>
      </c>
      <c r="H7" t="s">
        <v>627</v>
      </c>
    </row>
    <row r="8" spans="1:8" x14ac:dyDescent="0.25">
      <c r="A8" t="s">
        <v>7102</v>
      </c>
      <c r="B8" s="61">
        <v>341654.75</v>
      </c>
      <c r="C8" s="61">
        <v>1562440.4857258401</v>
      </c>
      <c r="D8" s="61">
        <v>-9365</v>
      </c>
      <c r="E8" s="61">
        <v>1176418.4789000002</v>
      </c>
      <c r="F8" s="61">
        <v>5712776.1600335799</v>
      </c>
      <c r="G8" s="61">
        <v>7503658.0099999998</v>
      </c>
      <c r="H8" s="61">
        <f>SUM(Table2[[#This Row],[DFCM]:[Risk]])</f>
        <v>16287582.884659419</v>
      </c>
    </row>
    <row r="9" spans="1:8" x14ac:dyDescent="0.25">
      <c r="A9" t="s">
        <v>7105</v>
      </c>
      <c r="B9" s="61">
        <v>0</v>
      </c>
      <c r="C9" s="61">
        <v>191979.01427415968</v>
      </c>
      <c r="D9" s="61">
        <v>0</v>
      </c>
      <c r="E9" s="61">
        <v>0</v>
      </c>
      <c r="F9" s="61">
        <v>654032.80370603409</v>
      </c>
      <c r="G9" s="61">
        <v>0</v>
      </c>
      <c r="H9" s="61">
        <f>SUM(Table2[[#This Row],[DFCM]:[Risk]])</f>
        <v>846011.81798019377</v>
      </c>
    </row>
    <row r="10" spans="1:8" x14ac:dyDescent="0.25">
      <c r="A10" t="s">
        <v>7103</v>
      </c>
      <c r="B10" s="61">
        <f>SUBTOTAL(109,Table2[DFCM])</f>
        <v>341654.75</v>
      </c>
      <c r="C10" s="61">
        <f>SUBTOTAL(109,Table2[DHRM])</f>
        <v>1754419.4999999998</v>
      </c>
      <c r="D10" s="61">
        <f>SUBTOTAL(109,Table2[Finance])</f>
        <v>-9365</v>
      </c>
      <c r="E10" s="61">
        <f>SUBTOTAL(109,Table2[Fleet])</f>
        <v>1176418.4789000002</v>
      </c>
      <c r="F10" s="61">
        <f>SUBTOTAL(109,Table2[DTS])</f>
        <v>6366808.963739614</v>
      </c>
      <c r="G10" s="61">
        <f>SUBTOTAL(109,Table2[Risk])</f>
        <v>7503658.0099999998</v>
      </c>
      <c r="H10" s="61">
        <f>SUBTOTAL(109,Table2[Grand Total])</f>
        <v>17133594.702639613</v>
      </c>
    </row>
  </sheetData>
  <pageMargins left="0.5" right="0.5" top="1" bottom="0.5" header="0.5" footer="0.3"/>
  <pageSetup scale="85" fitToHeight="0" orientation="portrait" r:id="rId1"/>
  <headerFooter>
    <oddHeader>&amp;C&amp;12Department of Government Operations&amp;11
&amp;"-,Bold"&amp;14FY 2023 Impacts for Proposed Rates, Revised
&amp;"-,Regular"Summary of Changes&amp;RRev. 9/10/2021</oddHeader>
    <oddFooter xml:space="preserve">&amp;CKEY:  "DFCM" means Facilities Construction and Management; "DHRM" means Human Resource Management; "Finance" means Finance; "Fleet" means Fleet Operations; "DTS" means Technology Services; and "Risk" means Risk Management.
</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251"/>
  <sheetViews>
    <sheetView zoomScale="110" zoomScaleNormal="110" workbookViewId="0">
      <pane ySplit="3" topLeftCell="A4041" activePane="bottomLeft" state="frozen"/>
      <selection activeCell="D4062" sqref="D4062"/>
      <selection pane="bottomLeft" activeCell="D4062" sqref="D4062"/>
    </sheetView>
  </sheetViews>
  <sheetFormatPr defaultColWidth="11.42578125" defaultRowHeight="15" customHeight="1" x14ac:dyDescent="0.25"/>
  <cols>
    <col min="1" max="1" width="11.42578125" style="60"/>
    <col min="2" max="2" width="44.85546875" bestFit="1" customWidth="1"/>
    <col min="3" max="3" width="12.85546875" style="5" bestFit="1" customWidth="1"/>
    <col min="4" max="4" width="57" bestFit="1" customWidth="1"/>
    <col min="5" max="5" width="13.85546875" bestFit="1" customWidth="1"/>
    <col min="6" max="6" width="52.140625" bestFit="1" customWidth="1"/>
    <col min="7" max="7" width="38.5703125" bestFit="1" customWidth="1"/>
    <col min="8" max="8" width="24.140625" bestFit="1" customWidth="1"/>
    <col min="9" max="9" width="18.85546875" bestFit="1" customWidth="1"/>
    <col min="10" max="10" width="68.140625" style="57" bestFit="1" customWidth="1"/>
    <col min="11" max="11" width="61.85546875" style="57" bestFit="1" customWidth="1"/>
    <col min="13" max="13" width="12.42578125" bestFit="1" customWidth="1"/>
  </cols>
  <sheetData>
    <row r="1" spans="1:13" ht="15" customHeight="1" x14ac:dyDescent="0.35">
      <c r="A1" s="89" t="s">
        <v>7092</v>
      </c>
      <c r="B1" s="90"/>
      <c r="C1" s="90"/>
      <c r="D1" s="90"/>
      <c r="E1" s="90"/>
      <c r="F1" s="90"/>
      <c r="G1" s="90"/>
      <c r="H1" s="90"/>
      <c r="I1" s="90"/>
      <c r="J1" s="55"/>
      <c r="K1" s="55"/>
    </row>
    <row r="2" spans="1:13" ht="15" customHeight="1" x14ac:dyDescent="0.25">
      <c r="A2" s="58" t="s">
        <v>2158</v>
      </c>
      <c r="B2" s="52" t="s">
        <v>2158</v>
      </c>
      <c r="C2" s="6"/>
      <c r="D2" s="1"/>
      <c r="E2" s="1"/>
      <c r="F2" s="1"/>
      <c r="G2" s="1"/>
      <c r="H2" s="1"/>
      <c r="I2" s="1"/>
      <c r="J2" s="56"/>
      <c r="K2" s="55"/>
    </row>
    <row r="3" spans="1:13" ht="15" customHeight="1" x14ac:dyDescent="0.25">
      <c r="A3" s="59" t="s">
        <v>0</v>
      </c>
      <c r="B3" s="2" t="s">
        <v>1</v>
      </c>
      <c r="C3" s="3" t="s">
        <v>2</v>
      </c>
      <c r="D3" s="4" t="s">
        <v>3</v>
      </c>
      <c r="E3" s="4" t="s">
        <v>4</v>
      </c>
      <c r="F3" s="2" t="s">
        <v>5</v>
      </c>
      <c r="G3" s="2" t="s">
        <v>6</v>
      </c>
      <c r="H3" s="2" t="s">
        <v>7</v>
      </c>
      <c r="I3" s="2" t="s">
        <v>8</v>
      </c>
      <c r="J3" s="49" t="s">
        <v>9</v>
      </c>
      <c r="K3" s="50" t="s">
        <v>10</v>
      </c>
      <c r="L3" s="51" t="s">
        <v>559</v>
      </c>
      <c r="M3" s="51" t="s">
        <v>2160</v>
      </c>
    </row>
    <row r="4" spans="1:13" ht="15" customHeight="1" x14ac:dyDescent="0.25">
      <c r="A4" s="46" t="s">
        <v>628</v>
      </c>
      <c r="B4" s="25" t="s">
        <v>629</v>
      </c>
      <c r="C4" s="43" t="s">
        <v>630</v>
      </c>
      <c r="D4" s="25" t="s">
        <v>1483</v>
      </c>
      <c r="E4" s="39" t="s">
        <v>361</v>
      </c>
      <c r="F4" s="25" t="s">
        <v>11</v>
      </c>
      <c r="G4" s="25" t="s">
        <v>14</v>
      </c>
      <c r="H4" s="25" t="s">
        <v>13</v>
      </c>
      <c r="I4" s="32">
        <v>500</v>
      </c>
      <c r="J4" s="48" t="str">
        <f t="shared" ref="J4:J67" si="0">IF(A4&gt;"",A4&amp;" "&amp;B4,B4)</f>
        <v>011 Senate</v>
      </c>
      <c r="K4" s="48" t="str">
        <f>IFERROR(VLOOKUP(C4,AppropUnits[],13,0),D4)</f>
        <v>LSN Senate Administration</v>
      </c>
      <c r="L4" s="62" t="s">
        <v>1519</v>
      </c>
      <c r="M4" s="63" t="s">
        <v>2161</v>
      </c>
    </row>
    <row r="5" spans="1:13" ht="15" customHeight="1" x14ac:dyDescent="0.25">
      <c r="A5" s="46" t="s">
        <v>628</v>
      </c>
      <c r="B5" s="25" t="s">
        <v>629</v>
      </c>
      <c r="C5" s="43" t="s">
        <v>630</v>
      </c>
      <c r="D5" s="25" t="s">
        <v>1483</v>
      </c>
      <c r="E5" s="39" t="s">
        <v>361</v>
      </c>
      <c r="F5" s="25" t="s">
        <v>11</v>
      </c>
      <c r="G5" s="25" t="s">
        <v>20</v>
      </c>
      <c r="H5" s="25" t="s">
        <v>13</v>
      </c>
      <c r="I5" s="32">
        <v>312</v>
      </c>
      <c r="J5" s="48" t="str">
        <f t="shared" si="0"/>
        <v>011 Senate</v>
      </c>
      <c r="K5" s="48" t="str">
        <f>IFERROR(VLOOKUP(C5,AppropUnits[],13,0),D5)</f>
        <v>LSN Senate Administration</v>
      </c>
      <c r="L5" s="62" t="s">
        <v>1519</v>
      </c>
      <c r="M5" s="63" t="s">
        <v>2161</v>
      </c>
    </row>
    <row r="6" spans="1:13" ht="15" customHeight="1" x14ac:dyDescent="0.25">
      <c r="A6" s="64" t="s">
        <v>628</v>
      </c>
      <c r="B6" s="65" t="s">
        <v>629</v>
      </c>
      <c r="C6" s="66" t="s">
        <v>630</v>
      </c>
      <c r="D6" s="65" t="s">
        <v>1521</v>
      </c>
      <c r="E6" s="65" t="s">
        <v>361</v>
      </c>
      <c r="F6" s="65" t="s">
        <v>11</v>
      </c>
      <c r="G6" s="65" t="s">
        <v>1522</v>
      </c>
      <c r="H6" s="65" t="s">
        <v>13</v>
      </c>
      <c r="I6" s="67">
        <v>-3500.9300000000003</v>
      </c>
      <c r="J6" s="48" t="str">
        <f t="shared" si="0"/>
        <v>011 Senate</v>
      </c>
      <c r="K6" s="48" t="str">
        <f>IFERROR(VLOOKUP(C6,AppropUnits[],13,0),D6)</f>
        <v>LSN Senate Administration</v>
      </c>
      <c r="L6" s="62" t="s">
        <v>1519</v>
      </c>
      <c r="M6" s="63" t="s">
        <v>2161</v>
      </c>
    </row>
    <row r="7" spans="1:13" ht="15" customHeight="1" x14ac:dyDescent="0.25">
      <c r="A7" s="46" t="s">
        <v>636</v>
      </c>
      <c r="B7" s="25" t="s">
        <v>637</v>
      </c>
      <c r="C7" s="43" t="s">
        <v>638</v>
      </c>
      <c r="D7" s="25" t="s">
        <v>1485</v>
      </c>
      <c r="E7" s="39" t="s">
        <v>361</v>
      </c>
      <c r="F7" s="25" t="s">
        <v>11</v>
      </c>
      <c r="G7" s="25" t="s">
        <v>14</v>
      </c>
      <c r="H7" s="25" t="s">
        <v>13</v>
      </c>
      <c r="I7" s="32">
        <v>864</v>
      </c>
      <c r="J7" s="48" t="str">
        <f t="shared" si="0"/>
        <v>012 House of Representatives</v>
      </c>
      <c r="K7" s="48" t="str">
        <f>IFERROR(VLOOKUP(C7,AppropUnits[],13,0),D7)</f>
        <v>LHS House of Representatives Administration</v>
      </c>
      <c r="L7" s="62" t="s">
        <v>1519</v>
      </c>
      <c r="M7" s="63" t="s">
        <v>2161</v>
      </c>
    </row>
    <row r="8" spans="1:13" ht="15" customHeight="1" x14ac:dyDescent="0.25">
      <c r="A8" s="46" t="s">
        <v>636</v>
      </c>
      <c r="B8" s="25" t="s">
        <v>637</v>
      </c>
      <c r="C8" s="43" t="s">
        <v>638</v>
      </c>
      <c r="D8" s="25" t="s">
        <v>1485</v>
      </c>
      <c r="E8" s="39" t="s">
        <v>361</v>
      </c>
      <c r="F8" s="25" t="s">
        <v>11</v>
      </c>
      <c r="G8" s="25" t="s">
        <v>20</v>
      </c>
      <c r="H8" s="25" t="s">
        <v>13</v>
      </c>
      <c r="I8" s="32">
        <v>634</v>
      </c>
      <c r="J8" s="48" t="str">
        <f t="shared" si="0"/>
        <v>012 House of Representatives</v>
      </c>
      <c r="K8" s="48" t="str">
        <f>IFERROR(VLOOKUP(C8,AppropUnits[],13,0),D8)</f>
        <v>LHS House of Representatives Administration</v>
      </c>
      <c r="L8" s="62" t="s">
        <v>1519</v>
      </c>
      <c r="M8" s="63" t="s">
        <v>2161</v>
      </c>
    </row>
    <row r="9" spans="1:13" ht="15" customHeight="1" x14ac:dyDescent="0.25">
      <c r="A9" s="64" t="s">
        <v>636</v>
      </c>
      <c r="B9" s="65" t="s">
        <v>637</v>
      </c>
      <c r="C9" s="66" t="s">
        <v>638</v>
      </c>
      <c r="D9" s="65" t="s">
        <v>1525</v>
      </c>
      <c r="E9" s="65" t="s">
        <v>361</v>
      </c>
      <c r="F9" s="65" t="s">
        <v>11</v>
      </c>
      <c r="G9" s="65" t="s">
        <v>1522</v>
      </c>
      <c r="H9" s="65" t="s">
        <v>13</v>
      </c>
      <c r="I9" s="67">
        <v>-5065.8700000000008</v>
      </c>
      <c r="J9" s="48" t="str">
        <f t="shared" si="0"/>
        <v>012 House of Representatives</v>
      </c>
      <c r="K9" s="48" t="str">
        <f>IFERROR(VLOOKUP(C9,AppropUnits[],13,0),D9)</f>
        <v>LHS House of Representatives Administration</v>
      </c>
      <c r="L9" s="62" t="s">
        <v>1519</v>
      </c>
      <c r="M9" s="63" t="s">
        <v>2161</v>
      </c>
    </row>
    <row r="10" spans="1:13" ht="15" customHeight="1" x14ac:dyDescent="0.25">
      <c r="A10" s="46" t="s">
        <v>640</v>
      </c>
      <c r="B10" s="25" t="s">
        <v>641</v>
      </c>
      <c r="C10" s="43" t="s">
        <v>642</v>
      </c>
      <c r="D10" s="25" t="s">
        <v>1487</v>
      </c>
      <c r="E10" s="39" t="s">
        <v>361</v>
      </c>
      <c r="F10" s="25" t="s">
        <v>11</v>
      </c>
      <c r="G10" s="25" t="s">
        <v>14</v>
      </c>
      <c r="H10" s="25" t="s">
        <v>13</v>
      </c>
      <c r="I10" s="32">
        <v>6477</v>
      </c>
      <c r="J10" s="48" t="str">
        <f t="shared" si="0"/>
        <v>014 Legislative Research &amp; General Counsel</v>
      </c>
      <c r="K10" s="48" t="str">
        <f>IFERROR(VLOOKUP(C10,AppropUnits[],13,0),D10)</f>
        <v>LRG Legislative Research &amp; General Counsel</v>
      </c>
      <c r="L10" s="62" t="s">
        <v>1519</v>
      </c>
      <c r="M10" s="63" t="s">
        <v>2161</v>
      </c>
    </row>
    <row r="11" spans="1:13" ht="15" customHeight="1" x14ac:dyDescent="0.25">
      <c r="A11" s="46" t="s">
        <v>640</v>
      </c>
      <c r="B11" s="25" t="s">
        <v>641</v>
      </c>
      <c r="C11" s="43" t="s">
        <v>642</v>
      </c>
      <c r="D11" s="25" t="s">
        <v>1487</v>
      </c>
      <c r="E11" s="39" t="s">
        <v>361</v>
      </c>
      <c r="F11" s="25" t="s">
        <v>11</v>
      </c>
      <c r="G11" s="25" t="s">
        <v>20</v>
      </c>
      <c r="H11" s="25" t="s">
        <v>13</v>
      </c>
      <c r="I11" s="32">
        <v>334</v>
      </c>
      <c r="J11" s="48" t="str">
        <f t="shared" si="0"/>
        <v>014 Legislative Research &amp; General Counsel</v>
      </c>
      <c r="K11" s="48" t="str">
        <f>IFERROR(VLOOKUP(C11,AppropUnits[],13,0),D11)</f>
        <v>LRG Legislative Research &amp; General Counsel</v>
      </c>
      <c r="L11" s="62" t="s">
        <v>1519</v>
      </c>
      <c r="M11" s="63" t="s">
        <v>2161</v>
      </c>
    </row>
    <row r="12" spans="1:13" ht="15" customHeight="1" x14ac:dyDescent="0.25">
      <c r="A12" s="64" t="s">
        <v>640</v>
      </c>
      <c r="B12" s="65" t="s">
        <v>641</v>
      </c>
      <c r="C12" s="66" t="s">
        <v>642</v>
      </c>
      <c r="D12" s="65" t="s">
        <v>1526</v>
      </c>
      <c r="E12" s="65" t="s">
        <v>361</v>
      </c>
      <c r="F12" s="65" t="s">
        <v>11</v>
      </c>
      <c r="G12" s="65" t="s">
        <v>1522</v>
      </c>
      <c r="H12" s="65" t="s">
        <v>13</v>
      </c>
      <c r="I12" s="67">
        <v>-13387.190000000002</v>
      </c>
      <c r="J12" s="48" t="str">
        <f t="shared" si="0"/>
        <v>014 Legislative Research &amp; General Counsel</v>
      </c>
      <c r="K12" s="48" t="str">
        <f>IFERROR(VLOOKUP(C12,AppropUnits[],13,0),D12)</f>
        <v>LRG Legislative Research &amp; General Counsel</v>
      </c>
      <c r="L12" s="62" t="s">
        <v>1519</v>
      </c>
      <c r="M12" s="63" t="s">
        <v>2161</v>
      </c>
    </row>
    <row r="13" spans="1:13" ht="15" customHeight="1" x14ac:dyDescent="0.25">
      <c r="A13" s="46" t="s">
        <v>645</v>
      </c>
      <c r="B13" s="25" t="s">
        <v>646</v>
      </c>
      <c r="C13" s="43" t="s">
        <v>647</v>
      </c>
      <c r="D13" s="25" t="s">
        <v>1489</v>
      </c>
      <c r="E13" s="39" t="s">
        <v>361</v>
      </c>
      <c r="F13" s="25" t="s">
        <v>11</v>
      </c>
      <c r="G13" s="25" t="s">
        <v>14</v>
      </c>
      <c r="H13" s="25" t="s">
        <v>13</v>
      </c>
      <c r="I13" s="32">
        <v>2293</v>
      </c>
      <c r="J13" s="48" t="str">
        <f t="shared" si="0"/>
        <v>015 Legislative Fiscal Analyst</v>
      </c>
      <c r="K13" s="48" t="str">
        <f>IFERROR(VLOOKUP(C13,AppropUnits[],13,0),D13)</f>
        <v>LFA Legislative Fiscal Analyst</v>
      </c>
      <c r="L13" s="62" t="s">
        <v>1519</v>
      </c>
      <c r="M13" s="63" t="s">
        <v>2161</v>
      </c>
    </row>
    <row r="14" spans="1:13" ht="15" customHeight="1" x14ac:dyDescent="0.25">
      <c r="A14" s="46" t="s">
        <v>645</v>
      </c>
      <c r="B14" s="25" t="s">
        <v>646</v>
      </c>
      <c r="C14" s="43" t="s">
        <v>647</v>
      </c>
      <c r="D14" s="25" t="s">
        <v>1489</v>
      </c>
      <c r="E14" s="39" t="s">
        <v>361</v>
      </c>
      <c r="F14" s="25" t="s">
        <v>11</v>
      </c>
      <c r="G14" s="25" t="s">
        <v>20</v>
      </c>
      <c r="H14" s="25" t="s">
        <v>13</v>
      </c>
      <c r="I14" s="32">
        <v>87</v>
      </c>
      <c r="J14" s="48" t="str">
        <f t="shared" si="0"/>
        <v>015 Legislative Fiscal Analyst</v>
      </c>
      <c r="K14" s="48" t="str">
        <f>IFERROR(VLOOKUP(C14,AppropUnits[],13,0),D14)</f>
        <v>LFA Legislative Fiscal Analyst</v>
      </c>
      <c r="L14" s="62" t="s">
        <v>1519</v>
      </c>
      <c r="M14" s="63" t="s">
        <v>2161</v>
      </c>
    </row>
    <row r="15" spans="1:13" ht="15" customHeight="1" x14ac:dyDescent="0.25">
      <c r="A15" s="64" t="s">
        <v>645</v>
      </c>
      <c r="B15" s="65" t="s">
        <v>646</v>
      </c>
      <c r="C15" s="66" t="s">
        <v>647</v>
      </c>
      <c r="D15" s="65" t="s">
        <v>1527</v>
      </c>
      <c r="E15" s="65" t="s">
        <v>361</v>
      </c>
      <c r="F15" s="65" t="s">
        <v>11</v>
      </c>
      <c r="G15" s="65" t="s">
        <v>1522</v>
      </c>
      <c r="H15" s="65" t="s">
        <v>13</v>
      </c>
      <c r="I15" s="67">
        <v>-4333.07</v>
      </c>
      <c r="J15" s="48" t="str">
        <f t="shared" si="0"/>
        <v>015 Legislative Fiscal Analyst</v>
      </c>
      <c r="K15" s="48" t="str">
        <f>IFERROR(VLOOKUP(C15,AppropUnits[],13,0),D15)</f>
        <v>LFA Legislative Fiscal Analyst</v>
      </c>
      <c r="L15" s="62" t="s">
        <v>1519</v>
      </c>
      <c r="M15" s="63" t="s">
        <v>2161</v>
      </c>
    </row>
    <row r="16" spans="1:13" ht="15" customHeight="1" x14ac:dyDescent="0.25">
      <c r="A16" s="46" t="s">
        <v>653</v>
      </c>
      <c r="B16" s="25" t="s">
        <v>654</v>
      </c>
      <c r="C16" s="43" t="s">
        <v>655</v>
      </c>
      <c r="D16" s="25" t="s">
        <v>1491</v>
      </c>
      <c r="E16" s="39" t="s">
        <v>361</v>
      </c>
      <c r="F16" s="25" t="s">
        <v>11</v>
      </c>
      <c r="G16" s="25" t="s">
        <v>14</v>
      </c>
      <c r="H16" s="25" t="s">
        <v>13</v>
      </c>
      <c r="I16" s="32">
        <v>3038</v>
      </c>
      <c r="J16" s="48" t="str">
        <f t="shared" si="0"/>
        <v>016 Legislative Auditor General</v>
      </c>
      <c r="K16" s="48" t="str">
        <f>IFERROR(VLOOKUP(C16,AppropUnits[],13,0),D16)</f>
        <v>LAG Legislative Auditor General</v>
      </c>
      <c r="L16" s="62" t="s">
        <v>1519</v>
      </c>
      <c r="M16" s="63" t="s">
        <v>2161</v>
      </c>
    </row>
    <row r="17" spans="1:13" ht="15" customHeight="1" x14ac:dyDescent="0.25">
      <c r="A17" s="46" t="s">
        <v>653</v>
      </c>
      <c r="B17" s="25" t="s">
        <v>654</v>
      </c>
      <c r="C17" s="43" t="s">
        <v>655</v>
      </c>
      <c r="D17" s="25" t="s">
        <v>1491</v>
      </c>
      <c r="E17" s="39" t="s">
        <v>361</v>
      </c>
      <c r="F17" s="25" t="s">
        <v>11</v>
      </c>
      <c r="G17" s="25" t="s">
        <v>20</v>
      </c>
      <c r="H17" s="25" t="s">
        <v>13</v>
      </c>
      <c r="I17" s="32">
        <v>195</v>
      </c>
      <c r="J17" s="48" t="str">
        <f t="shared" si="0"/>
        <v>016 Legislative Auditor General</v>
      </c>
      <c r="K17" s="48" t="str">
        <f>IFERROR(VLOOKUP(C17,AppropUnits[],13,0),D17)</f>
        <v>LAG Legislative Auditor General</v>
      </c>
      <c r="L17" s="62" t="s">
        <v>1519</v>
      </c>
      <c r="M17" s="63" t="s">
        <v>2161</v>
      </c>
    </row>
    <row r="18" spans="1:13" ht="15" customHeight="1" x14ac:dyDescent="0.25">
      <c r="A18" s="64" t="s">
        <v>653</v>
      </c>
      <c r="B18" s="65" t="s">
        <v>654</v>
      </c>
      <c r="C18" s="66" t="s">
        <v>655</v>
      </c>
      <c r="D18" s="65" t="s">
        <v>1528</v>
      </c>
      <c r="E18" s="65" t="s">
        <v>361</v>
      </c>
      <c r="F18" s="65" t="s">
        <v>11</v>
      </c>
      <c r="G18" s="65" t="s">
        <v>1522</v>
      </c>
      <c r="H18" s="65" t="s">
        <v>13</v>
      </c>
      <c r="I18" s="67">
        <v>-5519.7999999999993</v>
      </c>
      <c r="J18" s="48" t="str">
        <f t="shared" si="0"/>
        <v>016 Legislative Auditor General</v>
      </c>
      <c r="K18" s="48" t="str">
        <f>IFERROR(VLOOKUP(C18,AppropUnits[],13,0),D18)</f>
        <v>LAG Legislative Auditor General</v>
      </c>
      <c r="L18" s="62" t="s">
        <v>1519</v>
      </c>
      <c r="M18" s="63" t="s">
        <v>2161</v>
      </c>
    </row>
    <row r="19" spans="1:13" ht="15" customHeight="1" x14ac:dyDescent="0.25">
      <c r="A19" s="46" t="s">
        <v>657</v>
      </c>
      <c r="B19" s="25" t="s">
        <v>658</v>
      </c>
      <c r="C19" s="43" t="s">
        <v>1493</v>
      </c>
      <c r="D19" s="25" t="s">
        <v>1494</v>
      </c>
      <c r="E19" s="39" t="s">
        <v>361</v>
      </c>
      <c r="F19" s="25" t="s">
        <v>11</v>
      </c>
      <c r="G19" s="25" t="s">
        <v>14</v>
      </c>
      <c r="H19" s="25" t="s">
        <v>13</v>
      </c>
      <c r="I19" s="32">
        <v>4228</v>
      </c>
      <c r="J19" s="48" t="str">
        <f t="shared" si="0"/>
        <v>017 Legislative Services</v>
      </c>
      <c r="K19" s="48" t="str">
        <f>IFERROR(VLOOKUP(C19,AppropUnits[],13,0),D19)</f>
        <v>LSV Legislative Services Administration</v>
      </c>
      <c r="L19" s="62" t="s">
        <v>1519</v>
      </c>
      <c r="M19" s="63" t="s">
        <v>2161</v>
      </c>
    </row>
    <row r="20" spans="1:13" ht="15" customHeight="1" x14ac:dyDescent="0.25">
      <c r="A20" s="46" t="s">
        <v>657</v>
      </c>
      <c r="B20" s="25" t="s">
        <v>658</v>
      </c>
      <c r="C20" s="43" t="s">
        <v>1493</v>
      </c>
      <c r="D20" s="25" t="s">
        <v>1494</v>
      </c>
      <c r="E20" s="39" t="s">
        <v>361</v>
      </c>
      <c r="F20" s="25" t="s">
        <v>11</v>
      </c>
      <c r="G20" s="25" t="s">
        <v>20</v>
      </c>
      <c r="H20" s="25" t="s">
        <v>13</v>
      </c>
      <c r="I20" s="32">
        <v>371</v>
      </c>
      <c r="J20" s="48" t="str">
        <f t="shared" si="0"/>
        <v>017 Legislative Services</v>
      </c>
      <c r="K20" s="48" t="str">
        <f>IFERROR(VLOOKUP(C20,AppropUnits[],13,0),D20)</f>
        <v>LSV Legislative Services Administration</v>
      </c>
      <c r="L20" s="62" t="s">
        <v>1519</v>
      </c>
      <c r="M20" s="63" t="s">
        <v>2161</v>
      </c>
    </row>
    <row r="21" spans="1:13" ht="15" customHeight="1" x14ac:dyDescent="0.25">
      <c r="A21" s="64" t="s">
        <v>657</v>
      </c>
      <c r="B21" s="65" t="s">
        <v>658</v>
      </c>
      <c r="C21" s="66" t="s">
        <v>1493</v>
      </c>
      <c r="D21" s="65" t="s">
        <v>1529</v>
      </c>
      <c r="E21" s="65" t="s">
        <v>361</v>
      </c>
      <c r="F21" s="65" t="s">
        <v>11</v>
      </c>
      <c r="G21" s="65" t="s">
        <v>1522</v>
      </c>
      <c r="H21" s="65" t="s">
        <v>13</v>
      </c>
      <c r="I21" s="67">
        <v>-1372.3199999999997</v>
      </c>
      <c r="J21" s="48" t="str">
        <f t="shared" si="0"/>
        <v>017 Legislative Services</v>
      </c>
      <c r="K21" s="48" t="str">
        <f>IFERROR(VLOOKUP(C21,AppropUnits[],13,0),D21)</f>
        <v>LSV Legislative Services Administration</v>
      </c>
      <c r="L21" s="62" t="s">
        <v>1519</v>
      </c>
      <c r="M21" s="63" t="s">
        <v>2161</v>
      </c>
    </row>
    <row r="22" spans="1:13" ht="15" customHeight="1" x14ac:dyDescent="0.25">
      <c r="A22" s="64" t="s">
        <v>657</v>
      </c>
      <c r="B22" s="65" t="s">
        <v>658</v>
      </c>
      <c r="C22" s="66" t="s">
        <v>1530</v>
      </c>
      <c r="D22" s="65" t="s">
        <v>1531</v>
      </c>
      <c r="E22" s="65" t="s">
        <v>361</v>
      </c>
      <c r="F22" s="65" t="s">
        <v>11</v>
      </c>
      <c r="G22" s="65" t="s">
        <v>1522</v>
      </c>
      <c r="H22" s="65" t="s">
        <v>13</v>
      </c>
      <c r="I22" s="67">
        <v>-21.15</v>
      </c>
      <c r="J22" s="48" t="str">
        <f t="shared" si="0"/>
        <v>017 Legislative Services</v>
      </c>
      <c r="K22" s="48" t="str">
        <f>IFERROR(VLOOKUP(C22,AppropUnits[],13,0),D22)</f>
        <v>LSV Pass-Through</v>
      </c>
      <c r="L22" s="62" t="s">
        <v>1519</v>
      </c>
      <c r="M22" s="63" t="s">
        <v>2161</v>
      </c>
    </row>
    <row r="23" spans="1:13" ht="15" customHeight="1" x14ac:dyDescent="0.25">
      <c r="A23" s="64" t="s">
        <v>657</v>
      </c>
      <c r="B23" s="65" t="s">
        <v>658</v>
      </c>
      <c r="C23" s="66" t="s">
        <v>1532</v>
      </c>
      <c r="D23" s="65" t="s">
        <v>1533</v>
      </c>
      <c r="E23" s="65" t="s">
        <v>361</v>
      </c>
      <c r="F23" s="65" t="s">
        <v>11</v>
      </c>
      <c r="G23" s="65" t="s">
        <v>1522</v>
      </c>
      <c r="H23" s="65" t="s">
        <v>13</v>
      </c>
      <c r="I23" s="67">
        <v>-2.3099999999999996</v>
      </c>
      <c r="J23" s="48" t="str">
        <f t="shared" si="0"/>
        <v>017 Legislative Services</v>
      </c>
      <c r="K23" s="48" t="str">
        <f>IFERROR(VLOOKUP(C23,AppropUnits[],13,0),D23)</f>
        <v>LSV Legislative Printing</v>
      </c>
      <c r="L23" s="62" t="s">
        <v>1519</v>
      </c>
      <c r="M23" s="63" t="s">
        <v>2161</v>
      </c>
    </row>
    <row r="24" spans="1:13" ht="15" customHeight="1" x14ac:dyDescent="0.25">
      <c r="A24" s="64" t="s">
        <v>657</v>
      </c>
      <c r="B24" s="65" t="s">
        <v>658</v>
      </c>
      <c r="C24" s="66" t="s">
        <v>659</v>
      </c>
      <c r="D24" s="65" t="s">
        <v>1534</v>
      </c>
      <c r="E24" s="65" t="s">
        <v>361</v>
      </c>
      <c r="F24" s="65" t="s">
        <v>11</v>
      </c>
      <c r="G24" s="65" t="s">
        <v>1522</v>
      </c>
      <c r="H24" s="65" t="s">
        <v>13</v>
      </c>
      <c r="I24" s="67">
        <v>-1423.83</v>
      </c>
      <c r="J24" s="48" t="str">
        <f t="shared" si="0"/>
        <v>017 Legislative Services</v>
      </c>
      <c r="K24" s="48" t="str">
        <f>IFERROR(VLOOKUP(C24,AppropUnits[],13,0),D24)</f>
        <v>LSV Information Technology</v>
      </c>
      <c r="L24" s="62" t="s">
        <v>1519</v>
      </c>
      <c r="M24" s="63" t="s">
        <v>2161</v>
      </c>
    </row>
    <row r="25" spans="1:13" ht="15" customHeight="1" x14ac:dyDescent="0.25">
      <c r="A25" s="45" t="s">
        <v>15</v>
      </c>
      <c r="B25" s="27" t="s">
        <v>16</v>
      </c>
      <c r="C25" s="28" t="s">
        <v>19</v>
      </c>
      <c r="D25" s="26" t="s">
        <v>428</v>
      </c>
      <c r="E25" s="29" t="s">
        <v>361</v>
      </c>
      <c r="F25" s="29" t="s">
        <v>534</v>
      </c>
      <c r="G25" s="29" t="s">
        <v>362</v>
      </c>
      <c r="H25" s="30" t="s">
        <v>13</v>
      </c>
      <c r="I25" s="31">
        <v>132</v>
      </c>
      <c r="J25" s="48" t="str">
        <f t="shared" si="0"/>
        <v>020 Judicial Branch</v>
      </c>
      <c r="K25" s="48" t="str">
        <f>IFERROR(VLOOKUP(C25,AppropUnits[],13,0),D25)</f>
        <v>JUD Administrative Office</v>
      </c>
      <c r="L25" s="35" t="s">
        <v>588</v>
      </c>
      <c r="M25" s="63" t="s">
        <v>2161</v>
      </c>
    </row>
    <row r="26" spans="1:13" ht="15" customHeight="1" x14ac:dyDescent="0.25">
      <c r="A26" s="45" t="s">
        <v>15</v>
      </c>
      <c r="B26" s="27" t="s">
        <v>16</v>
      </c>
      <c r="C26" s="28" t="s">
        <v>19</v>
      </c>
      <c r="D26" s="26" t="s">
        <v>428</v>
      </c>
      <c r="E26" s="29" t="s">
        <v>361</v>
      </c>
      <c r="F26" s="29" t="s">
        <v>534</v>
      </c>
      <c r="G26" s="29" t="s">
        <v>379</v>
      </c>
      <c r="H26" s="30" t="s">
        <v>13</v>
      </c>
      <c r="I26" s="31">
        <v>1564.17</v>
      </c>
      <c r="J26" s="48" t="str">
        <f t="shared" si="0"/>
        <v>020 Judicial Branch</v>
      </c>
      <c r="K26" s="48" t="str">
        <f>IFERROR(VLOOKUP(C26,AppropUnits[],13,0),D26)</f>
        <v>JUD Administrative Office</v>
      </c>
      <c r="L26" s="35" t="s">
        <v>588</v>
      </c>
      <c r="M26" s="63" t="s">
        <v>2161</v>
      </c>
    </row>
    <row r="27" spans="1:13" ht="15" customHeight="1" x14ac:dyDescent="0.25">
      <c r="A27" s="45" t="s">
        <v>15</v>
      </c>
      <c r="B27" s="27" t="s">
        <v>16</v>
      </c>
      <c r="C27" s="28" t="s">
        <v>19</v>
      </c>
      <c r="D27" s="26" t="s">
        <v>428</v>
      </c>
      <c r="E27" s="29" t="s">
        <v>361</v>
      </c>
      <c r="F27" s="29" t="s">
        <v>261</v>
      </c>
      <c r="G27" s="29" t="s">
        <v>260</v>
      </c>
      <c r="H27" s="30" t="s">
        <v>13</v>
      </c>
      <c r="I27" s="31">
        <v>2.0761000000000003</v>
      </c>
      <c r="J27" s="48" t="str">
        <f t="shared" si="0"/>
        <v>020 Judicial Branch</v>
      </c>
      <c r="K27" s="48" t="str">
        <f>IFERROR(VLOOKUP(C27,AppropUnits[],13,0),D27)</f>
        <v>JUD Administrative Office</v>
      </c>
      <c r="L27" s="35" t="s">
        <v>588</v>
      </c>
      <c r="M27" s="63" t="s">
        <v>2161</v>
      </c>
    </row>
    <row r="28" spans="1:13" ht="15" customHeight="1" x14ac:dyDescent="0.25">
      <c r="A28" s="46" t="s">
        <v>15</v>
      </c>
      <c r="B28" s="25" t="s">
        <v>16</v>
      </c>
      <c r="C28" s="43" t="s">
        <v>19</v>
      </c>
      <c r="D28" s="25" t="s">
        <v>428</v>
      </c>
      <c r="E28" s="39" t="s">
        <v>361</v>
      </c>
      <c r="F28" s="25" t="s">
        <v>11</v>
      </c>
      <c r="G28" s="25" t="s">
        <v>12</v>
      </c>
      <c r="H28" s="25" t="s">
        <v>13</v>
      </c>
      <c r="I28" s="32">
        <v>831</v>
      </c>
      <c r="J28" s="48" t="str">
        <f t="shared" si="0"/>
        <v>020 Judicial Branch</v>
      </c>
      <c r="K28" s="48" t="str">
        <f>IFERROR(VLOOKUP(C28,AppropUnits[],13,0),D28)</f>
        <v>JUD Administrative Office</v>
      </c>
      <c r="L28" s="62" t="s">
        <v>1519</v>
      </c>
      <c r="M28" s="63" t="s">
        <v>2161</v>
      </c>
    </row>
    <row r="29" spans="1:13" ht="15" customHeight="1" x14ac:dyDescent="0.25">
      <c r="A29" s="46" t="s">
        <v>15</v>
      </c>
      <c r="B29" s="25" t="s">
        <v>16</v>
      </c>
      <c r="C29" s="43" t="s">
        <v>19</v>
      </c>
      <c r="D29" s="25" t="s">
        <v>428</v>
      </c>
      <c r="E29" s="39" t="s">
        <v>361</v>
      </c>
      <c r="F29" s="25" t="s">
        <v>11</v>
      </c>
      <c r="G29" s="25" t="s">
        <v>14</v>
      </c>
      <c r="H29" s="25" t="s">
        <v>13</v>
      </c>
      <c r="I29" s="32">
        <v>42786</v>
      </c>
      <c r="J29" s="48" t="str">
        <f t="shared" si="0"/>
        <v>020 Judicial Branch</v>
      </c>
      <c r="K29" s="48" t="str">
        <f>IFERROR(VLOOKUP(C29,AppropUnits[],13,0),D29)</f>
        <v>JUD Administrative Office</v>
      </c>
      <c r="L29" s="62" t="s">
        <v>1519</v>
      </c>
      <c r="M29" s="63" t="s">
        <v>2161</v>
      </c>
    </row>
    <row r="30" spans="1:13" ht="15" customHeight="1" x14ac:dyDescent="0.25">
      <c r="A30" s="46" t="s">
        <v>15</v>
      </c>
      <c r="B30" s="25" t="s">
        <v>16</v>
      </c>
      <c r="C30" s="43" t="s">
        <v>19</v>
      </c>
      <c r="D30" s="25" t="s">
        <v>428</v>
      </c>
      <c r="E30" s="39" t="s">
        <v>361</v>
      </c>
      <c r="F30" s="25" t="s">
        <v>11</v>
      </c>
      <c r="G30" s="25" t="s">
        <v>20</v>
      </c>
      <c r="H30" s="25" t="s">
        <v>13</v>
      </c>
      <c r="I30" s="32">
        <v>14901</v>
      </c>
      <c r="J30" s="48" t="str">
        <f t="shared" si="0"/>
        <v>020 Judicial Branch</v>
      </c>
      <c r="K30" s="48" t="str">
        <f>IFERROR(VLOOKUP(C30,AppropUnits[],13,0),D30)</f>
        <v>JUD Administrative Office</v>
      </c>
      <c r="L30" s="62" t="s">
        <v>1519</v>
      </c>
      <c r="M30" s="63" t="s">
        <v>2161</v>
      </c>
    </row>
    <row r="31" spans="1:13" ht="15" customHeight="1" x14ac:dyDescent="0.25">
      <c r="A31" s="45" t="s">
        <v>15</v>
      </c>
      <c r="B31" s="27" t="s">
        <v>16</v>
      </c>
      <c r="C31" s="28" t="s">
        <v>21</v>
      </c>
      <c r="D31" s="26" t="s">
        <v>429</v>
      </c>
      <c r="E31" s="29" t="s">
        <v>361</v>
      </c>
      <c r="F31" s="29" t="s">
        <v>534</v>
      </c>
      <c r="G31" s="29" t="s">
        <v>362</v>
      </c>
      <c r="H31" s="30" t="s">
        <v>13</v>
      </c>
      <c r="I31" s="31">
        <v>12</v>
      </c>
      <c r="J31" s="48" t="str">
        <f t="shared" si="0"/>
        <v>020 Judicial Branch</v>
      </c>
      <c r="K31" s="48" t="str">
        <f>IFERROR(VLOOKUP(C31,AppropUnits[],13,0),D31)</f>
        <v>JUD Data Processing</v>
      </c>
      <c r="L31" s="35" t="s">
        <v>588</v>
      </c>
      <c r="M31" s="63" t="s">
        <v>2161</v>
      </c>
    </row>
    <row r="32" spans="1:13" ht="15" customHeight="1" x14ac:dyDescent="0.25">
      <c r="A32" s="45" t="s">
        <v>15</v>
      </c>
      <c r="B32" s="27" t="s">
        <v>16</v>
      </c>
      <c r="C32" s="28" t="s">
        <v>21</v>
      </c>
      <c r="D32" s="26" t="s">
        <v>429</v>
      </c>
      <c r="E32" s="29" t="s">
        <v>361</v>
      </c>
      <c r="F32" s="29" t="s">
        <v>534</v>
      </c>
      <c r="G32" s="29" t="s">
        <v>379</v>
      </c>
      <c r="H32" s="30" t="s">
        <v>13</v>
      </c>
      <c r="I32" s="31">
        <v>56.240000000000009</v>
      </c>
      <c r="J32" s="48" t="str">
        <f t="shared" si="0"/>
        <v>020 Judicial Branch</v>
      </c>
      <c r="K32" s="48" t="str">
        <f>IFERROR(VLOOKUP(C32,AppropUnits[],13,0),D32)</f>
        <v>JUD Data Processing</v>
      </c>
      <c r="L32" s="35" t="s">
        <v>588</v>
      </c>
      <c r="M32" s="63" t="s">
        <v>2161</v>
      </c>
    </row>
    <row r="33" spans="1:13" ht="15" customHeight="1" x14ac:dyDescent="0.25">
      <c r="A33" s="45" t="s">
        <v>15</v>
      </c>
      <c r="B33" s="27" t="s">
        <v>16</v>
      </c>
      <c r="C33" s="28" t="s">
        <v>21</v>
      </c>
      <c r="D33" s="26" t="s">
        <v>429</v>
      </c>
      <c r="E33" s="29" t="s">
        <v>361</v>
      </c>
      <c r="F33" s="29" t="s">
        <v>261</v>
      </c>
      <c r="G33" s="29" t="s">
        <v>260</v>
      </c>
      <c r="H33" s="30" t="s">
        <v>13</v>
      </c>
      <c r="I33" s="31">
        <v>0.1573</v>
      </c>
      <c r="J33" s="48" t="str">
        <f t="shared" si="0"/>
        <v>020 Judicial Branch</v>
      </c>
      <c r="K33" s="48" t="str">
        <f>IFERROR(VLOOKUP(C33,AppropUnits[],13,0),D33)</f>
        <v>JUD Data Processing</v>
      </c>
      <c r="L33" s="35" t="s">
        <v>588</v>
      </c>
      <c r="M33" s="63" t="s">
        <v>2161</v>
      </c>
    </row>
    <row r="34" spans="1:13" ht="15" customHeight="1" x14ac:dyDescent="0.25">
      <c r="A34" s="45" t="s">
        <v>15</v>
      </c>
      <c r="B34" s="27" t="s">
        <v>16</v>
      </c>
      <c r="C34" s="28" t="s">
        <v>17</v>
      </c>
      <c r="D34" s="26" t="s">
        <v>426</v>
      </c>
      <c r="E34" s="29" t="s">
        <v>361</v>
      </c>
      <c r="F34" s="29" t="s">
        <v>534</v>
      </c>
      <c r="G34" s="29" t="s">
        <v>362</v>
      </c>
      <c r="H34" s="30" t="s">
        <v>13</v>
      </c>
      <c r="I34" s="31">
        <v>480</v>
      </c>
      <c r="J34" s="48" t="str">
        <f t="shared" si="0"/>
        <v>020 Judicial Branch</v>
      </c>
      <c r="K34" s="48" t="str">
        <f>IFERROR(VLOOKUP(C34,AppropUnits[],13,0),D34)</f>
        <v>JUD District Courts</v>
      </c>
      <c r="L34" s="35" t="s">
        <v>588</v>
      </c>
      <c r="M34" s="63" t="s">
        <v>2161</v>
      </c>
    </row>
    <row r="35" spans="1:13" ht="15" customHeight="1" x14ac:dyDescent="0.25">
      <c r="A35" s="45" t="s">
        <v>15</v>
      </c>
      <c r="B35" s="27" t="s">
        <v>16</v>
      </c>
      <c r="C35" s="28" t="s">
        <v>17</v>
      </c>
      <c r="D35" s="26" t="s">
        <v>426</v>
      </c>
      <c r="E35" s="29" t="s">
        <v>361</v>
      </c>
      <c r="F35" s="29" t="s">
        <v>534</v>
      </c>
      <c r="G35" s="29" t="s">
        <v>379</v>
      </c>
      <c r="H35" s="30" t="s">
        <v>13</v>
      </c>
      <c r="I35" s="31">
        <v>4295.8500000000013</v>
      </c>
      <c r="J35" s="48" t="str">
        <f t="shared" si="0"/>
        <v>020 Judicial Branch</v>
      </c>
      <c r="K35" s="48" t="str">
        <f>IFERROR(VLOOKUP(C35,AppropUnits[],13,0),D35)</f>
        <v>JUD District Courts</v>
      </c>
      <c r="L35" s="35" t="s">
        <v>588</v>
      </c>
      <c r="M35" s="63" t="s">
        <v>2161</v>
      </c>
    </row>
    <row r="36" spans="1:13" ht="15" customHeight="1" x14ac:dyDescent="0.25">
      <c r="A36" s="45" t="s">
        <v>15</v>
      </c>
      <c r="B36" s="27" t="s">
        <v>16</v>
      </c>
      <c r="C36" s="28" t="s">
        <v>17</v>
      </c>
      <c r="D36" s="26" t="s">
        <v>426</v>
      </c>
      <c r="E36" s="29" t="s">
        <v>361</v>
      </c>
      <c r="F36" s="29" t="s">
        <v>261</v>
      </c>
      <c r="G36" s="29" t="s">
        <v>260</v>
      </c>
      <c r="H36" s="30" t="s">
        <v>13</v>
      </c>
      <c r="I36" s="31">
        <v>31.108699999999999</v>
      </c>
      <c r="J36" s="48" t="str">
        <f t="shared" si="0"/>
        <v>020 Judicial Branch</v>
      </c>
      <c r="K36" s="48" t="str">
        <f>IFERROR(VLOOKUP(C36,AppropUnits[],13,0),D36)</f>
        <v>JUD District Courts</v>
      </c>
      <c r="L36" s="35" t="s">
        <v>588</v>
      </c>
      <c r="M36" s="63" t="s">
        <v>2161</v>
      </c>
    </row>
    <row r="37" spans="1:13" ht="15" customHeight="1" x14ac:dyDescent="0.25">
      <c r="A37" s="45" t="s">
        <v>15</v>
      </c>
      <c r="B37" s="27" t="s">
        <v>16</v>
      </c>
      <c r="C37" s="28" t="s">
        <v>23</v>
      </c>
      <c r="D37" s="26" t="s">
        <v>430</v>
      </c>
      <c r="E37" s="29" t="s">
        <v>361</v>
      </c>
      <c r="F37" s="29" t="s">
        <v>534</v>
      </c>
      <c r="G37" s="29" t="s">
        <v>362</v>
      </c>
      <c r="H37" s="30" t="s">
        <v>13</v>
      </c>
      <c r="I37" s="31">
        <v>96</v>
      </c>
      <c r="J37" s="48" t="str">
        <f t="shared" si="0"/>
        <v>020 Judicial Branch</v>
      </c>
      <c r="K37" s="48" t="str">
        <f>IFERROR(VLOOKUP(C37,AppropUnits[],13,0),D37)</f>
        <v>JUD Guardian Ad Litem</v>
      </c>
      <c r="L37" s="35" t="s">
        <v>588</v>
      </c>
      <c r="M37" s="63" t="s">
        <v>2161</v>
      </c>
    </row>
    <row r="38" spans="1:13" ht="15" customHeight="1" x14ac:dyDescent="0.25">
      <c r="A38" s="45" t="s">
        <v>15</v>
      </c>
      <c r="B38" s="27" t="s">
        <v>16</v>
      </c>
      <c r="C38" s="28" t="s">
        <v>23</v>
      </c>
      <c r="D38" s="26" t="s">
        <v>430</v>
      </c>
      <c r="E38" s="29" t="s">
        <v>361</v>
      </c>
      <c r="F38" s="29" t="s">
        <v>534</v>
      </c>
      <c r="G38" s="29" t="s">
        <v>379</v>
      </c>
      <c r="H38" s="30" t="s">
        <v>13</v>
      </c>
      <c r="I38" s="31">
        <v>259.97000000000008</v>
      </c>
      <c r="J38" s="48" t="str">
        <f t="shared" si="0"/>
        <v>020 Judicial Branch</v>
      </c>
      <c r="K38" s="48" t="str">
        <f>IFERROR(VLOOKUP(C38,AppropUnits[],13,0),D38)</f>
        <v>JUD Guardian Ad Litem</v>
      </c>
      <c r="L38" s="35" t="s">
        <v>588</v>
      </c>
      <c r="M38" s="63" t="s">
        <v>2161</v>
      </c>
    </row>
    <row r="39" spans="1:13" ht="15" customHeight="1" x14ac:dyDescent="0.25">
      <c r="A39" s="45" t="s">
        <v>15</v>
      </c>
      <c r="B39" s="27" t="s">
        <v>16</v>
      </c>
      <c r="C39" s="28" t="s">
        <v>23</v>
      </c>
      <c r="D39" s="26" t="s">
        <v>430</v>
      </c>
      <c r="E39" s="29" t="s">
        <v>361</v>
      </c>
      <c r="F39" s="29" t="s">
        <v>261</v>
      </c>
      <c r="G39" s="29" t="s">
        <v>260</v>
      </c>
      <c r="H39" s="30" t="s">
        <v>13</v>
      </c>
      <c r="I39" s="31">
        <v>0.92319999999999991</v>
      </c>
      <c r="J39" s="48" t="str">
        <f t="shared" si="0"/>
        <v>020 Judicial Branch</v>
      </c>
      <c r="K39" s="48" t="str">
        <f>IFERROR(VLOOKUP(C39,AppropUnits[],13,0),D39)</f>
        <v>JUD Guardian Ad Litem</v>
      </c>
      <c r="L39" s="35" t="s">
        <v>588</v>
      </c>
      <c r="M39" s="63" t="s">
        <v>2161</v>
      </c>
    </row>
    <row r="40" spans="1:13" ht="15" customHeight="1" x14ac:dyDescent="0.25">
      <c r="A40" s="45" t="s">
        <v>15</v>
      </c>
      <c r="B40" s="27" t="s">
        <v>16</v>
      </c>
      <c r="C40" s="28" t="s">
        <v>23</v>
      </c>
      <c r="D40" s="26" t="s">
        <v>430</v>
      </c>
      <c r="E40" s="29" t="s">
        <v>361</v>
      </c>
      <c r="F40" s="29" t="s">
        <v>261</v>
      </c>
      <c r="G40" s="29" t="s">
        <v>260</v>
      </c>
      <c r="H40" s="30" t="s">
        <v>13</v>
      </c>
      <c r="I40" s="31">
        <v>4.7281000000000004</v>
      </c>
      <c r="J40" s="48" t="str">
        <f t="shared" si="0"/>
        <v>020 Judicial Branch</v>
      </c>
      <c r="K40" s="48" t="str">
        <f>IFERROR(VLOOKUP(C40,AppropUnits[],13,0),D40)</f>
        <v>JUD Guardian Ad Litem</v>
      </c>
      <c r="L40" s="35" t="s">
        <v>588</v>
      </c>
      <c r="M40" s="63" t="s">
        <v>2161</v>
      </c>
    </row>
    <row r="41" spans="1:13" ht="15" customHeight="1" x14ac:dyDescent="0.25">
      <c r="A41" s="45" t="s">
        <v>15</v>
      </c>
      <c r="B41" s="27" t="s">
        <v>16</v>
      </c>
      <c r="C41" s="28" t="s">
        <v>18</v>
      </c>
      <c r="D41" s="26" t="s">
        <v>427</v>
      </c>
      <c r="E41" s="29" t="s">
        <v>361</v>
      </c>
      <c r="F41" s="29" t="s">
        <v>534</v>
      </c>
      <c r="G41" s="29" t="s">
        <v>362</v>
      </c>
      <c r="H41" s="30" t="s">
        <v>13</v>
      </c>
      <c r="I41" s="31">
        <v>948</v>
      </c>
      <c r="J41" s="48" t="str">
        <f t="shared" si="0"/>
        <v>020 Judicial Branch</v>
      </c>
      <c r="K41" s="48" t="str">
        <f>IFERROR(VLOOKUP(C41,AppropUnits[],13,0),D41)</f>
        <v>JUD Juvenile Courts</v>
      </c>
      <c r="L41" s="35" t="s">
        <v>588</v>
      </c>
      <c r="M41" s="63" t="s">
        <v>2161</v>
      </c>
    </row>
    <row r="42" spans="1:13" ht="15" customHeight="1" x14ac:dyDescent="0.25">
      <c r="A42" s="45" t="s">
        <v>15</v>
      </c>
      <c r="B42" s="27" t="s">
        <v>16</v>
      </c>
      <c r="C42" s="28" t="s">
        <v>18</v>
      </c>
      <c r="D42" s="26" t="s">
        <v>427</v>
      </c>
      <c r="E42" s="29" t="s">
        <v>361</v>
      </c>
      <c r="F42" s="29" t="s">
        <v>534</v>
      </c>
      <c r="G42" s="29" t="s">
        <v>379</v>
      </c>
      <c r="H42" s="30" t="s">
        <v>13</v>
      </c>
      <c r="I42" s="31">
        <v>4794.4500000000007</v>
      </c>
      <c r="J42" s="48" t="str">
        <f t="shared" si="0"/>
        <v>020 Judicial Branch</v>
      </c>
      <c r="K42" s="48" t="str">
        <f>IFERROR(VLOOKUP(C42,AppropUnits[],13,0),D42)</f>
        <v>JUD Juvenile Courts</v>
      </c>
      <c r="L42" s="35" t="s">
        <v>588</v>
      </c>
      <c r="M42" s="63" t="s">
        <v>2161</v>
      </c>
    </row>
    <row r="43" spans="1:13" ht="15" customHeight="1" x14ac:dyDescent="0.25">
      <c r="A43" s="45" t="s">
        <v>15</v>
      </c>
      <c r="B43" s="27" t="s">
        <v>16</v>
      </c>
      <c r="C43" s="28" t="s">
        <v>18</v>
      </c>
      <c r="D43" s="26" t="s">
        <v>427</v>
      </c>
      <c r="E43" s="29" t="s">
        <v>361</v>
      </c>
      <c r="F43" s="29" t="s">
        <v>261</v>
      </c>
      <c r="G43" s="29" t="s">
        <v>260</v>
      </c>
      <c r="H43" s="30" t="s">
        <v>13</v>
      </c>
      <c r="I43" s="31">
        <v>40.770100000000006</v>
      </c>
      <c r="J43" s="48" t="str">
        <f t="shared" si="0"/>
        <v>020 Judicial Branch</v>
      </c>
      <c r="K43" s="48" t="str">
        <f>IFERROR(VLOOKUP(C43,AppropUnits[],13,0),D43)</f>
        <v>JUD Juvenile Courts</v>
      </c>
      <c r="L43" s="35" t="s">
        <v>588</v>
      </c>
      <c r="M43" s="63" t="s">
        <v>2161</v>
      </c>
    </row>
    <row r="44" spans="1:13" ht="15" customHeight="1" x14ac:dyDescent="0.25">
      <c r="A44" s="64" t="s">
        <v>15</v>
      </c>
      <c r="B44" s="65" t="s">
        <v>16</v>
      </c>
      <c r="C44" s="66" t="s">
        <v>1535</v>
      </c>
      <c r="D44" s="65" t="s">
        <v>1536</v>
      </c>
      <c r="E44" s="65" t="s">
        <v>361</v>
      </c>
      <c r="F44" s="65" t="s">
        <v>11</v>
      </c>
      <c r="G44" s="65" t="s">
        <v>1522</v>
      </c>
      <c r="H44" s="65" t="s">
        <v>13</v>
      </c>
      <c r="I44" s="67">
        <v>-4273.91</v>
      </c>
      <c r="J44" s="48" t="str">
        <f t="shared" si="0"/>
        <v>020 Judicial Branch</v>
      </c>
      <c r="K44" s="48" t="str">
        <f>IFERROR(VLOOKUP(C44,AppropUnits[],13,0),D44)</f>
        <v>JUD Supreme Court</v>
      </c>
      <c r="L44" s="62" t="s">
        <v>1519</v>
      </c>
      <c r="M44" s="63" t="s">
        <v>2161</v>
      </c>
    </row>
    <row r="45" spans="1:13" ht="15" customHeight="1" x14ac:dyDescent="0.25">
      <c r="A45" s="64" t="s">
        <v>15</v>
      </c>
      <c r="B45" s="65" t="s">
        <v>16</v>
      </c>
      <c r="C45" s="66" t="s">
        <v>1537</v>
      </c>
      <c r="D45" s="65" t="s">
        <v>1538</v>
      </c>
      <c r="E45" s="65" t="s">
        <v>361</v>
      </c>
      <c r="F45" s="65" t="s">
        <v>11</v>
      </c>
      <c r="G45" s="65" t="s">
        <v>1522</v>
      </c>
      <c r="H45" s="65" t="s">
        <v>13</v>
      </c>
      <c r="I45" s="67">
        <v>-1129.1100000000001</v>
      </c>
      <c r="J45" s="48" t="str">
        <f t="shared" si="0"/>
        <v>020 Judicial Branch</v>
      </c>
      <c r="K45" s="48" t="str">
        <f>IFERROR(VLOOKUP(C45,AppropUnits[],13,0),D45)</f>
        <v>JUD Law Library</v>
      </c>
      <c r="L45" s="62" t="s">
        <v>1519</v>
      </c>
      <c r="M45" s="63" t="s">
        <v>2161</v>
      </c>
    </row>
    <row r="46" spans="1:13" ht="15" customHeight="1" x14ac:dyDescent="0.25">
      <c r="A46" s="64" t="s">
        <v>15</v>
      </c>
      <c r="B46" s="65" t="s">
        <v>16</v>
      </c>
      <c r="C46" s="66" t="s">
        <v>1539</v>
      </c>
      <c r="D46" s="65" t="s">
        <v>1540</v>
      </c>
      <c r="E46" s="65" t="s">
        <v>361</v>
      </c>
      <c r="F46" s="65" t="s">
        <v>11</v>
      </c>
      <c r="G46" s="65" t="s">
        <v>1522</v>
      </c>
      <c r="H46" s="65" t="s">
        <v>13</v>
      </c>
      <c r="I46" s="67">
        <v>-5262.9</v>
      </c>
      <c r="J46" s="48" t="str">
        <f t="shared" si="0"/>
        <v>020 Judicial Branch</v>
      </c>
      <c r="K46" s="48" t="str">
        <f>IFERROR(VLOOKUP(C46,AppropUnits[],13,0),D46)</f>
        <v>JUD Court of Appeals</v>
      </c>
      <c r="L46" s="62" t="s">
        <v>1519</v>
      </c>
      <c r="M46" s="63" t="s">
        <v>2161</v>
      </c>
    </row>
    <row r="47" spans="1:13" ht="15" customHeight="1" x14ac:dyDescent="0.25">
      <c r="A47" s="64" t="s">
        <v>15</v>
      </c>
      <c r="B47" s="65" t="s">
        <v>16</v>
      </c>
      <c r="C47" s="66" t="s">
        <v>17</v>
      </c>
      <c r="D47" s="65" t="s">
        <v>1541</v>
      </c>
      <c r="E47" s="65" t="s">
        <v>361</v>
      </c>
      <c r="F47" s="65" t="s">
        <v>11</v>
      </c>
      <c r="G47" s="65" t="s">
        <v>1522</v>
      </c>
      <c r="H47" s="65" t="s">
        <v>13</v>
      </c>
      <c r="I47" s="67">
        <v>-60656.399999999994</v>
      </c>
      <c r="J47" s="48" t="str">
        <f t="shared" si="0"/>
        <v>020 Judicial Branch</v>
      </c>
      <c r="K47" s="48" t="str">
        <f>IFERROR(VLOOKUP(C47,AppropUnits[],13,0),D47)</f>
        <v>JUD District Courts</v>
      </c>
      <c r="L47" s="62" t="s">
        <v>1519</v>
      </c>
      <c r="M47" s="63" t="s">
        <v>2161</v>
      </c>
    </row>
    <row r="48" spans="1:13" ht="15" customHeight="1" x14ac:dyDescent="0.25">
      <c r="A48" s="64" t="s">
        <v>15</v>
      </c>
      <c r="B48" s="65" t="s">
        <v>16</v>
      </c>
      <c r="C48" s="66" t="s">
        <v>18</v>
      </c>
      <c r="D48" s="65" t="s">
        <v>1542</v>
      </c>
      <c r="E48" s="65" t="s">
        <v>361</v>
      </c>
      <c r="F48" s="65" t="s">
        <v>11</v>
      </c>
      <c r="G48" s="65" t="s">
        <v>1522</v>
      </c>
      <c r="H48" s="65" t="s">
        <v>13</v>
      </c>
      <c r="I48" s="67">
        <v>-45223.149999999994</v>
      </c>
      <c r="J48" s="48" t="str">
        <f t="shared" si="0"/>
        <v>020 Judicial Branch</v>
      </c>
      <c r="K48" s="48" t="str">
        <f>IFERROR(VLOOKUP(C48,AppropUnits[],13,0),D48)</f>
        <v>JUD Juvenile Courts</v>
      </c>
      <c r="L48" s="62" t="s">
        <v>1519</v>
      </c>
      <c r="M48" s="63" t="s">
        <v>2161</v>
      </c>
    </row>
    <row r="49" spans="1:13" ht="15" customHeight="1" x14ac:dyDescent="0.25">
      <c r="A49" s="64" t="s">
        <v>15</v>
      </c>
      <c r="B49" s="65" t="s">
        <v>16</v>
      </c>
      <c r="C49" s="66" t="s">
        <v>1543</v>
      </c>
      <c r="D49" s="65" t="s">
        <v>1544</v>
      </c>
      <c r="E49" s="65" t="s">
        <v>361</v>
      </c>
      <c r="F49" s="65" t="s">
        <v>11</v>
      </c>
      <c r="G49" s="65" t="s">
        <v>1522</v>
      </c>
      <c r="H49" s="65" t="s">
        <v>13</v>
      </c>
      <c r="I49" s="67">
        <v>-272.16999999999996</v>
      </c>
      <c r="J49" s="48" t="str">
        <f t="shared" si="0"/>
        <v>020 Judicial Branch</v>
      </c>
      <c r="K49" s="48" t="str">
        <f>IFERROR(VLOOKUP(C49,AppropUnits[],13,0),D49)</f>
        <v>JUD Justice Courts</v>
      </c>
      <c r="L49" s="62" t="s">
        <v>1519</v>
      </c>
      <c r="M49" s="63" t="s">
        <v>2161</v>
      </c>
    </row>
    <row r="50" spans="1:13" ht="15" customHeight="1" x14ac:dyDescent="0.25">
      <c r="A50" s="64" t="s">
        <v>15</v>
      </c>
      <c r="B50" s="65" t="s">
        <v>16</v>
      </c>
      <c r="C50" s="66" t="s">
        <v>1545</v>
      </c>
      <c r="D50" s="65" t="s">
        <v>1546</v>
      </c>
      <c r="E50" s="65" t="s">
        <v>361</v>
      </c>
      <c r="F50" s="65" t="s">
        <v>11</v>
      </c>
      <c r="G50" s="65" t="s">
        <v>1522</v>
      </c>
      <c r="H50" s="65" t="s">
        <v>13</v>
      </c>
      <c r="I50" s="67">
        <v>-186.41999999999996</v>
      </c>
      <c r="J50" s="48" t="str">
        <f t="shared" si="0"/>
        <v>020 Judicial Branch</v>
      </c>
      <c r="K50" s="48" t="str">
        <f>IFERROR(VLOOKUP(C50,AppropUnits[],13,0),D50)</f>
        <v>JUD Court Security</v>
      </c>
      <c r="L50" s="62" t="s">
        <v>1519</v>
      </c>
      <c r="M50" s="63" t="s">
        <v>2161</v>
      </c>
    </row>
    <row r="51" spans="1:13" ht="15" customHeight="1" x14ac:dyDescent="0.25">
      <c r="A51" s="64" t="s">
        <v>15</v>
      </c>
      <c r="B51" s="65" t="s">
        <v>16</v>
      </c>
      <c r="C51" s="66" t="s">
        <v>19</v>
      </c>
      <c r="D51" s="65" t="s">
        <v>1547</v>
      </c>
      <c r="E51" s="65" t="s">
        <v>361</v>
      </c>
      <c r="F51" s="65" t="s">
        <v>11</v>
      </c>
      <c r="G51" s="65" t="s">
        <v>1522</v>
      </c>
      <c r="H51" s="65" t="s">
        <v>13</v>
      </c>
      <c r="I51" s="67">
        <v>-5077.59</v>
      </c>
      <c r="J51" s="48" t="str">
        <f t="shared" si="0"/>
        <v>020 Judicial Branch</v>
      </c>
      <c r="K51" s="48" t="str">
        <f>IFERROR(VLOOKUP(C51,AppropUnits[],13,0),D51)</f>
        <v>JUD Administrative Office</v>
      </c>
      <c r="L51" s="62" t="s">
        <v>1519</v>
      </c>
      <c r="M51" s="63" t="s">
        <v>2161</v>
      </c>
    </row>
    <row r="52" spans="1:13" ht="15" customHeight="1" x14ac:dyDescent="0.25">
      <c r="A52" s="64" t="s">
        <v>15</v>
      </c>
      <c r="B52" s="65" t="s">
        <v>16</v>
      </c>
      <c r="C52" s="66" t="s">
        <v>1548</v>
      </c>
      <c r="D52" s="65" t="s">
        <v>1549</v>
      </c>
      <c r="E52" s="65" t="s">
        <v>361</v>
      </c>
      <c r="F52" s="65" t="s">
        <v>11</v>
      </c>
      <c r="G52" s="65" t="s">
        <v>1522</v>
      </c>
      <c r="H52" s="65" t="s">
        <v>13</v>
      </c>
      <c r="I52" s="67">
        <v>-832.31</v>
      </c>
      <c r="J52" s="48" t="str">
        <f t="shared" si="0"/>
        <v>020 Judicial Branch</v>
      </c>
      <c r="K52" s="48" t="str">
        <f>IFERROR(VLOOKUP(C52,AppropUnits[],13,0),D52)</f>
        <v>JUD Judicial Education</v>
      </c>
      <c r="L52" s="62" t="s">
        <v>1519</v>
      </c>
      <c r="M52" s="63" t="s">
        <v>2161</v>
      </c>
    </row>
    <row r="53" spans="1:13" ht="15" customHeight="1" x14ac:dyDescent="0.25">
      <c r="A53" s="64" t="s">
        <v>15</v>
      </c>
      <c r="B53" s="65" t="s">
        <v>16</v>
      </c>
      <c r="C53" s="66" t="s">
        <v>21</v>
      </c>
      <c r="D53" s="65" t="s">
        <v>1550</v>
      </c>
      <c r="E53" s="65" t="s">
        <v>361</v>
      </c>
      <c r="F53" s="65" t="s">
        <v>11</v>
      </c>
      <c r="G53" s="65" t="s">
        <v>1522</v>
      </c>
      <c r="H53" s="65" t="s">
        <v>13</v>
      </c>
      <c r="I53" s="67">
        <v>-6779.5099999999984</v>
      </c>
      <c r="J53" s="48" t="str">
        <f t="shared" si="0"/>
        <v>020 Judicial Branch</v>
      </c>
      <c r="K53" s="48" t="str">
        <f>IFERROR(VLOOKUP(C53,AppropUnits[],13,0),D53)</f>
        <v>JUD Data Processing</v>
      </c>
      <c r="L53" s="62" t="s">
        <v>1519</v>
      </c>
      <c r="M53" s="63" t="s">
        <v>2161</v>
      </c>
    </row>
    <row r="54" spans="1:13" ht="15" customHeight="1" x14ac:dyDescent="0.25">
      <c r="A54" s="64" t="s">
        <v>15</v>
      </c>
      <c r="B54" s="65" t="s">
        <v>16</v>
      </c>
      <c r="C54" s="66" t="s">
        <v>1551</v>
      </c>
      <c r="D54" s="65" t="s">
        <v>1552</v>
      </c>
      <c r="E54" s="65" t="s">
        <v>361</v>
      </c>
      <c r="F54" s="65" t="s">
        <v>11</v>
      </c>
      <c r="G54" s="65" t="s">
        <v>1522</v>
      </c>
      <c r="H54" s="65" t="s">
        <v>13</v>
      </c>
      <c r="I54" s="67">
        <v>-743.32000000000016</v>
      </c>
      <c r="J54" s="48" t="str">
        <f t="shared" si="0"/>
        <v>020 Judicial Branch</v>
      </c>
      <c r="K54" s="48" t="str">
        <f>IFERROR(VLOOKUP(C54,AppropUnits[],13,0),D54)</f>
        <v>JUD Grants Program</v>
      </c>
      <c r="L54" s="62" t="s">
        <v>1519</v>
      </c>
      <c r="M54" s="63" t="s">
        <v>2161</v>
      </c>
    </row>
    <row r="55" spans="1:13" ht="15" customHeight="1" x14ac:dyDescent="0.25">
      <c r="A55" s="64" t="s">
        <v>15</v>
      </c>
      <c r="B55" s="65" t="s">
        <v>16</v>
      </c>
      <c r="C55" s="66" t="s">
        <v>535</v>
      </c>
      <c r="D55" s="65" t="s">
        <v>1553</v>
      </c>
      <c r="E55" s="65" t="s">
        <v>361</v>
      </c>
      <c r="F55" s="65" t="s">
        <v>11</v>
      </c>
      <c r="G55" s="65" t="s">
        <v>1522</v>
      </c>
      <c r="H55" s="65" t="s">
        <v>13</v>
      </c>
      <c r="I55" s="67">
        <v>-61.509999999999991</v>
      </c>
      <c r="J55" s="48" t="str">
        <f t="shared" si="0"/>
        <v>020 Judicial Branch</v>
      </c>
      <c r="K55" s="48" t="str">
        <f>IFERROR(VLOOKUP(C55,AppropUnits[],13,0),D55)</f>
        <v>JUD Contracts &amp; Leases</v>
      </c>
      <c r="L55" s="62" t="s">
        <v>1519</v>
      </c>
      <c r="M55" s="63" t="s">
        <v>2161</v>
      </c>
    </row>
    <row r="56" spans="1:13" ht="15" customHeight="1" x14ac:dyDescent="0.25">
      <c r="A56" s="64" t="s">
        <v>15</v>
      </c>
      <c r="B56" s="65" t="s">
        <v>16</v>
      </c>
      <c r="C56" s="66" t="s">
        <v>1554</v>
      </c>
      <c r="D56" s="65" t="s">
        <v>1555</v>
      </c>
      <c r="E56" s="65" t="s">
        <v>361</v>
      </c>
      <c r="F56" s="65" t="s">
        <v>11</v>
      </c>
      <c r="G56" s="65" t="s">
        <v>1522</v>
      </c>
      <c r="H56" s="65" t="s">
        <v>13</v>
      </c>
      <c r="I56" s="67">
        <v>-403.82999999999993</v>
      </c>
      <c r="J56" s="48" t="str">
        <f t="shared" si="0"/>
        <v>020 Judicial Branch</v>
      </c>
      <c r="K56" s="48" t="str">
        <f>IFERROR(VLOOKUP(C56,AppropUnits[],13,0),D56)</f>
        <v>JUD Jury, Witness &amp; Interpreters</v>
      </c>
      <c r="L56" s="62" t="s">
        <v>1519</v>
      </c>
      <c r="M56" s="63" t="s">
        <v>2161</v>
      </c>
    </row>
    <row r="57" spans="1:13" ht="15" customHeight="1" x14ac:dyDescent="0.25">
      <c r="A57" s="64" t="s">
        <v>15</v>
      </c>
      <c r="B57" s="65" t="s">
        <v>16</v>
      </c>
      <c r="C57" s="66" t="s">
        <v>23</v>
      </c>
      <c r="D57" s="65" t="s">
        <v>1556</v>
      </c>
      <c r="E57" s="65" t="s">
        <v>361</v>
      </c>
      <c r="F57" s="65" t="s">
        <v>11</v>
      </c>
      <c r="G57" s="65" t="s">
        <v>1522</v>
      </c>
      <c r="H57" s="65" t="s">
        <v>13</v>
      </c>
      <c r="I57" s="67">
        <v>-11036.730000000003</v>
      </c>
      <c r="J57" s="48" t="str">
        <f t="shared" si="0"/>
        <v>020 Judicial Branch</v>
      </c>
      <c r="K57" s="48" t="str">
        <f>IFERROR(VLOOKUP(C57,AppropUnits[],13,0),D57)</f>
        <v>JUD Guardian Ad Litem</v>
      </c>
      <c r="L57" s="62" t="s">
        <v>1519</v>
      </c>
      <c r="M57" s="63" t="s">
        <v>2161</v>
      </c>
    </row>
    <row r="58" spans="1:13" ht="15" customHeight="1" x14ac:dyDescent="0.25">
      <c r="A58" s="68" t="s">
        <v>15</v>
      </c>
      <c r="B58" s="69" t="s">
        <v>16</v>
      </c>
      <c r="C58" s="70" t="s">
        <v>535</v>
      </c>
      <c r="D58" s="69" t="s">
        <v>536</v>
      </c>
      <c r="E58" s="69" t="s">
        <v>361</v>
      </c>
      <c r="F58" s="69" t="s">
        <v>22</v>
      </c>
      <c r="G58" s="69" t="s">
        <v>537</v>
      </c>
      <c r="H58" s="69" t="s">
        <v>13</v>
      </c>
      <c r="I58" s="71">
        <v>15720.68</v>
      </c>
      <c r="J58" s="48" t="str">
        <f t="shared" si="0"/>
        <v>020 Judicial Branch</v>
      </c>
      <c r="K58" s="48" t="str">
        <f>IFERROR(VLOOKUP(C58,AppropUnits[],13,0),D58)</f>
        <v>JUD Contracts &amp; Leases</v>
      </c>
      <c r="L58" s="72" t="s">
        <v>7093</v>
      </c>
      <c r="M58" s="73" t="s">
        <v>2161</v>
      </c>
    </row>
    <row r="59" spans="1:13" ht="15" customHeight="1" x14ac:dyDescent="0.25">
      <c r="A59" s="46" t="s">
        <v>560</v>
      </c>
      <c r="B59" s="25" t="s">
        <v>561</v>
      </c>
      <c r="C59" s="43" t="s">
        <v>665</v>
      </c>
      <c r="D59" s="25" t="s">
        <v>562</v>
      </c>
      <c r="E59" s="39" t="s">
        <v>361</v>
      </c>
      <c r="F59" s="25" t="s">
        <v>11</v>
      </c>
      <c r="G59" s="25" t="s">
        <v>14</v>
      </c>
      <c r="H59" s="25" t="s">
        <v>13</v>
      </c>
      <c r="I59" s="32">
        <v>-160</v>
      </c>
      <c r="J59" s="48" t="str">
        <f t="shared" si="0"/>
        <v>030 Capitol Preservation Board</v>
      </c>
      <c r="K59" s="48" t="str">
        <f>IFERROR(VLOOKUP(C59,AppropUnits[],13,0),D59)</f>
        <v>CPB State Capitol Fund</v>
      </c>
      <c r="L59" s="62" t="s">
        <v>1519</v>
      </c>
      <c r="M59" s="63" t="s">
        <v>2161</v>
      </c>
    </row>
    <row r="60" spans="1:13" ht="15" customHeight="1" x14ac:dyDescent="0.25">
      <c r="A60" s="46" t="s">
        <v>560</v>
      </c>
      <c r="B60" s="25" t="s">
        <v>561</v>
      </c>
      <c r="C60" s="43" t="s">
        <v>665</v>
      </c>
      <c r="D60" s="25" t="s">
        <v>562</v>
      </c>
      <c r="E60" s="39" t="s">
        <v>361</v>
      </c>
      <c r="F60" s="25" t="s">
        <v>11</v>
      </c>
      <c r="G60" s="25" t="s">
        <v>20</v>
      </c>
      <c r="H60" s="25" t="s">
        <v>13</v>
      </c>
      <c r="I60" s="32">
        <v>94540</v>
      </c>
      <c r="J60" s="48" t="str">
        <f t="shared" si="0"/>
        <v>030 Capitol Preservation Board</v>
      </c>
      <c r="K60" s="48" t="str">
        <f>IFERROR(VLOOKUP(C60,AppropUnits[],13,0),D60)</f>
        <v>CPB State Capitol Fund</v>
      </c>
      <c r="L60" s="62" t="s">
        <v>1519</v>
      </c>
      <c r="M60" s="63" t="s">
        <v>2161</v>
      </c>
    </row>
    <row r="61" spans="1:13" ht="15" customHeight="1" x14ac:dyDescent="0.25">
      <c r="A61" s="64" t="s">
        <v>560</v>
      </c>
      <c r="B61" s="65" t="s">
        <v>561</v>
      </c>
      <c r="C61" s="66" t="s">
        <v>1557</v>
      </c>
      <c r="D61" s="65" t="s">
        <v>1558</v>
      </c>
      <c r="E61" s="65" t="s">
        <v>361</v>
      </c>
      <c r="F61" s="65" t="s">
        <v>11</v>
      </c>
      <c r="G61" s="65" t="s">
        <v>1522</v>
      </c>
      <c r="H61" s="65" t="s">
        <v>13</v>
      </c>
      <c r="I61" s="67">
        <v>-989.57000000000016</v>
      </c>
      <c r="J61" s="48" t="str">
        <f t="shared" si="0"/>
        <v>030 Capitol Preservation Board</v>
      </c>
      <c r="K61" s="48" t="str">
        <f>IFERROR(VLOOKUP(C61,AppropUnits[],13,0),D61)</f>
        <v>CPB Capitol Preservation Board</v>
      </c>
      <c r="L61" s="62" t="s">
        <v>1519</v>
      </c>
      <c r="M61" s="63" t="s">
        <v>2161</v>
      </c>
    </row>
    <row r="62" spans="1:13" ht="15" customHeight="1" x14ac:dyDescent="0.25">
      <c r="A62" s="45" t="s">
        <v>24</v>
      </c>
      <c r="B62" s="27" t="s">
        <v>25</v>
      </c>
      <c r="C62" s="28" t="s">
        <v>26</v>
      </c>
      <c r="D62" s="26" t="s">
        <v>431</v>
      </c>
      <c r="E62" s="29" t="s">
        <v>361</v>
      </c>
      <c r="F62" s="29" t="s">
        <v>534</v>
      </c>
      <c r="G62" s="29" t="s">
        <v>362</v>
      </c>
      <c r="H62" s="30" t="s">
        <v>13</v>
      </c>
      <c r="I62" s="31">
        <v>12</v>
      </c>
      <c r="J62" s="48" t="str">
        <f t="shared" si="0"/>
        <v>050 State Treasurer</v>
      </c>
      <c r="K62" s="48" t="str">
        <f>IFERROR(VLOOKUP(C62,AppropUnits[],13,0),D62)</f>
        <v>TRS Treasury &amp; Investment</v>
      </c>
      <c r="L62" s="35" t="s">
        <v>588</v>
      </c>
      <c r="M62" s="63" t="s">
        <v>2161</v>
      </c>
    </row>
    <row r="63" spans="1:13" ht="15" customHeight="1" x14ac:dyDescent="0.25">
      <c r="A63" s="45" t="s">
        <v>24</v>
      </c>
      <c r="B63" s="27" t="s">
        <v>25</v>
      </c>
      <c r="C63" s="28" t="s">
        <v>26</v>
      </c>
      <c r="D63" s="26" t="s">
        <v>431</v>
      </c>
      <c r="E63" s="29" t="s">
        <v>361</v>
      </c>
      <c r="F63" s="29" t="s">
        <v>534</v>
      </c>
      <c r="G63" s="29" t="s">
        <v>379</v>
      </c>
      <c r="H63" s="30" t="s">
        <v>13</v>
      </c>
      <c r="I63" s="31">
        <v>228.42000000000004</v>
      </c>
      <c r="J63" s="48" t="str">
        <f t="shared" si="0"/>
        <v>050 State Treasurer</v>
      </c>
      <c r="K63" s="48" t="str">
        <f>IFERROR(VLOOKUP(C63,AppropUnits[],13,0),D63)</f>
        <v>TRS Treasury &amp; Investment</v>
      </c>
      <c r="L63" s="35" t="s">
        <v>588</v>
      </c>
      <c r="M63" s="63" t="s">
        <v>2161</v>
      </c>
    </row>
    <row r="64" spans="1:13" ht="15" customHeight="1" x14ac:dyDescent="0.25">
      <c r="A64" s="45" t="s">
        <v>24</v>
      </c>
      <c r="B64" s="27" t="s">
        <v>25</v>
      </c>
      <c r="C64" s="28" t="s">
        <v>26</v>
      </c>
      <c r="D64" s="26" t="s">
        <v>431</v>
      </c>
      <c r="E64" s="29" t="s">
        <v>361</v>
      </c>
      <c r="F64" s="29" t="s">
        <v>261</v>
      </c>
      <c r="G64" s="29" t="s">
        <v>260</v>
      </c>
      <c r="H64" s="30" t="s">
        <v>13</v>
      </c>
      <c r="I64" s="31">
        <v>2.6526000000000001</v>
      </c>
      <c r="J64" s="48" t="str">
        <f t="shared" si="0"/>
        <v>050 State Treasurer</v>
      </c>
      <c r="K64" s="48" t="str">
        <f>IFERROR(VLOOKUP(C64,AppropUnits[],13,0),D64)</f>
        <v>TRS Treasury &amp; Investment</v>
      </c>
      <c r="L64" s="35" t="s">
        <v>588</v>
      </c>
      <c r="M64" s="63" t="s">
        <v>2161</v>
      </c>
    </row>
    <row r="65" spans="1:13" ht="15" customHeight="1" x14ac:dyDescent="0.25">
      <c r="A65" s="46" t="s">
        <v>24</v>
      </c>
      <c r="B65" s="25" t="s">
        <v>25</v>
      </c>
      <c r="C65" s="43" t="s">
        <v>26</v>
      </c>
      <c r="D65" s="25" t="s">
        <v>431</v>
      </c>
      <c r="E65" s="39" t="s">
        <v>361</v>
      </c>
      <c r="F65" s="25" t="s">
        <v>11</v>
      </c>
      <c r="G65" s="25" t="s">
        <v>12</v>
      </c>
      <c r="H65" s="25" t="s">
        <v>13</v>
      </c>
      <c r="I65" s="32">
        <v>-248</v>
      </c>
      <c r="J65" s="48" t="str">
        <f t="shared" si="0"/>
        <v>050 State Treasurer</v>
      </c>
      <c r="K65" s="48" t="str">
        <f>IFERROR(VLOOKUP(C65,AppropUnits[],13,0),D65)</f>
        <v>TRS Treasury &amp; Investment</v>
      </c>
      <c r="L65" s="62" t="s">
        <v>1519</v>
      </c>
      <c r="M65" s="63" t="s">
        <v>2161</v>
      </c>
    </row>
    <row r="66" spans="1:13" ht="15" customHeight="1" x14ac:dyDescent="0.25">
      <c r="A66" s="46" t="s">
        <v>24</v>
      </c>
      <c r="B66" s="25" t="s">
        <v>25</v>
      </c>
      <c r="C66" s="43" t="s">
        <v>26</v>
      </c>
      <c r="D66" s="25" t="s">
        <v>431</v>
      </c>
      <c r="E66" s="39" t="s">
        <v>361</v>
      </c>
      <c r="F66" s="25" t="s">
        <v>11</v>
      </c>
      <c r="G66" s="25" t="s">
        <v>14</v>
      </c>
      <c r="H66" s="25" t="s">
        <v>13</v>
      </c>
      <c r="I66" s="32">
        <v>1595</v>
      </c>
      <c r="J66" s="48" t="str">
        <f t="shared" si="0"/>
        <v>050 State Treasurer</v>
      </c>
      <c r="K66" s="48" t="str">
        <f>IFERROR(VLOOKUP(C66,AppropUnits[],13,0),D66)</f>
        <v>TRS Treasury &amp; Investment</v>
      </c>
      <c r="L66" s="62" t="s">
        <v>1519</v>
      </c>
      <c r="M66" s="63" t="s">
        <v>2161</v>
      </c>
    </row>
    <row r="67" spans="1:13" ht="15" customHeight="1" x14ac:dyDescent="0.25">
      <c r="A67" s="46" t="s">
        <v>24</v>
      </c>
      <c r="B67" s="25" t="s">
        <v>25</v>
      </c>
      <c r="C67" s="43" t="s">
        <v>26</v>
      </c>
      <c r="D67" s="25" t="s">
        <v>431</v>
      </c>
      <c r="E67" s="39" t="s">
        <v>361</v>
      </c>
      <c r="F67" s="25" t="s">
        <v>11</v>
      </c>
      <c r="G67" s="25" t="s">
        <v>20</v>
      </c>
      <c r="H67" s="25" t="s">
        <v>13</v>
      </c>
      <c r="I67" s="32">
        <v>262</v>
      </c>
      <c r="J67" s="48" t="str">
        <f t="shared" si="0"/>
        <v>050 State Treasurer</v>
      </c>
      <c r="K67" s="48" t="str">
        <f>IFERROR(VLOOKUP(C67,AppropUnits[],13,0),D67)</f>
        <v>TRS Treasury &amp; Investment</v>
      </c>
      <c r="L67" s="62" t="s">
        <v>1519</v>
      </c>
      <c r="M67" s="63" t="s">
        <v>2161</v>
      </c>
    </row>
    <row r="68" spans="1:13" ht="15" customHeight="1" x14ac:dyDescent="0.25">
      <c r="A68" s="64" t="s">
        <v>24</v>
      </c>
      <c r="B68" s="65" t="s">
        <v>25</v>
      </c>
      <c r="C68" s="66" t="s">
        <v>26</v>
      </c>
      <c r="D68" s="65" t="s">
        <v>1559</v>
      </c>
      <c r="E68" s="65" t="s">
        <v>361</v>
      </c>
      <c r="F68" s="65" t="s">
        <v>11</v>
      </c>
      <c r="G68" s="65" t="s">
        <v>1522</v>
      </c>
      <c r="H68" s="65" t="s">
        <v>13</v>
      </c>
      <c r="I68" s="67">
        <v>-1698.7399999999998</v>
      </c>
      <c r="J68" s="48" t="str">
        <f t="shared" ref="J68:J131" si="1">IF(A68&gt;"",A68&amp;" "&amp;B68,B68)</f>
        <v>050 State Treasurer</v>
      </c>
      <c r="K68" s="48" t="str">
        <f>IFERROR(VLOOKUP(C68,AppropUnits[],13,0),D68)</f>
        <v>TRS Treasury &amp; Investment</v>
      </c>
      <c r="L68" s="62" t="s">
        <v>1519</v>
      </c>
      <c r="M68" s="63" t="s">
        <v>2161</v>
      </c>
    </row>
    <row r="69" spans="1:13" ht="15" customHeight="1" x14ac:dyDescent="0.25">
      <c r="A69" s="64" t="s">
        <v>24</v>
      </c>
      <c r="B69" s="65" t="s">
        <v>25</v>
      </c>
      <c r="C69" s="66" t="s">
        <v>670</v>
      </c>
      <c r="D69" s="65" t="s">
        <v>1560</v>
      </c>
      <c r="E69" s="65" t="s">
        <v>361</v>
      </c>
      <c r="F69" s="65" t="s">
        <v>11</v>
      </c>
      <c r="G69" s="65" t="s">
        <v>1522</v>
      </c>
      <c r="H69" s="65" t="s">
        <v>13</v>
      </c>
      <c r="I69" s="67">
        <v>-1760.5</v>
      </c>
      <c r="J69" s="48" t="str">
        <f t="shared" si="1"/>
        <v>050 State Treasurer</v>
      </c>
      <c r="K69" s="48" t="str">
        <f>IFERROR(VLOOKUP(C69,AppropUnits[],13,0),D69)</f>
        <v>TRS Unclaimed Property</v>
      </c>
      <c r="L69" s="62" t="s">
        <v>1519</v>
      </c>
      <c r="M69" s="63" t="s">
        <v>2161</v>
      </c>
    </row>
    <row r="70" spans="1:13" ht="15" customHeight="1" x14ac:dyDescent="0.25">
      <c r="A70" s="64" t="s">
        <v>24</v>
      </c>
      <c r="B70" s="65" t="s">
        <v>25</v>
      </c>
      <c r="C70" s="66" t="s">
        <v>672</v>
      </c>
      <c r="D70" s="65" t="s">
        <v>1561</v>
      </c>
      <c r="E70" s="65" t="s">
        <v>361</v>
      </c>
      <c r="F70" s="65" t="s">
        <v>11</v>
      </c>
      <c r="G70" s="65" t="s">
        <v>1522</v>
      </c>
      <c r="H70" s="65" t="s">
        <v>13</v>
      </c>
      <c r="I70" s="67">
        <v>-111.24000000000001</v>
      </c>
      <c r="J70" s="48" t="str">
        <f t="shared" si="1"/>
        <v>050 State Treasurer</v>
      </c>
      <c r="K70" s="48" t="str">
        <f>IFERROR(VLOOKUP(C70,AppropUnits[],13,0),D70)</f>
        <v>TRS Money Management Council</v>
      </c>
      <c r="L70" s="62" t="s">
        <v>1519</v>
      </c>
      <c r="M70" s="63" t="s">
        <v>2161</v>
      </c>
    </row>
    <row r="71" spans="1:13" ht="15" customHeight="1" x14ac:dyDescent="0.25">
      <c r="A71" s="64" t="s">
        <v>24</v>
      </c>
      <c r="B71" s="65" t="s">
        <v>25</v>
      </c>
      <c r="C71" s="66" t="s">
        <v>674</v>
      </c>
      <c r="D71" s="65" t="s">
        <v>1562</v>
      </c>
      <c r="E71" s="65" t="s">
        <v>361</v>
      </c>
      <c r="F71" s="65" t="s">
        <v>11</v>
      </c>
      <c r="G71" s="65" t="s">
        <v>1522</v>
      </c>
      <c r="H71" s="65" t="s">
        <v>13</v>
      </c>
      <c r="I71" s="67">
        <v>-235.79999999999995</v>
      </c>
      <c r="J71" s="48" t="str">
        <f t="shared" si="1"/>
        <v>050 State Treasurer</v>
      </c>
      <c r="K71" s="48" t="str">
        <f>IFERROR(VLOOKUP(C71,AppropUnits[],13,0),D71)</f>
        <v>TRS Advocacy Office</v>
      </c>
      <c r="L71" s="62" t="s">
        <v>1519</v>
      </c>
      <c r="M71" s="63" t="s">
        <v>2161</v>
      </c>
    </row>
    <row r="72" spans="1:13" ht="15" customHeight="1" x14ac:dyDescent="0.25">
      <c r="A72" s="46" t="s">
        <v>27</v>
      </c>
      <c r="B72" s="25" t="s">
        <v>28</v>
      </c>
      <c r="C72" s="43" t="s">
        <v>35</v>
      </c>
      <c r="D72" s="25" t="s">
        <v>433</v>
      </c>
      <c r="E72" s="39" t="s">
        <v>361</v>
      </c>
      <c r="F72" s="25" t="s">
        <v>11</v>
      </c>
      <c r="G72" s="25" t="s">
        <v>12</v>
      </c>
      <c r="H72" s="25" t="s">
        <v>13</v>
      </c>
      <c r="I72" s="32">
        <v>30</v>
      </c>
      <c r="J72" s="48" t="str">
        <f t="shared" si="1"/>
        <v>060 Governor's Office</v>
      </c>
      <c r="K72" s="48" t="str">
        <f>IFERROR(VLOOKUP(C72,AppropUnits[],13,0),D72)</f>
        <v>DNR OED Office of Energy Development</v>
      </c>
      <c r="L72" s="62" t="s">
        <v>1519</v>
      </c>
      <c r="M72" s="63" t="s">
        <v>2161</v>
      </c>
    </row>
    <row r="73" spans="1:13" ht="15" customHeight="1" x14ac:dyDescent="0.25">
      <c r="A73" s="46" t="s">
        <v>27</v>
      </c>
      <c r="B73" s="25" t="s">
        <v>28</v>
      </c>
      <c r="C73" s="43" t="s">
        <v>35</v>
      </c>
      <c r="D73" s="25" t="s">
        <v>433</v>
      </c>
      <c r="E73" s="39" t="s">
        <v>361</v>
      </c>
      <c r="F73" s="25" t="s">
        <v>11</v>
      </c>
      <c r="G73" s="25" t="s">
        <v>14</v>
      </c>
      <c r="H73" s="25" t="s">
        <v>13</v>
      </c>
      <c r="I73" s="32">
        <v>-21635</v>
      </c>
      <c r="J73" s="48" t="str">
        <f t="shared" si="1"/>
        <v>060 Governor's Office</v>
      </c>
      <c r="K73" s="48" t="str">
        <f>IFERROR(VLOOKUP(C73,AppropUnits[],13,0),D73)</f>
        <v>DNR OED Office of Energy Development</v>
      </c>
      <c r="L73" s="62" t="s">
        <v>1519</v>
      </c>
      <c r="M73" s="63" t="s">
        <v>2161</v>
      </c>
    </row>
    <row r="74" spans="1:13" ht="15" customHeight="1" x14ac:dyDescent="0.25">
      <c r="A74" s="46" t="s">
        <v>27</v>
      </c>
      <c r="B74" s="25" t="s">
        <v>28</v>
      </c>
      <c r="C74" s="43" t="s">
        <v>35</v>
      </c>
      <c r="D74" s="25" t="s">
        <v>433</v>
      </c>
      <c r="E74" s="39" t="s">
        <v>361</v>
      </c>
      <c r="F74" s="25" t="s">
        <v>11</v>
      </c>
      <c r="G74" s="25" t="s">
        <v>20</v>
      </c>
      <c r="H74" s="25" t="s">
        <v>13</v>
      </c>
      <c r="I74" s="32">
        <v>2771</v>
      </c>
      <c r="J74" s="48" t="str">
        <f t="shared" si="1"/>
        <v>060 Governor's Office</v>
      </c>
      <c r="K74" s="48" t="str">
        <f>IFERROR(VLOOKUP(C74,AppropUnits[],13,0),D74)</f>
        <v>DNR OED Office of Energy Development</v>
      </c>
      <c r="L74" s="62" t="s">
        <v>1519</v>
      </c>
      <c r="M74" s="63" t="s">
        <v>2161</v>
      </c>
    </row>
    <row r="75" spans="1:13" ht="15" customHeight="1" x14ac:dyDescent="0.25">
      <c r="A75" s="45" t="s">
        <v>27</v>
      </c>
      <c r="B75" s="27" t="s">
        <v>28</v>
      </c>
      <c r="C75" s="28" t="s">
        <v>29</v>
      </c>
      <c r="D75" s="26" t="s">
        <v>30</v>
      </c>
      <c r="E75" s="29" t="s">
        <v>361</v>
      </c>
      <c r="F75" s="29" t="s">
        <v>534</v>
      </c>
      <c r="G75" s="29" t="s">
        <v>362</v>
      </c>
      <c r="H75" s="30" t="s">
        <v>13</v>
      </c>
      <c r="I75" s="31">
        <v>24</v>
      </c>
      <c r="J75" s="48" t="str">
        <f t="shared" si="1"/>
        <v>060 Governor's Office</v>
      </c>
      <c r="K75" s="48" t="str">
        <f>IFERROR(VLOOKUP(C75,AppropUnits[],13,0),D75)</f>
        <v>GOV Administration</v>
      </c>
      <c r="L75" s="35" t="s">
        <v>588</v>
      </c>
      <c r="M75" s="63" t="s">
        <v>2161</v>
      </c>
    </row>
    <row r="76" spans="1:13" ht="15" customHeight="1" x14ac:dyDescent="0.25">
      <c r="A76" s="45" t="s">
        <v>27</v>
      </c>
      <c r="B76" s="27" t="s">
        <v>28</v>
      </c>
      <c r="C76" s="28" t="s">
        <v>29</v>
      </c>
      <c r="D76" s="26" t="s">
        <v>30</v>
      </c>
      <c r="E76" s="29" t="s">
        <v>361</v>
      </c>
      <c r="F76" s="29" t="s">
        <v>534</v>
      </c>
      <c r="G76" s="29" t="s">
        <v>379</v>
      </c>
      <c r="H76" s="30" t="s">
        <v>13</v>
      </c>
      <c r="I76" s="31">
        <v>2621.2200000000003</v>
      </c>
      <c r="J76" s="48" t="str">
        <f t="shared" si="1"/>
        <v>060 Governor's Office</v>
      </c>
      <c r="K76" s="48" t="str">
        <f>IFERROR(VLOOKUP(C76,AppropUnits[],13,0),D76)</f>
        <v>GOV Administration</v>
      </c>
      <c r="L76" s="35" t="s">
        <v>588</v>
      </c>
      <c r="M76" s="63" t="s">
        <v>2161</v>
      </c>
    </row>
    <row r="77" spans="1:13" ht="15" customHeight="1" x14ac:dyDescent="0.25">
      <c r="A77" s="45" t="s">
        <v>27</v>
      </c>
      <c r="B77" s="27" t="s">
        <v>28</v>
      </c>
      <c r="C77" s="28" t="s">
        <v>29</v>
      </c>
      <c r="D77" s="26" t="s">
        <v>30</v>
      </c>
      <c r="E77" s="29" t="s">
        <v>361</v>
      </c>
      <c r="F77" s="29" t="s">
        <v>261</v>
      </c>
      <c r="G77" s="29" t="s">
        <v>260</v>
      </c>
      <c r="H77" s="30" t="s">
        <v>13</v>
      </c>
      <c r="I77" s="31">
        <v>25.723600000000001</v>
      </c>
      <c r="J77" s="48" t="str">
        <f t="shared" si="1"/>
        <v>060 Governor's Office</v>
      </c>
      <c r="K77" s="48" t="str">
        <f>IFERROR(VLOOKUP(C77,AppropUnits[],13,0),D77)</f>
        <v>GOV Administration</v>
      </c>
      <c r="L77" s="35" t="s">
        <v>588</v>
      </c>
      <c r="M77" s="63" t="s">
        <v>2161</v>
      </c>
    </row>
    <row r="78" spans="1:13" ht="15" customHeight="1" x14ac:dyDescent="0.25">
      <c r="A78" s="45" t="s">
        <v>27</v>
      </c>
      <c r="B78" s="27" t="s">
        <v>28</v>
      </c>
      <c r="C78" s="28" t="s">
        <v>33</v>
      </c>
      <c r="D78" s="26" t="s">
        <v>432</v>
      </c>
      <c r="E78" s="29" t="s">
        <v>361</v>
      </c>
      <c r="F78" s="29" t="s">
        <v>534</v>
      </c>
      <c r="G78" s="29" t="s">
        <v>362</v>
      </c>
      <c r="H78" s="30" t="s">
        <v>13</v>
      </c>
      <c r="I78" s="31">
        <v>12</v>
      </c>
      <c r="J78" s="48" t="str">
        <f t="shared" si="1"/>
        <v>060 Governor's Office</v>
      </c>
      <c r="K78" s="48" t="str">
        <f>IFERROR(VLOOKUP(C78,AppropUnits[],13,0),D78)</f>
        <v>GOV CCJJ Commission</v>
      </c>
      <c r="L78" s="35" t="s">
        <v>588</v>
      </c>
      <c r="M78" s="63" t="s">
        <v>2161</v>
      </c>
    </row>
    <row r="79" spans="1:13" ht="15" customHeight="1" x14ac:dyDescent="0.25">
      <c r="A79" s="45" t="s">
        <v>27</v>
      </c>
      <c r="B79" s="27" t="s">
        <v>28</v>
      </c>
      <c r="C79" s="28" t="s">
        <v>33</v>
      </c>
      <c r="D79" s="26" t="s">
        <v>432</v>
      </c>
      <c r="E79" s="29" t="s">
        <v>361</v>
      </c>
      <c r="F79" s="29" t="s">
        <v>261</v>
      </c>
      <c r="G79" s="29" t="s">
        <v>260</v>
      </c>
      <c r="H79" s="30" t="s">
        <v>13</v>
      </c>
      <c r="I79" s="31">
        <v>3.1723000000000003</v>
      </c>
      <c r="J79" s="48" t="str">
        <f t="shared" si="1"/>
        <v>060 Governor's Office</v>
      </c>
      <c r="K79" s="48" t="str">
        <f>IFERROR(VLOOKUP(C79,AppropUnits[],13,0),D79)</f>
        <v>GOV CCJJ Commission</v>
      </c>
      <c r="L79" s="35" t="s">
        <v>588</v>
      </c>
      <c r="M79" s="63" t="s">
        <v>2161</v>
      </c>
    </row>
    <row r="80" spans="1:13" ht="15" customHeight="1" x14ac:dyDescent="0.25">
      <c r="A80" s="46" t="s">
        <v>27</v>
      </c>
      <c r="B80" s="25" t="s">
        <v>28</v>
      </c>
      <c r="C80" s="43" t="s">
        <v>33</v>
      </c>
      <c r="D80" s="25" t="s">
        <v>432</v>
      </c>
      <c r="E80" s="39" t="s">
        <v>361</v>
      </c>
      <c r="F80" s="25" t="s">
        <v>11</v>
      </c>
      <c r="G80" s="25" t="s">
        <v>12</v>
      </c>
      <c r="H80" s="25" t="s">
        <v>13</v>
      </c>
      <c r="I80" s="32">
        <v>7</v>
      </c>
      <c r="J80" s="48" t="str">
        <f t="shared" si="1"/>
        <v>060 Governor's Office</v>
      </c>
      <c r="K80" s="48" t="str">
        <f>IFERROR(VLOOKUP(C80,AppropUnits[],13,0),D80)</f>
        <v>GOV CCJJ Commission</v>
      </c>
      <c r="L80" s="62" t="s">
        <v>1519</v>
      </c>
      <c r="M80" s="63" t="s">
        <v>2161</v>
      </c>
    </row>
    <row r="81" spans="1:13" ht="15" customHeight="1" x14ac:dyDescent="0.25">
      <c r="A81" s="46" t="s">
        <v>27</v>
      </c>
      <c r="B81" s="25" t="s">
        <v>28</v>
      </c>
      <c r="C81" s="43" t="s">
        <v>33</v>
      </c>
      <c r="D81" s="25" t="s">
        <v>432</v>
      </c>
      <c r="E81" s="39" t="s">
        <v>361</v>
      </c>
      <c r="F81" s="25" t="s">
        <v>11</v>
      </c>
      <c r="G81" s="25" t="s">
        <v>14</v>
      </c>
      <c r="H81" s="25" t="s">
        <v>13</v>
      </c>
      <c r="I81" s="32">
        <v>-5965</v>
      </c>
      <c r="J81" s="48" t="str">
        <f t="shared" si="1"/>
        <v>060 Governor's Office</v>
      </c>
      <c r="K81" s="48" t="str">
        <f>IFERROR(VLOOKUP(C81,AppropUnits[],13,0),D81)</f>
        <v>GOV CCJJ Commission</v>
      </c>
      <c r="L81" s="62" t="s">
        <v>1519</v>
      </c>
      <c r="M81" s="63" t="s">
        <v>2161</v>
      </c>
    </row>
    <row r="82" spans="1:13" ht="15" customHeight="1" x14ac:dyDescent="0.25">
      <c r="A82" s="46" t="s">
        <v>27</v>
      </c>
      <c r="B82" s="25" t="s">
        <v>28</v>
      </c>
      <c r="C82" s="43" t="s">
        <v>33</v>
      </c>
      <c r="D82" s="25" t="s">
        <v>432</v>
      </c>
      <c r="E82" s="39" t="s">
        <v>361</v>
      </c>
      <c r="F82" s="25" t="s">
        <v>11</v>
      </c>
      <c r="G82" s="25" t="s">
        <v>20</v>
      </c>
      <c r="H82" s="25" t="s">
        <v>13</v>
      </c>
      <c r="I82" s="32">
        <v>400</v>
      </c>
      <c r="J82" s="48" t="str">
        <f t="shared" si="1"/>
        <v>060 Governor's Office</v>
      </c>
      <c r="K82" s="48" t="str">
        <f>IFERROR(VLOOKUP(C82,AppropUnits[],13,0),D82)</f>
        <v>GOV CCJJ Commission</v>
      </c>
      <c r="L82" s="62" t="s">
        <v>1519</v>
      </c>
      <c r="M82" s="63" t="s">
        <v>2161</v>
      </c>
    </row>
    <row r="83" spans="1:13" ht="15" customHeight="1" x14ac:dyDescent="0.25">
      <c r="A83" s="46" t="s">
        <v>27</v>
      </c>
      <c r="B83" s="25" t="s">
        <v>28</v>
      </c>
      <c r="C83" s="43" t="s">
        <v>695</v>
      </c>
      <c r="D83" s="25" t="s">
        <v>1498</v>
      </c>
      <c r="E83" s="39" t="s">
        <v>361</v>
      </c>
      <c r="F83" s="25" t="s">
        <v>11</v>
      </c>
      <c r="G83" s="25" t="s">
        <v>14</v>
      </c>
      <c r="H83" s="25" t="s">
        <v>13</v>
      </c>
      <c r="I83" s="32">
        <v>-4188</v>
      </c>
      <c r="J83" s="48" t="str">
        <f t="shared" si="1"/>
        <v>060 Governor's Office</v>
      </c>
      <c r="K83" s="48" t="str">
        <f>IFERROR(VLOOKUP(C83,AppropUnits[],13,0),D83)</f>
        <v>GOV CCJJ Utah Office for Victims of Crime</v>
      </c>
      <c r="L83" s="62" t="s">
        <v>1519</v>
      </c>
      <c r="M83" s="63" t="s">
        <v>2161</v>
      </c>
    </row>
    <row r="84" spans="1:13" ht="15" customHeight="1" x14ac:dyDescent="0.25">
      <c r="A84" s="46" t="s">
        <v>27</v>
      </c>
      <c r="B84" s="25" t="s">
        <v>28</v>
      </c>
      <c r="C84" s="43" t="s">
        <v>695</v>
      </c>
      <c r="D84" s="25" t="s">
        <v>1498</v>
      </c>
      <c r="E84" s="39" t="s">
        <v>361</v>
      </c>
      <c r="F84" s="25" t="s">
        <v>11</v>
      </c>
      <c r="G84" s="25" t="s">
        <v>20</v>
      </c>
      <c r="H84" s="25" t="s">
        <v>13</v>
      </c>
      <c r="I84" s="32">
        <v>285</v>
      </c>
      <c r="J84" s="48" t="str">
        <f t="shared" si="1"/>
        <v>060 Governor's Office</v>
      </c>
      <c r="K84" s="48" t="str">
        <f>IFERROR(VLOOKUP(C84,AppropUnits[],13,0),D84)</f>
        <v>GOV CCJJ Utah Office for Victims of Crime</v>
      </c>
      <c r="L84" s="62" t="s">
        <v>1519</v>
      </c>
      <c r="M84" s="63" t="s">
        <v>2161</v>
      </c>
    </row>
    <row r="85" spans="1:13" ht="15" customHeight="1" x14ac:dyDescent="0.25">
      <c r="A85" s="46" t="s">
        <v>27</v>
      </c>
      <c r="B85" s="25" t="s">
        <v>28</v>
      </c>
      <c r="C85" s="43" t="s">
        <v>683</v>
      </c>
      <c r="D85" s="25" t="s">
        <v>1496</v>
      </c>
      <c r="E85" s="39" t="s">
        <v>361</v>
      </c>
      <c r="F85" s="25" t="s">
        <v>11</v>
      </c>
      <c r="G85" s="25" t="s">
        <v>14</v>
      </c>
      <c r="H85" s="25" t="s">
        <v>13</v>
      </c>
      <c r="I85" s="32">
        <v>-26334</v>
      </c>
      <c r="J85" s="48" t="str">
        <f t="shared" si="1"/>
        <v>060 Governor's Office</v>
      </c>
      <c r="K85" s="48" t="str">
        <f>IFERROR(VLOOKUP(C85,AppropUnits[],13,0),D85)</f>
        <v>GOV GOPB Administration</v>
      </c>
      <c r="L85" s="62" t="s">
        <v>1519</v>
      </c>
      <c r="M85" s="63" t="s">
        <v>2161</v>
      </c>
    </row>
    <row r="86" spans="1:13" ht="15" customHeight="1" x14ac:dyDescent="0.25">
      <c r="A86" s="46" t="s">
        <v>27</v>
      </c>
      <c r="B86" s="25" t="s">
        <v>28</v>
      </c>
      <c r="C86" s="43" t="s">
        <v>683</v>
      </c>
      <c r="D86" s="25" t="s">
        <v>1496</v>
      </c>
      <c r="E86" s="39" t="s">
        <v>361</v>
      </c>
      <c r="F86" s="25" t="s">
        <v>11</v>
      </c>
      <c r="G86" s="25" t="s">
        <v>20</v>
      </c>
      <c r="H86" s="25" t="s">
        <v>13</v>
      </c>
      <c r="I86" s="32">
        <v>559</v>
      </c>
      <c r="J86" s="48" t="str">
        <f t="shared" si="1"/>
        <v>060 Governor's Office</v>
      </c>
      <c r="K86" s="48" t="str">
        <f>IFERROR(VLOOKUP(C86,AppropUnits[],13,0),D86)</f>
        <v>GOV GOPB Administration</v>
      </c>
      <c r="L86" s="62" t="s">
        <v>1519</v>
      </c>
      <c r="M86" s="63" t="s">
        <v>2161</v>
      </c>
    </row>
    <row r="87" spans="1:13" ht="15" customHeight="1" x14ac:dyDescent="0.25">
      <c r="A87" s="45" t="s">
        <v>27</v>
      </c>
      <c r="B87" s="27" t="s">
        <v>28</v>
      </c>
      <c r="C87" s="28" t="s">
        <v>31</v>
      </c>
      <c r="D87" s="26" t="s">
        <v>32</v>
      </c>
      <c r="E87" s="29" t="s">
        <v>361</v>
      </c>
      <c r="F87" s="29" t="s">
        <v>534</v>
      </c>
      <c r="G87" s="29" t="s">
        <v>362</v>
      </c>
      <c r="H87" s="30" t="s">
        <v>13</v>
      </c>
      <c r="I87" s="31">
        <v>12</v>
      </c>
      <c r="J87" s="48" t="str">
        <f t="shared" si="1"/>
        <v>060 Governor's Office</v>
      </c>
      <c r="K87" s="48" t="str">
        <f>IFERROR(VLOOKUP(C87,AppropUnits[],13,0),D87)</f>
        <v>GOV Residence</v>
      </c>
      <c r="L87" s="35" t="s">
        <v>588</v>
      </c>
      <c r="M87" s="63" t="s">
        <v>2161</v>
      </c>
    </row>
    <row r="88" spans="1:13" ht="15" customHeight="1" x14ac:dyDescent="0.25">
      <c r="A88" s="45" t="s">
        <v>27</v>
      </c>
      <c r="B88" s="27" t="s">
        <v>28</v>
      </c>
      <c r="C88" s="28" t="s">
        <v>31</v>
      </c>
      <c r="D88" s="26" t="s">
        <v>32</v>
      </c>
      <c r="E88" s="29" t="s">
        <v>361</v>
      </c>
      <c r="F88" s="29" t="s">
        <v>534</v>
      </c>
      <c r="G88" s="29" t="s">
        <v>379</v>
      </c>
      <c r="H88" s="30" t="s">
        <v>13</v>
      </c>
      <c r="I88" s="31">
        <v>266.73000000000008</v>
      </c>
      <c r="J88" s="48" t="str">
        <f t="shared" si="1"/>
        <v>060 Governor's Office</v>
      </c>
      <c r="K88" s="48" t="str">
        <f>IFERROR(VLOOKUP(C88,AppropUnits[],13,0),D88)</f>
        <v>GOV Residence</v>
      </c>
      <c r="L88" s="35" t="s">
        <v>588</v>
      </c>
      <c r="M88" s="63" t="s">
        <v>2161</v>
      </c>
    </row>
    <row r="89" spans="1:13" ht="15" customHeight="1" x14ac:dyDescent="0.25">
      <c r="A89" s="45" t="s">
        <v>27</v>
      </c>
      <c r="B89" s="27" t="s">
        <v>28</v>
      </c>
      <c r="C89" s="28" t="s">
        <v>31</v>
      </c>
      <c r="D89" s="26" t="s">
        <v>32</v>
      </c>
      <c r="E89" s="29" t="s">
        <v>361</v>
      </c>
      <c r="F89" s="29" t="s">
        <v>261</v>
      </c>
      <c r="G89" s="29" t="s">
        <v>260</v>
      </c>
      <c r="H89" s="30" t="s">
        <v>13</v>
      </c>
      <c r="I89" s="31">
        <v>2.2048000000000001</v>
      </c>
      <c r="J89" s="48" t="str">
        <f t="shared" si="1"/>
        <v>060 Governor's Office</v>
      </c>
      <c r="K89" s="48" t="str">
        <f>IFERROR(VLOOKUP(C89,AppropUnits[],13,0),D89)</f>
        <v>GOV Residence</v>
      </c>
      <c r="L89" s="35" t="s">
        <v>588</v>
      </c>
      <c r="M89" s="63" t="s">
        <v>2161</v>
      </c>
    </row>
    <row r="90" spans="1:13" ht="15" customHeight="1" x14ac:dyDescent="0.25">
      <c r="A90" s="64" t="s">
        <v>27</v>
      </c>
      <c r="B90" s="65" t="s">
        <v>28</v>
      </c>
      <c r="C90" s="66" t="s">
        <v>29</v>
      </c>
      <c r="D90" s="65" t="s">
        <v>1563</v>
      </c>
      <c r="E90" s="65" t="s">
        <v>361</v>
      </c>
      <c r="F90" s="65" t="s">
        <v>11</v>
      </c>
      <c r="G90" s="65" t="s">
        <v>1522</v>
      </c>
      <c r="H90" s="65" t="s">
        <v>13</v>
      </c>
      <c r="I90" s="67">
        <v>-4396.6399999999994</v>
      </c>
      <c r="J90" s="48" t="str">
        <f t="shared" si="1"/>
        <v>060 Governor's Office</v>
      </c>
      <c r="K90" s="48" t="str">
        <f>IFERROR(VLOOKUP(C90,AppropUnits[],13,0),D90)</f>
        <v>GOV Administration</v>
      </c>
      <c r="L90" s="62" t="s">
        <v>1519</v>
      </c>
      <c r="M90" s="63" t="s">
        <v>2161</v>
      </c>
    </row>
    <row r="91" spans="1:13" ht="15" customHeight="1" x14ac:dyDescent="0.25">
      <c r="A91" s="64" t="s">
        <v>27</v>
      </c>
      <c r="B91" s="65" t="s">
        <v>28</v>
      </c>
      <c r="C91" s="66" t="s">
        <v>31</v>
      </c>
      <c r="D91" s="65" t="s">
        <v>1564</v>
      </c>
      <c r="E91" s="65" t="s">
        <v>361</v>
      </c>
      <c r="F91" s="65" t="s">
        <v>11</v>
      </c>
      <c r="G91" s="65" t="s">
        <v>1522</v>
      </c>
      <c r="H91" s="65" t="s">
        <v>13</v>
      </c>
      <c r="I91" s="67">
        <v>-371.05999999999995</v>
      </c>
      <c r="J91" s="48" t="str">
        <f t="shared" si="1"/>
        <v>060 Governor's Office</v>
      </c>
      <c r="K91" s="48" t="str">
        <f>IFERROR(VLOOKUP(C91,AppropUnits[],13,0),D91)</f>
        <v>GOV Residence</v>
      </c>
      <c r="L91" s="62" t="s">
        <v>1519</v>
      </c>
      <c r="M91" s="63" t="s">
        <v>2161</v>
      </c>
    </row>
    <row r="92" spans="1:13" ht="15" customHeight="1" x14ac:dyDescent="0.25">
      <c r="A92" s="64" t="s">
        <v>27</v>
      </c>
      <c r="B92" s="65" t="s">
        <v>28</v>
      </c>
      <c r="C92" s="66" t="s">
        <v>1565</v>
      </c>
      <c r="D92" s="65" t="s">
        <v>1566</v>
      </c>
      <c r="E92" s="65" t="s">
        <v>361</v>
      </c>
      <c r="F92" s="65" t="s">
        <v>11</v>
      </c>
      <c r="G92" s="65" t="s">
        <v>1522</v>
      </c>
      <c r="H92" s="65" t="s">
        <v>13</v>
      </c>
      <c r="I92" s="67">
        <v>-316.11</v>
      </c>
      <c r="J92" s="48" t="str">
        <f t="shared" si="1"/>
        <v>060 Governor's Office</v>
      </c>
      <c r="K92" s="48" t="str">
        <f>IFERROR(VLOOKUP(C92,AppropUnits[],13,0),D92)</f>
        <v>GOV Washington Office</v>
      </c>
      <c r="L92" s="62" t="s">
        <v>1519</v>
      </c>
      <c r="M92" s="63" t="s">
        <v>2161</v>
      </c>
    </row>
    <row r="93" spans="1:13" ht="15" customHeight="1" x14ac:dyDescent="0.25">
      <c r="A93" s="64" t="s">
        <v>27</v>
      </c>
      <c r="B93" s="65" t="s">
        <v>28</v>
      </c>
      <c r="C93" s="66" t="s">
        <v>678</v>
      </c>
      <c r="D93" s="65" t="s">
        <v>1567</v>
      </c>
      <c r="E93" s="65" t="s">
        <v>361</v>
      </c>
      <c r="F93" s="65" t="s">
        <v>11</v>
      </c>
      <c r="G93" s="65" t="s">
        <v>1522</v>
      </c>
      <c r="H93" s="65" t="s">
        <v>13</v>
      </c>
      <c r="I93" s="67">
        <v>-2112.3100000000004</v>
      </c>
      <c r="J93" s="48" t="str">
        <f t="shared" si="1"/>
        <v>060 Governor's Office</v>
      </c>
      <c r="K93" s="48" t="str">
        <f>IFERROR(VLOOKUP(C93,AppropUnits[],13,0),D93)</f>
        <v>GOV LT Governor's Office</v>
      </c>
      <c r="L93" s="62" t="s">
        <v>1519</v>
      </c>
      <c r="M93" s="63" t="s">
        <v>2161</v>
      </c>
    </row>
    <row r="94" spans="1:13" ht="15" customHeight="1" x14ac:dyDescent="0.25">
      <c r="A94" s="64" t="s">
        <v>27</v>
      </c>
      <c r="B94" s="65" t="s">
        <v>28</v>
      </c>
      <c r="C94" s="66" t="s">
        <v>681</v>
      </c>
      <c r="D94" s="65" t="s">
        <v>1568</v>
      </c>
      <c r="E94" s="65" t="s">
        <v>361</v>
      </c>
      <c r="F94" s="65" t="s">
        <v>11</v>
      </c>
      <c r="G94" s="65" t="s">
        <v>1522</v>
      </c>
      <c r="H94" s="65" t="s">
        <v>13</v>
      </c>
      <c r="I94" s="67">
        <v>-22.08</v>
      </c>
      <c r="J94" s="48" t="str">
        <f t="shared" si="1"/>
        <v>060 Governor's Office</v>
      </c>
      <c r="K94" s="48" t="str">
        <f>IFERROR(VLOOKUP(C94,AppropUnits[],13,0),D94)</f>
        <v>GOV Literacy Projects</v>
      </c>
      <c r="L94" s="62" t="s">
        <v>1519</v>
      </c>
      <c r="M94" s="63" t="s">
        <v>2161</v>
      </c>
    </row>
    <row r="95" spans="1:13" ht="15" customHeight="1" x14ac:dyDescent="0.25">
      <c r="A95" s="64" t="s">
        <v>27</v>
      </c>
      <c r="B95" s="65" t="s">
        <v>28</v>
      </c>
      <c r="C95" s="66" t="s">
        <v>683</v>
      </c>
      <c r="D95" s="65" t="s">
        <v>1569</v>
      </c>
      <c r="E95" s="65" t="s">
        <v>361</v>
      </c>
      <c r="F95" s="65" t="s">
        <v>11</v>
      </c>
      <c r="G95" s="65" t="s">
        <v>1522</v>
      </c>
      <c r="H95" s="65" t="s">
        <v>13</v>
      </c>
      <c r="I95" s="67">
        <v>-975.73999999999978</v>
      </c>
      <c r="J95" s="48" t="str">
        <f t="shared" si="1"/>
        <v>060 Governor's Office</v>
      </c>
      <c r="K95" s="48" t="str">
        <f>IFERROR(VLOOKUP(C95,AppropUnits[],13,0),D95)</f>
        <v>GOV GOPB Administration</v>
      </c>
      <c r="L95" s="62" t="s">
        <v>1519</v>
      </c>
      <c r="M95" s="63" t="s">
        <v>2161</v>
      </c>
    </row>
    <row r="96" spans="1:13" ht="15" customHeight="1" x14ac:dyDescent="0.25">
      <c r="A96" s="64" t="s">
        <v>27</v>
      </c>
      <c r="B96" s="65" t="s">
        <v>28</v>
      </c>
      <c r="C96" s="66" t="s">
        <v>686</v>
      </c>
      <c r="D96" s="65" t="s">
        <v>1570</v>
      </c>
      <c r="E96" s="65" t="s">
        <v>361</v>
      </c>
      <c r="F96" s="65" t="s">
        <v>11</v>
      </c>
      <c r="G96" s="65" t="s">
        <v>1522</v>
      </c>
      <c r="H96" s="65" t="s">
        <v>13</v>
      </c>
      <c r="I96" s="67">
        <v>-2601.3000000000002</v>
      </c>
      <c r="J96" s="48" t="str">
        <f t="shared" si="1"/>
        <v>060 Governor's Office</v>
      </c>
      <c r="K96" s="48" t="str">
        <f>IFERROR(VLOOKUP(C96,AppropUnits[],13,0),D96)</f>
        <v>GOV Planning &amp; Budget Analysis</v>
      </c>
      <c r="L96" s="62" t="s">
        <v>1519</v>
      </c>
      <c r="M96" s="63" t="s">
        <v>2161</v>
      </c>
    </row>
    <row r="97" spans="1:13" ht="15" customHeight="1" x14ac:dyDescent="0.25">
      <c r="A97" s="64" t="s">
        <v>27</v>
      </c>
      <c r="B97" s="65" t="s">
        <v>28</v>
      </c>
      <c r="C97" s="66" t="s">
        <v>689</v>
      </c>
      <c r="D97" s="65" t="s">
        <v>1571</v>
      </c>
      <c r="E97" s="65" t="s">
        <v>361</v>
      </c>
      <c r="F97" s="65" t="s">
        <v>11</v>
      </c>
      <c r="G97" s="65" t="s">
        <v>1522</v>
      </c>
      <c r="H97" s="65" t="s">
        <v>13</v>
      </c>
      <c r="I97" s="67">
        <v>-593.91000000000008</v>
      </c>
      <c r="J97" s="48" t="str">
        <f t="shared" si="1"/>
        <v>060 Governor's Office</v>
      </c>
      <c r="K97" s="48" t="str">
        <f>IFERROR(VLOOKUP(C97,AppropUnits[],13,0),D97)</f>
        <v>GOV Operational Excellence</v>
      </c>
      <c r="L97" s="62" t="s">
        <v>1519</v>
      </c>
      <c r="M97" s="63" t="s">
        <v>2161</v>
      </c>
    </row>
    <row r="98" spans="1:13" ht="15" customHeight="1" x14ac:dyDescent="0.25">
      <c r="A98" s="64" t="s">
        <v>27</v>
      </c>
      <c r="B98" s="65" t="s">
        <v>28</v>
      </c>
      <c r="C98" s="66" t="s">
        <v>691</v>
      </c>
      <c r="D98" s="65" t="s">
        <v>1572</v>
      </c>
      <c r="E98" s="65" t="s">
        <v>361</v>
      </c>
      <c r="F98" s="65" t="s">
        <v>11</v>
      </c>
      <c r="G98" s="65" t="s">
        <v>1522</v>
      </c>
      <c r="H98" s="65" t="s">
        <v>13</v>
      </c>
      <c r="I98" s="67">
        <v>-105.14999999999998</v>
      </c>
      <c r="J98" s="48" t="str">
        <f t="shared" si="1"/>
        <v>060 Governor's Office</v>
      </c>
      <c r="K98" s="48" t="str">
        <f>IFERROR(VLOOKUP(C98,AppropUnits[],13,0),D98)</f>
        <v>GOV State &amp; Local Planning</v>
      </c>
      <c r="L98" s="62" t="s">
        <v>1519</v>
      </c>
      <c r="M98" s="63" t="s">
        <v>2161</v>
      </c>
    </row>
    <row r="99" spans="1:13" ht="15" customHeight="1" x14ac:dyDescent="0.25">
      <c r="A99" s="64" t="s">
        <v>27</v>
      </c>
      <c r="B99" s="65" t="s">
        <v>28</v>
      </c>
      <c r="C99" s="66" t="s">
        <v>33</v>
      </c>
      <c r="D99" s="65" t="s">
        <v>1573</v>
      </c>
      <c r="E99" s="65" t="s">
        <v>361</v>
      </c>
      <c r="F99" s="65" t="s">
        <v>11</v>
      </c>
      <c r="G99" s="65" t="s">
        <v>1522</v>
      </c>
      <c r="H99" s="65" t="s">
        <v>13</v>
      </c>
      <c r="I99" s="67">
        <v>-2865.0699999999997</v>
      </c>
      <c r="J99" s="48" t="str">
        <f t="shared" si="1"/>
        <v>060 Governor's Office</v>
      </c>
      <c r="K99" s="48" t="str">
        <f>IFERROR(VLOOKUP(C99,AppropUnits[],13,0),D99)</f>
        <v>GOV CCJJ Commission</v>
      </c>
      <c r="L99" s="62" t="s">
        <v>1519</v>
      </c>
      <c r="M99" s="63" t="s">
        <v>2161</v>
      </c>
    </row>
    <row r="100" spans="1:13" ht="15" customHeight="1" x14ac:dyDescent="0.25">
      <c r="A100" s="64" t="s">
        <v>27</v>
      </c>
      <c r="B100" s="65" t="s">
        <v>28</v>
      </c>
      <c r="C100" s="66" t="s">
        <v>695</v>
      </c>
      <c r="D100" s="65" t="s">
        <v>1574</v>
      </c>
      <c r="E100" s="65" t="s">
        <v>361</v>
      </c>
      <c r="F100" s="65" t="s">
        <v>11</v>
      </c>
      <c r="G100" s="65" t="s">
        <v>1522</v>
      </c>
      <c r="H100" s="65" t="s">
        <v>13</v>
      </c>
      <c r="I100" s="67">
        <v>-3764.5400000000009</v>
      </c>
      <c r="J100" s="48" t="str">
        <f t="shared" si="1"/>
        <v>060 Governor's Office</v>
      </c>
      <c r="K100" s="48" t="str">
        <f>IFERROR(VLOOKUP(C100,AppropUnits[],13,0),D100)</f>
        <v>GOV CCJJ Utah Office for Victims of Crime</v>
      </c>
      <c r="L100" s="62" t="s">
        <v>1519</v>
      </c>
      <c r="M100" s="63" t="s">
        <v>2161</v>
      </c>
    </row>
    <row r="101" spans="1:13" ht="15" customHeight="1" x14ac:dyDescent="0.25">
      <c r="A101" s="64" t="s">
        <v>27</v>
      </c>
      <c r="B101" s="65" t="s">
        <v>28</v>
      </c>
      <c r="C101" s="66" t="s">
        <v>1575</v>
      </c>
      <c r="D101" s="65" t="s">
        <v>1576</v>
      </c>
      <c r="E101" s="65" t="s">
        <v>361</v>
      </c>
      <c r="F101" s="65" t="s">
        <v>11</v>
      </c>
      <c r="G101" s="65" t="s">
        <v>1522</v>
      </c>
      <c r="H101" s="65" t="s">
        <v>13</v>
      </c>
      <c r="I101" s="67">
        <v>-18.850000000000001</v>
      </c>
      <c r="J101" s="48" t="str">
        <f t="shared" si="1"/>
        <v>060 Governor's Office</v>
      </c>
      <c r="K101" s="48" t="str">
        <f>IFERROR(VLOOKUP(C101,AppropUnits[],13,0),D101)</f>
        <v>GOV CCJJ Extraditions</v>
      </c>
      <c r="L101" s="62" t="s">
        <v>1519</v>
      </c>
      <c r="M101" s="63" t="s">
        <v>2161</v>
      </c>
    </row>
    <row r="102" spans="1:13" ht="15" customHeight="1" x14ac:dyDescent="0.25">
      <c r="A102" s="64" t="s">
        <v>27</v>
      </c>
      <c r="B102" s="65" t="s">
        <v>28</v>
      </c>
      <c r="C102" s="66" t="s">
        <v>697</v>
      </c>
      <c r="D102" s="65" t="s">
        <v>1577</v>
      </c>
      <c r="E102" s="65" t="s">
        <v>361</v>
      </c>
      <c r="F102" s="65" t="s">
        <v>11</v>
      </c>
      <c r="G102" s="65" t="s">
        <v>1522</v>
      </c>
      <c r="H102" s="65" t="s">
        <v>13</v>
      </c>
      <c r="I102" s="67">
        <v>-89.970000000000027</v>
      </c>
      <c r="J102" s="48" t="str">
        <f t="shared" si="1"/>
        <v>060 Governor's Office</v>
      </c>
      <c r="K102" s="48" t="str">
        <f>IFERROR(VLOOKUP(C102,AppropUnits[],13,0),D102)</f>
        <v>GOV CCJJ Substance Use &amp; Mental Health Advisory Council</v>
      </c>
      <c r="L102" s="62" t="s">
        <v>1519</v>
      </c>
      <c r="M102" s="63" t="s">
        <v>2161</v>
      </c>
    </row>
    <row r="103" spans="1:13" ht="15" customHeight="1" x14ac:dyDescent="0.25">
      <c r="A103" s="64" t="s">
        <v>27</v>
      </c>
      <c r="B103" s="65" t="s">
        <v>28</v>
      </c>
      <c r="C103" s="66" t="s">
        <v>699</v>
      </c>
      <c r="D103" s="65" t="s">
        <v>1578</v>
      </c>
      <c r="E103" s="65" t="s">
        <v>361</v>
      </c>
      <c r="F103" s="65" t="s">
        <v>11</v>
      </c>
      <c r="G103" s="65" t="s">
        <v>1522</v>
      </c>
      <c r="H103" s="65" t="s">
        <v>13</v>
      </c>
      <c r="I103" s="67">
        <v>-184.73000000000002</v>
      </c>
      <c r="J103" s="48" t="str">
        <f t="shared" si="1"/>
        <v>060 Governor's Office</v>
      </c>
      <c r="K103" s="48" t="str">
        <f>IFERROR(VLOOKUP(C103,AppropUnits[],13,0),D103)</f>
        <v>GOV CCJJ Sentencing Commission</v>
      </c>
      <c r="L103" s="62" t="s">
        <v>1519</v>
      </c>
      <c r="M103" s="63" t="s">
        <v>2161</v>
      </c>
    </row>
    <row r="104" spans="1:13" ht="15" customHeight="1" x14ac:dyDescent="0.25">
      <c r="A104" s="64" t="s">
        <v>27</v>
      </c>
      <c r="B104" s="65" t="s">
        <v>28</v>
      </c>
      <c r="C104" s="66" t="s">
        <v>1579</v>
      </c>
      <c r="D104" s="65" t="s">
        <v>1580</v>
      </c>
      <c r="E104" s="65" t="s">
        <v>361</v>
      </c>
      <c r="F104" s="65" t="s">
        <v>11</v>
      </c>
      <c r="G104" s="65" t="s">
        <v>1522</v>
      </c>
      <c r="H104" s="65" t="s">
        <v>13</v>
      </c>
      <c r="I104" s="67">
        <v>-45.710000000000008</v>
      </c>
      <c r="J104" s="48" t="str">
        <f t="shared" si="1"/>
        <v>060 Governor's Office</v>
      </c>
      <c r="K104" s="48" t="str">
        <f>IFERROR(VLOOKUP(C104,AppropUnits[],13,0),D104)</f>
        <v>GOV CCJJ State Task Force Grants</v>
      </c>
      <c r="L104" s="62" t="s">
        <v>1519</v>
      </c>
      <c r="M104" s="63" t="s">
        <v>2161</v>
      </c>
    </row>
    <row r="105" spans="1:13" ht="15" customHeight="1" x14ac:dyDescent="0.25">
      <c r="A105" s="64" t="s">
        <v>27</v>
      </c>
      <c r="B105" s="65" t="s">
        <v>28</v>
      </c>
      <c r="C105" s="66" t="s">
        <v>1581</v>
      </c>
      <c r="D105" s="65" t="s">
        <v>1582</v>
      </c>
      <c r="E105" s="65" t="s">
        <v>361</v>
      </c>
      <c r="F105" s="65" t="s">
        <v>11</v>
      </c>
      <c r="G105" s="65" t="s">
        <v>1522</v>
      </c>
      <c r="H105" s="65" t="s">
        <v>13</v>
      </c>
      <c r="I105" s="67">
        <v>-53.22999999999999</v>
      </c>
      <c r="J105" s="48" t="str">
        <f t="shared" si="1"/>
        <v>060 Governor's Office</v>
      </c>
      <c r="K105" s="48" t="str">
        <f>IFERROR(VLOOKUP(C105,AppropUnits[],13,0),D105)</f>
        <v>GOV CCJJ State Asset Forfeiture Grant Prog</v>
      </c>
      <c r="L105" s="62" t="s">
        <v>1519</v>
      </c>
      <c r="M105" s="63" t="s">
        <v>2161</v>
      </c>
    </row>
    <row r="106" spans="1:13" ht="15" customHeight="1" x14ac:dyDescent="0.25">
      <c r="A106" s="64" t="s">
        <v>27</v>
      </c>
      <c r="B106" s="65" t="s">
        <v>28</v>
      </c>
      <c r="C106" s="66" t="s">
        <v>701</v>
      </c>
      <c r="D106" s="65" t="s">
        <v>1583</v>
      </c>
      <c r="E106" s="65" t="s">
        <v>361</v>
      </c>
      <c r="F106" s="65" t="s">
        <v>11</v>
      </c>
      <c r="G106" s="65" t="s">
        <v>1522</v>
      </c>
      <c r="H106" s="65" t="s">
        <v>13</v>
      </c>
      <c r="I106" s="67">
        <v>-506.70000000000005</v>
      </c>
      <c r="J106" s="48" t="str">
        <f t="shared" si="1"/>
        <v>060 Governor's Office</v>
      </c>
      <c r="K106" s="48" t="str">
        <f>IFERROR(VLOOKUP(C106,AppropUnits[],13,0),D106)</f>
        <v>GOV CCJJ Judicial Performance Evaluation</v>
      </c>
      <c r="L106" s="62" t="s">
        <v>1519</v>
      </c>
      <c r="M106" s="63" t="s">
        <v>2161</v>
      </c>
    </row>
    <row r="107" spans="1:13" ht="15" customHeight="1" x14ac:dyDescent="0.25">
      <c r="A107" s="64" t="s">
        <v>27</v>
      </c>
      <c r="B107" s="65" t="s">
        <v>28</v>
      </c>
      <c r="C107" s="66" t="s">
        <v>703</v>
      </c>
      <c r="D107" s="65" t="s">
        <v>1584</v>
      </c>
      <c r="E107" s="65" t="s">
        <v>361</v>
      </c>
      <c r="F107" s="65" t="s">
        <v>11</v>
      </c>
      <c r="G107" s="65" t="s">
        <v>1522</v>
      </c>
      <c r="H107" s="65" t="s">
        <v>13</v>
      </c>
      <c r="I107" s="67">
        <v>-1123.5300000000002</v>
      </c>
      <c r="J107" s="48" t="str">
        <f t="shared" si="1"/>
        <v>060 Governor's Office</v>
      </c>
      <c r="K107" s="48" t="str">
        <f>IFERROR(VLOOKUP(C107,AppropUnits[],13,0),D107)</f>
        <v>GOV CCJJ Indigent Defense Commission</v>
      </c>
      <c r="L107" s="62" t="s">
        <v>1519</v>
      </c>
      <c r="M107" s="63" t="s">
        <v>2161</v>
      </c>
    </row>
    <row r="108" spans="1:13" ht="15" customHeight="1" x14ac:dyDescent="0.25">
      <c r="A108" s="64" t="s">
        <v>27</v>
      </c>
      <c r="B108" s="65" t="s">
        <v>28</v>
      </c>
      <c r="C108" s="66" t="s">
        <v>1585</v>
      </c>
      <c r="D108" s="65" t="s">
        <v>1586</v>
      </c>
      <c r="E108" s="65" t="s">
        <v>361</v>
      </c>
      <c r="F108" s="65" t="s">
        <v>11</v>
      </c>
      <c r="G108" s="65" t="s">
        <v>1522</v>
      </c>
      <c r="H108" s="65" t="s">
        <v>13</v>
      </c>
      <c r="I108" s="67">
        <v>-1.44</v>
      </c>
      <c r="J108" s="48" t="str">
        <f t="shared" si="1"/>
        <v>060 Governor's Office</v>
      </c>
      <c r="K108" s="48" t="str">
        <f>IFERROR(VLOOKUP(C108,AppropUnits[],13,0),D108)</f>
        <v>GOV CCJJ Indigent Appellate Defense Division</v>
      </c>
      <c r="L108" s="62" t="s">
        <v>1519</v>
      </c>
      <c r="M108" s="63" t="s">
        <v>2161</v>
      </c>
    </row>
    <row r="109" spans="1:13" ht="15" customHeight="1" x14ac:dyDescent="0.25">
      <c r="A109" s="45" t="s">
        <v>34</v>
      </c>
      <c r="B109" s="27" t="s">
        <v>424</v>
      </c>
      <c r="C109" s="28" t="s">
        <v>35</v>
      </c>
      <c r="D109" s="26" t="s">
        <v>433</v>
      </c>
      <c r="E109" s="29" t="s">
        <v>361</v>
      </c>
      <c r="F109" s="29" t="s">
        <v>534</v>
      </c>
      <c r="G109" s="29" t="s">
        <v>362</v>
      </c>
      <c r="H109" s="30" t="s">
        <v>13</v>
      </c>
      <c r="I109" s="31">
        <v>12</v>
      </c>
      <c r="J109" s="48" t="str">
        <f t="shared" si="1"/>
        <v>061 Dept of Natural Resources - Office of Energy Development</v>
      </c>
      <c r="K109" s="48" t="str">
        <f>IFERROR(VLOOKUP(C109,AppropUnits[],13,0),D109)</f>
        <v>DNR OED Office of Energy Development</v>
      </c>
      <c r="L109" s="35" t="s">
        <v>588</v>
      </c>
      <c r="M109" s="63" t="s">
        <v>2161</v>
      </c>
    </row>
    <row r="110" spans="1:13" ht="15" customHeight="1" x14ac:dyDescent="0.25">
      <c r="A110" s="45" t="s">
        <v>34</v>
      </c>
      <c r="B110" s="27" t="s">
        <v>424</v>
      </c>
      <c r="C110" s="28" t="s">
        <v>35</v>
      </c>
      <c r="D110" s="26" t="s">
        <v>433</v>
      </c>
      <c r="E110" s="29" t="s">
        <v>361</v>
      </c>
      <c r="F110" s="29" t="s">
        <v>534</v>
      </c>
      <c r="G110" s="29" t="s">
        <v>379</v>
      </c>
      <c r="H110" s="30" t="s">
        <v>13</v>
      </c>
      <c r="I110" s="31">
        <v>45.570000000000007</v>
      </c>
      <c r="J110" s="48" t="str">
        <f t="shared" si="1"/>
        <v>061 Dept of Natural Resources - Office of Energy Development</v>
      </c>
      <c r="K110" s="48" t="str">
        <f>IFERROR(VLOOKUP(C110,AppropUnits[],13,0),D110)</f>
        <v>DNR OED Office of Energy Development</v>
      </c>
      <c r="L110" s="35" t="s">
        <v>588</v>
      </c>
      <c r="M110" s="63" t="s">
        <v>2161</v>
      </c>
    </row>
    <row r="111" spans="1:13" ht="15" customHeight="1" x14ac:dyDescent="0.25">
      <c r="A111" s="45" t="s">
        <v>34</v>
      </c>
      <c r="B111" s="27" t="s">
        <v>424</v>
      </c>
      <c r="C111" s="28" t="s">
        <v>35</v>
      </c>
      <c r="D111" s="26" t="s">
        <v>433</v>
      </c>
      <c r="E111" s="29" t="s">
        <v>361</v>
      </c>
      <c r="F111" s="29" t="s">
        <v>261</v>
      </c>
      <c r="G111" s="29" t="s">
        <v>260</v>
      </c>
      <c r="H111" s="30" t="s">
        <v>13</v>
      </c>
      <c r="I111" s="31">
        <v>1.2827999999999999</v>
      </c>
      <c r="J111" s="48" t="str">
        <f t="shared" si="1"/>
        <v>061 Dept of Natural Resources - Office of Energy Development</v>
      </c>
      <c r="K111" s="48" t="str">
        <f>IFERROR(VLOOKUP(C111,AppropUnits[],13,0),D111)</f>
        <v>DNR OED Office of Energy Development</v>
      </c>
      <c r="L111" s="35" t="s">
        <v>588</v>
      </c>
      <c r="M111" s="63" t="s">
        <v>2161</v>
      </c>
    </row>
    <row r="112" spans="1:13" ht="15" customHeight="1" x14ac:dyDescent="0.25">
      <c r="A112" s="46" t="s">
        <v>34</v>
      </c>
      <c r="B112" s="25" t="s">
        <v>424</v>
      </c>
      <c r="C112" s="44" t="s">
        <v>35</v>
      </c>
      <c r="D112" s="25" t="s">
        <v>1464</v>
      </c>
      <c r="E112" s="39" t="s">
        <v>361</v>
      </c>
      <c r="F112" s="25" t="s">
        <v>11</v>
      </c>
      <c r="G112" s="25" t="s">
        <v>12</v>
      </c>
      <c r="H112" s="25" t="s">
        <v>13</v>
      </c>
      <c r="I112" s="32">
        <v>7</v>
      </c>
      <c r="J112" s="48" t="str">
        <f t="shared" si="1"/>
        <v>061 Dept of Natural Resources - Office of Energy Development</v>
      </c>
      <c r="K112" s="48" t="str">
        <f>IFERROR(VLOOKUP(C112,AppropUnits[],13,0),D112)</f>
        <v>DNR OED Office of Energy Development</v>
      </c>
      <c r="L112" s="62" t="s">
        <v>1519</v>
      </c>
      <c r="M112" s="63" t="s">
        <v>2161</v>
      </c>
    </row>
    <row r="113" spans="1:13" ht="15" customHeight="1" x14ac:dyDescent="0.25">
      <c r="A113" s="46" t="s">
        <v>34</v>
      </c>
      <c r="B113" s="25" t="s">
        <v>424</v>
      </c>
      <c r="C113" s="44" t="s">
        <v>35</v>
      </c>
      <c r="D113" s="25" t="s">
        <v>1464</v>
      </c>
      <c r="E113" s="39" t="s">
        <v>361</v>
      </c>
      <c r="F113" s="25" t="s">
        <v>11</v>
      </c>
      <c r="G113" s="25" t="s">
        <v>14</v>
      </c>
      <c r="H113" s="25" t="s">
        <v>13</v>
      </c>
      <c r="I113" s="32">
        <v>5760</v>
      </c>
      <c r="J113" s="48" t="str">
        <f t="shared" si="1"/>
        <v>061 Dept of Natural Resources - Office of Energy Development</v>
      </c>
      <c r="K113" s="48" t="str">
        <f>IFERROR(VLOOKUP(C113,AppropUnits[],13,0),D113)</f>
        <v>DNR OED Office of Energy Development</v>
      </c>
      <c r="L113" s="62" t="s">
        <v>1519</v>
      </c>
      <c r="M113" s="63" t="s">
        <v>2161</v>
      </c>
    </row>
    <row r="114" spans="1:13" ht="15" customHeight="1" x14ac:dyDescent="0.25">
      <c r="A114" s="64" t="s">
        <v>34</v>
      </c>
      <c r="B114" s="65" t="s">
        <v>424</v>
      </c>
      <c r="C114" s="66" t="s">
        <v>35</v>
      </c>
      <c r="D114" s="65" t="s">
        <v>1587</v>
      </c>
      <c r="E114" s="65" t="s">
        <v>361</v>
      </c>
      <c r="F114" s="65" t="s">
        <v>11</v>
      </c>
      <c r="G114" s="65" t="s">
        <v>1522</v>
      </c>
      <c r="H114" s="65" t="s">
        <v>13</v>
      </c>
      <c r="I114" s="67">
        <v>-2237.4799999999996</v>
      </c>
      <c r="J114" s="48" t="str">
        <f t="shared" si="1"/>
        <v>061 Dept of Natural Resources - Office of Energy Development</v>
      </c>
      <c r="K114" s="48" t="str">
        <f>IFERROR(VLOOKUP(C114,AppropUnits[],13,0),D114)</f>
        <v>DNR OED Office of Energy Development</v>
      </c>
      <c r="L114" s="62" t="s">
        <v>1519</v>
      </c>
      <c r="M114" s="63" t="s">
        <v>2161</v>
      </c>
    </row>
    <row r="115" spans="1:13" ht="15" customHeight="1" x14ac:dyDescent="0.25">
      <c r="A115" s="45" t="s">
        <v>36</v>
      </c>
      <c r="B115" s="27" t="s">
        <v>520</v>
      </c>
      <c r="C115" s="28" t="s">
        <v>37</v>
      </c>
      <c r="D115" s="26" t="s">
        <v>434</v>
      </c>
      <c r="E115" s="29" t="s">
        <v>361</v>
      </c>
      <c r="F115" s="29" t="s">
        <v>534</v>
      </c>
      <c r="G115" s="29" t="s">
        <v>362</v>
      </c>
      <c r="H115" s="30" t="s">
        <v>13</v>
      </c>
      <c r="I115" s="31">
        <v>36</v>
      </c>
      <c r="J115" s="48" t="str">
        <f t="shared" si="1"/>
        <v>063 Governor's Office of Economic Opportunity</v>
      </c>
      <c r="K115" s="48" t="str">
        <f>IFERROR(VLOOKUP(C115,AppropUnits[],13,0),D115)</f>
        <v>GOUTAH Administration</v>
      </c>
      <c r="L115" s="35" t="s">
        <v>588</v>
      </c>
      <c r="M115" s="63" t="s">
        <v>2161</v>
      </c>
    </row>
    <row r="116" spans="1:13" ht="15" customHeight="1" x14ac:dyDescent="0.25">
      <c r="A116" s="45" t="s">
        <v>36</v>
      </c>
      <c r="B116" s="27" t="s">
        <v>520</v>
      </c>
      <c r="C116" s="28" t="s">
        <v>37</v>
      </c>
      <c r="D116" s="26" t="s">
        <v>434</v>
      </c>
      <c r="E116" s="29" t="s">
        <v>361</v>
      </c>
      <c r="F116" s="29" t="s">
        <v>534</v>
      </c>
      <c r="G116" s="29" t="s">
        <v>379</v>
      </c>
      <c r="H116" s="30" t="s">
        <v>13</v>
      </c>
      <c r="I116" s="31">
        <v>216.49000000000004</v>
      </c>
      <c r="J116" s="48" t="str">
        <f t="shared" si="1"/>
        <v>063 Governor's Office of Economic Opportunity</v>
      </c>
      <c r="K116" s="48" t="str">
        <f>IFERROR(VLOOKUP(C116,AppropUnits[],13,0),D116)</f>
        <v>GOUTAH Administration</v>
      </c>
      <c r="L116" s="35" t="s">
        <v>588</v>
      </c>
      <c r="M116" s="63" t="s">
        <v>2161</v>
      </c>
    </row>
    <row r="117" spans="1:13" ht="15" customHeight="1" x14ac:dyDescent="0.25">
      <c r="A117" s="45" t="s">
        <v>36</v>
      </c>
      <c r="B117" s="27" t="s">
        <v>520</v>
      </c>
      <c r="C117" s="28" t="s">
        <v>37</v>
      </c>
      <c r="D117" s="26" t="s">
        <v>434</v>
      </c>
      <c r="E117" s="29" t="s">
        <v>361</v>
      </c>
      <c r="F117" s="29" t="s">
        <v>261</v>
      </c>
      <c r="G117" s="29" t="s">
        <v>260</v>
      </c>
      <c r="H117" s="30" t="s">
        <v>13</v>
      </c>
      <c r="I117" s="31">
        <v>8.0663</v>
      </c>
      <c r="J117" s="48" t="str">
        <f t="shared" si="1"/>
        <v>063 Governor's Office of Economic Opportunity</v>
      </c>
      <c r="K117" s="48" t="str">
        <f>IFERROR(VLOOKUP(C117,AppropUnits[],13,0),D117)</f>
        <v>GOUTAH Administration</v>
      </c>
      <c r="L117" s="35" t="s">
        <v>588</v>
      </c>
      <c r="M117" s="63" t="s">
        <v>2161</v>
      </c>
    </row>
    <row r="118" spans="1:13" ht="15" customHeight="1" x14ac:dyDescent="0.25">
      <c r="A118" s="46" t="s">
        <v>36</v>
      </c>
      <c r="B118" s="25" t="s">
        <v>520</v>
      </c>
      <c r="C118" s="43" t="s">
        <v>37</v>
      </c>
      <c r="D118" s="25" t="s">
        <v>434</v>
      </c>
      <c r="E118" s="39" t="s">
        <v>361</v>
      </c>
      <c r="F118" s="25" t="s">
        <v>11</v>
      </c>
      <c r="G118" s="25" t="s">
        <v>12</v>
      </c>
      <c r="H118" s="25" t="s">
        <v>13</v>
      </c>
      <c r="I118" s="32">
        <v>368</v>
      </c>
      <c r="J118" s="48" t="str">
        <f t="shared" si="1"/>
        <v>063 Governor's Office of Economic Opportunity</v>
      </c>
      <c r="K118" s="48" t="str">
        <f>IFERROR(VLOOKUP(C118,AppropUnits[],13,0),D118)</f>
        <v>GOUTAH Administration</v>
      </c>
      <c r="L118" s="62" t="s">
        <v>1519</v>
      </c>
      <c r="M118" s="63" t="s">
        <v>2161</v>
      </c>
    </row>
    <row r="119" spans="1:13" ht="15" customHeight="1" x14ac:dyDescent="0.25">
      <c r="A119" s="46" t="s">
        <v>36</v>
      </c>
      <c r="B119" s="25" t="s">
        <v>520</v>
      </c>
      <c r="C119" s="43" t="s">
        <v>37</v>
      </c>
      <c r="D119" s="25" t="s">
        <v>434</v>
      </c>
      <c r="E119" s="39" t="s">
        <v>361</v>
      </c>
      <c r="F119" s="25" t="s">
        <v>11</v>
      </c>
      <c r="G119" s="25" t="s">
        <v>14</v>
      </c>
      <c r="H119" s="25" t="s">
        <v>13</v>
      </c>
      <c r="I119" s="32">
        <v>-54356</v>
      </c>
      <c r="J119" s="48" t="str">
        <f t="shared" si="1"/>
        <v>063 Governor's Office of Economic Opportunity</v>
      </c>
      <c r="K119" s="48" t="str">
        <f>IFERROR(VLOOKUP(C119,AppropUnits[],13,0),D119)</f>
        <v>GOUTAH Administration</v>
      </c>
      <c r="L119" s="62" t="s">
        <v>1519</v>
      </c>
      <c r="M119" s="63" t="s">
        <v>2161</v>
      </c>
    </row>
    <row r="120" spans="1:13" ht="15" customHeight="1" x14ac:dyDescent="0.25">
      <c r="A120" s="46" t="s">
        <v>36</v>
      </c>
      <c r="B120" s="25" t="s">
        <v>520</v>
      </c>
      <c r="C120" s="43" t="s">
        <v>37</v>
      </c>
      <c r="D120" s="25" t="s">
        <v>434</v>
      </c>
      <c r="E120" s="39" t="s">
        <v>361</v>
      </c>
      <c r="F120" s="25" t="s">
        <v>11</v>
      </c>
      <c r="G120" s="25" t="s">
        <v>20</v>
      </c>
      <c r="H120" s="25" t="s">
        <v>13</v>
      </c>
      <c r="I120" s="32">
        <v>516</v>
      </c>
      <c r="J120" s="48" t="str">
        <f t="shared" si="1"/>
        <v>063 Governor's Office of Economic Opportunity</v>
      </c>
      <c r="K120" s="48" t="str">
        <f>IFERROR(VLOOKUP(C120,AppropUnits[],13,0),D120)</f>
        <v>GOUTAH Administration</v>
      </c>
      <c r="L120" s="62" t="s">
        <v>1519</v>
      </c>
      <c r="M120" s="63" t="s">
        <v>2161</v>
      </c>
    </row>
    <row r="121" spans="1:13" ht="15" customHeight="1" x14ac:dyDescent="0.25">
      <c r="A121" s="45" t="s">
        <v>36</v>
      </c>
      <c r="B121" s="27" t="s">
        <v>520</v>
      </c>
      <c r="C121" s="28" t="s">
        <v>40</v>
      </c>
      <c r="D121" s="26" t="s">
        <v>437</v>
      </c>
      <c r="E121" s="29" t="s">
        <v>361</v>
      </c>
      <c r="F121" s="29" t="s">
        <v>534</v>
      </c>
      <c r="G121" s="29" t="s">
        <v>362</v>
      </c>
      <c r="H121" s="30" t="s">
        <v>13</v>
      </c>
      <c r="I121" s="31">
        <v>12</v>
      </c>
      <c r="J121" s="48" t="str">
        <f t="shared" si="1"/>
        <v>063 Governor's Office of Economic Opportunity</v>
      </c>
      <c r="K121" s="48" t="str">
        <f>IFERROR(VLOOKUP(C121,AppropUnits[],13,0),D121)</f>
        <v>GOUTAH Business Outreach &amp; International Trade</v>
      </c>
      <c r="L121" s="35" t="s">
        <v>588</v>
      </c>
      <c r="M121" s="63" t="s">
        <v>2161</v>
      </c>
    </row>
    <row r="122" spans="1:13" ht="15" customHeight="1" x14ac:dyDescent="0.25">
      <c r="A122" s="45" t="s">
        <v>36</v>
      </c>
      <c r="B122" s="27" t="s">
        <v>520</v>
      </c>
      <c r="C122" s="28" t="s">
        <v>40</v>
      </c>
      <c r="D122" s="26" t="s">
        <v>437</v>
      </c>
      <c r="E122" s="29" t="s">
        <v>361</v>
      </c>
      <c r="F122" s="29" t="s">
        <v>534</v>
      </c>
      <c r="G122" s="29" t="s">
        <v>379</v>
      </c>
      <c r="H122" s="30" t="s">
        <v>13</v>
      </c>
      <c r="I122" s="31">
        <v>125.33000000000003</v>
      </c>
      <c r="J122" s="48" t="str">
        <f t="shared" si="1"/>
        <v>063 Governor's Office of Economic Opportunity</v>
      </c>
      <c r="K122" s="48" t="str">
        <f>IFERROR(VLOOKUP(C122,AppropUnits[],13,0),D122)</f>
        <v>GOUTAH Business Outreach &amp; International Trade</v>
      </c>
      <c r="L122" s="35" t="s">
        <v>588</v>
      </c>
      <c r="M122" s="63" t="s">
        <v>2161</v>
      </c>
    </row>
    <row r="123" spans="1:13" ht="15" customHeight="1" x14ac:dyDescent="0.25">
      <c r="A123" s="45" t="s">
        <v>36</v>
      </c>
      <c r="B123" s="27" t="s">
        <v>520</v>
      </c>
      <c r="C123" s="28" t="s">
        <v>40</v>
      </c>
      <c r="D123" s="26" t="s">
        <v>437</v>
      </c>
      <c r="E123" s="29" t="s">
        <v>361</v>
      </c>
      <c r="F123" s="29" t="s">
        <v>261</v>
      </c>
      <c r="G123" s="29" t="s">
        <v>260</v>
      </c>
      <c r="H123" s="30" t="s">
        <v>13</v>
      </c>
      <c r="I123" s="31">
        <v>2.6345999999999998</v>
      </c>
      <c r="J123" s="48" t="str">
        <f t="shared" si="1"/>
        <v>063 Governor's Office of Economic Opportunity</v>
      </c>
      <c r="K123" s="48" t="str">
        <f>IFERROR(VLOOKUP(C123,AppropUnits[],13,0),D123)</f>
        <v>GOUTAH Business Outreach &amp; International Trade</v>
      </c>
      <c r="L123" s="35" t="s">
        <v>588</v>
      </c>
      <c r="M123" s="63" t="s">
        <v>2161</v>
      </c>
    </row>
    <row r="124" spans="1:13" ht="15" customHeight="1" x14ac:dyDescent="0.25">
      <c r="A124" s="45" t="s">
        <v>36</v>
      </c>
      <c r="B124" s="27" t="s">
        <v>520</v>
      </c>
      <c r="C124" s="28" t="s">
        <v>41</v>
      </c>
      <c r="D124" s="26" t="s">
        <v>438</v>
      </c>
      <c r="E124" s="29" t="s">
        <v>361</v>
      </c>
      <c r="F124" s="29" t="s">
        <v>534</v>
      </c>
      <c r="G124" s="29" t="s">
        <v>362</v>
      </c>
      <c r="H124" s="30" t="s">
        <v>13</v>
      </c>
      <c r="I124" s="31">
        <v>12</v>
      </c>
      <c r="J124" s="48" t="str">
        <f t="shared" si="1"/>
        <v>063 Governor's Office of Economic Opportunity</v>
      </c>
      <c r="K124" s="48" t="str">
        <f>IFERROR(VLOOKUP(C124,AppropUnits[],13,0),D124)</f>
        <v>GOUTAH Corp Recruitment &amp; Business Service</v>
      </c>
      <c r="L124" s="35" t="s">
        <v>588</v>
      </c>
      <c r="M124" s="63" t="s">
        <v>2161</v>
      </c>
    </row>
    <row r="125" spans="1:13" ht="15" customHeight="1" x14ac:dyDescent="0.25">
      <c r="A125" s="45" t="s">
        <v>36</v>
      </c>
      <c r="B125" s="27" t="s">
        <v>520</v>
      </c>
      <c r="C125" s="28" t="s">
        <v>41</v>
      </c>
      <c r="D125" s="26" t="s">
        <v>438</v>
      </c>
      <c r="E125" s="29" t="s">
        <v>361</v>
      </c>
      <c r="F125" s="29" t="s">
        <v>534</v>
      </c>
      <c r="G125" s="29" t="s">
        <v>379</v>
      </c>
      <c r="H125" s="30" t="s">
        <v>13</v>
      </c>
      <c r="I125" s="31">
        <v>147.36000000000004</v>
      </c>
      <c r="J125" s="48" t="str">
        <f t="shared" si="1"/>
        <v>063 Governor's Office of Economic Opportunity</v>
      </c>
      <c r="K125" s="48" t="str">
        <f>IFERROR(VLOOKUP(C125,AppropUnits[],13,0),D125)</f>
        <v>GOUTAH Corp Recruitment &amp; Business Service</v>
      </c>
      <c r="L125" s="35" t="s">
        <v>588</v>
      </c>
      <c r="M125" s="63" t="s">
        <v>2161</v>
      </c>
    </row>
    <row r="126" spans="1:13" ht="15" customHeight="1" x14ac:dyDescent="0.25">
      <c r="A126" s="45" t="s">
        <v>36</v>
      </c>
      <c r="B126" s="27" t="s">
        <v>520</v>
      </c>
      <c r="C126" s="28" t="s">
        <v>41</v>
      </c>
      <c r="D126" s="26" t="s">
        <v>438</v>
      </c>
      <c r="E126" s="29" t="s">
        <v>361</v>
      </c>
      <c r="F126" s="29" t="s">
        <v>261</v>
      </c>
      <c r="G126" s="29" t="s">
        <v>260</v>
      </c>
      <c r="H126" s="30" t="s">
        <v>13</v>
      </c>
      <c r="I126" s="31">
        <v>4.8376999999999999</v>
      </c>
      <c r="J126" s="48" t="str">
        <f t="shared" si="1"/>
        <v>063 Governor's Office of Economic Opportunity</v>
      </c>
      <c r="K126" s="48" t="str">
        <f>IFERROR(VLOOKUP(C126,AppropUnits[],13,0),D126)</f>
        <v>GOUTAH Corp Recruitment &amp; Business Service</v>
      </c>
      <c r="L126" s="35" t="s">
        <v>588</v>
      </c>
      <c r="M126" s="63" t="s">
        <v>2161</v>
      </c>
    </row>
    <row r="127" spans="1:13" ht="15" customHeight="1" x14ac:dyDescent="0.25">
      <c r="A127" s="45" t="s">
        <v>36</v>
      </c>
      <c r="B127" s="27" t="s">
        <v>520</v>
      </c>
      <c r="C127" s="28" t="s">
        <v>39</v>
      </c>
      <c r="D127" s="26" t="s">
        <v>436</v>
      </c>
      <c r="E127" s="29" t="s">
        <v>361</v>
      </c>
      <c r="F127" s="29" t="s">
        <v>534</v>
      </c>
      <c r="G127" s="29" t="s">
        <v>362</v>
      </c>
      <c r="H127" s="30" t="s">
        <v>13</v>
      </c>
      <c r="I127" s="31">
        <v>12</v>
      </c>
      <c r="J127" s="48" t="str">
        <f t="shared" si="1"/>
        <v>063 Governor's Office of Economic Opportunity</v>
      </c>
      <c r="K127" s="48" t="str">
        <f>IFERROR(VLOOKUP(C127,AppropUnits[],13,0),D127)</f>
        <v>GOUTAH Film Commission</v>
      </c>
      <c r="L127" s="35" t="s">
        <v>588</v>
      </c>
      <c r="M127" s="63" t="s">
        <v>2161</v>
      </c>
    </row>
    <row r="128" spans="1:13" ht="15" customHeight="1" x14ac:dyDescent="0.25">
      <c r="A128" s="45" t="s">
        <v>36</v>
      </c>
      <c r="B128" s="27" t="s">
        <v>520</v>
      </c>
      <c r="C128" s="28" t="s">
        <v>39</v>
      </c>
      <c r="D128" s="26" t="s">
        <v>436</v>
      </c>
      <c r="E128" s="29" t="s">
        <v>361</v>
      </c>
      <c r="F128" s="29" t="s">
        <v>534</v>
      </c>
      <c r="G128" s="29" t="s">
        <v>379</v>
      </c>
      <c r="H128" s="30" t="s">
        <v>13</v>
      </c>
      <c r="I128" s="31">
        <v>76.29000000000002</v>
      </c>
      <c r="J128" s="48" t="str">
        <f t="shared" si="1"/>
        <v>063 Governor's Office of Economic Opportunity</v>
      </c>
      <c r="K128" s="48" t="str">
        <f>IFERROR(VLOOKUP(C128,AppropUnits[],13,0),D128)</f>
        <v>GOUTAH Film Commission</v>
      </c>
      <c r="L128" s="35" t="s">
        <v>588</v>
      </c>
      <c r="M128" s="63" t="s">
        <v>2161</v>
      </c>
    </row>
    <row r="129" spans="1:13" ht="15" customHeight="1" x14ac:dyDescent="0.25">
      <c r="A129" s="45" t="s">
        <v>36</v>
      </c>
      <c r="B129" s="27" t="s">
        <v>520</v>
      </c>
      <c r="C129" s="28" t="s">
        <v>39</v>
      </c>
      <c r="D129" s="26" t="s">
        <v>436</v>
      </c>
      <c r="E129" s="29" t="s">
        <v>361</v>
      </c>
      <c r="F129" s="29" t="s">
        <v>261</v>
      </c>
      <c r="G129" s="29" t="s">
        <v>260</v>
      </c>
      <c r="H129" s="30" t="s">
        <v>13</v>
      </c>
      <c r="I129" s="31">
        <v>2.1215999999999999</v>
      </c>
      <c r="J129" s="48" t="str">
        <f t="shared" si="1"/>
        <v>063 Governor's Office of Economic Opportunity</v>
      </c>
      <c r="K129" s="48" t="str">
        <f>IFERROR(VLOOKUP(C129,AppropUnits[],13,0),D129)</f>
        <v>GOUTAH Film Commission</v>
      </c>
      <c r="L129" s="35" t="s">
        <v>588</v>
      </c>
      <c r="M129" s="63" t="s">
        <v>2161</v>
      </c>
    </row>
    <row r="130" spans="1:13" ht="15" customHeight="1" x14ac:dyDescent="0.25">
      <c r="A130" s="45" t="s">
        <v>36</v>
      </c>
      <c r="B130" s="27" t="s">
        <v>520</v>
      </c>
      <c r="C130" s="28" t="s">
        <v>38</v>
      </c>
      <c r="D130" s="26" t="s">
        <v>435</v>
      </c>
      <c r="E130" s="29" t="s">
        <v>361</v>
      </c>
      <c r="F130" s="29" t="s">
        <v>534</v>
      </c>
      <c r="G130" s="29" t="s">
        <v>362</v>
      </c>
      <c r="H130" s="30" t="s">
        <v>13</v>
      </c>
      <c r="I130" s="31">
        <v>36</v>
      </c>
      <c r="J130" s="48" t="str">
        <f t="shared" si="1"/>
        <v>063 Governor's Office of Economic Opportunity</v>
      </c>
      <c r="K130" s="48" t="str">
        <f>IFERROR(VLOOKUP(C130,AppropUnits[],13,0),D130)</f>
        <v>GOUTAH Operations &amp; Fulfillment</v>
      </c>
      <c r="L130" s="35" t="s">
        <v>588</v>
      </c>
      <c r="M130" s="63" t="s">
        <v>2161</v>
      </c>
    </row>
    <row r="131" spans="1:13" ht="15" customHeight="1" x14ac:dyDescent="0.25">
      <c r="A131" s="45" t="s">
        <v>36</v>
      </c>
      <c r="B131" s="27" t="s">
        <v>520</v>
      </c>
      <c r="C131" s="28" t="s">
        <v>38</v>
      </c>
      <c r="D131" s="26" t="s">
        <v>435</v>
      </c>
      <c r="E131" s="29" t="s">
        <v>361</v>
      </c>
      <c r="F131" s="29" t="s">
        <v>534</v>
      </c>
      <c r="G131" s="29" t="s">
        <v>379</v>
      </c>
      <c r="H131" s="30" t="s">
        <v>13</v>
      </c>
      <c r="I131" s="31">
        <v>148.63000000000002</v>
      </c>
      <c r="J131" s="48" t="str">
        <f t="shared" si="1"/>
        <v>063 Governor's Office of Economic Opportunity</v>
      </c>
      <c r="K131" s="48" t="str">
        <f>IFERROR(VLOOKUP(C131,AppropUnits[],13,0),D131)</f>
        <v>GOUTAH Operations &amp; Fulfillment</v>
      </c>
      <c r="L131" s="35" t="s">
        <v>588</v>
      </c>
      <c r="M131" s="63" t="s">
        <v>2161</v>
      </c>
    </row>
    <row r="132" spans="1:13" ht="15" customHeight="1" x14ac:dyDescent="0.25">
      <c r="A132" s="64" t="s">
        <v>36</v>
      </c>
      <c r="B132" s="65" t="s">
        <v>520</v>
      </c>
      <c r="C132" s="66" t="s">
        <v>706</v>
      </c>
      <c r="D132" s="65" t="s">
        <v>1588</v>
      </c>
      <c r="E132" s="65" t="s">
        <v>361</v>
      </c>
      <c r="F132" s="65" t="s">
        <v>11</v>
      </c>
      <c r="G132" s="65" t="s">
        <v>1522</v>
      </c>
      <c r="H132" s="65" t="s">
        <v>13</v>
      </c>
      <c r="I132" s="67">
        <v>-280</v>
      </c>
      <c r="J132" s="48" t="str">
        <f t="shared" ref="J132:J195" si="2">IF(A132&gt;"",A132&amp;" "&amp;B132,B132)</f>
        <v>063 Governor's Office of Economic Opportunity</v>
      </c>
      <c r="K132" s="48" t="str">
        <f>IFERROR(VLOOKUP(C132,AppropUnits[],13,0),D132)</f>
        <v>GOUTAH Outdoor Recreation Infrastructure Account</v>
      </c>
      <c r="L132" s="62" t="s">
        <v>1519</v>
      </c>
      <c r="M132" s="63" t="s">
        <v>2161</v>
      </c>
    </row>
    <row r="133" spans="1:13" ht="15" customHeight="1" x14ac:dyDescent="0.25">
      <c r="A133" s="64" t="s">
        <v>36</v>
      </c>
      <c r="B133" s="65" t="s">
        <v>520</v>
      </c>
      <c r="C133" s="66" t="s">
        <v>594</v>
      </c>
      <c r="D133" s="65" t="s">
        <v>1589</v>
      </c>
      <c r="E133" s="65" t="s">
        <v>361</v>
      </c>
      <c r="F133" s="65" t="s">
        <v>11</v>
      </c>
      <c r="G133" s="65" t="s">
        <v>1522</v>
      </c>
      <c r="H133" s="65" t="s">
        <v>13</v>
      </c>
      <c r="I133" s="67">
        <v>-216.05999999999995</v>
      </c>
      <c r="J133" s="48" t="str">
        <f t="shared" si="2"/>
        <v>063 Governor's Office of Economic Opportunity</v>
      </c>
      <c r="K133" s="48" t="str">
        <f>IFERROR(VLOOKUP(C133,AppropUnits[],13,0),D133)</f>
        <v>GOUTAH Pete Suazo Athletic Commission</v>
      </c>
      <c r="L133" s="62" t="s">
        <v>1519</v>
      </c>
      <c r="M133" s="63" t="s">
        <v>2161</v>
      </c>
    </row>
    <row r="134" spans="1:13" ht="15" customHeight="1" x14ac:dyDescent="0.25">
      <c r="A134" s="64" t="s">
        <v>36</v>
      </c>
      <c r="B134" s="65" t="s">
        <v>520</v>
      </c>
      <c r="C134" s="66" t="s">
        <v>37</v>
      </c>
      <c r="D134" s="65" t="s">
        <v>1590</v>
      </c>
      <c r="E134" s="65" t="s">
        <v>361</v>
      </c>
      <c r="F134" s="65" t="s">
        <v>11</v>
      </c>
      <c r="G134" s="65" t="s">
        <v>1522</v>
      </c>
      <c r="H134" s="65" t="s">
        <v>13</v>
      </c>
      <c r="I134" s="67">
        <v>-2482.0699999999997</v>
      </c>
      <c r="J134" s="48" t="str">
        <f t="shared" si="2"/>
        <v>063 Governor's Office of Economic Opportunity</v>
      </c>
      <c r="K134" s="48" t="str">
        <f>IFERROR(VLOOKUP(C134,AppropUnits[],13,0),D134)</f>
        <v>GOUTAH Administration</v>
      </c>
      <c r="L134" s="62" t="s">
        <v>1519</v>
      </c>
      <c r="M134" s="63" t="s">
        <v>2161</v>
      </c>
    </row>
    <row r="135" spans="1:13" ht="15" customHeight="1" x14ac:dyDescent="0.25">
      <c r="A135" s="64" t="s">
        <v>36</v>
      </c>
      <c r="B135" s="65" t="s">
        <v>520</v>
      </c>
      <c r="C135" s="66" t="s">
        <v>710</v>
      </c>
      <c r="D135" s="65" t="s">
        <v>1591</v>
      </c>
      <c r="E135" s="65" t="s">
        <v>361</v>
      </c>
      <c r="F135" s="65" t="s">
        <v>11</v>
      </c>
      <c r="G135" s="65" t="s">
        <v>1522</v>
      </c>
      <c r="H135" s="65" t="s">
        <v>13</v>
      </c>
      <c r="I135" s="67">
        <v>-728.69</v>
      </c>
      <c r="J135" s="48" t="str">
        <f t="shared" si="2"/>
        <v>063 Governor's Office of Economic Opportunity</v>
      </c>
      <c r="K135" s="48" t="str">
        <f>IFERROR(VLOOKUP(C135,AppropUnits[],13,0),D135)</f>
        <v>GOUTAH Tourism Administration</v>
      </c>
      <c r="L135" s="62" t="s">
        <v>1519</v>
      </c>
      <c r="M135" s="63" t="s">
        <v>2161</v>
      </c>
    </row>
    <row r="136" spans="1:13" ht="15" customHeight="1" x14ac:dyDescent="0.25">
      <c r="A136" s="64" t="s">
        <v>36</v>
      </c>
      <c r="B136" s="65" t="s">
        <v>520</v>
      </c>
      <c r="C136" s="66" t="s">
        <v>38</v>
      </c>
      <c r="D136" s="65" t="s">
        <v>1592</v>
      </c>
      <c r="E136" s="65" t="s">
        <v>361</v>
      </c>
      <c r="F136" s="65" t="s">
        <v>11</v>
      </c>
      <c r="G136" s="65" t="s">
        <v>1522</v>
      </c>
      <c r="H136" s="65" t="s">
        <v>13</v>
      </c>
      <c r="I136" s="67">
        <v>-2121.2600000000002</v>
      </c>
      <c r="J136" s="48" t="str">
        <f t="shared" si="2"/>
        <v>063 Governor's Office of Economic Opportunity</v>
      </c>
      <c r="K136" s="48" t="str">
        <f>IFERROR(VLOOKUP(C136,AppropUnits[],13,0),D136)</f>
        <v>GOUTAH Operations &amp; Fulfillment</v>
      </c>
      <c r="L136" s="62" t="s">
        <v>1519</v>
      </c>
      <c r="M136" s="63" t="s">
        <v>2161</v>
      </c>
    </row>
    <row r="137" spans="1:13" ht="15" customHeight="1" x14ac:dyDescent="0.25">
      <c r="A137" s="64" t="s">
        <v>36</v>
      </c>
      <c r="B137" s="65" t="s">
        <v>520</v>
      </c>
      <c r="C137" s="66" t="s">
        <v>39</v>
      </c>
      <c r="D137" s="65" t="s">
        <v>1593</v>
      </c>
      <c r="E137" s="65" t="s">
        <v>361</v>
      </c>
      <c r="F137" s="65" t="s">
        <v>11</v>
      </c>
      <c r="G137" s="65" t="s">
        <v>1522</v>
      </c>
      <c r="H137" s="65" t="s">
        <v>13</v>
      </c>
      <c r="I137" s="67">
        <v>-747.65000000000009</v>
      </c>
      <c r="J137" s="48" t="str">
        <f t="shared" si="2"/>
        <v>063 Governor's Office of Economic Opportunity</v>
      </c>
      <c r="K137" s="48" t="str">
        <f>IFERROR(VLOOKUP(C137,AppropUnits[],13,0),D137)</f>
        <v>GOUTAH Film Commission</v>
      </c>
      <c r="L137" s="62" t="s">
        <v>1519</v>
      </c>
      <c r="M137" s="63" t="s">
        <v>2161</v>
      </c>
    </row>
    <row r="138" spans="1:13" ht="15" customHeight="1" x14ac:dyDescent="0.25">
      <c r="A138" s="64" t="s">
        <v>36</v>
      </c>
      <c r="B138" s="65" t="s">
        <v>520</v>
      </c>
      <c r="C138" s="66" t="s">
        <v>40</v>
      </c>
      <c r="D138" s="65" t="s">
        <v>1594</v>
      </c>
      <c r="E138" s="65" t="s">
        <v>361</v>
      </c>
      <c r="F138" s="65" t="s">
        <v>11</v>
      </c>
      <c r="G138" s="65" t="s">
        <v>1522</v>
      </c>
      <c r="H138" s="65" t="s">
        <v>13</v>
      </c>
      <c r="I138" s="67">
        <v>-1663.2200000000003</v>
      </c>
      <c r="J138" s="48" t="str">
        <f t="shared" si="2"/>
        <v>063 Governor's Office of Economic Opportunity</v>
      </c>
      <c r="K138" s="48" t="str">
        <f>IFERROR(VLOOKUP(C138,AppropUnits[],13,0),D138)</f>
        <v>GOUTAH Business Outreach &amp; International Trade</v>
      </c>
      <c r="L138" s="62" t="s">
        <v>1519</v>
      </c>
      <c r="M138" s="63" t="s">
        <v>2161</v>
      </c>
    </row>
    <row r="139" spans="1:13" ht="15" customHeight="1" x14ac:dyDescent="0.25">
      <c r="A139" s="64" t="s">
        <v>36</v>
      </c>
      <c r="B139" s="65" t="s">
        <v>520</v>
      </c>
      <c r="C139" s="66" t="s">
        <v>41</v>
      </c>
      <c r="D139" s="65" t="s">
        <v>1595</v>
      </c>
      <c r="E139" s="65" t="s">
        <v>361</v>
      </c>
      <c r="F139" s="65" t="s">
        <v>11</v>
      </c>
      <c r="G139" s="65" t="s">
        <v>1522</v>
      </c>
      <c r="H139" s="65" t="s">
        <v>13</v>
      </c>
      <c r="I139" s="67">
        <v>-3170.01</v>
      </c>
      <c r="J139" s="48" t="str">
        <f t="shared" si="2"/>
        <v>063 Governor's Office of Economic Opportunity</v>
      </c>
      <c r="K139" s="48" t="str">
        <f>IFERROR(VLOOKUP(C139,AppropUnits[],13,0),D139)</f>
        <v>GOUTAH Corp Recruitment &amp; Business Service</v>
      </c>
      <c r="L139" s="62" t="s">
        <v>1519</v>
      </c>
      <c r="M139" s="63" t="s">
        <v>2161</v>
      </c>
    </row>
    <row r="140" spans="1:13" ht="15" customHeight="1" x14ac:dyDescent="0.25">
      <c r="A140" s="64" t="s">
        <v>36</v>
      </c>
      <c r="B140" s="65" t="s">
        <v>520</v>
      </c>
      <c r="C140" s="66" t="s">
        <v>1596</v>
      </c>
      <c r="D140" s="65" t="s">
        <v>1597</v>
      </c>
      <c r="E140" s="65" t="s">
        <v>361</v>
      </c>
      <c r="F140" s="65" t="s">
        <v>11</v>
      </c>
      <c r="G140" s="65" t="s">
        <v>1522</v>
      </c>
      <c r="H140" s="65" t="s">
        <v>13</v>
      </c>
      <c r="I140" s="67">
        <v>-6.5799999999999983</v>
      </c>
      <c r="J140" s="48" t="str">
        <f t="shared" si="2"/>
        <v>063 Governor's Office of Economic Opportunity</v>
      </c>
      <c r="K140" s="48" t="str">
        <f>IFERROR(VLOOKUP(C140,AppropUnits[],13,0),D140)</f>
        <v>GOUTAH SBIR/STTR Center</v>
      </c>
      <c r="L140" s="62" t="s">
        <v>1519</v>
      </c>
      <c r="M140" s="63" t="s">
        <v>2161</v>
      </c>
    </row>
    <row r="141" spans="1:13" ht="15" customHeight="1" x14ac:dyDescent="0.25">
      <c r="A141" s="64" t="s">
        <v>36</v>
      </c>
      <c r="B141" s="65" t="s">
        <v>520</v>
      </c>
      <c r="C141" s="66" t="s">
        <v>717</v>
      </c>
      <c r="D141" s="65" t="s">
        <v>1598</v>
      </c>
      <c r="E141" s="65" t="s">
        <v>361</v>
      </c>
      <c r="F141" s="65" t="s">
        <v>11</v>
      </c>
      <c r="G141" s="65" t="s">
        <v>1522</v>
      </c>
      <c r="H141" s="65" t="s">
        <v>13</v>
      </c>
      <c r="I141" s="67">
        <v>-468.6099999999999</v>
      </c>
      <c r="J141" s="48" t="str">
        <f t="shared" si="2"/>
        <v>063 Governor's Office of Economic Opportunity</v>
      </c>
      <c r="K141" s="48" t="str">
        <f>IFERROR(VLOOKUP(C141,AppropUnits[],13,0),D141)</f>
        <v>GOUTAH Talent Ready Utah Center</v>
      </c>
      <c r="L141" s="62" t="s">
        <v>1519</v>
      </c>
      <c r="M141" s="63" t="s">
        <v>2161</v>
      </c>
    </row>
    <row r="142" spans="1:13" ht="15" customHeight="1" x14ac:dyDescent="0.25">
      <c r="A142" s="64" t="s">
        <v>36</v>
      </c>
      <c r="B142" s="65" t="s">
        <v>520</v>
      </c>
      <c r="C142" s="66" t="s">
        <v>719</v>
      </c>
      <c r="D142" s="65" t="s">
        <v>1599</v>
      </c>
      <c r="E142" s="65" t="s">
        <v>361</v>
      </c>
      <c r="F142" s="65" t="s">
        <v>11</v>
      </c>
      <c r="G142" s="65" t="s">
        <v>1522</v>
      </c>
      <c r="H142" s="65" t="s">
        <v>13</v>
      </c>
      <c r="I142" s="67">
        <v>-16.549999999999997</v>
      </c>
      <c r="J142" s="48" t="str">
        <f t="shared" si="2"/>
        <v>063 Governor's Office of Economic Opportunity</v>
      </c>
      <c r="K142" s="48" t="str">
        <f>IFERROR(VLOOKUP(C142,AppropUnits[],13,0),D142)</f>
        <v>GOUTAH Utah Works Program</v>
      </c>
      <c r="L142" s="62" t="s">
        <v>1519</v>
      </c>
      <c r="M142" s="63" t="s">
        <v>2161</v>
      </c>
    </row>
    <row r="143" spans="1:13" ht="15" customHeight="1" x14ac:dyDescent="0.25">
      <c r="A143" s="45" t="s">
        <v>42</v>
      </c>
      <c r="B143" s="27" t="s">
        <v>43</v>
      </c>
      <c r="C143" s="28" t="s">
        <v>44</v>
      </c>
      <c r="D143" s="26" t="s">
        <v>45</v>
      </c>
      <c r="E143" s="29" t="s">
        <v>361</v>
      </c>
      <c r="F143" s="29" t="s">
        <v>534</v>
      </c>
      <c r="G143" s="29" t="s">
        <v>362</v>
      </c>
      <c r="H143" s="30" t="s">
        <v>13</v>
      </c>
      <c r="I143" s="31">
        <v>528</v>
      </c>
      <c r="J143" s="48" t="str">
        <f t="shared" si="2"/>
        <v>080 Attorney General</v>
      </c>
      <c r="K143" s="48" t="str">
        <f>IFERROR(VLOOKUP(C143,AppropUnits[],13,0),D143)</f>
        <v>AG Criminal Prosecution</v>
      </c>
      <c r="L143" s="35" t="s">
        <v>588</v>
      </c>
      <c r="M143" s="63" t="s">
        <v>2161</v>
      </c>
    </row>
    <row r="144" spans="1:13" ht="15" customHeight="1" x14ac:dyDescent="0.25">
      <c r="A144" s="45" t="s">
        <v>42</v>
      </c>
      <c r="B144" s="27" t="s">
        <v>43</v>
      </c>
      <c r="C144" s="28" t="s">
        <v>44</v>
      </c>
      <c r="D144" s="26" t="s">
        <v>45</v>
      </c>
      <c r="E144" s="29" t="s">
        <v>361</v>
      </c>
      <c r="F144" s="29" t="s">
        <v>534</v>
      </c>
      <c r="G144" s="29" t="s">
        <v>379</v>
      </c>
      <c r="H144" s="30" t="s">
        <v>13</v>
      </c>
      <c r="I144" s="31">
        <v>6457.6099999999988</v>
      </c>
      <c r="J144" s="48" t="str">
        <f t="shared" si="2"/>
        <v>080 Attorney General</v>
      </c>
      <c r="K144" s="48" t="str">
        <f>IFERROR(VLOOKUP(C144,AppropUnits[],13,0),D144)</f>
        <v>AG Criminal Prosecution</v>
      </c>
      <c r="L144" s="35" t="s">
        <v>588</v>
      </c>
      <c r="M144" s="63" t="s">
        <v>2161</v>
      </c>
    </row>
    <row r="145" spans="1:13" ht="15" customHeight="1" x14ac:dyDescent="0.25">
      <c r="A145" s="45" t="s">
        <v>42</v>
      </c>
      <c r="B145" s="27" t="s">
        <v>43</v>
      </c>
      <c r="C145" s="28" t="s">
        <v>44</v>
      </c>
      <c r="D145" s="26" t="s">
        <v>45</v>
      </c>
      <c r="E145" s="29" t="s">
        <v>361</v>
      </c>
      <c r="F145" s="29" t="s">
        <v>261</v>
      </c>
      <c r="G145" s="29" t="s">
        <v>260</v>
      </c>
      <c r="H145" s="30" t="s">
        <v>13</v>
      </c>
      <c r="I145" s="31">
        <v>279.21019999999999</v>
      </c>
      <c r="J145" s="48" t="str">
        <f t="shared" si="2"/>
        <v>080 Attorney General</v>
      </c>
      <c r="K145" s="48" t="str">
        <f>IFERROR(VLOOKUP(C145,AppropUnits[],13,0),D145)</f>
        <v>AG Criminal Prosecution</v>
      </c>
      <c r="L145" s="35" t="s">
        <v>588</v>
      </c>
      <c r="M145" s="63" t="s">
        <v>2161</v>
      </c>
    </row>
    <row r="146" spans="1:13" ht="15" customHeight="1" x14ac:dyDescent="0.25">
      <c r="A146" s="45" t="s">
        <v>42</v>
      </c>
      <c r="B146" s="27" t="s">
        <v>43</v>
      </c>
      <c r="C146" s="28" t="s">
        <v>46</v>
      </c>
      <c r="D146" s="26" t="s">
        <v>439</v>
      </c>
      <c r="E146" s="29" t="s">
        <v>361</v>
      </c>
      <c r="F146" s="29" t="s">
        <v>534</v>
      </c>
      <c r="G146" s="29" t="s">
        <v>362</v>
      </c>
      <c r="H146" s="30" t="s">
        <v>13</v>
      </c>
      <c r="I146" s="31">
        <v>120</v>
      </c>
      <c r="J146" s="48" t="str">
        <f t="shared" si="2"/>
        <v>080 Attorney General</v>
      </c>
      <c r="K146" s="48" t="str">
        <f>IFERROR(VLOOKUP(C146,AppropUnits[],13,0),D146)</f>
        <v>AG Executive Administration</v>
      </c>
      <c r="L146" s="35" t="s">
        <v>588</v>
      </c>
      <c r="M146" s="63" t="s">
        <v>2161</v>
      </c>
    </row>
    <row r="147" spans="1:13" ht="15" customHeight="1" x14ac:dyDescent="0.25">
      <c r="A147" s="45" t="s">
        <v>42</v>
      </c>
      <c r="B147" s="27" t="s">
        <v>43</v>
      </c>
      <c r="C147" s="28" t="s">
        <v>46</v>
      </c>
      <c r="D147" s="26" t="s">
        <v>439</v>
      </c>
      <c r="E147" s="29" t="s">
        <v>361</v>
      </c>
      <c r="F147" s="29" t="s">
        <v>534</v>
      </c>
      <c r="G147" s="29" t="s">
        <v>379</v>
      </c>
      <c r="H147" s="30" t="s">
        <v>13</v>
      </c>
      <c r="I147" s="31">
        <v>546.70000000000005</v>
      </c>
      <c r="J147" s="48" t="str">
        <f t="shared" si="2"/>
        <v>080 Attorney General</v>
      </c>
      <c r="K147" s="48" t="str">
        <f>IFERROR(VLOOKUP(C147,AppropUnits[],13,0),D147)</f>
        <v>AG Executive Administration</v>
      </c>
      <c r="L147" s="35" t="s">
        <v>588</v>
      </c>
      <c r="M147" s="63" t="s">
        <v>2161</v>
      </c>
    </row>
    <row r="148" spans="1:13" ht="15" customHeight="1" x14ac:dyDescent="0.25">
      <c r="A148" s="45" t="s">
        <v>42</v>
      </c>
      <c r="B148" s="27" t="s">
        <v>43</v>
      </c>
      <c r="C148" s="28" t="s">
        <v>46</v>
      </c>
      <c r="D148" s="26" t="s">
        <v>439</v>
      </c>
      <c r="E148" s="29" t="s">
        <v>361</v>
      </c>
      <c r="F148" s="29" t="s">
        <v>261</v>
      </c>
      <c r="G148" s="29" t="s">
        <v>260</v>
      </c>
      <c r="H148" s="30" t="s">
        <v>13</v>
      </c>
      <c r="I148" s="31">
        <v>16.5474</v>
      </c>
      <c r="J148" s="48" t="str">
        <f t="shared" si="2"/>
        <v>080 Attorney General</v>
      </c>
      <c r="K148" s="48" t="str">
        <f>IFERROR(VLOOKUP(C148,AppropUnits[],13,0),D148)</f>
        <v>AG Executive Administration</v>
      </c>
      <c r="L148" s="35" t="s">
        <v>588</v>
      </c>
      <c r="M148" s="63" t="s">
        <v>2161</v>
      </c>
    </row>
    <row r="149" spans="1:13" ht="15" customHeight="1" x14ac:dyDescent="0.25">
      <c r="A149" s="45" t="s">
        <v>42</v>
      </c>
      <c r="B149" s="27" t="s">
        <v>43</v>
      </c>
      <c r="C149" s="28" t="s">
        <v>258</v>
      </c>
      <c r="D149" s="26" t="s">
        <v>440</v>
      </c>
      <c r="E149" s="29" t="s">
        <v>361</v>
      </c>
      <c r="F149" s="29" t="s">
        <v>534</v>
      </c>
      <c r="G149" s="29" t="s">
        <v>379</v>
      </c>
      <c r="H149" s="30" t="s">
        <v>13</v>
      </c>
      <c r="I149" s="31">
        <v>300.59000000000003</v>
      </c>
      <c r="J149" s="48" t="str">
        <f t="shared" si="2"/>
        <v>080 Attorney General</v>
      </c>
      <c r="K149" s="48" t="str">
        <f>IFERROR(VLOOKUP(C149,AppropUnits[],13,0),D149)</f>
        <v>AG ISF Attorney General</v>
      </c>
      <c r="L149" s="35" t="s">
        <v>588</v>
      </c>
      <c r="M149" s="63" t="s">
        <v>2161</v>
      </c>
    </row>
    <row r="150" spans="1:13" ht="15" customHeight="1" x14ac:dyDescent="0.25">
      <c r="A150" s="45" t="s">
        <v>42</v>
      </c>
      <c r="B150" s="27" t="s">
        <v>43</v>
      </c>
      <c r="C150" s="28" t="s">
        <v>364</v>
      </c>
      <c r="D150" s="26" t="s">
        <v>382</v>
      </c>
      <c r="E150" s="29" t="s">
        <v>361</v>
      </c>
      <c r="F150" s="29" t="s">
        <v>534</v>
      </c>
      <c r="G150" s="29" t="s">
        <v>362</v>
      </c>
      <c r="H150" s="30" t="s">
        <v>13</v>
      </c>
      <c r="I150" s="31">
        <v>60</v>
      </c>
      <c r="J150" s="48" t="str">
        <f t="shared" si="2"/>
        <v>080 Attorney General</v>
      </c>
      <c r="K150" s="48" t="str">
        <f>IFERROR(VLOOKUP(C150,AppropUnits[],13,0),D150)</f>
        <v>AG ISF Child Protection Division</v>
      </c>
      <c r="L150" s="35" t="s">
        <v>588</v>
      </c>
      <c r="M150" s="63" t="s">
        <v>2161</v>
      </c>
    </row>
    <row r="151" spans="1:13" ht="15" customHeight="1" x14ac:dyDescent="0.25">
      <c r="A151" s="45" t="s">
        <v>42</v>
      </c>
      <c r="B151" s="27" t="s">
        <v>43</v>
      </c>
      <c r="C151" s="28" t="s">
        <v>364</v>
      </c>
      <c r="D151" s="26" t="s">
        <v>382</v>
      </c>
      <c r="E151" s="29" t="s">
        <v>361</v>
      </c>
      <c r="F151" s="29" t="s">
        <v>261</v>
      </c>
      <c r="G151" s="29" t="s">
        <v>260</v>
      </c>
      <c r="H151" s="30" t="s">
        <v>13</v>
      </c>
      <c r="I151" s="31">
        <v>1.3309</v>
      </c>
      <c r="J151" s="48" t="str">
        <f t="shared" si="2"/>
        <v>080 Attorney General</v>
      </c>
      <c r="K151" s="48" t="str">
        <f>IFERROR(VLOOKUP(C151,AppropUnits[],13,0),D151)</f>
        <v>AG ISF Child Protection Division</v>
      </c>
      <c r="L151" s="35" t="s">
        <v>588</v>
      </c>
      <c r="M151" s="63" t="s">
        <v>2161</v>
      </c>
    </row>
    <row r="152" spans="1:13" ht="15" customHeight="1" x14ac:dyDescent="0.25">
      <c r="A152" s="45" t="s">
        <v>42</v>
      </c>
      <c r="B152" s="27" t="s">
        <v>43</v>
      </c>
      <c r="C152" s="28" t="s">
        <v>363</v>
      </c>
      <c r="D152" s="26" t="s">
        <v>381</v>
      </c>
      <c r="E152" s="29" t="s">
        <v>361</v>
      </c>
      <c r="F152" s="29" t="s">
        <v>534</v>
      </c>
      <c r="G152" s="29" t="s">
        <v>362</v>
      </c>
      <c r="H152" s="30" t="s">
        <v>13</v>
      </c>
      <c r="I152" s="31">
        <v>12</v>
      </c>
      <c r="J152" s="48" t="str">
        <f t="shared" si="2"/>
        <v>080 Attorney General</v>
      </c>
      <c r="K152" s="48" t="str">
        <f>IFERROR(VLOOKUP(C152,AppropUnits[],13,0),D152)</f>
        <v>AG ISF Civil Division</v>
      </c>
      <c r="L152" s="35" t="s">
        <v>588</v>
      </c>
      <c r="M152" s="63" t="s">
        <v>2161</v>
      </c>
    </row>
    <row r="153" spans="1:13" ht="15" customHeight="1" x14ac:dyDescent="0.25">
      <c r="A153" s="45" t="s">
        <v>42</v>
      </c>
      <c r="B153" s="27" t="s">
        <v>43</v>
      </c>
      <c r="C153" s="28" t="s">
        <v>363</v>
      </c>
      <c r="D153" s="26" t="s">
        <v>381</v>
      </c>
      <c r="E153" s="29" t="s">
        <v>361</v>
      </c>
      <c r="F153" s="29" t="s">
        <v>261</v>
      </c>
      <c r="G153" s="29" t="s">
        <v>260</v>
      </c>
      <c r="H153" s="30" t="s">
        <v>13</v>
      </c>
      <c r="I153" s="31">
        <v>0.68510000000000004</v>
      </c>
      <c r="J153" s="48" t="str">
        <f t="shared" si="2"/>
        <v>080 Attorney General</v>
      </c>
      <c r="K153" s="48" t="str">
        <f>IFERROR(VLOOKUP(C153,AppropUnits[],13,0),D153)</f>
        <v>AG ISF Civil Division</v>
      </c>
      <c r="L153" s="35" t="s">
        <v>588</v>
      </c>
      <c r="M153" s="63" t="s">
        <v>2161</v>
      </c>
    </row>
    <row r="154" spans="1:13" ht="15" customHeight="1" x14ac:dyDescent="0.25">
      <c r="A154" s="46" t="s">
        <v>42</v>
      </c>
      <c r="B154" s="25" t="s">
        <v>43</v>
      </c>
      <c r="C154" s="43" t="s">
        <v>363</v>
      </c>
      <c r="D154" s="25" t="s">
        <v>381</v>
      </c>
      <c r="E154" s="39" t="s">
        <v>361</v>
      </c>
      <c r="F154" s="25" t="s">
        <v>11</v>
      </c>
      <c r="G154" s="25" t="s">
        <v>12</v>
      </c>
      <c r="H154" s="25" t="s">
        <v>13</v>
      </c>
      <c r="I154" s="32">
        <v>-413</v>
      </c>
      <c r="J154" s="48" t="str">
        <f t="shared" si="2"/>
        <v>080 Attorney General</v>
      </c>
      <c r="K154" s="48" t="str">
        <f>IFERROR(VLOOKUP(C154,AppropUnits[],13,0),D154)</f>
        <v>AG ISF Civil Division</v>
      </c>
      <c r="L154" s="62" t="s">
        <v>1519</v>
      </c>
      <c r="M154" s="63" t="s">
        <v>2161</v>
      </c>
    </row>
    <row r="155" spans="1:13" ht="15" customHeight="1" x14ac:dyDescent="0.25">
      <c r="A155" s="46" t="s">
        <v>42</v>
      </c>
      <c r="B155" s="25" t="s">
        <v>43</v>
      </c>
      <c r="C155" s="43" t="s">
        <v>363</v>
      </c>
      <c r="D155" s="25" t="s">
        <v>381</v>
      </c>
      <c r="E155" s="39" t="s">
        <v>361</v>
      </c>
      <c r="F155" s="25" t="s">
        <v>11</v>
      </c>
      <c r="G155" s="25" t="s">
        <v>14</v>
      </c>
      <c r="H155" s="25" t="s">
        <v>13</v>
      </c>
      <c r="I155" s="32">
        <v>7414</v>
      </c>
      <c r="J155" s="48" t="str">
        <f t="shared" si="2"/>
        <v>080 Attorney General</v>
      </c>
      <c r="K155" s="48" t="str">
        <f>IFERROR(VLOOKUP(C155,AppropUnits[],13,0),D155)</f>
        <v>AG ISF Civil Division</v>
      </c>
      <c r="L155" s="62" t="s">
        <v>1519</v>
      </c>
      <c r="M155" s="63" t="s">
        <v>2161</v>
      </c>
    </row>
    <row r="156" spans="1:13" ht="15" customHeight="1" x14ac:dyDescent="0.25">
      <c r="A156" s="46" t="s">
        <v>42</v>
      </c>
      <c r="B156" s="25" t="s">
        <v>43</v>
      </c>
      <c r="C156" s="43" t="s">
        <v>363</v>
      </c>
      <c r="D156" s="25" t="s">
        <v>381</v>
      </c>
      <c r="E156" s="39" t="s">
        <v>361</v>
      </c>
      <c r="F156" s="25" t="s">
        <v>11</v>
      </c>
      <c r="G156" s="25" t="s">
        <v>20</v>
      </c>
      <c r="H156" s="25" t="s">
        <v>13</v>
      </c>
      <c r="I156" s="32">
        <v>1235</v>
      </c>
      <c r="J156" s="48" t="str">
        <f t="shared" si="2"/>
        <v>080 Attorney General</v>
      </c>
      <c r="K156" s="48" t="str">
        <f>IFERROR(VLOOKUP(C156,AppropUnits[],13,0),D156)</f>
        <v>AG ISF Civil Division</v>
      </c>
      <c r="L156" s="62" t="s">
        <v>1519</v>
      </c>
      <c r="M156" s="63" t="s">
        <v>2161</v>
      </c>
    </row>
    <row r="157" spans="1:13" ht="15" customHeight="1" x14ac:dyDescent="0.25">
      <c r="A157" s="64" t="s">
        <v>42</v>
      </c>
      <c r="B157" s="65" t="s">
        <v>43</v>
      </c>
      <c r="C157" s="66" t="s">
        <v>1600</v>
      </c>
      <c r="D157" s="65" t="s">
        <v>1601</v>
      </c>
      <c r="E157" s="65" t="s">
        <v>361</v>
      </c>
      <c r="F157" s="65" t="s">
        <v>11</v>
      </c>
      <c r="G157" s="65" t="s">
        <v>1522</v>
      </c>
      <c r="H157" s="65" t="s">
        <v>13</v>
      </c>
      <c r="I157" s="67">
        <v>-10.75</v>
      </c>
      <c r="J157" s="48" t="str">
        <f t="shared" si="2"/>
        <v>080 Attorney General</v>
      </c>
      <c r="K157" s="48" t="str">
        <f>IFERROR(VLOOKUP(C157,AppropUnits[],13,0),D157)</f>
        <v>AG Litigation Fund</v>
      </c>
      <c r="L157" s="62" t="s">
        <v>1519</v>
      </c>
      <c r="M157" s="63" t="s">
        <v>2161</v>
      </c>
    </row>
    <row r="158" spans="1:13" ht="15" customHeight="1" x14ac:dyDescent="0.25">
      <c r="A158" s="64" t="s">
        <v>42</v>
      </c>
      <c r="B158" s="65" t="s">
        <v>43</v>
      </c>
      <c r="C158" s="66" t="s">
        <v>44</v>
      </c>
      <c r="D158" s="65" t="s">
        <v>1602</v>
      </c>
      <c r="E158" s="65" t="s">
        <v>361</v>
      </c>
      <c r="F158" s="65" t="s">
        <v>11</v>
      </c>
      <c r="G158" s="65" t="s">
        <v>1522</v>
      </c>
      <c r="H158" s="65" t="s">
        <v>13</v>
      </c>
      <c r="I158" s="67">
        <v>-26271.699999999997</v>
      </c>
      <c r="J158" s="48" t="str">
        <f t="shared" si="2"/>
        <v>080 Attorney General</v>
      </c>
      <c r="K158" s="48" t="str">
        <f>IFERROR(VLOOKUP(C158,AppropUnits[],13,0),D158)</f>
        <v>AG Criminal Prosecution</v>
      </c>
      <c r="L158" s="62" t="s">
        <v>1519</v>
      </c>
      <c r="M158" s="63" t="s">
        <v>2161</v>
      </c>
    </row>
    <row r="159" spans="1:13" ht="15" customHeight="1" x14ac:dyDescent="0.25">
      <c r="A159" s="64" t="s">
        <v>42</v>
      </c>
      <c r="B159" s="65" t="s">
        <v>43</v>
      </c>
      <c r="C159" s="66" t="s">
        <v>1603</v>
      </c>
      <c r="D159" s="65" t="s">
        <v>1604</v>
      </c>
      <c r="E159" s="65" t="s">
        <v>361</v>
      </c>
      <c r="F159" s="65" t="s">
        <v>11</v>
      </c>
      <c r="G159" s="65" t="s">
        <v>1522</v>
      </c>
      <c r="H159" s="65" t="s">
        <v>13</v>
      </c>
      <c r="I159" s="67">
        <v>-10500.48</v>
      </c>
      <c r="J159" s="48" t="str">
        <f t="shared" si="2"/>
        <v>080 Attorney General</v>
      </c>
      <c r="K159" s="48" t="str">
        <f>IFERROR(VLOOKUP(C159,AppropUnits[],13,0),D159)</f>
        <v>AG Child Protection</v>
      </c>
      <c r="L159" s="62" t="s">
        <v>1519</v>
      </c>
      <c r="M159" s="63" t="s">
        <v>2161</v>
      </c>
    </row>
    <row r="160" spans="1:13" ht="15" customHeight="1" x14ac:dyDescent="0.25">
      <c r="A160" s="64" t="s">
        <v>42</v>
      </c>
      <c r="B160" s="65" t="s">
        <v>43</v>
      </c>
      <c r="C160" s="66" t="s">
        <v>46</v>
      </c>
      <c r="D160" s="65" t="s">
        <v>1605</v>
      </c>
      <c r="E160" s="65" t="s">
        <v>361</v>
      </c>
      <c r="F160" s="65" t="s">
        <v>11</v>
      </c>
      <c r="G160" s="65" t="s">
        <v>1522</v>
      </c>
      <c r="H160" s="65" t="s">
        <v>13</v>
      </c>
      <c r="I160" s="67">
        <v>-7840</v>
      </c>
      <c r="J160" s="48" t="str">
        <f t="shared" si="2"/>
        <v>080 Attorney General</v>
      </c>
      <c r="K160" s="48" t="str">
        <f>IFERROR(VLOOKUP(C160,AppropUnits[],13,0),D160)</f>
        <v>AG Executive Administration</v>
      </c>
      <c r="L160" s="62" t="s">
        <v>1519</v>
      </c>
      <c r="M160" s="63" t="s">
        <v>2161</v>
      </c>
    </row>
    <row r="161" spans="1:13" ht="15" customHeight="1" x14ac:dyDescent="0.25">
      <c r="A161" s="64" t="s">
        <v>42</v>
      </c>
      <c r="B161" s="65" t="s">
        <v>43</v>
      </c>
      <c r="C161" s="66" t="s">
        <v>724</v>
      </c>
      <c r="D161" s="65" t="s">
        <v>1606</v>
      </c>
      <c r="E161" s="65" t="s">
        <v>361</v>
      </c>
      <c r="F161" s="65" t="s">
        <v>11</v>
      </c>
      <c r="G161" s="65" t="s">
        <v>1522</v>
      </c>
      <c r="H161" s="65" t="s">
        <v>13</v>
      </c>
      <c r="I161" s="67">
        <v>-913.76000000000022</v>
      </c>
      <c r="J161" s="48" t="str">
        <f t="shared" si="2"/>
        <v>080 Attorney General</v>
      </c>
      <c r="K161" s="48" t="str">
        <f>IFERROR(VLOOKUP(C161,AppropUnits[],13,0),D161)</f>
        <v>AG Prosecution Council</v>
      </c>
      <c r="L161" s="62" t="s">
        <v>1519</v>
      </c>
      <c r="M161" s="63" t="s">
        <v>2161</v>
      </c>
    </row>
    <row r="162" spans="1:13" ht="15" customHeight="1" x14ac:dyDescent="0.25">
      <c r="A162" s="64" t="s">
        <v>42</v>
      </c>
      <c r="B162" s="65" t="s">
        <v>43</v>
      </c>
      <c r="C162" s="66" t="s">
        <v>726</v>
      </c>
      <c r="D162" s="65" t="s">
        <v>1607</v>
      </c>
      <c r="E162" s="65" t="s">
        <v>361</v>
      </c>
      <c r="F162" s="65" t="s">
        <v>11</v>
      </c>
      <c r="G162" s="65" t="s">
        <v>1522</v>
      </c>
      <c r="H162" s="65" t="s">
        <v>13</v>
      </c>
      <c r="I162" s="67">
        <v>-768.19999999999982</v>
      </c>
      <c r="J162" s="48" t="str">
        <f t="shared" si="2"/>
        <v>080 Attorney General</v>
      </c>
      <c r="K162" s="48" t="str">
        <f>IFERROR(VLOOKUP(C162,AppropUnits[],13,0),D162)</f>
        <v>AG Children's Justice Centers</v>
      </c>
      <c r="L162" s="62" t="s">
        <v>1519</v>
      </c>
      <c r="M162" s="63" t="s">
        <v>2161</v>
      </c>
    </row>
    <row r="163" spans="1:13" ht="15" customHeight="1" x14ac:dyDescent="0.25">
      <c r="A163" s="64" t="s">
        <v>42</v>
      </c>
      <c r="B163" s="65" t="s">
        <v>43</v>
      </c>
      <c r="C163" s="66" t="s">
        <v>728</v>
      </c>
      <c r="D163" s="65" t="s">
        <v>1608</v>
      </c>
      <c r="E163" s="65" t="s">
        <v>361</v>
      </c>
      <c r="F163" s="65" t="s">
        <v>11</v>
      </c>
      <c r="G163" s="65" t="s">
        <v>1522</v>
      </c>
      <c r="H163" s="65" t="s">
        <v>13</v>
      </c>
      <c r="I163" s="67">
        <v>-2688.33</v>
      </c>
      <c r="J163" s="48" t="str">
        <f t="shared" si="2"/>
        <v>080 Attorney General</v>
      </c>
      <c r="K163" s="48" t="str">
        <f>IFERROR(VLOOKUP(C163,AppropUnits[],13,0),D163)</f>
        <v>AG Civil</v>
      </c>
      <c r="L163" s="62" t="s">
        <v>1519</v>
      </c>
      <c r="M163" s="63" t="s">
        <v>2161</v>
      </c>
    </row>
    <row r="164" spans="1:13" ht="15" customHeight="1" x14ac:dyDescent="0.25">
      <c r="A164" s="64" t="s">
        <v>42</v>
      </c>
      <c r="B164" s="65" t="s">
        <v>43</v>
      </c>
      <c r="C164" s="66" t="s">
        <v>258</v>
      </c>
      <c r="D164" s="65" t="s">
        <v>1609</v>
      </c>
      <c r="E164" s="65" t="s">
        <v>361</v>
      </c>
      <c r="F164" s="65" t="s">
        <v>11</v>
      </c>
      <c r="G164" s="65" t="s">
        <v>1522</v>
      </c>
      <c r="H164" s="65" t="s">
        <v>13</v>
      </c>
      <c r="I164" s="67">
        <v>-29959.25</v>
      </c>
      <c r="J164" s="48" t="str">
        <f t="shared" si="2"/>
        <v>080 Attorney General</v>
      </c>
      <c r="K164" s="48" t="str">
        <f>IFERROR(VLOOKUP(C164,AppropUnits[],13,0),D164)</f>
        <v>AG ISF Attorney General</v>
      </c>
      <c r="L164" s="62" t="s">
        <v>1519</v>
      </c>
      <c r="M164" s="63" t="s">
        <v>2161</v>
      </c>
    </row>
    <row r="165" spans="1:13" ht="15" customHeight="1" x14ac:dyDescent="0.25">
      <c r="A165" s="45" t="s">
        <v>47</v>
      </c>
      <c r="B165" s="27" t="s">
        <v>48</v>
      </c>
      <c r="C165" s="28" t="s">
        <v>49</v>
      </c>
      <c r="D165" s="26" t="s">
        <v>441</v>
      </c>
      <c r="E165" s="29" t="s">
        <v>361</v>
      </c>
      <c r="F165" s="29" t="s">
        <v>534</v>
      </c>
      <c r="G165" s="29" t="s">
        <v>362</v>
      </c>
      <c r="H165" s="30" t="s">
        <v>13</v>
      </c>
      <c r="I165" s="31">
        <v>24</v>
      </c>
      <c r="J165" s="48" t="str">
        <f t="shared" si="2"/>
        <v>090 Utah State Auditor</v>
      </c>
      <c r="K165" s="48" t="str">
        <f>IFERROR(VLOOKUP(C165,AppropUnits[],13,0),D165)</f>
        <v>OSA State Auditor</v>
      </c>
      <c r="L165" s="35" t="s">
        <v>588</v>
      </c>
      <c r="M165" s="63" t="s">
        <v>2161</v>
      </c>
    </row>
    <row r="166" spans="1:13" ht="15" customHeight="1" x14ac:dyDescent="0.25">
      <c r="A166" s="45" t="s">
        <v>47</v>
      </c>
      <c r="B166" s="27" t="s">
        <v>48</v>
      </c>
      <c r="C166" s="28" t="s">
        <v>49</v>
      </c>
      <c r="D166" s="26" t="s">
        <v>441</v>
      </c>
      <c r="E166" s="29" t="s">
        <v>361</v>
      </c>
      <c r="F166" s="29" t="s">
        <v>534</v>
      </c>
      <c r="G166" s="29" t="s">
        <v>379</v>
      </c>
      <c r="H166" s="30" t="s">
        <v>13</v>
      </c>
      <c r="I166" s="31">
        <v>150.97000000000003</v>
      </c>
      <c r="J166" s="48" t="str">
        <f t="shared" si="2"/>
        <v>090 Utah State Auditor</v>
      </c>
      <c r="K166" s="48" t="str">
        <f>IFERROR(VLOOKUP(C166,AppropUnits[],13,0),D166)</f>
        <v>OSA State Auditor</v>
      </c>
      <c r="L166" s="35" t="s">
        <v>588</v>
      </c>
      <c r="M166" s="63" t="s">
        <v>2161</v>
      </c>
    </row>
    <row r="167" spans="1:13" ht="15" customHeight="1" x14ac:dyDescent="0.25">
      <c r="A167" s="45" t="s">
        <v>47</v>
      </c>
      <c r="B167" s="27" t="s">
        <v>48</v>
      </c>
      <c r="C167" s="28" t="s">
        <v>49</v>
      </c>
      <c r="D167" s="26" t="s">
        <v>441</v>
      </c>
      <c r="E167" s="29" t="s">
        <v>361</v>
      </c>
      <c r="F167" s="29" t="s">
        <v>261</v>
      </c>
      <c r="G167" s="29" t="s">
        <v>260</v>
      </c>
      <c r="H167" s="30" t="s">
        <v>13</v>
      </c>
      <c r="I167" s="31">
        <v>2.2402000000000002</v>
      </c>
      <c r="J167" s="48" t="str">
        <f t="shared" si="2"/>
        <v>090 Utah State Auditor</v>
      </c>
      <c r="K167" s="48" t="str">
        <f>IFERROR(VLOOKUP(C167,AppropUnits[],13,0),D167)</f>
        <v>OSA State Auditor</v>
      </c>
      <c r="L167" s="35" t="s">
        <v>588</v>
      </c>
      <c r="M167" s="63" t="s">
        <v>2161</v>
      </c>
    </row>
    <row r="168" spans="1:13" ht="15" customHeight="1" x14ac:dyDescent="0.25">
      <c r="A168" s="46" t="s">
        <v>47</v>
      </c>
      <c r="B168" s="25" t="s">
        <v>48</v>
      </c>
      <c r="C168" s="43" t="s">
        <v>49</v>
      </c>
      <c r="D168" s="25" t="s">
        <v>441</v>
      </c>
      <c r="E168" s="39" t="s">
        <v>361</v>
      </c>
      <c r="F168" s="25" t="s">
        <v>11</v>
      </c>
      <c r="G168" s="25" t="s">
        <v>12</v>
      </c>
      <c r="H168" s="25" t="s">
        <v>13</v>
      </c>
      <c r="I168" s="32">
        <v>17</v>
      </c>
      <c r="J168" s="48" t="str">
        <f t="shared" si="2"/>
        <v>090 Utah State Auditor</v>
      </c>
      <c r="K168" s="48" t="str">
        <f>IFERROR(VLOOKUP(C168,AppropUnits[],13,0),D168)</f>
        <v>OSA State Auditor</v>
      </c>
      <c r="L168" s="62" t="s">
        <v>1519</v>
      </c>
      <c r="M168" s="63" t="s">
        <v>2161</v>
      </c>
    </row>
    <row r="169" spans="1:13" ht="15" customHeight="1" x14ac:dyDescent="0.25">
      <c r="A169" s="46" t="s">
        <v>47</v>
      </c>
      <c r="B169" s="25" t="s">
        <v>48</v>
      </c>
      <c r="C169" s="43" t="s">
        <v>49</v>
      </c>
      <c r="D169" s="25" t="s">
        <v>441</v>
      </c>
      <c r="E169" s="39" t="s">
        <v>361</v>
      </c>
      <c r="F169" s="25" t="s">
        <v>11</v>
      </c>
      <c r="G169" s="25" t="s">
        <v>14</v>
      </c>
      <c r="H169" s="25" t="s">
        <v>13</v>
      </c>
      <c r="I169" s="32">
        <v>511</v>
      </c>
      <c r="J169" s="48" t="str">
        <f t="shared" si="2"/>
        <v>090 Utah State Auditor</v>
      </c>
      <c r="K169" s="48" t="str">
        <f>IFERROR(VLOOKUP(C169,AppropUnits[],13,0),D169)</f>
        <v>OSA State Auditor</v>
      </c>
      <c r="L169" s="62" t="s">
        <v>1519</v>
      </c>
      <c r="M169" s="63" t="s">
        <v>2161</v>
      </c>
    </row>
    <row r="170" spans="1:13" ht="15" customHeight="1" x14ac:dyDescent="0.25">
      <c r="A170" s="46" t="s">
        <v>47</v>
      </c>
      <c r="B170" s="25" t="s">
        <v>48</v>
      </c>
      <c r="C170" s="43" t="s">
        <v>49</v>
      </c>
      <c r="D170" s="25" t="s">
        <v>441</v>
      </c>
      <c r="E170" s="39" t="s">
        <v>361</v>
      </c>
      <c r="F170" s="25" t="s">
        <v>11</v>
      </c>
      <c r="G170" s="25" t="s">
        <v>20</v>
      </c>
      <c r="H170" s="25" t="s">
        <v>13</v>
      </c>
      <c r="I170" s="32">
        <v>309</v>
      </c>
      <c r="J170" s="48" t="str">
        <f t="shared" si="2"/>
        <v>090 Utah State Auditor</v>
      </c>
      <c r="K170" s="48" t="str">
        <f>IFERROR(VLOOKUP(C170,AppropUnits[],13,0),D170)</f>
        <v>OSA State Auditor</v>
      </c>
      <c r="L170" s="62" t="s">
        <v>1519</v>
      </c>
      <c r="M170" s="63" t="s">
        <v>2161</v>
      </c>
    </row>
    <row r="171" spans="1:13" ht="15" customHeight="1" x14ac:dyDescent="0.25">
      <c r="A171" s="64" t="s">
        <v>47</v>
      </c>
      <c r="B171" s="65" t="s">
        <v>48</v>
      </c>
      <c r="C171" s="66" t="s">
        <v>49</v>
      </c>
      <c r="D171" s="65" t="s">
        <v>1610</v>
      </c>
      <c r="E171" s="65" t="s">
        <v>361</v>
      </c>
      <c r="F171" s="65" t="s">
        <v>11</v>
      </c>
      <c r="G171" s="65" t="s">
        <v>1522</v>
      </c>
      <c r="H171" s="65" t="s">
        <v>13</v>
      </c>
      <c r="I171" s="67">
        <v>-6272.68</v>
      </c>
      <c r="J171" s="48" t="str">
        <f t="shared" si="2"/>
        <v>090 Utah State Auditor</v>
      </c>
      <c r="K171" s="48" t="str">
        <f>IFERROR(VLOOKUP(C171,AppropUnits[],13,0),D171)</f>
        <v>OSA State Auditor</v>
      </c>
      <c r="L171" s="62" t="s">
        <v>1519</v>
      </c>
      <c r="M171" s="63" t="s">
        <v>2161</v>
      </c>
    </row>
    <row r="172" spans="1:13" ht="15" customHeight="1" x14ac:dyDescent="0.25">
      <c r="A172" s="46" t="s">
        <v>50</v>
      </c>
      <c r="B172" s="25" t="s">
        <v>421</v>
      </c>
      <c r="C172" s="43" t="s">
        <v>740</v>
      </c>
      <c r="D172" s="25" t="s">
        <v>1507</v>
      </c>
      <c r="E172" s="39" t="s">
        <v>361</v>
      </c>
      <c r="F172" s="25" t="s">
        <v>11</v>
      </c>
      <c r="G172" s="25" t="s">
        <v>14</v>
      </c>
      <c r="H172" s="25" t="s">
        <v>13</v>
      </c>
      <c r="I172" s="32">
        <v>1590</v>
      </c>
      <c r="J172" s="48" t="str">
        <f t="shared" si="2"/>
        <v>100 Dept of Government Operations - Admin Services</v>
      </c>
      <c r="K172" s="48" t="str">
        <f>IFERROR(VLOOKUP(C172,AppropUnits[],13,0),D172)</f>
        <v>DGO DAR Administrative Rules</v>
      </c>
      <c r="L172" s="62" t="s">
        <v>1519</v>
      </c>
      <c r="M172" s="63" t="s">
        <v>2161</v>
      </c>
    </row>
    <row r="173" spans="1:13" ht="15" customHeight="1" x14ac:dyDescent="0.25">
      <c r="A173" s="46" t="s">
        <v>50</v>
      </c>
      <c r="B173" s="25" t="s">
        <v>421</v>
      </c>
      <c r="C173" s="43" t="s">
        <v>740</v>
      </c>
      <c r="D173" s="25" t="s">
        <v>1507</v>
      </c>
      <c r="E173" s="39" t="s">
        <v>361</v>
      </c>
      <c r="F173" s="25" t="s">
        <v>11</v>
      </c>
      <c r="G173" s="25" t="s">
        <v>20</v>
      </c>
      <c r="H173" s="25" t="s">
        <v>13</v>
      </c>
      <c r="I173" s="32">
        <v>38</v>
      </c>
      <c r="J173" s="48" t="str">
        <f t="shared" si="2"/>
        <v>100 Dept of Government Operations - Admin Services</v>
      </c>
      <c r="K173" s="48" t="str">
        <f>IFERROR(VLOOKUP(C173,AppropUnits[],13,0),D173)</f>
        <v>DGO DAR Administrative Rules</v>
      </c>
      <c r="L173" s="62" t="s">
        <v>1519</v>
      </c>
      <c r="M173" s="63" t="s">
        <v>2161</v>
      </c>
    </row>
    <row r="174" spans="1:13" ht="15" customHeight="1" x14ac:dyDescent="0.25">
      <c r="A174" s="45" t="s">
        <v>50</v>
      </c>
      <c r="B174" s="27" t="s">
        <v>421</v>
      </c>
      <c r="C174" s="28" t="s">
        <v>51</v>
      </c>
      <c r="D174" s="26" t="s">
        <v>442</v>
      </c>
      <c r="E174" s="29" t="s">
        <v>361</v>
      </c>
      <c r="F174" s="29" t="s">
        <v>534</v>
      </c>
      <c r="G174" s="29" t="s">
        <v>362</v>
      </c>
      <c r="H174" s="30" t="s">
        <v>13</v>
      </c>
      <c r="I174" s="31">
        <v>276</v>
      </c>
      <c r="J174" s="48" t="str">
        <f t="shared" si="2"/>
        <v>100 Dept of Government Operations - Admin Services</v>
      </c>
      <c r="K174" s="48" t="str">
        <f>IFERROR(VLOOKUP(C174,AppropUnits[],13,0),D174)</f>
        <v>DGO DFCM Administration</v>
      </c>
      <c r="L174" s="35" t="s">
        <v>588</v>
      </c>
      <c r="M174" s="63" t="s">
        <v>2161</v>
      </c>
    </row>
    <row r="175" spans="1:13" ht="15" customHeight="1" x14ac:dyDescent="0.25">
      <c r="A175" s="45" t="s">
        <v>50</v>
      </c>
      <c r="B175" s="27" t="s">
        <v>421</v>
      </c>
      <c r="C175" s="28" t="s">
        <v>51</v>
      </c>
      <c r="D175" s="26" t="s">
        <v>442</v>
      </c>
      <c r="E175" s="29" t="s">
        <v>361</v>
      </c>
      <c r="F175" s="29" t="s">
        <v>534</v>
      </c>
      <c r="G175" s="29" t="s">
        <v>379</v>
      </c>
      <c r="H175" s="30" t="s">
        <v>13</v>
      </c>
      <c r="I175" s="31">
        <v>3205.9600000000005</v>
      </c>
      <c r="J175" s="48" t="str">
        <f t="shared" si="2"/>
        <v>100 Dept of Government Operations - Admin Services</v>
      </c>
      <c r="K175" s="48" t="str">
        <f>IFERROR(VLOOKUP(C175,AppropUnits[],13,0),D175)</f>
        <v>DGO DFCM Administration</v>
      </c>
      <c r="L175" s="35" t="s">
        <v>588</v>
      </c>
      <c r="M175" s="63" t="s">
        <v>2161</v>
      </c>
    </row>
    <row r="176" spans="1:13" ht="15" customHeight="1" x14ac:dyDescent="0.25">
      <c r="A176" s="45" t="s">
        <v>50</v>
      </c>
      <c r="B176" s="27" t="s">
        <v>421</v>
      </c>
      <c r="C176" s="28" t="s">
        <v>51</v>
      </c>
      <c r="D176" s="26" t="s">
        <v>442</v>
      </c>
      <c r="E176" s="29" t="s">
        <v>361</v>
      </c>
      <c r="F176" s="29" t="s">
        <v>261</v>
      </c>
      <c r="G176" s="29" t="s">
        <v>260</v>
      </c>
      <c r="H176" s="30" t="s">
        <v>13</v>
      </c>
      <c r="I176" s="31">
        <v>93.909199999999998</v>
      </c>
      <c r="J176" s="48" t="str">
        <f t="shared" si="2"/>
        <v>100 Dept of Government Operations - Admin Services</v>
      </c>
      <c r="K176" s="48" t="str">
        <f>IFERROR(VLOOKUP(C176,AppropUnits[],13,0),D176)</f>
        <v>DGO DFCM Administration</v>
      </c>
      <c r="L176" s="35" t="s">
        <v>588</v>
      </c>
      <c r="M176" s="63" t="s">
        <v>2161</v>
      </c>
    </row>
    <row r="177" spans="1:13" ht="15" customHeight="1" x14ac:dyDescent="0.25">
      <c r="A177" s="45" t="s">
        <v>50</v>
      </c>
      <c r="B177" s="27" t="s">
        <v>421</v>
      </c>
      <c r="C177" s="28" t="s">
        <v>57</v>
      </c>
      <c r="D177" s="26" t="s">
        <v>449</v>
      </c>
      <c r="E177" s="29" t="s">
        <v>361</v>
      </c>
      <c r="F177" s="29" t="s">
        <v>534</v>
      </c>
      <c r="G177" s="29" t="s">
        <v>378</v>
      </c>
      <c r="H177" s="30" t="s">
        <v>13</v>
      </c>
      <c r="I177" s="31">
        <v>90</v>
      </c>
      <c r="J177" s="48" t="str">
        <f t="shared" si="2"/>
        <v>100 Dept of Government Operations - Admin Services</v>
      </c>
      <c r="K177" s="48" t="str">
        <f>IFERROR(VLOOKUP(C177,AppropUnits[],13,0),D177)</f>
        <v>DGO DFCM Facilities Management</v>
      </c>
      <c r="L177" s="35" t="s">
        <v>588</v>
      </c>
      <c r="M177" s="63" t="s">
        <v>2161</v>
      </c>
    </row>
    <row r="178" spans="1:13" ht="15" customHeight="1" x14ac:dyDescent="0.25">
      <c r="A178" s="45" t="s">
        <v>50</v>
      </c>
      <c r="B178" s="27" t="s">
        <v>421</v>
      </c>
      <c r="C178" s="28" t="s">
        <v>57</v>
      </c>
      <c r="D178" s="26" t="s">
        <v>449</v>
      </c>
      <c r="E178" s="29" t="s">
        <v>361</v>
      </c>
      <c r="F178" s="29" t="s">
        <v>534</v>
      </c>
      <c r="G178" s="29" t="s">
        <v>362</v>
      </c>
      <c r="H178" s="30" t="s">
        <v>13</v>
      </c>
      <c r="I178" s="31">
        <v>1080</v>
      </c>
      <c r="J178" s="48" t="str">
        <f t="shared" si="2"/>
        <v>100 Dept of Government Operations - Admin Services</v>
      </c>
      <c r="K178" s="48" t="str">
        <f>IFERROR(VLOOKUP(C178,AppropUnits[],13,0),D178)</f>
        <v>DGO DFCM Facilities Management</v>
      </c>
      <c r="L178" s="35" t="s">
        <v>588</v>
      </c>
      <c r="M178" s="63" t="s">
        <v>2161</v>
      </c>
    </row>
    <row r="179" spans="1:13" ht="15" customHeight="1" x14ac:dyDescent="0.25">
      <c r="A179" s="45" t="s">
        <v>50</v>
      </c>
      <c r="B179" s="27" t="s">
        <v>421</v>
      </c>
      <c r="C179" s="28" t="s">
        <v>57</v>
      </c>
      <c r="D179" s="26" t="s">
        <v>449</v>
      </c>
      <c r="E179" s="29" t="s">
        <v>361</v>
      </c>
      <c r="F179" s="29" t="s">
        <v>534</v>
      </c>
      <c r="G179" s="29" t="s">
        <v>379</v>
      </c>
      <c r="H179" s="30" t="s">
        <v>13</v>
      </c>
      <c r="I179" s="31">
        <v>14008.990000000007</v>
      </c>
      <c r="J179" s="48" t="str">
        <f t="shared" si="2"/>
        <v>100 Dept of Government Operations - Admin Services</v>
      </c>
      <c r="K179" s="48" t="str">
        <f>IFERROR(VLOOKUP(C179,AppropUnits[],13,0),D179)</f>
        <v>DGO DFCM Facilities Management</v>
      </c>
      <c r="L179" s="35" t="s">
        <v>588</v>
      </c>
      <c r="M179" s="63" t="s">
        <v>2161</v>
      </c>
    </row>
    <row r="180" spans="1:13" ht="15" customHeight="1" x14ac:dyDescent="0.25">
      <c r="A180" s="45" t="s">
        <v>50</v>
      </c>
      <c r="B180" s="27" t="s">
        <v>421</v>
      </c>
      <c r="C180" s="28" t="s">
        <v>57</v>
      </c>
      <c r="D180" s="26" t="s">
        <v>449</v>
      </c>
      <c r="E180" s="29" t="s">
        <v>361</v>
      </c>
      <c r="F180" s="29" t="s">
        <v>261</v>
      </c>
      <c r="G180" s="29" t="s">
        <v>260</v>
      </c>
      <c r="H180" s="30" t="s">
        <v>13</v>
      </c>
      <c r="I180" s="31">
        <v>368.10320000000002</v>
      </c>
      <c r="J180" s="48" t="str">
        <f t="shared" si="2"/>
        <v>100 Dept of Government Operations - Admin Services</v>
      </c>
      <c r="K180" s="48" t="str">
        <f>IFERROR(VLOOKUP(C180,AppropUnits[],13,0),D180)</f>
        <v>DGO DFCM Facilities Management</v>
      </c>
      <c r="L180" s="35" t="s">
        <v>588</v>
      </c>
      <c r="M180" s="63" t="s">
        <v>2161</v>
      </c>
    </row>
    <row r="181" spans="1:13" ht="15" customHeight="1" x14ac:dyDescent="0.25">
      <c r="A181" s="45" t="s">
        <v>50</v>
      </c>
      <c r="B181" s="27" t="s">
        <v>421</v>
      </c>
      <c r="C181" s="28" t="s">
        <v>57</v>
      </c>
      <c r="D181" s="26" t="s">
        <v>449</v>
      </c>
      <c r="E181" s="29" t="s">
        <v>361</v>
      </c>
      <c r="F181" s="29" t="s">
        <v>261</v>
      </c>
      <c r="G181" s="29" t="s">
        <v>519</v>
      </c>
      <c r="H181" s="30" t="s">
        <v>13</v>
      </c>
      <c r="I181" s="31">
        <v>16800</v>
      </c>
      <c r="J181" s="48" t="str">
        <f t="shared" si="2"/>
        <v>100 Dept of Government Operations - Admin Services</v>
      </c>
      <c r="K181" s="48" t="str">
        <f>IFERROR(VLOOKUP(C181,AppropUnits[],13,0),D181)</f>
        <v>DGO DFCM Facilities Management</v>
      </c>
      <c r="L181" s="35" t="s">
        <v>588</v>
      </c>
      <c r="M181" s="63" t="s">
        <v>2161</v>
      </c>
    </row>
    <row r="182" spans="1:13" ht="15" customHeight="1" x14ac:dyDescent="0.25">
      <c r="A182" s="46" t="s">
        <v>50</v>
      </c>
      <c r="B182" s="25" t="s">
        <v>421</v>
      </c>
      <c r="C182" s="43" t="s">
        <v>57</v>
      </c>
      <c r="D182" s="25" t="s">
        <v>449</v>
      </c>
      <c r="E182" s="39" t="s">
        <v>361</v>
      </c>
      <c r="F182" s="25" t="s">
        <v>11</v>
      </c>
      <c r="G182" s="25" t="s">
        <v>12</v>
      </c>
      <c r="H182" s="25" t="s">
        <v>13</v>
      </c>
      <c r="I182" s="32">
        <v>55</v>
      </c>
      <c r="J182" s="48" t="str">
        <f t="shared" si="2"/>
        <v>100 Dept of Government Operations - Admin Services</v>
      </c>
      <c r="K182" s="48" t="str">
        <f>IFERROR(VLOOKUP(C182,AppropUnits[],13,0),D182)</f>
        <v>DGO DFCM Facilities Management</v>
      </c>
      <c r="L182" s="62" t="s">
        <v>1519</v>
      </c>
      <c r="M182" s="63" t="s">
        <v>2161</v>
      </c>
    </row>
    <row r="183" spans="1:13" ht="15" customHeight="1" x14ac:dyDescent="0.25">
      <c r="A183" s="46" t="s">
        <v>50</v>
      </c>
      <c r="B183" s="25" t="s">
        <v>421</v>
      </c>
      <c r="C183" s="43" t="s">
        <v>51</v>
      </c>
      <c r="D183" s="25" t="s">
        <v>449</v>
      </c>
      <c r="E183" s="39" t="s">
        <v>361</v>
      </c>
      <c r="F183" s="25" t="s">
        <v>11</v>
      </c>
      <c r="G183" s="25" t="s">
        <v>14</v>
      </c>
      <c r="H183" s="25" t="s">
        <v>13</v>
      </c>
      <c r="I183" s="32">
        <v>19750</v>
      </c>
      <c r="J183" s="48" t="str">
        <f t="shared" si="2"/>
        <v>100 Dept of Government Operations - Admin Services</v>
      </c>
      <c r="K183" s="48" t="str">
        <f>IFERROR(VLOOKUP(C183,AppropUnits[],13,0),D183)</f>
        <v>DGO DFCM Administration</v>
      </c>
      <c r="L183" s="62" t="s">
        <v>1519</v>
      </c>
      <c r="M183" s="63" t="s">
        <v>2161</v>
      </c>
    </row>
    <row r="184" spans="1:13" ht="15" customHeight="1" x14ac:dyDescent="0.25">
      <c r="A184" s="46" t="s">
        <v>50</v>
      </c>
      <c r="B184" s="25" t="s">
        <v>421</v>
      </c>
      <c r="C184" s="43" t="s">
        <v>57</v>
      </c>
      <c r="D184" s="25" t="s">
        <v>449</v>
      </c>
      <c r="E184" s="39" t="s">
        <v>361</v>
      </c>
      <c r="F184" s="25" t="s">
        <v>11</v>
      </c>
      <c r="G184" s="25" t="s">
        <v>14</v>
      </c>
      <c r="H184" s="25" t="s">
        <v>13</v>
      </c>
      <c r="I184" s="32">
        <v>46950</v>
      </c>
      <c r="J184" s="48" t="str">
        <f t="shared" si="2"/>
        <v>100 Dept of Government Operations - Admin Services</v>
      </c>
      <c r="K184" s="48" t="str">
        <f>IFERROR(VLOOKUP(C184,AppropUnits[],13,0),D184)</f>
        <v>DGO DFCM Facilities Management</v>
      </c>
      <c r="L184" s="62" t="s">
        <v>1519</v>
      </c>
      <c r="M184" s="63" t="s">
        <v>2161</v>
      </c>
    </row>
    <row r="185" spans="1:13" ht="15" customHeight="1" x14ac:dyDescent="0.25">
      <c r="A185" s="46" t="s">
        <v>50</v>
      </c>
      <c r="B185" s="25" t="s">
        <v>421</v>
      </c>
      <c r="C185" s="43" t="s">
        <v>57</v>
      </c>
      <c r="D185" s="25" t="s">
        <v>449</v>
      </c>
      <c r="E185" s="39" t="s">
        <v>361</v>
      </c>
      <c r="F185" s="25" t="s">
        <v>11</v>
      </c>
      <c r="G185" s="25" t="s">
        <v>20</v>
      </c>
      <c r="H185" s="25" t="s">
        <v>13</v>
      </c>
      <c r="I185" s="32">
        <v>182390</v>
      </c>
      <c r="J185" s="48" t="str">
        <f t="shared" si="2"/>
        <v>100 Dept of Government Operations - Admin Services</v>
      </c>
      <c r="K185" s="48" t="str">
        <f>IFERROR(VLOOKUP(C185,AppropUnits[],13,0),D185)</f>
        <v>DGO DFCM Facilities Management</v>
      </c>
      <c r="L185" s="62" t="s">
        <v>1519</v>
      </c>
      <c r="M185" s="63" t="s">
        <v>2161</v>
      </c>
    </row>
    <row r="186" spans="1:13" ht="15" customHeight="1" x14ac:dyDescent="0.25">
      <c r="A186" s="46" t="s">
        <v>50</v>
      </c>
      <c r="B186" s="25" t="s">
        <v>421</v>
      </c>
      <c r="C186" s="43" t="s">
        <v>540</v>
      </c>
      <c r="D186" s="25" t="s">
        <v>1509</v>
      </c>
      <c r="E186" s="39" t="s">
        <v>361</v>
      </c>
      <c r="F186" s="25" t="s">
        <v>11</v>
      </c>
      <c r="G186" s="25" t="s">
        <v>14</v>
      </c>
      <c r="H186" s="25" t="s">
        <v>13</v>
      </c>
      <c r="I186" s="32">
        <v>8970</v>
      </c>
      <c r="J186" s="48" t="str">
        <f t="shared" si="2"/>
        <v>100 Dept of Government Operations - Admin Services</v>
      </c>
      <c r="K186" s="48" t="str">
        <f>IFERROR(VLOOKUP(C186,AppropUnits[],13,0),D186)</f>
        <v>DGO DOA Archives Administration</v>
      </c>
      <c r="L186" s="62" t="s">
        <v>1519</v>
      </c>
      <c r="M186" s="63" t="s">
        <v>2161</v>
      </c>
    </row>
    <row r="187" spans="1:13" ht="15" customHeight="1" x14ac:dyDescent="0.25">
      <c r="A187" s="46" t="s">
        <v>50</v>
      </c>
      <c r="B187" s="25" t="s">
        <v>421</v>
      </c>
      <c r="C187" s="43" t="s">
        <v>540</v>
      </c>
      <c r="D187" s="25" t="s">
        <v>1509</v>
      </c>
      <c r="E187" s="39" t="s">
        <v>361</v>
      </c>
      <c r="F187" s="25" t="s">
        <v>11</v>
      </c>
      <c r="G187" s="25" t="s">
        <v>20</v>
      </c>
      <c r="H187" s="25" t="s">
        <v>13</v>
      </c>
      <c r="I187" s="32">
        <v>11031</v>
      </c>
      <c r="J187" s="48" t="str">
        <f t="shared" si="2"/>
        <v>100 Dept of Government Operations - Admin Services</v>
      </c>
      <c r="K187" s="48" t="str">
        <f>IFERROR(VLOOKUP(C187,AppropUnits[],13,0),D187)</f>
        <v>DGO DOA Archives Administration</v>
      </c>
      <c r="L187" s="62" t="s">
        <v>1519</v>
      </c>
      <c r="M187" s="63" t="s">
        <v>2161</v>
      </c>
    </row>
    <row r="188" spans="1:13" ht="15" customHeight="1" x14ac:dyDescent="0.25">
      <c r="A188" s="46" t="s">
        <v>50</v>
      </c>
      <c r="B188" s="25" t="s">
        <v>421</v>
      </c>
      <c r="C188" s="43" t="s">
        <v>538</v>
      </c>
      <c r="D188" s="25" t="s">
        <v>1469</v>
      </c>
      <c r="E188" s="39" t="s">
        <v>361</v>
      </c>
      <c r="F188" s="25" t="s">
        <v>11</v>
      </c>
      <c r="G188" s="25" t="s">
        <v>12</v>
      </c>
      <c r="H188" s="25" t="s">
        <v>13</v>
      </c>
      <c r="I188" s="32">
        <v>-520</v>
      </c>
      <c r="J188" s="48" t="str">
        <f t="shared" si="2"/>
        <v>100 Dept of Government Operations - Admin Services</v>
      </c>
      <c r="K188" s="48" t="str">
        <f>IFERROR(VLOOKUP(C188,AppropUnits[],13,0),D188)</f>
        <v>DGO EDO Executive Director</v>
      </c>
      <c r="L188" s="62" t="s">
        <v>1519</v>
      </c>
      <c r="M188" s="63" t="s">
        <v>2161</v>
      </c>
    </row>
    <row r="189" spans="1:13" ht="15" customHeight="1" x14ac:dyDescent="0.25">
      <c r="A189" s="46" t="s">
        <v>50</v>
      </c>
      <c r="B189" s="25" t="s">
        <v>421</v>
      </c>
      <c r="C189" s="43" t="s">
        <v>538</v>
      </c>
      <c r="D189" s="25" t="s">
        <v>1469</v>
      </c>
      <c r="E189" s="39" t="s">
        <v>361</v>
      </c>
      <c r="F189" s="25" t="s">
        <v>11</v>
      </c>
      <c r="G189" s="25" t="s">
        <v>14</v>
      </c>
      <c r="H189" s="25" t="s">
        <v>13</v>
      </c>
      <c r="I189" s="32">
        <v>72670</v>
      </c>
      <c r="J189" s="48" t="str">
        <f t="shared" si="2"/>
        <v>100 Dept of Government Operations - Admin Services</v>
      </c>
      <c r="K189" s="48" t="str">
        <f>IFERROR(VLOOKUP(C189,AppropUnits[],13,0),D189)</f>
        <v>DGO EDO Executive Director</v>
      </c>
      <c r="L189" s="62" t="s">
        <v>1519</v>
      </c>
      <c r="M189" s="63" t="s">
        <v>2161</v>
      </c>
    </row>
    <row r="190" spans="1:13" ht="15" customHeight="1" x14ac:dyDescent="0.25">
      <c r="A190" s="46" t="s">
        <v>50</v>
      </c>
      <c r="B190" s="25" t="s">
        <v>421</v>
      </c>
      <c r="C190" s="43" t="s">
        <v>538</v>
      </c>
      <c r="D190" s="25" t="s">
        <v>1469</v>
      </c>
      <c r="E190" s="39" t="s">
        <v>361</v>
      </c>
      <c r="F190" s="25" t="s">
        <v>11</v>
      </c>
      <c r="G190" s="25" t="s">
        <v>20</v>
      </c>
      <c r="H190" s="25" t="s">
        <v>13</v>
      </c>
      <c r="I190" s="32">
        <v>-86</v>
      </c>
      <c r="J190" s="48" t="str">
        <f t="shared" si="2"/>
        <v>100 Dept of Government Operations - Admin Services</v>
      </c>
      <c r="K190" s="48" t="str">
        <f>IFERROR(VLOOKUP(C190,AppropUnits[],13,0),D190)</f>
        <v>DGO EDO Executive Director</v>
      </c>
      <c r="L190" s="62" t="s">
        <v>1519</v>
      </c>
      <c r="M190" s="63" t="s">
        <v>2161</v>
      </c>
    </row>
    <row r="191" spans="1:13" ht="15" customHeight="1" x14ac:dyDescent="0.25">
      <c r="A191" s="46" t="s">
        <v>50</v>
      </c>
      <c r="B191" s="25" t="s">
        <v>421</v>
      </c>
      <c r="C191" s="43" t="s">
        <v>776</v>
      </c>
      <c r="D191" s="25" t="s">
        <v>1499</v>
      </c>
      <c r="E191" s="39" t="s">
        <v>361</v>
      </c>
      <c r="F191" s="25" t="s">
        <v>11</v>
      </c>
      <c r="G191" s="25" t="s">
        <v>14</v>
      </c>
      <c r="H191" s="25" t="s">
        <v>13</v>
      </c>
      <c r="I191" s="32">
        <v>3720</v>
      </c>
      <c r="J191" s="48" t="str">
        <f t="shared" si="2"/>
        <v>100 Dept of Government Operations - Admin Services</v>
      </c>
      <c r="K191" s="48" t="str">
        <f>IFERROR(VLOOKUP(C191,AppropUnits[],13,0),D191)</f>
        <v>DGO FIN Judicial Conduct Commission</v>
      </c>
      <c r="L191" s="62" t="s">
        <v>1519</v>
      </c>
      <c r="M191" s="63" t="s">
        <v>2161</v>
      </c>
    </row>
    <row r="192" spans="1:13" ht="15" customHeight="1" x14ac:dyDescent="0.25">
      <c r="A192" s="46" t="s">
        <v>50</v>
      </c>
      <c r="B192" s="25" t="s">
        <v>421</v>
      </c>
      <c r="C192" s="43" t="s">
        <v>776</v>
      </c>
      <c r="D192" s="25" t="s">
        <v>1499</v>
      </c>
      <c r="E192" s="39" t="s">
        <v>361</v>
      </c>
      <c r="F192" s="25" t="s">
        <v>11</v>
      </c>
      <c r="G192" s="25" t="s">
        <v>20</v>
      </c>
      <c r="H192" s="25" t="s">
        <v>13</v>
      </c>
      <c r="I192" s="32">
        <v>18</v>
      </c>
      <c r="J192" s="48" t="str">
        <f t="shared" si="2"/>
        <v>100 Dept of Government Operations - Admin Services</v>
      </c>
      <c r="K192" s="48" t="str">
        <f>IFERROR(VLOOKUP(C192,AppropUnits[],13,0),D192)</f>
        <v>DGO FIN Judicial Conduct Commission</v>
      </c>
      <c r="L192" s="62" t="s">
        <v>1519</v>
      </c>
      <c r="M192" s="63" t="s">
        <v>2161</v>
      </c>
    </row>
    <row r="193" spans="1:13" ht="15" customHeight="1" x14ac:dyDescent="0.25">
      <c r="A193" s="46" t="s">
        <v>50</v>
      </c>
      <c r="B193" s="25" t="s">
        <v>421</v>
      </c>
      <c r="C193" s="43" t="s">
        <v>758</v>
      </c>
      <c r="D193" s="25" t="s">
        <v>1508</v>
      </c>
      <c r="E193" s="39" t="s">
        <v>361</v>
      </c>
      <c r="F193" s="25" t="s">
        <v>11</v>
      </c>
      <c r="G193" s="25" t="s">
        <v>14</v>
      </c>
      <c r="H193" s="25" t="s">
        <v>13</v>
      </c>
      <c r="I193" s="32">
        <v>16030</v>
      </c>
      <c r="J193" s="48" t="str">
        <f t="shared" si="2"/>
        <v>100 Dept of Government Operations - Admin Services</v>
      </c>
      <c r="K193" s="48" t="str">
        <f>IFERROR(VLOOKUP(C193,AppropUnits[],13,0),D193)</f>
        <v>DGO FIN Payables/Disbursing</v>
      </c>
      <c r="L193" s="62" t="s">
        <v>1519</v>
      </c>
      <c r="M193" s="63" t="s">
        <v>2161</v>
      </c>
    </row>
    <row r="194" spans="1:13" ht="15" customHeight="1" x14ac:dyDescent="0.25">
      <c r="A194" s="46" t="s">
        <v>50</v>
      </c>
      <c r="B194" s="25" t="s">
        <v>421</v>
      </c>
      <c r="C194" s="43" t="s">
        <v>758</v>
      </c>
      <c r="D194" s="25" t="s">
        <v>1508</v>
      </c>
      <c r="E194" s="39" t="s">
        <v>361</v>
      </c>
      <c r="F194" s="25" t="s">
        <v>11</v>
      </c>
      <c r="G194" s="25" t="s">
        <v>20</v>
      </c>
      <c r="H194" s="25" t="s">
        <v>13</v>
      </c>
      <c r="I194" s="32">
        <v>1136</v>
      </c>
      <c r="J194" s="48" t="str">
        <f t="shared" si="2"/>
        <v>100 Dept of Government Operations - Admin Services</v>
      </c>
      <c r="K194" s="48" t="str">
        <f>IFERROR(VLOOKUP(C194,AppropUnits[],13,0),D194)</f>
        <v>DGO FIN Payables/Disbursing</v>
      </c>
      <c r="L194" s="62" t="s">
        <v>1519</v>
      </c>
      <c r="M194" s="63" t="s">
        <v>2161</v>
      </c>
    </row>
    <row r="195" spans="1:13" ht="15" customHeight="1" x14ac:dyDescent="0.25">
      <c r="A195" s="45" t="s">
        <v>50</v>
      </c>
      <c r="B195" s="27" t="s">
        <v>421</v>
      </c>
      <c r="C195" s="28" t="s">
        <v>338</v>
      </c>
      <c r="D195" s="26" t="s">
        <v>447</v>
      </c>
      <c r="E195" s="29" t="s">
        <v>361</v>
      </c>
      <c r="F195" s="29" t="s">
        <v>534</v>
      </c>
      <c r="G195" s="29" t="s">
        <v>362</v>
      </c>
      <c r="H195" s="30" t="s">
        <v>13</v>
      </c>
      <c r="I195" s="31">
        <v>36</v>
      </c>
      <c r="J195" s="48" t="str">
        <f t="shared" si="2"/>
        <v>100 Dept of Government Operations - Admin Services</v>
      </c>
      <c r="K195" s="48" t="str">
        <f>IFERROR(VLOOKUP(C195,AppropUnits[],13,0),D195)</f>
        <v>DGO FO Fleet Services Fuel Network</v>
      </c>
      <c r="L195" s="35" t="s">
        <v>588</v>
      </c>
      <c r="M195" s="63" t="s">
        <v>2161</v>
      </c>
    </row>
    <row r="196" spans="1:13" ht="15" customHeight="1" x14ac:dyDescent="0.25">
      <c r="A196" s="45" t="s">
        <v>50</v>
      </c>
      <c r="B196" s="27" t="s">
        <v>421</v>
      </c>
      <c r="C196" s="28" t="s">
        <v>338</v>
      </c>
      <c r="D196" s="26" t="s">
        <v>447</v>
      </c>
      <c r="E196" s="29" t="s">
        <v>361</v>
      </c>
      <c r="F196" s="29" t="s">
        <v>534</v>
      </c>
      <c r="G196" s="29" t="s">
        <v>379</v>
      </c>
      <c r="H196" s="30" t="s">
        <v>13</v>
      </c>
      <c r="I196" s="31">
        <v>6103.3000000000011</v>
      </c>
      <c r="J196" s="48" t="str">
        <f t="shared" ref="J196:J259" si="3">IF(A196&gt;"",A196&amp;" "&amp;B196,B196)</f>
        <v>100 Dept of Government Operations - Admin Services</v>
      </c>
      <c r="K196" s="48" t="str">
        <f>IFERROR(VLOOKUP(C196,AppropUnits[],13,0),D196)</f>
        <v>DGO FO Fleet Services Fuel Network</v>
      </c>
      <c r="L196" s="35" t="s">
        <v>588</v>
      </c>
      <c r="M196" s="63" t="s">
        <v>2161</v>
      </c>
    </row>
    <row r="197" spans="1:13" ht="15" customHeight="1" x14ac:dyDescent="0.25">
      <c r="A197" s="45" t="s">
        <v>50</v>
      </c>
      <c r="B197" s="27" t="s">
        <v>421</v>
      </c>
      <c r="C197" s="28" t="s">
        <v>338</v>
      </c>
      <c r="D197" s="26" t="s">
        <v>447</v>
      </c>
      <c r="E197" s="29" t="s">
        <v>361</v>
      </c>
      <c r="F197" s="29" t="s">
        <v>261</v>
      </c>
      <c r="G197" s="29" t="s">
        <v>260</v>
      </c>
      <c r="H197" s="30" t="s">
        <v>13</v>
      </c>
      <c r="I197" s="31">
        <v>0.1273</v>
      </c>
      <c r="J197" s="48" t="str">
        <f t="shared" si="3"/>
        <v>100 Dept of Government Operations - Admin Services</v>
      </c>
      <c r="K197" s="48" t="str">
        <f>IFERROR(VLOOKUP(C197,AppropUnits[],13,0),D197)</f>
        <v>DGO FO Fleet Services Fuel Network</v>
      </c>
      <c r="L197" s="35" t="s">
        <v>588</v>
      </c>
      <c r="M197" s="63" t="s">
        <v>2161</v>
      </c>
    </row>
    <row r="198" spans="1:13" ht="15" customHeight="1" x14ac:dyDescent="0.25">
      <c r="A198" s="45" t="s">
        <v>50</v>
      </c>
      <c r="B198" s="27" t="s">
        <v>421</v>
      </c>
      <c r="C198" s="28" t="s">
        <v>55</v>
      </c>
      <c r="D198" s="26" t="s">
        <v>446</v>
      </c>
      <c r="E198" s="29" t="s">
        <v>361</v>
      </c>
      <c r="F198" s="29" t="s">
        <v>534</v>
      </c>
      <c r="G198" s="29" t="s">
        <v>378</v>
      </c>
      <c r="H198" s="30" t="s">
        <v>13</v>
      </c>
      <c r="I198" s="31">
        <v>90</v>
      </c>
      <c r="J198" s="48" t="str">
        <f t="shared" si="3"/>
        <v>100 Dept of Government Operations - Admin Services</v>
      </c>
      <c r="K198" s="48" t="str">
        <f>IFERROR(VLOOKUP(C198,AppropUnits[],13,0),D198)</f>
        <v>DGO FO Fleet Services Motor Pool</v>
      </c>
      <c r="L198" s="35" t="s">
        <v>588</v>
      </c>
      <c r="M198" s="63" t="s">
        <v>2161</v>
      </c>
    </row>
    <row r="199" spans="1:13" ht="15" customHeight="1" x14ac:dyDescent="0.25">
      <c r="A199" s="45" t="s">
        <v>50</v>
      </c>
      <c r="B199" s="27" t="s">
        <v>421</v>
      </c>
      <c r="C199" s="28" t="s">
        <v>55</v>
      </c>
      <c r="D199" s="26" t="s">
        <v>446</v>
      </c>
      <c r="E199" s="29" t="s">
        <v>361</v>
      </c>
      <c r="F199" s="29" t="s">
        <v>534</v>
      </c>
      <c r="G199" s="29" t="s">
        <v>362</v>
      </c>
      <c r="H199" s="30" t="s">
        <v>13</v>
      </c>
      <c r="I199" s="31">
        <v>456</v>
      </c>
      <c r="J199" s="48" t="str">
        <f t="shared" si="3"/>
        <v>100 Dept of Government Operations - Admin Services</v>
      </c>
      <c r="K199" s="48" t="str">
        <f>IFERROR(VLOOKUP(C199,AppropUnits[],13,0),D199)</f>
        <v>DGO FO Fleet Services Motor Pool</v>
      </c>
      <c r="L199" s="35" t="s">
        <v>588</v>
      </c>
      <c r="M199" s="63" t="s">
        <v>2161</v>
      </c>
    </row>
    <row r="200" spans="1:13" ht="15" customHeight="1" x14ac:dyDescent="0.25">
      <c r="A200" s="45" t="s">
        <v>50</v>
      </c>
      <c r="B200" s="27" t="s">
        <v>421</v>
      </c>
      <c r="C200" s="28" t="s">
        <v>55</v>
      </c>
      <c r="D200" s="26" t="s">
        <v>446</v>
      </c>
      <c r="E200" s="29" t="s">
        <v>361</v>
      </c>
      <c r="F200" s="29" t="s">
        <v>534</v>
      </c>
      <c r="G200" s="29" t="s">
        <v>379</v>
      </c>
      <c r="H200" s="30" t="s">
        <v>13</v>
      </c>
      <c r="I200" s="31">
        <v>1735.3499999999995</v>
      </c>
      <c r="J200" s="48" t="str">
        <f t="shared" si="3"/>
        <v>100 Dept of Government Operations - Admin Services</v>
      </c>
      <c r="K200" s="48" t="str">
        <f>IFERROR(VLOOKUP(C200,AppropUnits[],13,0),D200)</f>
        <v>DGO FO Fleet Services Motor Pool</v>
      </c>
      <c r="L200" s="35" t="s">
        <v>588</v>
      </c>
      <c r="M200" s="63" t="s">
        <v>2161</v>
      </c>
    </row>
    <row r="201" spans="1:13" ht="15" customHeight="1" x14ac:dyDescent="0.25">
      <c r="A201" s="45" t="s">
        <v>50</v>
      </c>
      <c r="B201" s="27" t="s">
        <v>421</v>
      </c>
      <c r="C201" s="28" t="s">
        <v>55</v>
      </c>
      <c r="D201" s="26" t="s">
        <v>446</v>
      </c>
      <c r="E201" s="29" t="s">
        <v>361</v>
      </c>
      <c r="F201" s="29" t="s">
        <v>261</v>
      </c>
      <c r="G201" s="29" t="s">
        <v>260</v>
      </c>
      <c r="H201" s="30" t="s">
        <v>13</v>
      </c>
      <c r="I201" s="31">
        <v>80.747500000000002</v>
      </c>
      <c r="J201" s="48" t="str">
        <f t="shared" si="3"/>
        <v>100 Dept of Government Operations - Admin Services</v>
      </c>
      <c r="K201" s="48" t="str">
        <f>IFERROR(VLOOKUP(C201,AppropUnits[],13,0),D201)</f>
        <v>DGO FO Fleet Services Motor Pool</v>
      </c>
      <c r="L201" s="35" t="s">
        <v>588</v>
      </c>
      <c r="M201" s="63" t="s">
        <v>2161</v>
      </c>
    </row>
    <row r="202" spans="1:13" ht="15" customHeight="1" x14ac:dyDescent="0.25">
      <c r="A202" s="46" t="s">
        <v>50</v>
      </c>
      <c r="B202" s="25" t="s">
        <v>421</v>
      </c>
      <c r="C202" s="43" t="s">
        <v>55</v>
      </c>
      <c r="D202" s="25" t="s">
        <v>446</v>
      </c>
      <c r="E202" s="39" t="s">
        <v>361</v>
      </c>
      <c r="F202" s="25" t="s">
        <v>11</v>
      </c>
      <c r="G202" s="25" t="s">
        <v>12</v>
      </c>
      <c r="H202" s="25" t="s">
        <v>13</v>
      </c>
      <c r="I202" s="32">
        <v>3930</v>
      </c>
      <c r="J202" s="48" t="str">
        <f t="shared" si="3"/>
        <v>100 Dept of Government Operations - Admin Services</v>
      </c>
      <c r="K202" s="48" t="str">
        <f>IFERROR(VLOOKUP(C202,AppropUnits[],13,0),D202)</f>
        <v>DGO FO Fleet Services Motor Pool</v>
      </c>
      <c r="L202" s="62" t="s">
        <v>1519</v>
      </c>
      <c r="M202" s="63" t="s">
        <v>2161</v>
      </c>
    </row>
    <row r="203" spans="1:13" ht="15" customHeight="1" x14ac:dyDescent="0.25">
      <c r="A203" s="46" t="s">
        <v>50</v>
      </c>
      <c r="B203" s="25" t="s">
        <v>421</v>
      </c>
      <c r="C203" s="43" t="s">
        <v>55</v>
      </c>
      <c r="D203" s="25" t="s">
        <v>446</v>
      </c>
      <c r="E203" s="39" t="s">
        <v>361</v>
      </c>
      <c r="F203" s="25" t="s">
        <v>11</v>
      </c>
      <c r="G203" s="25" t="s">
        <v>14</v>
      </c>
      <c r="H203" s="25" t="s">
        <v>13</v>
      </c>
      <c r="I203" s="32">
        <v>8400</v>
      </c>
      <c r="J203" s="48" t="str">
        <f t="shared" si="3"/>
        <v>100 Dept of Government Operations - Admin Services</v>
      </c>
      <c r="K203" s="48" t="str">
        <f>IFERROR(VLOOKUP(C203,AppropUnits[],13,0),D203)</f>
        <v>DGO FO Fleet Services Motor Pool</v>
      </c>
      <c r="L203" s="62" t="s">
        <v>1519</v>
      </c>
      <c r="M203" s="63" t="s">
        <v>2161</v>
      </c>
    </row>
    <row r="204" spans="1:13" ht="15" customHeight="1" x14ac:dyDescent="0.25">
      <c r="A204" s="46" t="s">
        <v>50</v>
      </c>
      <c r="B204" s="25" t="s">
        <v>421</v>
      </c>
      <c r="C204" s="43" t="s">
        <v>55</v>
      </c>
      <c r="D204" s="25" t="s">
        <v>446</v>
      </c>
      <c r="E204" s="39" t="s">
        <v>361</v>
      </c>
      <c r="F204" s="25" t="s">
        <v>11</v>
      </c>
      <c r="G204" s="25" t="s">
        <v>20</v>
      </c>
      <c r="H204" s="25" t="s">
        <v>13</v>
      </c>
      <c r="I204" s="32">
        <v>956</v>
      </c>
      <c r="J204" s="48" t="str">
        <f t="shared" si="3"/>
        <v>100 Dept of Government Operations - Admin Services</v>
      </c>
      <c r="K204" s="48" t="str">
        <f>IFERROR(VLOOKUP(C204,AppropUnits[],13,0),D204)</f>
        <v>DGO FO Fleet Services Motor Pool</v>
      </c>
      <c r="L204" s="62" t="s">
        <v>1519</v>
      </c>
      <c r="M204" s="63" t="s">
        <v>2161</v>
      </c>
    </row>
    <row r="205" spans="1:13" ht="15" customHeight="1" x14ac:dyDescent="0.25">
      <c r="A205" s="45" t="s">
        <v>50</v>
      </c>
      <c r="B205" s="27" t="s">
        <v>421</v>
      </c>
      <c r="C205" s="28" t="s">
        <v>53</v>
      </c>
      <c r="D205" s="26" t="s">
        <v>444</v>
      </c>
      <c r="E205" s="29" t="s">
        <v>361</v>
      </c>
      <c r="F205" s="29" t="s">
        <v>534</v>
      </c>
      <c r="G205" s="29" t="s">
        <v>362</v>
      </c>
      <c r="H205" s="30" t="s">
        <v>13</v>
      </c>
      <c r="I205" s="31">
        <v>144</v>
      </c>
      <c r="J205" s="48" t="str">
        <f t="shared" si="3"/>
        <v>100 Dept of Government Operations - Admin Services</v>
      </c>
      <c r="K205" s="48" t="str">
        <f>IFERROR(VLOOKUP(C205,AppropUnits[],13,0),D205)</f>
        <v>DGO GS Central Mailing</v>
      </c>
      <c r="L205" s="35" t="s">
        <v>588</v>
      </c>
      <c r="M205" s="63" t="s">
        <v>2161</v>
      </c>
    </row>
    <row r="206" spans="1:13" ht="15" customHeight="1" x14ac:dyDescent="0.25">
      <c r="A206" s="45" t="s">
        <v>50</v>
      </c>
      <c r="B206" s="27" t="s">
        <v>421</v>
      </c>
      <c r="C206" s="28" t="s">
        <v>53</v>
      </c>
      <c r="D206" s="26" t="s">
        <v>444</v>
      </c>
      <c r="E206" s="29" t="s">
        <v>361</v>
      </c>
      <c r="F206" s="29" t="s">
        <v>534</v>
      </c>
      <c r="G206" s="29" t="s">
        <v>379</v>
      </c>
      <c r="H206" s="30" t="s">
        <v>13</v>
      </c>
      <c r="I206" s="31">
        <v>1452.3600000000004</v>
      </c>
      <c r="J206" s="48" t="str">
        <f t="shared" si="3"/>
        <v>100 Dept of Government Operations - Admin Services</v>
      </c>
      <c r="K206" s="48" t="str">
        <f>IFERROR(VLOOKUP(C206,AppropUnits[],13,0),D206)</f>
        <v>DGO GS Central Mailing</v>
      </c>
      <c r="L206" s="35" t="s">
        <v>588</v>
      </c>
      <c r="M206" s="63" t="s">
        <v>2161</v>
      </c>
    </row>
    <row r="207" spans="1:13" ht="15" customHeight="1" x14ac:dyDescent="0.25">
      <c r="A207" s="45" t="s">
        <v>50</v>
      </c>
      <c r="B207" s="27" t="s">
        <v>421</v>
      </c>
      <c r="C207" s="28" t="s">
        <v>53</v>
      </c>
      <c r="D207" s="26" t="s">
        <v>444</v>
      </c>
      <c r="E207" s="29" t="s">
        <v>361</v>
      </c>
      <c r="F207" s="29" t="s">
        <v>261</v>
      </c>
      <c r="G207" s="29" t="s">
        <v>260</v>
      </c>
      <c r="H207" s="30" t="s">
        <v>13</v>
      </c>
      <c r="I207" s="31">
        <v>21.571300000000001</v>
      </c>
      <c r="J207" s="48" t="str">
        <f t="shared" si="3"/>
        <v>100 Dept of Government Operations - Admin Services</v>
      </c>
      <c r="K207" s="48" t="str">
        <f>IFERROR(VLOOKUP(C207,AppropUnits[],13,0),D207)</f>
        <v>DGO GS Central Mailing</v>
      </c>
      <c r="L207" s="35" t="s">
        <v>588</v>
      </c>
      <c r="M207" s="63" t="s">
        <v>2161</v>
      </c>
    </row>
    <row r="208" spans="1:13" ht="15" customHeight="1" x14ac:dyDescent="0.25">
      <c r="A208" s="46" t="s">
        <v>50</v>
      </c>
      <c r="B208" s="25" t="s">
        <v>421</v>
      </c>
      <c r="C208" s="43" t="s">
        <v>544</v>
      </c>
      <c r="D208" s="25" t="s">
        <v>1470</v>
      </c>
      <c r="E208" s="39" t="s">
        <v>361</v>
      </c>
      <c r="F208" s="25" t="s">
        <v>11</v>
      </c>
      <c r="G208" s="25" t="s">
        <v>12</v>
      </c>
      <c r="H208" s="25" t="s">
        <v>13</v>
      </c>
      <c r="I208" s="32">
        <v>1</v>
      </c>
      <c r="J208" s="48" t="str">
        <f t="shared" si="3"/>
        <v>100 Dept of Government Operations - Admin Services</v>
      </c>
      <c r="K208" s="48" t="str">
        <f>IFERROR(VLOOKUP(C208,AppropUnits[],13,0),D208)</f>
        <v>DGO GS General Services Administration</v>
      </c>
      <c r="L208" s="62" t="s">
        <v>1519</v>
      </c>
      <c r="M208" s="63" t="s">
        <v>2161</v>
      </c>
    </row>
    <row r="209" spans="1:13" ht="15" customHeight="1" x14ac:dyDescent="0.25">
      <c r="A209" s="46" t="s">
        <v>50</v>
      </c>
      <c r="B209" s="25" t="s">
        <v>421</v>
      </c>
      <c r="C209" s="43" t="s">
        <v>544</v>
      </c>
      <c r="D209" s="25" t="s">
        <v>1470</v>
      </c>
      <c r="E209" s="39" t="s">
        <v>361</v>
      </c>
      <c r="F209" s="25" t="s">
        <v>11</v>
      </c>
      <c r="G209" s="25" t="s">
        <v>14</v>
      </c>
      <c r="H209" s="25" t="s">
        <v>13</v>
      </c>
      <c r="I209" s="32">
        <v>22980</v>
      </c>
      <c r="J209" s="48" t="str">
        <f t="shared" si="3"/>
        <v>100 Dept of Government Operations - Admin Services</v>
      </c>
      <c r="K209" s="48" t="str">
        <f>IFERROR(VLOOKUP(C209,AppropUnits[],13,0),D209)</f>
        <v>DGO GS General Services Administration</v>
      </c>
      <c r="L209" s="62" t="s">
        <v>1519</v>
      </c>
      <c r="M209" s="63" t="s">
        <v>2161</v>
      </c>
    </row>
    <row r="210" spans="1:13" ht="15" customHeight="1" x14ac:dyDescent="0.25">
      <c r="A210" s="46" t="s">
        <v>50</v>
      </c>
      <c r="B210" s="25" t="s">
        <v>421</v>
      </c>
      <c r="C210" s="43" t="s">
        <v>544</v>
      </c>
      <c r="D210" s="25" t="s">
        <v>1470</v>
      </c>
      <c r="E210" s="39" t="s">
        <v>361</v>
      </c>
      <c r="F210" s="25" t="s">
        <v>11</v>
      </c>
      <c r="G210" s="25" t="s">
        <v>20</v>
      </c>
      <c r="H210" s="25" t="s">
        <v>13</v>
      </c>
      <c r="I210" s="32">
        <v>4071</v>
      </c>
      <c r="J210" s="48" t="str">
        <f t="shared" si="3"/>
        <v>100 Dept of Government Operations - Admin Services</v>
      </c>
      <c r="K210" s="48" t="str">
        <f>IFERROR(VLOOKUP(C210,AppropUnits[],13,0),D210)</f>
        <v>DGO GS General Services Administration</v>
      </c>
      <c r="L210" s="62" t="s">
        <v>1519</v>
      </c>
      <c r="M210" s="63" t="s">
        <v>2161</v>
      </c>
    </row>
    <row r="211" spans="1:13" ht="15" customHeight="1" x14ac:dyDescent="0.25">
      <c r="A211" s="45" t="s">
        <v>50</v>
      </c>
      <c r="B211" s="27" t="s">
        <v>421</v>
      </c>
      <c r="C211" s="28" t="s">
        <v>54</v>
      </c>
      <c r="D211" s="26" t="s">
        <v>445</v>
      </c>
      <c r="E211" s="29" t="s">
        <v>361</v>
      </c>
      <c r="F211" s="29" t="s">
        <v>534</v>
      </c>
      <c r="G211" s="29" t="s">
        <v>379</v>
      </c>
      <c r="H211" s="30" t="s">
        <v>13</v>
      </c>
      <c r="I211" s="31">
        <v>15.530000000000003</v>
      </c>
      <c r="J211" s="48" t="str">
        <f t="shared" si="3"/>
        <v>100 Dept of Government Operations - Admin Services</v>
      </c>
      <c r="K211" s="48" t="str">
        <f>IFERROR(VLOOKUP(C211,AppropUnits[],13,0),D211)</f>
        <v>DGO GS State Surplus Property</v>
      </c>
      <c r="L211" s="35" t="s">
        <v>588</v>
      </c>
      <c r="M211" s="63" t="s">
        <v>2161</v>
      </c>
    </row>
    <row r="212" spans="1:13" ht="15" customHeight="1" x14ac:dyDescent="0.25">
      <c r="A212" s="45" t="s">
        <v>50</v>
      </c>
      <c r="B212" s="27" t="s">
        <v>421</v>
      </c>
      <c r="C212" s="28" t="s">
        <v>54</v>
      </c>
      <c r="D212" s="26" t="s">
        <v>445</v>
      </c>
      <c r="E212" s="29" t="s">
        <v>361</v>
      </c>
      <c r="F212" s="29" t="s">
        <v>534</v>
      </c>
      <c r="G212" s="29" t="s">
        <v>362</v>
      </c>
      <c r="H212" s="30" t="s">
        <v>13</v>
      </c>
      <c r="I212" s="31">
        <v>48</v>
      </c>
      <c r="J212" s="48" t="str">
        <f t="shared" si="3"/>
        <v>100 Dept of Government Operations - Admin Services</v>
      </c>
      <c r="K212" s="48" t="str">
        <f>IFERROR(VLOOKUP(C212,AppropUnits[],13,0),D212)</f>
        <v>DGO GS State Surplus Property</v>
      </c>
      <c r="L212" s="35" t="s">
        <v>588</v>
      </c>
      <c r="M212" s="63" t="s">
        <v>2161</v>
      </c>
    </row>
    <row r="213" spans="1:13" ht="15" customHeight="1" x14ac:dyDescent="0.25">
      <c r="A213" s="45" t="s">
        <v>50</v>
      </c>
      <c r="B213" s="27" t="s">
        <v>421</v>
      </c>
      <c r="C213" s="28" t="s">
        <v>54</v>
      </c>
      <c r="D213" s="26" t="s">
        <v>445</v>
      </c>
      <c r="E213" s="29" t="s">
        <v>361</v>
      </c>
      <c r="F213" s="29" t="s">
        <v>261</v>
      </c>
      <c r="G213" s="29" t="s">
        <v>260</v>
      </c>
      <c r="H213" s="30" t="s">
        <v>13</v>
      </c>
      <c r="I213" s="31">
        <v>2.8020999999999998</v>
      </c>
      <c r="J213" s="48" t="str">
        <f t="shared" si="3"/>
        <v>100 Dept of Government Operations - Admin Services</v>
      </c>
      <c r="K213" s="48" t="str">
        <f>IFERROR(VLOOKUP(C213,AppropUnits[],13,0),D213)</f>
        <v>DGO GS State Surplus Property</v>
      </c>
      <c r="L213" s="35" t="s">
        <v>588</v>
      </c>
      <c r="M213" s="63" t="s">
        <v>2161</v>
      </c>
    </row>
    <row r="214" spans="1:13" ht="15" customHeight="1" x14ac:dyDescent="0.25">
      <c r="A214" s="46" t="s">
        <v>50</v>
      </c>
      <c r="B214" s="25" t="s">
        <v>421</v>
      </c>
      <c r="C214" s="44" t="s">
        <v>769</v>
      </c>
      <c r="D214" s="25" t="s">
        <v>1520</v>
      </c>
      <c r="E214" s="39" t="s">
        <v>361</v>
      </c>
      <c r="F214" s="25" t="s">
        <v>11</v>
      </c>
      <c r="G214" s="25" t="s">
        <v>14</v>
      </c>
      <c r="H214" s="25" t="s">
        <v>13</v>
      </c>
      <c r="I214" s="32">
        <v>5950</v>
      </c>
      <c r="J214" s="48" t="str">
        <f t="shared" si="3"/>
        <v>100 Dept of Government Operations - Admin Services</v>
      </c>
      <c r="K214" s="48" t="str">
        <f>IFERROR(VLOOKUP(C214,AppropUnits[],13,0),D214)</f>
        <v>DGO OIG Inspector General of Medicaid Services</v>
      </c>
      <c r="L214" s="62" t="s">
        <v>1519</v>
      </c>
      <c r="M214" s="63" t="s">
        <v>2161</v>
      </c>
    </row>
    <row r="215" spans="1:13" ht="15" customHeight="1" x14ac:dyDescent="0.25">
      <c r="A215" s="46" t="s">
        <v>50</v>
      </c>
      <c r="B215" s="25" t="s">
        <v>421</v>
      </c>
      <c r="C215" s="43" t="s">
        <v>736</v>
      </c>
      <c r="D215" s="25" t="s">
        <v>1510</v>
      </c>
      <c r="E215" s="39" t="s">
        <v>361</v>
      </c>
      <c r="F215" s="25" t="s">
        <v>11</v>
      </c>
      <c r="G215" s="25" t="s">
        <v>14</v>
      </c>
      <c r="H215" s="25" t="s">
        <v>13</v>
      </c>
      <c r="I215" s="32">
        <v>4230</v>
      </c>
      <c r="J215" s="48" t="str">
        <f t="shared" si="3"/>
        <v>100 Dept of Government Operations - Admin Services</v>
      </c>
      <c r="K215" s="48" t="str">
        <f>IFERROR(VLOOKUP(C215,AppropUnits[],13,0),D215)</f>
        <v>DGO Office of State Debt Collection Fund</v>
      </c>
      <c r="L215" s="62" t="s">
        <v>1519</v>
      </c>
      <c r="M215" s="63" t="s">
        <v>2161</v>
      </c>
    </row>
    <row r="216" spans="1:13" ht="15" customHeight="1" x14ac:dyDescent="0.25">
      <c r="A216" s="46" t="s">
        <v>50</v>
      </c>
      <c r="B216" s="25" t="s">
        <v>421</v>
      </c>
      <c r="C216" s="43" t="s">
        <v>736</v>
      </c>
      <c r="D216" s="25" t="s">
        <v>1510</v>
      </c>
      <c r="E216" s="39" t="s">
        <v>361</v>
      </c>
      <c r="F216" s="25" t="s">
        <v>11</v>
      </c>
      <c r="G216" s="25" t="s">
        <v>20</v>
      </c>
      <c r="H216" s="25" t="s">
        <v>13</v>
      </c>
      <c r="I216" s="32">
        <v>63</v>
      </c>
      <c r="J216" s="48" t="str">
        <f t="shared" si="3"/>
        <v>100 Dept of Government Operations - Admin Services</v>
      </c>
      <c r="K216" s="48" t="str">
        <f>IFERROR(VLOOKUP(C216,AppropUnits[],13,0),D216)</f>
        <v>DGO Office of State Debt Collection Fund</v>
      </c>
      <c r="L216" s="62" t="s">
        <v>1519</v>
      </c>
      <c r="M216" s="63" t="s">
        <v>2161</v>
      </c>
    </row>
    <row r="217" spans="1:13" ht="15" customHeight="1" x14ac:dyDescent="0.25">
      <c r="A217" s="45" t="s">
        <v>50</v>
      </c>
      <c r="B217" s="27" t="s">
        <v>421</v>
      </c>
      <c r="C217" s="28" t="s">
        <v>52</v>
      </c>
      <c r="D217" s="26" t="s">
        <v>443</v>
      </c>
      <c r="E217" s="29" t="s">
        <v>361</v>
      </c>
      <c r="F217" s="29" t="s">
        <v>534</v>
      </c>
      <c r="G217" s="29" t="s">
        <v>362</v>
      </c>
      <c r="H217" s="30" t="s">
        <v>13</v>
      </c>
      <c r="I217" s="31">
        <v>12</v>
      </c>
      <c r="J217" s="48" t="str">
        <f t="shared" si="3"/>
        <v>100 Dept of Government Operations - Admin Services</v>
      </c>
      <c r="K217" s="48" t="str">
        <f>IFERROR(VLOOKUP(C217,AppropUnits[],13,0),D217)</f>
        <v>DGO PGS Purchasing &amp; General Services</v>
      </c>
      <c r="L217" s="35" t="s">
        <v>588</v>
      </c>
      <c r="M217" s="63" t="s">
        <v>2161</v>
      </c>
    </row>
    <row r="218" spans="1:13" ht="15" customHeight="1" x14ac:dyDescent="0.25">
      <c r="A218" s="45" t="s">
        <v>50</v>
      </c>
      <c r="B218" s="27" t="s">
        <v>421</v>
      </c>
      <c r="C218" s="28" t="s">
        <v>52</v>
      </c>
      <c r="D218" s="26" t="s">
        <v>443</v>
      </c>
      <c r="E218" s="29" t="s">
        <v>361</v>
      </c>
      <c r="F218" s="29" t="s">
        <v>534</v>
      </c>
      <c r="G218" s="29" t="s">
        <v>379</v>
      </c>
      <c r="H218" s="30" t="s">
        <v>13</v>
      </c>
      <c r="I218" s="31">
        <v>108.99000000000002</v>
      </c>
      <c r="J218" s="48" t="str">
        <f t="shared" si="3"/>
        <v>100 Dept of Government Operations - Admin Services</v>
      </c>
      <c r="K218" s="48" t="str">
        <f>IFERROR(VLOOKUP(C218,AppropUnits[],13,0),D218)</f>
        <v>DGO PGS Purchasing &amp; General Services</v>
      </c>
      <c r="L218" s="35" t="s">
        <v>588</v>
      </c>
      <c r="M218" s="63" t="s">
        <v>2161</v>
      </c>
    </row>
    <row r="219" spans="1:13" ht="15" customHeight="1" x14ac:dyDescent="0.25">
      <c r="A219" s="45" t="s">
        <v>50</v>
      </c>
      <c r="B219" s="27" t="s">
        <v>421</v>
      </c>
      <c r="C219" s="28" t="s">
        <v>52</v>
      </c>
      <c r="D219" s="26" t="s">
        <v>443</v>
      </c>
      <c r="E219" s="29" t="s">
        <v>361</v>
      </c>
      <c r="F219" s="29" t="s">
        <v>261</v>
      </c>
      <c r="G219" s="29" t="s">
        <v>260</v>
      </c>
      <c r="H219" s="30" t="s">
        <v>13</v>
      </c>
      <c r="I219" s="31">
        <v>0.44680000000000003</v>
      </c>
      <c r="J219" s="48" t="str">
        <f t="shared" si="3"/>
        <v>100 Dept of Government Operations - Admin Services</v>
      </c>
      <c r="K219" s="48" t="str">
        <f>IFERROR(VLOOKUP(C219,AppropUnits[],13,0),D219)</f>
        <v>DGO PGS Purchasing &amp; General Services</v>
      </c>
      <c r="L219" s="35" t="s">
        <v>588</v>
      </c>
      <c r="M219" s="63" t="s">
        <v>2161</v>
      </c>
    </row>
    <row r="220" spans="1:13" ht="15" customHeight="1" x14ac:dyDescent="0.25">
      <c r="A220" s="45" t="s">
        <v>50</v>
      </c>
      <c r="B220" s="27" t="s">
        <v>421</v>
      </c>
      <c r="C220" s="28" t="s">
        <v>56</v>
      </c>
      <c r="D220" s="26" t="s">
        <v>448</v>
      </c>
      <c r="E220" s="29" t="s">
        <v>361</v>
      </c>
      <c r="F220" s="29" t="s">
        <v>534</v>
      </c>
      <c r="G220" s="29" t="s">
        <v>362</v>
      </c>
      <c r="H220" s="30" t="s">
        <v>13</v>
      </c>
      <c r="I220" s="31">
        <v>60</v>
      </c>
      <c r="J220" s="48" t="str">
        <f t="shared" si="3"/>
        <v>100 Dept of Government Operations - Admin Services</v>
      </c>
      <c r="K220" s="48" t="str">
        <f>IFERROR(VLOOKUP(C220,AppropUnits[],13,0),D220)</f>
        <v>DGO RM Risk Management Administration</v>
      </c>
      <c r="L220" s="35" t="s">
        <v>588</v>
      </c>
      <c r="M220" s="63" t="s">
        <v>2161</v>
      </c>
    </row>
    <row r="221" spans="1:13" ht="15" customHeight="1" x14ac:dyDescent="0.25">
      <c r="A221" s="45" t="s">
        <v>50</v>
      </c>
      <c r="B221" s="27" t="s">
        <v>421</v>
      </c>
      <c r="C221" s="28" t="s">
        <v>56</v>
      </c>
      <c r="D221" s="26" t="s">
        <v>448</v>
      </c>
      <c r="E221" s="29" t="s">
        <v>361</v>
      </c>
      <c r="F221" s="29" t="s">
        <v>534</v>
      </c>
      <c r="G221" s="29" t="s">
        <v>379</v>
      </c>
      <c r="H221" s="30" t="s">
        <v>13</v>
      </c>
      <c r="I221" s="31">
        <v>199.65000000000003</v>
      </c>
      <c r="J221" s="48" t="str">
        <f t="shared" si="3"/>
        <v>100 Dept of Government Operations - Admin Services</v>
      </c>
      <c r="K221" s="48" t="str">
        <f>IFERROR(VLOOKUP(C221,AppropUnits[],13,0),D221)</f>
        <v>DGO RM Risk Management Administration</v>
      </c>
      <c r="L221" s="35" t="s">
        <v>588</v>
      </c>
      <c r="M221" s="63" t="s">
        <v>2161</v>
      </c>
    </row>
    <row r="222" spans="1:13" ht="15" customHeight="1" x14ac:dyDescent="0.25">
      <c r="A222" s="45" t="s">
        <v>50</v>
      </c>
      <c r="B222" s="27" t="s">
        <v>421</v>
      </c>
      <c r="C222" s="28" t="s">
        <v>56</v>
      </c>
      <c r="D222" s="26" t="s">
        <v>448</v>
      </c>
      <c r="E222" s="29" t="s">
        <v>361</v>
      </c>
      <c r="F222" s="29" t="s">
        <v>261</v>
      </c>
      <c r="G222" s="29" t="s">
        <v>260</v>
      </c>
      <c r="H222" s="30" t="s">
        <v>13</v>
      </c>
      <c r="I222" s="31">
        <v>5.3486000000000002</v>
      </c>
      <c r="J222" s="48" t="str">
        <f t="shared" si="3"/>
        <v>100 Dept of Government Operations - Admin Services</v>
      </c>
      <c r="K222" s="48" t="str">
        <f>IFERROR(VLOOKUP(C222,AppropUnits[],13,0),D222)</f>
        <v>DGO RM Risk Management Administration</v>
      </c>
      <c r="L222" s="35" t="s">
        <v>588</v>
      </c>
      <c r="M222" s="63" t="s">
        <v>2161</v>
      </c>
    </row>
    <row r="223" spans="1:13" ht="15" customHeight="1" x14ac:dyDescent="0.25">
      <c r="A223" s="46" t="s">
        <v>50</v>
      </c>
      <c r="B223" s="25" t="s">
        <v>421</v>
      </c>
      <c r="C223" s="43" t="s">
        <v>56</v>
      </c>
      <c r="D223" s="25" t="s">
        <v>448</v>
      </c>
      <c r="E223" s="39" t="s">
        <v>361</v>
      </c>
      <c r="F223" s="25" t="s">
        <v>11</v>
      </c>
      <c r="G223" s="25" t="s">
        <v>12</v>
      </c>
      <c r="H223" s="25" t="s">
        <v>13</v>
      </c>
      <c r="I223" s="32">
        <v>98</v>
      </c>
      <c r="J223" s="48" t="str">
        <f t="shared" si="3"/>
        <v>100 Dept of Government Operations - Admin Services</v>
      </c>
      <c r="K223" s="48" t="str">
        <f>IFERROR(VLOOKUP(C223,AppropUnits[],13,0),D223)</f>
        <v>DGO RM Risk Management Administration</v>
      </c>
      <c r="L223" s="62" t="s">
        <v>1519</v>
      </c>
      <c r="M223" s="63" t="s">
        <v>2161</v>
      </c>
    </row>
    <row r="224" spans="1:13" ht="15" customHeight="1" x14ac:dyDescent="0.25">
      <c r="A224" s="46" t="s">
        <v>50</v>
      </c>
      <c r="B224" s="25" t="s">
        <v>421</v>
      </c>
      <c r="C224" s="43" t="s">
        <v>56</v>
      </c>
      <c r="D224" s="25" t="s">
        <v>448</v>
      </c>
      <c r="E224" s="39" t="s">
        <v>361</v>
      </c>
      <c r="F224" s="25" t="s">
        <v>11</v>
      </c>
      <c r="G224" s="25" t="s">
        <v>14</v>
      </c>
      <c r="H224" s="25" t="s">
        <v>13</v>
      </c>
      <c r="I224" s="32">
        <v>10150</v>
      </c>
      <c r="J224" s="48" t="str">
        <f t="shared" si="3"/>
        <v>100 Dept of Government Operations - Admin Services</v>
      </c>
      <c r="K224" s="48" t="str">
        <f>IFERROR(VLOOKUP(C224,AppropUnits[],13,0),D224)</f>
        <v>DGO RM Risk Management Administration</v>
      </c>
      <c r="L224" s="62" t="s">
        <v>1519</v>
      </c>
      <c r="M224" s="63" t="s">
        <v>2161</v>
      </c>
    </row>
    <row r="225" spans="1:13" ht="15" customHeight="1" x14ac:dyDescent="0.25">
      <c r="A225" s="46" t="s">
        <v>50</v>
      </c>
      <c r="B225" s="25" t="s">
        <v>421</v>
      </c>
      <c r="C225" s="43" t="s">
        <v>56</v>
      </c>
      <c r="D225" s="25" t="s">
        <v>448</v>
      </c>
      <c r="E225" s="39" t="s">
        <v>361</v>
      </c>
      <c r="F225" s="25" t="s">
        <v>11</v>
      </c>
      <c r="G225" s="25" t="s">
        <v>20</v>
      </c>
      <c r="H225" s="25" t="s">
        <v>13</v>
      </c>
      <c r="I225" s="32">
        <v>138</v>
      </c>
      <c r="J225" s="48" t="str">
        <f t="shared" si="3"/>
        <v>100 Dept of Government Operations - Admin Services</v>
      </c>
      <c r="K225" s="48" t="str">
        <f>IFERROR(VLOOKUP(C225,AppropUnits[],13,0),D225)</f>
        <v>DGO RM Risk Management Administration</v>
      </c>
      <c r="L225" s="62" t="s">
        <v>1519</v>
      </c>
      <c r="M225" s="63" t="s">
        <v>2161</v>
      </c>
    </row>
    <row r="226" spans="1:13" ht="15" customHeight="1" x14ac:dyDescent="0.25">
      <c r="A226" s="74" t="s">
        <v>50</v>
      </c>
      <c r="B226" s="75" t="s">
        <v>421</v>
      </c>
      <c r="C226" s="44" t="s">
        <v>774</v>
      </c>
      <c r="D226" s="25" t="s">
        <v>1497</v>
      </c>
      <c r="E226" s="39" t="s">
        <v>361</v>
      </c>
      <c r="F226" s="25" t="s">
        <v>11</v>
      </c>
      <c r="G226" s="25" t="s">
        <v>14</v>
      </c>
      <c r="H226" s="25" t="s">
        <v>13</v>
      </c>
      <c r="I226" s="32">
        <v>0</v>
      </c>
      <c r="J226" s="48" t="str">
        <f t="shared" si="3"/>
        <v>100 Dept of Government Operations - Admin Services</v>
      </c>
      <c r="K226" s="48" t="str">
        <f>IFERROR(VLOOKUP(C226,AppropUnits[],13,0),D226)</f>
        <v>DGO FIN Redistricting Commission</v>
      </c>
      <c r="L226" s="62" t="s">
        <v>1519</v>
      </c>
      <c r="M226" s="63" t="s">
        <v>2161</v>
      </c>
    </row>
    <row r="227" spans="1:13" ht="15" customHeight="1" x14ac:dyDescent="0.25">
      <c r="A227" s="74" t="s">
        <v>50</v>
      </c>
      <c r="B227" s="75" t="s">
        <v>421</v>
      </c>
      <c r="C227" s="44" t="s">
        <v>774</v>
      </c>
      <c r="D227" s="25" t="s">
        <v>1497</v>
      </c>
      <c r="E227" s="39" t="s">
        <v>361</v>
      </c>
      <c r="F227" s="25" t="s">
        <v>11</v>
      </c>
      <c r="G227" s="25" t="s">
        <v>20</v>
      </c>
      <c r="H227" s="25" t="s">
        <v>13</v>
      </c>
      <c r="I227" s="32">
        <v>0</v>
      </c>
      <c r="J227" s="48" t="str">
        <f t="shared" si="3"/>
        <v>100 Dept of Government Operations - Admin Services</v>
      </c>
      <c r="K227" s="48" t="str">
        <f>IFERROR(VLOOKUP(C227,AppropUnits[],13,0),D227)</f>
        <v>DGO FIN Redistricting Commission</v>
      </c>
      <c r="L227" s="62" t="s">
        <v>1519</v>
      </c>
      <c r="M227" s="63" t="s">
        <v>2161</v>
      </c>
    </row>
    <row r="228" spans="1:13" ht="15" customHeight="1" x14ac:dyDescent="0.25">
      <c r="A228" s="64" t="s">
        <v>50</v>
      </c>
      <c r="B228" s="65" t="s">
        <v>421</v>
      </c>
      <c r="C228" s="66" t="s">
        <v>736</v>
      </c>
      <c r="D228" s="65" t="s">
        <v>1611</v>
      </c>
      <c r="E228" s="65" t="s">
        <v>361</v>
      </c>
      <c r="F228" s="65" t="s">
        <v>11</v>
      </c>
      <c r="G228" s="65" t="s">
        <v>1522</v>
      </c>
      <c r="H228" s="65" t="s">
        <v>13</v>
      </c>
      <c r="I228" s="67">
        <v>-1182.6500000000001</v>
      </c>
      <c r="J228" s="48" t="str">
        <f t="shared" si="3"/>
        <v>100 Dept of Government Operations - Admin Services</v>
      </c>
      <c r="K228" s="48" t="str">
        <f>IFERROR(VLOOKUP(C228,AppropUnits[],13,0),D228)</f>
        <v>DGO Office of State Debt Collection Fund</v>
      </c>
      <c r="L228" s="62" t="s">
        <v>1519</v>
      </c>
      <c r="M228" s="63" t="s">
        <v>2161</v>
      </c>
    </row>
    <row r="229" spans="1:13" ht="15" customHeight="1" x14ac:dyDescent="0.25">
      <c r="A229" s="64" t="s">
        <v>50</v>
      </c>
      <c r="B229" s="65" t="s">
        <v>421</v>
      </c>
      <c r="C229" s="66" t="s">
        <v>538</v>
      </c>
      <c r="D229" s="65" t="s">
        <v>1612</v>
      </c>
      <c r="E229" s="65" t="s">
        <v>361</v>
      </c>
      <c r="F229" s="65" t="s">
        <v>11</v>
      </c>
      <c r="G229" s="65" t="s">
        <v>1522</v>
      </c>
      <c r="H229" s="65" t="s">
        <v>13</v>
      </c>
      <c r="I229" s="67">
        <v>-1344.3200000000002</v>
      </c>
      <c r="J229" s="48" t="str">
        <f t="shared" si="3"/>
        <v>100 Dept of Government Operations - Admin Services</v>
      </c>
      <c r="K229" s="48" t="str">
        <f>IFERROR(VLOOKUP(C229,AppropUnits[],13,0),D229)</f>
        <v>DGO EDO Executive Director</v>
      </c>
      <c r="L229" s="62" t="s">
        <v>1519</v>
      </c>
      <c r="M229" s="63" t="s">
        <v>2161</v>
      </c>
    </row>
    <row r="230" spans="1:13" ht="15" customHeight="1" x14ac:dyDescent="0.25">
      <c r="A230" s="64" t="s">
        <v>50</v>
      </c>
      <c r="B230" s="65" t="s">
        <v>421</v>
      </c>
      <c r="C230" s="66" t="s">
        <v>740</v>
      </c>
      <c r="D230" s="65" t="s">
        <v>1613</v>
      </c>
      <c r="E230" s="65" t="s">
        <v>361</v>
      </c>
      <c r="F230" s="65" t="s">
        <v>11</v>
      </c>
      <c r="G230" s="65" t="s">
        <v>1522</v>
      </c>
      <c r="H230" s="65" t="s">
        <v>13</v>
      </c>
      <c r="I230" s="67">
        <v>-580.92000000000007</v>
      </c>
      <c r="J230" s="48" t="str">
        <f t="shared" si="3"/>
        <v>100 Dept of Government Operations - Admin Services</v>
      </c>
      <c r="K230" s="48" t="str">
        <f>IFERROR(VLOOKUP(C230,AppropUnits[],13,0),D230)</f>
        <v>DGO DAR Administrative Rules</v>
      </c>
      <c r="L230" s="62" t="s">
        <v>1519</v>
      </c>
      <c r="M230" s="63" t="s">
        <v>2161</v>
      </c>
    </row>
    <row r="231" spans="1:13" ht="15" customHeight="1" x14ac:dyDescent="0.25">
      <c r="A231" s="64" t="s">
        <v>50</v>
      </c>
      <c r="B231" s="65" t="s">
        <v>421</v>
      </c>
      <c r="C231" s="66" t="s">
        <v>51</v>
      </c>
      <c r="D231" s="65" t="s">
        <v>1614</v>
      </c>
      <c r="E231" s="65" t="s">
        <v>361</v>
      </c>
      <c r="F231" s="65" t="s">
        <v>11</v>
      </c>
      <c r="G231" s="65" t="s">
        <v>1522</v>
      </c>
      <c r="H231" s="65" t="s">
        <v>13</v>
      </c>
      <c r="I231" s="67">
        <v>-7922.869999999999</v>
      </c>
      <c r="J231" s="48" t="str">
        <f t="shared" si="3"/>
        <v>100 Dept of Government Operations - Admin Services</v>
      </c>
      <c r="K231" s="48" t="str">
        <f>IFERROR(VLOOKUP(C231,AppropUnits[],13,0),D231)</f>
        <v>DGO DFCM Administration</v>
      </c>
      <c r="L231" s="62" t="s">
        <v>1519</v>
      </c>
      <c r="M231" s="63" t="s">
        <v>2161</v>
      </c>
    </row>
    <row r="232" spans="1:13" ht="15" customHeight="1" x14ac:dyDescent="0.25">
      <c r="A232" s="64" t="s">
        <v>50</v>
      </c>
      <c r="B232" s="65" t="s">
        <v>421</v>
      </c>
      <c r="C232" s="66" t="s">
        <v>745</v>
      </c>
      <c r="D232" s="65" t="s">
        <v>1615</v>
      </c>
      <c r="E232" s="65" t="s">
        <v>361</v>
      </c>
      <c r="F232" s="65" t="s">
        <v>11</v>
      </c>
      <c r="G232" s="65" t="s">
        <v>1522</v>
      </c>
      <c r="H232" s="65" t="s">
        <v>13</v>
      </c>
      <c r="I232" s="67">
        <v>-649.8900000000001</v>
      </c>
      <c r="J232" s="48" t="str">
        <f t="shared" si="3"/>
        <v>100 Dept of Government Operations - Admin Services</v>
      </c>
      <c r="K232" s="48" t="str">
        <f>IFERROR(VLOOKUP(C232,AppropUnits[],13,0),D232)</f>
        <v>DGO DFCM Energy Program</v>
      </c>
      <c r="L232" s="62" t="s">
        <v>1519</v>
      </c>
      <c r="M232" s="63" t="s">
        <v>2161</v>
      </c>
    </row>
    <row r="233" spans="1:13" ht="15" customHeight="1" x14ac:dyDescent="0.25">
      <c r="A233" s="64" t="s">
        <v>50</v>
      </c>
      <c r="B233" s="65" t="s">
        <v>421</v>
      </c>
      <c r="C233" s="66" t="s">
        <v>540</v>
      </c>
      <c r="D233" s="65" t="s">
        <v>1616</v>
      </c>
      <c r="E233" s="65" t="s">
        <v>361</v>
      </c>
      <c r="F233" s="65" t="s">
        <v>11</v>
      </c>
      <c r="G233" s="65" t="s">
        <v>1522</v>
      </c>
      <c r="H233" s="65" t="s">
        <v>13</v>
      </c>
      <c r="I233" s="67">
        <v>-595.22</v>
      </c>
      <c r="J233" s="48" t="str">
        <f t="shared" si="3"/>
        <v>100 Dept of Government Operations - Admin Services</v>
      </c>
      <c r="K233" s="48" t="str">
        <f>IFERROR(VLOOKUP(C233,AppropUnits[],13,0),D233)</f>
        <v>DGO DOA Archives Administration</v>
      </c>
      <c r="L233" s="62" t="s">
        <v>1519</v>
      </c>
      <c r="M233" s="63" t="s">
        <v>2161</v>
      </c>
    </row>
    <row r="234" spans="1:13" ht="15" customHeight="1" x14ac:dyDescent="0.25">
      <c r="A234" s="64" t="s">
        <v>50</v>
      </c>
      <c r="B234" s="65" t="s">
        <v>421</v>
      </c>
      <c r="C234" s="66" t="s">
        <v>748</v>
      </c>
      <c r="D234" s="65" t="s">
        <v>1617</v>
      </c>
      <c r="E234" s="65" t="s">
        <v>361</v>
      </c>
      <c r="F234" s="65" t="s">
        <v>11</v>
      </c>
      <c r="G234" s="65" t="s">
        <v>1522</v>
      </c>
      <c r="H234" s="65" t="s">
        <v>13</v>
      </c>
      <c r="I234" s="67">
        <v>-640.96</v>
      </c>
      <c r="J234" s="48" t="str">
        <f t="shared" si="3"/>
        <v>100 Dept of Government Operations - Admin Services</v>
      </c>
      <c r="K234" s="48" t="str">
        <f>IFERROR(VLOOKUP(C234,AppropUnits[],13,0),D234)</f>
        <v>DGO DOA Records Analysis</v>
      </c>
      <c r="L234" s="62" t="s">
        <v>1519</v>
      </c>
      <c r="M234" s="63" t="s">
        <v>2161</v>
      </c>
    </row>
    <row r="235" spans="1:13" ht="15" customHeight="1" x14ac:dyDescent="0.25">
      <c r="A235" s="64" t="s">
        <v>50</v>
      </c>
      <c r="B235" s="65" t="s">
        <v>421</v>
      </c>
      <c r="C235" s="66" t="s">
        <v>1618</v>
      </c>
      <c r="D235" s="65" t="s">
        <v>1619</v>
      </c>
      <c r="E235" s="65" t="s">
        <v>361</v>
      </c>
      <c r="F235" s="65" t="s">
        <v>11</v>
      </c>
      <c r="G235" s="65" t="s">
        <v>1522</v>
      </c>
      <c r="H235" s="65" t="s">
        <v>13</v>
      </c>
      <c r="I235" s="67">
        <v>-285.21000000000004</v>
      </c>
      <c r="J235" s="48" t="str">
        <f t="shared" si="3"/>
        <v>100 Dept of Government Operations - Admin Services</v>
      </c>
      <c r="K235" s="48" t="str">
        <f>IFERROR(VLOOKUP(C235,AppropUnits[],13,0),D235)</f>
        <v>DGO DOA Preservation Services</v>
      </c>
      <c r="L235" s="62" t="s">
        <v>1519</v>
      </c>
      <c r="M235" s="63" t="s">
        <v>2161</v>
      </c>
    </row>
    <row r="236" spans="1:13" ht="15" customHeight="1" x14ac:dyDescent="0.25">
      <c r="A236" s="64" t="s">
        <v>50</v>
      </c>
      <c r="B236" s="65" t="s">
        <v>421</v>
      </c>
      <c r="C236" s="66" t="s">
        <v>1620</v>
      </c>
      <c r="D236" s="65" t="s">
        <v>1621</v>
      </c>
      <c r="E236" s="65" t="s">
        <v>361</v>
      </c>
      <c r="F236" s="65" t="s">
        <v>11</v>
      </c>
      <c r="G236" s="65" t="s">
        <v>1522</v>
      </c>
      <c r="H236" s="65" t="s">
        <v>13</v>
      </c>
      <c r="I236" s="67">
        <v>-856.01000000000022</v>
      </c>
      <c r="J236" s="48" t="str">
        <f t="shared" si="3"/>
        <v>100 Dept of Government Operations - Admin Services</v>
      </c>
      <c r="K236" s="48" t="str">
        <f>IFERROR(VLOOKUP(C236,AppropUnits[],13,0),D236)</f>
        <v>DGO DOA Patron Services</v>
      </c>
      <c r="L236" s="62" t="s">
        <v>1519</v>
      </c>
      <c r="M236" s="63" t="s">
        <v>2161</v>
      </c>
    </row>
    <row r="237" spans="1:13" ht="15" customHeight="1" x14ac:dyDescent="0.25">
      <c r="A237" s="64" t="s">
        <v>50</v>
      </c>
      <c r="B237" s="65" t="s">
        <v>421</v>
      </c>
      <c r="C237" s="66" t="s">
        <v>750</v>
      </c>
      <c r="D237" s="65" t="s">
        <v>1622</v>
      </c>
      <c r="E237" s="65" t="s">
        <v>361</v>
      </c>
      <c r="F237" s="65" t="s">
        <v>11</v>
      </c>
      <c r="G237" s="65" t="s">
        <v>1522</v>
      </c>
      <c r="H237" s="65" t="s">
        <v>13</v>
      </c>
      <c r="I237" s="67">
        <v>-100.22000000000003</v>
      </c>
      <c r="J237" s="48" t="str">
        <f t="shared" si="3"/>
        <v>100 Dept of Government Operations - Admin Services</v>
      </c>
      <c r="K237" s="48" t="str">
        <f>IFERROR(VLOOKUP(C237,AppropUnits[],13,0),D237)</f>
        <v>DGO DOA Records Services</v>
      </c>
      <c r="L237" s="62" t="s">
        <v>1519</v>
      </c>
      <c r="M237" s="63" t="s">
        <v>2161</v>
      </c>
    </row>
    <row r="238" spans="1:13" ht="15" customHeight="1" x14ac:dyDescent="0.25">
      <c r="A238" s="64" t="s">
        <v>50</v>
      </c>
      <c r="B238" s="65" t="s">
        <v>421</v>
      </c>
      <c r="C238" s="66" t="s">
        <v>752</v>
      </c>
      <c r="D238" s="65" t="s">
        <v>1623</v>
      </c>
      <c r="E238" s="65" t="s">
        <v>361</v>
      </c>
      <c r="F238" s="65" t="s">
        <v>11</v>
      </c>
      <c r="G238" s="65" t="s">
        <v>1522</v>
      </c>
      <c r="H238" s="65" t="s">
        <v>13</v>
      </c>
      <c r="I238" s="67">
        <v>-121.79000000000002</v>
      </c>
      <c r="J238" s="48" t="str">
        <f t="shared" si="3"/>
        <v>100 Dept of Government Operations - Admin Services</v>
      </c>
      <c r="K238" s="48" t="str">
        <f>IFERROR(VLOOKUP(C238,AppropUnits[],13,0),D238)</f>
        <v>DGO DOA Archives Transparency Legislation</v>
      </c>
      <c r="L238" s="62" t="s">
        <v>1519</v>
      </c>
      <c r="M238" s="63" t="s">
        <v>2161</v>
      </c>
    </row>
    <row r="239" spans="1:13" ht="15" customHeight="1" x14ac:dyDescent="0.25">
      <c r="A239" s="64" t="s">
        <v>50</v>
      </c>
      <c r="B239" s="65" t="s">
        <v>421</v>
      </c>
      <c r="C239" s="66" t="s">
        <v>542</v>
      </c>
      <c r="D239" s="65" t="s">
        <v>1624</v>
      </c>
      <c r="E239" s="65" t="s">
        <v>361</v>
      </c>
      <c r="F239" s="65" t="s">
        <v>11</v>
      </c>
      <c r="G239" s="65" t="s">
        <v>1522</v>
      </c>
      <c r="H239" s="65" t="s">
        <v>13</v>
      </c>
      <c r="I239" s="67">
        <v>-550.24</v>
      </c>
      <c r="J239" s="48" t="str">
        <f t="shared" si="3"/>
        <v>100 Dept of Government Operations - Admin Services</v>
      </c>
      <c r="K239" s="48" t="str">
        <f>IFERROR(VLOOKUP(C239,AppropUnits[],13,0),D239)</f>
        <v>DGO FIN Finance Administration</v>
      </c>
      <c r="L239" s="62" t="s">
        <v>1519</v>
      </c>
      <c r="M239" s="63" t="s">
        <v>2161</v>
      </c>
    </row>
    <row r="240" spans="1:13" ht="15" customHeight="1" x14ac:dyDescent="0.25">
      <c r="A240" s="64" t="s">
        <v>50</v>
      </c>
      <c r="B240" s="65" t="s">
        <v>421</v>
      </c>
      <c r="C240" s="66" t="s">
        <v>755</v>
      </c>
      <c r="D240" s="65" t="s">
        <v>1625</v>
      </c>
      <c r="E240" s="65" t="s">
        <v>361</v>
      </c>
      <c r="F240" s="65" t="s">
        <v>11</v>
      </c>
      <c r="G240" s="65" t="s">
        <v>1522</v>
      </c>
      <c r="H240" s="65" t="s">
        <v>13</v>
      </c>
      <c r="I240" s="67">
        <v>-860.23999999999978</v>
      </c>
      <c r="J240" s="48" t="str">
        <f t="shared" si="3"/>
        <v>100 Dept of Government Operations - Admin Services</v>
      </c>
      <c r="K240" s="48" t="str">
        <f>IFERROR(VLOOKUP(C240,AppropUnits[],13,0),D240)</f>
        <v>DGO FIN Payroll</v>
      </c>
      <c r="L240" s="62" t="s">
        <v>1519</v>
      </c>
      <c r="M240" s="63" t="s">
        <v>2161</v>
      </c>
    </row>
    <row r="241" spans="1:13" ht="15" customHeight="1" x14ac:dyDescent="0.25">
      <c r="A241" s="64" t="s">
        <v>50</v>
      </c>
      <c r="B241" s="65" t="s">
        <v>421</v>
      </c>
      <c r="C241" s="66" t="s">
        <v>758</v>
      </c>
      <c r="D241" s="65" t="s">
        <v>1626</v>
      </c>
      <c r="E241" s="65" t="s">
        <v>361</v>
      </c>
      <c r="F241" s="65" t="s">
        <v>11</v>
      </c>
      <c r="G241" s="65" t="s">
        <v>1522</v>
      </c>
      <c r="H241" s="65" t="s">
        <v>13</v>
      </c>
      <c r="I241" s="67">
        <v>-1686.4499999999998</v>
      </c>
      <c r="J241" s="48" t="str">
        <f t="shared" si="3"/>
        <v>100 Dept of Government Operations - Admin Services</v>
      </c>
      <c r="K241" s="48" t="str">
        <f>IFERROR(VLOOKUP(C241,AppropUnits[],13,0),D241)</f>
        <v>DGO FIN Payables/Disbursing</v>
      </c>
      <c r="L241" s="62" t="s">
        <v>1519</v>
      </c>
      <c r="M241" s="63" t="s">
        <v>2161</v>
      </c>
    </row>
    <row r="242" spans="1:13" ht="15" customHeight="1" x14ac:dyDescent="0.25">
      <c r="A242" s="64" t="s">
        <v>50</v>
      </c>
      <c r="B242" s="65" t="s">
        <v>421</v>
      </c>
      <c r="C242" s="66" t="s">
        <v>763</v>
      </c>
      <c r="D242" s="65" t="s">
        <v>1627</v>
      </c>
      <c r="E242" s="65" t="s">
        <v>361</v>
      </c>
      <c r="F242" s="65" t="s">
        <v>11</v>
      </c>
      <c r="G242" s="65" t="s">
        <v>1522</v>
      </c>
      <c r="H242" s="65" t="s">
        <v>13</v>
      </c>
      <c r="I242" s="67">
        <v>-2059.4899999999998</v>
      </c>
      <c r="J242" s="48" t="str">
        <f t="shared" si="3"/>
        <v>100 Dept of Government Operations - Admin Services</v>
      </c>
      <c r="K242" s="48" t="str">
        <f>IFERROR(VLOOKUP(C242,AppropUnits[],13,0),D242)</f>
        <v>DGO FIN Financial Reporting</v>
      </c>
      <c r="L242" s="62" t="s">
        <v>1519</v>
      </c>
      <c r="M242" s="63" t="s">
        <v>2161</v>
      </c>
    </row>
    <row r="243" spans="1:13" ht="15" customHeight="1" x14ac:dyDescent="0.25">
      <c r="A243" s="64" t="s">
        <v>50</v>
      </c>
      <c r="B243" s="65" t="s">
        <v>421</v>
      </c>
      <c r="C243" s="66" t="s">
        <v>766</v>
      </c>
      <c r="D243" s="65" t="s">
        <v>1628</v>
      </c>
      <c r="E243" s="65" t="s">
        <v>361</v>
      </c>
      <c r="F243" s="65" t="s">
        <v>11</v>
      </c>
      <c r="G243" s="65" t="s">
        <v>1522</v>
      </c>
      <c r="H243" s="65" t="s">
        <v>13</v>
      </c>
      <c r="I243" s="67">
        <v>-1886.6499999999996</v>
      </c>
      <c r="J243" s="48" t="str">
        <f t="shared" si="3"/>
        <v>100 Dept of Government Operations - Admin Services</v>
      </c>
      <c r="K243" s="48" t="str">
        <f>IFERROR(VLOOKUP(C243,AppropUnits[],13,0),D243)</f>
        <v>DGO FIN Financial Information Systems</v>
      </c>
      <c r="L243" s="62" t="s">
        <v>1519</v>
      </c>
      <c r="M243" s="63" t="s">
        <v>2161</v>
      </c>
    </row>
    <row r="244" spans="1:13" ht="15" customHeight="1" x14ac:dyDescent="0.25">
      <c r="A244" s="64" t="s">
        <v>50</v>
      </c>
      <c r="B244" s="65" t="s">
        <v>421</v>
      </c>
      <c r="C244" s="66" t="s">
        <v>769</v>
      </c>
      <c r="D244" s="65" t="s">
        <v>1629</v>
      </c>
      <c r="E244" s="65" t="s">
        <v>361</v>
      </c>
      <c r="F244" s="65" t="s">
        <v>11</v>
      </c>
      <c r="G244" s="65" t="s">
        <v>1522</v>
      </c>
      <c r="H244" s="65" t="s">
        <v>13</v>
      </c>
      <c r="I244" s="67">
        <v>-2702.92</v>
      </c>
      <c r="J244" s="48" t="str">
        <f t="shared" si="3"/>
        <v>100 Dept of Government Operations - Admin Services</v>
      </c>
      <c r="K244" s="48" t="str">
        <f>IFERROR(VLOOKUP(C244,AppropUnits[],13,0),D244)</f>
        <v>DGO OIG Inspector General of Medicaid Services</v>
      </c>
      <c r="L244" s="62" t="s">
        <v>1519</v>
      </c>
      <c r="M244" s="63" t="s">
        <v>2161</v>
      </c>
    </row>
    <row r="245" spans="1:13" ht="15" customHeight="1" x14ac:dyDescent="0.25">
      <c r="A245" s="64" t="s">
        <v>50</v>
      </c>
      <c r="B245" s="65" t="s">
        <v>421</v>
      </c>
      <c r="C245" s="66" t="s">
        <v>772</v>
      </c>
      <c r="D245" s="65" t="s">
        <v>1630</v>
      </c>
      <c r="E245" s="65" t="s">
        <v>361</v>
      </c>
      <c r="F245" s="65" t="s">
        <v>11</v>
      </c>
      <c r="G245" s="65" t="s">
        <v>1522</v>
      </c>
      <c r="H245" s="65" t="s">
        <v>13</v>
      </c>
      <c r="I245" s="67">
        <v>-163.75</v>
      </c>
      <c r="J245" s="48" t="str">
        <f t="shared" si="3"/>
        <v>100 Dept of Government Operations - Admin Services</v>
      </c>
      <c r="K245" s="48" t="str">
        <f>IFERROR(VLOOKUP(C245,AppropUnits[],13,0),D245)</f>
        <v>DGO FIN Purchasing Card - ISF</v>
      </c>
      <c r="L245" s="62" t="s">
        <v>1519</v>
      </c>
      <c r="M245" s="63" t="s">
        <v>2161</v>
      </c>
    </row>
    <row r="246" spans="1:13" ht="15" customHeight="1" x14ac:dyDescent="0.25">
      <c r="A246" s="64" t="s">
        <v>50</v>
      </c>
      <c r="B246" s="65" t="s">
        <v>421</v>
      </c>
      <c r="C246" s="66" t="s">
        <v>774</v>
      </c>
      <c r="D246" s="65" t="s">
        <v>1631</v>
      </c>
      <c r="E246" s="65" t="s">
        <v>361</v>
      </c>
      <c r="F246" s="65" t="s">
        <v>11</v>
      </c>
      <c r="G246" s="65" t="s">
        <v>1522</v>
      </c>
      <c r="H246" s="65" t="s">
        <v>13</v>
      </c>
      <c r="I246" s="67">
        <v>-71.09</v>
      </c>
      <c r="J246" s="48" t="str">
        <f t="shared" si="3"/>
        <v>100 Dept of Government Operations - Admin Services</v>
      </c>
      <c r="K246" s="48" t="str">
        <f>IFERROR(VLOOKUP(C246,AppropUnits[],13,0),D246)</f>
        <v>DGO FIN Redistricting Commission</v>
      </c>
      <c r="L246" s="62" t="s">
        <v>1519</v>
      </c>
      <c r="M246" s="63" t="s">
        <v>2161</v>
      </c>
    </row>
    <row r="247" spans="1:13" ht="15" customHeight="1" x14ac:dyDescent="0.25">
      <c r="A247" s="64" t="s">
        <v>50</v>
      </c>
      <c r="B247" s="65" t="s">
        <v>421</v>
      </c>
      <c r="C247" s="66" t="s">
        <v>776</v>
      </c>
      <c r="D247" s="65" t="s">
        <v>1632</v>
      </c>
      <c r="E247" s="65" t="s">
        <v>361</v>
      </c>
      <c r="F247" s="65" t="s">
        <v>11</v>
      </c>
      <c r="G247" s="65" t="s">
        <v>1522</v>
      </c>
      <c r="H247" s="65" t="s">
        <v>13</v>
      </c>
      <c r="I247" s="67">
        <v>-355.96000000000004</v>
      </c>
      <c r="J247" s="48" t="str">
        <f t="shared" si="3"/>
        <v>100 Dept of Government Operations - Admin Services</v>
      </c>
      <c r="K247" s="48" t="str">
        <f>IFERROR(VLOOKUP(C247,AppropUnits[],13,0),D247)</f>
        <v>DGO FIN Judicial Conduct Commission</v>
      </c>
      <c r="L247" s="62" t="s">
        <v>1519</v>
      </c>
      <c r="M247" s="63" t="s">
        <v>2161</v>
      </c>
    </row>
    <row r="248" spans="1:13" ht="15" customHeight="1" x14ac:dyDescent="0.25">
      <c r="A248" s="64" t="s">
        <v>50</v>
      </c>
      <c r="B248" s="65" t="s">
        <v>421</v>
      </c>
      <c r="C248" s="66" t="s">
        <v>778</v>
      </c>
      <c r="D248" s="65" t="s">
        <v>1633</v>
      </c>
      <c r="E248" s="65" t="s">
        <v>361</v>
      </c>
      <c r="F248" s="65" t="s">
        <v>11</v>
      </c>
      <c r="G248" s="65" t="s">
        <v>1522</v>
      </c>
      <c r="H248" s="65" t="s">
        <v>13</v>
      </c>
      <c r="I248" s="67">
        <v>-11.799999999999997</v>
      </c>
      <c r="J248" s="48" t="str">
        <f t="shared" si="3"/>
        <v>100 Dept of Government Operations - Admin Services</v>
      </c>
      <c r="K248" s="48" t="str">
        <f>IFERROR(VLOOKUP(C248,AppropUnits[],13,0),D248)</f>
        <v>DGO FIN Executive Branch Ethics Commission</v>
      </c>
      <c r="L248" s="62" t="s">
        <v>1519</v>
      </c>
      <c r="M248" s="63" t="s">
        <v>2161</v>
      </c>
    </row>
    <row r="249" spans="1:13" ht="15" customHeight="1" x14ac:dyDescent="0.25">
      <c r="A249" s="64" t="s">
        <v>50</v>
      </c>
      <c r="B249" s="65" t="s">
        <v>421</v>
      </c>
      <c r="C249" s="66" t="s">
        <v>780</v>
      </c>
      <c r="D249" s="65" t="s">
        <v>1634</v>
      </c>
      <c r="E249" s="65" t="s">
        <v>361</v>
      </c>
      <c r="F249" s="65" t="s">
        <v>11</v>
      </c>
      <c r="G249" s="65" t="s">
        <v>1522</v>
      </c>
      <c r="H249" s="65" t="s">
        <v>13</v>
      </c>
      <c r="I249" s="67">
        <v>-7.1999999999999993</v>
      </c>
      <c r="J249" s="48" t="str">
        <f t="shared" si="3"/>
        <v>100 Dept of Government Operations - Admin Services</v>
      </c>
      <c r="K249" s="48" t="str">
        <f>IFERROR(VLOOKUP(C249,AppropUnits[],13,0),D249)</f>
        <v>DGO FIN Political Subdivisions Ethics Commission</v>
      </c>
      <c r="L249" s="62" t="s">
        <v>1519</v>
      </c>
      <c r="M249" s="63" t="s">
        <v>2161</v>
      </c>
    </row>
    <row r="250" spans="1:13" ht="15" customHeight="1" x14ac:dyDescent="0.25">
      <c r="A250" s="64" t="s">
        <v>50</v>
      </c>
      <c r="B250" s="65" t="s">
        <v>421</v>
      </c>
      <c r="C250" s="66" t="s">
        <v>52</v>
      </c>
      <c r="D250" s="65" t="s">
        <v>1635</v>
      </c>
      <c r="E250" s="65" t="s">
        <v>361</v>
      </c>
      <c r="F250" s="65" t="s">
        <v>11</v>
      </c>
      <c r="G250" s="65" t="s">
        <v>1522</v>
      </c>
      <c r="H250" s="65" t="s">
        <v>13</v>
      </c>
      <c r="I250" s="67">
        <v>-954.86000000000013</v>
      </c>
      <c r="J250" s="48" t="str">
        <f t="shared" si="3"/>
        <v>100 Dept of Government Operations - Admin Services</v>
      </c>
      <c r="K250" s="48" t="str">
        <f>IFERROR(VLOOKUP(C250,AppropUnits[],13,0),D250)</f>
        <v>DGO PGS Purchasing &amp; General Services</v>
      </c>
      <c r="L250" s="62" t="s">
        <v>1519</v>
      </c>
      <c r="M250" s="63" t="s">
        <v>2161</v>
      </c>
    </row>
    <row r="251" spans="1:13" ht="15" customHeight="1" x14ac:dyDescent="0.25">
      <c r="A251" s="64" t="s">
        <v>50</v>
      </c>
      <c r="B251" s="65" t="s">
        <v>421</v>
      </c>
      <c r="C251" s="66" t="s">
        <v>783</v>
      </c>
      <c r="D251" s="65" t="s">
        <v>1636</v>
      </c>
      <c r="E251" s="65" t="s">
        <v>361</v>
      </c>
      <c r="F251" s="65" t="s">
        <v>11</v>
      </c>
      <c r="G251" s="65" t="s">
        <v>1522</v>
      </c>
      <c r="H251" s="65" t="s">
        <v>13</v>
      </c>
      <c r="I251" s="67">
        <v>0.14000000000000001</v>
      </c>
      <c r="J251" s="48" t="str">
        <f t="shared" si="3"/>
        <v>100 Dept of Government Operations - Admin Services</v>
      </c>
      <c r="K251" s="48" t="str">
        <f>IFERROR(VLOOKUP(C251,AppropUnits[],13,0),D251)</f>
        <v>DGO DFCM Building Board Program</v>
      </c>
      <c r="L251" s="62" t="s">
        <v>1519</v>
      </c>
      <c r="M251" s="63" t="s">
        <v>2161</v>
      </c>
    </row>
    <row r="252" spans="1:13" ht="15" customHeight="1" x14ac:dyDescent="0.25">
      <c r="A252" s="64" t="s">
        <v>50</v>
      </c>
      <c r="B252" s="65" t="s">
        <v>421</v>
      </c>
      <c r="C252" s="66" t="s">
        <v>544</v>
      </c>
      <c r="D252" s="65" t="s">
        <v>1637</v>
      </c>
      <c r="E252" s="65" t="s">
        <v>361</v>
      </c>
      <c r="F252" s="65" t="s">
        <v>11</v>
      </c>
      <c r="G252" s="65" t="s">
        <v>1522</v>
      </c>
      <c r="H252" s="65" t="s">
        <v>13</v>
      </c>
      <c r="I252" s="67">
        <v>-146.57999999999998</v>
      </c>
      <c r="J252" s="48" t="str">
        <f t="shared" si="3"/>
        <v>100 Dept of Government Operations - Admin Services</v>
      </c>
      <c r="K252" s="48" t="str">
        <f>IFERROR(VLOOKUP(C252,AppropUnits[],13,0),D252)</f>
        <v>DGO GS General Services Administration</v>
      </c>
      <c r="L252" s="62" t="s">
        <v>1519</v>
      </c>
      <c r="M252" s="63" t="s">
        <v>2161</v>
      </c>
    </row>
    <row r="253" spans="1:13" ht="15" customHeight="1" x14ac:dyDescent="0.25">
      <c r="A253" s="64" t="s">
        <v>50</v>
      </c>
      <c r="B253" s="65" t="s">
        <v>421</v>
      </c>
      <c r="C253" s="66" t="s">
        <v>53</v>
      </c>
      <c r="D253" s="65" t="s">
        <v>1638</v>
      </c>
      <c r="E253" s="65" t="s">
        <v>361</v>
      </c>
      <c r="F253" s="65" t="s">
        <v>11</v>
      </c>
      <c r="G253" s="65" t="s">
        <v>1522</v>
      </c>
      <c r="H253" s="65" t="s">
        <v>13</v>
      </c>
      <c r="I253" s="67">
        <v>-2218.9499999999998</v>
      </c>
      <c r="J253" s="48" t="str">
        <f t="shared" si="3"/>
        <v>100 Dept of Government Operations - Admin Services</v>
      </c>
      <c r="K253" s="48" t="str">
        <f>IFERROR(VLOOKUP(C253,AppropUnits[],13,0),D253)</f>
        <v>DGO GS Central Mailing</v>
      </c>
      <c r="L253" s="62" t="s">
        <v>1519</v>
      </c>
      <c r="M253" s="63" t="s">
        <v>2161</v>
      </c>
    </row>
    <row r="254" spans="1:13" ht="15" customHeight="1" x14ac:dyDescent="0.25">
      <c r="A254" s="64" t="s">
        <v>50</v>
      </c>
      <c r="B254" s="65" t="s">
        <v>421</v>
      </c>
      <c r="C254" s="66" t="s">
        <v>788</v>
      </c>
      <c r="D254" s="65" t="s">
        <v>1639</v>
      </c>
      <c r="E254" s="65" t="s">
        <v>361</v>
      </c>
      <c r="F254" s="65" t="s">
        <v>11</v>
      </c>
      <c r="G254" s="65" t="s">
        <v>1522</v>
      </c>
      <c r="H254" s="65" t="s">
        <v>13</v>
      </c>
      <c r="I254" s="67">
        <v>-3176.4699999999993</v>
      </c>
      <c r="J254" s="48" t="str">
        <f t="shared" si="3"/>
        <v>100 Dept of Government Operations - Admin Services</v>
      </c>
      <c r="K254" s="48" t="str">
        <f>IFERROR(VLOOKUP(C254,AppropUnits[],13,0),D254)</f>
        <v>DGO GS Cooperative Contracting</v>
      </c>
      <c r="L254" s="62" t="s">
        <v>1519</v>
      </c>
      <c r="M254" s="63" t="s">
        <v>2161</v>
      </c>
    </row>
    <row r="255" spans="1:13" ht="15" customHeight="1" x14ac:dyDescent="0.25">
      <c r="A255" s="64" t="s">
        <v>50</v>
      </c>
      <c r="B255" s="65" t="s">
        <v>421</v>
      </c>
      <c r="C255" s="66" t="s">
        <v>791</v>
      </c>
      <c r="D255" s="65" t="s">
        <v>1640</v>
      </c>
      <c r="E255" s="65" t="s">
        <v>361</v>
      </c>
      <c r="F255" s="65" t="s">
        <v>11</v>
      </c>
      <c r="G255" s="65" t="s">
        <v>1522</v>
      </c>
      <c r="H255" s="65" t="s">
        <v>13</v>
      </c>
      <c r="I255" s="67">
        <v>-191.28999999999996</v>
      </c>
      <c r="J255" s="48" t="str">
        <f t="shared" si="3"/>
        <v>100 Dept of Government Operations - Admin Services</v>
      </c>
      <c r="K255" s="48" t="str">
        <f>IFERROR(VLOOKUP(C255,AppropUnits[],13,0),D255)</f>
        <v>DGO GS Print Services</v>
      </c>
      <c r="L255" s="62" t="s">
        <v>1519</v>
      </c>
      <c r="M255" s="63" t="s">
        <v>2161</v>
      </c>
    </row>
    <row r="256" spans="1:13" ht="15" customHeight="1" x14ac:dyDescent="0.25">
      <c r="A256" s="64" t="s">
        <v>50</v>
      </c>
      <c r="B256" s="65" t="s">
        <v>421</v>
      </c>
      <c r="C256" s="66" t="s">
        <v>54</v>
      </c>
      <c r="D256" s="65" t="s">
        <v>1641</v>
      </c>
      <c r="E256" s="65" t="s">
        <v>361</v>
      </c>
      <c r="F256" s="65" t="s">
        <v>11</v>
      </c>
      <c r="G256" s="65" t="s">
        <v>1522</v>
      </c>
      <c r="H256" s="65" t="s">
        <v>13</v>
      </c>
      <c r="I256" s="67">
        <v>-471.93000000000006</v>
      </c>
      <c r="J256" s="48" t="str">
        <f t="shared" si="3"/>
        <v>100 Dept of Government Operations - Admin Services</v>
      </c>
      <c r="K256" s="48" t="str">
        <f>IFERROR(VLOOKUP(C256,AppropUnits[],13,0),D256)</f>
        <v>DGO GS State Surplus Property</v>
      </c>
      <c r="L256" s="62" t="s">
        <v>1519</v>
      </c>
      <c r="M256" s="63" t="s">
        <v>2161</v>
      </c>
    </row>
    <row r="257" spans="1:13" ht="15" customHeight="1" x14ac:dyDescent="0.25">
      <c r="A257" s="64" t="s">
        <v>50</v>
      </c>
      <c r="B257" s="65" t="s">
        <v>421</v>
      </c>
      <c r="C257" s="66" t="s">
        <v>1642</v>
      </c>
      <c r="D257" s="65" t="s">
        <v>1643</v>
      </c>
      <c r="E257" s="65" t="s">
        <v>361</v>
      </c>
      <c r="F257" s="65" t="s">
        <v>11</v>
      </c>
      <c r="G257" s="65" t="s">
        <v>1522</v>
      </c>
      <c r="H257" s="65" t="s">
        <v>13</v>
      </c>
      <c r="I257" s="67">
        <v>-23.439999999999998</v>
      </c>
      <c r="J257" s="48" t="str">
        <f t="shared" si="3"/>
        <v>100 Dept of Government Operations - Admin Services</v>
      </c>
      <c r="K257" s="48" t="str">
        <f>IFERROR(VLOOKUP(C257,AppropUnits[],13,0),D257)</f>
        <v>DGO GS Federal Surplus Property</v>
      </c>
      <c r="L257" s="62" t="s">
        <v>1519</v>
      </c>
      <c r="M257" s="63" t="s">
        <v>2161</v>
      </c>
    </row>
    <row r="258" spans="1:13" ht="15" customHeight="1" x14ac:dyDescent="0.25">
      <c r="A258" s="64" t="s">
        <v>50</v>
      </c>
      <c r="B258" s="65" t="s">
        <v>421</v>
      </c>
      <c r="C258" s="66" t="s">
        <v>55</v>
      </c>
      <c r="D258" s="65" t="s">
        <v>1644</v>
      </c>
      <c r="E258" s="65" t="s">
        <v>361</v>
      </c>
      <c r="F258" s="65" t="s">
        <v>11</v>
      </c>
      <c r="G258" s="65" t="s">
        <v>1522</v>
      </c>
      <c r="H258" s="65" t="s">
        <v>13</v>
      </c>
      <c r="I258" s="67">
        <v>-1597.21</v>
      </c>
      <c r="J258" s="48" t="str">
        <f t="shared" si="3"/>
        <v>100 Dept of Government Operations - Admin Services</v>
      </c>
      <c r="K258" s="48" t="str">
        <f>IFERROR(VLOOKUP(C258,AppropUnits[],13,0),D258)</f>
        <v>DGO FO Fleet Services Motor Pool</v>
      </c>
      <c r="L258" s="62" t="s">
        <v>1519</v>
      </c>
      <c r="M258" s="63" t="s">
        <v>2161</v>
      </c>
    </row>
    <row r="259" spans="1:13" ht="15" customHeight="1" x14ac:dyDescent="0.25">
      <c r="A259" s="64" t="s">
        <v>50</v>
      </c>
      <c r="B259" s="65" t="s">
        <v>421</v>
      </c>
      <c r="C259" s="66" t="s">
        <v>338</v>
      </c>
      <c r="D259" s="65" t="s">
        <v>1645</v>
      </c>
      <c r="E259" s="65" t="s">
        <v>361</v>
      </c>
      <c r="F259" s="65" t="s">
        <v>11</v>
      </c>
      <c r="G259" s="65" t="s">
        <v>1522</v>
      </c>
      <c r="H259" s="65" t="s">
        <v>13</v>
      </c>
      <c r="I259" s="67">
        <v>-905.05000000000018</v>
      </c>
      <c r="J259" s="48" t="str">
        <f t="shared" si="3"/>
        <v>100 Dept of Government Operations - Admin Services</v>
      </c>
      <c r="K259" s="48" t="str">
        <f>IFERROR(VLOOKUP(C259,AppropUnits[],13,0),D259)</f>
        <v>DGO FO Fleet Services Fuel Network</v>
      </c>
      <c r="L259" s="62" t="s">
        <v>1519</v>
      </c>
      <c r="M259" s="63" t="s">
        <v>2161</v>
      </c>
    </row>
    <row r="260" spans="1:13" ht="15" customHeight="1" x14ac:dyDescent="0.25">
      <c r="A260" s="64" t="s">
        <v>50</v>
      </c>
      <c r="B260" s="65" t="s">
        <v>421</v>
      </c>
      <c r="C260" s="66" t="s">
        <v>546</v>
      </c>
      <c r="D260" s="65" t="s">
        <v>1646</v>
      </c>
      <c r="E260" s="65" t="s">
        <v>361</v>
      </c>
      <c r="F260" s="65" t="s">
        <v>11</v>
      </c>
      <c r="G260" s="65" t="s">
        <v>1522</v>
      </c>
      <c r="H260" s="65" t="s">
        <v>13</v>
      </c>
      <c r="I260" s="67">
        <v>-392.72</v>
      </c>
      <c r="J260" s="48" t="str">
        <f t="shared" ref="J260:J323" si="4">IF(A260&gt;"",A260&amp;" "&amp;B260,B260)</f>
        <v>100 Dept of Government Operations - Admin Services</v>
      </c>
      <c r="K260" s="48" t="str">
        <f>IFERROR(VLOOKUP(C260,AppropUnits[],13,0),D260)</f>
        <v>DGO FO Fleet Administration</v>
      </c>
      <c r="L260" s="62" t="s">
        <v>1519</v>
      </c>
      <c r="M260" s="63" t="s">
        <v>2161</v>
      </c>
    </row>
    <row r="261" spans="1:13" ht="15" customHeight="1" x14ac:dyDescent="0.25">
      <c r="A261" s="64" t="s">
        <v>50</v>
      </c>
      <c r="B261" s="65" t="s">
        <v>421</v>
      </c>
      <c r="C261" s="66" t="s">
        <v>801</v>
      </c>
      <c r="D261" s="65" t="s">
        <v>1647</v>
      </c>
      <c r="E261" s="65" t="s">
        <v>361</v>
      </c>
      <c r="F261" s="65" t="s">
        <v>11</v>
      </c>
      <c r="G261" s="65" t="s">
        <v>1522</v>
      </c>
      <c r="H261" s="65" t="s">
        <v>13</v>
      </c>
      <c r="I261" s="67">
        <v>-591.52</v>
      </c>
      <c r="J261" s="48" t="str">
        <f t="shared" si="4"/>
        <v>100 Dept of Government Operations - Admin Services</v>
      </c>
      <c r="K261" s="48" t="str">
        <f>IFERROR(VLOOKUP(C261,AppropUnits[],13,0),D261)</f>
        <v>DGO FO Fleet Transactions Group</v>
      </c>
      <c r="L261" s="62" t="s">
        <v>1519</v>
      </c>
      <c r="M261" s="63" t="s">
        <v>2161</v>
      </c>
    </row>
    <row r="262" spans="1:13" ht="15" customHeight="1" x14ac:dyDescent="0.25">
      <c r="A262" s="64" t="s">
        <v>50</v>
      </c>
      <c r="B262" s="65" t="s">
        <v>421</v>
      </c>
      <c r="C262" s="66" t="s">
        <v>803</v>
      </c>
      <c r="D262" s="65" t="s">
        <v>1648</v>
      </c>
      <c r="E262" s="65" t="s">
        <v>361</v>
      </c>
      <c r="F262" s="65" t="s">
        <v>11</v>
      </c>
      <c r="G262" s="65" t="s">
        <v>1522</v>
      </c>
      <c r="H262" s="65" t="s">
        <v>13</v>
      </c>
      <c r="I262" s="67">
        <v>-116.12</v>
      </c>
      <c r="J262" s="48" t="str">
        <f t="shared" si="4"/>
        <v>100 Dept of Government Operations - Admin Services</v>
      </c>
      <c r="K262" s="48" t="str">
        <f>IFERROR(VLOOKUP(C262,AppropUnits[],13,0),D262)</f>
        <v>DGO FO State Travel Office</v>
      </c>
      <c r="L262" s="62" t="s">
        <v>1519</v>
      </c>
      <c r="M262" s="63" t="s">
        <v>2161</v>
      </c>
    </row>
    <row r="263" spans="1:13" ht="15" customHeight="1" x14ac:dyDescent="0.25">
      <c r="A263" s="64" t="s">
        <v>50</v>
      </c>
      <c r="B263" s="65" t="s">
        <v>421</v>
      </c>
      <c r="C263" s="66" t="s">
        <v>56</v>
      </c>
      <c r="D263" s="65" t="s">
        <v>1649</v>
      </c>
      <c r="E263" s="65" t="s">
        <v>361</v>
      </c>
      <c r="F263" s="65" t="s">
        <v>11</v>
      </c>
      <c r="G263" s="65" t="s">
        <v>1522</v>
      </c>
      <c r="H263" s="65" t="s">
        <v>13</v>
      </c>
      <c r="I263" s="67">
        <v>-4703.5599999999995</v>
      </c>
      <c r="J263" s="48" t="str">
        <f t="shared" si="4"/>
        <v>100 Dept of Government Operations - Admin Services</v>
      </c>
      <c r="K263" s="48" t="str">
        <f>IFERROR(VLOOKUP(C263,AppropUnits[],13,0),D263)</f>
        <v>DGO RM Risk Management Administration</v>
      </c>
      <c r="L263" s="62" t="s">
        <v>1519</v>
      </c>
      <c r="M263" s="63" t="s">
        <v>2161</v>
      </c>
    </row>
    <row r="264" spans="1:13" ht="15" customHeight="1" x14ac:dyDescent="0.25">
      <c r="A264" s="64" t="s">
        <v>50</v>
      </c>
      <c r="B264" s="65" t="s">
        <v>421</v>
      </c>
      <c r="C264" s="66" t="s">
        <v>1650</v>
      </c>
      <c r="D264" s="65" t="s">
        <v>1651</v>
      </c>
      <c r="E264" s="65" t="s">
        <v>361</v>
      </c>
      <c r="F264" s="65" t="s">
        <v>11</v>
      </c>
      <c r="G264" s="65" t="s">
        <v>1522</v>
      </c>
      <c r="H264" s="65" t="s">
        <v>13</v>
      </c>
      <c r="I264" s="67">
        <v>-308.44000000000005</v>
      </c>
      <c r="J264" s="48" t="str">
        <f t="shared" si="4"/>
        <v>100 Dept of Government Operations - Admin Services</v>
      </c>
      <c r="K264" s="48" t="str">
        <f>IFERROR(VLOOKUP(C264,AppropUnits[],13,0),D264)</f>
        <v>DGO RM Worker's Compensation</v>
      </c>
      <c r="L264" s="62" t="s">
        <v>1519</v>
      </c>
      <c r="M264" s="63" t="s">
        <v>2161</v>
      </c>
    </row>
    <row r="265" spans="1:13" ht="15" customHeight="1" x14ac:dyDescent="0.25">
      <c r="A265" s="64" t="s">
        <v>50</v>
      </c>
      <c r="B265" s="65" t="s">
        <v>421</v>
      </c>
      <c r="C265" s="66" t="s">
        <v>57</v>
      </c>
      <c r="D265" s="65" t="s">
        <v>1652</v>
      </c>
      <c r="E265" s="65" t="s">
        <v>361</v>
      </c>
      <c r="F265" s="65" t="s">
        <v>11</v>
      </c>
      <c r="G265" s="65" t="s">
        <v>1522</v>
      </c>
      <c r="H265" s="65" t="s">
        <v>13</v>
      </c>
      <c r="I265" s="67">
        <v>-13572.650000000001</v>
      </c>
      <c r="J265" s="48" t="str">
        <f t="shared" si="4"/>
        <v>100 Dept of Government Operations - Admin Services</v>
      </c>
      <c r="K265" s="48" t="str">
        <f>IFERROR(VLOOKUP(C265,AppropUnits[],13,0),D265)</f>
        <v>DGO DFCM Facilities Management</v>
      </c>
      <c r="L265" s="62" t="s">
        <v>1519</v>
      </c>
      <c r="M265" s="63" t="s">
        <v>2161</v>
      </c>
    </row>
    <row r="266" spans="1:13" ht="15" customHeight="1" x14ac:dyDescent="0.25">
      <c r="A266" s="68" t="s">
        <v>50</v>
      </c>
      <c r="B266" s="69" t="s">
        <v>421</v>
      </c>
      <c r="C266" s="70" t="s">
        <v>538</v>
      </c>
      <c r="D266" s="69" t="s">
        <v>539</v>
      </c>
      <c r="E266" s="69" t="s">
        <v>361</v>
      </c>
      <c r="F266" s="69" t="s">
        <v>22</v>
      </c>
      <c r="G266" s="69" t="s">
        <v>537</v>
      </c>
      <c r="H266" s="69" t="s">
        <v>13</v>
      </c>
      <c r="I266" s="71">
        <v>24608.77</v>
      </c>
      <c r="J266" s="48" t="str">
        <f t="shared" si="4"/>
        <v>100 Dept of Government Operations - Admin Services</v>
      </c>
      <c r="K266" s="48" t="str">
        <f>IFERROR(VLOOKUP(C266,AppropUnits[],13,0),D266)</f>
        <v>DGO EDO Executive Director</v>
      </c>
      <c r="L266" s="72" t="s">
        <v>7093</v>
      </c>
      <c r="M266" s="73" t="s">
        <v>2161</v>
      </c>
    </row>
    <row r="267" spans="1:13" ht="15" customHeight="1" x14ac:dyDescent="0.25">
      <c r="A267" s="68" t="s">
        <v>50</v>
      </c>
      <c r="B267" s="69" t="s">
        <v>421</v>
      </c>
      <c r="C267" s="70" t="s">
        <v>540</v>
      </c>
      <c r="D267" s="69" t="s">
        <v>541</v>
      </c>
      <c r="E267" s="69" t="s">
        <v>361</v>
      </c>
      <c r="F267" s="69" t="s">
        <v>22</v>
      </c>
      <c r="G267" s="69" t="s">
        <v>537</v>
      </c>
      <c r="H267" s="69" t="s">
        <v>13</v>
      </c>
      <c r="I267" s="71">
        <v>45000</v>
      </c>
      <c r="J267" s="48" t="str">
        <f t="shared" si="4"/>
        <v>100 Dept of Government Operations - Admin Services</v>
      </c>
      <c r="K267" s="48" t="str">
        <f>IFERROR(VLOOKUP(C267,AppropUnits[],13,0),D267)</f>
        <v>DGO DOA Archives Administration</v>
      </c>
      <c r="L267" s="72" t="s">
        <v>7093</v>
      </c>
      <c r="M267" s="73" t="s">
        <v>2161</v>
      </c>
    </row>
    <row r="268" spans="1:13" ht="15" customHeight="1" x14ac:dyDescent="0.25">
      <c r="A268" s="68" t="s">
        <v>50</v>
      </c>
      <c r="B268" s="69" t="s">
        <v>421</v>
      </c>
      <c r="C268" s="76" t="s">
        <v>772</v>
      </c>
      <c r="D268" s="69" t="s">
        <v>543</v>
      </c>
      <c r="E268" s="69" t="s">
        <v>361</v>
      </c>
      <c r="F268" s="69" t="s">
        <v>22</v>
      </c>
      <c r="G268" s="69" t="s">
        <v>537</v>
      </c>
      <c r="H268" s="69" t="s">
        <v>13</v>
      </c>
      <c r="I268" s="71">
        <v>129.15</v>
      </c>
      <c r="J268" s="48" t="str">
        <f t="shared" si="4"/>
        <v>100 Dept of Government Operations - Admin Services</v>
      </c>
      <c r="K268" s="48" t="str">
        <f>IFERROR(VLOOKUP(C268,AppropUnits[],13,0),D268)</f>
        <v>DGO FIN Purchasing Card - ISF</v>
      </c>
      <c r="L268" s="72" t="s">
        <v>7093</v>
      </c>
      <c r="M268" s="73" t="s">
        <v>2161</v>
      </c>
    </row>
    <row r="269" spans="1:13" ht="15" customHeight="1" x14ac:dyDescent="0.25">
      <c r="A269" s="68" t="s">
        <v>50</v>
      </c>
      <c r="B269" s="69" t="s">
        <v>421</v>
      </c>
      <c r="C269" s="70" t="s">
        <v>544</v>
      </c>
      <c r="D269" s="69" t="s">
        <v>545</v>
      </c>
      <c r="E269" s="69" t="s">
        <v>361</v>
      </c>
      <c r="F269" s="69" t="s">
        <v>22</v>
      </c>
      <c r="G269" s="69" t="s">
        <v>537</v>
      </c>
      <c r="H269" s="69" t="s">
        <v>13</v>
      </c>
      <c r="I269" s="71">
        <v>1719.7</v>
      </c>
      <c r="J269" s="48" t="str">
        <f t="shared" si="4"/>
        <v>100 Dept of Government Operations - Admin Services</v>
      </c>
      <c r="K269" s="48" t="str">
        <f>IFERROR(VLOOKUP(C269,AppropUnits[],13,0),D269)</f>
        <v>DGO GS General Services Administration</v>
      </c>
      <c r="L269" s="72" t="s">
        <v>7093</v>
      </c>
      <c r="M269" s="73" t="s">
        <v>2161</v>
      </c>
    </row>
    <row r="270" spans="1:13" ht="15" customHeight="1" x14ac:dyDescent="0.25">
      <c r="A270" s="68" t="s">
        <v>50</v>
      </c>
      <c r="B270" s="69" t="s">
        <v>421</v>
      </c>
      <c r="C270" s="70" t="s">
        <v>53</v>
      </c>
      <c r="D270" s="69" t="s">
        <v>444</v>
      </c>
      <c r="E270" s="69" t="s">
        <v>361</v>
      </c>
      <c r="F270" s="69" t="s">
        <v>22</v>
      </c>
      <c r="G270" s="69" t="s">
        <v>537</v>
      </c>
      <c r="H270" s="69" t="s">
        <v>13</v>
      </c>
      <c r="I270" s="71">
        <v>6080.55</v>
      </c>
      <c r="J270" s="48" t="str">
        <f t="shared" si="4"/>
        <v>100 Dept of Government Operations - Admin Services</v>
      </c>
      <c r="K270" s="48" t="str">
        <f>IFERROR(VLOOKUP(C270,AppropUnits[],13,0),D270)</f>
        <v>DGO GS Central Mailing</v>
      </c>
      <c r="L270" s="72" t="s">
        <v>7093</v>
      </c>
      <c r="M270" s="73" t="s">
        <v>2161</v>
      </c>
    </row>
    <row r="271" spans="1:13" ht="15" customHeight="1" x14ac:dyDescent="0.25">
      <c r="A271" s="68" t="s">
        <v>50</v>
      </c>
      <c r="B271" s="69" t="s">
        <v>421</v>
      </c>
      <c r="C271" s="70" t="s">
        <v>56</v>
      </c>
      <c r="D271" s="69" t="s">
        <v>448</v>
      </c>
      <c r="E271" s="69" t="s">
        <v>361</v>
      </c>
      <c r="F271" s="69" t="s">
        <v>22</v>
      </c>
      <c r="G271" s="69" t="s">
        <v>537</v>
      </c>
      <c r="H271" s="69" t="s">
        <v>13</v>
      </c>
      <c r="I271" s="71">
        <v>4662.8599999999997</v>
      </c>
      <c r="J271" s="48" t="str">
        <f t="shared" si="4"/>
        <v>100 Dept of Government Operations - Admin Services</v>
      </c>
      <c r="K271" s="48" t="str">
        <f>IFERROR(VLOOKUP(C271,AppropUnits[],13,0),D271)</f>
        <v>DGO RM Risk Management Administration</v>
      </c>
      <c r="L271" s="72" t="s">
        <v>7093</v>
      </c>
      <c r="M271" s="73" t="s">
        <v>2161</v>
      </c>
    </row>
    <row r="272" spans="1:13" ht="15" customHeight="1" x14ac:dyDescent="0.25">
      <c r="A272" s="68" t="s">
        <v>50</v>
      </c>
      <c r="B272" s="69" t="s">
        <v>421</v>
      </c>
      <c r="C272" s="70" t="s">
        <v>57</v>
      </c>
      <c r="D272" s="69" t="s">
        <v>449</v>
      </c>
      <c r="E272" s="69" t="s">
        <v>361</v>
      </c>
      <c r="F272" s="69" t="s">
        <v>22</v>
      </c>
      <c r="G272" s="69" t="s">
        <v>537</v>
      </c>
      <c r="H272" s="69" t="s">
        <v>13</v>
      </c>
      <c r="I272" s="71">
        <v>1142</v>
      </c>
      <c r="J272" s="48" t="str">
        <f t="shared" si="4"/>
        <v>100 Dept of Government Operations - Admin Services</v>
      </c>
      <c r="K272" s="48" t="str">
        <f>IFERROR(VLOOKUP(C272,AppropUnits[],13,0),D272)</f>
        <v>DGO DFCM Facilities Management</v>
      </c>
      <c r="L272" s="72" t="s">
        <v>7093</v>
      </c>
      <c r="M272" s="73" t="s">
        <v>2161</v>
      </c>
    </row>
    <row r="273" spans="1:13" ht="15" customHeight="1" x14ac:dyDescent="0.25">
      <c r="A273" s="68" t="s">
        <v>50</v>
      </c>
      <c r="B273" s="69" t="s">
        <v>421</v>
      </c>
      <c r="C273" s="70" t="s">
        <v>546</v>
      </c>
      <c r="D273" s="69" t="s">
        <v>547</v>
      </c>
      <c r="E273" s="69" t="s">
        <v>361</v>
      </c>
      <c r="F273" s="69" t="s">
        <v>22</v>
      </c>
      <c r="G273" s="69" t="s">
        <v>537</v>
      </c>
      <c r="H273" s="69" t="s">
        <v>13</v>
      </c>
      <c r="I273" s="71">
        <v>3566.56</v>
      </c>
      <c r="J273" s="48" t="str">
        <f t="shared" si="4"/>
        <v>100 Dept of Government Operations - Admin Services</v>
      </c>
      <c r="K273" s="48" t="str">
        <f>IFERROR(VLOOKUP(C273,AppropUnits[],13,0),D273)</f>
        <v>DGO FO Fleet Administration</v>
      </c>
      <c r="L273" s="72" t="s">
        <v>7093</v>
      </c>
      <c r="M273" s="73" t="s">
        <v>2161</v>
      </c>
    </row>
    <row r="274" spans="1:13" ht="15" customHeight="1" x14ac:dyDescent="0.25">
      <c r="A274" s="45" t="s">
        <v>58</v>
      </c>
      <c r="B274" s="27" t="s">
        <v>422</v>
      </c>
      <c r="C274" s="28" t="s">
        <v>59</v>
      </c>
      <c r="D274" s="26" t="s">
        <v>450</v>
      </c>
      <c r="E274" s="29" t="s">
        <v>361</v>
      </c>
      <c r="F274" s="29" t="s">
        <v>534</v>
      </c>
      <c r="G274" s="29" t="s">
        <v>362</v>
      </c>
      <c r="H274" s="30" t="s">
        <v>13</v>
      </c>
      <c r="I274" s="31">
        <v>276</v>
      </c>
      <c r="J274" s="48" t="str">
        <f t="shared" si="4"/>
        <v>110 Dept of Government Operations - Technology Services</v>
      </c>
      <c r="K274" s="48" t="str">
        <f>IFERROR(VLOOKUP(C274,AppropUnits[],13,0),D274)</f>
        <v>DGO ISF Enterprise Technology Division</v>
      </c>
      <c r="L274" s="35" t="s">
        <v>588</v>
      </c>
      <c r="M274" s="63" t="s">
        <v>2161</v>
      </c>
    </row>
    <row r="275" spans="1:13" ht="15" customHeight="1" x14ac:dyDescent="0.25">
      <c r="A275" s="45" t="s">
        <v>58</v>
      </c>
      <c r="B275" s="27" t="s">
        <v>422</v>
      </c>
      <c r="C275" s="28" t="s">
        <v>59</v>
      </c>
      <c r="D275" s="26" t="s">
        <v>450</v>
      </c>
      <c r="E275" s="29" t="s">
        <v>361</v>
      </c>
      <c r="F275" s="29" t="s">
        <v>534</v>
      </c>
      <c r="G275" s="29" t="s">
        <v>379</v>
      </c>
      <c r="H275" s="30" t="s">
        <v>13</v>
      </c>
      <c r="I275" s="31">
        <v>2452.170000000001</v>
      </c>
      <c r="J275" s="48" t="str">
        <f t="shared" si="4"/>
        <v>110 Dept of Government Operations - Technology Services</v>
      </c>
      <c r="K275" s="48" t="str">
        <f>IFERROR(VLOOKUP(C275,AppropUnits[],13,0),D275)</f>
        <v>DGO ISF Enterprise Technology Division</v>
      </c>
      <c r="L275" s="35" t="s">
        <v>588</v>
      </c>
      <c r="M275" s="63" t="s">
        <v>2161</v>
      </c>
    </row>
    <row r="276" spans="1:13" ht="15" customHeight="1" x14ac:dyDescent="0.25">
      <c r="A276" s="45" t="s">
        <v>58</v>
      </c>
      <c r="B276" s="27" t="s">
        <v>422</v>
      </c>
      <c r="C276" s="28" t="s">
        <v>59</v>
      </c>
      <c r="D276" s="26" t="s">
        <v>450</v>
      </c>
      <c r="E276" s="29" t="s">
        <v>361</v>
      </c>
      <c r="F276" s="29" t="s">
        <v>261</v>
      </c>
      <c r="G276" s="29" t="s">
        <v>260</v>
      </c>
      <c r="H276" s="30" t="s">
        <v>13</v>
      </c>
      <c r="I276" s="31">
        <v>126.50230000000001</v>
      </c>
      <c r="J276" s="48" t="str">
        <f t="shared" si="4"/>
        <v>110 Dept of Government Operations - Technology Services</v>
      </c>
      <c r="K276" s="48" t="str">
        <f>IFERROR(VLOOKUP(C276,AppropUnits[],13,0),D276)</f>
        <v>DGO ISF Enterprise Technology Division</v>
      </c>
      <c r="L276" s="35" t="s">
        <v>588</v>
      </c>
      <c r="M276" s="63" t="s">
        <v>2161</v>
      </c>
    </row>
    <row r="277" spans="1:13" ht="15" customHeight="1" x14ac:dyDescent="0.25">
      <c r="A277" s="46" t="s">
        <v>58</v>
      </c>
      <c r="B277" s="25" t="s">
        <v>422</v>
      </c>
      <c r="C277" s="43" t="s">
        <v>59</v>
      </c>
      <c r="D277" s="25" t="s">
        <v>450</v>
      </c>
      <c r="E277" s="39" t="s">
        <v>361</v>
      </c>
      <c r="F277" s="25" t="s">
        <v>11</v>
      </c>
      <c r="G277" s="25" t="s">
        <v>12</v>
      </c>
      <c r="H277" s="25" t="s">
        <v>13</v>
      </c>
      <c r="I277" s="32">
        <v>241</v>
      </c>
      <c r="J277" s="48" t="str">
        <f t="shared" si="4"/>
        <v>110 Dept of Government Operations - Technology Services</v>
      </c>
      <c r="K277" s="48" t="str">
        <f>IFERROR(VLOOKUP(C277,AppropUnits[],13,0),D277)</f>
        <v>DGO ISF Enterprise Technology Division</v>
      </c>
      <c r="L277" s="62" t="s">
        <v>1519</v>
      </c>
      <c r="M277" s="63" t="s">
        <v>2161</v>
      </c>
    </row>
    <row r="278" spans="1:13" ht="15" customHeight="1" x14ac:dyDescent="0.25">
      <c r="A278" s="46" t="s">
        <v>58</v>
      </c>
      <c r="B278" s="25" t="s">
        <v>422</v>
      </c>
      <c r="C278" s="43" t="s">
        <v>59</v>
      </c>
      <c r="D278" s="25" t="s">
        <v>450</v>
      </c>
      <c r="E278" s="39" t="s">
        <v>361</v>
      </c>
      <c r="F278" s="25" t="s">
        <v>11</v>
      </c>
      <c r="G278" s="25" t="s">
        <v>14</v>
      </c>
      <c r="H278" s="25" t="s">
        <v>13</v>
      </c>
      <c r="I278" s="32">
        <v>27572</v>
      </c>
      <c r="J278" s="48" t="str">
        <f t="shared" si="4"/>
        <v>110 Dept of Government Operations - Technology Services</v>
      </c>
      <c r="K278" s="48" t="str">
        <f>IFERROR(VLOOKUP(C278,AppropUnits[],13,0),D278)</f>
        <v>DGO ISF Enterprise Technology Division</v>
      </c>
      <c r="L278" s="62" t="s">
        <v>1519</v>
      </c>
      <c r="M278" s="63" t="s">
        <v>2161</v>
      </c>
    </row>
    <row r="279" spans="1:13" ht="15" customHeight="1" x14ac:dyDescent="0.25">
      <c r="A279" s="46" t="s">
        <v>58</v>
      </c>
      <c r="B279" s="25" t="s">
        <v>422</v>
      </c>
      <c r="C279" s="43" t="s">
        <v>59</v>
      </c>
      <c r="D279" s="25" t="s">
        <v>450</v>
      </c>
      <c r="E279" s="39" t="s">
        <v>361</v>
      </c>
      <c r="F279" s="25" t="s">
        <v>11</v>
      </c>
      <c r="G279" s="25" t="s">
        <v>20</v>
      </c>
      <c r="H279" s="25" t="s">
        <v>13</v>
      </c>
      <c r="I279" s="32">
        <v>11733</v>
      </c>
      <c r="J279" s="48" t="str">
        <f t="shared" si="4"/>
        <v>110 Dept of Government Operations - Technology Services</v>
      </c>
      <c r="K279" s="48" t="str">
        <f>IFERROR(VLOOKUP(C279,AppropUnits[],13,0),D279)</f>
        <v>DGO ISF Enterprise Technology Division</v>
      </c>
      <c r="L279" s="62" t="s">
        <v>1519</v>
      </c>
      <c r="M279" s="63" t="s">
        <v>2161</v>
      </c>
    </row>
    <row r="280" spans="1:13" ht="15" customHeight="1" x14ac:dyDescent="0.25">
      <c r="A280" s="64" t="s">
        <v>58</v>
      </c>
      <c r="B280" s="65" t="s">
        <v>422</v>
      </c>
      <c r="C280" s="66" t="s">
        <v>597</v>
      </c>
      <c r="D280" s="65" t="s">
        <v>1653</v>
      </c>
      <c r="E280" s="65" t="s">
        <v>361</v>
      </c>
      <c r="F280" s="65" t="s">
        <v>11</v>
      </c>
      <c r="G280" s="65" t="s">
        <v>1522</v>
      </c>
      <c r="H280" s="65" t="s">
        <v>13</v>
      </c>
      <c r="I280" s="67">
        <v>-604.08999999999992</v>
      </c>
      <c r="J280" s="48" t="str">
        <f t="shared" si="4"/>
        <v>110 Dept of Government Operations - Technology Services</v>
      </c>
      <c r="K280" s="48" t="str">
        <f>IFERROR(VLOOKUP(C280,AppropUnits[],13,0),D280)</f>
        <v>DGO IT Chief Information Officer</v>
      </c>
      <c r="L280" s="62" t="s">
        <v>1519</v>
      </c>
      <c r="M280" s="63" t="s">
        <v>2161</v>
      </c>
    </row>
    <row r="281" spans="1:13" ht="15" customHeight="1" x14ac:dyDescent="0.25">
      <c r="A281" s="64" t="s">
        <v>58</v>
      </c>
      <c r="B281" s="65" t="s">
        <v>422</v>
      </c>
      <c r="C281" s="66" t="s">
        <v>1654</v>
      </c>
      <c r="D281" s="65" t="s">
        <v>1655</v>
      </c>
      <c r="E281" s="65" t="s">
        <v>361</v>
      </c>
      <c r="F281" s="65" t="s">
        <v>11</v>
      </c>
      <c r="G281" s="65" t="s">
        <v>1522</v>
      </c>
      <c r="H281" s="65" t="s">
        <v>13</v>
      </c>
      <c r="I281" s="67">
        <v>-1881.29</v>
      </c>
      <c r="J281" s="48" t="str">
        <f t="shared" si="4"/>
        <v>110 Dept of Government Operations - Technology Services</v>
      </c>
      <c r="K281" s="48" t="str">
        <f>IFERROR(VLOOKUP(C281,AppropUnits[],13,0),D281)</f>
        <v>DGO IT Automated Geographic Reference Center</v>
      </c>
      <c r="L281" s="62" t="s">
        <v>1519</v>
      </c>
      <c r="M281" s="63" t="s">
        <v>2161</v>
      </c>
    </row>
    <row r="282" spans="1:13" ht="15" customHeight="1" x14ac:dyDescent="0.25">
      <c r="A282" s="64" t="s">
        <v>58</v>
      </c>
      <c r="B282" s="65" t="s">
        <v>422</v>
      </c>
      <c r="C282" s="66" t="s">
        <v>59</v>
      </c>
      <c r="D282" s="65" t="s">
        <v>1656</v>
      </c>
      <c r="E282" s="65" t="s">
        <v>361</v>
      </c>
      <c r="F282" s="65" t="s">
        <v>11</v>
      </c>
      <c r="G282" s="65" t="s">
        <v>1522</v>
      </c>
      <c r="H282" s="65" t="s">
        <v>13</v>
      </c>
      <c r="I282" s="67">
        <v>-110546.87</v>
      </c>
      <c r="J282" s="48" t="str">
        <f t="shared" si="4"/>
        <v>110 Dept of Government Operations - Technology Services</v>
      </c>
      <c r="K282" s="48" t="str">
        <f>IFERROR(VLOOKUP(C282,AppropUnits[],13,0),D282)</f>
        <v>DGO ISF Enterprise Technology Division</v>
      </c>
      <c r="L282" s="62" t="s">
        <v>1519</v>
      </c>
      <c r="M282" s="63" t="s">
        <v>2161</v>
      </c>
    </row>
    <row r="283" spans="1:13" ht="15" customHeight="1" x14ac:dyDescent="0.25">
      <c r="A283" s="68" t="s">
        <v>58</v>
      </c>
      <c r="B283" s="69" t="s">
        <v>422</v>
      </c>
      <c r="C283" s="70" t="s">
        <v>59</v>
      </c>
      <c r="D283" s="69" t="s">
        <v>450</v>
      </c>
      <c r="E283" s="69" t="s">
        <v>361</v>
      </c>
      <c r="F283" s="69" t="s">
        <v>22</v>
      </c>
      <c r="G283" s="69" t="s">
        <v>537</v>
      </c>
      <c r="H283" s="69" t="s">
        <v>13</v>
      </c>
      <c r="I283" s="71">
        <v>52230.239999999998</v>
      </c>
      <c r="J283" s="48" t="str">
        <f t="shared" si="4"/>
        <v>110 Dept of Government Operations - Technology Services</v>
      </c>
      <c r="K283" s="48" t="str">
        <f>IFERROR(VLOOKUP(C283,AppropUnits[],13,0),D283)</f>
        <v>DGO ISF Enterprise Technology Division</v>
      </c>
      <c r="L283" s="72" t="s">
        <v>7093</v>
      </c>
      <c r="M283" s="73" t="s">
        <v>2161</v>
      </c>
    </row>
    <row r="284" spans="1:13" ht="15" customHeight="1" x14ac:dyDescent="0.25">
      <c r="A284" s="45" t="s">
        <v>60</v>
      </c>
      <c r="B284" s="27" t="s">
        <v>61</v>
      </c>
      <c r="C284" s="28" t="s">
        <v>62</v>
      </c>
      <c r="D284" s="26" t="s">
        <v>451</v>
      </c>
      <c r="E284" s="29" t="s">
        <v>361</v>
      </c>
      <c r="F284" s="29" t="s">
        <v>534</v>
      </c>
      <c r="G284" s="29" t="s">
        <v>362</v>
      </c>
      <c r="H284" s="30" t="s">
        <v>13</v>
      </c>
      <c r="I284" s="31">
        <v>48</v>
      </c>
      <c r="J284" s="48" t="str">
        <f t="shared" si="4"/>
        <v>120 Tax Commission</v>
      </c>
      <c r="K284" s="48" t="str">
        <f>IFERROR(VLOOKUP(C284,AppropUnits[],13,0),D284)</f>
        <v>TAX Administration</v>
      </c>
      <c r="L284" s="35" t="s">
        <v>588</v>
      </c>
      <c r="M284" s="63" t="s">
        <v>2161</v>
      </c>
    </row>
    <row r="285" spans="1:13" ht="15" customHeight="1" x14ac:dyDescent="0.25">
      <c r="A285" s="45" t="s">
        <v>60</v>
      </c>
      <c r="B285" s="27" t="s">
        <v>61</v>
      </c>
      <c r="C285" s="28" t="s">
        <v>62</v>
      </c>
      <c r="D285" s="26" t="s">
        <v>451</v>
      </c>
      <c r="E285" s="29" t="s">
        <v>361</v>
      </c>
      <c r="F285" s="29" t="s">
        <v>534</v>
      </c>
      <c r="G285" s="29" t="s">
        <v>379</v>
      </c>
      <c r="H285" s="30" t="s">
        <v>13</v>
      </c>
      <c r="I285" s="31">
        <v>383.28000000000009</v>
      </c>
      <c r="J285" s="48" t="str">
        <f t="shared" si="4"/>
        <v>120 Tax Commission</v>
      </c>
      <c r="K285" s="48" t="str">
        <f>IFERROR(VLOOKUP(C285,AppropUnits[],13,0),D285)</f>
        <v>TAX Administration</v>
      </c>
      <c r="L285" s="35" t="s">
        <v>588</v>
      </c>
      <c r="M285" s="63" t="s">
        <v>2161</v>
      </c>
    </row>
    <row r="286" spans="1:13" ht="15" customHeight="1" x14ac:dyDescent="0.25">
      <c r="A286" s="45" t="s">
        <v>60</v>
      </c>
      <c r="B286" s="27" t="s">
        <v>61</v>
      </c>
      <c r="C286" s="28" t="s">
        <v>62</v>
      </c>
      <c r="D286" s="26" t="s">
        <v>451</v>
      </c>
      <c r="E286" s="29" t="s">
        <v>361</v>
      </c>
      <c r="F286" s="29" t="s">
        <v>261</v>
      </c>
      <c r="G286" s="29" t="s">
        <v>260</v>
      </c>
      <c r="H286" s="30" t="s">
        <v>13</v>
      </c>
      <c r="I286" s="31">
        <v>7.1303000000000001</v>
      </c>
      <c r="J286" s="48" t="str">
        <f t="shared" si="4"/>
        <v>120 Tax Commission</v>
      </c>
      <c r="K286" s="48" t="str">
        <f>IFERROR(VLOOKUP(C286,AppropUnits[],13,0),D286)</f>
        <v>TAX Administration</v>
      </c>
      <c r="L286" s="35" t="s">
        <v>588</v>
      </c>
      <c r="M286" s="63" t="s">
        <v>2161</v>
      </c>
    </row>
    <row r="287" spans="1:13" ht="15" customHeight="1" x14ac:dyDescent="0.25">
      <c r="A287" s="46" t="s">
        <v>60</v>
      </c>
      <c r="B287" s="25" t="s">
        <v>61</v>
      </c>
      <c r="C287" s="43" t="s">
        <v>62</v>
      </c>
      <c r="D287" s="25" t="s">
        <v>451</v>
      </c>
      <c r="E287" s="39" t="s">
        <v>361</v>
      </c>
      <c r="F287" s="25" t="s">
        <v>11</v>
      </c>
      <c r="G287" s="25" t="s">
        <v>12</v>
      </c>
      <c r="H287" s="25" t="s">
        <v>13</v>
      </c>
      <c r="I287" s="32">
        <v>-521</v>
      </c>
      <c r="J287" s="48" t="str">
        <f t="shared" si="4"/>
        <v>120 Tax Commission</v>
      </c>
      <c r="K287" s="48" t="str">
        <f>IFERROR(VLOOKUP(C287,AppropUnits[],13,0),D287)</f>
        <v>TAX Administration</v>
      </c>
      <c r="L287" s="62" t="s">
        <v>1519</v>
      </c>
      <c r="M287" s="63" t="s">
        <v>2161</v>
      </c>
    </row>
    <row r="288" spans="1:13" ht="15" customHeight="1" x14ac:dyDescent="0.25">
      <c r="A288" s="46" t="s">
        <v>60</v>
      </c>
      <c r="B288" s="25" t="s">
        <v>61</v>
      </c>
      <c r="C288" s="43" t="s">
        <v>62</v>
      </c>
      <c r="D288" s="25" t="s">
        <v>451</v>
      </c>
      <c r="E288" s="39" t="s">
        <v>361</v>
      </c>
      <c r="F288" s="25" t="s">
        <v>11</v>
      </c>
      <c r="G288" s="25" t="s">
        <v>14</v>
      </c>
      <c r="H288" s="25" t="s">
        <v>13</v>
      </c>
      <c r="I288" s="32">
        <v>20004</v>
      </c>
      <c r="J288" s="48" t="str">
        <f t="shared" si="4"/>
        <v>120 Tax Commission</v>
      </c>
      <c r="K288" s="48" t="str">
        <f>IFERROR(VLOOKUP(C288,AppropUnits[],13,0),D288)</f>
        <v>TAX Administration</v>
      </c>
      <c r="L288" s="62" t="s">
        <v>1519</v>
      </c>
      <c r="M288" s="63" t="s">
        <v>2161</v>
      </c>
    </row>
    <row r="289" spans="1:13" ht="15" customHeight="1" x14ac:dyDescent="0.25">
      <c r="A289" s="46" t="s">
        <v>60</v>
      </c>
      <c r="B289" s="25" t="s">
        <v>61</v>
      </c>
      <c r="C289" s="43" t="s">
        <v>62</v>
      </c>
      <c r="D289" s="25" t="s">
        <v>451</v>
      </c>
      <c r="E289" s="39" t="s">
        <v>361</v>
      </c>
      <c r="F289" s="25" t="s">
        <v>11</v>
      </c>
      <c r="G289" s="25" t="s">
        <v>20</v>
      </c>
      <c r="H289" s="25" t="s">
        <v>13</v>
      </c>
      <c r="I289" s="32">
        <v>4018</v>
      </c>
      <c r="J289" s="48" t="str">
        <f t="shared" si="4"/>
        <v>120 Tax Commission</v>
      </c>
      <c r="K289" s="48" t="str">
        <f>IFERROR(VLOOKUP(C289,AppropUnits[],13,0),D289)</f>
        <v>TAX Administration</v>
      </c>
      <c r="L289" s="62" t="s">
        <v>1519</v>
      </c>
      <c r="M289" s="63" t="s">
        <v>2161</v>
      </c>
    </row>
    <row r="290" spans="1:13" ht="15" customHeight="1" x14ac:dyDescent="0.25">
      <c r="A290" s="45" t="s">
        <v>60</v>
      </c>
      <c r="B290" s="27" t="s">
        <v>61</v>
      </c>
      <c r="C290" s="28" t="s">
        <v>63</v>
      </c>
      <c r="D290" s="26" t="s">
        <v>452</v>
      </c>
      <c r="E290" s="29" t="s">
        <v>361</v>
      </c>
      <c r="F290" s="29" t="s">
        <v>534</v>
      </c>
      <c r="G290" s="29" t="s">
        <v>379</v>
      </c>
      <c r="H290" s="30" t="s">
        <v>13</v>
      </c>
      <c r="I290" s="31">
        <v>-393.2999999999999</v>
      </c>
      <c r="J290" s="48" t="str">
        <f t="shared" si="4"/>
        <v>120 Tax Commission</v>
      </c>
      <c r="K290" s="48" t="str">
        <f>IFERROR(VLOOKUP(C290,AppropUnits[],13,0),D290)</f>
        <v>TAX Financial Operations</v>
      </c>
      <c r="L290" s="35" t="s">
        <v>588</v>
      </c>
      <c r="M290" s="63" t="s">
        <v>2161</v>
      </c>
    </row>
    <row r="291" spans="1:13" ht="15" customHeight="1" x14ac:dyDescent="0.25">
      <c r="A291" s="45" t="s">
        <v>60</v>
      </c>
      <c r="B291" s="27" t="s">
        <v>61</v>
      </c>
      <c r="C291" s="28" t="s">
        <v>63</v>
      </c>
      <c r="D291" s="26" t="s">
        <v>452</v>
      </c>
      <c r="E291" s="29" t="s">
        <v>361</v>
      </c>
      <c r="F291" s="29" t="s">
        <v>534</v>
      </c>
      <c r="G291" s="29" t="s">
        <v>362</v>
      </c>
      <c r="H291" s="30" t="s">
        <v>13</v>
      </c>
      <c r="I291" s="31">
        <v>12</v>
      </c>
      <c r="J291" s="48" t="str">
        <f t="shared" si="4"/>
        <v>120 Tax Commission</v>
      </c>
      <c r="K291" s="48" t="str">
        <f>IFERROR(VLOOKUP(C291,AppropUnits[],13,0),D291)</f>
        <v>TAX Financial Operations</v>
      </c>
      <c r="L291" s="35" t="s">
        <v>588</v>
      </c>
      <c r="M291" s="63" t="s">
        <v>2161</v>
      </c>
    </row>
    <row r="292" spans="1:13" ht="15" customHeight="1" x14ac:dyDescent="0.25">
      <c r="A292" s="45" t="s">
        <v>60</v>
      </c>
      <c r="B292" s="27" t="s">
        <v>61</v>
      </c>
      <c r="C292" s="28" t="s">
        <v>63</v>
      </c>
      <c r="D292" s="26" t="s">
        <v>452</v>
      </c>
      <c r="E292" s="29" t="s">
        <v>361</v>
      </c>
      <c r="F292" s="29" t="s">
        <v>261</v>
      </c>
      <c r="G292" s="29" t="s">
        <v>260</v>
      </c>
      <c r="H292" s="30" t="s">
        <v>13</v>
      </c>
      <c r="I292" s="31">
        <v>4.1029999999999998</v>
      </c>
      <c r="J292" s="48" t="str">
        <f t="shared" si="4"/>
        <v>120 Tax Commission</v>
      </c>
      <c r="K292" s="48" t="str">
        <f>IFERROR(VLOOKUP(C292,AppropUnits[],13,0),D292)</f>
        <v>TAX Financial Operations</v>
      </c>
      <c r="L292" s="35" t="s">
        <v>588</v>
      </c>
      <c r="M292" s="63" t="s">
        <v>2161</v>
      </c>
    </row>
    <row r="293" spans="1:13" ht="15" customHeight="1" x14ac:dyDescent="0.25">
      <c r="A293" s="45" t="s">
        <v>60</v>
      </c>
      <c r="B293" s="27" t="s">
        <v>61</v>
      </c>
      <c r="C293" s="28" t="s">
        <v>67</v>
      </c>
      <c r="D293" s="26" t="s">
        <v>456</v>
      </c>
      <c r="E293" s="29" t="s">
        <v>361</v>
      </c>
      <c r="F293" s="29" t="s">
        <v>534</v>
      </c>
      <c r="G293" s="29" t="s">
        <v>378</v>
      </c>
      <c r="H293" s="30" t="s">
        <v>13</v>
      </c>
      <c r="I293" s="31">
        <v>90</v>
      </c>
      <c r="J293" s="48" t="str">
        <f t="shared" si="4"/>
        <v>120 Tax Commission</v>
      </c>
      <c r="K293" s="48" t="str">
        <f>IFERROR(VLOOKUP(C293,AppropUnits[],13,0),D293)</f>
        <v>TAX Motor Vehicle Enforcement</v>
      </c>
      <c r="L293" s="35" t="s">
        <v>588</v>
      </c>
      <c r="M293" s="63" t="s">
        <v>2161</v>
      </c>
    </row>
    <row r="294" spans="1:13" ht="15" customHeight="1" x14ac:dyDescent="0.25">
      <c r="A294" s="45" t="s">
        <v>60</v>
      </c>
      <c r="B294" s="27" t="s">
        <v>61</v>
      </c>
      <c r="C294" s="28" t="s">
        <v>67</v>
      </c>
      <c r="D294" s="26" t="s">
        <v>456</v>
      </c>
      <c r="E294" s="29" t="s">
        <v>361</v>
      </c>
      <c r="F294" s="29" t="s">
        <v>534</v>
      </c>
      <c r="G294" s="29" t="s">
        <v>362</v>
      </c>
      <c r="H294" s="30" t="s">
        <v>13</v>
      </c>
      <c r="I294" s="31">
        <v>336</v>
      </c>
      <c r="J294" s="48" t="str">
        <f t="shared" si="4"/>
        <v>120 Tax Commission</v>
      </c>
      <c r="K294" s="48" t="str">
        <f>IFERROR(VLOOKUP(C294,AppropUnits[],13,0),D294)</f>
        <v>TAX Motor Vehicle Enforcement</v>
      </c>
      <c r="L294" s="35" t="s">
        <v>588</v>
      </c>
      <c r="M294" s="63" t="s">
        <v>2161</v>
      </c>
    </row>
    <row r="295" spans="1:13" ht="15" customHeight="1" x14ac:dyDescent="0.25">
      <c r="A295" s="45" t="s">
        <v>60</v>
      </c>
      <c r="B295" s="27" t="s">
        <v>61</v>
      </c>
      <c r="C295" s="28" t="s">
        <v>67</v>
      </c>
      <c r="D295" s="26" t="s">
        <v>456</v>
      </c>
      <c r="E295" s="29" t="s">
        <v>361</v>
      </c>
      <c r="F295" s="29" t="s">
        <v>534</v>
      </c>
      <c r="G295" s="29" t="s">
        <v>379</v>
      </c>
      <c r="H295" s="30" t="s">
        <v>13</v>
      </c>
      <c r="I295" s="31">
        <v>17714.690000000002</v>
      </c>
      <c r="J295" s="48" t="str">
        <f t="shared" si="4"/>
        <v>120 Tax Commission</v>
      </c>
      <c r="K295" s="48" t="str">
        <f>IFERROR(VLOOKUP(C295,AppropUnits[],13,0),D295)</f>
        <v>TAX Motor Vehicle Enforcement</v>
      </c>
      <c r="L295" s="35" t="s">
        <v>588</v>
      </c>
      <c r="M295" s="63" t="s">
        <v>2161</v>
      </c>
    </row>
    <row r="296" spans="1:13" ht="15" customHeight="1" x14ac:dyDescent="0.25">
      <c r="A296" s="45" t="s">
        <v>60</v>
      </c>
      <c r="B296" s="27" t="s">
        <v>61</v>
      </c>
      <c r="C296" s="28" t="s">
        <v>67</v>
      </c>
      <c r="D296" s="26" t="s">
        <v>456</v>
      </c>
      <c r="E296" s="29" t="s">
        <v>361</v>
      </c>
      <c r="F296" s="29" t="s">
        <v>261</v>
      </c>
      <c r="G296" s="29" t="s">
        <v>260</v>
      </c>
      <c r="H296" s="30" t="s">
        <v>13</v>
      </c>
      <c r="I296" s="31">
        <v>223.02560000000003</v>
      </c>
      <c r="J296" s="48" t="str">
        <f t="shared" si="4"/>
        <v>120 Tax Commission</v>
      </c>
      <c r="K296" s="48" t="str">
        <f>IFERROR(VLOOKUP(C296,AppropUnits[],13,0),D296)</f>
        <v>TAX Motor Vehicle Enforcement</v>
      </c>
      <c r="L296" s="35" t="s">
        <v>588</v>
      </c>
      <c r="M296" s="63" t="s">
        <v>2161</v>
      </c>
    </row>
    <row r="297" spans="1:13" ht="15" customHeight="1" x14ac:dyDescent="0.25">
      <c r="A297" s="45" t="s">
        <v>60</v>
      </c>
      <c r="B297" s="27" t="s">
        <v>61</v>
      </c>
      <c r="C297" s="28" t="s">
        <v>66</v>
      </c>
      <c r="D297" s="26" t="s">
        <v>455</v>
      </c>
      <c r="E297" s="29" t="s">
        <v>361</v>
      </c>
      <c r="F297" s="29" t="s">
        <v>534</v>
      </c>
      <c r="G297" s="29" t="s">
        <v>362</v>
      </c>
      <c r="H297" s="30" t="s">
        <v>13</v>
      </c>
      <c r="I297" s="31">
        <v>24</v>
      </c>
      <c r="J297" s="48" t="str">
        <f t="shared" si="4"/>
        <v>120 Tax Commission</v>
      </c>
      <c r="K297" s="48" t="str">
        <f>IFERROR(VLOOKUP(C297,AppropUnits[],13,0),D297)</f>
        <v>TAX Motor Vehicles</v>
      </c>
      <c r="L297" s="35" t="s">
        <v>588</v>
      </c>
      <c r="M297" s="63" t="s">
        <v>2161</v>
      </c>
    </row>
    <row r="298" spans="1:13" ht="15" customHeight="1" x14ac:dyDescent="0.25">
      <c r="A298" s="45" t="s">
        <v>60</v>
      </c>
      <c r="B298" s="27" t="s">
        <v>61</v>
      </c>
      <c r="C298" s="28" t="s">
        <v>66</v>
      </c>
      <c r="D298" s="26" t="s">
        <v>455</v>
      </c>
      <c r="E298" s="29" t="s">
        <v>361</v>
      </c>
      <c r="F298" s="29" t="s">
        <v>534</v>
      </c>
      <c r="G298" s="29" t="s">
        <v>379</v>
      </c>
      <c r="H298" s="30" t="s">
        <v>13</v>
      </c>
      <c r="I298" s="31">
        <v>287.22000000000003</v>
      </c>
      <c r="J298" s="48" t="str">
        <f t="shared" si="4"/>
        <v>120 Tax Commission</v>
      </c>
      <c r="K298" s="48" t="str">
        <f>IFERROR(VLOOKUP(C298,AppropUnits[],13,0),D298)</f>
        <v>TAX Motor Vehicles</v>
      </c>
      <c r="L298" s="35" t="s">
        <v>588</v>
      </c>
      <c r="M298" s="63" t="s">
        <v>2161</v>
      </c>
    </row>
    <row r="299" spans="1:13" ht="15" customHeight="1" x14ac:dyDescent="0.25">
      <c r="A299" s="45" t="s">
        <v>60</v>
      </c>
      <c r="B299" s="27" t="s">
        <v>61</v>
      </c>
      <c r="C299" s="28" t="s">
        <v>66</v>
      </c>
      <c r="D299" s="26" t="s">
        <v>455</v>
      </c>
      <c r="E299" s="29" t="s">
        <v>361</v>
      </c>
      <c r="F299" s="29" t="s">
        <v>261</v>
      </c>
      <c r="G299" s="29" t="s">
        <v>260</v>
      </c>
      <c r="H299" s="30" t="s">
        <v>13</v>
      </c>
      <c r="I299" s="31">
        <v>10.4299</v>
      </c>
      <c r="J299" s="48" t="str">
        <f t="shared" si="4"/>
        <v>120 Tax Commission</v>
      </c>
      <c r="K299" s="48" t="str">
        <f>IFERROR(VLOOKUP(C299,AppropUnits[],13,0),D299)</f>
        <v>TAX Motor Vehicles</v>
      </c>
      <c r="L299" s="35" t="s">
        <v>588</v>
      </c>
      <c r="M299" s="63" t="s">
        <v>2161</v>
      </c>
    </row>
    <row r="300" spans="1:13" ht="15" customHeight="1" x14ac:dyDescent="0.25">
      <c r="A300" s="45" t="s">
        <v>60</v>
      </c>
      <c r="B300" s="27" t="s">
        <v>61</v>
      </c>
      <c r="C300" s="28" t="s">
        <v>65</v>
      </c>
      <c r="D300" s="26" t="s">
        <v>454</v>
      </c>
      <c r="E300" s="29" t="s">
        <v>361</v>
      </c>
      <c r="F300" s="29" t="s">
        <v>534</v>
      </c>
      <c r="G300" s="29" t="s">
        <v>379</v>
      </c>
      <c r="H300" s="30" t="s">
        <v>13</v>
      </c>
      <c r="I300" s="31">
        <v>-1271.8700000000001</v>
      </c>
      <c r="J300" s="48" t="str">
        <f t="shared" si="4"/>
        <v>120 Tax Commission</v>
      </c>
      <c r="K300" s="48" t="str">
        <f>IFERROR(VLOOKUP(C300,AppropUnits[],13,0),D300)</f>
        <v>TAX Property Tax Division</v>
      </c>
      <c r="L300" s="35" t="s">
        <v>588</v>
      </c>
      <c r="M300" s="63" t="s">
        <v>2161</v>
      </c>
    </row>
    <row r="301" spans="1:13" ht="15" customHeight="1" x14ac:dyDescent="0.25">
      <c r="A301" s="45" t="s">
        <v>60</v>
      </c>
      <c r="B301" s="27" t="s">
        <v>61</v>
      </c>
      <c r="C301" s="28" t="s">
        <v>65</v>
      </c>
      <c r="D301" s="26" t="s">
        <v>454</v>
      </c>
      <c r="E301" s="29" t="s">
        <v>361</v>
      </c>
      <c r="F301" s="29" t="s">
        <v>534</v>
      </c>
      <c r="G301" s="29" t="s">
        <v>362</v>
      </c>
      <c r="H301" s="30" t="s">
        <v>13</v>
      </c>
      <c r="I301" s="31">
        <v>180</v>
      </c>
      <c r="J301" s="48" t="str">
        <f t="shared" si="4"/>
        <v>120 Tax Commission</v>
      </c>
      <c r="K301" s="48" t="str">
        <f>IFERROR(VLOOKUP(C301,AppropUnits[],13,0),D301)</f>
        <v>TAX Property Tax Division</v>
      </c>
      <c r="L301" s="35" t="s">
        <v>588</v>
      </c>
      <c r="M301" s="63" t="s">
        <v>2161</v>
      </c>
    </row>
    <row r="302" spans="1:13" ht="15" customHeight="1" x14ac:dyDescent="0.25">
      <c r="A302" s="45" t="s">
        <v>60</v>
      </c>
      <c r="B302" s="27" t="s">
        <v>61</v>
      </c>
      <c r="C302" s="28" t="s">
        <v>65</v>
      </c>
      <c r="D302" s="26" t="s">
        <v>454</v>
      </c>
      <c r="E302" s="29" t="s">
        <v>361</v>
      </c>
      <c r="F302" s="29" t="s">
        <v>261</v>
      </c>
      <c r="G302" s="29" t="s">
        <v>260</v>
      </c>
      <c r="H302" s="30" t="s">
        <v>13</v>
      </c>
      <c r="I302" s="31">
        <v>21.815200000000001</v>
      </c>
      <c r="J302" s="48" t="str">
        <f t="shared" si="4"/>
        <v>120 Tax Commission</v>
      </c>
      <c r="K302" s="48" t="str">
        <f>IFERROR(VLOOKUP(C302,AppropUnits[],13,0),D302)</f>
        <v>TAX Property Tax Division</v>
      </c>
      <c r="L302" s="35" t="s">
        <v>588</v>
      </c>
      <c r="M302" s="63" t="s">
        <v>2161</v>
      </c>
    </row>
    <row r="303" spans="1:13" ht="15" customHeight="1" x14ac:dyDescent="0.25">
      <c r="A303" s="45" t="s">
        <v>60</v>
      </c>
      <c r="B303" s="27" t="s">
        <v>61</v>
      </c>
      <c r="C303" s="28" t="s">
        <v>64</v>
      </c>
      <c r="D303" s="26" t="s">
        <v>453</v>
      </c>
      <c r="E303" s="29" t="s">
        <v>361</v>
      </c>
      <c r="F303" s="29" t="s">
        <v>534</v>
      </c>
      <c r="G303" s="29" t="s">
        <v>379</v>
      </c>
      <c r="H303" s="30" t="s">
        <v>13</v>
      </c>
      <c r="I303" s="31">
        <v>-285.60000000000002</v>
      </c>
      <c r="J303" s="48" t="str">
        <f t="shared" si="4"/>
        <v>120 Tax Commission</v>
      </c>
      <c r="K303" s="48" t="str">
        <f>IFERROR(VLOOKUP(C303,AppropUnits[],13,0),D303)</f>
        <v>TAX Taxpayer Services</v>
      </c>
      <c r="L303" s="35" t="s">
        <v>588</v>
      </c>
      <c r="M303" s="63" t="s">
        <v>2161</v>
      </c>
    </row>
    <row r="304" spans="1:13" ht="15" customHeight="1" x14ac:dyDescent="0.25">
      <c r="A304" s="45" t="s">
        <v>60</v>
      </c>
      <c r="B304" s="27" t="s">
        <v>61</v>
      </c>
      <c r="C304" s="28" t="s">
        <v>64</v>
      </c>
      <c r="D304" s="26" t="s">
        <v>453</v>
      </c>
      <c r="E304" s="29" t="s">
        <v>361</v>
      </c>
      <c r="F304" s="29" t="s">
        <v>534</v>
      </c>
      <c r="G304" s="29" t="s">
        <v>362</v>
      </c>
      <c r="H304" s="30" t="s">
        <v>13</v>
      </c>
      <c r="I304" s="31">
        <v>36</v>
      </c>
      <c r="J304" s="48" t="str">
        <f t="shared" si="4"/>
        <v>120 Tax Commission</v>
      </c>
      <c r="K304" s="48" t="str">
        <f>IFERROR(VLOOKUP(C304,AppropUnits[],13,0),D304)</f>
        <v>TAX Taxpayer Services</v>
      </c>
      <c r="L304" s="35" t="s">
        <v>588</v>
      </c>
      <c r="M304" s="63" t="s">
        <v>2161</v>
      </c>
    </row>
    <row r="305" spans="1:13" ht="15" customHeight="1" x14ac:dyDescent="0.25">
      <c r="A305" s="45" t="s">
        <v>60</v>
      </c>
      <c r="B305" s="27" t="s">
        <v>61</v>
      </c>
      <c r="C305" s="28" t="s">
        <v>64</v>
      </c>
      <c r="D305" s="26" t="s">
        <v>453</v>
      </c>
      <c r="E305" s="29" t="s">
        <v>361</v>
      </c>
      <c r="F305" s="29" t="s">
        <v>261</v>
      </c>
      <c r="G305" s="29" t="s">
        <v>260</v>
      </c>
      <c r="H305" s="30" t="s">
        <v>13</v>
      </c>
      <c r="I305" s="31">
        <v>0.81280000000000008</v>
      </c>
      <c r="J305" s="48" t="str">
        <f t="shared" si="4"/>
        <v>120 Tax Commission</v>
      </c>
      <c r="K305" s="48" t="str">
        <f>IFERROR(VLOOKUP(C305,AppropUnits[],13,0),D305)</f>
        <v>TAX Taxpayer Services</v>
      </c>
      <c r="L305" s="35" t="s">
        <v>588</v>
      </c>
      <c r="M305" s="63" t="s">
        <v>2161</v>
      </c>
    </row>
    <row r="306" spans="1:13" ht="15" customHeight="1" x14ac:dyDescent="0.25">
      <c r="A306" s="64" t="s">
        <v>60</v>
      </c>
      <c r="B306" s="65" t="s">
        <v>61</v>
      </c>
      <c r="C306" s="66" t="s">
        <v>62</v>
      </c>
      <c r="D306" s="65" t="s">
        <v>1657</v>
      </c>
      <c r="E306" s="65" t="s">
        <v>361</v>
      </c>
      <c r="F306" s="65" t="s">
        <v>11</v>
      </c>
      <c r="G306" s="65" t="s">
        <v>1522</v>
      </c>
      <c r="H306" s="65" t="s">
        <v>13</v>
      </c>
      <c r="I306" s="67">
        <v>-9781.0499999999993</v>
      </c>
      <c r="J306" s="48" t="str">
        <f t="shared" si="4"/>
        <v>120 Tax Commission</v>
      </c>
      <c r="K306" s="48" t="str">
        <f>IFERROR(VLOOKUP(C306,AppropUnits[],13,0),D306)</f>
        <v>TAX Administration</v>
      </c>
      <c r="L306" s="62" t="s">
        <v>1519</v>
      </c>
      <c r="M306" s="63" t="s">
        <v>2161</v>
      </c>
    </row>
    <row r="307" spans="1:13" ht="15" customHeight="1" x14ac:dyDescent="0.25">
      <c r="A307" s="64" t="s">
        <v>60</v>
      </c>
      <c r="B307" s="65" t="s">
        <v>61</v>
      </c>
      <c r="C307" s="66" t="s">
        <v>809</v>
      </c>
      <c r="D307" s="65" t="s">
        <v>1658</v>
      </c>
      <c r="E307" s="65" t="s">
        <v>361</v>
      </c>
      <c r="F307" s="65" t="s">
        <v>11</v>
      </c>
      <c r="G307" s="65" t="s">
        <v>1522</v>
      </c>
      <c r="H307" s="65" t="s">
        <v>13</v>
      </c>
      <c r="I307" s="67">
        <v>-13165.599999999999</v>
      </c>
      <c r="J307" s="48" t="str">
        <f t="shared" si="4"/>
        <v>120 Tax Commission</v>
      </c>
      <c r="K307" s="48" t="str">
        <f>IFERROR(VLOOKUP(C307,AppropUnits[],13,0),D307)</f>
        <v>TAX Auditing Division</v>
      </c>
      <c r="L307" s="62" t="s">
        <v>1519</v>
      </c>
      <c r="M307" s="63" t="s">
        <v>2161</v>
      </c>
    </row>
    <row r="308" spans="1:13" ht="15" customHeight="1" x14ac:dyDescent="0.25">
      <c r="A308" s="64" t="s">
        <v>60</v>
      </c>
      <c r="B308" s="65" t="s">
        <v>61</v>
      </c>
      <c r="C308" s="66" t="s">
        <v>63</v>
      </c>
      <c r="D308" s="65" t="s">
        <v>1659</v>
      </c>
      <c r="E308" s="65" t="s">
        <v>361</v>
      </c>
      <c r="F308" s="65" t="s">
        <v>11</v>
      </c>
      <c r="G308" s="65" t="s">
        <v>1522</v>
      </c>
      <c r="H308" s="65" t="s">
        <v>13</v>
      </c>
      <c r="I308" s="67">
        <v>-4287.8700000000008</v>
      </c>
      <c r="J308" s="48" t="str">
        <f t="shared" si="4"/>
        <v>120 Tax Commission</v>
      </c>
      <c r="K308" s="48" t="str">
        <f>IFERROR(VLOOKUP(C308,AppropUnits[],13,0),D308)</f>
        <v>TAX Financial Operations</v>
      </c>
      <c r="L308" s="62" t="s">
        <v>1519</v>
      </c>
      <c r="M308" s="63" t="s">
        <v>2161</v>
      </c>
    </row>
    <row r="309" spans="1:13" ht="15" customHeight="1" x14ac:dyDescent="0.25">
      <c r="A309" s="64" t="s">
        <v>60</v>
      </c>
      <c r="B309" s="65" t="s">
        <v>61</v>
      </c>
      <c r="C309" s="66" t="s">
        <v>1660</v>
      </c>
      <c r="D309" s="65" t="s">
        <v>1661</v>
      </c>
      <c r="E309" s="65" t="s">
        <v>361</v>
      </c>
      <c r="F309" s="65" t="s">
        <v>11</v>
      </c>
      <c r="G309" s="65" t="s">
        <v>1522</v>
      </c>
      <c r="H309" s="65" t="s">
        <v>13</v>
      </c>
      <c r="I309" s="67">
        <v>-28.200000000000003</v>
      </c>
      <c r="J309" s="48" t="str">
        <f t="shared" si="4"/>
        <v>120 Tax Commission</v>
      </c>
      <c r="K309" s="48" t="str">
        <f>IFERROR(VLOOKUP(C309,AppropUnits[],13,0),D309)</f>
        <v>TAX Seasonal Employees</v>
      </c>
      <c r="L309" s="62" t="s">
        <v>1519</v>
      </c>
      <c r="M309" s="63" t="s">
        <v>2161</v>
      </c>
    </row>
    <row r="310" spans="1:13" ht="15" customHeight="1" x14ac:dyDescent="0.25">
      <c r="A310" s="64" t="s">
        <v>60</v>
      </c>
      <c r="B310" s="65" t="s">
        <v>61</v>
      </c>
      <c r="C310" s="66" t="s">
        <v>64</v>
      </c>
      <c r="D310" s="65" t="s">
        <v>1662</v>
      </c>
      <c r="E310" s="65" t="s">
        <v>361</v>
      </c>
      <c r="F310" s="65" t="s">
        <v>11</v>
      </c>
      <c r="G310" s="65" t="s">
        <v>1522</v>
      </c>
      <c r="H310" s="65" t="s">
        <v>13</v>
      </c>
      <c r="I310" s="67">
        <v>-12010.949999999997</v>
      </c>
      <c r="J310" s="48" t="str">
        <f t="shared" si="4"/>
        <v>120 Tax Commission</v>
      </c>
      <c r="K310" s="48" t="str">
        <f>IFERROR(VLOOKUP(C310,AppropUnits[],13,0),D310)</f>
        <v>TAX Taxpayer Services</v>
      </c>
      <c r="L310" s="62" t="s">
        <v>1519</v>
      </c>
      <c r="M310" s="63" t="s">
        <v>2161</v>
      </c>
    </row>
    <row r="311" spans="1:13" ht="15" customHeight="1" x14ac:dyDescent="0.25">
      <c r="A311" s="64" t="s">
        <v>60</v>
      </c>
      <c r="B311" s="65" t="s">
        <v>61</v>
      </c>
      <c r="C311" s="66" t="s">
        <v>65</v>
      </c>
      <c r="D311" s="65" t="s">
        <v>1663</v>
      </c>
      <c r="E311" s="65" t="s">
        <v>361</v>
      </c>
      <c r="F311" s="65" t="s">
        <v>11</v>
      </c>
      <c r="G311" s="65" t="s">
        <v>1522</v>
      </c>
      <c r="H311" s="65" t="s">
        <v>13</v>
      </c>
      <c r="I311" s="67">
        <v>-5420.7799999999988</v>
      </c>
      <c r="J311" s="48" t="str">
        <f t="shared" si="4"/>
        <v>120 Tax Commission</v>
      </c>
      <c r="K311" s="48" t="str">
        <f>IFERROR(VLOOKUP(C311,AppropUnits[],13,0),D311)</f>
        <v>TAX Property Tax Division</v>
      </c>
      <c r="L311" s="62" t="s">
        <v>1519</v>
      </c>
      <c r="M311" s="63" t="s">
        <v>2161</v>
      </c>
    </row>
    <row r="312" spans="1:13" ht="15" customHeight="1" x14ac:dyDescent="0.25">
      <c r="A312" s="64" t="s">
        <v>60</v>
      </c>
      <c r="B312" s="65" t="s">
        <v>61</v>
      </c>
      <c r="C312" s="66" t="s">
        <v>66</v>
      </c>
      <c r="D312" s="65" t="s">
        <v>1664</v>
      </c>
      <c r="E312" s="65" t="s">
        <v>361</v>
      </c>
      <c r="F312" s="65" t="s">
        <v>11</v>
      </c>
      <c r="G312" s="65" t="s">
        <v>1522</v>
      </c>
      <c r="H312" s="65" t="s">
        <v>13</v>
      </c>
      <c r="I312" s="67">
        <v>-13189.120000000003</v>
      </c>
      <c r="J312" s="48" t="str">
        <f t="shared" si="4"/>
        <v>120 Tax Commission</v>
      </c>
      <c r="K312" s="48" t="str">
        <f>IFERROR(VLOOKUP(C312,AppropUnits[],13,0),D312)</f>
        <v>TAX Motor Vehicles</v>
      </c>
      <c r="L312" s="62" t="s">
        <v>1519</v>
      </c>
      <c r="M312" s="63" t="s">
        <v>2161</v>
      </c>
    </row>
    <row r="313" spans="1:13" ht="15" customHeight="1" x14ac:dyDescent="0.25">
      <c r="A313" s="64" t="s">
        <v>60</v>
      </c>
      <c r="B313" s="65" t="s">
        <v>61</v>
      </c>
      <c r="C313" s="66" t="s">
        <v>67</v>
      </c>
      <c r="D313" s="65" t="s">
        <v>1665</v>
      </c>
      <c r="E313" s="65" t="s">
        <v>361</v>
      </c>
      <c r="F313" s="65" t="s">
        <v>11</v>
      </c>
      <c r="G313" s="65" t="s">
        <v>1522</v>
      </c>
      <c r="H313" s="65" t="s">
        <v>13</v>
      </c>
      <c r="I313" s="67">
        <v>-3308.7700000000004</v>
      </c>
      <c r="J313" s="48" t="str">
        <f t="shared" si="4"/>
        <v>120 Tax Commission</v>
      </c>
      <c r="K313" s="48" t="str">
        <f>IFERROR(VLOOKUP(C313,AppropUnits[],13,0),D313)</f>
        <v>TAX Motor Vehicle Enforcement</v>
      </c>
      <c r="L313" s="62" t="s">
        <v>1519</v>
      </c>
      <c r="M313" s="63" t="s">
        <v>2161</v>
      </c>
    </row>
    <row r="314" spans="1:13" ht="15" customHeight="1" x14ac:dyDescent="0.25">
      <c r="A314" s="46" t="s">
        <v>563</v>
      </c>
      <c r="B314" s="25" t="s">
        <v>564</v>
      </c>
      <c r="C314" s="43" t="s">
        <v>565</v>
      </c>
      <c r="D314" s="25" t="s">
        <v>1500</v>
      </c>
      <c r="E314" s="39" t="s">
        <v>361</v>
      </c>
      <c r="F314" s="25" t="s">
        <v>11</v>
      </c>
      <c r="G314" s="25" t="s">
        <v>14</v>
      </c>
      <c r="H314" s="25" t="s">
        <v>13</v>
      </c>
      <c r="I314" s="32">
        <v>128</v>
      </c>
      <c r="J314" s="48" t="str">
        <f t="shared" si="4"/>
        <v>130 Career Service Review Office</v>
      </c>
      <c r="K314" s="48" t="str">
        <f>IFERROR(VLOOKUP(C314,AppropUnits[],13,0),D314)</f>
        <v>CSR Career Service Review Office</v>
      </c>
      <c r="L314" s="62" t="s">
        <v>1519</v>
      </c>
      <c r="M314" s="63" t="s">
        <v>2161</v>
      </c>
    </row>
    <row r="315" spans="1:13" ht="15" customHeight="1" x14ac:dyDescent="0.25">
      <c r="A315" s="46" t="s">
        <v>563</v>
      </c>
      <c r="B315" s="25" t="s">
        <v>564</v>
      </c>
      <c r="C315" s="43" t="s">
        <v>565</v>
      </c>
      <c r="D315" s="25" t="s">
        <v>1500</v>
      </c>
      <c r="E315" s="39" t="s">
        <v>361</v>
      </c>
      <c r="F315" s="25" t="s">
        <v>11</v>
      </c>
      <c r="G315" s="25" t="s">
        <v>20</v>
      </c>
      <c r="H315" s="25" t="s">
        <v>13</v>
      </c>
      <c r="I315" s="32">
        <v>19</v>
      </c>
      <c r="J315" s="48" t="str">
        <f t="shared" si="4"/>
        <v>130 Career Service Review Office</v>
      </c>
      <c r="K315" s="48" t="str">
        <f>IFERROR(VLOOKUP(C315,AppropUnits[],13,0),D315)</f>
        <v>CSR Career Service Review Office</v>
      </c>
      <c r="L315" s="62" t="s">
        <v>1519</v>
      </c>
      <c r="M315" s="63" t="s">
        <v>2161</v>
      </c>
    </row>
    <row r="316" spans="1:13" ht="15" customHeight="1" x14ac:dyDescent="0.25">
      <c r="A316" s="64" t="s">
        <v>563</v>
      </c>
      <c r="B316" s="65" t="s">
        <v>564</v>
      </c>
      <c r="C316" s="66" t="s">
        <v>565</v>
      </c>
      <c r="D316" s="65" t="s">
        <v>1666</v>
      </c>
      <c r="E316" s="65" t="s">
        <v>361</v>
      </c>
      <c r="F316" s="65" t="s">
        <v>11</v>
      </c>
      <c r="G316" s="65" t="s">
        <v>1522</v>
      </c>
      <c r="H316" s="65" t="s">
        <v>13</v>
      </c>
      <c r="I316" s="67">
        <v>-285.63</v>
      </c>
      <c r="J316" s="48" t="str">
        <f t="shared" si="4"/>
        <v>130 Career Service Review Office</v>
      </c>
      <c r="K316" s="48" t="str">
        <f>IFERROR(VLOOKUP(C316,AppropUnits[],13,0),D316)</f>
        <v>CSR Career Service Review Office</v>
      </c>
      <c r="L316" s="62" t="s">
        <v>1519</v>
      </c>
      <c r="M316" s="63" t="s">
        <v>2161</v>
      </c>
    </row>
    <row r="317" spans="1:13" ht="15" customHeight="1" x14ac:dyDescent="0.25">
      <c r="A317" s="46" t="s">
        <v>548</v>
      </c>
      <c r="B317" s="25" t="s">
        <v>1501</v>
      </c>
      <c r="C317" s="43" t="s">
        <v>549</v>
      </c>
      <c r="D317" s="25" t="s">
        <v>1502</v>
      </c>
      <c r="E317" s="39" t="s">
        <v>361</v>
      </c>
      <c r="F317" s="25" t="s">
        <v>11</v>
      </c>
      <c r="G317" s="25" t="s">
        <v>14</v>
      </c>
      <c r="H317" s="25" t="s">
        <v>13</v>
      </c>
      <c r="I317" s="32">
        <v>-8184</v>
      </c>
      <c r="J317" s="48" t="str">
        <f t="shared" si="4"/>
        <v>140 Dept of Government Operations - Human Resource Management</v>
      </c>
      <c r="K317" s="48" t="str">
        <f>IFERROR(VLOOKUP(C317,AppropUnits[],13,0),D317)</f>
        <v>DGO HRM Administration</v>
      </c>
      <c r="L317" s="62" t="s">
        <v>1519</v>
      </c>
      <c r="M317" s="63" t="s">
        <v>2161</v>
      </c>
    </row>
    <row r="318" spans="1:13" ht="15" customHeight="1" x14ac:dyDescent="0.25">
      <c r="A318" s="46" t="s">
        <v>548</v>
      </c>
      <c r="B318" s="25" t="s">
        <v>1501</v>
      </c>
      <c r="C318" s="43" t="s">
        <v>549</v>
      </c>
      <c r="D318" s="25" t="s">
        <v>1502</v>
      </c>
      <c r="E318" s="39" t="s">
        <v>361</v>
      </c>
      <c r="F318" s="25" t="s">
        <v>11</v>
      </c>
      <c r="G318" s="25" t="s">
        <v>20</v>
      </c>
      <c r="H318" s="25" t="s">
        <v>13</v>
      </c>
      <c r="I318" s="32">
        <v>238</v>
      </c>
      <c r="J318" s="48" t="str">
        <f t="shared" si="4"/>
        <v>140 Dept of Government Operations - Human Resource Management</v>
      </c>
      <c r="K318" s="48" t="str">
        <f>IFERROR(VLOOKUP(C318,AppropUnits[],13,0),D318)</f>
        <v>DGO HRM Administration</v>
      </c>
      <c r="L318" s="62" t="s">
        <v>1519</v>
      </c>
      <c r="M318" s="63" t="s">
        <v>2161</v>
      </c>
    </row>
    <row r="319" spans="1:13" ht="15" customHeight="1" x14ac:dyDescent="0.25">
      <c r="A319" s="64" t="s">
        <v>548</v>
      </c>
      <c r="B319" s="65" t="s">
        <v>1501</v>
      </c>
      <c r="C319" s="66" t="s">
        <v>549</v>
      </c>
      <c r="D319" s="65" t="s">
        <v>1667</v>
      </c>
      <c r="E319" s="65" t="s">
        <v>361</v>
      </c>
      <c r="F319" s="65" t="s">
        <v>11</v>
      </c>
      <c r="G319" s="65" t="s">
        <v>1522</v>
      </c>
      <c r="H319" s="65" t="s">
        <v>13</v>
      </c>
      <c r="I319" s="67">
        <v>-2351.1999999999998</v>
      </c>
      <c r="J319" s="48" t="str">
        <f t="shared" si="4"/>
        <v>140 Dept of Government Operations - Human Resource Management</v>
      </c>
      <c r="K319" s="48" t="str">
        <f>IFERROR(VLOOKUP(C319,AppropUnits[],13,0),D319)</f>
        <v>DGO HRM Administration</v>
      </c>
      <c r="L319" s="62" t="s">
        <v>1519</v>
      </c>
      <c r="M319" s="63" t="s">
        <v>2161</v>
      </c>
    </row>
    <row r="320" spans="1:13" ht="15" customHeight="1" x14ac:dyDescent="0.25">
      <c r="A320" s="64" t="s">
        <v>548</v>
      </c>
      <c r="B320" s="65" t="s">
        <v>1501</v>
      </c>
      <c r="C320" s="66" t="s">
        <v>821</v>
      </c>
      <c r="D320" s="65" t="s">
        <v>1668</v>
      </c>
      <c r="E320" s="65" t="s">
        <v>361</v>
      </c>
      <c r="F320" s="65" t="s">
        <v>11</v>
      </c>
      <c r="G320" s="65" t="s">
        <v>1522</v>
      </c>
      <c r="H320" s="65" t="s">
        <v>13</v>
      </c>
      <c r="I320" s="67">
        <v>-2280.9700000000003</v>
      </c>
      <c r="J320" s="48" t="str">
        <f t="shared" si="4"/>
        <v>140 Dept of Government Operations - Human Resource Management</v>
      </c>
      <c r="K320" s="48" t="str">
        <f>IFERROR(VLOOKUP(C320,AppropUnits[],13,0),D320)</f>
        <v>DGO HRM Policy</v>
      </c>
      <c r="L320" s="62" t="s">
        <v>1519</v>
      </c>
      <c r="M320" s="63" t="s">
        <v>2161</v>
      </c>
    </row>
    <row r="321" spans="1:13" ht="15" customHeight="1" x14ac:dyDescent="0.25">
      <c r="A321" s="64" t="s">
        <v>548</v>
      </c>
      <c r="B321" s="65" t="s">
        <v>1501</v>
      </c>
      <c r="C321" s="66" t="s">
        <v>828</v>
      </c>
      <c r="D321" s="65" t="s">
        <v>1669</v>
      </c>
      <c r="E321" s="65" t="s">
        <v>361</v>
      </c>
      <c r="F321" s="65" t="s">
        <v>11</v>
      </c>
      <c r="G321" s="65" t="s">
        <v>1522</v>
      </c>
      <c r="H321" s="65" t="s">
        <v>13</v>
      </c>
      <c r="I321" s="67">
        <v>-9418.5099999999984</v>
      </c>
      <c r="J321" s="48" t="str">
        <f t="shared" si="4"/>
        <v>140 Dept of Government Operations - Human Resource Management</v>
      </c>
      <c r="K321" s="48" t="str">
        <f>IFERROR(VLOOKUP(C321,AppropUnits[],13,0),D321)</f>
        <v>DGO HRM Field Services</v>
      </c>
      <c r="L321" s="62" t="s">
        <v>1519</v>
      </c>
      <c r="M321" s="63" t="s">
        <v>2161</v>
      </c>
    </row>
    <row r="322" spans="1:13" ht="15" customHeight="1" x14ac:dyDescent="0.25">
      <c r="A322" s="64" t="s">
        <v>548</v>
      </c>
      <c r="B322" s="65" t="s">
        <v>1501</v>
      </c>
      <c r="C322" s="66" t="s">
        <v>1670</v>
      </c>
      <c r="D322" s="65" t="s">
        <v>1671</v>
      </c>
      <c r="E322" s="65" t="s">
        <v>361</v>
      </c>
      <c r="F322" s="65" t="s">
        <v>11</v>
      </c>
      <c r="G322" s="65" t="s">
        <v>1522</v>
      </c>
      <c r="H322" s="65" t="s">
        <v>13</v>
      </c>
      <c r="I322" s="67">
        <v>-705.86000000000013</v>
      </c>
      <c r="J322" s="48" t="str">
        <f t="shared" si="4"/>
        <v>140 Dept of Government Operations - Human Resource Management</v>
      </c>
      <c r="K322" s="48" t="str">
        <f>IFERROR(VLOOKUP(C322,AppropUnits[],13,0),D322)</f>
        <v>DGO HRM Payroll Services</v>
      </c>
      <c r="L322" s="62" t="s">
        <v>1519</v>
      </c>
      <c r="M322" s="63" t="s">
        <v>2161</v>
      </c>
    </row>
    <row r="323" spans="1:13" ht="15" customHeight="1" x14ac:dyDescent="0.25">
      <c r="A323" s="68" t="s">
        <v>548</v>
      </c>
      <c r="B323" s="77" t="s">
        <v>1501</v>
      </c>
      <c r="C323" s="70" t="s">
        <v>549</v>
      </c>
      <c r="D323" s="69" t="s">
        <v>550</v>
      </c>
      <c r="E323" s="69" t="s">
        <v>361</v>
      </c>
      <c r="F323" s="69" t="s">
        <v>22</v>
      </c>
      <c r="G323" s="69" t="s">
        <v>537</v>
      </c>
      <c r="H323" s="69" t="s">
        <v>13</v>
      </c>
      <c r="I323" s="71">
        <v>7723.24</v>
      </c>
      <c r="J323" s="48" t="str">
        <f t="shared" si="4"/>
        <v>140 Dept of Government Operations - Human Resource Management</v>
      </c>
      <c r="K323" s="48" t="str">
        <f>IFERROR(VLOOKUP(C323,AppropUnits[],13,0),D323)</f>
        <v>DGO HRM Administration</v>
      </c>
      <c r="L323" s="72" t="s">
        <v>7093</v>
      </c>
      <c r="M323" s="73" t="s">
        <v>2161</v>
      </c>
    </row>
    <row r="324" spans="1:13" ht="15" customHeight="1" x14ac:dyDescent="0.25">
      <c r="A324" s="45" t="s">
        <v>70</v>
      </c>
      <c r="B324" s="27" t="s">
        <v>68</v>
      </c>
      <c r="C324" s="28" t="s">
        <v>69</v>
      </c>
      <c r="D324" s="26" t="s">
        <v>457</v>
      </c>
      <c r="E324" s="29" t="s">
        <v>361</v>
      </c>
      <c r="F324" s="29" t="s">
        <v>261</v>
      </c>
      <c r="G324" s="29" t="s">
        <v>260</v>
      </c>
      <c r="H324" s="30" t="s">
        <v>13</v>
      </c>
      <c r="I324" s="31">
        <v>76.740300000000005</v>
      </c>
      <c r="J324" s="48" t="str">
        <f t="shared" ref="J324:J387" si="5">IF(A324&gt;"",A324&amp;" "&amp;B324,B324)</f>
        <v>170 Navajo Trust Administration</v>
      </c>
      <c r="K324" s="48" t="str">
        <f>IFERROR(VLOOKUP(C324,AppropUnits[],13,0),D324)</f>
        <v>DGO Navajo Trust Fund</v>
      </c>
      <c r="L324" s="35" t="s">
        <v>588</v>
      </c>
      <c r="M324" s="63" t="s">
        <v>2161</v>
      </c>
    </row>
    <row r="325" spans="1:13" ht="15" customHeight="1" x14ac:dyDescent="0.25">
      <c r="A325" s="45" t="s">
        <v>70</v>
      </c>
      <c r="B325" s="27" t="s">
        <v>68</v>
      </c>
      <c r="C325" s="28" t="s">
        <v>69</v>
      </c>
      <c r="D325" s="26" t="s">
        <v>457</v>
      </c>
      <c r="E325" s="29" t="s">
        <v>361</v>
      </c>
      <c r="F325" s="29" t="s">
        <v>534</v>
      </c>
      <c r="G325" s="29" t="s">
        <v>362</v>
      </c>
      <c r="H325" s="30" t="s">
        <v>13</v>
      </c>
      <c r="I325" s="31">
        <v>132</v>
      </c>
      <c r="J325" s="48" t="str">
        <f t="shared" si="5"/>
        <v>170 Navajo Trust Administration</v>
      </c>
      <c r="K325" s="48" t="str">
        <f>IFERROR(VLOOKUP(C325,AppropUnits[],13,0),D325)</f>
        <v>DGO Navajo Trust Fund</v>
      </c>
      <c r="L325" s="35" t="s">
        <v>588</v>
      </c>
      <c r="M325" s="63" t="s">
        <v>2161</v>
      </c>
    </row>
    <row r="326" spans="1:13" ht="15" customHeight="1" x14ac:dyDescent="0.25">
      <c r="A326" s="45" t="s">
        <v>70</v>
      </c>
      <c r="B326" s="27" t="s">
        <v>68</v>
      </c>
      <c r="C326" s="28" t="s">
        <v>69</v>
      </c>
      <c r="D326" s="26" t="s">
        <v>457</v>
      </c>
      <c r="E326" s="29" t="s">
        <v>361</v>
      </c>
      <c r="F326" s="29" t="s">
        <v>534</v>
      </c>
      <c r="G326" s="29" t="s">
        <v>379</v>
      </c>
      <c r="H326" s="30" t="s">
        <v>13</v>
      </c>
      <c r="I326" s="31">
        <v>7741.7400000000016</v>
      </c>
      <c r="J326" s="48" t="str">
        <f t="shared" si="5"/>
        <v>170 Navajo Trust Administration</v>
      </c>
      <c r="K326" s="48" t="str">
        <f>IFERROR(VLOOKUP(C326,AppropUnits[],13,0),D326)</f>
        <v>DGO Navajo Trust Fund</v>
      </c>
      <c r="L326" s="35" t="s">
        <v>588</v>
      </c>
      <c r="M326" s="63" t="s">
        <v>2161</v>
      </c>
    </row>
    <row r="327" spans="1:13" ht="15" customHeight="1" x14ac:dyDescent="0.25">
      <c r="A327" s="46" t="s">
        <v>70</v>
      </c>
      <c r="B327" s="25" t="s">
        <v>68</v>
      </c>
      <c r="C327" s="43" t="s">
        <v>69</v>
      </c>
      <c r="D327" s="25" t="s">
        <v>457</v>
      </c>
      <c r="E327" s="39" t="s">
        <v>361</v>
      </c>
      <c r="F327" s="25" t="s">
        <v>11</v>
      </c>
      <c r="G327" s="25" t="s">
        <v>12</v>
      </c>
      <c r="H327" s="25" t="s">
        <v>13</v>
      </c>
      <c r="I327" s="32">
        <v>82</v>
      </c>
      <c r="J327" s="48" t="str">
        <f t="shared" si="5"/>
        <v>170 Navajo Trust Administration</v>
      </c>
      <c r="K327" s="48" t="str">
        <f>IFERROR(VLOOKUP(C327,AppropUnits[],13,0),D327)</f>
        <v>DGO Navajo Trust Fund</v>
      </c>
      <c r="L327" s="62" t="s">
        <v>1519</v>
      </c>
      <c r="M327" s="63" t="s">
        <v>2161</v>
      </c>
    </row>
    <row r="328" spans="1:13" ht="15" customHeight="1" x14ac:dyDescent="0.25">
      <c r="A328" s="46" t="s">
        <v>70</v>
      </c>
      <c r="B328" s="25" t="s">
        <v>68</v>
      </c>
      <c r="C328" s="43" t="s">
        <v>69</v>
      </c>
      <c r="D328" s="25" t="s">
        <v>457</v>
      </c>
      <c r="E328" s="39" t="s">
        <v>361</v>
      </c>
      <c r="F328" s="25" t="s">
        <v>11</v>
      </c>
      <c r="G328" s="25" t="s">
        <v>14</v>
      </c>
      <c r="H328" s="25" t="s">
        <v>13</v>
      </c>
      <c r="I328" s="32">
        <v>2194</v>
      </c>
      <c r="J328" s="48" t="str">
        <f t="shared" si="5"/>
        <v>170 Navajo Trust Administration</v>
      </c>
      <c r="K328" s="48" t="str">
        <f>IFERROR(VLOOKUP(C328,AppropUnits[],13,0),D328)</f>
        <v>DGO Navajo Trust Fund</v>
      </c>
      <c r="L328" s="62" t="s">
        <v>1519</v>
      </c>
      <c r="M328" s="63" t="s">
        <v>2161</v>
      </c>
    </row>
    <row r="329" spans="1:13" ht="15" customHeight="1" x14ac:dyDescent="0.25">
      <c r="A329" s="46" t="s">
        <v>70</v>
      </c>
      <c r="B329" s="25" t="s">
        <v>68</v>
      </c>
      <c r="C329" s="43" t="s">
        <v>69</v>
      </c>
      <c r="D329" s="25" t="s">
        <v>457</v>
      </c>
      <c r="E329" s="39" t="s">
        <v>361</v>
      </c>
      <c r="F329" s="25" t="s">
        <v>11</v>
      </c>
      <c r="G329" s="25" t="s">
        <v>20</v>
      </c>
      <c r="H329" s="25" t="s">
        <v>13</v>
      </c>
      <c r="I329" s="32">
        <v>1039</v>
      </c>
      <c r="J329" s="48" t="str">
        <f t="shared" si="5"/>
        <v>170 Navajo Trust Administration</v>
      </c>
      <c r="K329" s="48" t="str">
        <f>IFERROR(VLOOKUP(C329,AppropUnits[],13,0),D329)</f>
        <v>DGO Navajo Trust Fund</v>
      </c>
      <c r="L329" s="62" t="s">
        <v>1519</v>
      </c>
      <c r="M329" s="63" t="s">
        <v>2161</v>
      </c>
    </row>
    <row r="330" spans="1:13" ht="15" customHeight="1" x14ac:dyDescent="0.25">
      <c r="A330" s="64" t="s">
        <v>70</v>
      </c>
      <c r="B330" s="65" t="s">
        <v>68</v>
      </c>
      <c r="C330" s="66" t="s">
        <v>69</v>
      </c>
      <c r="D330" s="65" t="s">
        <v>1672</v>
      </c>
      <c r="E330" s="65" t="s">
        <v>361</v>
      </c>
      <c r="F330" s="65" t="s">
        <v>11</v>
      </c>
      <c r="G330" s="65" t="s">
        <v>1522</v>
      </c>
      <c r="H330" s="65" t="s">
        <v>13</v>
      </c>
      <c r="I330" s="67">
        <v>-1468.3599999999997</v>
      </c>
      <c r="J330" s="48" t="str">
        <f t="shared" si="5"/>
        <v>170 Navajo Trust Administration</v>
      </c>
      <c r="K330" s="48" t="str">
        <f>IFERROR(VLOOKUP(C330,AppropUnits[],13,0),D330)</f>
        <v>DGO Navajo Trust Fund</v>
      </c>
      <c r="L330" s="62" t="s">
        <v>1519</v>
      </c>
      <c r="M330" s="63" t="s">
        <v>2161</v>
      </c>
    </row>
    <row r="331" spans="1:13" ht="15" customHeight="1" x14ac:dyDescent="0.25">
      <c r="A331" s="45" t="s">
        <v>73</v>
      </c>
      <c r="B331" s="27" t="s">
        <v>71</v>
      </c>
      <c r="C331" s="28" t="s">
        <v>74</v>
      </c>
      <c r="D331" s="26" t="s">
        <v>72</v>
      </c>
      <c r="E331" s="29" t="s">
        <v>361</v>
      </c>
      <c r="F331" s="29" t="s">
        <v>261</v>
      </c>
      <c r="G331" s="29" t="s">
        <v>260</v>
      </c>
      <c r="H331" s="30" t="s">
        <v>13</v>
      </c>
      <c r="I331" s="31">
        <v>202.16810000000001</v>
      </c>
      <c r="J331" s="48" t="str">
        <f t="shared" si="5"/>
        <v>180 Dept of Public Safety</v>
      </c>
      <c r="K331" s="48" t="str">
        <f>IFERROR(VLOOKUP(C331,AppropUnits[],13,0),D331)</f>
        <v>DPS Alcoholic Bev Control Act Enforcement Fund</v>
      </c>
      <c r="L331" s="35" t="s">
        <v>588</v>
      </c>
      <c r="M331" s="63" t="s">
        <v>2161</v>
      </c>
    </row>
    <row r="332" spans="1:13" ht="15" customHeight="1" x14ac:dyDescent="0.25">
      <c r="A332" s="45" t="s">
        <v>73</v>
      </c>
      <c r="B332" s="27" t="s">
        <v>71</v>
      </c>
      <c r="C332" s="28" t="s">
        <v>76</v>
      </c>
      <c r="D332" s="26" t="s">
        <v>410</v>
      </c>
      <c r="E332" s="29" t="s">
        <v>361</v>
      </c>
      <c r="F332" s="29" t="s">
        <v>534</v>
      </c>
      <c r="G332" s="29" t="s">
        <v>362</v>
      </c>
      <c r="H332" s="30" t="s">
        <v>13</v>
      </c>
      <c r="I332" s="31">
        <v>60</v>
      </c>
      <c r="J332" s="48" t="str">
        <f t="shared" si="5"/>
        <v>180 Dept of Public Safety</v>
      </c>
      <c r="K332" s="48" t="str">
        <f>IFERROR(VLOOKUP(C332,AppropUnits[],13,0),D332)</f>
        <v>DPS Aero Bureau</v>
      </c>
      <c r="L332" s="35" t="s">
        <v>588</v>
      </c>
      <c r="M332" s="63" t="s">
        <v>2161</v>
      </c>
    </row>
    <row r="333" spans="1:13" ht="15" customHeight="1" x14ac:dyDescent="0.25">
      <c r="A333" s="45" t="s">
        <v>73</v>
      </c>
      <c r="B333" s="27" t="s">
        <v>71</v>
      </c>
      <c r="C333" s="28" t="s">
        <v>76</v>
      </c>
      <c r="D333" s="26" t="s">
        <v>410</v>
      </c>
      <c r="E333" s="29" t="s">
        <v>361</v>
      </c>
      <c r="F333" s="29" t="s">
        <v>534</v>
      </c>
      <c r="G333" s="29" t="s">
        <v>379</v>
      </c>
      <c r="H333" s="30" t="s">
        <v>13</v>
      </c>
      <c r="I333" s="31">
        <v>171.38000000000008</v>
      </c>
      <c r="J333" s="48" t="str">
        <f t="shared" si="5"/>
        <v>180 Dept of Public Safety</v>
      </c>
      <c r="K333" s="48" t="str">
        <f>IFERROR(VLOOKUP(C333,AppropUnits[],13,0),D333)</f>
        <v>DPS Aero Bureau</v>
      </c>
      <c r="L333" s="35" t="s">
        <v>588</v>
      </c>
      <c r="M333" s="63" t="s">
        <v>2161</v>
      </c>
    </row>
    <row r="334" spans="1:13" ht="15" customHeight="1" x14ac:dyDescent="0.25">
      <c r="A334" s="45" t="s">
        <v>73</v>
      </c>
      <c r="B334" s="27" t="s">
        <v>71</v>
      </c>
      <c r="C334" s="28" t="s">
        <v>76</v>
      </c>
      <c r="D334" s="26" t="s">
        <v>410</v>
      </c>
      <c r="E334" s="29" t="s">
        <v>361</v>
      </c>
      <c r="F334" s="29" t="s">
        <v>261</v>
      </c>
      <c r="G334" s="29" t="s">
        <v>260</v>
      </c>
      <c r="H334" s="30" t="s">
        <v>13</v>
      </c>
      <c r="I334" s="31">
        <v>21.953200000000002</v>
      </c>
      <c r="J334" s="48" t="str">
        <f t="shared" si="5"/>
        <v>180 Dept of Public Safety</v>
      </c>
      <c r="K334" s="48" t="str">
        <f>IFERROR(VLOOKUP(C334,AppropUnits[],13,0),D334)</f>
        <v>DPS Aero Bureau</v>
      </c>
      <c r="L334" s="35" t="s">
        <v>588</v>
      </c>
      <c r="M334" s="63" t="s">
        <v>2161</v>
      </c>
    </row>
    <row r="335" spans="1:13" ht="15" customHeight="1" x14ac:dyDescent="0.25">
      <c r="A335" s="45" t="s">
        <v>73</v>
      </c>
      <c r="B335" s="27" t="s">
        <v>71</v>
      </c>
      <c r="C335" s="28" t="s">
        <v>74</v>
      </c>
      <c r="D335" s="26" t="s">
        <v>72</v>
      </c>
      <c r="E335" s="29" t="s">
        <v>361</v>
      </c>
      <c r="F335" s="29" t="s">
        <v>534</v>
      </c>
      <c r="G335" s="29" t="s">
        <v>362</v>
      </c>
      <c r="H335" s="30" t="s">
        <v>13</v>
      </c>
      <c r="I335" s="31">
        <v>504</v>
      </c>
      <c r="J335" s="48" t="str">
        <f t="shared" si="5"/>
        <v>180 Dept of Public Safety</v>
      </c>
      <c r="K335" s="48" t="str">
        <f>IFERROR(VLOOKUP(C335,AppropUnits[],13,0),D335)</f>
        <v>DPS Alcoholic Bev Control Act Enforcement Fund</v>
      </c>
      <c r="L335" s="35" t="s">
        <v>588</v>
      </c>
      <c r="M335" s="63" t="s">
        <v>2161</v>
      </c>
    </row>
    <row r="336" spans="1:13" ht="15" customHeight="1" x14ac:dyDescent="0.25">
      <c r="A336" s="45" t="s">
        <v>73</v>
      </c>
      <c r="B336" s="27" t="s">
        <v>71</v>
      </c>
      <c r="C336" s="28" t="s">
        <v>74</v>
      </c>
      <c r="D336" s="26" t="s">
        <v>72</v>
      </c>
      <c r="E336" s="29" t="s">
        <v>361</v>
      </c>
      <c r="F336" s="29" t="s">
        <v>534</v>
      </c>
      <c r="G336" s="29" t="s">
        <v>379</v>
      </c>
      <c r="H336" s="30" t="s">
        <v>13</v>
      </c>
      <c r="I336" s="31">
        <v>7866.18</v>
      </c>
      <c r="J336" s="48" t="str">
        <f t="shared" si="5"/>
        <v>180 Dept of Public Safety</v>
      </c>
      <c r="K336" s="48" t="str">
        <f>IFERROR(VLOOKUP(C336,AppropUnits[],13,0),D336)</f>
        <v>DPS Alcoholic Bev Control Act Enforcement Fund</v>
      </c>
      <c r="L336" s="35" t="s">
        <v>588</v>
      </c>
      <c r="M336" s="63" t="s">
        <v>2161</v>
      </c>
    </row>
    <row r="337" spans="1:13" ht="15" customHeight="1" x14ac:dyDescent="0.25">
      <c r="A337" s="45" t="s">
        <v>73</v>
      </c>
      <c r="B337" s="27" t="s">
        <v>71</v>
      </c>
      <c r="C337" s="28" t="s">
        <v>87</v>
      </c>
      <c r="D337" s="26" t="s">
        <v>403</v>
      </c>
      <c r="E337" s="29" t="s">
        <v>361</v>
      </c>
      <c r="F337" s="29" t="s">
        <v>534</v>
      </c>
      <c r="G337" s="29" t="s">
        <v>378</v>
      </c>
      <c r="H337" s="30" t="s">
        <v>13</v>
      </c>
      <c r="I337" s="31">
        <v>90</v>
      </c>
      <c r="J337" s="48" t="str">
        <f t="shared" si="5"/>
        <v>180 Dept of Public Safety</v>
      </c>
      <c r="K337" s="48" t="str">
        <f>IFERROR(VLOOKUP(C337,AppropUnits[],13,0),D337)</f>
        <v>DPS Bureau of Investigation</v>
      </c>
      <c r="L337" s="35" t="s">
        <v>588</v>
      </c>
      <c r="M337" s="63" t="s">
        <v>2161</v>
      </c>
    </row>
    <row r="338" spans="1:13" ht="15" customHeight="1" x14ac:dyDescent="0.25">
      <c r="A338" s="45" t="s">
        <v>73</v>
      </c>
      <c r="B338" s="27" t="s">
        <v>71</v>
      </c>
      <c r="C338" s="28" t="s">
        <v>87</v>
      </c>
      <c r="D338" s="26" t="s">
        <v>403</v>
      </c>
      <c r="E338" s="29" t="s">
        <v>361</v>
      </c>
      <c r="F338" s="29" t="s">
        <v>534</v>
      </c>
      <c r="G338" s="29" t="s">
        <v>362</v>
      </c>
      <c r="H338" s="30" t="s">
        <v>13</v>
      </c>
      <c r="I338" s="31">
        <v>768</v>
      </c>
      <c r="J338" s="48" t="str">
        <f t="shared" si="5"/>
        <v>180 Dept of Public Safety</v>
      </c>
      <c r="K338" s="48" t="str">
        <f>IFERROR(VLOOKUP(C338,AppropUnits[],13,0),D338)</f>
        <v>DPS Bureau of Investigation</v>
      </c>
      <c r="L338" s="35" t="s">
        <v>588</v>
      </c>
      <c r="M338" s="63" t="s">
        <v>2161</v>
      </c>
    </row>
    <row r="339" spans="1:13" ht="15" customHeight="1" x14ac:dyDescent="0.25">
      <c r="A339" s="45" t="s">
        <v>73</v>
      </c>
      <c r="B339" s="27" t="s">
        <v>71</v>
      </c>
      <c r="C339" s="28" t="s">
        <v>87</v>
      </c>
      <c r="D339" s="26" t="s">
        <v>403</v>
      </c>
      <c r="E339" s="29" t="s">
        <v>361</v>
      </c>
      <c r="F339" s="29" t="s">
        <v>534</v>
      </c>
      <c r="G339" s="29" t="s">
        <v>379</v>
      </c>
      <c r="H339" s="30" t="s">
        <v>13</v>
      </c>
      <c r="I339" s="31">
        <v>16550.04</v>
      </c>
      <c r="J339" s="48" t="str">
        <f t="shared" si="5"/>
        <v>180 Dept of Public Safety</v>
      </c>
      <c r="K339" s="48" t="str">
        <f>IFERROR(VLOOKUP(C339,AppropUnits[],13,0),D339)</f>
        <v>DPS Bureau of Investigation</v>
      </c>
      <c r="L339" s="35" t="s">
        <v>588</v>
      </c>
      <c r="M339" s="63" t="s">
        <v>2161</v>
      </c>
    </row>
    <row r="340" spans="1:13" ht="15" customHeight="1" x14ac:dyDescent="0.25">
      <c r="A340" s="45" t="s">
        <v>73</v>
      </c>
      <c r="B340" s="27" t="s">
        <v>71</v>
      </c>
      <c r="C340" s="28" t="s">
        <v>87</v>
      </c>
      <c r="D340" s="26" t="s">
        <v>403</v>
      </c>
      <c r="E340" s="29" t="s">
        <v>361</v>
      </c>
      <c r="F340" s="29" t="s">
        <v>261</v>
      </c>
      <c r="G340" s="29" t="s">
        <v>260</v>
      </c>
      <c r="H340" s="30" t="s">
        <v>13</v>
      </c>
      <c r="I340" s="31">
        <v>259.49439999999998</v>
      </c>
      <c r="J340" s="48" t="str">
        <f t="shared" si="5"/>
        <v>180 Dept of Public Safety</v>
      </c>
      <c r="K340" s="48" t="str">
        <f>IFERROR(VLOOKUP(C340,AppropUnits[],13,0),D340)</f>
        <v>DPS Bureau of Investigation</v>
      </c>
      <c r="L340" s="35" t="s">
        <v>588</v>
      </c>
      <c r="M340" s="63" t="s">
        <v>2161</v>
      </c>
    </row>
    <row r="341" spans="1:13" ht="15" customHeight="1" x14ac:dyDescent="0.25">
      <c r="A341" s="45" t="s">
        <v>73</v>
      </c>
      <c r="B341" s="27" t="s">
        <v>71</v>
      </c>
      <c r="C341" s="28" t="s">
        <v>84</v>
      </c>
      <c r="D341" s="26" t="s">
        <v>406</v>
      </c>
      <c r="E341" s="29" t="s">
        <v>361</v>
      </c>
      <c r="F341" s="29" t="s">
        <v>534</v>
      </c>
      <c r="G341" s="29" t="s">
        <v>362</v>
      </c>
      <c r="H341" s="30" t="s">
        <v>13</v>
      </c>
      <c r="I341" s="31">
        <v>48</v>
      </c>
      <c r="J341" s="48" t="str">
        <f t="shared" si="5"/>
        <v>180 Dept of Public Safety</v>
      </c>
      <c r="K341" s="48" t="str">
        <f>IFERROR(VLOOKUP(C341,AppropUnits[],13,0),D341)</f>
        <v>DPS CITS Administration</v>
      </c>
      <c r="L341" s="35" t="s">
        <v>588</v>
      </c>
      <c r="M341" s="63" t="s">
        <v>2161</v>
      </c>
    </row>
    <row r="342" spans="1:13" ht="15" customHeight="1" x14ac:dyDescent="0.25">
      <c r="A342" s="45" t="s">
        <v>73</v>
      </c>
      <c r="B342" s="27" t="s">
        <v>71</v>
      </c>
      <c r="C342" s="28" t="s">
        <v>84</v>
      </c>
      <c r="D342" s="26" t="s">
        <v>406</v>
      </c>
      <c r="E342" s="29" t="s">
        <v>361</v>
      </c>
      <c r="F342" s="29" t="s">
        <v>534</v>
      </c>
      <c r="G342" s="29" t="s">
        <v>379</v>
      </c>
      <c r="H342" s="30" t="s">
        <v>13</v>
      </c>
      <c r="I342" s="31">
        <v>2294.3900000000003</v>
      </c>
      <c r="J342" s="48" t="str">
        <f t="shared" si="5"/>
        <v>180 Dept of Public Safety</v>
      </c>
      <c r="K342" s="48" t="str">
        <f>IFERROR(VLOOKUP(C342,AppropUnits[],13,0),D342)</f>
        <v>DPS CITS Administration</v>
      </c>
      <c r="L342" s="35" t="s">
        <v>588</v>
      </c>
      <c r="M342" s="63" t="s">
        <v>2161</v>
      </c>
    </row>
    <row r="343" spans="1:13" ht="15" customHeight="1" x14ac:dyDescent="0.25">
      <c r="A343" s="45" t="s">
        <v>73</v>
      </c>
      <c r="B343" s="27" t="s">
        <v>71</v>
      </c>
      <c r="C343" s="28" t="s">
        <v>84</v>
      </c>
      <c r="D343" s="26" t="s">
        <v>406</v>
      </c>
      <c r="E343" s="29" t="s">
        <v>361</v>
      </c>
      <c r="F343" s="29" t="s">
        <v>261</v>
      </c>
      <c r="G343" s="29" t="s">
        <v>260</v>
      </c>
      <c r="H343" s="30" t="s">
        <v>13</v>
      </c>
      <c r="I343" s="31">
        <v>10.364100000000001</v>
      </c>
      <c r="J343" s="48" t="str">
        <f t="shared" si="5"/>
        <v>180 Dept of Public Safety</v>
      </c>
      <c r="K343" s="48" t="str">
        <f>IFERROR(VLOOKUP(C343,AppropUnits[],13,0),D343)</f>
        <v>DPS CITS Administration</v>
      </c>
      <c r="L343" s="35" t="s">
        <v>588</v>
      </c>
      <c r="M343" s="63" t="s">
        <v>2161</v>
      </c>
    </row>
    <row r="344" spans="1:13" ht="15" customHeight="1" x14ac:dyDescent="0.25">
      <c r="A344" s="45" t="s">
        <v>73</v>
      </c>
      <c r="B344" s="27" t="s">
        <v>71</v>
      </c>
      <c r="C344" s="28" t="s">
        <v>75</v>
      </c>
      <c r="D344" s="26" t="s">
        <v>409</v>
      </c>
      <c r="E344" s="29" t="s">
        <v>361</v>
      </c>
      <c r="F344" s="29" t="s">
        <v>534</v>
      </c>
      <c r="G344" s="29" t="s">
        <v>362</v>
      </c>
      <c r="H344" s="30" t="s">
        <v>13</v>
      </c>
      <c r="I344" s="31">
        <v>180</v>
      </c>
      <c r="J344" s="48" t="str">
        <f t="shared" si="5"/>
        <v>180 Dept of Public Safety</v>
      </c>
      <c r="K344" s="48" t="str">
        <f>IFERROR(VLOOKUP(C344,AppropUnits[],13,0),D344)</f>
        <v>DPS Commissioner's Office</v>
      </c>
      <c r="L344" s="35" t="s">
        <v>588</v>
      </c>
      <c r="M344" s="63" t="s">
        <v>2161</v>
      </c>
    </row>
    <row r="345" spans="1:13" ht="15" customHeight="1" x14ac:dyDescent="0.25">
      <c r="A345" s="45" t="s">
        <v>73</v>
      </c>
      <c r="B345" s="27" t="s">
        <v>71</v>
      </c>
      <c r="C345" s="28" t="s">
        <v>75</v>
      </c>
      <c r="D345" s="26" t="s">
        <v>409</v>
      </c>
      <c r="E345" s="29" t="s">
        <v>361</v>
      </c>
      <c r="F345" s="29" t="s">
        <v>534</v>
      </c>
      <c r="G345" s="29" t="s">
        <v>379</v>
      </c>
      <c r="H345" s="30" t="s">
        <v>13</v>
      </c>
      <c r="I345" s="31">
        <v>3526.5000000000005</v>
      </c>
      <c r="J345" s="48" t="str">
        <f t="shared" si="5"/>
        <v>180 Dept of Public Safety</v>
      </c>
      <c r="K345" s="48" t="str">
        <f>IFERROR(VLOOKUP(C345,AppropUnits[],13,0),D345)</f>
        <v>DPS Commissioner's Office</v>
      </c>
      <c r="L345" s="35" t="s">
        <v>588</v>
      </c>
      <c r="M345" s="63" t="s">
        <v>2161</v>
      </c>
    </row>
    <row r="346" spans="1:13" ht="15" customHeight="1" x14ac:dyDescent="0.25">
      <c r="A346" s="45" t="s">
        <v>73</v>
      </c>
      <c r="B346" s="27" t="s">
        <v>71</v>
      </c>
      <c r="C346" s="28" t="s">
        <v>75</v>
      </c>
      <c r="D346" s="26" t="s">
        <v>409</v>
      </c>
      <c r="E346" s="29" t="s">
        <v>361</v>
      </c>
      <c r="F346" s="29" t="s">
        <v>261</v>
      </c>
      <c r="G346" s="29" t="s">
        <v>260</v>
      </c>
      <c r="H346" s="30" t="s">
        <v>13</v>
      </c>
      <c r="I346" s="31">
        <v>59.4407</v>
      </c>
      <c r="J346" s="48" t="str">
        <f t="shared" si="5"/>
        <v>180 Dept of Public Safety</v>
      </c>
      <c r="K346" s="48" t="str">
        <f>IFERROR(VLOOKUP(C346,AppropUnits[],13,0),D346)</f>
        <v>DPS Commissioner's Office</v>
      </c>
      <c r="L346" s="35" t="s">
        <v>588</v>
      </c>
      <c r="M346" s="63" t="s">
        <v>2161</v>
      </c>
    </row>
    <row r="347" spans="1:13" ht="15" customHeight="1" x14ac:dyDescent="0.25">
      <c r="A347" s="46" t="s">
        <v>73</v>
      </c>
      <c r="B347" s="25" t="s">
        <v>71</v>
      </c>
      <c r="C347" s="43" t="s">
        <v>75</v>
      </c>
      <c r="D347" s="25" t="s">
        <v>409</v>
      </c>
      <c r="E347" s="39" t="s">
        <v>361</v>
      </c>
      <c r="F347" s="25" t="s">
        <v>11</v>
      </c>
      <c r="G347" s="25" t="s">
        <v>12</v>
      </c>
      <c r="H347" s="25" t="s">
        <v>13</v>
      </c>
      <c r="I347" s="32">
        <v>-15780</v>
      </c>
      <c r="J347" s="48" t="str">
        <f t="shared" si="5"/>
        <v>180 Dept of Public Safety</v>
      </c>
      <c r="K347" s="48" t="str">
        <f>IFERROR(VLOOKUP(C347,AppropUnits[],13,0),D347)</f>
        <v>DPS Commissioner's Office</v>
      </c>
      <c r="L347" s="62" t="s">
        <v>1519</v>
      </c>
      <c r="M347" s="63" t="s">
        <v>2161</v>
      </c>
    </row>
    <row r="348" spans="1:13" ht="15" customHeight="1" x14ac:dyDescent="0.25">
      <c r="A348" s="46" t="s">
        <v>73</v>
      </c>
      <c r="B348" s="25" t="s">
        <v>71</v>
      </c>
      <c r="C348" s="43" t="s">
        <v>75</v>
      </c>
      <c r="D348" s="25" t="s">
        <v>409</v>
      </c>
      <c r="E348" s="39" t="s">
        <v>361</v>
      </c>
      <c r="F348" s="25" t="s">
        <v>11</v>
      </c>
      <c r="G348" s="25" t="s">
        <v>1482</v>
      </c>
      <c r="H348" s="25" t="s">
        <v>13</v>
      </c>
      <c r="I348" s="32">
        <v>-99928</v>
      </c>
      <c r="J348" s="48" t="str">
        <f t="shared" si="5"/>
        <v>180 Dept of Public Safety</v>
      </c>
      <c r="K348" s="48" t="str">
        <f>IFERROR(VLOOKUP(C348,AppropUnits[],13,0),D348)</f>
        <v>DPS Commissioner's Office</v>
      </c>
      <c r="L348" s="62" t="s">
        <v>1519</v>
      </c>
      <c r="M348" s="63" t="s">
        <v>2161</v>
      </c>
    </row>
    <row r="349" spans="1:13" ht="15" customHeight="1" x14ac:dyDescent="0.25">
      <c r="A349" s="46" t="s">
        <v>73</v>
      </c>
      <c r="B349" s="25" t="s">
        <v>71</v>
      </c>
      <c r="C349" s="43" t="s">
        <v>75</v>
      </c>
      <c r="D349" s="25" t="s">
        <v>409</v>
      </c>
      <c r="E349" s="39" t="s">
        <v>361</v>
      </c>
      <c r="F349" s="25" t="s">
        <v>11</v>
      </c>
      <c r="G349" s="25" t="s">
        <v>14</v>
      </c>
      <c r="H349" s="25" t="s">
        <v>13</v>
      </c>
      <c r="I349" s="32">
        <v>91284</v>
      </c>
      <c r="J349" s="48" t="str">
        <f t="shared" si="5"/>
        <v>180 Dept of Public Safety</v>
      </c>
      <c r="K349" s="48" t="str">
        <f>IFERROR(VLOOKUP(C349,AppropUnits[],13,0),D349)</f>
        <v>DPS Commissioner's Office</v>
      </c>
      <c r="L349" s="62" t="s">
        <v>1519</v>
      </c>
      <c r="M349" s="63" t="s">
        <v>2161</v>
      </c>
    </row>
    <row r="350" spans="1:13" ht="15" customHeight="1" x14ac:dyDescent="0.25">
      <c r="A350" s="46" t="s">
        <v>73</v>
      </c>
      <c r="B350" s="25" t="s">
        <v>71</v>
      </c>
      <c r="C350" s="43" t="s">
        <v>75</v>
      </c>
      <c r="D350" s="25" t="s">
        <v>409</v>
      </c>
      <c r="E350" s="39" t="s">
        <v>361</v>
      </c>
      <c r="F350" s="25" t="s">
        <v>11</v>
      </c>
      <c r="G350" s="25" t="s">
        <v>20</v>
      </c>
      <c r="H350" s="25" t="s">
        <v>13</v>
      </c>
      <c r="I350" s="32">
        <v>9426</v>
      </c>
      <c r="J350" s="48" t="str">
        <f t="shared" si="5"/>
        <v>180 Dept of Public Safety</v>
      </c>
      <c r="K350" s="48" t="str">
        <f>IFERROR(VLOOKUP(C350,AppropUnits[],13,0),D350)</f>
        <v>DPS Commissioner's Office</v>
      </c>
      <c r="L350" s="62" t="s">
        <v>1519</v>
      </c>
      <c r="M350" s="63" t="s">
        <v>2161</v>
      </c>
    </row>
    <row r="351" spans="1:13" ht="15" customHeight="1" x14ac:dyDescent="0.25">
      <c r="A351" s="45" t="s">
        <v>73</v>
      </c>
      <c r="B351" s="27" t="s">
        <v>71</v>
      </c>
      <c r="C351" s="28" t="s">
        <v>86</v>
      </c>
      <c r="D351" s="26" t="s">
        <v>404</v>
      </c>
      <c r="E351" s="29" t="s">
        <v>361</v>
      </c>
      <c r="F351" s="29" t="s">
        <v>534</v>
      </c>
      <c r="G351" s="29" t="s">
        <v>362</v>
      </c>
      <c r="H351" s="30" t="s">
        <v>13</v>
      </c>
      <c r="I351" s="31">
        <v>48</v>
      </c>
      <c r="J351" s="48" t="str">
        <f t="shared" si="5"/>
        <v>180 Dept of Public Safety</v>
      </c>
      <c r="K351" s="48" t="str">
        <f>IFERROR(VLOOKUP(C351,AppropUnits[],13,0),D351)</f>
        <v>DPS Communications</v>
      </c>
      <c r="L351" s="35" t="s">
        <v>588</v>
      </c>
      <c r="M351" s="63" t="s">
        <v>2161</v>
      </c>
    </row>
    <row r="352" spans="1:13" ht="15" customHeight="1" x14ac:dyDescent="0.25">
      <c r="A352" s="45" t="s">
        <v>73</v>
      </c>
      <c r="B352" s="27" t="s">
        <v>71</v>
      </c>
      <c r="C352" s="28" t="s">
        <v>86</v>
      </c>
      <c r="D352" s="26" t="s">
        <v>404</v>
      </c>
      <c r="E352" s="29" t="s">
        <v>361</v>
      </c>
      <c r="F352" s="29" t="s">
        <v>534</v>
      </c>
      <c r="G352" s="29" t="s">
        <v>379</v>
      </c>
      <c r="H352" s="30" t="s">
        <v>13</v>
      </c>
      <c r="I352" s="31">
        <v>458.95000000000016</v>
      </c>
      <c r="J352" s="48" t="str">
        <f t="shared" si="5"/>
        <v>180 Dept of Public Safety</v>
      </c>
      <c r="K352" s="48" t="str">
        <f>IFERROR(VLOOKUP(C352,AppropUnits[],13,0),D352)</f>
        <v>DPS Communications</v>
      </c>
      <c r="L352" s="35" t="s">
        <v>588</v>
      </c>
      <c r="M352" s="63" t="s">
        <v>2161</v>
      </c>
    </row>
    <row r="353" spans="1:13" ht="15" customHeight="1" x14ac:dyDescent="0.25">
      <c r="A353" s="45" t="s">
        <v>73</v>
      </c>
      <c r="B353" s="27" t="s">
        <v>71</v>
      </c>
      <c r="C353" s="28" t="s">
        <v>86</v>
      </c>
      <c r="D353" s="26" t="s">
        <v>404</v>
      </c>
      <c r="E353" s="29" t="s">
        <v>361</v>
      </c>
      <c r="F353" s="29" t="s">
        <v>261</v>
      </c>
      <c r="G353" s="29" t="s">
        <v>260</v>
      </c>
      <c r="H353" s="30" t="s">
        <v>13</v>
      </c>
      <c r="I353" s="31">
        <v>6.1602999999999994</v>
      </c>
      <c r="J353" s="48" t="str">
        <f t="shared" si="5"/>
        <v>180 Dept of Public Safety</v>
      </c>
      <c r="K353" s="48" t="str">
        <f>IFERROR(VLOOKUP(C353,AppropUnits[],13,0),D353)</f>
        <v>DPS Communications</v>
      </c>
      <c r="L353" s="35" t="s">
        <v>588</v>
      </c>
      <c r="M353" s="63" t="s">
        <v>2161</v>
      </c>
    </row>
    <row r="354" spans="1:13" ht="15" customHeight="1" x14ac:dyDescent="0.25">
      <c r="A354" s="45" t="s">
        <v>73</v>
      </c>
      <c r="B354" s="27" t="s">
        <v>71</v>
      </c>
      <c r="C354" s="28" t="s">
        <v>88</v>
      </c>
      <c r="D354" s="26" t="s">
        <v>402</v>
      </c>
      <c r="E354" s="29" t="s">
        <v>361</v>
      </c>
      <c r="F354" s="29" t="s">
        <v>534</v>
      </c>
      <c r="G354" s="29" t="s">
        <v>362</v>
      </c>
      <c r="H354" s="30" t="s">
        <v>13</v>
      </c>
      <c r="I354" s="31">
        <v>228</v>
      </c>
      <c r="J354" s="48" t="str">
        <f t="shared" si="5"/>
        <v>180 Dept of Public Safety</v>
      </c>
      <c r="K354" s="48" t="str">
        <f>IFERROR(VLOOKUP(C354,AppropUnits[],13,0),D354)</f>
        <v>DPS Driver Services</v>
      </c>
      <c r="L354" s="35" t="s">
        <v>588</v>
      </c>
      <c r="M354" s="63" t="s">
        <v>2161</v>
      </c>
    </row>
    <row r="355" spans="1:13" ht="15" customHeight="1" x14ac:dyDescent="0.25">
      <c r="A355" s="45" t="s">
        <v>73</v>
      </c>
      <c r="B355" s="27" t="s">
        <v>71</v>
      </c>
      <c r="C355" s="28" t="s">
        <v>88</v>
      </c>
      <c r="D355" s="26" t="s">
        <v>402</v>
      </c>
      <c r="E355" s="29" t="s">
        <v>361</v>
      </c>
      <c r="F355" s="29" t="s">
        <v>534</v>
      </c>
      <c r="G355" s="29" t="s">
        <v>379</v>
      </c>
      <c r="H355" s="30" t="s">
        <v>13</v>
      </c>
      <c r="I355" s="31">
        <v>1212.6500000000003</v>
      </c>
      <c r="J355" s="48" t="str">
        <f t="shared" si="5"/>
        <v>180 Dept of Public Safety</v>
      </c>
      <c r="K355" s="48" t="str">
        <f>IFERROR(VLOOKUP(C355,AppropUnits[],13,0),D355)</f>
        <v>DPS Driver Services</v>
      </c>
      <c r="L355" s="35" t="s">
        <v>588</v>
      </c>
      <c r="M355" s="63" t="s">
        <v>2161</v>
      </c>
    </row>
    <row r="356" spans="1:13" ht="15" customHeight="1" x14ac:dyDescent="0.25">
      <c r="A356" s="45" t="s">
        <v>73</v>
      </c>
      <c r="B356" s="27" t="s">
        <v>71</v>
      </c>
      <c r="C356" s="28" t="s">
        <v>88</v>
      </c>
      <c r="D356" s="26" t="s">
        <v>402</v>
      </c>
      <c r="E356" s="29" t="s">
        <v>361</v>
      </c>
      <c r="F356" s="29" t="s">
        <v>261</v>
      </c>
      <c r="G356" s="29" t="s">
        <v>260</v>
      </c>
      <c r="H356" s="30" t="s">
        <v>13</v>
      </c>
      <c r="I356" s="31">
        <v>63.610799999999998</v>
      </c>
      <c r="J356" s="48" t="str">
        <f t="shared" si="5"/>
        <v>180 Dept of Public Safety</v>
      </c>
      <c r="K356" s="48" t="str">
        <f>IFERROR(VLOOKUP(C356,AppropUnits[],13,0),D356)</f>
        <v>DPS Driver Services</v>
      </c>
      <c r="L356" s="35" t="s">
        <v>588</v>
      </c>
      <c r="M356" s="63" t="s">
        <v>2161</v>
      </c>
    </row>
    <row r="357" spans="1:13" ht="15" customHeight="1" x14ac:dyDescent="0.25">
      <c r="A357" s="46" t="s">
        <v>73</v>
      </c>
      <c r="B357" s="25" t="s">
        <v>71</v>
      </c>
      <c r="C357" s="43" t="s">
        <v>88</v>
      </c>
      <c r="D357" s="25" t="s">
        <v>402</v>
      </c>
      <c r="E357" s="39" t="s">
        <v>361</v>
      </c>
      <c r="F357" s="25" t="s">
        <v>11</v>
      </c>
      <c r="G357" s="25" t="s">
        <v>20</v>
      </c>
      <c r="H357" s="25" t="s">
        <v>13</v>
      </c>
      <c r="I357" s="32">
        <v>2489</v>
      </c>
      <c r="J357" s="48" t="str">
        <f t="shared" si="5"/>
        <v>180 Dept of Public Safety</v>
      </c>
      <c r="K357" s="48" t="str">
        <f>IFERROR(VLOOKUP(C357,AppropUnits[],13,0),D357)</f>
        <v>DPS Driver Services</v>
      </c>
      <c r="L357" s="62" t="s">
        <v>1519</v>
      </c>
      <c r="M357" s="63" t="s">
        <v>2161</v>
      </c>
    </row>
    <row r="358" spans="1:13" ht="15" customHeight="1" x14ac:dyDescent="0.25">
      <c r="A358" s="45" t="s">
        <v>73</v>
      </c>
      <c r="B358" s="27" t="s">
        <v>71</v>
      </c>
      <c r="C358" s="28" t="s">
        <v>79</v>
      </c>
      <c r="D358" s="26" t="s">
        <v>413</v>
      </c>
      <c r="E358" s="29" t="s">
        <v>361</v>
      </c>
      <c r="F358" s="29" t="s">
        <v>534</v>
      </c>
      <c r="G358" s="29" t="s">
        <v>362</v>
      </c>
      <c r="H358" s="30" t="s">
        <v>13</v>
      </c>
      <c r="I358" s="31">
        <v>192</v>
      </c>
      <c r="J358" s="48" t="str">
        <f t="shared" si="5"/>
        <v>180 Dept of Public Safety</v>
      </c>
      <c r="K358" s="48" t="str">
        <f>IFERROR(VLOOKUP(C358,AppropUnits[],13,0),D358)</f>
        <v>DPS Emergency Services &amp; Homeland Security</v>
      </c>
      <c r="L358" s="35" t="s">
        <v>588</v>
      </c>
      <c r="M358" s="63" t="s">
        <v>2161</v>
      </c>
    </row>
    <row r="359" spans="1:13" ht="15" customHeight="1" x14ac:dyDescent="0.25">
      <c r="A359" s="45" t="s">
        <v>73</v>
      </c>
      <c r="B359" s="27" t="s">
        <v>71</v>
      </c>
      <c r="C359" s="28" t="s">
        <v>79</v>
      </c>
      <c r="D359" s="26" t="s">
        <v>413</v>
      </c>
      <c r="E359" s="29" t="s">
        <v>361</v>
      </c>
      <c r="F359" s="29" t="s">
        <v>534</v>
      </c>
      <c r="G359" s="29" t="s">
        <v>379</v>
      </c>
      <c r="H359" s="30" t="s">
        <v>13</v>
      </c>
      <c r="I359" s="31">
        <v>1007.7300000000002</v>
      </c>
      <c r="J359" s="48" t="str">
        <f t="shared" si="5"/>
        <v>180 Dept of Public Safety</v>
      </c>
      <c r="K359" s="48" t="str">
        <f>IFERROR(VLOOKUP(C359,AppropUnits[],13,0),D359)</f>
        <v>DPS Emergency Services &amp; Homeland Security</v>
      </c>
      <c r="L359" s="35" t="s">
        <v>588</v>
      </c>
      <c r="M359" s="63" t="s">
        <v>2161</v>
      </c>
    </row>
    <row r="360" spans="1:13" ht="15" customHeight="1" x14ac:dyDescent="0.25">
      <c r="A360" s="45" t="s">
        <v>73</v>
      </c>
      <c r="B360" s="27" t="s">
        <v>71</v>
      </c>
      <c r="C360" s="28" t="s">
        <v>79</v>
      </c>
      <c r="D360" s="26" t="s">
        <v>413</v>
      </c>
      <c r="E360" s="29" t="s">
        <v>361</v>
      </c>
      <c r="F360" s="29" t="s">
        <v>261</v>
      </c>
      <c r="G360" s="29" t="s">
        <v>260</v>
      </c>
      <c r="H360" s="30" t="s">
        <v>13</v>
      </c>
      <c r="I360" s="31">
        <v>21.370200000000001</v>
      </c>
      <c r="J360" s="48" t="str">
        <f t="shared" si="5"/>
        <v>180 Dept of Public Safety</v>
      </c>
      <c r="K360" s="48" t="str">
        <f>IFERROR(VLOOKUP(C360,AppropUnits[],13,0),D360)</f>
        <v>DPS Emergency Services &amp; Homeland Security</v>
      </c>
      <c r="L360" s="35" t="s">
        <v>588</v>
      </c>
      <c r="M360" s="63" t="s">
        <v>2161</v>
      </c>
    </row>
    <row r="361" spans="1:13" ht="15" customHeight="1" x14ac:dyDescent="0.25">
      <c r="A361" s="46" t="s">
        <v>73</v>
      </c>
      <c r="B361" s="25" t="s">
        <v>71</v>
      </c>
      <c r="C361" s="43" t="s">
        <v>79</v>
      </c>
      <c r="D361" s="25" t="s">
        <v>413</v>
      </c>
      <c r="E361" s="39" t="s">
        <v>361</v>
      </c>
      <c r="F361" s="25" t="s">
        <v>11</v>
      </c>
      <c r="G361" s="25" t="s">
        <v>12</v>
      </c>
      <c r="H361" s="25" t="s">
        <v>13</v>
      </c>
      <c r="I361" s="32">
        <v>24</v>
      </c>
      <c r="J361" s="48" t="str">
        <f t="shared" si="5"/>
        <v>180 Dept of Public Safety</v>
      </c>
      <c r="K361" s="48" t="str">
        <f>IFERROR(VLOOKUP(C361,AppropUnits[],13,0),D361)</f>
        <v>DPS Emergency Services &amp; Homeland Security</v>
      </c>
      <c r="L361" s="62" t="s">
        <v>1519</v>
      </c>
      <c r="M361" s="63" t="s">
        <v>2161</v>
      </c>
    </row>
    <row r="362" spans="1:13" ht="15" customHeight="1" x14ac:dyDescent="0.25">
      <c r="A362" s="46" t="s">
        <v>73</v>
      </c>
      <c r="B362" s="25" t="s">
        <v>71</v>
      </c>
      <c r="C362" s="43" t="s">
        <v>79</v>
      </c>
      <c r="D362" s="25" t="s">
        <v>413</v>
      </c>
      <c r="E362" s="39" t="s">
        <v>361</v>
      </c>
      <c r="F362" s="25" t="s">
        <v>11</v>
      </c>
      <c r="G362" s="25" t="s">
        <v>20</v>
      </c>
      <c r="H362" s="25" t="s">
        <v>13</v>
      </c>
      <c r="I362" s="32">
        <v>7</v>
      </c>
      <c r="J362" s="48" t="str">
        <f t="shared" si="5"/>
        <v>180 Dept of Public Safety</v>
      </c>
      <c r="K362" s="48" t="str">
        <f>IFERROR(VLOOKUP(C362,AppropUnits[],13,0),D362)</f>
        <v>DPS Emergency Services &amp; Homeland Security</v>
      </c>
      <c r="L362" s="62" t="s">
        <v>1519</v>
      </c>
      <c r="M362" s="63" t="s">
        <v>2161</v>
      </c>
    </row>
    <row r="363" spans="1:13" ht="15" customHeight="1" x14ac:dyDescent="0.25">
      <c r="A363" s="45" t="s">
        <v>73</v>
      </c>
      <c r="B363" s="27" t="s">
        <v>71</v>
      </c>
      <c r="C363" s="28" t="s">
        <v>98</v>
      </c>
      <c r="D363" s="26" t="s">
        <v>420</v>
      </c>
      <c r="E363" s="29" t="s">
        <v>361</v>
      </c>
      <c r="F363" s="29" t="s">
        <v>534</v>
      </c>
      <c r="G363" s="29" t="s">
        <v>362</v>
      </c>
      <c r="H363" s="30" t="s">
        <v>13</v>
      </c>
      <c r="I363" s="31">
        <v>12</v>
      </c>
      <c r="J363" s="48" t="str">
        <f t="shared" si="5"/>
        <v>180 Dept of Public Safety</v>
      </c>
      <c r="K363" s="48" t="str">
        <f>IFERROR(VLOOKUP(C363,AppropUnits[],13,0),D363)</f>
        <v>DPS Fire Fighter Training</v>
      </c>
      <c r="L363" s="35" t="s">
        <v>588</v>
      </c>
      <c r="M363" s="63" t="s">
        <v>2161</v>
      </c>
    </row>
    <row r="364" spans="1:13" ht="15" customHeight="1" x14ac:dyDescent="0.25">
      <c r="A364" s="45" t="s">
        <v>73</v>
      </c>
      <c r="B364" s="27" t="s">
        <v>71</v>
      </c>
      <c r="C364" s="28" t="s">
        <v>98</v>
      </c>
      <c r="D364" s="26" t="s">
        <v>420</v>
      </c>
      <c r="E364" s="29" t="s">
        <v>361</v>
      </c>
      <c r="F364" s="29" t="s">
        <v>534</v>
      </c>
      <c r="G364" s="29" t="s">
        <v>379</v>
      </c>
      <c r="H364" s="30" t="s">
        <v>13</v>
      </c>
      <c r="I364" s="31">
        <v>4179.3000000000011</v>
      </c>
      <c r="J364" s="48" t="str">
        <f t="shared" si="5"/>
        <v>180 Dept of Public Safety</v>
      </c>
      <c r="K364" s="48" t="str">
        <f>IFERROR(VLOOKUP(C364,AppropUnits[],13,0),D364)</f>
        <v>DPS Fire Fighter Training</v>
      </c>
      <c r="L364" s="35" t="s">
        <v>588</v>
      </c>
      <c r="M364" s="63" t="s">
        <v>2161</v>
      </c>
    </row>
    <row r="365" spans="1:13" ht="15" customHeight="1" x14ac:dyDescent="0.25">
      <c r="A365" s="45" t="s">
        <v>73</v>
      </c>
      <c r="B365" s="27" t="s">
        <v>71</v>
      </c>
      <c r="C365" s="28" t="s">
        <v>98</v>
      </c>
      <c r="D365" s="26" t="s">
        <v>420</v>
      </c>
      <c r="E365" s="29" t="s">
        <v>361</v>
      </c>
      <c r="F365" s="29" t="s">
        <v>261</v>
      </c>
      <c r="G365" s="29" t="s">
        <v>260</v>
      </c>
      <c r="H365" s="30" t="s">
        <v>13</v>
      </c>
      <c r="I365" s="31">
        <v>7.5935000000000006</v>
      </c>
      <c r="J365" s="48" t="str">
        <f t="shared" si="5"/>
        <v>180 Dept of Public Safety</v>
      </c>
      <c r="K365" s="48" t="str">
        <f>IFERROR(VLOOKUP(C365,AppropUnits[],13,0),D365)</f>
        <v>DPS Fire Fighter Training</v>
      </c>
      <c r="L365" s="35" t="s">
        <v>588</v>
      </c>
      <c r="M365" s="63" t="s">
        <v>2161</v>
      </c>
    </row>
    <row r="366" spans="1:13" ht="15" customHeight="1" x14ac:dyDescent="0.25">
      <c r="A366" s="45" t="s">
        <v>73</v>
      </c>
      <c r="B366" s="27" t="s">
        <v>71</v>
      </c>
      <c r="C366" s="28" t="s">
        <v>97</v>
      </c>
      <c r="D366" s="26" t="s">
        <v>419</v>
      </c>
      <c r="E366" s="29" t="s">
        <v>361</v>
      </c>
      <c r="F366" s="29" t="s">
        <v>534</v>
      </c>
      <c r="G366" s="29" t="s">
        <v>362</v>
      </c>
      <c r="H366" s="30" t="s">
        <v>13</v>
      </c>
      <c r="I366" s="31">
        <v>228</v>
      </c>
      <c r="J366" s="48" t="str">
        <f t="shared" si="5"/>
        <v>180 Dept of Public Safety</v>
      </c>
      <c r="K366" s="48" t="str">
        <f>IFERROR(VLOOKUP(C366,AppropUnits[],13,0),D366)</f>
        <v>DPS Fire Operations</v>
      </c>
      <c r="L366" s="35" t="s">
        <v>588</v>
      </c>
      <c r="M366" s="63" t="s">
        <v>2161</v>
      </c>
    </row>
    <row r="367" spans="1:13" ht="15" customHeight="1" x14ac:dyDescent="0.25">
      <c r="A367" s="45" t="s">
        <v>73</v>
      </c>
      <c r="B367" s="27" t="s">
        <v>71</v>
      </c>
      <c r="C367" s="28" t="s">
        <v>97</v>
      </c>
      <c r="D367" s="26" t="s">
        <v>419</v>
      </c>
      <c r="E367" s="29" t="s">
        <v>361</v>
      </c>
      <c r="F367" s="29" t="s">
        <v>534</v>
      </c>
      <c r="G367" s="29" t="s">
        <v>379</v>
      </c>
      <c r="H367" s="30" t="s">
        <v>13</v>
      </c>
      <c r="I367" s="31">
        <v>5749.3600000000006</v>
      </c>
      <c r="J367" s="48" t="str">
        <f t="shared" si="5"/>
        <v>180 Dept of Public Safety</v>
      </c>
      <c r="K367" s="48" t="str">
        <f>IFERROR(VLOOKUP(C367,AppropUnits[],13,0),D367)</f>
        <v>DPS Fire Operations</v>
      </c>
      <c r="L367" s="35" t="s">
        <v>588</v>
      </c>
      <c r="M367" s="63" t="s">
        <v>2161</v>
      </c>
    </row>
    <row r="368" spans="1:13" ht="15" customHeight="1" x14ac:dyDescent="0.25">
      <c r="A368" s="45" t="s">
        <v>73</v>
      </c>
      <c r="B368" s="27" t="s">
        <v>71</v>
      </c>
      <c r="C368" s="28" t="s">
        <v>97</v>
      </c>
      <c r="D368" s="26" t="s">
        <v>419</v>
      </c>
      <c r="E368" s="29" t="s">
        <v>361</v>
      </c>
      <c r="F368" s="29" t="s">
        <v>261</v>
      </c>
      <c r="G368" s="29" t="s">
        <v>260</v>
      </c>
      <c r="H368" s="30" t="s">
        <v>13</v>
      </c>
      <c r="I368" s="31">
        <v>153.37549999999999</v>
      </c>
      <c r="J368" s="48" t="str">
        <f t="shared" si="5"/>
        <v>180 Dept of Public Safety</v>
      </c>
      <c r="K368" s="48" t="str">
        <f>IFERROR(VLOOKUP(C368,AppropUnits[],13,0),D368)</f>
        <v>DPS Fire Operations</v>
      </c>
      <c r="L368" s="35" t="s">
        <v>588</v>
      </c>
      <c r="M368" s="63" t="s">
        <v>2161</v>
      </c>
    </row>
    <row r="369" spans="1:13" ht="15" customHeight="1" x14ac:dyDescent="0.25">
      <c r="A369" s="46" t="s">
        <v>73</v>
      </c>
      <c r="B369" s="25" t="s">
        <v>71</v>
      </c>
      <c r="C369" s="43" t="s">
        <v>97</v>
      </c>
      <c r="D369" s="25" t="s">
        <v>419</v>
      </c>
      <c r="E369" s="39" t="s">
        <v>361</v>
      </c>
      <c r="F369" s="25" t="s">
        <v>11</v>
      </c>
      <c r="G369" s="25" t="s">
        <v>20</v>
      </c>
      <c r="H369" s="25" t="s">
        <v>13</v>
      </c>
      <c r="I369" s="32">
        <v>153</v>
      </c>
      <c r="J369" s="48" t="str">
        <f t="shared" si="5"/>
        <v>180 Dept of Public Safety</v>
      </c>
      <c r="K369" s="48" t="str">
        <f>IFERROR(VLOOKUP(C369,AppropUnits[],13,0),D369)</f>
        <v>DPS Fire Operations</v>
      </c>
      <c r="L369" s="62" t="s">
        <v>1519</v>
      </c>
      <c r="M369" s="63" t="s">
        <v>2161</v>
      </c>
    </row>
    <row r="370" spans="1:13" ht="15" customHeight="1" x14ac:dyDescent="0.25">
      <c r="A370" s="45" t="s">
        <v>73</v>
      </c>
      <c r="B370" s="27" t="s">
        <v>71</v>
      </c>
      <c r="C370" s="28" t="s">
        <v>78</v>
      </c>
      <c r="D370" s="26" t="s">
        <v>412</v>
      </c>
      <c r="E370" s="29" t="s">
        <v>361</v>
      </c>
      <c r="F370" s="29" t="s">
        <v>534</v>
      </c>
      <c r="G370" s="29" t="s">
        <v>362</v>
      </c>
      <c r="H370" s="30" t="s">
        <v>13</v>
      </c>
      <c r="I370" s="31">
        <v>144</v>
      </c>
      <c r="J370" s="48" t="str">
        <f t="shared" si="5"/>
        <v>180 Dept of Public Safety</v>
      </c>
      <c r="K370" s="48" t="str">
        <f>IFERROR(VLOOKUP(C370,AppropUnits[],13,0),D370)</f>
        <v>DPS Fleet Management</v>
      </c>
      <c r="L370" s="35" t="s">
        <v>588</v>
      </c>
      <c r="M370" s="63" t="s">
        <v>2161</v>
      </c>
    </row>
    <row r="371" spans="1:13" ht="15" customHeight="1" x14ac:dyDescent="0.25">
      <c r="A371" s="45" t="s">
        <v>73</v>
      </c>
      <c r="B371" s="27" t="s">
        <v>71</v>
      </c>
      <c r="C371" s="28" t="s">
        <v>78</v>
      </c>
      <c r="D371" s="26" t="s">
        <v>412</v>
      </c>
      <c r="E371" s="29" t="s">
        <v>361</v>
      </c>
      <c r="F371" s="29" t="s">
        <v>261</v>
      </c>
      <c r="G371" s="29" t="s">
        <v>260</v>
      </c>
      <c r="H371" s="30" t="s">
        <v>13</v>
      </c>
      <c r="I371" s="31">
        <v>30.694600000000001</v>
      </c>
      <c r="J371" s="48" t="str">
        <f t="shared" si="5"/>
        <v>180 Dept of Public Safety</v>
      </c>
      <c r="K371" s="48" t="str">
        <f>IFERROR(VLOOKUP(C371,AppropUnits[],13,0),D371)</f>
        <v>DPS Fleet Management</v>
      </c>
      <c r="L371" s="35" t="s">
        <v>588</v>
      </c>
      <c r="M371" s="63" t="s">
        <v>2161</v>
      </c>
    </row>
    <row r="372" spans="1:13" ht="15" customHeight="1" x14ac:dyDescent="0.25">
      <c r="A372" s="45" t="s">
        <v>73</v>
      </c>
      <c r="B372" s="27" t="s">
        <v>71</v>
      </c>
      <c r="C372" s="28" t="s">
        <v>96</v>
      </c>
      <c r="D372" s="26" t="s">
        <v>418</v>
      </c>
      <c r="E372" s="29" t="s">
        <v>361</v>
      </c>
      <c r="F372" s="29" t="s">
        <v>534</v>
      </c>
      <c r="G372" s="29" t="s">
        <v>362</v>
      </c>
      <c r="H372" s="30" t="s">
        <v>13</v>
      </c>
      <c r="I372" s="31">
        <v>24</v>
      </c>
      <c r="J372" s="48" t="str">
        <f t="shared" si="5"/>
        <v>180 Dept of Public Safety</v>
      </c>
      <c r="K372" s="48" t="str">
        <f>IFERROR(VLOOKUP(C372,AppropUnits[],13,0),D372)</f>
        <v>DPS Highway Safety</v>
      </c>
      <c r="L372" s="35" t="s">
        <v>588</v>
      </c>
      <c r="M372" s="63" t="s">
        <v>2161</v>
      </c>
    </row>
    <row r="373" spans="1:13" ht="15" customHeight="1" x14ac:dyDescent="0.25">
      <c r="A373" s="45" t="s">
        <v>73</v>
      </c>
      <c r="B373" s="27" t="s">
        <v>71</v>
      </c>
      <c r="C373" s="28" t="s">
        <v>96</v>
      </c>
      <c r="D373" s="26" t="s">
        <v>418</v>
      </c>
      <c r="E373" s="29" t="s">
        <v>361</v>
      </c>
      <c r="F373" s="29" t="s">
        <v>534</v>
      </c>
      <c r="G373" s="29" t="s">
        <v>379</v>
      </c>
      <c r="H373" s="30" t="s">
        <v>13</v>
      </c>
      <c r="I373" s="31">
        <v>60.13000000000001</v>
      </c>
      <c r="J373" s="48" t="str">
        <f t="shared" si="5"/>
        <v>180 Dept of Public Safety</v>
      </c>
      <c r="K373" s="48" t="str">
        <f>IFERROR(VLOOKUP(C373,AppropUnits[],13,0),D373)</f>
        <v>DPS Highway Safety</v>
      </c>
      <c r="L373" s="35" t="s">
        <v>588</v>
      </c>
      <c r="M373" s="63" t="s">
        <v>2161</v>
      </c>
    </row>
    <row r="374" spans="1:13" ht="15" customHeight="1" x14ac:dyDescent="0.25">
      <c r="A374" s="45" t="s">
        <v>73</v>
      </c>
      <c r="B374" s="27" t="s">
        <v>71</v>
      </c>
      <c r="C374" s="28" t="s">
        <v>96</v>
      </c>
      <c r="D374" s="26" t="s">
        <v>418</v>
      </c>
      <c r="E374" s="29" t="s">
        <v>361</v>
      </c>
      <c r="F374" s="29" t="s">
        <v>261</v>
      </c>
      <c r="G374" s="29" t="s">
        <v>260</v>
      </c>
      <c r="H374" s="30" t="s">
        <v>13</v>
      </c>
      <c r="I374" s="31">
        <v>5.3395000000000001</v>
      </c>
      <c r="J374" s="48" t="str">
        <f t="shared" si="5"/>
        <v>180 Dept of Public Safety</v>
      </c>
      <c r="K374" s="48" t="str">
        <f>IFERROR(VLOOKUP(C374,AppropUnits[],13,0),D374)</f>
        <v>DPS Highway Safety</v>
      </c>
      <c r="L374" s="35" t="s">
        <v>588</v>
      </c>
      <c r="M374" s="63" t="s">
        <v>2161</v>
      </c>
    </row>
    <row r="375" spans="1:13" ht="15" customHeight="1" x14ac:dyDescent="0.25">
      <c r="A375" s="45" t="s">
        <v>73</v>
      </c>
      <c r="B375" s="27" t="s">
        <v>71</v>
      </c>
      <c r="C375" s="28" t="s">
        <v>77</v>
      </c>
      <c r="D375" s="26" t="s">
        <v>411</v>
      </c>
      <c r="E375" s="29" t="s">
        <v>361</v>
      </c>
      <c r="F375" s="29" t="s">
        <v>534</v>
      </c>
      <c r="G375" s="29" t="s">
        <v>379</v>
      </c>
      <c r="H375" s="30" t="s">
        <v>13</v>
      </c>
      <c r="I375" s="31">
        <v>0</v>
      </c>
      <c r="J375" s="48" t="str">
        <f t="shared" si="5"/>
        <v>180 Dept of Public Safety</v>
      </c>
      <c r="K375" s="48" t="str">
        <f>IFERROR(VLOOKUP(C375,AppropUnits[],13,0),D375)</f>
        <v>DPS Intelligence Center</v>
      </c>
      <c r="L375" s="35" t="s">
        <v>588</v>
      </c>
      <c r="M375" s="63" t="s">
        <v>2161</v>
      </c>
    </row>
    <row r="376" spans="1:13" ht="15" customHeight="1" x14ac:dyDescent="0.25">
      <c r="A376" s="45" t="s">
        <v>73</v>
      </c>
      <c r="B376" s="27" t="s">
        <v>71</v>
      </c>
      <c r="C376" s="28" t="s">
        <v>77</v>
      </c>
      <c r="D376" s="26" t="s">
        <v>411</v>
      </c>
      <c r="E376" s="29" t="s">
        <v>361</v>
      </c>
      <c r="F376" s="29" t="s">
        <v>261</v>
      </c>
      <c r="G376" s="29" t="s">
        <v>260</v>
      </c>
      <c r="H376" s="30" t="s">
        <v>13</v>
      </c>
      <c r="I376" s="31">
        <v>1.7298</v>
      </c>
      <c r="J376" s="48" t="str">
        <f t="shared" si="5"/>
        <v>180 Dept of Public Safety</v>
      </c>
      <c r="K376" s="48" t="str">
        <f>IFERROR(VLOOKUP(C376,AppropUnits[],13,0),D376)</f>
        <v>DPS Intelligence Center</v>
      </c>
      <c r="L376" s="35" t="s">
        <v>588</v>
      </c>
      <c r="M376" s="63" t="s">
        <v>2161</v>
      </c>
    </row>
    <row r="377" spans="1:13" ht="15" customHeight="1" x14ac:dyDescent="0.25">
      <c r="A377" s="45" t="s">
        <v>73</v>
      </c>
      <c r="B377" s="27" t="s">
        <v>71</v>
      </c>
      <c r="C377" s="28" t="s">
        <v>80</v>
      </c>
      <c r="D377" s="26" t="s">
        <v>414</v>
      </c>
      <c r="E377" s="29" t="s">
        <v>361</v>
      </c>
      <c r="F377" s="29" t="s">
        <v>534</v>
      </c>
      <c r="G377" s="29" t="s">
        <v>362</v>
      </c>
      <c r="H377" s="30" t="s">
        <v>13</v>
      </c>
      <c r="I377" s="31">
        <v>48</v>
      </c>
      <c r="J377" s="48" t="str">
        <f t="shared" si="5"/>
        <v>180 Dept of Public Safety</v>
      </c>
      <c r="K377" s="48" t="str">
        <f>IFERROR(VLOOKUP(C377,AppropUnits[],13,0),D377)</f>
        <v>DPS Non-Government/Other Services</v>
      </c>
      <c r="L377" s="35" t="s">
        <v>588</v>
      </c>
      <c r="M377" s="63" t="s">
        <v>2161</v>
      </c>
    </row>
    <row r="378" spans="1:13" ht="15" customHeight="1" x14ac:dyDescent="0.25">
      <c r="A378" s="45" t="s">
        <v>73</v>
      </c>
      <c r="B378" s="27" t="s">
        <v>71</v>
      </c>
      <c r="C378" s="28" t="s">
        <v>80</v>
      </c>
      <c r="D378" s="26" t="s">
        <v>414</v>
      </c>
      <c r="E378" s="29" t="s">
        <v>361</v>
      </c>
      <c r="F378" s="29" t="s">
        <v>534</v>
      </c>
      <c r="G378" s="29" t="s">
        <v>379</v>
      </c>
      <c r="H378" s="30" t="s">
        <v>13</v>
      </c>
      <c r="I378" s="31">
        <v>362.92000000000007</v>
      </c>
      <c r="J378" s="48" t="str">
        <f t="shared" si="5"/>
        <v>180 Dept of Public Safety</v>
      </c>
      <c r="K378" s="48" t="str">
        <f>IFERROR(VLOOKUP(C378,AppropUnits[],13,0),D378)</f>
        <v>DPS Non-Government/Other Services</v>
      </c>
      <c r="L378" s="35" t="s">
        <v>588</v>
      </c>
      <c r="M378" s="63" t="s">
        <v>2161</v>
      </c>
    </row>
    <row r="379" spans="1:13" ht="15" customHeight="1" x14ac:dyDescent="0.25">
      <c r="A379" s="45" t="s">
        <v>73</v>
      </c>
      <c r="B379" s="27" t="s">
        <v>71</v>
      </c>
      <c r="C379" s="28" t="s">
        <v>80</v>
      </c>
      <c r="D379" s="26" t="s">
        <v>414</v>
      </c>
      <c r="E379" s="29" t="s">
        <v>361</v>
      </c>
      <c r="F379" s="29" t="s">
        <v>261</v>
      </c>
      <c r="G379" s="29" t="s">
        <v>260</v>
      </c>
      <c r="H379" s="30" t="s">
        <v>13</v>
      </c>
      <c r="I379" s="31">
        <v>6.634500000000001</v>
      </c>
      <c r="J379" s="48" t="str">
        <f t="shared" si="5"/>
        <v>180 Dept of Public Safety</v>
      </c>
      <c r="K379" s="48" t="str">
        <f>IFERROR(VLOOKUP(C379,AppropUnits[],13,0),D379)</f>
        <v>DPS Non-Government/Other Services</v>
      </c>
      <c r="L379" s="35" t="s">
        <v>588</v>
      </c>
      <c r="M379" s="63" t="s">
        <v>2161</v>
      </c>
    </row>
    <row r="380" spans="1:13" ht="15" customHeight="1" x14ac:dyDescent="0.25">
      <c r="A380" s="45" t="s">
        <v>73</v>
      </c>
      <c r="B380" s="27" t="s">
        <v>71</v>
      </c>
      <c r="C380" s="28" t="s">
        <v>83</v>
      </c>
      <c r="D380" s="26" t="s">
        <v>407</v>
      </c>
      <c r="E380" s="29" t="s">
        <v>361</v>
      </c>
      <c r="F380" s="29" t="s">
        <v>534</v>
      </c>
      <c r="G380" s="29" t="s">
        <v>362</v>
      </c>
      <c r="H380" s="30" t="s">
        <v>13</v>
      </c>
      <c r="I380" s="31">
        <v>144</v>
      </c>
      <c r="J380" s="48" t="str">
        <f t="shared" si="5"/>
        <v>180 Dept of Public Safety</v>
      </c>
      <c r="K380" s="48" t="str">
        <f>IFERROR(VLOOKUP(C380,AppropUnits[],13,0),D380)</f>
        <v>DPS POST Administration</v>
      </c>
      <c r="L380" s="35" t="s">
        <v>588</v>
      </c>
      <c r="M380" s="63" t="s">
        <v>2161</v>
      </c>
    </row>
    <row r="381" spans="1:13" ht="15" customHeight="1" x14ac:dyDescent="0.25">
      <c r="A381" s="45" t="s">
        <v>73</v>
      </c>
      <c r="B381" s="27" t="s">
        <v>71</v>
      </c>
      <c r="C381" s="28" t="s">
        <v>83</v>
      </c>
      <c r="D381" s="26" t="s">
        <v>407</v>
      </c>
      <c r="E381" s="29" t="s">
        <v>361</v>
      </c>
      <c r="F381" s="29" t="s">
        <v>534</v>
      </c>
      <c r="G381" s="29" t="s">
        <v>379</v>
      </c>
      <c r="H381" s="30" t="s">
        <v>13</v>
      </c>
      <c r="I381" s="31">
        <v>726.6500000000002</v>
      </c>
      <c r="J381" s="48" t="str">
        <f t="shared" si="5"/>
        <v>180 Dept of Public Safety</v>
      </c>
      <c r="K381" s="48" t="str">
        <f>IFERROR(VLOOKUP(C381,AppropUnits[],13,0),D381)</f>
        <v>DPS POST Administration</v>
      </c>
      <c r="L381" s="35" t="s">
        <v>588</v>
      </c>
      <c r="M381" s="63" t="s">
        <v>2161</v>
      </c>
    </row>
    <row r="382" spans="1:13" ht="15" customHeight="1" x14ac:dyDescent="0.25">
      <c r="A382" s="45" t="s">
        <v>73</v>
      </c>
      <c r="B382" s="27" t="s">
        <v>71</v>
      </c>
      <c r="C382" s="28" t="s">
        <v>83</v>
      </c>
      <c r="D382" s="26" t="s">
        <v>407</v>
      </c>
      <c r="E382" s="29" t="s">
        <v>361</v>
      </c>
      <c r="F382" s="29" t="s">
        <v>261</v>
      </c>
      <c r="G382" s="29" t="s">
        <v>260</v>
      </c>
      <c r="H382" s="30" t="s">
        <v>13</v>
      </c>
      <c r="I382" s="31">
        <v>36.391999999999996</v>
      </c>
      <c r="J382" s="48" t="str">
        <f t="shared" si="5"/>
        <v>180 Dept of Public Safety</v>
      </c>
      <c r="K382" s="48" t="str">
        <f>IFERROR(VLOOKUP(C382,AppropUnits[],13,0),D382)</f>
        <v>DPS POST Administration</v>
      </c>
      <c r="L382" s="35" t="s">
        <v>588</v>
      </c>
      <c r="M382" s="63" t="s">
        <v>2161</v>
      </c>
    </row>
    <row r="383" spans="1:13" ht="15" customHeight="1" x14ac:dyDescent="0.25">
      <c r="A383" s="45" t="s">
        <v>73</v>
      </c>
      <c r="B383" s="27" t="s">
        <v>71</v>
      </c>
      <c r="C383" s="28" t="s">
        <v>81</v>
      </c>
      <c r="D383" s="26" t="s">
        <v>415</v>
      </c>
      <c r="E383" s="29" t="s">
        <v>361</v>
      </c>
      <c r="F383" s="29" t="s">
        <v>534</v>
      </c>
      <c r="G383" s="29" t="s">
        <v>362</v>
      </c>
      <c r="H383" s="30" t="s">
        <v>13</v>
      </c>
      <c r="I383" s="31">
        <v>480</v>
      </c>
      <c r="J383" s="48" t="str">
        <f t="shared" si="5"/>
        <v>180 Dept of Public Safety</v>
      </c>
      <c r="K383" s="48" t="str">
        <f>IFERROR(VLOOKUP(C383,AppropUnits[],13,0),D383)</f>
        <v>DPS POST Basic Training</v>
      </c>
      <c r="L383" s="35" t="s">
        <v>588</v>
      </c>
      <c r="M383" s="63" t="s">
        <v>2161</v>
      </c>
    </row>
    <row r="384" spans="1:13" ht="15" customHeight="1" x14ac:dyDescent="0.25">
      <c r="A384" s="45" t="s">
        <v>73</v>
      </c>
      <c r="B384" s="27" t="s">
        <v>71</v>
      </c>
      <c r="C384" s="28" t="s">
        <v>81</v>
      </c>
      <c r="D384" s="26" t="s">
        <v>415</v>
      </c>
      <c r="E384" s="29" t="s">
        <v>361</v>
      </c>
      <c r="F384" s="29" t="s">
        <v>534</v>
      </c>
      <c r="G384" s="29" t="s">
        <v>379</v>
      </c>
      <c r="H384" s="30" t="s">
        <v>13</v>
      </c>
      <c r="I384" s="31">
        <v>188305.13999999996</v>
      </c>
      <c r="J384" s="48" t="str">
        <f t="shared" si="5"/>
        <v>180 Dept of Public Safety</v>
      </c>
      <c r="K384" s="48" t="str">
        <f>IFERROR(VLOOKUP(C384,AppropUnits[],13,0),D384)</f>
        <v>DPS POST Basic Training</v>
      </c>
      <c r="L384" s="35" t="s">
        <v>588</v>
      </c>
      <c r="M384" s="63" t="s">
        <v>2161</v>
      </c>
    </row>
    <row r="385" spans="1:13" ht="15" customHeight="1" x14ac:dyDescent="0.25">
      <c r="A385" s="45" t="s">
        <v>73</v>
      </c>
      <c r="B385" s="27" t="s">
        <v>71</v>
      </c>
      <c r="C385" s="28" t="s">
        <v>81</v>
      </c>
      <c r="D385" s="26" t="s">
        <v>415</v>
      </c>
      <c r="E385" s="29" t="s">
        <v>361</v>
      </c>
      <c r="F385" s="29" t="s">
        <v>261</v>
      </c>
      <c r="G385" s="29" t="s">
        <v>260</v>
      </c>
      <c r="H385" s="30" t="s">
        <v>13</v>
      </c>
      <c r="I385" s="31">
        <v>50.018500000000003</v>
      </c>
      <c r="J385" s="48" t="str">
        <f t="shared" si="5"/>
        <v>180 Dept of Public Safety</v>
      </c>
      <c r="K385" s="48" t="str">
        <f>IFERROR(VLOOKUP(C385,AppropUnits[],13,0),D385)</f>
        <v>DPS POST Basic Training</v>
      </c>
      <c r="L385" s="35" t="s">
        <v>588</v>
      </c>
      <c r="M385" s="63" t="s">
        <v>2161</v>
      </c>
    </row>
    <row r="386" spans="1:13" ht="15" customHeight="1" x14ac:dyDescent="0.25">
      <c r="A386" s="45" t="s">
        <v>73</v>
      </c>
      <c r="B386" s="27" t="s">
        <v>71</v>
      </c>
      <c r="C386" s="28" t="s">
        <v>82</v>
      </c>
      <c r="D386" s="26" t="s">
        <v>408</v>
      </c>
      <c r="E386" s="29" t="s">
        <v>361</v>
      </c>
      <c r="F386" s="29" t="s">
        <v>534</v>
      </c>
      <c r="G386" s="29" t="s">
        <v>362</v>
      </c>
      <c r="H386" s="30" t="s">
        <v>13</v>
      </c>
      <c r="I386" s="31">
        <v>12</v>
      </c>
      <c r="J386" s="48" t="str">
        <f t="shared" si="5"/>
        <v>180 Dept of Public Safety</v>
      </c>
      <c r="K386" s="48" t="str">
        <f>IFERROR(VLOOKUP(C386,AppropUnits[],13,0),D386)</f>
        <v>DPS POST Regional/In-service Training</v>
      </c>
      <c r="L386" s="35" t="s">
        <v>588</v>
      </c>
      <c r="M386" s="63" t="s">
        <v>2161</v>
      </c>
    </row>
    <row r="387" spans="1:13" ht="15" customHeight="1" x14ac:dyDescent="0.25">
      <c r="A387" s="45" t="s">
        <v>73</v>
      </c>
      <c r="B387" s="27" t="s">
        <v>71</v>
      </c>
      <c r="C387" s="28" t="s">
        <v>82</v>
      </c>
      <c r="D387" s="26" t="s">
        <v>408</v>
      </c>
      <c r="E387" s="29" t="s">
        <v>361</v>
      </c>
      <c r="F387" s="29" t="s">
        <v>534</v>
      </c>
      <c r="G387" s="29" t="s">
        <v>379</v>
      </c>
      <c r="H387" s="30" t="s">
        <v>13</v>
      </c>
      <c r="I387" s="31">
        <v>215.43000000000004</v>
      </c>
      <c r="J387" s="48" t="str">
        <f t="shared" si="5"/>
        <v>180 Dept of Public Safety</v>
      </c>
      <c r="K387" s="48" t="str">
        <f>IFERROR(VLOOKUP(C387,AppropUnits[],13,0),D387)</f>
        <v>DPS POST Regional/In-service Training</v>
      </c>
      <c r="L387" s="35" t="s">
        <v>588</v>
      </c>
      <c r="M387" s="63" t="s">
        <v>2161</v>
      </c>
    </row>
    <row r="388" spans="1:13" ht="15" customHeight="1" x14ac:dyDescent="0.25">
      <c r="A388" s="45" t="s">
        <v>73</v>
      </c>
      <c r="B388" s="27" t="s">
        <v>71</v>
      </c>
      <c r="C388" s="28" t="s">
        <v>82</v>
      </c>
      <c r="D388" s="26" t="s">
        <v>408</v>
      </c>
      <c r="E388" s="29" t="s">
        <v>361</v>
      </c>
      <c r="F388" s="29" t="s">
        <v>261</v>
      </c>
      <c r="G388" s="29" t="s">
        <v>260</v>
      </c>
      <c r="H388" s="30" t="s">
        <v>13</v>
      </c>
      <c r="I388" s="31">
        <v>13.8476</v>
      </c>
      <c r="J388" s="48" t="str">
        <f t="shared" ref="J388:J451" si="6">IF(A388&gt;"",A388&amp;" "&amp;B388,B388)</f>
        <v>180 Dept of Public Safety</v>
      </c>
      <c r="K388" s="48" t="str">
        <f>IFERROR(VLOOKUP(C388,AppropUnits[],13,0),D388)</f>
        <v>DPS POST Regional/In-service Training</v>
      </c>
      <c r="L388" s="35" t="s">
        <v>588</v>
      </c>
      <c r="M388" s="63" t="s">
        <v>2161</v>
      </c>
    </row>
    <row r="389" spans="1:13" ht="15" customHeight="1" x14ac:dyDescent="0.25">
      <c r="A389" s="45" t="s">
        <v>73</v>
      </c>
      <c r="B389" s="27" t="s">
        <v>71</v>
      </c>
      <c r="C389" s="28" t="s">
        <v>85</v>
      </c>
      <c r="D389" s="26" t="s">
        <v>405</v>
      </c>
      <c r="E389" s="29" t="s">
        <v>361</v>
      </c>
      <c r="F389" s="29" t="s">
        <v>534</v>
      </c>
      <c r="G389" s="29" t="s">
        <v>362</v>
      </c>
      <c r="H389" s="30" t="s">
        <v>13</v>
      </c>
      <c r="I389" s="31">
        <v>72</v>
      </c>
      <c r="J389" s="48" t="str">
        <f t="shared" si="6"/>
        <v>180 Dept of Public Safety</v>
      </c>
      <c r="K389" s="48" t="str">
        <f>IFERROR(VLOOKUP(C389,AppropUnits[],13,0),D389)</f>
        <v>DPS State Crime Labs</v>
      </c>
      <c r="L389" s="35" t="s">
        <v>588</v>
      </c>
      <c r="M389" s="63" t="s">
        <v>2161</v>
      </c>
    </row>
    <row r="390" spans="1:13" ht="15" customHeight="1" x14ac:dyDescent="0.25">
      <c r="A390" s="45" t="s">
        <v>73</v>
      </c>
      <c r="B390" s="27" t="s">
        <v>71</v>
      </c>
      <c r="C390" s="28" t="s">
        <v>85</v>
      </c>
      <c r="D390" s="26" t="s">
        <v>405</v>
      </c>
      <c r="E390" s="29" t="s">
        <v>361</v>
      </c>
      <c r="F390" s="29" t="s">
        <v>534</v>
      </c>
      <c r="G390" s="29" t="s">
        <v>379</v>
      </c>
      <c r="H390" s="30" t="s">
        <v>13</v>
      </c>
      <c r="I390" s="31">
        <v>486.78000000000009</v>
      </c>
      <c r="J390" s="48" t="str">
        <f t="shared" si="6"/>
        <v>180 Dept of Public Safety</v>
      </c>
      <c r="K390" s="48" t="str">
        <f>IFERROR(VLOOKUP(C390,AppropUnits[],13,0),D390)</f>
        <v>DPS State Crime Labs</v>
      </c>
      <c r="L390" s="35" t="s">
        <v>588</v>
      </c>
      <c r="M390" s="63" t="s">
        <v>2161</v>
      </c>
    </row>
    <row r="391" spans="1:13" ht="15" customHeight="1" x14ac:dyDescent="0.25">
      <c r="A391" s="45" t="s">
        <v>73</v>
      </c>
      <c r="B391" s="27" t="s">
        <v>71</v>
      </c>
      <c r="C391" s="28" t="s">
        <v>85</v>
      </c>
      <c r="D391" s="26" t="s">
        <v>405</v>
      </c>
      <c r="E391" s="29" t="s">
        <v>361</v>
      </c>
      <c r="F391" s="29" t="s">
        <v>261</v>
      </c>
      <c r="G391" s="29" t="s">
        <v>260</v>
      </c>
      <c r="H391" s="30" t="s">
        <v>13</v>
      </c>
      <c r="I391" s="31">
        <v>10.6907</v>
      </c>
      <c r="J391" s="48" t="str">
        <f t="shared" si="6"/>
        <v>180 Dept of Public Safety</v>
      </c>
      <c r="K391" s="48" t="str">
        <f>IFERROR(VLOOKUP(C391,AppropUnits[],13,0),D391)</f>
        <v>DPS State Crime Labs</v>
      </c>
      <c r="L391" s="35" t="s">
        <v>588</v>
      </c>
      <c r="M391" s="63" t="s">
        <v>2161</v>
      </c>
    </row>
    <row r="392" spans="1:13" ht="15" customHeight="1" x14ac:dyDescent="0.25">
      <c r="A392" s="45" t="s">
        <v>73</v>
      </c>
      <c r="B392" s="27" t="s">
        <v>71</v>
      </c>
      <c r="C392" s="28" t="s">
        <v>89</v>
      </c>
      <c r="D392" s="26" t="s">
        <v>401</v>
      </c>
      <c r="E392" s="29" t="s">
        <v>361</v>
      </c>
      <c r="F392" s="29" t="s">
        <v>534</v>
      </c>
      <c r="G392" s="29" t="s">
        <v>362</v>
      </c>
      <c r="H392" s="30" t="s">
        <v>13</v>
      </c>
      <c r="I392" s="31">
        <v>300</v>
      </c>
      <c r="J392" s="48" t="str">
        <f t="shared" si="6"/>
        <v>180 Dept of Public Safety</v>
      </c>
      <c r="K392" s="48" t="str">
        <f>IFERROR(VLOOKUP(C392,AppropUnits[],13,0),D392)</f>
        <v>DPS UHP Administration</v>
      </c>
      <c r="L392" s="35" t="s">
        <v>588</v>
      </c>
      <c r="M392" s="63" t="s">
        <v>2161</v>
      </c>
    </row>
    <row r="393" spans="1:13" ht="15" customHeight="1" x14ac:dyDescent="0.25">
      <c r="A393" s="45" t="s">
        <v>73</v>
      </c>
      <c r="B393" s="27" t="s">
        <v>71</v>
      </c>
      <c r="C393" s="28" t="s">
        <v>89</v>
      </c>
      <c r="D393" s="26" t="s">
        <v>401</v>
      </c>
      <c r="E393" s="29" t="s">
        <v>361</v>
      </c>
      <c r="F393" s="29" t="s">
        <v>534</v>
      </c>
      <c r="G393" s="29" t="s">
        <v>379</v>
      </c>
      <c r="H393" s="30" t="s">
        <v>13</v>
      </c>
      <c r="I393" s="31">
        <v>18953.37</v>
      </c>
      <c r="J393" s="48" t="str">
        <f t="shared" si="6"/>
        <v>180 Dept of Public Safety</v>
      </c>
      <c r="K393" s="48" t="str">
        <f>IFERROR(VLOOKUP(C393,AppropUnits[],13,0),D393)</f>
        <v>DPS UHP Administration</v>
      </c>
      <c r="L393" s="35" t="s">
        <v>588</v>
      </c>
      <c r="M393" s="63" t="s">
        <v>2161</v>
      </c>
    </row>
    <row r="394" spans="1:13" ht="15" customHeight="1" x14ac:dyDescent="0.25">
      <c r="A394" s="45" t="s">
        <v>73</v>
      </c>
      <c r="B394" s="27" t="s">
        <v>71</v>
      </c>
      <c r="C394" s="28" t="s">
        <v>89</v>
      </c>
      <c r="D394" s="26" t="s">
        <v>401</v>
      </c>
      <c r="E394" s="29" t="s">
        <v>361</v>
      </c>
      <c r="F394" s="29" t="s">
        <v>261</v>
      </c>
      <c r="G394" s="29" t="s">
        <v>260</v>
      </c>
      <c r="H394" s="30" t="s">
        <v>13</v>
      </c>
      <c r="I394" s="31">
        <v>97.295200000000008</v>
      </c>
      <c r="J394" s="48" t="str">
        <f t="shared" si="6"/>
        <v>180 Dept of Public Safety</v>
      </c>
      <c r="K394" s="48" t="str">
        <f>IFERROR(VLOOKUP(C394,AppropUnits[],13,0),D394)</f>
        <v>DPS UHP Administration</v>
      </c>
      <c r="L394" s="35" t="s">
        <v>588</v>
      </c>
      <c r="M394" s="63" t="s">
        <v>2161</v>
      </c>
    </row>
    <row r="395" spans="1:13" ht="15" customHeight="1" x14ac:dyDescent="0.25">
      <c r="A395" s="45" t="s">
        <v>73</v>
      </c>
      <c r="B395" s="27" t="s">
        <v>71</v>
      </c>
      <c r="C395" s="28" t="s">
        <v>91</v>
      </c>
      <c r="D395" s="26" t="s">
        <v>399</v>
      </c>
      <c r="E395" s="29" t="s">
        <v>361</v>
      </c>
      <c r="F395" s="29" t="s">
        <v>534</v>
      </c>
      <c r="G395" s="29" t="s">
        <v>362</v>
      </c>
      <c r="H395" s="30" t="s">
        <v>13</v>
      </c>
      <c r="I395" s="31">
        <v>408</v>
      </c>
      <c r="J395" s="48" t="str">
        <f t="shared" si="6"/>
        <v>180 Dept of Public Safety</v>
      </c>
      <c r="K395" s="48" t="str">
        <f>IFERROR(VLOOKUP(C395,AppropUnits[],13,0),D395)</f>
        <v>DPS UHP Commercial Vehicle</v>
      </c>
      <c r="L395" s="35" t="s">
        <v>588</v>
      </c>
      <c r="M395" s="63" t="s">
        <v>2161</v>
      </c>
    </row>
    <row r="396" spans="1:13" ht="15" customHeight="1" x14ac:dyDescent="0.25">
      <c r="A396" s="45" t="s">
        <v>73</v>
      </c>
      <c r="B396" s="27" t="s">
        <v>71</v>
      </c>
      <c r="C396" s="28" t="s">
        <v>91</v>
      </c>
      <c r="D396" s="26" t="s">
        <v>399</v>
      </c>
      <c r="E396" s="29" t="s">
        <v>361</v>
      </c>
      <c r="F396" s="29" t="s">
        <v>534</v>
      </c>
      <c r="G396" s="29" t="s">
        <v>379</v>
      </c>
      <c r="H396" s="30" t="s">
        <v>13</v>
      </c>
      <c r="I396" s="31">
        <v>9305.7600000000039</v>
      </c>
      <c r="J396" s="48" t="str">
        <f t="shared" si="6"/>
        <v>180 Dept of Public Safety</v>
      </c>
      <c r="K396" s="48" t="str">
        <f>IFERROR(VLOOKUP(C396,AppropUnits[],13,0),D396)</f>
        <v>DPS UHP Commercial Vehicle</v>
      </c>
      <c r="L396" s="35" t="s">
        <v>588</v>
      </c>
      <c r="M396" s="63" t="s">
        <v>2161</v>
      </c>
    </row>
    <row r="397" spans="1:13" ht="15" customHeight="1" x14ac:dyDescent="0.25">
      <c r="A397" s="45" t="s">
        <v>73</v>
      </c>
      <c r="B397" s="27" t="s">
        <v>71</v>
      </c>
      <c r="C397" s="28" t="s">
        <v>91</v>
      </c>
      <c r="D397" s="26" t="s">
        <v>399</v>
      </c>
      <c r="E397" s="29" t="s">
        <v>361</v>
      </c>
      <c r="F397" s="29" t="s">
        <v>261</v>
      </c>
      <c r="G397" s="29" t="s">
        <v>260</v>
      </c>
      <c r="H397" s="30" t="s">
        <v>13</v>
      </c>
      <c r="I397" s="31">
        <v>126.6738</v>
      </c>
      <c r="J397" s="48" t="str">
        <f t="shared" si="6"/>
        <v>180 Dept of Public Safety</v>
      </c>
      <c r="K397" s="48" t="str">
        <f>IFERROR(VLOOKUP(C397,AppropUnits[],13,0),D397)</f>
        <v>DPS UHP Commercial Vehicle</v>
      </c>
      <c r="L397" s="35" t="s">
        <v>588</v>
      </c>
      <c r="M397" s="63" t="s">
        <v>2161</v>
      </c>
    </row>
    <row r="398" spans="1:13" ht="15" customHeight="1" x14ac:dyDescent="0.25">
      <c r="A398" s="45" t="s">
        <v>73</v>
      </c>
      <c r="B398" s="27" t="s">
        <v>71</v>
      </c>
      <c r="C398" s="28" t="s">
        <v>90</v>
      </c>
      <c r="D398" s="26" t="s">
        <v>400</v>
      </c>
      <c r="E398" s="29" t="s">
        <v>361</v>
      </c>
      <c r="F398" s="29" t="s">
        <v>534</v>
      </c>
      <c r="G398" s="29" t="s">
        <v>362</v>
      </c>
      <c r="H398" s="30" t="s">
        <v>13</v>
      </c>
      <c r="I398" s="31">
        <v>4608</v>
      </c>
      <c r="J398" s="48" t="str">
        <f t="shared" si="6"/>
        <v>180 Dept of Public Safety</v>
      </c>
      <c r="K398" s="48" t="str">
        <f>IFERROR(VLOOKUP(C398,AppropUnits[],13,0),D398)</f>
        <v>DPS UHP Field Operations</v>
      </c>
      <c r="L398" s="35" t="s">
        <v>588</v>
      </c>
      <c r="M398" s="63" t="s">
        <v>2161</v>
      </c>
    </row>
    <row r="399" spans="1:13" ht="15" customHeight="1" x14ac:dyDescent="0.25">
      <c r="A399" s="45" t="s">
        <v>73</v>
      </c>
      <c r="B399" s="27" t="s">
        <v>71</v>
      </c>
      <c r="C399" s="28" t="s">
        <v>90</v>
      </c>
      <c r="D399" s="26" t="s">
        <v>400</v>
      </c>
      <c r="E399" s="29" t="s">
        <v>361</v>
      </c>
      <c r="F399" s="29" t="s">
        <v>534</v>
      </c>
      <c r="G399" s="29" t="s">
        <v>379</v>
      </c>
      <c r="H399" s="30" t="s">
        <v>13</v>
      </c>
      <c r="I399" s="31">
        <v>95781.850000000049</v>
      </c>
      <c r="J399" s="48" t="str">
        <f t="shared" si="6"/>
        <v>180 Dept of Public Safety</v>
      </c>
      <c r="K399" s="48" t="str">
        <f>IFERROR(VLOOKUP(C399,AppropUnits[],13,0),D399)</f>
        <v>DPS UHP Field Operations</v>
      </c>
      <c r="L399" s="35" t="s">
        <v>588</v>
      </c>
      <c r="M399" s="63" t="s">
        <v>2161</v>
      </c>
    </row>
    <row r="400" spans="1:13" ht="15" customHeight="1" x14ac:dyDescent="0.25">
      <c r="A400" s="45" t="s">
        <v>73</v>
      </c>
      <c r="B400" s="27" t="s">
        <v>71</v>
      </c>
      <c r="C400" s="28" t="s">
        <v>90</v>
      </c>
      <c r="D400" s="26" t="s">
        <v>400</v>
      </c>
      <c r="E400" s="29" t="s">
        <v>361</v>
      </c>
      <c r="F400" s="29" t="s">
        <v>261</v>
      </c>
      <c r="G400" s="29" t="s">
        <v>260</v>
      </c>
      <c r="H400" s="30" t="s">
        <v>13</v>
      </c>
      <c r="I400" s="31">
        <v>2199.2103000000002</v>
      </c>
      <c r="J400" s="48" t="str">
        <f t="shared" si="6"/>
        <v>180 Dept of Public Safety</v>
      </c>
      <c r="K400" s="48" t="str">
        <f>IFERROR(VLOOKUP(C400,AppropUnits[],13,0),D400)</f>
        <v>DPS UHP Field Operations</v>
      </c>
      <c r="L400" s="35" t="s">
        <v>588</v>
      </c>
      <c r="M400" s="63" t="s">
        <v>2161</v>
      </c>
    </row>
    <row r="401" spans="1:13" ht="15" customHeight="1" x14ac:dyDescent="0.25">
      <c r="A401" s="45" t="s">
        <v>73</v>
      </c>
      <c r="B401" s="27" t="s">
        <v>71</v>
      </c>
      <c r="C401" s="28" t="s">
        <v>93</v>
      </c>
      <c r="D401" s="26" t="s">
        <v>521</v>
      </c>
      <c r="E401" s="29" t="s">
        <v>361</v>
      </c>
      <c r="F401" s="29" t="s">
        <v>261</v>
      </c>
      <c r="G401" s="29" t="s">
        <v>260</v>
      </c>
      <c r="H401" s="30" t="s">
        <v>13</v>
      </c>
      <c r="I401" s="31">
        <v>167.11090000000002</v>
      </c>
      <c r="J401" s="48" t="str">
        <f t="shared" si="6"/>
        <v>180 Dept of Public Safety</v>
      </c>
      <c r="K401" s="48" t="str">
        <f>IFERROR(VLOOKUP(C401,AppropUnits[],13,0),D401)</f>
        <v>DPS UHP Protective Services</v>
      </c>
      <c r="L401" s="35" t="s">
        <v>588</v>
      </c>
      <c r="M401" s="63" t="s">
        <v>2161</v>
      </c>
    </row>
    <row r="402" spans="1:13" ht="15" customHeight="1" x14ac:dyDescent="0.25">
      <c r="A402" s="45" t="s">
        <v>73</v>
      </c>
      <c r="B402" s="27" t="s">
        <v>71</v>
      </c>
      <c r="C402" s="28" t="s">
        <v>92</v>
      </c>
      <c r="D402" s="26" t="s">
        <v>383</v>
      </c>
      <c r="E402" s="29" t="s">
        <v>361</v>
      </c>
      <c r="F402" s="29" t="s">
        <v>534</v>
      </c>
      <c r="G402" s="29" t="s">
        <v>362</v>
      </c>
      <c r="H402" s="30" t="s">
        <v>13</v>
      </c>
      <c r="I402" s="31">
        <v>60</v>
      </c>
      <c r="J402" s="48" t="str">
        <f t="shared" si="6"/>
        <v>180 Dept of Public Safety</v>
      </c>
      <c r="K402" s="48" t="str">
        <f>IFERROR(VLOOKUP(C402,AppropUnits[],13,0),D402)</f>
        <v>DPS UHP Safety Inspections</v>
      </c>
      <c r="L402" s="35" t="s">
        <v>588</v>
      </c>
      <c r="M402" s="63" t="s">
        <v>2161</v>
      </c>
    </row>
    <row r="403" spans="1:13" ht="15" customHeight="1" x14ac:dyDescent="0.25">
      <c r="A403" s="45" t="s">
        <v>73</v>
      </c>
      <c r="B403" s="27" t="s">
        <v>71</v>
      </c>
      <c r="C403" s="28" t="s">
        <v>92</v>
      </c>
      <c r="D403" s="26" t="s">
        <v>383</v>
      </c>
      <c r="E403" s="29" t="s">
        <v>361</v>
      </c>
      <c r="F403" s="29" t="s">
        <v>534</v>
      </c>
      <c r="G403" s="29" t="s">
        <v>362</v>
      </c>
      <c r="H403" s="30" t="s">
        <v>13</v>
      </c>
      <c r="I403" s="31">
        <v>648</v>
      </c>
      <c r="J403" s="48" t="str">
        <f t="shared" si="6"/>
        <v>180 Dept of Public Safety</v>
      </c>
      <c r="K403" s="48" t="str">
        <f>IFERROR(VLOOKUP(C403,AppropUnits[],13,0),D403)</f>
        <v>DPS UHP Safety Inspections</v>
      </c>
      <c r="L403" s="35" t="s">
        <v>588</v>
      </c>
      <c r="M403" s="63" t="s">
        <v>2161</v>
      </c>
    </row>
    <row r="404" spans="1:13" ht="15" customHeight="1" x14ac:dyDescent="0.25">
      <c r="A404" s="45" t="s">
        <v>73</v>
      </c>
      <c r="B404" s="27" t="s">
        <v>71</v>
      </c>
      <c r="C404" s="28" t="s">
        <v>92</v>
      </c>
      <c r="D404" s="26" t="s">
        <v>383</v>
      </c>
      <c r="E404" s="29" t="s">
        <v>361</v>
      </c>
      <c r="F404" s="29" t="s">
        <v>534</v>
      </c>
      <c r="G404" s="29" t="s">
        <v>379</v>
      </c>
      <c r="H404" s="30" t="s">
        <v>13</v>
      </c>
      <c r="I404" s="31">
        <v>1193.150000000001</v>
      </c>
      <c r="J404" s="48" t="str">
        <f t="shared" si="6"/>
        <v>180 Dept of Public Safety</v>
      </c>
      <c r="K404" s="48" t="str">
        <f>IFERROR(VLOOKUP(C404,AppropUnits[],13,0),D404)</f>
        <v>DPS UHP Safety Inspections</v>
      </c>
      <c r="L404" s="35" t="s">
        <v>588</v>
      </c>
      <c r="M404" s="63" t="s">
        <v>2161</v>
      </c>
    </row>
    <row r="405" spans="1:13" ht="15" customHeight="1" x14ac:dyDescent="0.25">
      <c r="A405" s="45" t="s">
        <v>73</v>
      </c>
      <c r="B405" s="27" t="s">
        <v>71</v>
      </c>
      <c r="C405" s="28" t="s">
        <v>92</v>
      </c>
      <c r="D405" s="26" t="s">
        <v>383</v>
      </c>
      <c r="E405" s="29" t="s">
        <v>361</v>
      </c>
      <c r="F405" s="29" t="s">
        <v>534</v>
      </c>
      <c r="G405" s="29" t="s">
        <v>379</v>
      </c>
      <c r="H405" s="30" t="s">
        <v>13</v>
      </c>
      <c r="I405" s="31">
        <v>11803.620000000006</v>
      </c>
      <c r="J405" s="48" t="str">
        <f t="shared" si="6"/>
        <v>180 Dept of Public Safety</v>
      </c>
      <c r="K405" s="48" t="str">
        <f>IFERROR(VLOOKUP(C405,AppropUnits[],13,0),D405)</f>
        <v>DPS UHP Safety Inspections</v>
      </c>
      <c r="L405" s="35" t="s">
        <v>588</v>
      </c>
      <c r="M405" s="63" t="s">
        <v>2161</v>
      </c>
    </row>
    <row r="406" spans="1:13" ht="15" customHeight="1" x14ac:dyDescent="0.25">
      <c r="A406" s="45" t="s">
        <v>73</v>
      </c>
      <c r="B406" s="27" t="s">
        <v>71</v>
      </c>
      <c r="C406" s="28" t="s">
        <v>92</v>
      </c>
      <c r="D406" s="26" t="s">
        <v>383</v>
      </c>
      <c r="E406" s="29" t="s">
        <v>361</v>
      </c>
      <c r="F406" s="29" t="s">
        <v>261</v>
      </c>
      <c r="G406" s="29" t="s">
        <v>260</v>
      </c>
      <c r="H406" s="30" t="s">
        <v>13</v>
      </c>
      <c r="I406" s="31">
        <v>36.015300000000003</v>
      </c>
      <c r="J406" s="48" t="str">
        <f t="shared" si="6"/>
        <v>180 Dept of Public Safety</v>
      </c>
      <c r="K406" s="48" t="str">
        <f>IFERROR(VLOOKUP(C406,AppropUnits[],13,0),D406)</f>
        <v>DPS UHP Safety Inspections</v>
      </c>
      <c r="L406" s="35" t="s">
        <v>588</v>
      </c>
      <c r="M406" s="63" t="s">
        <v>2161</v>
      </c>
    </row>
    <row r="407" spans="1:13" ht="15" customHeight="1" x14ac:dyDescent="0.25">
      <c r="A407" s="45" t="s">
        <v>73</v>
      </c>
      <c r="B407" s="27" t="s">
        <v>71</v>
      </c>
      <c r="C407" s="28" t="s">
        <v>94</v>
      </c>
      <c r="D407" s="26" t="s">
        <v>416</v>
      </c>
      <c r="E407" s="29" t="s">
        <v>361</v>
      </c>
      <c r="F407" s="29" t="s">
        <v>534</v>
      </c>
      <c r="G407" s="29" t="s">
        <v>378</v>
      </c>
      <c r="H407" s="30" t="s">
        <v>13</v>
      </c>
      <c r="I407" s="31">
        <v>90</v>
      </c>
      <c r="J407" s="48" t="str">
        <f t="shared" si="6"/>
        <v>180 Dept of Public Safety</v>
      </c>
      <c r="K407" s="48" t="str">
        <f>IFERROR(VLOOKUP(C407,AppropUnits[],13,0),D407)</f>
        <v>DPS UHP Special Services</v>
      </c>
      <c r="L407" s="35" t="s">
        <v>588</v>
      </c>
      <c r="M407" s="63" t="s">
        <v>2161</v>
      </c>
    </row>
    <row r="408" spans="1:13" ht="15" customHeight="1" x14ac:dyDescent="0.25">
      <c r="A408" s="45" t="s">
        <v>73</v>
      </c>
      <c r="B408" s="27" t="s">
        <v>71</v>
      </c>
      <c r="C408" s="28" t="s">
        <v>94</v>
      </c>
      <c r="D408" s="26" t="s">
        <v>416</v>
      </c>
      <c r="E408" s="29" t="s">
        <v>361</v>
      </c>
      <c r="F408" s="29" t="s">
        <v>534</v>
      </c>
      <c r="G408" s="29" t="s">
        <v>362</v>
      </c>
      <c r="H408" s="30" t="s">
        <v>13</v>
      </c>
      <c r="I408" s="31">
        <v>552</v>
      </c>
      <c r="J408" s="48" t="str">
        <f t="shared" si="6"/>
        <v>180 Dept of Public Safety</v>
      </c>
      <c r="K408" s="48" t="str">
        <f>IFERROR(VLOOKUP(C408,AppropUnits[],13,0),D408)</f>
        <v>DPS UHP Special Services</v>
      </c>
      <c r="L408" s="35" t="s">
        <v>588</v>
      </c>
      <c r="M408" s="63" t="s">
        <v>2161</v>
      </c>
    </row>
    <row r="409" spans="1:13" ht="15" customHeight="1" x14ac:dyDescent="0.25">
      <c r="A409" s="45" t="s">
        <v>73</v>
      </c>
      <c r="B409" s="27" t="s">
        <v>71</v>
      </c>
      <c r="C409" s="28" t="s">
        <v>94</v>
      </c>
      <c r="D409" s="26" t="s">
        <v>416</v>
      </c>
      <c r="E409" s="29" t="s">
        <v>361</v>
      </c>
      <c r="F409" s="29" t="s">
        <v>534</v>
      </c>
      <c r="G409" s="29" t="s">
        <v>379</v>
      </c>
      <c r="H409" s="30" t="s">
        <v>13</v>
      </c>
      <c r="I409" s="31">
        <v>19731.440000000006</v>
      </c>
      <c r="J409" s="48" t="str">
        <f t="shared" si="6"/>
        <v>180 Dept of Public Safety</v>
      </c>
      <c r="K409" s="48" t="str">
        <f>IFERROR(VLOOKUP(C409,AppropUnits[],13,0),D409)</f>
        <v>DPS UHP Special Services</v>
      </c>
      <c r="L409" s="35" t="s">
        <v>588</v>
      </c>
      <c r="M409" s="63" t="s">
        <v>2161</v>
      </c>
    </row>
    <row r="410" spans="1:13" ht="15" customHeight="1" x14ac:dyDescent="0.25">
      <c r="A410" s="45" t="s">
        <v>73</v>
      </c>
      <c r="B410" s="27" t="s">
        <v>71</v>
      </c>
      <c r="C410" s="28" t="s">
        <v>94</v>
      </c>
      <c r="D410" s="26" t="s">
        <v>416</v>
      </c>
      <c r="E410" s="29" t="s">
        <v>361</v>
      </c>
      <c r="F410" s="29" t="s">
        <v>261</v>
      </c>
      <c r="G410" s="29" t="s">
        <v>260</v>
      </c>
      <c r="H410" s="30" t="s">
        <v>13</v>
      </c>
      <c r="I410" s="31">
        <v>107.7997</v>
      </c>
      <c r="J410" s="48" t="str">
        <f t="shared" si="6"/>
        <v>180 Dept of Public Safety</v>
      </c>
      <c r="K410" s="48" t="str">
        <f>IFERROR(VLOOKUP(C410,AppropUnits[],13,0),D410)</f>
        <v>DPS UHP Special Services</v>
      </c>
      <c r="L410" s="35" t="s">
        <v>588</v>
      </c>
      <c r="M410" s="63" t="s">
        <v>2161</v>
      </c>
    </row>
    <row r="411" spans="1:13" ht="15" customHeight="1" x14ac:dyDescent="0.25">
      <c r="A411" s="45" t="s">
        <v>73</v>
      </c>
      <c r="B411" s="27" t="s">
        <v>71</v>
      </c>
      <c r="C411" s="28" t="s">
        <v>95</v>
      </c>
      <c r="D411" s="26" t="s">
        <v>417</v>
      </c>
      <c r="E411" s="29" t="s">
        <v>361</v>
      </c>
      <c r="F411" s="29" t="s">
        <v>534</v>
      </c>
      <c r="G411" s="29" t="s">
        <v>362</v>
      </c>
      <c r="H411" s="30" t="s">
        <v>13</v>
      </c>
      <c r="I411" s="31">
        <v>36</v>
      </c>
      <c r="J411" s="48" t="str">
        <f t="shared" si="6"/>
        <v>180 Dept of Public Safety</v>
      </c>
      <c r="K411" s="48" t="str">
        <f>IFERROR(VLOOKUP(C411,AppropUnits[],13,0),D411)</f>
        <v>DPS UHP Technology Services</v>
      </c>
      <c r="L411" s="35" t="s">
        <v>588</v>
      </c>
      <c r="M411" s="63" t="s">
        <v>2161</v>
      </c>
    </row>
    <row r="412" spans="1:13" ht="15" customHeight="1" x14ac:dyDescent="0.25">
      <c r="A412" s="45" t="s">
        <v>73</v>
      </c>
      <c r="B412" s="27" t="s">
        <v>71</v>
      </c>
      <c r="C412" s="28" t="s">
        <v>95</v>
      </c>
      <c r="D412" s="26" t="s">
        <v>417</v>
      </c>
      <c r="E412" s="29" t="s">
        <v>361</v>
      </c>
      <c r="F412" s="29" t="s">
        <v>534</v>
      </c>
      <c r="G412" s="29" t="s">
        <v>379</v>
      </c>
      <c r="H412" s="30" t="s">
        <v>13</v>
      </c>
      <c r="I412" s="31">
        <v>608.88000000000056</v>
      </c>
      <c r="J412" s="48" t="str">
        <f t="shared" si="6"/>
        <v>180 Dept of Public Safety</v>
      </c>
      <c r="K412" s="48" t="str">
        <f>IFERROR(VLOOKUP(C412,AppropUnits[],13,0),D412)</f>
        <v>DPS UHP Technology Services</v>
      </c>
      <c r="L412" s="35" t="s">
        <v>588</v>
      </c>
      <c r="M412" s="63" t="s">
        <v>2161</v>
      </c>
    </row>
    <row r="413" spans="1:13" ht="15" customHeight="1" x14ac:dyDescent="0.25">
      <c r="A413" s="45" t="s">
        <v>73</v>
      </c>
      <c r="B413" s="27" t="s">
        <v>71</v>
      </c>
      <c r="C413" s="28" t="s">
        <v>95</v>
      </c>
      <c r="D413" s="26" t="s">
        <v>417</v>
      </c>
      <c r="E413" s="29" t="s">
        <v>361</v>
      </c>
      <c r="F413" s="29" t="s">
        <v>261</v>
      </c>
      <c r="G413" s="29" t="s">
        <v>260</v>
      </c>
      <c r="H413" s="30" t="s">
        <v>13</v>
      </c>
      <c r="I413" s="31">
        <v>18.218599999999999</v>
      </c>
      <c r="J413" s="48" t="str">
        <f t="shared" si="6"/>
        <v>180 Dept of Public Safety</v>
      </c>
      <c r="K413" s="48" t="str">
        <f>IFERROR(VLOOKUP(C413,AppropUnits[],13,0),D413)</f>
        <v>DPS UHP Technology Services</v>
      </c>
      <c r="L413" s="35" t="s">
        <v>588</v>
      </c>
      <c r="M413" s="63" t="s">
        <v>2161</v>
      </c>
    </row>
    <row r="414" spans="1:13" ht="15" customHeight="1" x14ac:dyDescent="0.25">
      <c r="A414" s="64" t="s">
        <v>73</v>
      </c>
      <c r="B414" s="65" t="s">
        <v>71</v>
      </c>
      <c r="C414" s="66" t="s">
        <v>74</v>
      </c>
      <c r="D414" s="65" t="s">
        <v>1673</v>
      </c>
      <c r="E414" s="65" t="s">
        <v>361</v>
      </c>
      <c r="F414" s="65" t="s">
        <v>11</v>
      </c>
      <c r="G414" s="65" t="s">
        <v>1522</v>
      </c>
      <c r="H414" s="65" t="s">
        <v>13</v>
      </c>
      <c r="I414" s="67">
        <v>-3555.3600000000006</v>
      </c>
      <c r="J414" s="48" t="str">
        <f t="shared" si="6"/>
        <v>180 Dept of Public Safety</v>
      </c>
      <c r="K414" s="48" t="str">
        <f>IFERROR(VLOOKUP(C414,AppropUnits[],13,0),D414)</f>
        <v>DPS Alcoholic Bev Control Act Enforcement Fund</v>
      </c>
      <c r="L414" s="62" t="s">
        <v>1519</v>
      </c>
      <c r="M414" s="63" t="s">
        <v>2161</v>
      </c>
    </row>
    <row r="415" spans="1:13" ht="15" customHeight="1" x14ac:dyDescent="0.25">
      <c r="A415" s="64" t="s">
        <v>73</v>
      </c>
      <c r="B415" s="65" t="s">
        <v>71</v>
      </c>
      <c r="C415" s="66" t="s">
        <v>75</v>
      </c>
      <c r="D415" s="65" t="s">
        <v>1674</v>
      </c>
      <c r="E415" s="65" t="s">
        <v>361</v>
      </c>
      <c r="F415" s="65" t="s">
        <v>11</v>
      </c>
      <c r="G415" s="65" t="s">
        <v>1522</v>
      </c>
      <c r="H415" s="65" t="s">
        <v>13</v>
      </c>
      <c r="I415" s="67">
        <v>-3842.5699999999997</v>
      </c>
      <c r="J415" s="48" t="str">
        <f t="shared" si="6"/>
        <v>180 Dept of Public Safety</v>
      </c>
      <c r="K415" s="48" t="str">
        <f>IFERROR(VLOOKUP(C415,AppropUnits[],13,0),D415)</f>
        <v>DPS Commissioner's Office</v>
      </c>
      <c r="L415" s="62" t="s">
        <v>1519</v>
      </c>
      <c r="M415" s="63" t="s">
        <v>2161</v>
      </c>
    </row>
    <row r="416" spans="1:13" ht="15" customHeight="1" x14ac:dyDescent="0.25">
      <c r="A416" s="64" t="s">
        <v>73</v>
      </c>
      <c r="B416" s="65" t="s">
        <v>71</v>
      </c>
      <c r="C416" s="66" t="s">
        <v>76</v>
      </c>
      <c r="D416" s="65" t="s">
        <v>1675</v>
      </c>
      <c r="E416" s="65" t="s">
        <v>361</v>
      </c>
      <c r="F416" s="65" t="s">
        <v>11</v>
      </c>
      <c r="G416" s="65" t="s">
        <v>1522</v>
      </c>
      <c r="H416" s="65" t="s">
        <v>13</v>
      </c>
      <c r="I416" s="67">
        <v>-1073.71</v>
      </c>
      <c r="J416" s="48" t="str">
        <f t="shared" si="6"/>
        <v>180 Dept of Public Safety</v>
      </c>
      <c r="K416" s="48" t="str">
        <f>IFERROR(VLOOKUP(C416,AppropUnits[],13,0),D416)</f>
        <v>DPS Aero Bureau</v>
      </c>
      <c r="L416" s="62" t="s">
        <v>1519</v>
      </c>
      <c r="M416" s="63" t="s">
        <v>2161</v>
      </c>
    </row>
    <row r="417" spans="1:13" ht="15" customHeight="1" x14ac:dyDescent="0.25">
      <c r="A417" s="64" t="s">
        <v>73</v>
      </c>
      <c r="B417" s="65" t="s">
        <v>71</v>
      </c>
      <c r="C417" s="66" t="s">
        <v>77</v>
      </c>
      <c r="D417" s="65" t="s">
        <v>1676</v>
      </c>
      <c r="E417" s="65" t="s">
        <v>361</v>
      </c>
      <c r="F417" s="65" t="s">
        <v>11</v>
      </c>
      <c r="G417" s="65" t="s">
        <v>1522</v>
      </c>
      <c r="H417" s="65" t="s">
        <v>13</v>
      </c>
      <c r="I417" s="67">
        <v>-1652.17</v>
      </c>
      <c r="J417" s="48" t="str">
        <f t="shared" si="6"/>
        <v>180 Dept of Public Safety</v>
      </c>
      <c r="K417" s="48" t="str">
        <f>IFERROR(VLOOKUP(C417,AppropUnits[],13,0),D417)</f>
        <v>DPS Intelligence Center</v>
      </c>
      <c r="L417" s="62" t="s">
        <v>1519</v>
      </c>
      <c r="M417" s="63" t="s">
        <v>2161</v>
      </c>
    </row>
    <row r="418" spans="1:13" ht="15" customHeight="1" x14ac:dyDescent="0.25">
      <c r="A418" s="64" t="s">
        <v>73</v>
      </c>
      <c r="B418" s="65" t="s">
        <v>71</v>
      </c>
      <c r="C418" s="66" t="s">
        <v>837</v>
      </c>
      <c r="D418" s="65" t="s">
        <v>1677</v>
      </c>
      <c r="E418" s="65" t="s">
        <v>361</v>
      </c>
      <c r="F418" s="65" t="s">
        <v>11</v>
      </c>
      <c r="G418" s="65" t="s">
        <v>1522</v>
      </c>
      <c r="H418" s="65" t="s">
        <v>13</v>
      </c>
      <c r="I418" s="67">
        <v>-1345.56</v>
      </c>
      <c r="J418" s="48" t="str">
        <f t="shared" si="6"/>
        <v>180 Dept of Public Safety</v>
      </c>
      <c r="K418" s="48" t="str">
        <f>IFERROR(VLOOKUP(C418,AppropUnits[],13,0),D418)</f>
        <v>DPS Department Grants</v>
      </c>
      <c r="L418" s="62" t="s">
        <v>1519</v>
      </c>
      <c r="M418" s="63" t="s">
        <v>2161</v>
      </c>
    </row>
    <row r="419" spans="1:13" ht="15" customHeight="1" x14ac:dyDescent="0.25">
      <c r="A419" s="64" t="s">
        <v>73</v>
      </c>
      <c r="B419" s="65" t="s">
        <v>71</v>
      </c>
      <c r="C419" s="66" t="s">
        <v>78</v>
      </c>
      <c r="D419" s="65" t="s">
        <v>1678</v>
      </c>
      <c r="E419" s="65" t="s">
        <v>361</v>
      </c>
      <c r="F419" s="65" t="s">
        <v>11</v>
      </c>
      <c r="G419" s="65" t="s">
        <v>1522</v>
      </c>
      <c r="H419" s="65" t="s">
        <v>13</v>
      </c>
      <c r="I419" s="67">
        <v>-104.02999999999997</v>
      </c>
      <c r="J419" s="48" t="str">
        <f t="shared" si="6"/>
        <v>180 Dept of Public Safety</v>
      </c>
      <c r="K419" s="48" t="str">
        <f>IFERROR(VLOOKUP(C419,AppropUnits[],13,0),D419)</f>
        <v>DPS Fleet Management</v>
      </c>
      <c r="L419" s="62" t="s">
        <v>1519</v>
      </c>
      <c r="M419" s="63" t="s">
        <v>2161</v>
      </c>
    </row>
    <row r="420" spans="1:13" ht="15" customHeight="1" x14ac:dyDescent="0.25">
      <c r="A420" s="64" t="s">
        <v>73</v>
      </c>
      <c r="B420" s="65" t="s">
        <v>71</v>
      </c>
      <c r="C420" s="66" t="s">
        <v>79</v>
      </c>
      <c r="D420" s="65" t="s">
        <v>1679</v>
      </c>
      <c r="E420" s="65" t="s">
        <v>361</v>
      </c>
      <c r="F420" s="65" t="s">
        <v>11</v>
      </c>
      <c r="G420" s="65" t="s">
        <v>1522</v>
      </c>
      <c r="H420" s="65" t="s">
        <v>13</v>
      </c>
      <c r="I420" s="67">
        <v>-5571.0999999999985</v>
      </c>
      <c r="J420" s="48" t="str">
        <f t="shared" si="6"/>
        <v>180 Dept of Public Safety</v>
      </c>
      <c r="K420" s="48" t="str">
        <f>IFERROR(VLOOKUP(C420,AppropUnits[],13,0),D420)</f>
        <v>DPS Emergency Services &amp; Homeland Security</v>
      </c>
      <c r="L420" s="62" t="s">
        <v>1519</v>
      </c>
      <c r="M420" s="63" t="s">
        <v>2161</v>
      </c>
    </row>
    <row r="421" spans="1:13" ht="15" customHeight="1" x14ac:dyDescent="0.25">
      <c r="A421" s="64" t="s">
        <v>73</v>
      </c>
      <c r="B421" s="65" t="s">
        <v>71</v>
      </c>
      <c r="C421" s="66" t="s">
        <v>551</v>
      </c>
      <c r="D421" s="65" t="s">
        <v>1680</v>
      </c>
      <c r="E421" s="65" t="s">
        <v>361</v>
      </c>
      <c r="F421" s="65" t="s">
        <v>11</v>
      </c>
      <c r="G421" s="65" t="s">
        <v>1522</v>
      </c>
      <c r="H421" s="65" t="s">
        <v>13</v>
      </c>
      <c r="I421" s="67">
        <v>-72.19</v>
      </c>
      <c r="J421" s="48" t="str">
        <f t="shared" si="6"/>
        <v>180 Dept of Public Safety</v>
      </c>
      <c r="K421" s="48" t="str">
        <f>IFERROR(VLOOKUP(C421,AppropUnits[],13,0),D421)</f>
        <v>DPS Emergency &amp; Disaster Management</v>
      </c>
      <c r="L421" s="62" t="s">
        <v>1519</v>
      </c>
      <c r="M421" s="63" t="s">
        <v>2161</v>
      </c>
    </row>
    <row r="422" spans="1:13" ht="15" customHeight="1" x14ac:dyDescent="0.25">
      <c r="A422" s="64" t="s">
        <v>73</v>
      </c>
      <c r="B422" s="65" t="s">
        <v>71</v>
      </c>
      <c r="C422" s="66" t="s">
        <v>80</v>
      </c>
      <c r="D422" s="65" t="s">
        <v>1681</v>
      </c>
      <c r="E422" s="65" t="s">
        <v>361</v>
      </c>
      <c r="F422" s="65" t="s">
        <v>11</v>
      </c>
      <c r="G422" s="65" t="s">
        <v>1522</v>
      </c>
      <c r="H422" s="65" t="s">
        <v>13</v>
      </c>
      <c r="I422" s="67">
        <v>-8944.86</v>
      </c>
      <c r="J422" s="48" t="str">
        <f t="shared" si="6"/>
        <v>180 Dept of Public Safety</v>
      </c>
      <c r="K422" s="48" t="str">
        <f>IFERROR(VLOOKUP(C422,AppropUnits[],13,0),D422)</f>
        <v>DPS Non-Government/Other Services</v>
      </c>
      <c r="L422" s="62" t="s">
        <v>1519</v>
      </c>
      <c r="M422" s="63" t="s">
        <v>2161</v>
      </c>
    </row>
    <row r="423" spans="1:13" ht="15" customHeight="1" x14ac:dyDescent="0.25">
      <c r="A423" s="64" t="s">
        <v>73</v>
      </c>
      <c r="B423" s="65" t="s">
        <v>71</v>
      </c>
      <c r="C423" s="66" t="s">
        <v>81</v>
      </c>
      <c r="D423" s="65" t="s">
        <v>1682</v>
      </c>
      <c r="E423" s="65" t="s">
        <v>361</v>
      </c>
      <c r="F423" s="65" t="s">
        <v>11</v>
      </c>
      <c r="G423" s="65" t="s">
        <v>1522</v>
      </c>
      <c r="H423" s="65" t="s">
        <v>13</v>
      </c>
      <c r="I423" s="67">
        <v>-2303.4700000000003</v>
      </c>
      <c r="J423" s="48" t="str">
        <f t="shared" si="6"/>
        <v>180 Dept of Public Safety</v>
      </c>
      <c r="K423" s="48" t="str">
        <f>IFERROR(VLOOKUP(C423,AppropUnits[],13,0),D423)</f>
        <v>DPS POST Basic Training</v>
      </c>
      <c r="L423" s="62" t="s">
        <v>1519</v>
      </c>
      <c r="M423" s="63" t="s">
        <v>2161</v>
      </c>
    </row>
    <row r="424" spans="1:13" ht="15" customHeight="1" x14ac:dyDescent="0.25">
      <c r="A424" s="64" t="s">
        <v>73</v>
      </c>
      <c r="B424" s="65" t="s">
        <v>71</v>
      </c>
      <c r="C424" s="66" t="s">
        <v>82</v>
      </c>
      <c r="D424" s="65" t="s">
        <v>1683</v>
      </c>
      <c r="E424" s="65" t="s">
        <v>361</v>
      </c>
      <c r="F424" s="65" t="s">
        <v>11</v>
      </c>
      <c r="G424" s="65" t="s">
        <v>1522</v>
      </c>
      <c r="H424" s="65" t="s">
        <v>13</v>
      </c>
      <c r="I424" s="67">
        <v>-657.6099999999999</v>
      </c>
      <c r="J424" s="48" t="str">
        <f t="shared" si="6"/>
        <v>180 Dept of Public Safety</v>
      </c>
      <c r="K424" s="48" t="str">
        <f>IFERROR(VLOOKUP(C424,AppropUnits[],13,0),D424)</f>
        <v>DPS POST Regional/In-service Training</v>
      </c>
      <c r="L424" s="62" t="s">
        <v>1519</v>
      </c>
      <c r="M424" s="63" t="s">
        <v>2161</v>
      </c>
    </row>
    <row r="425" spans="1:13" ht="15" customHeight="1" x14ac:dyDescent="0.25">
      <c r="A425" s="64" t="s">
        <v>73</v>
      </c>
      <c r="B425" s="65" t="s">
        <v>71</v>
      </c>
      <c r="C425" s="66" t="s">
        <v>83</v>
      </c>
      <c r="D425" s="65" t="s">
        <v>1684</v>
      </c>
      <c r="E425" s="65" t="s">
        <v>361</v>
      </c>
      <c r="F425" s="65" t="s">
        <v>11</v>
      </c>
      <c r="G425" s="65" t="s">
        <v>1522</v>
      </c>
      <c r="H425" s="65" t="s">
        <v>13</v>
      </c>
      <c r="I425" s="67">
        <v>-946.5300000000002</v>
      </c>
      <c r="J425" s="48" t="str">
        <f t="shared" si="6"/>
        <v>180 Dept of Public Safety</v>
      </c>
      <c r="K425" s="48" t="str">
        <f>IFERROR(VLOOKUP(C425,AppropUnits[],13,0),D425)</f>
        <v>DPS POST Administration</v>
      </c>
      <c r="L425" s="62" t="s">
        <v>1519</v>
      </c>
      <c r="M425" s="63" t="s">
        <v>2161</v>
      </c>
    </row>
    <row r="426" spans="1:13" ht="15" customHeight="1" x14ac:dyDescent="0.25">
      <c r="A426" s="64" t="s">
        <v>73</v>
      </c>
      <c r="B426" s="65" t="s">
        <v>71</v>
      </c>
      <c r="C426" s="66" t="s">
        <v>84</v>
      </c>
      <c r="D426" s="65" t="s">
        <v>1685</v>
      </c>
      <c r="E426" s="65" t="s">
        <v>361</v>
      </c>
      <c r="F426" s="65" t="s">
        <v>11</v>
      </c>
      <c r="G426" s="65" t="s">
        <v>1522</v>
      </c>
      <c r="H426" s="65" t="s">
        <v>13</v>
      </c>
      <c r="I426" s="67">
        <v>-497.30999999999995</v>
      </c>
      <c r="J426" s="48" t="str">
        <f t="shared" si="6"/>
        <v>180 Dept of Public Safety</v>
      </c>
      <c r="K426" s="48" t="str">
        <f>IFERROR(VLOOKUP(C426,AppropUnits[],13,0),D426)</f>
        <v>DPS CITS Administration</v>
      </c>
      <c r="L426" s="62" t="s">
        <v>1519</v>
      </c>
      <c r="M426" s="63" t="s">
        <v>2161</v>
      </c>
    </row>
    <row r="427" spans="1:13" ht="15" customHeight="1" x14ac:dyDescent="0.25">
      <c r="A427" s="64" t="s">
        <v>73</v>
      </c>
      <c r="B427" s="65" t="s">
        <v>71</v>
      </c>
      <c r="C427" s="66" t="s">
        <v>85</v>
      </c>
      <c r="D427" s="65" t="s">
        <v>1686</v>
      </c>
      <c r="E427" s="65" t="s">
        <v>361</v>
      </c>
      <c r="F427" s="65" t="s">
        <v>11</v>
      </c>
      <c r="G427" s="65" t="s">
        <v>1522</v>
      </c>
      <c r="H427" s="65" t="s">
        <v>13</v>
      </c>
      <c r="I427" s="67">
        <v>-7433.5</v>
      </c>
      <c r="J427" s="48" t="str">
        <f t="shared" si="6"/>
        <v>180 Dept of Public Safety</v>
      </c>
      <c r="K427" s="48" t="str">
        <f>IFERROR(VLOOKUP(C427,AppropUnits[],13,0),D427)</f>
        <v>DPS State Crime Labs</v>
      </c>
      <c r="L427" s="62" t="s">
        <v>1519</v>
      </c>
      <c r="M427" s="63" t="s">
        <v>2161</v>
      </c>
    </row>
    <row r="428" spans="1:13" ht="15" customHeight="1" x14ac:dyDescent="0.25">
      <c r="A428" s="64" t="s">
        <v>73</v>
      </c>
      <c r="B428" s="65" t="s">
        <v>71</v>
      </c>
      <c r="C428" s="66" t="s">
        <v>86</v>
      </c>
      <c r="D428" s="65" t="s">
        <v>1687</v>
      </c>
      <c r="E428" s="65" t="s">
        <v>361</v>
      </c>
      <c r="F428" s="65" t="s">
        <v>11</v>
      </c>
      <c r="G428" s="65" t="s">
        <v>1522</v>
      </c>
      <c r="H428" s="65" t="s">
        <v>13</v>
      </c>
      <c r="I428" s="67">
        <v>-8415.23</v>
      </c>
      <c r="J428" s="48" t="str">
        <f t="shared" si="6"/>
        <v>180 Dept of Public Safety</v>
      </c>
      <c r="K428" s="48" t="str">
        <f>IFERROR(VLOOKUP(C428,AppropUnits[],13,0),D428)</f>
        <v>DPS Communications</v>
      </c>
      <c r="L428" s="62" t="s">
        <v>1519</v>
      </c>
      <c r="M428" s="63" t="s">
        <v>2161</v>
      </c>
    </row>
    <row r="429" spans="1:13" ht="15" customHeight="1" x14ac:dyDescent="0.25">
      <c r="A429" s="64" t="s">
        <v>73</v>
      </c>
      <c r="B429" s="65" t="s">
        <v>71</v>
      </c>
      <c r="C429" s="66" t="s">
        <v>87</v>
      </c>
      <c r="D429" s="65" t="s">
        <v>1688</v>
      </c>
      <c r="E429" s="65" t="s">
        <v>361</v>
      </c>
      <c r="F429" s="65" t="s">
        <v>11</v>
      </c>
      <c r="G429" s="65" t="s">
        <v>1522</v>
      </c>
      <c r="H429" s="65" t="s">
        <v>13</v>
      </c>
      <c r="I429" s="67">
        <v>-6704.3100000000013</v>
      </c>
      <c r="J429" s="48" t="str">
        <f t="shared" si="6"/>
        <v>180 Dept of Public Safety</v>
      </c>
      <c r="K429" s="48" t="str">
        <f>IFERROR(VLOOKUP(C429,AppropUnits[],13,0),D429)</f>
        <v>DPS Bureau of Investigation</v>
      </c>
      <c r="L429" s="62" t="s">
        <v>1519</v>
      </c>
      <c r="M429" s="63" t="s">
        <v>2161</v>
      </c>
    </row>
    <row r="430" spans="1:13" ht="15" customHeight="1" x14ac:dyDescent="0.25">
      <c r="A430" s="64" t="s">
        <v>73</v>
      </c>
      <c r="B430" s="65" t="s">
        <v>71</v>
      </c>
      <c r="C430" s="66" t="s">
        <v>856</v>
      </c>
      <c r="D430" s="65" t="s">
        <v>1689</v>
      </c>
      <c r="E430" s="65" t="s">
        <v>361</v>
      </c>
      <c r="F430" s="65" t="s">
        <v>11</v>
      </c>
      <c r="G430" s="65" t="s">
        <v>1522</v>
      </c>
      <c r="H430" s="65" t="s">
        <v>13</v>
      </c>
      <c r="I430" s="67">
        <v>-1944.58</v>
      </c>
      <c r="J430" s="48" t="str">
        <f t="shared" si="6"/>
        <v>180 Dept of Public Safety</v>
      </c>
      <c r="K430" s="48" t="str">
        <f>IFERROR(VLOOKUP(C430,AppropUnits[],13,0),D430)</f>
        <v>DPS Driver License Administration</v>
      </c>
      <c r="L430" s="62" t="s">
        <v>1519</v>
      </c>
      <c r="M430" s="63" t="s">
        <v>2161</v>
      </c>
    </row>
    <row r="431" spans="1:13" ht="15" customHeight="1" x14ac:dyDescent="0.25">
      <c r="A431" s="64" t="s">
        <v>73</v>
      </c>
      <c r="B431" s="65" t="s">
        <v>71</v>
      </c>
      <c r="C431" s="66" t="s">
        <v>88</v>
      </c>
      <c r="D431" s="65" t="s">
        <v>1690</v>
      </c>
      <c r="E431" s="65" t="s">
        <v>361</v>
      </c>
      <c r="F431" s="65" t="s">
        <v>11</v>
      </c>
      <c r="G431" s="65" t="s">
        <v>1522</v>
      </c>
      <c r="H431" s="65" t="s">
        <v>13</v>
      </c>
      <c r="I431" s="67">
        <v>-15873.529999999999</v>
      </c>
      <c r="J431" s="48" t="str">
        <f t="shared" si="6"/>
        <v>180 Dept of Public Safety</v>
      </c>
      <c r="K431" s="48" t="str">
        <f>IFERROR(VLOOKUP(C431,AppropUnits[],13,0),D431)</f>
        <v>DPS Driver Services</v>
      </c>
      <c r="L431" s="62" t="s">
        <v>1519</v>
      </c>
      <c r="M431" s="63" t="s">
        <v>2161</v>
      </c>
    </row>
    <row r="432" spans="1:13" ht="15" customHeight="1" x14ac:dyDescent="0.25">
      <c r="A432" s="64" t="s">
        <v>73</v>
      </c>
      <c r="B432" s="65" t="s">
        <v>71</v>
      </c>
      <c r="C432" s="66" t="s">
        <v>859</v>
      </c>
      <c r="D432" s="65" t="s">
        <v>1691</v>
      </c>
      <c r="E432" s="65" t="s">
        <v>361</v>
      </c>
      <c r="F432" s="65" t="s">
        <v>11</v>
      </c>
      <c r="G432" s="65" t="s">
        <v>1522</v>
      </c>
      <c r="H432" s="65" t="s">
        <v>13</v>
      </c>
      <c r="I432" s="67">
        <v>-4600.8799999999992</v>
      </c>
      <c r="J432" s="48" t="str">
        <f t="shared" si="6"/>
        <v>180 Dept of Public Safety</v>
      </c>
      <c r="K432" s="48" t="str">
        <f>IFERROR(VLOOKUP(C432,AppropUnits[],13,0),D432)</f>
        <v>DPS Driver Records</v>
      </c>
      <c r="L432" s="62" t="s">
        <v>1519</v>
      </c>
      <c r="M432" s="63" t="s">
        <v>2161</v>
      </c>
    </row>
    <row r="433" spans="1:17" ht="15" customHeight="1" x14ac:dyDescent="0.25">
      <c r="A433" s="64" t="s">
        <v>73</v>
      </c>
      <c r="B433" s="65" t="s">
        <v>71</v>
      </c>
      <c r="C433" s="66" t="s">
        <v>862</v>
      </c>
      <c r="D433" s="65" t="s">
        <v>1692</v>
      </c>
      <c r="E433" s="65" t="s">
        <v>361</v>
      </c>
      <c r="F433" s="65" t="s">
        <v>11</v>
      </c>
      <c r="G433" s="65" t="s">
        <v>1522</v>
      </c>
      <c r="H433" s="65" t="s">
        <v>13</v>
      </c>
      <c r="I433" s="67">
        <v>-83</v>
      </c>
      <c r="J433" s="48" t="str">
        <f t="shared" si="6"/>
        <v>180 Dept of Public Safety</v>
      </c>
      <c r="K433" s="48" t="str">
        <f>IFERROR(VLOOKUP(C433,AppropUnits[],13,0),D433)</f>
        <v>DPS Motorcycle Safety</v>
      </c>
      <c r="L433" s="62" t="s">
        <v>1519</v>
      </c>
      <c r="M433" s="63" t="s">
        <v>2161</v>
      </c>
    </row>
    <row r="434" spans="1:17" ht="15" customHeight="1" x14ac:dyDescent="0.25">
      <c r="A434" s="64" t="s">
        <v>73</v>
      </c>
      <c r="B434" s="65" t="s">
        <v>71</v>
      </c>
      <c r="C434" s="66" t="s">
        <v>89</v>
      </c>
      <c r="D434" s="65" t="s">
        <v>1693</v>
      </c>
      <c r="E434" s="65" t="s">
        <v>361</v>
      </c>
      <c r="F434" s="65" t="s">
        <v>11</v>
      </c>
      <c r="G434" s="65" t="s">
        <v>1522</v>
      </c>
      <c r="H434" s="65" t="s">
        <v>13</v>
      </c>
      <c r="I434" s="67">
        <v>-1268.3499999999999</v>
      </c>
      <c r="J434" s="48" t="str">
        <f t="shared" si="6"/>
        <v>180 Dept of Public Safety</v>
      </c>
      <c r="K434" s="48" t="str">
        <f>IFERROR(VLOOKUP(C434,AppropUnits[],13,0),D434)</f>
        <v>DPS UHP Administration</v>
      </c>
      <c r="L434" s="62" t="s">
        <v>1519</v>
      </c>
      <c r="M434" s="63" t="s">
        <v>2161</v>
      </c>
    </row>
    <row r="435" spans="1:17" ht="15" customHeight="1" x14ac:dyDescent="0.25">
      <c r="A435" s="64" t="s">
        <v>73</v>
      </c>
      <c r="B435" s="65" t="s">
        <v>71</v>
      </c>
      <c r="C435" s="66" t="s">
        <v>90</v>
      </c>
      <c r="D435" s="65" t="s">
        <v>1694</v>
      </c>
      <c r="E435" s="65" t="s">
        <v>361</v>
      </c>
      <c r="F435" s="65" t="s">
        <v>11</v>
      </c>
      <c r="G435" s="65" t="s">
        <v>1522</v>
      </c>
      <c r="H435" s="65" t="s">
        <v>13</v>
      </c>
      <c r="I435" s="67">
        <v>-39805.69</v>
      </c>
      <c r="J435" s="48" t="str">
        <f t="shared" si="6"/>
        <v>180 Dept of Public Safety</v>
      </c>
      <c r="K435" s="48" t="str">
        <f>IFERROR(VLOOKUP(C435,AppropUnits[],13,0),D435)</f>
        <v>DPS UHP Field Operations</v>
      </c>
      <c r="L435" s="62" t="s">
        <v>1519</v>
      </c>
      <c r="M435" s="63" t="s">
        <v>2161</v>
      </c>
    </row>
    <row r="436" spans="1:17" ht="15" customHeight="1" x14ac:dyDescent="0.25">
      <c r="A436" s="64" t="s">
        <v>73</v>
      </c>
      <c r="B436" s="65" t="s">
        <v>71</v>
      </c>
      <c r="C436" s="66" t="s">
        <v>91</v>
      </c>
      <c r="D436" s="65" t="s">
        <v>1695</v>
      </c>
      <c r="E436" s="65" t="s">
        <v>361</v>
      </c>
      <c r="F436" s="65" t="s">
        <v>11</v>
      </c>
      <c r="G436" s="65" t="s">
        <v>1522</v>
      </c>
      <c r="H436" s="65" t="s">
        <v>13</v>
      </c>
      <c r="I436" s="67">
        <v>-4362.2199999999993</v>
      </c>
      <c r="J436" s="48" t="str">
        <f t="shared" si="6"/>
        <v>180 Dept of Public Safety</v>
      </c>
      <c r="K436" s="48" t="str">
        <f>IFERROR(VLOOKUP(C436,AppropUnits[],13,0),D436)</f>
        <v>DPS UHP Commercial Vehicle</v>
      </c>
      <c r="L436" s="62" t="s">
        <v>1519</v>
      </c>
      <c r="M436" s="63" t="s">
        <v>2161</v>
      </c>
    </row>
    <row r="437" spans="1:17" ht="15" customHeight="1" x14ac:dyDescent="0.25">
      <c r="A437" s="64" t="s">
        <v>73</v>
      </c>
      <c r="B437" s="65" t="s">
        <v>71</v>
      </c>
      <c r="C437" s="66" t="s">
        <v>92</v>
      </c>
      <c r="D437" s="65" t="s">
        <v>1696</v>
      </c>
      <c r="E437" s="65" t="s">
        <v>361</v>
      </c>
      <c r="F437" s="65" t="s">
        <v>11</v>
      </c>
      <c r="G437" s="65" t="s">
        <v>1522</v>
      </c>
      <c r="H437" s="65" t="s">
        <v>13</v>
      </c>
      <c r="I437" s="67">
        <v>-637.70000000000005</v>
      </c>
      <c r="J437" s="48" t="str">
        <f t="shared" si="6"/>
        <v>180 Dept of Public Safety</v>
      </c>
      <c r="K437" s="48" t="str">
        <f>IFERROR(VLOOKUP(C437,AppropUnits[],13,0),D437)</f>
        <v>DPS UHP Safety Inspections</v>
      </c>
      <c r="L437" s="62" t="s">
        <v>1519</v>
      </c>
      <c r="M437" s="63" t="s">
        <v>2161</v>
      </c>
    </row>
    <row r="438" spans="1:17" ht="15" customHeight="1" x14ac:dyDescent="0.25">
      <c r="A438" s="64" t="s">
        <v>73</v>
      </c>
      <c r="B438" s="65" t="s">
        <v>71</v>
      </c>
      <c r="C438" s="66" t="s">
        <v>872</v>
      </c>
      <c r="D438" s="65" t="s">
        <v>1697</v>
      </c>
      <c r="E438" s="65" t="s">
        <v>361</v>
      </c>
      <c r="F438" s="65" t="s">
        <v>11</v>
      </c>
      <c r="G438" s="65" t="s">
        <v>1522</v>
      </c>
      <c r="H438" s="65" t="s">
        <v>13</v>
      </c>
      <c r="I438" s="67">
        <v>-2618.0200000000004</v>
      </c>
      <c r="J438" s="48" t="str">
        <f t="shared" si="6"/>
        <v>180 Dept of Public Safety</v>
      </c>
      <c r="K438" s="48" t="str">
        <f>IFERROR(VLOOKUP(C438,AppropUnits[],13,0),D438)</f>
        <v>DPS UHP Federal Projects</v>
      </c>
      <c r="L438" s="62" t="s">
        <v>1519</v>
      </c>
      <c r="M438" s="63" t="s">
        <v>2161</v>
      </c>
    </row>
    <row r="439" spans="1:17" ht="15" customHeight="1" x14ac:dyDescent="0.25">
      <c r="A439" s="64" t="s">
        <v>73</v>
      </c>
      <c r="B439" s="65" t="s">
        <v>71</v>
      </c>
      <c r="C439" s="66" t="s">
        <v>93</v>
      </c>
      <c r="D439" s="65" t="s">
        <v>1698</v>
      </c>
      <c r="E439" s="65" t="s">
        <v>361</v>
      </c>
      <c r="F439" s="65" t="s">
        <v>11</v>
      </c>
      <c r="G439" s="65" t="s">
        <v>1522</v>
      </c>
      <c r="H439" s="65" t="s">
        <v>13</v>
      </c>
      <c r="I439" s="67">
        <v>-7615.3300000000017</v>
      </c>
      <c r="J439" s="48" t="str">
        <f t="shared" si="6"/>
        <v>180 Dept of Public Safety</v>
      </c>
      <c r="K439" s="48" t="str">
        <f>IFERROR(VLOOKUP(C439,AppropUnits[],13,0),D439)</f>
        <v>DPS UHP Protective Services</v>
      </c>
      <c r="L439" s="62" t="s">
        <v>1519</v>
      </c>
      <c r="M439" s="63" t="s">
        <v>2161</v>
      </c>
    </row>
    <row r="440" spans="1:17" ht="15" customHeight="1" x14ac:dyDescent="0.25">
      <c r="A440" s="64" t="s">
        <v>73</v>
      </c>
      <c r="B440" s="65" t="s">
        <v>71</v>
      </c>
      <c r="C440" s="66" t="s">
        <v>94</v>
      </c>
      <c r="D440" s="65" t="s">
        <v>1699</v>
      </c>
      <c r="E440" s="65" t="s">
        <v>361</v>
      </c>
      <c r="F440" s="65" t="s">
        <v>11</v>
      </c>
      <c r="G440" s="65" t="s">
        <v>1522</v>
      </c>
      <c r="H440" s="65" t="s">
        <v>13</v>
      </c>
      <c r="I440" s="67">
        <v>-4601.9400000000005</v>
      </c>
      <c r="J440" s="48" t="str">
        <f t="shared" si="6"/>
        <v>180 Dept of Public Safety</v>
      </c>
      <c r="K440" s="48" t="str">
        <f>IFERROR(VLOOKUP(C440,AppropUnits[],13,0),D440)</f>
        <v>DPS UHP Special Services</v>
      </c>
      <c r="L440" s="62" t="s">
        <v>1519</v>
      </c>
      <c r="M440" s="63" t="s">
        <v>2161</v>
      </c>
    </row>
    <row r="441" spans="1:17" ht="15" customHeight="1" x14ac:dyDescent="0.25">
      <c r="A441" s="64" t="s">
        <v>73</v>
      </c>
      <c r="B441" s="65" t="s">
        <v>71</v>
      </c>
      <c r="C441" s="66" t="s">
        <v>876</v>
      </c>
      <c r="D441" s="65" t="s">
        <v>1700</v>
      </c>
      <c r="E441" s="65" t="s">
        <v>361</v>
      </c>
      <c r="F441" s="65" t="s">
        <v>11</v>
      </c>
      <c r="G441" s="65" t="s">
        <v>1522</v>
      </c>
      <c r="H441" s="65" t="s">
        <v>13</v>
      </c>
      <c r="I441" s="67">
        <v>-1801.9099999999999</v>
      </c>
      <c r="J441" s="48" t="str">
        <f t="shared" si="6"/>
        <v>180 Dept of Public Safety</v>
      </c>
      <c r="K441" s="48" t="str">
        <f>IFERROR(VLOOKUP(C441,AppropUnits[],13,0),D441)</f>
        <v>DPS UHP Special Enforcement</v>
      </c>
      <c r="L441" s="62" t="s">
        <v>1519</v>
      </c>
      <c r="M441" s="63" t="s">
        <v>2161</v>
      </c>
    </row>
    <row r="442" spans="1:17" ht="15" customHeight="1" x14ac:dyDescent="0.25">
      <c r="A442" s="64" t="s">
        <v>73</v>
      </c>
      <c r="B442" s="65" t="s">
        <v>71</v>
      </c>
      <c r="C442" s="66" t="s">
        <v>95</v>
      </c>
      <c r="D442" s="65" t="s">
        <v>1701</v>
      </c>
      <c r="E442" s="65" t="s">
        <v>361</v>
      </c>
      <c r="F442" s="65" t="s">
        <v>11</v>
      </c>
      <c r="G442" s="65" t="s">
        <v>1522</v>
      </c>
      <c r="H442" s="65" t="s">
        <v>13</v>
      </c>
      <c r="I442" s="67">
        <v>-837.92999999999984</v>
      </c>
      <c r="J442" s="48" t="str">
        <f t="shared" si="6"/>
        <v>180 Dept of Public Safety</v>
      </c>
      <c r="K442" s="48" t="str">
        <f>IFERROR(VLOOKUP(C442,AppropUnits[],13,0),D442)</f>
        <v>DPS UHP Technology Services</v>
      </c>
      <c r="L442" s="62" t="s">
        <v>1519</v>
      </c>
      <c r="M442" s="63" t="s">
        <v>2161</v>
      </c>
    </row>
    <row r="443" spans="1:17" ht="15" customHeight="1" x14ac:dyDescent="0.25">
      <c r="A443" s="64" t="s">
        <v>73</v>
      </c>
      <c r="B443" s="65" t="s">
        <v>71</v>
      </c>
      <c r="C443" s="66" t="s">
        <v>96</v>
      </c>
      <c r="D443" s="65" t="s">
        <v>1702</v>
      </c>
      <c r="E443" s="65" t="s">
        <v>361</v>
      </c>
      <c r="F443" s="65" t="s">
        <v>11</v>
      </c>
      <c r="G443" s="65" t="s">
        <v>1522</v>
      </c>
      <c r="H443" s="65" t="s">
        <v>13</v>
      </c>
      <c r="I443" s="67">
        <v>-1604.8199999999997</v>
      </c>
      <c r="J443" s="48" t="str">
        <f t="shared" si="6"/>
        <v>180 Dept of Public Safety</v>
      </c>
      <c r="K443" s="48" t="str">
        <f>IFERROR(VLOOKUP(C443,AppropUnits[],13,0),D443)</f>
        <v>DPS Highway Safety</v>
      </c>
      <c r="L443" s="62" t="s">
        <v>1519</v>
      </c>
      <c r="M443" s="63" t="s">
        <v>2161</v>
      </c>
    </row>
    <row r="444" spans="1:17" ht="15" customHeight="1" x14ac:dyDescent="0.25">
      <c r="A444" s="64" t="s">
        <v>73</v>
      </c>
      <c r="B444" s="65" t="s">
        <v>71</v>
      </c>
      <c r="C444" s="66" t="s">
        <v>97</v>
      </c>
      <c r="D444" s="65" t="s">
        <v>1703</v>
      </c>
      <c r="E444" s="65" t="s">
        <v>361</v>
      </c>
      <c r="F444" s="65" t="s">
        <v>11</v>
      </c>
      <c r="G444" s="65" t="s">
        <v>1522</v>
      </c>
      <c r="H444" s="65" t="s">
        <v>13</v>
      </c>
      <c r="I444" s="67">
        <v>-2494.5299999999997</v>
      </c>
      <c r="J444" s="48" t="str">
        <f t="shared" si="6"/>
        <v>180 Dept of Public Safety</v>
      </c>
      <c r="K444" s="48" t="str">
        <f>IFERROR(VLOOKUP(C444,AppropUnits[],13,0),D444)</f>
        <v>DPS Fire Operations</v>
      </c>
      <c r="L444" s="62" t="s">
        <v>1519</v>
      </c>
      <c r="M444" s="63" t="s">
        <v>2161</v>
      </c>
    </row>
    <row r="445" spans="1:17" ht="15" customHeight="1" x14ac:dyDescent="0.25">
      <c r="A445" s="64" t="s">
        <v>73</v>
      </c>
      <c r="B445" s="65" t="s">
        <v>71</v>
      </c>
      <c r="C445" s="66" t="s">
        <v>98</v>
      </c>
      <c r="D445" s="65" t="s">
        <v>1704</v>
      </c>
      <c r="E445" s="65" t="s">
        <v>361</v>
      </c>
      <c r="F445" s="65" t="s">
        <v>11</v>
      </c>
      <c r="G445" s="65" t="s">
        <v>1522</v>
      </c>
      <c r="H445" s="65" t="s">
        <v>13</v>
      </c>
      <c r="I445" s="67">
        <v>-638.8599999999999</v>
      </c>
      <c r="J445" s="48" t="str">
        <f t="shared" si="6"/>
        <v>180 Dept of Public Safety</v>
      </c>
      <c r="K445" s="48" t="str">
        <f>IFERROR(VLOOKUP(C445,AppropUnits[],13,0),D445)</f>
        <v>DPS Fire Fighter Training</v>
      </c>
      <c r="L445" s="62" t="s">
        <v>1519</v>
      </c>
      <c r="M445" s="63" t="s">
        <v>2161</v>
      </c>
    </row>
    <row r="446" spans="1:17" ht="15" customHeight="1" x14ac:dyDescent="0.25">
      <c r="A446" s="68" t="s">
        <v>73</v>
      </c>
      <c r="B446" s="69" t="s">
        <v>71</v>
      </c>
      <c r="C446" s="70" t="s">
        <v>551</v>
      </c>
      <c r="D446" s="69" t="s">
        <v>552</v>
      </c>
      <c r="E446" s="69" t="s">
        <v>361</v>
      </c>
      <c r="F446" s="69" t="s">
        <v>22</v>
      </c>
      <c r="G446" s="69" t="s">
        <v>537</v>
      </c>
      <c r="H446" s="69" t="s">
        <v>13</v>
      </c>
      <c r="I446" s="71">
        <v>14461.96</v>
      </c>
      <c r="J446" s="48" t="str">
        <f t="shared" si="6"/>
        <v>180 Dept of Public Safety</v>
      </c>
      <c r="K446" s="48" t="str">
        <f>IFERROR(VLOOKUP(C446,AppropUnits[],13,0),D446)</f>
        <v>DPS Emergency &amp; Disaster Management</v>
      </c>
      <c r="L446" s="72" t="s">
        <v>7093</v>
      </c>
      <c r="M446" s="73" t="s">
        <v>2161</v>
      </c>
    </row>
    <row r="447" spans="1:17" ht="15" customHeight="1" x14ac:dyDescent="0.25">
      <c r="A447" s="45" t="s">
        <v>99</v>
      </c>
      <c r="B447" s="27" t="s">
        <v>100</v>
      </c>
      <c r="C447" s="28" t="s">
        <v>101</v>
      </c>
      <c r="D447" s="26" t="s">
        <v>102</v>
      </c>
      <c r="E447" s="29" t="s">
        <v>361</v>
      </c>
      <c r="F447" s="29" t="s">
        <v>534</v>
      </c>
      <c r="G447" s="29" t="s">
        <v>362</v>
      </c>
      <c r="H447" s="30" t="s">
        <v>13</v>
      </c>
      <c r="I447" s="31">
        <v>60</v>
      </c>
      <c r="J447" s="48" t="str">
        <f t="shared" si="6"/>
        <v>190 Utah National Guard</v>
      </c>
      <c r="K447" s="48" t="str">
        <f>IFERROR(VLOOKUP(C447,AppropUnits[],13,0),D447)</f>
        <v>UNG Administration</v>
      </c>
      <c r="L447" s="35" t="s">
        <v>588</v>
      </c>
      <c r="M447" s="63" t="s">
        <v>2161</v>
      </c>
      <c r="Q447" s="21"/>
    </row>
    <row r="448" spans="1:17" ht="15" customHeight="1" x14ac:dyDescent="0.25">
      <c r="A448" s="45" t="s">
        <v>99</v>
      </c>
      <c r="B448" s="27" t="s">
        <v>100</v>
      </c>
      <c r="C448" s="28" t="s">
        <v>101</v>
      </c>
      <c r="D448" s="26" t="s">
        <v>102</v>
      </c>
      <c r="E448" s="29" t="s">
        <v>361</v>
      </c>
      <c r="F448" s="29" t="s">
        <v>534</v>
      </c>
      <c r="G448" s="29" t="s">
        <v>379</v>
      </c>
      <c r="H448" s="30" t="s">
        <v>13</v>
      </c>
      <c r="I448" s="31">
        <v>281.28000000000003</v>
      </c>
      <c r="J448" s="48" t="str">
        <f t="shared" si="6"/>
        <v>190 Utah National Guard</v>
      </c>
      <c r="K448" s="48" t="str">
        <f>IFERROR(VLOOKUP(C448,AppropUnits[],13,0),D448)</f>
        <v>UNG Administration</v>
      </c>
      <c r="L448" s="35" t="s">
        <v>588</v>
      </c>
      <c r="M448" s="63" t="s">
        <v>2161</v>
      </c>
      <c r="Q448" s="21"/>
    </row>
    <row r="449" spans="1:13" s="33" customFormat="1" ht="15" customHeight="1" x14ac:dyDescent="0.25">
      <c r="A449" s="45" t="s">
        <v>99</v>
      </c>
      <c r="B449" s="27" t="s">
        <v>100</v>
      </c>
      <c r="C449" s="28" t="s">
        <v>101</v>
      </c>
      <c r="D449" s="26" t="s">
        <v>102</v>
      </c>
      <c r="E449" s="29" t="s">
        <v>361</v>
      </c>
      <c r="F449" s="29" t="s">
        <v>261</v>
      </c>
      <c r="G449" s="29" t="s">
        <v>260</v>
      </c>
      <c r="H449" s="30" t="s">
        <v>13</v>
      </c>
      <c r="I449" s="31">
        <v>12.3248</v>
      </c>
      <c r="J449" s="48" t="str">
        <f t="shared" si="6"/>
        <v>190 Utah National Guard</v>
      </c>
      <c r="K449" s="48" t="str">
        <f>IFERROR(VLOOKUP(C449,AppropUnits[],13,0),D449)</f>
        <v>UNG Administration</v>
      </c>
      <c r="L449" s="35" t="s">
        <v>588</v>
      </c>
      <c r="M449" s="63" t="s">
        <v>2161</v>
      </c>
    </row>
    <row r="450" spans="1:13" ht="15" customHeight="1" x14ac:dyDescent="0.25">
      <c r="A450" s="45" t="s">
        <v>99</v>
      </c>
      <c r="B450" s="27" t="s">
        <v>100</v>
      </c>
      <c r="C450" s="28" t="s">
        <v>103</v>
      </c>
      <c r="D450" s="26" t="s">
        <v>104</v>
      </c>
      <c r="E450" s="29" t="s">
        <v>361</v>
      </c>
      <c r="F450" s="29" t="s">
        <v>534</v>
      </c>
      <c r="G450" s="29" t="s">
        <v>378</v>
      </c>
      <c r="H450" s="30" t="s">
        <v>13</v>
      </c>
      <c r="I450" s="31">
        <v>90</v>
      </c>
      <c r="J450" s="48" t="str">
        <f t="shared" si="6"/>
        <v>190 Utah National Guard</v>
      </c>
      <c r="K450" s="48" t="str">
        <f>IFERROR(VLOOKUP(C450,AppropUnits[],13,0),D450)</f>
        <v>UNG Operations &amp; Maintenance</v>
      </c>
      <c r="L450" s="35" t="s">
        <v>588</v>
      </c>
      <c r="M450" s="63" t="s">
        <v>2161</v>
      </c>
    </row>
    <row r="451" spans="1:13" ht="15" customHeight="1" x14ac:dyDescent="0.25">
      <c r="A451" s="45" t="s">
        <v>99</v>
      </c>
      <c r="B451" s="27" t="s">
        <v>100</v>
      </c>
      <c r="C451" s="28" t="s">
        <v>103</v>
      </c>
      <c r="D451" s="26" t="s">
        <v>104</v>
      </c>
      <c r="E451" s="29" t="s">
        <v>361</v>
      </c>
      <c r="F451" s="29" t="s">
        <v>534</v>
      </c>
      <c r="G451" s="29" t="s">
        <v>362</v>
      </c>
      <c r="H451" s="30" t="s">
        <v>13</v>
      </c>
      <c r="I451" s="31">
        <v>564</v>
      </c>
      <c r="J451" s="48" t="str">
        <f t="shared" si="6"/>
        <v>190 Utah National Guard</v>
      </c>
      <c r="K451" s="48" t="str">
        <f>IFERROR(VLOOKUP(C451,AppropUnits[],13,0),D451)</f>
        <v>UNG Operations &amp; Maintenance</v>
      </c>
      <c r="L451" s="35" t="s">
        <v>588</v>
      </c>
      <c r="M451" s="63" t="s">
        <v>2161</v>
      </c>
    </row>
    <row r="452" spans="1:13" ht="15" customHeight="1" x14ac:dyDescent="0.25">
      <c r="A452" s="45" t="s">
        <v>99</v>
      </c>
      <c r="B452" s="27" t="s">
        <v>100</v>
      </c>
      <c r="C452" s="28" t="s">
        <v>103</v>
      </c>
      <c r="D452" s="26" t="s">
        <v>104</v>
      </c>
      <c r="E452" s="29" t="s">
        <v>361</v>
      </c>
      <c r="F452" s="29" t="s">
        <v>534</v>
      </c>
      <c r="G452" s="29" t="s">
        <v>379</v>
      </c>
      <c r="H452" s="30" t="s">
        <v>13</v>
      </c>
      <c r="I452" s="31">
        <v>3454.0500000000006</v>
      </c>
      <c r="J452" s="48" t="str">
        <f t="shared" ref="J452:J515" si="7">IF(A452&gt;"",A452&amp;" "&amp;B452,B452)</f>
        <v>190 Utah National Guard</v>
      </c>
      <c r="K452" s="48" t="str">
        <f>IFERROR(VLOOKUP(C452,AppropUnits[],13,0),D452)</f>
        <v>UNG Operations &amp; Maintenance</v>
      </c>
      <c r="L452" s="35" t="s">
        <v>588</v>
      </c>
      <c r="M452" s="63" t="s">
        <v>2161</v>
      </c>
    </row>
    <row r="453" spans="1:13" ht="15" customHeight="1" x14ac:dyDescent="0.25">
      <c r="A453" s="45" t="s">
        <v>99</v>
      </c>
      <c r="B453" s="27" t="s">
        <v>100</v>
      </c>
      <c r="C453" s="28" t="s">
        <v>103</v>
      </c>
      <c r="D453" s="26" t="s">
        <v>104</v>
      </c>
      <c r="E453" s="29" t="s">
        <v>361</v>
      </c>
      <c r="F453" s="29" t="s">
        <v>261</v>
      </c>
      <c r="G453" s="29" t="s">
        <v>260</v>
      </c>
      <c r="H453" s="30" t="s">
        <v>13</v>
      </c>
      <c r="I453" s="31">
        <v>121.58680000000001</v>
      </c>
      <c r="J453" s="48" t="str">
        <f t="shared" si="7"/>
        <v>190 Utah National Guard</v>
      </c>
      <c r="K453" s="48" t="str">
        <f>IFERROR(VLOOKUP(C453,AppropUnits[],13,0),D453)</f>
        <v>UNG Operations &amp; Maintenance</v>
      </c>
      <c r="L453" s="35" t="s">
        <v>588</v>
      </c>
      <c r="M453" s="63" t="s">
        <v>2161</v>
      </c>
    </row>
    <row r="454" spans="1:13" ht="15" customHeight="1" x14ac:dyDescent="0.25">
      <c r="A454" s="46" t="s">
        <v>99</v>
      </c>
      <c r="B454" s="25" t="s">
        <v>100</v>
      </c>
      <c r="C454" s="43" t="s">
        <v>103</v>
      </c>
      <c r="D454" s="25" t="s">
        <v>104</v>
      </c>
      <c r="E454" s="39" t="s">
        <v>361</v>
      </c>
      <c r="F454" s="25" t="s">
        <v>11</v>
      </c>
      <c r="G454" s="25" t="s">
        <v>12</v>
      </c>
      <c r="H454" s="25" t="s">
        <v>13</v>
      </c>
      <c r="I454" s="32">
        <v>-396</v>
      </c>
      <c r="J454" s="48" t="str">
        <f t="shared" si="7"/>
        <v>190 Utah National Guard</v>
      </c>
      <c r="K454" s="48" t="str">
        <f>IFERROR(VLOOKUP(C454,AppropUnits[],13,0),D454)</f>
        <v>UNG Operations &amp; Maintenance</v>
      </c>
      <c r="L454" s="62" t="s">
        <v>1519</v>
      </c>
      <c r="M454" s="63" t="s">
        <v>2161</v>
      </c>
    </row>
    <row r="455" spans="1:13" ht="15" customHeight="1" x14ac:dyDescent="0.25">
      <c r="A455" s="46" t="s">
        <v>99</v>
      </c>
      <c r="B455" s="25" t="s">
        <v>100</v>
      </c>
      <c r="C455" s="43" t="s">
        <v>103</v>
      </c>
      <c r="D455" s="25" t="s">
        <v>104</v>
      </c>
      <c r="E455" s="39" t="s">
        <v>361</v>
      </c>
      <c r="F455" s="25" t="s">
        <v>11</v>
      </c>
      <c r="G455" s="25" t="s">
        <v>14</v>
      </c>
      <c r="H455" s="25" t="s">
        <v>13</v>
      </c>
      <c r="I455" s="32">
        <v>11005</v>
      </c>
      <c r="J455" s="48" t="str">
        <f t="shared" si="7"/>
        <v>190 Utah National Guard</v>
      </c>
      <c r="K455" s="48" t="str">
        <f>IFERROR(VLOOKUP(C455,AppropUnits[],13,0),D455)</f>
        <v>UNG Operations &amp; Maintenance</v>
      </c>
      <c r="L455" s="62" t="s">
        <v>1519</v>
      </c>
      <c r="M455" s="63" t="s">
        <v>2161</v>
      </c>
    </row>
    <row r="456" spans="1:13" ht="15" customHeight="1" x14ac:dyDescent="0.25">
      <c r="A456" s="46" t="s">
        <v>99</v>
      </c>
      <c r="B456" s="25" t="s">
        <v>100</v>
      </c>
      <c r="C456" s="43" t="s">
        <v>103</v>
      </c>
      <c r="D456" s="25" t="s">
        <v>104</v>
      </c>
      <c r="E456" s="39" t="s">
        <v>361</v>
      </c>
      <c r="F456" s="25" t="s">
        <v>11</v>
      </c>
      <c r="G456" s="25" t="s">
        <v>20</v>
      </c>
      <c r="H456" s="25" t="s">
        <v>13</v>
      </c>
      <c r="I456" s="32">
        <v>163122</v>
      </c>
      <c r="J456" s="48" t="str">
        <f t="shared" si="7"/>
        <v>190 Utah National Guard</v>
      </c>
      <c r="K456" s="48" t="str">
        <f>IFERROR(VLOOKUP(C456,AppropUnits[],13,0),D456)</f>
        <v>UNG Operations &amp; Maintenance</v>
      </c>
      <c r="L456" s="62" t="s">
        <v>1519</v>
      </c>
      <c r="M456" s="63" t="s">
        <v>2161</v>
      </c>
    </row>
    <row r="457" spans="1:13" ht="15" customHeight="1" x14ac:dyDescent="0.25">
      <c r="A457" s="64" t="s">
        <v>99</v>
      </c>
      <c r="B457" s="65" t="s">
        <v>100</v>
      </c>
      <c r="C457" s="66" t="s">
        <v>1705</v>
      </c>
      <c r="D457" s="65" t="s">
        <v>1706</v>
      </c>
      <c r="E457" s="65" t="s">
        <v>361</v>
      </c>
      <c r="F457" s="65" t="s">
        <v>11</v>
      </c>
      <c r="G457" s="65" t="s">
        <v>1522</v>
      </c>
      <c r="H457" s="65" t="s">
        <v>13</v>
      </c>
      <c r="I457" s="67">
        <v>-634.97</v>
      </c>
      <c r="J457" s="48" t="str">
        <f t="shared" si="7"/>
        <v>190 Utah National Guard</v>
      </c>
      <c r="K457" s="48" t="str">
        <f>IFERROR(VLOOKUP(C457,AppropUnits[],13,0),D457)</f>
        <v>UNG National Guard MWR Fund</v>
      </c>
      <c r="L457" s="62" t="s">
        <v>1519</v>
      </c>
      <c r="M457" s="63" t="s">
        <v>2161</v>
      </c>
    </row>
    <row r="458" spans="1:13" ht="15" customHeight="1" x14ac:dyDescent="0.25">
      <c r="A458" s="64" t="s">
        <v>99</v>
      </c>
      <c r="B458" s="65" t="s">
        <v>100</v>
      </c>
      <c r="C458" s="66" t="s">
        <v>101</v>
      </c>
      <c r="D458" s="65" t="s">
        <v>1707</v>
      </c>
      <c r="E458" s="65" t="s">
        <v>361</v>
      </c>
      <c r="F458" s="65" t="s">
        <v>11</v>
      </c>
      <c r="G458" s="65" t="s">
        <v>1522</v>
      </c>
      <c r="H458" s="65" t="s">
        <v>13</v>
      </c>
      <c r="I458" s="67">
        <v>-1673.33</v>
      </c>
      <c r="J458" s="48" t="str">
        <f t="shared" si="7"/>
        <v>190 Utah National Guard</v>
      </c>
      <c r="K458" s="48" t="str">
        <f>IFERROR(VLOOKUP(C458,AppropUnits[],13,0),D458)</f>
        <v>UNG Administration</v>
      </c>
      <c r="L458" s="62" t="s">
        <v>1519</v>
      </c>
      <c r="M458" s="63" t="s">
        <v>2161</v>
      </c>
    </row>
    <row r="459" spans="1:13" ht="15" customHeight="1" x14ac:dyDescent="0.25">
      <c r="A459" s="64" t="s">
        <v>99</v>
      </c>
      <c r="B459" s="65" t="s">
        <v>100</v>
      </c>
      <c r="C459" s="66" t="s">
        <v>103</v>
      </c>
      <c r="D459" s="65" t="s">
        <v>1708</v>
      </c>
      <c r="E459" s="65" t="s">
        <v>361</v>
      </c>
      <c r="F459" s="65" t="s">
        <v>11</v>
      </c>
      <c r="G459" s="65" t="s">
        <v>1522</v>
      </c>
      <c r="H459" s="65" t="s">
        <v>13</v>
      </c>
      <c r="I459" s="67">
        <v>-26066.929999999993</v>
      </c>
      <c r="J459" s="48" t="str">
        <f t="shared" si="7"/>
        <v>190 Utah National Guard</v>
      </c>
      <c r="K459" s="48" t="str">
        <f>IFERROR(VLOOKUP(C459,AppropUnits[],13,0),D459)</f>
        <v>UNG Operations &amp; Maintenance</v>
      </c>
      <c r="L459" s="62" t="s">
        <v>1519</v>
      </c>
      <c r="M459" s="63" t="s">
        <v>2161</v>
      </c>
    </row>
    <row r="460" spans="1:13" ht="15" customHeight="1" x14ac:dyDescent="0.25">
      <c r="A460" s="45" t="s">
        <v>108</v>
      </c>
      <c r="B460" s="27" t="s">
        <v>105</v>
      </c>
      <c r="C460" s="28" t="s">
        <v>123</v>
      </c>
      <c r="D460" s="26" t="s">
        <v>470</v>
      </c>
      <c r="E460" s="29" t="s">
        <v>361</v>
      </c>
      <c r="F460" s="29" t="s">
        <v>534</v>
      </c>
      <c r="G460" s="29" t="s">
        <v>362</v>
      </c>
      <c r="H460" s="30" t="s">
        <v>13</v>
      </c>
      <c r="I460" s="31">
        <v>96</v>
      </c>
      <c r="J460" s="48" t="str">
        <f t="shared" si="7"/>
        <v>200 Dept of Human Services</v>
      </c>
      <c r="K460" s="48" t="str">
        <f>IFERROR(VLOOKUP(C460,AppropUnits[],13,0),D460)</f>
        <v>DHS Adult Protective Services</v>
      </c>
      <c r="L460" s="35" t="s">
        <v>588</v>
      </c>
      <c r="M460" s="63" t="s">
        <v>2161</v>
      </c>
    </row>
    <row r="461" spans="1:13" ht="15" customHeight="1" x14ac:dyDescent="0.25">
      <c r="A461" s="45" t="s">
        <v>108</v>
      </c>
      <c r="B461" s="27" t="s">
        <v>105</v>
      </c>
      <c r="C461" s="28" t="s">
        <v>123</v>
      </c>
      <c r="D461" s="26" t="s">
        <v>470</v>
      </c>
      <c r="E461" s="29" t="s">
        <v>361</v>
      </c>
      <c r="F461" s="29" t="s">
        <v>534</v>
      </c>
      <c r="G461" s="29" t="s">
        <v>379</v>
      </c>
      <c r="H461" s="30" t="s">
        <v>13</v>
      </c>
      <c r="I461" s="31">
        <v>307.48</v>
      </c>
      <c r="J461" s="48" t="str">
        <f t="shared" si="7"/>
        <v>200 Dept of Human Services</v>
      </c>
      <c r="K461" s="48" t="str">
        <f>IFERROR(VLOOKUP(C461,AppropUnits[],13,0),D461)</f>
        <v>DHS Adult Protective Services</v>
      </c>
      <c r="L461" s="35" t="s">
        <v>588</v>
      </c>
      <c r="M461" s="63" t="s">
        <v>2161</v>
      </c>
    </row>
    <row r="462" spans="1:13" ht="15" customHeight="1" x14ac:dyDescent="0.25">
      <c r="A462" s="45" t="s">
        <v>108</v>
      </c>
      <c r="B462" s="27" t="s">
        <v>105</v>
      </c>
      <c r="C462" s="28" t="s">
        <v>123</v>
      </c>
      <c r="D462" s="26" t="s">
        <v>470</v>
      </c>
      <c r="E462" s="29" t="s">
        <v>361</v>
      </c>
      <c r="F462" s="29" t="s">
        <v>261</v>
      </c>
      <c r="G462" s="29" t="s">
        <v>260</v>
      </c>
      <c r="H462" s="30" t="s">
        <v>13</v>
      </c>
      <c r="I462" s="31">
        <v>17.695699999999999</v>
      </c>
      <c r="J462" s="48" t="str">
        <f t="shared" si="7"/>
        <v>200 Dept of Human Services</v>
      </c>
      <c r="K462" s="48" t="str">
        <f>IFERROR(VLOOKUP(C462,AppropUnits[],13,0),D462)</f>
        <v>DHS Adult Protective Services</v>
      </c>
      <c r="L462" s="35" t="s">
        <v>588</v>
      </c>
      <c r="M462" s="63" t="s">
        <v>2161</v>
      </c>
    </row>
    <row r="463" spans="1:13" ht="15" customHeight="1" x14ac:dyDescent="0.25">
      <c r="A463" s="45" t="s">
        <v>108</v>
      </c>
      <c r="B463" s="27" t="s">
        <v>105</v>
      </c>
      <c r="C463" s="28" t="s">
        <v>119</v>
      </c>
      <c r="D463" s="26" t="s">
        <v>466</v>
      </c>
      <c r="E463" s="29" t="s">
        <v>361</v>
      </c>
      <c r="F463" s="29" t="s">
        <v>534</v>
      </c>
      <c r="G463" s="29" t="s">
        <v>362</v>
      </c>
      <c r="H463" s="30" t="s">
        <v>13</v>
      </c>
      <c r="I463" s="31">
        <v>360</v>
      </c>
      <c r="J463" s="48" t="str">
        <f t="shared" si="7"/>
        <v>200 Dept of Human Services</v>
      </c>
      <c r="K463" s="48" t="str">
        <f>IFERROR(VLOOKUP(C463,AppropUnits[],13,0),D463)</f>
        <v>DHS Case Management</v>
      </c>
      <c r="L463" s="35" t="s">
        <v>588</v>
      </c>
      <c r="M463" s="63" t="s">
        <v>2161</v>
      </c>
    </row>
    <row r="464" spans="1:13" ht="15" customHeight="1" x14ac:dyDescent="0.25">
      <c r="A464" s="45" t="s">
        <v>108</v>
      </c>
      <c r="B464" s="27" t="s">
        <v>105</v>
      </c>
      <c r="C464" s="28" t="s">
        <v>119</v>
      </c>
      <c r="D464" s="26" t="s">
        <v>466</v>
      </c>
      <c r="E464" s="29" t="s">
        <v>361</v>
      </c>
      <c r="F464" s="29" t="s">
        <v>534</v>
      </c>
      <c r="G464" s="29" t="s">
        <v>379</v>
      </c>
      <c r="H464" s="30" t="s">
        <v>13</v>
      </c>
      <c r="I464" s="31">
        <v>3128.880000000001</v>
      </c>
      <c r="J464" s="48" t="str">
        <f t="shared" si="7"/>
        <v>200 Dept of Human Services</v>
      </c>
      <c r="K464" s="48" t="str">
        <f>IFERROR(VLOOKUP(C464,AppropUnits[],13,0),D464)</f>
        <v>DHS Case Management</v>
      </c>
      <c r="L464" s="35" t="s">
        <v>588</v>
      </c>
      <c r="M464" s="63" t="s">
        <v>2161</v>
      </c>
    </row>
    <row r="465" spans="1:13" ht="15" customHeight="1" x14ac:dyDescent="0.25">
      <c r="A465" s="45" t="s">
        <v>108</v>
      </c>
      <c r="B465" s="27" t="s">
        <v>105</v>
      </c>
      <c r="C465" s="28" t="s">
        <v>119</v>
      </c>
      <c r="D465" s="26" t="s">
        <v>466</v>
      </c>
      <c r="E465" s="29" t="s">
        <v>361</v>
      </c>
      <c r="F465" s="29" t="s">
        <v>261</v>
      </c>
      <c r="G465" s="29" t="s">
        <v>260</v>
      </c>
      <c r="H465" s="30" t="s">
        <v>13</v>
      </c>
      <c r="I465" s="31">
        <v>48.620200000000004</v>
      </c>
      <c r="J465" s="48" t="str">
        <f t="shared" si="7"/>
        <v>200 Dept of Human Services</v>
      </c>
      <c r="K465" s="48" t="str">
        <f>IFERROR(VLOOKUP(C465,AppropUnits[],13,0),D465)</f>
        <v>DHS Case Management</v>
      </c>
      <c r="L465" s="35" t="s">
        <v>588</v>
      </c>
      <c r="M465" s="63" t="s">
        <v>2161</v>
      </c>
    </row>
    <row r="466" spans="1:13" ht="15" customHeight="1" x14ac:dyDescent="0.25">
      <c r="A466" s="45" t="s">
        <v>108</v>
      </c>
      <c r="B466" s="27" t="s">
        <v>105</v>
      </c>
      <c r="C466" s="28" t="s">
        <v>115</v>
      </c>
      <c r="D466" s="26" t="s">
        <v>464</v>
      </c>
      <c r="E466" s="29" t="s">
        <v>361</v>
      </c>
      <c r="F466" s="29" t="s">
        <v>534</v>
      </c>
      <c r="G466" s="29" t="s">
        <v>362</v>
      </c>
      <c r="H466" s="30" t="s">
        <v>13</v>
      </c>
      <c r="I466" s="31">
        <v>36</v>
      </c>
      <c r="J466" s="48" t="str">
        <f t="shared" si="7"/>
        <v>200 Dept of Human Services</v>
      </c>
      <c r="K466" s="48" t="str">
        <f>IFERROR(VLOOKUP(C466,AppropUnits[],13,0),D466)</f>
        <v>DHS Child Support Services</v>
      </c>
      <c r="L466" s="35" t="s">
        <v>588</v>
      </c>
      <c r="M466" s="63" t="s">
        <v>2161</v>
      </c>
    </row>
    <row r="467" spans="1:13" ht="15" customHeight="1" x14ac:dyDescent="0.25">
      <c r="A467" s="45" t="s">
        <v>108</v>
      </c>
      <c r="B467" s="27" t="s">
        <v>105</v>
      </c>
      <c r="C467" s="28" t="s">
        <v>115</v>
      </c>
      <c r="D467" s="26" t="s">
        <v>464</v>
      </c>
      <c r="E467" s="29" t="s">
        <v>361</v>
      </c>
      <c r="F467" s="29" t="s">
        <v>534</v>
      </c>
      <c r="G467" s="29" t="s">
        <v>379</v>
      </c>
      <c r="H467" s="30" t="s">
        <v>13</v>
      </c>
      <c r="I467" s="31">
        <v>295.93000000000006</v>
      </c>
      <c r="J467" s="48" t="str">
        <f t="shared" si="7"/>
        <v>200 Dept of Human Services</v>
      </c>
      <c r="K467" s="48" t="str">
        <f>IFERROR(VLOOKUP(C467,AppropUnits[],13,0),D467)</f>
        <v>DHS Child Support Services</v>
      </c>
      <c r="L467" s="35" t="s">
        <v>588</v>
      </c>
      <c r="M467" s="63" t="s">
        <v>2161</v>
      </c>
    </row>
    <row r="468" spans="1:13" ht="15" customHeight="1" x14ac:dyDescent="0.25">
      <c r="A468" s="45" t="s">
        <v>108</v>
      </c>
      <c r="B468" s="27" t="s">
        <v>105</v>
      </c>
      <c r="C468" s="28" t="s">
        <v>115</v>
      </c>
      <c r="D468" s="26" t="s">
        <v>464</v>
      </c>
      <c r="E468" s="29" t="s">
        <v>361</v>
      </c>
      <c r="F468" s="29" t="s">
        <v>261</v>
      </c>
      <c r="G468" s="29" t="s">
        <v>260</v>
      </c>
      <c r="H468" s="30" t="s">
        <v>13</v>
      </c>
      <c r="I468" s="31">
        <v>0.83900000000000008</v>
      </c>
      <c r="J468" s="48" t="str">
        <f t="shared" si="7"/>
        <v>200 Dept of Human Services</v>
      </c>
      <c r="K468" s="48" t="str">
        <f>IFERROR(VLOOKUP(C468,AppropUnits[],13,0),D468)</f>
        <v>DHS Child Support Services</v>
      </c>
      <c r="L468" s="35" t="s">
        <v>588</v>
      </c>
      <c r="M468" s="63" t="s">
        <v>2161</v>
      </c>
    </row>
    <row r="469" spans="1:13" ht="15" customHeight="1" x14ac:dyDescent="0.25">
      <c r="A469" s="45" t="s">
        <v>108</v>
      </c>
      <c r="B469" s="27" t="s">
        <v>105</v>
      </c>
      <c r="C469" s="28" t="s">
        <v>121</v>
      </c>
      <c r="D469" s="26" t="s">
        <v>468</v>
      </c>
      <c r="E469" s="29" t="s">
        <v>361</v>
      </c>
      <c r="F469" s="29" t="s">
        <v>534</v>
      </c>
      <c r="G469" s="29" t="s">
        <v>362</v>
      </c>
      <c r="H469" s="30" t="s">
        <v>13</v>
      </c>
      <c r="I469" s="31">
        <v>192</v>
      </c>
      <c r="J469" s="48" t="str">
        <f t="shared" si="7"/>
        <v>200 Dept of Human Services</v>
      </c>
      <c r="K469" s="48" t="str">
        <f>IFERROR(VLOOKUP(C469,AppropUnits[],13,0),D469)</f>
        <v>DHS Community Programs</v>
      </c>
      <c r="L469" s="35" t="s">
        <v>588</v>
      </c>
      <c r="M469" s="63" t="s">
        <v>2161</v>
      </c>
    </row>
    <row r="470" spans="1:13" ht="15" customHeight="1" x14ac:dyDescent="0.25">
      <c r="A470" s="45" t="s">
        <v>108</v>
      </c>
      <c r="B470" s="27" t="s">
        <v>105</v>
      </c>
      <c r="C470" s="28" t="s">
        <v>121</v>
      </c>
      <c r="D470" s="26" t="s">
        <v>468</v>
      </c>
      <c r="E470" s="29" t="s">
        <v>361</v>
      </c>
      <c r="F470" s="29" t="s">
        <v>534</v>
      </c>
      <c r="G470" s="29" t="s">
        <v>379</v>
      </c>
      <c r="H470" s="30" t="s">
        <v>13</v>
      </c>
      <c r="I470" s="31">
        <v>1968.1100000000004</v>
      </c>
      <c r="J470" s="48" t="str">
        <f t="shared" si="7"/>
        <v>200 Dept of Human Services</v>
      </c>
      <c r="K470" s="48" t="str">
        <f>IFERROR(VLOOKUP(C470,AppropUnits[],13,0),D470)</f>
        <v>DHS Community Programs</v>
      </c>
      <c r="L470" s="35" t="s">
        <v>588</v>
      </c>
      <c r="M470" s="63" t="s">
        <v>2161</v>
      </c>
    </row>
    <row r="471" spans="1:13" ht="15" customHeight="1" x14ac:dyDescent="0.25">
      <c r="A471" s="45" t="s">
        <v>108</v>
      </c>
      <c r="B471" s="27" t="s">
        <v>105</v>
      </c>
      <c r="C471" s="28" t="s">
        <v>121</v>
      </c>
      <c r="D471" s="26" t="s">
        <v>468</v>
      </c>
      <c r="E471" s="29" t="s">
        <v>361</v>
      </c>
      <c r="F471" s="29" t="s">
        <v>261</v>
      </c>
      <c r="G471" s="29" t="s">
        <v>260</v>
      </c>
      <c r="H471" s="30" t="s">
        <v>13</v>
      </c>
      <c r="I471" s="31">
        <v>64.926599999999993</v>
      </c>
      <c r="J471" s="48" t="str">
        <f t="shared" si="7"/>
        <v>200 Dept of Human Services</v>
      </c>
      <c r="K471" s="48" t="str">
        <f>IFERROR(VLOOKUP(C471,AppropUnits[],13,0),D471)</f>
        <v>DHS Community Programs</v>
      </c>
      <c r="L471" s="35" t="s">
        <v>588</v>
      </c>
      <c r="M471" s="63" t="s">
        <v>2161</v>
      </c>
    </row>
    <row r="472" spans="1:13" ht="15" customHeight="1" x14ac:dyDescent="0.25">
      <c r="A472" s="45" t="s">
        <v>108</v>
      </c>
      <c r="B472" s="27" t="s">
        <v>105</v>
      </c>
      <c r="C472" s="28" t="s">
        <v>120</v>
      </c>
      <c r="D472" s="26" t="s">
        <v>467</v>
      </c>
      <c r="E472" s="29" t="s">
        <v>361</v>
      </c>
      <c r="F472" s="29" t="s">
        <v>534</v>
      </c>
      <c r="G472" s="29" t="s">
        <v>362</v>
      </c>
      <c r="H472" s="30" t="s">
        <v>13</v>
      </c>
      <c r="I472" s="31">
        <v>960</v>
      </c>
      <c r="J472" s="48" t="str">
        <f t="shared" si="7"/>
        <v>200 Dept of Human Services</v>
      </c>
      <c r="K472" s="48" t="str">
        <f>IFERROR(VLOOKUP(C472,AppropUnits[],13,0),D472)</f>
        <v>DHS Early Intervention</v>
      </c>
      <c r="L472" s="35" t="s">
        <v>588</v>
      </c>
      <c r="M472" s="63" t="s">
        <v>2161</v>
      </c>
    </row>
    <row r="473" spans="1:13" ht="15" customHeight="1" x14ac:dyDescent="0.25">
      <c r="A473" s="45" t="s">
        <v>108</v>
      </c>
      <c r="B473" s="27" t="s">
        <v>105</v>
      </c>
      <c r="C473" s="28" t="s">
        <v>120</v>
      </c>
      <c r="D473" s="26" t="s">
        <v>467</v>
      </c>
      <c r="E473" s="29" t="s">
        <v>361</v>
      </c>
      <c r="F473" s="29" t="s">
        <v>534</v>
      </c>
      <c r="G473" s="29" t="s">
        <v>379</v>
      </c>
      <c r="H473" s="30" t="s">
        <v>13</v>
      </c>
      <c r="I473" s="31">
        <v>6231.92</v>
      </c>
      <c r="J473" s="48" t="str">
        <f t="shared" si="7"/>
        <v>200 Dept of Human Services</v>
      </c>
      <c r="K473" s="48" t="str">
        <f>IFERROR(VLOOKUP(C473,AppropUnits[],13,0),D473)</f>
        <v>DHS Early Intervention</v>
      </c>
      <c r="L473" s="35" t="s">
        <v>588</v>
      </c>
      <c r="M473" s="63" t="s">
        <v>2161</v>
      </c>
    </row>
    <row r="474" spans="1:13" ht="15" customHeight="1" x14ac:dyDescent="0.25">
      <c r="A474" s="45" t="s">
        <v>108</v>
      </c>
      <c r="B474" s="27" t="s">
        <v>105</v>
      </c>
      <c r="C474" s="28" t="s">
        <v>120</v>
      </c>
      <c r="D474" s="26" t="s">
        <v>467</v>
      </c>
      <c r="E474" s="29" t="s">
        <v>361</v>
      </c>
      <c r="F474" s="29" t="s">
        <v>261</v>
      </c>
      <c r="G474" s="29" t="s">
        <v>260</v>
      </c>
      <c r="H474" s="30" t="s">
        <v>13</v>
      </c>
      <c r="I474" s="31">
        <v>178.98970000000003</v>
      </c>
      <c r="J474" s="48" t="str">
        <f t="shared" si="7"/>
        <v>200 Dept of Human Services</v>
      </c>
      <c r="K474" s="48" t="str">
        <f>IFERROR(VLOOKUP(C474,AppropUnits[],13,0),D474)</f>
        <v>DHS Early Intervention</v>
      </c>
      <c r="L474" s="35" t="s">
        <v>588</v>
      </c>
      <c r="M474" s="63" t="s">
        <v>2161</v>
      </c>
    </row>
    <row r="475" spans="1:13" ht="15" customHeight="1" x14ac:dyDescent="0.25">
      <c r="A475" s="45" t="s">
        <v>108</v>
      </c>
      <c r="B475" s="27" t="s">
        <v>105</v>
      </c>
      <c r="C475" s="28" t="s">
        <v>106</v>
      </c>
      <c r="D475" s="26" t="s">
        <v>107</v>
      </c>
      <c r="E475" s="29" t="s">
        <v>361</v>
      </c>
      <c r="F475" s="29" t="s">
        <v>534</v>
      </c>
      <c r="G475" s="29" t="s">
        <v>362</v>
      </c>
      <c r="H475" s="30" t="s">
        <v>13</v>
      </c>
      <c r="I475" s="31">
        <v>24</v>
      </c>
      <c r="J475" s="48" t="str">
        <f t="shared" si="7"/>
        <v>200 Dept of Human Services</v>
      </c>
      <c r="K475" s="48" t="str">
        <f>IFERROR(VLOOKUP(C475,AppropUnits[],13,0),D475)</f>
        <v>DHS Executive Director</v>
      </c>
      <c r="L475" s="35" t="s">
        <v>588</v>
      </c>
      <c r="M475" s="63" t="s">
        <v>2161</v>
      </c>
    </row>
    <row r="476" spans="1:13" ht="15" customHeight="1" x14ac:dyDescent="0.25">
      <c r="A476" s="45" t="s">
        <v>108</v>
      </c>
      <c r="B476" s="27" t="s">
        <v>105</v>
      </c>
      <c r="C476" s="28" t="s">
        <v>106</v>
      </c>
      <c r="D476" s="26" t="s">
        <v>107</v>
      </c>
      <c r="E476" s="29" t="s">
        <v>361</v>
      </c>
      <c r="F476" s="29" t="s">
        <v>534</v>
      </c>
      <c r="G476" s="29" t="s">
        <v>379</v>
      </c>
      <c r="H476" s="30" t="s">
        <v>13</v>
      </c>
      <c r="I476" s="31">
        <v>1362.5600000000004</v>
      </c>
      <c r="J476" s="48" t="str">
        <f t="shared" si="7"/>
        <v>200 Dept of Human Services</v>
      </c>
      <c r="K476" s="48" t="str">
        <f>IFERROR(VLOOKUP(C476,AppropUnits[],13,0),D476)</f>
        <v>DHS Executive Director</v>
      </c>
      <c r="L476" s="35" t="s">
        <v>588</v>
      </c>
      <c r="M476" s="63" t="s">
        <v>2161</v>
      </c>
    </row>
    <row r="477" spans="1:13" ht="15" customHeight="1" x14ac:dyDescent="0.25">
      <c r="A477" s="45" t="s">
        <v>108</v>
      </c>
      <c r="B477" s="27" t="s">
        <v>105</v>
      </c>
      <c r="C477" s="28" t="s">
        <v>106</v>
      </c>
      <c r="D477" s="26" t="s">
        <v>107</v>
      </c>
      <c r="E477" s="29" t="s">
        <v>361</v>
      </c>
      <c r="F477" s="29" t="s">
        <v>261</v>
      </c>
      <c r="G477" s="29" t="s">
        <v>260</v>
      </c>
      <c r="H477" s="30" t="s">
        <v>13</v>
      </c>
      <c r="I477" s="31">
        <v>9.5461000000000009</v>
      </c>
      <c r="J477" s="48" t="str">
        <f t="shared" si="7"/>
        <v>200 Dept of Human Services</v>
      </c>
      <c r="K477" s="48" t="str">
        <f>IFERROR(VLOOKUP(C477,AppropUnits[],13,0),D477)</f>
        <v>DHS Executive Director</v>
      </c>
      <c r="L477" s="35" t="s">
        <v>588</v>
      </c>
      <c r="M477" s="63" t="s">
        <v>2161</v>
      </c>
    </row>
    <row r="478" spans="1:13" ht="15" customHeight="1" x14ac:dyDescent="0.25">
      <c r="A478" s="45" t="s">
        <v>108</v>
      </c>
      <c r="B478" s="27" t="s">
        <v>105</v>
      </c>
      <c r="C478" s="28" t="s">
        <v>117</v>
      </c>
      <c r="D478" s="26" t="s">
        <v>465</v>
      </c>
      <c r="E478" s="29" t="s">
        <v>361</v>
      </c>
      <c r="F478" s="29" t="s">
        <v>534</v>
      </c>
      <c r="G478" s="29" t="s">
        <v>362</v>
      </c>
      <c r="H478" s="30" t="s">
        <v>13</v>
      </c>
      <c r="I478" s="31">
        <v>36</v>
      </c>
      <c r="J478" s="48" t="str">
        <f t="shared" si="7"/>
        <v>200 Dept of Human Services</v>
      </c>
      <c r="K478" s="48" t="str">
        <f>IFERROR(VLOOKUP(C478,AppropUnits[],13,0),D478)</f>
        <v>DHS Facility Based Services</v>
      </c>
      <c r="L478" s="35" t="s">
        <v>588</v>
      </c>
      <c r="M478" s="63" t="s">
        <v>2161</v>
      </c>
    </row>
    <row r="479" spans="1:13" ht="15" customHeight="1" x14ac:dyDescent="0.25">
      <c r="A479" s="45" t="s">
        <v>108</v>
      </c>
      <c r="B479" s="27" t="s">
        <v>105</v>
      </c>
      <c r="C479" s="28" t="s">
        <v>117</v>
      </c>
      <c r="D479" s="26" t="s">
        <v>465</v>
      </c>
      <c r="E479" s="29" t="s">
        <v>361</v>
      </c>
      <c r="F479" s="29" t="s">
        <v>534</v>
      </c>
      <c r="G479" s="29" t="s">
        <v>379</v>
      </c>
      <c r="H479" s="30" t="s">
        <v>13</v>
      </c>
      <c r="I479" s="31">
        <v>251.27000000000004</v>
      </c>
      <c r="J479" s="48" t="str">
        <f t="shared" si="7"/>
        <v>200 Dept of Human Services</v>
      </c>
      <c r="K479" s="48" t="str">
        <f>IFERROR(VLOOKUP(C479,AppropUnits[],13,0),D479)</f>
        <v>DHS Facility Based Services</v>
      </c>
      <c r="L479" s="35" t="s">
        <v>588</v>
      </c>
      <c r="M479" s="63" t="s">
        <v>2161</v>
      </c>
    </row>
    <row r="480" spans="1:13" ht="15" customHeight="1" x14ac:dyDescent="0.25">
      <c r="A480" s="45" t="s">
        <v>108</v>
      </c>
      <c r="B480" s="27" t="s">
        <v>105</v>
      </c>
      <c r="C480" s="28" t="s">
        <v>117</v>
      </c>
      <c r="D480" s="26" t="s">
        <v>465</v>
      </c>
      <c r="E480" s="29" t="s">
        <v>361</v>
      </c>
      <c r="F480" s="29" t="s">
        <v>261</v>
      </c>
      <c r="G480" s="29" t="s">
        <v>260</v>
      </c>
      <c r="H480" s="30" t="s">
        <v>13</v>
      </c>
      <c r="I480" s="31">
        <v>4.7745999999999995</v>
      </c>
      <c r="J480" s="48" t="str">
        <f t="shared" si="7"/>
        <v>200 Dept of Human Services</v>
      </c>
      <c r="K480" s="48" t="str">
        <f>IFERROR(VLOOKUP(C480,AppropUnits[],13,0),D480)</f>
        <v>DHS Facility Based Services</v>
      </c>
      <c r="L480" s="35" t="s">
        <v>588</v>
      </c>
      <c r="M480" s="63" t="s">
        <v>2161</v>
      </c>
    </row>
    <row r="481" spans="1:13" ht="15" customHeight="1" x14ac:dyDescent="0.25">
      <c r="A481" s="45" t="s">
        <v>108</v>
      </c>
      <c r="B481" s="27" t="s">
        <v>105</v>
      </c>
      <c r="C481" s="28" t="s">
        <v>114</v>
      </c>
      <c r="D481" s="26" t="s">
        <v>463</v>
      </c>
      <c r="E481" s="29" t="s">
        <v>361</v>
      </c>
      <c r="F481" s="29" t="s">
        <v>534</v>
      </c>
      <c r="G481" s="29" t="s">
        <v>362</v>
      </c>
      <c r="H481" s="30" t="s">
        <v>13</v>
      </c>
      <c r="I481" s="31">
        <v>24</v>
      </c>
      <c r="J481" s="48" t="str">
        <f t="shared" si="7"/>
        <v>200 Dept of Human Services</v>
      </c>
      <c r="K481" s="48" t="str">
        <f>IFERROR(VLOOKUP(C481,AppropUnits[],13,0),D481)</f>
        <v>DHS Financial Services</v>
      </c>
      <c r="L481" s="35" t="s">
        <v>588</v>
      </c>
      <c r="M481" s="63" t="s">
        <v>2161</v>
      </c>
    </row>
    <row r="482" spans="1:13" ht="15" customHeight="1" x14ac:dyDescent="0.25">
      <c r="A482" s="45" t="s">
        <v>108</v>
      </c>
      <c r="B482" s="27" t="s">
        <v>105</v>
      </c>
      <c r="C482" s="28" t="s">
        <v>114</v>
      </c>
      <c r="D482" s="26" t="s">
        <v>463</v>
      </c>
      <c r="E482" s="29" t="s">
        <v>361</v>
      </c>
      <c r="F482" s="29" t="s">
        <v>534</v>
      </c>
      <c r="G482" s="29" t="s">
        <v>379</v>
      </c>
      <c r="H482" s="30" t="s">
        <v>13</v>
      </c>
      <c r="I482" s="31">
        <v>136.80000000000001</v>
      </c>
      <c r="J482" s="48" t="str">
        <f t="shared" si="7"/>
        <v>200 Dept of Human Services</v>
      </c>
      <c r="K482" s="48" t="str">
        <f>IFERROR(VLOOKUP(C482,AppropUnits[],13,0),D482)</f>
        <v>DHS Financial Services</v>
      </c>
      <c r="L482" s="35" t="s">
        <v>588</v>
      </c>
      <c r="M482" s="63" t="s">
        <v>2161</v>
      </c>
    </row>
    <row r="483" spans="1:13" ht="15" customHeight="1" x14ac:dyDescent="0.25">
      <c r="A483" s="45" t="s">
        <v>108</v>
      </c>
      <c r="B483" s="27" t="s">
        <v>105</v>
      </c>
      <c r="C483" s="28" t="s">
        <v>114</v>
      </c>
      <c r="D483" s="26" t="s">
        <v>463</v>
      </c>
      <c r="E483" s="29" t="s">
        <v>361</v>
      </c>
      <c r="F483" s="29" t="s">
        <v>261</v>
      </c>
      <c r="G483" s="29" t="s">
        <v>260</v>
      </c>
      <c r="H483" s="30" t="s">
        <v>13</v>
      </c>
      <c r="I483" s="31">
        <v>1.7383000000000002</v>
      </c>
      <c r="J483" s="48" t="str">
        <f t="shared" si="7"/>
        <v>200 Dept of Human Services</v>
      </c>
      <c r="K483" s="48" t="str">
        <f>IFERROR(VLOOKUP(C483,AppropUnits[],13,0),D483)</f>
        <v>DHS Financial Services</v>
      </c>
      <c r="L483" s="35" t="s">
        <v>588</v>
      </c>
      <c r="M483" s="63" t="s">
        <v>2161</v>
      </c>
    </row>
    <row r="484" spans="1:13" ht="15" customHeight="1" x14ac:dyDescent="0.25">
      <c r="A484" s="45" t="s">
        <v>108</v>
      </c>
      <c r="B484" s="27" t="s">
        <v>105</v>
      </c>
      <c r="C484" s="28" t="s">
        <v>118</v>
      </c>
      <c r="D484" s="26" t="s">
        <v>522</v>
      </c>
      <c r="E484" s="29" t="s">
        <v>361</v>
      </c>
      <c r="F484" s="29" t="s">
        <v>261</v>
      </c>
      <c r="G484" s="29" t="s">
        <v>260</v>
      </c>
      <c r="H484" s="30" t="s">
        <v>13</v>
      </c>
      <c r="I484" s="31">
        <v>2.9076</v>
      </c>
      <c r="J484" s="48" t="str">
        <f t="shared" si="7"/>
        <v>200 Dept of Human Services</v>
      </c>
      <c r="K484" s="48" t="str">
        <f>IFERROR(VLOOKUP(C484,AppropUnits[],13,0),D484)</f>
        <v>DHS JJS Administration</v>
      </c>
      <c r="L484" s="35" t="s">
        <v>588</v>
      </c>
      <c r="M484" s="63" t="s">
        <v>2161</v>
      </c>
    </row>
    <row r="485" spans="1:13" ht="15" customHeight="1" x14ac:dyDescent="0.25">
      <c r="A485" s="46" t="s">
        <v>108</v>
      </c>
      <c r="B485" s="25" t="s">
        <v>105</v>
      </c>
      <c r="C485" s="43" t="s">
        <v>118</v>
      </c>
      <c r="D485" s="25" t="s">
        <v>522</v>
      </c>
      <c r="E485" s="39" t="s">
        <v>361</v>
      </c>
      <c r="F485" s="25" t="s">
        <v>11</v>
      </c>
      <c r="G485" s="25" t="s">
        <v>12</v>
      </c>
      <c r="H485" s="25" t="s">
        <v>13</v>
      </c>
      <c r="I485" s="32">
        <v>-520</v>
      </c>
      <c r="J485" s="48" t="str">
        <f t="shared" si="7"/>
        <v>200 Dept of Human Services</v>
      </c>
      <c r="K485" s="48" t="str">
        <f>IFERROR(VLOOKUP(C485,AppropUnits[],13,0),D485)</f>
        <v>DHS JJS Administration</v>
      </c>
      <c r="L485" s="62" t="s">
        <v>1519</v>
      </c>
      <c r="M485" s="63" t="s">
        <v>2161</v>
      </c>
    </row>
    <row r="486" spans="1:13" ht="15" customHeight="1" x14ac:dyDescent="0.25">
      <c r="A486" s="46" t="s">
        <v>108</v>
      </c>
      <c r="B486" s="25" t="s">
        <v>105</v>
      </c>
      <c r="C486" s="43" t="s">
        <v>118</v>
      </c>
      <c r="D486" s="25" t="s">
        <v>522</v>
      </c>
      <c r="E486" s="39" t="s">
        <v>361</v>
      </c>
      <c r="F486" s="25" t="s">
        <v>11</v>
      </c>
      <c r="G486" s="25" t="s">
        <v>20</v>
      </c>
      <c r="H486" s="25" t="s">
        <v>13</v>
      </c>
      <c r="I486" s="32">
        <v>28266</v>
      </c>
      <c r="J486" s="48" t="str">
        <f t="shared" si="7"/>
        <v>200 Dept of Human Services</v>
      </c>
      <c r="K486" s="48" t="str">
        <f>IFERROR(VLOOKUP(C486,AppropUnits[],13,0),D486)</f>
        <v>DHS JJS Administration</v>
      </c>
      <c r="L486" s="62" t="s">
        <v>1519</v>
      </c>
      <c r="M486" s="63" t="s">
        <v>2161</v>
      </c>
    </row>
    <row r="487" spans="1:13" ht="15" customHeight="1" x14ac:dyDescent="0.25">
      <c r="A487" s="45" t="s">
        <v>108</v>
      </c>
      <c r="B487" s="27" t="s">
        <v>105</v>
      </c>
      <c r="C487" s="28" t="s">
        <v>110</v>
      </c>
      <c r="D487" s="26" t="s">
        <v>459</v>
      </c>
      <c r="E487" s="29" t="s">
        <v>361</v>
      </c>
      <c r="F487" s="29" t="s">
        <v>534</v>
      </c>
      <c r="G487" s="29" t="s">
        <v>379</v>
      </c>
      <c r="H487" s="30" t="s">
        <v>13</v>
      </c>
      <c r="I487" s="31">
        <v>-258.67000000000007</v>
      </c>
      <c r="J487" s="48" t="str">
        <f t="shared" si="7"/>
        <v>200 Dept of Human Services</v>
      </c>
      <c r="K487" s="48" t="str">
        <f>IFERROR(VLOOKUP(C487,AppropUnits[],13,0),D487)</f>
        <v>DHS Office of Licensing</v>
      </c>
      <c r="L487" s="35" t="s">
        <v>588</v>
      </c>
      <c r="M487" s="63" t="s">
        <v>2161</v>
      </c>
    </row>
    <row r="488" spans="1:13" ht="15" customHeight="1" x14ac:dyDescent="0.25">
      <c r="A488" s="45" t="s">
        <v>108</v>
      </c>
      <c r="B488" s="27" t="s">
        <v>105</v>
      </c>
      <c r="C488" s="28" t="s">
        <v>110</v>
      </c>
      <c r="D488" s="26" t="s">
        <v>459</v>
      </c>
      <c r="E488" s="29" t="s">
        <v>361</v>
      </c>
      <c r="F488" s="29" t="s">
        <v>534</v>
      </c>
      <c r="G488" s="29" t="s">
        <v>362</v>
      </c>
      <c r="H488" s="30" t="s">
        <v>13</v>
      </c>
      <c r="I488" s="31">
        <v>60</v>
      </c>
      <c r="J488" s="48" t="str">
        <f t="shared" si="7"/>
        <v>200 Dept of Human Services</v>
      </c>
      <c r="K488" s="48" t="str">
        <f>IFERROR(VLOOKUP(C488,AppropUnits[],13,0),D488)</f>
        <v>DHS Office of Licensing</v>
      </c>
      <c r="L488" s="35" t="s">
        <v>588</v>
      </c>
      <c r="M488" s="63" t="s">
        <v>2161</v>
      </c>
    </row>
    <row r="489" spans="1:13" ht="15" customHeight="1" x14ac:dyDescent="0.25">
      <c r="A489" s="45" t="s">
        <v>108</v>
      </c>
      <c r="B489" s="27" t="s">
        <v>105</v>
      </c>
      <c r="C489" s="28" t="s">
        <v>110</v>
      </c>
      <c r="D489" s="26" t="s">
        <v>459</v>
      </c>
      <c r="E489" s="29" t="s">
        <v>361</v>
      </c>
      <c r="F489" s="29" t="s">
        <v>261</v>
      </c>
      <c r="G489" s="29" t="s">
        <v>260</v>
      </c>
      <c r="H489" s="30" t="s">
        <v>13</v>
      </c>
      <c r="I489" s="31">
        <v>2.0916000000000001</v>
      </c>
      <c r="J489" s="48" t="str">
        <f t="shared" si="7"/>
        <v>200 Dept of Human Services</v>
      </c>
      <c r="K489" s="48" t="str">
        <f>IFERROR(VLOOKUP(C489,AppropUnits[],13,0),D489)</f>
        <v>DHS Office of Licensing</v>
      </c>
      <c r="L489" s="35" t="s">
        <v>588</v>
      </c>
      <c r="M489" s="63" t="s">
        <v>2161</v>
      </c>
    </row>
    <row r="490" spans="1:13" ht="15" customHeight="1" x14ac:dyDescent="0.25">
      <c r="A490" s="45" t="s">
        <v>108</v>
      </c>
      <c r="B490" s="27" t="s">
        <v>105</v>
      </c>
      <c r="C490" s="28" t="s">
        <v>109</v>
      </c>
      <c r="D490" s="26" t="s">
        <v>458</v>
      </c>
      <c r="E490" s="29" t="s">
        <v>361</v>
      </c>
      <c r="F490" s="29" t="s">
        <v>534</v>
      </c>
      <c r="G490" s="29" t="s">
        <v>362</v>
      </c>
      <c r="H490" s="30" t="s">
        <v>13</v>
      </c>
      <c r="I490" s="31">
        <v>228</v>
      </c>
      <c r="J490" s="48" t="str">
        <f t="shared" si="7"/>
        <v>200 Dept of Human Services</v>
      </c>
      <c r="K490" s="48" t="str">
        <f>IFERROR(VLOOKUP(C490,AppropUnits[],13,0),D490)</f>
        <v>DHS Office of Quality &amp; Design</v>
      </c>
      <c r="L490" s="35" t="s">
        <v>588</v>
      </c>
      <c r="M490" s="63" t="s">
        <v>2161</v>
      </c>
    </row>
    <row r="491" spans="1:13" ht="15" customHeight="1" x14ac:dyDescent="0.25">
      <c r="A491" s="45" t="s">
        <v>108</v>
      </c>
      <c r="B491" s="27" t="s">
        <v>105</v>
      </c>
      <c r="C491" s="28" t="s">
        <v>109</v>
      </c>
      <c r="D491" s="26" t="s">
        <v>458</v>
      </c>
      <c r="E491" s="29" t="s">
        <v>361</v>
      </c>
      <c r="F491" s="29" t="s">
        <v>261</v>
      </c>
      <c r="G491" s="29" t="s">
        <v>260</v>
      </c>
      <c r="H491" s="30" t="s">
        <v>13</v>
      </c>
      <c r="I491" s="31">
        <v>19.6493</v>
      </c>
      <c r="J491" s="48" t="str">
        <f t="shared" si="7"/>
        <v>200 Dept of Human Services</v>
      </c>
      <c r="K491" s="48" t="str">
        <f>IFERROR(VLOOKUP(C491,AppropUnits[],13,0),D491)</f>
        <v>DHS Office of Quality &amp; Design</v>
      </c>
      <c r="L491" s="35" t="s">
        <v>588</v>
      </c>
      <c r="M491" s="63" t="s">
        <v>2161</v>
      </c>
    </row>
    <row r="492" spans="1:13" ht="15" customHeight="1" x14ac:dyDescent="0.25">
      <c r="A492" s="45" t="s">
        <v>108</v>
      </c>
      <c r="B492" s="27" t="s">
        <v>105</v>
      </c>
      <c r="C492" s="28" t="s">
        <v>122</v>
      </c>
      <c r="D492" s="26" t="s">
        <v>469</v>
      </c>
      <c r="E492" s="29" t="s">
        <v>361</v>
      </c>
      <c r="F492" s="29" t="s">
        <v>534</v>
      </c>
      <c r="G492" s="29" t="s">
        <v>362</v>
      </c>
      <c r="H492" s="30" t="s">
        <v>13</v>
      </c>
      <c r="I492" s="31">
        <v>324</v>
      </c>
      <c r="J492" s="48" t="str">
        <f t="shared" si="7"/>
        <v>200 Dept of Human Services</v>
      </c>
      <c r="K492" s="48" t="str">
        <f>IFERROR(VLOOKUP(C492,AppropUnits[],13,0),D492)</f>
        <v>DHS Secure Care</v>
      </c>
      <c r="L492" s="35" t="s">
        <v>588</v>
      </c>
      <c r="M492" s="63" t="s">
        <v>2161</v>
      </c>
    </row>
    <row r="493" spans="1:13" ht="15" customHeight="1" x14ac:dyDescent="0.25">
      <c r="A493" s="45" t="s">
        <v>108</v>
      </c>
      <c r="B493" s="27" t="s">
        <v>105</v>
      </c>
      <c r="C493" s="28" t="s">
        <v>122</v>
      </c>
      <c r="D493" s="26" t="s">
        <v>469</v>
      </c>
      <c r="E493" s="29" t="s">
        <v>361</v>
      </c>
      <c r="F493" s="29" t="s">
        <v>534</v>
      </c>
      <c r="G493" s="29" t="s">
        <v>379</v>
      </c>
      <c r="H493" s="30" t="s">
        <v>13</v>
      </c>
      <c r="I493" s="31">
        <v>1372.7200000000003</v>
      </c>
      <c r="J493" s="48" t="str">
        <f t="shared" si="7"/>
        <v>200 Dept of Human Services</v>
      </c>
      <c r="K493" s="48" t="str">
        <f>IFERROR(VLOOKUP(C493,AppropUnits[],13,0),D493)</f>
        <v>DHS Secure Care</v>
      </c>
      <c r="L493" s="35" t="s">
        <v>588</v>
      </c>
      <c r="M493" s="63" t="s">
        <v>2161</v>
      </c>
    </row>
    <row r="494" spans="1:13" ht="15" customHeight="1" x14ac:dyDescent="0.25">
      <c r="A494" s="45" t="s">
        <v>108</v>
      </c>
      <c r="B494" s="27" t="s">
        <v>105</v>
      </c>
      <c r="C494" s="28" t="s">
        <v>122</v>
      </c>
      <c r="D494" s="26" t="s">
        <v>469</v>
      </c>
      <c r="E494" s="29" t="s">
        <v>361</v>
      </c>
      <c r="F494" s="29" t="s">
        <v>261</v>
      </c>
      <c r="G494" s="29" t="s">
        <v>260</v>
      </c>
      <c r="H494" s="30" t="s">
        <v>13</v>
      </c>
      <c r="I494" s="31">
        <v>63.475600000000007</v>
      </c>
      <c r="J494" s="48" t="str">
        <f t="shared" si="7"/>
        <v>200 Dept of Human Services</v>
      </c>
      <c r="K494" s="48" t="str">
        <f>IFERROR(VLOOKUP(C494,AppropUnits[],13,0),D494)</f>
        <v>DHS Secure Care</v>
      </c>
      <c r="L494" s="35" t="s">
        <v>588</v>
      </c>
      <c r="M494" s="63" t="s">
        <v>2161</v>
      </c>
    </row>
    <row r="495" spans="1:13" ht="15" customHeight="1" x14ac:dyDescent="0.25">
      <c r="A495" s="45" t="s">
        <v>108</v>
      </c>
      <c r="B495" s="27" t="s">
        <v>105</v>
      </c>
      <c r="C495" s="28" t="s">
        <v>112</v>
      </c>
      <c r="D495" s="26" t="s">
        <v>461</v>
      </c>
      <c r="E495" s="29" t="s">
        <v>361</v>
      </c>
      <c r="F495" s="29" t="s">
        <v>534</v>
      </c>
      <c r="G495" s="29" t="s">
        <v>362</v>
      </c>
      <c r="H495" s="30" t="s">
        <v>13</v>
      </c>
      <c r="I495" s="31">
        <v>204</v>
      </c>
      <c r="J495" s="48" t="str">
        <f t="shared" si="7"/>
        <v>200 Dept of Human Services</v>
      </c>
      <c r="K495" s="48" t="str">
        <f>IFERROR(VLOOKUP(C495,AppropUnits[],13,0),D495)</f>
        <v>DHS Service Delivery</v>
      </c>
      <c r="L495" s="35" t="s">
        <v>588</v>
      </c>
      <c r="M495" s="63" t="s">
        <v>2161</v>
      </c>
    </row>
    <row r="496" spans="1:13" ht="15" customHeight="1" x14ac:dyDescent="0.25">
      <c r="A496" s="45" t="s">
        <v>108</v>
      </c>
      <c r="B496" s="27" t="s">
        <v>105</v>
      </c>
      <c r="C496" s="28" t="s">
        <v>112</v>
      </c>
      <c r="D496" s="26" t="s">
        <v>461</v>
      </c>
      <c r="E496" s="29" t="s">
        <v>361</v>
      </c>
      <c r="F496" s="29" t="s">
        <v>534</v>
      </c>
      <c r="G496" s="29" t="s">
        <v>379</v>
      </c>
      <c r="H496" s="30" t="s">
        <v>13</v>
      </c>
      <c r="I496" s="31">
        <v>842.6400000000001</v>
      </c>
      <c r="J496" s="48" t="str">
        <f t="shared" si="7"/>
        <v>200 Dept of Human Services</v>
      </c>
      <c r="K496" s="48" t="str">
        <f>IFERROR(VLOOKUP(C496,AppropUnits[],13,0),D496)</f>
        <v>DHS Service Delivery</v>
      </c>
      <c r="L496" s="35" t="s">
        <v>588</v>
      </c>
      <c r="M496" s="63" t="s">
        <v>2161</v>
      </c>
    </row>
    <row r="497" spans="1:13" ht="15" customHeight="1" x14ac:dyDescent="0.25">
      <c r="A497" s="45" t="s">
        <v>108</v>
      </c>
      <c r="B497" s="27" t="s">
        <v>105</v>
      </c>
      <c r="C497" s="28" t="s">
        <v>112</v>
      </c>
      <c r="D497" s="26" t="s">
        <v>461</v>
      </c>
      <c r="E497" s="29" t="s">
        <v>361</v>
      </c>
      <c r="F497" s="29" t="s">
        <v>261</v>
      </c>
      <c r="G497" s="29" t="s">
        <v>260</v>
      </c>
      <c r="H497" s="30" t="s">
        <v>13</v>
      </c>
      <c r="I497" s="31">
        <v>11.033800000000001</v>
      </c>
      <c r="J497" s="48" t="str">
        <f t="shared" si="7"/>
        <v>200 Dept of Human Services</v>
      </c>
      <c r="K497" s="48" t="str">
        <f>IFERROR(VLOOKUP(C497,AppropUnits[],13,0),D497)</f>
        <v>DHS Service Delivery</v>
      </c>
      <c r="L497" s="35" t="s">
        <v>588</v>
      </c>
      <c r="M497" s="63" t="s">
        <v>2161</v>
      </c>
    </row>
    <row r="498" spans="1:13" ht="15" customHeight="1" x14ac:dyDescent="0.25">
      <c r="A498" s="45" t="s">
        <v>108</v>
      </c>
      <c r="B498" s="27" t="s">
        <v>105</v>
      </c>
      <c r="C498" s="28" t="s">
        <v>116</v>
      </c>
      <c r="D498" s="26" t="s">
        <v>461</v>
      </c>
      <c r="E498" s="29" t="s">
        <v>361</v>
      </c>
      <c r="F498" s="29" t="s">
        <v>534</v>
      </c>
      <c r="G498" s="29" t="s">
        <v>362</v>
      </c>
      <c r="H498" s="30" t="s">
        <v>13</v>
      </c>
      <c r="I498" s="31">
        <v>3000</v>
      </c>
      <c r="J498" s="48" t="str">
        <f t="shared" si="7"/>
        <v>200 Dept of Human Services</v>
      </c>
      <c r="K498" s="48" t="str">
        <f>IFERROR(VLOOKUP(C498,AppropUnits[],13,0),D498)</f>
        <v>DHS Service Delivery</v>
      </c>
      <c r="L498" s="35" t="s">
        <v>588</v>
      </c>
      <c r="M498" s="63" t="s">
        <v>2161</v>
      </c>
    </row>
    <row r="499" spans="1:13" ht="15" customHeight="1" x14ac:dyDescent="0.25">
      <c r="A499" s="45" t="s">
        <v>108</v>
      </c>
      <c r="B499" s="27" t="s">
        <v>105</v>
      </c>
      <c r="C499" s="28" t="s">
        <v>116</v>
      </c>
      <c r="D499" s="26" t="s">
        <v>461</v>
      </c>
      <c r="E499" s="29" t="s">
        <v>361</v>
      </c>
      <c r="F499" s="29" t="s">
        <v>534</v>
      </c>
      <c r="G499" s="29" t="s">
        <v>379</v>
      </c>
      <c r="H499" s="30" t="s">
        <v>13</v>
      </c>
      <c r="I499" s="31">
        <v>18456.859999999997</v>
      </c>
      <c r="J499" s="48" t="str">
        <f t="shared" si="7"/>
        <v>200 Dept of Human Services</v>
      </c>
      <c r="K499" s="48" t="str">
        <f>IFERROR(VLOOKUP(C499,AppropUnits[],13,0),D499)</f>
        <v>DHS Service Delivery</v>
      </c>
      <c r="L499" s="35" t="s">
        <v>588</v>
      </c>
      <c r="M499" s="63" t="s">
        <v>2161</v>
      </c>
    </row>
    <row r="500" spans="1:13" ht="15" customHeight="1" x14ac:dyDescent="0.25">
      <c r="A500" s="45" t="s">
        <v>108</v>
      </c>
      <c r="B500" s="27" t="s">
        <v>105</v>
      </c>
      <c r="C500" s="28" t="s">
        <v>116</v>
      </c>
      <c r="D500" s="26" t="s">
        <v>461</v>
      </c>
      <c r="E500" s="29" t="s">
        <v>361</v>
      </c>
      <c r="F500" s="29" t="s">
        <v>261</v>
      </c>
      <c r="G500" s="29" t="s">
        <v>260</v>
      </c>
      <c r="H500" s="30" t="s">
        <v>13</v>
      </c>
      <c r="I500" s="31">
        <v>375.6377</v>
      </c>
      <c r="J500" s="48" t="str">
        <f t="shared" si="7"/>
        <v>200 Dept of Human Services</v>
      </c>
      <c r="K500" s="48" t="str">
        <f>IFERROR(VLOOKUP(C500,AppropUnits[],13,0),D500)</f>
        <v>DHS Service Delivery</v>
      </c>
      <c r="L500" s="35" t="s">
        <v>588</v>
      </c>
      <c r="M500" s="63" t="s">
        <v>2161</v>
      </c>
    </row>
    <row r="501" spans="1:13" ht="15" customHeight="1" x14ac:dyDescent="0.25">
      <c r="A501" s="46" t="s">
        <v>108</v>
      </c>
      <c r="B501" s="25" t="s">
        <v>105</v>
      </c>
      <c r="C501" s="43" t="s">
        <v>897</v>
      </c>
      <c r="D501" s="25" t="s">
        <v>1472</v>
      </c>
      <c r="E501" s="39" t="s">
        <v>361</v>
      </c>
      <c r="F501" s="25" t="s">
        <v>11</v>
      </c>
      <c r="G501" s="25" t="s">
        <v>12</v>
      </c>
      <c r="H501" s="25" t="s">
        <v>13</v>
      </c>
      <c r="I501" s="32">
        <v>953</v>
      </c>
      <c r="J501" s="48" t="str">
        <f t="shared" si="7"/>
        <v>200 Dept of Human Services</v>
      </c>
      <c r="K501" s="48" t="str">
        <f>IFERROR(VLOOKUP(C501,AppropUnits[],13,0),D501)</f>
        <v>DHS Special Projects</v>
      </c>
      <c r="L501" s="62" t="s">
        <v>1519</v>
      </c>
      <c r="M501" s="63" t="s">
        <v>2161</v>
      </c>
    </row>
    <row r="502" spans="1:13" ht="15" customHeight="1" x14ac:dyDescent="0.25">
      <c r="A502" s="46" t="s">
        <v>108</v>
      </c>
      <c r="B502" s="25" t="s">
        <v>105</v>
      </c>
      <c r="C502" s="43" t="s">
        <v>897</v>
      </c>
      <c r="D502" s="25" t="s">
        <v>1472</v>
      </c>
      <c r="E502" s="39" t="s">
        <v>361</v>
      </c>
      <c r="F502" s="25" t="s">
        <v>11</v>
      </c>
      <c r="G502" s="25" t="s">
        <v>14</v>
      </c>
      <c r="H502" s="25" t="s">
        <v>13</v>
      </c>
      <c r="I502" s="32">
        <v>143867</v>
      </c>
      <c r="J502" s="48" t="str">
        <f t="shared" si="7"/>
        <v>200 Dept of Human Services</v>
      </c>
      <c r="K502" s="48" t="str">
        <f>IFERROR(VLOOKUP(C502,AppropUnits[],13,0),D502)</f>
        <v>DHS Special Projects</v>
      </c>
      <c r="L502" s="62" t="s">
        <v>1519</v>
      </c>
      <c r="M502" s="63" t="s">
        <v>2161</v>
      </c>
    </row>
    <row r="503" spans="1:13" ht="15" customHeight="1" x14ac:dyDescent="0.25">
      <c r="A503" s="46" t="s">
        <v>108</v>
      </c>
      <c r="B503" s="25" t="s">
        <v>105</v>
      </c>
      <c r="C503" s="43" t="s">
        <v>897</v>
      </c>
      <c r="D503" s="25" t="s">
        <v>1472</v>
      </c>
      <c r="E503" s="39" t="s">
        <v>361</v>
      </c>
      <c r="F503" s="25" t="s">
        <v>11</v>
      </c>
      <c r="G503" s="25" t="s">
        <v>20</v>
      </c>
      <c r="H503" s="25" t="s">
        <v>13</v>
      </c>
      <c r="I503" s="32">
        <v>36426</v>
      </c>
      <c r="J503" s="48" t="str">
        <f t="shared" si="7"/>
        <v>200 Dept of Human Services</v>
      </c>
      <c r="K503" s="48" t="str">
        <f>IFERROR(VLOOKUP(C503,AppropUnits[],13,0),D503)</f>
        <v>DHS Special Projects</v>
      </c>
      <c r="L503" s="62" t="s">
        <v>1519</v>
      </c>
      <c r="M503" s="63" t="s">
        <v>2161</v>
      </c>
    </row>
    <row r="504" spans="1:13" ht="15" customHeight="1" x14ac:dyDescent="0.25">
      <c r="A504" s="45" t="s">
        <v>108</v>
      </c>
      <c r="B504" s="27" t="s">
        <v>105</v>
      </c>
      <c r="C504" s="28" t="s">
        <v>111</v>
      </c>
      <c r="D504" s="26" t="s">
        <v>460</v>
      </c>
      <c r="E504" s="29" t="s">
        <v>361</v>
      </c>
      <c r="F504" s="29" t="s">
        <v>534</v>
      </c>
      <c r="G504" s="29" t="s">
        <v>362</v>
      </c>
      <c r="H504" s="30" t="s">
        <v>13</v>
      </c>
      <c r="I504" s="31">
        <v>612</v>
      </c>
      <c r="J504" s="48" t="str">
        <f t="shared" si="7"/>
        <v>200 Dept of Human Services</v>
      </c>
      <c r="K504" s="48" t="str">
        <f>IFERROR(VLOOKUP(C504,AppropUnits[],13,0),D504)</f>
        <v>DHS State Hospital</v>
      </c>
      <c r="L504" s="35" t="s">
        <v>588</v>
      </c>
      <c r="M504" s="63" t="s">
        <v>2161</v>
      </c>
    </row>
    <row r="505" spans="1:13" ht="15" customHeight="1" x14ac:dyDescent="0.25">
      <c r="A505" s="45" t="s">
        <v>108</v>
      </c>
      <c r="B505" s="27" t="s">
        <v>105</v>
      </c>
      <c r="C505" s="28" t="s">
        <v>111</v>
      </c>
      <c r="D505" s="26" t="s">
        <v>460</v>
      </c>
      <c r="E505" s="29" t="s">
        <v>361</v>
      </c>
      <c r="F505" s="29" t="s">
        <v>534</v>
      </c>
      <c r="G505" s="29" t="s">
        <v>379</v>
      </c>
      <c r="H505" s="30" t="s">
        <v>13</v>
      </c>
      <c r="I505" s="31">
        <v>2249.1300000000006</v>
      </c>
      <c r="J505" s="48" t="str">
        <f t="shared" si="7"/>
        <v>200 Dept of Human Services</v>
      </c>
      <c r="K505" s="48" t="str">
        <f>IFERROR(VLOOKUP(C505,AppropUnits[],13,0),D505)</f>
        <v>DHS State Hospital</v>
      </c>
      <c r="L505" s="35" t="s">
        <v>588</v>
      </c>
      <c r="M505" s="63" t="s">
        <v>2161</v>
      </c>
    </row>
    <row r="506" spans="1:13" ht="15" customHeight="1" x14ac:dyDescent="0.25">
      <c r="A506" s="45" t="s">
        <v>108</v>
      </c>
      <c r="B506" s="27" t="s">
        <v>105</v>
      </c>
      <c r="C506" s="28" t="s">
        <v>111</v>
      </c>
      <c r="D506" s="26" t="s">
        <v>460</v>
      </c>
      <c r="E506" s="29" t="s">
        <v>361</v>
      </c>
      <c r="F506" s="29" t="s">
        <v>261</v>
      </c>
      <c r="G506" s="29" t="s">
        <v>260</v>
      </c>
      <c r="H506" s="30" t="s">
        <v>13</v>
      </c>
      <c r="I506" s="31">
        <v>27.728200000000001</v>
      </c>
      <c r="J506" s="48" t="str">
        <f t="shared" si="7"/>
        <v>200 Dept of Human Services</v>
      </c>
      <c r="K506" s="48" t="str">
        <f>IFERROR(VLOOKUP(C506,AppropUnits[],13,0),D506)</f>
        <v>DHS State Hospital</v>
      </c>
      <c r="L506" s="35" t="s">
        <v>588</v>
      </c>
      <c r="M506" s="63" t="s">
        <v>2161</v>
      </c>
    </row>
    <row r="507" spans="1:13" ht="15" customHeight="1" x14ac:dyDescent="0.25">
      <c r="A507" s="46" t="s">
        <v>108</v>
      </c>
      <c r="B507" s="25" t="s">
        <v>105</v>
      </c>
      <c r="C507" s="43" t="s">
        <v>111</v>
      </c>
      <c r="D507" s="25" t="s">
        <v>460</v>
      </c>
      <c r="E507" s="39" t="s">
        <v>361</v>
      </c>
      <c r="F507" s="25" t="s">
        <v>11</v>
      </c>
      <c r="G507" s="25" t="s">
        <v>20</v>
      </c>
      <c r="H507" s="25" t="s">
        <v>13</v>
      </c>
      <c r="I507" s="32">
        <v>27390</v>
      </c>
      <c r="J507" s="48" t="str">
        <f t="shared" si="7"/>
        <v>200 Dept of Human Services</v>
      </c>
      <c r="K507" s="48" t="str">
        <f>IFERROR(VLOOKUP(C507,AppropUnits[],13,0),D507)</f>
        <v>DHS State Hospital</v>
      </c>
      <c r="L507" s="62" t="s">
        <v>1519</v>
      </c>
      <c r="M507" s="63" t="s">
        <v>2161</v>
      </c>
    </row>
    <row r="508" spans="1:13" ht="15" customHeight="1" x14ac:dyDescent="0.25">
      <c r="A508" s="45" t="s">
        <v>108</v>
      </c>
      <c r="B508" s="27" t="s">
        <v>105</v>
      </c>
      <c r="C508" s="28" t="s">
        <v>113</v>
      </c>
      <c r="D508" s="26" t="s">
        <v>462</v>
      </c>
      <c r="E508" s="29" t="s">
        <v>361</v>
      </c>
      <c r="F508" s="29" t="s">
        <v>534</v>
      </c>
      <c r="G508" s="29" t="s">
        <v>379</v>
      </c>
      <c r="H508" s="30" t="s">
        <v>13</v>
      </c>
      <c r="I508" s="31">
        <v>-34.739999999999846</v>
      </c>
      <c r="J508" s="48" t="str">
        <f t="shared" si="7"/>
        <v>200 Dept of Human Services</v>
      </c>
      <c r="K508" s="48" t="str">
        <f>IFERROR(VLOOKUP(C508,AppropUnits[],13,0),D508)</f>
        <v>DHS Utah State Developmental Center</v>
      </c>
      <c r="L508" s="35" t="s">
        <v>588</v>
      </c>
      <c r="M508" s="63" t="s">
        <v>2161</v>
      </c>
    </row>
    <row r="509" spans="1:13" ht="15" customHeight="1" x14ac:dyDescent="0.25">
      <c r="A509" s="45" t="s">
        <v>108</v>
      </c>
      <c r="B509" s="27" t="s">
        <v>105</v>
      </c>
      <c r="C509" s="28" t="s">
        <v>113</v>
      </c>
      <c r="D509" s="26" t="s">
        <v>462</v>
      </c>
      <c r="E509" s="29" t="s">
        <v>361</v>
      </c>
      <c r="F509" s="29" t="s">
        <v>534</v>
      </c>
      <c r="G509" s="29" t="s">
        <v>362</v>
      </c>
      <c r="H509" s="30" t="s">
        <v>13</v>
      </c>
      <c r="I509" s="31">
        <v>384</v>
      </c>
      <c r="J509" s="48" t="str">
        <f t="shared" si="7"/>
        <v>200 Dept of Human Services</v>
      </c>
      <c r="K509" s="48" t="str">
        <f>IFERROR(VLOOKUP(C509,AppropUnits[],13,0),D509)</f>
        <v>DHS Utah State Developmental Center</v>
      </c>
      <c r="L509" s="35" t="s">
        <v>588</v>
      </c>
      <c r="M509" s="63" t="s">
        <v>2161</v>
      </c>
    </row>
    <row r="510" spans="1:13" ht="15" customHeight="1" x14ac:dyDescent="0.25">
      <c r="A510" s="45" t="s">
        <v>108</v>
      </c>
      <c r="B510" s="27" t="s">
        <v>105</v>
      </c>
      <c r="C510" s="28" t="s">
        <v>113</v>
      </c>
      <c r="D510" s="26" t="s">
        <v>462</v>
      </c>
      <c r="E510" s="29" t="s">
        <v>361</v>
      </c>
      <c r="F510" s="29" t="s">
        <v>261</v>
      </c>
      <c r="G510" s="29" t="s">
        <v>260</v>
      </c>
      <c r="H510" s="30" t="s">
        <v>13</v>
      </c>
      <c r="I510" s="31">
        <v>4.3098000000000001</v>
      </c>
      <c r="J510" s="48" t="str">
        <f t="shared" si="7"/>
        <v>200 Dept of Human Services</v>
      </c>
      <c r="K510" s="48" t="str">
        <f>IFERROR(VLOOKUP(C510,AppropUnits[],13,0),D510)</f>
        <v>DHS Utah State Developmental Center</v>
      </c>
      <c r="L510" s="35" t="s">
        <v>588</v>
      </c>
      <c r="M510" s="63" t="s">
        <v>2161</v>
      </c>
    </row>
    <row r="511" spans="1:13" ht="15" customHeight="1" x14ac:dyDescent="0.25">
      <c r="A511" s="46" t="s">
        <v>108</v>
      </c>
      <c r="B511" s="25" t="s">
        <v>105</v>
      </c>
      <c r="C511" s="43" t="s">
        <v>113</v>
      </c>
      <c r="D511" s="25" t="s">
        <v>462</v>
      </c>
      <c r="E511" s="39" t="s">
        <v>361</v>
      </c>
      <c r="F511" s="25" t="s">
        <v>11</v>
      </c>
      <c r="G511" s="25" t="s">
        <v>20</v>
      </c>
      <c r="H511" s="25" t="s">
        <v>13</v>
      </c>
      <c r="I511" s="32">
        <v>20551</v>
      </c>
      <c r="J511" s="48" t="str">
        <f t="shared" si="7"/>
        <v>200 Dept of Human Services</v>
      </c>
      <c r="K511" s="48" t="str">
        <f>IFERROR(VLOOKUP(C511,AppropUnits[],13,0),D511)</f>
        <v>DHS Utah State Developmental Center</v>
      </c>
      <c r="L511" s="62" t="s">
        <v>1519</v>
      </c>
      <c r="M511" s="63" t="s">
        <v>2161</v>
      </c>
    </row>
    <row r="512" spans="1:13" ht="15" customHeight="1" x14ac:dyDescent="0.25">
      <c r="A512" s="64" t="s">
        <v>108</v>
      </c>
      <c r="B512" s="65" t="s">
        <v>105</v>
      </c>
      <c r="C512" s="66" t="s">
        <v>106</v>
      </c>
      <c r="D512" s="65" t="s">
        <v>1709</v>
      </c>
      <c r="E512" s="65" t="s">
        <v>361</v>
      </c>
      <c r="F512" s="65" t="s">
        <v>11</v>
      </c>
      <c r="G512" s="65" t="s">
        <v>1522</v>
      </c>
      <c r="H512" s="65" t="s">
        <v>13</v>
      </c>
      <c r="I512" s="67">
        <v>-6440.4900000000016</v>
      </c>
      <c r="J512" s="48" t="str">
        <f t="shared" si="7"/>
        <v>200 Dept of Human Services</v>
      </c>
      <c r="K512" s="48" t="str">
        <f>IFERROR(VLOOKUP(C512,AppropUnits[],13,0),D512)</f>
        <v>DHS Executive Director</v>
      </c>
      <c r="L512" s="62" t="s">
        <v>1519</v>
      </c>
      <c r="M512" s="63" t="s">
        <v>2161</v>
      </c>
    </row>
    <row r="513" spans="1:13" ht="15" customHeight="1" x14ac:dyDescent="0.25">
      <c r="A513" s="64" t="s">
        <v>108</v>
      </c>
      <c r="B513" s="65" t="s">
        <v>105</v>
      </c>
      <c r="C513" s="66" t="s">
        <v>889</v>
      </c>
      <c r="D513" s="65" t="s">
        <v>1710</v>
      </c>
      <c r="E513" s="65" t="s">
        <v>361</v>
      </c>
      <c r="F513" s="65" t="s">
        <v>11</v>
      </c>
      <c r="G513" s="65" t="s">
        <v>1522</v>
      </c>
      <c r="H513" s="65" t="s">
        <v>13</v>
      </c>
      <c r="I513" s="67">
        <v>-584.29</v>
      </c>
      <c r="J513" s="48" t="str">
        <f t="shared" si="7"/>
        <v>200 Dept of Human Services</v>
      </c>
      <c r="K513" s="48" t="str">
        <f>IFERROR(VLOOKUP(C513,AppropUnits[],13,0),D513)</f>
        <v>DHS Legal Affairs</v>
      </c>
      <c r="L513" s="62" t="s">
        <v>1519</v>
      </c>
      <c r="M513" s="63" t="s">
        <v>2161</v>
      </c>
    </row>
    <row r="514" spans="1:13" ht="15" customHeight="1" x14ac:dyDescent="0.25">
      <c r="A514" s="64" t="s">
        <v>108</v>
      </c>
      <c r="B514" s="65" t="s">
        <v>105</v>
      </c>
      <c r="C514" s="66" t="s">
        <v>892</v>
      </c>
      <c r="D514" s="65" t="s">
        <v>1711</v>
      </c>
      <c r="E514" s="65" t="s">
        <v>361</v>
      </c>
      <c r="F514" s="65" t="s">
        <v>11</v>
      </c>
      <c r="G514" s="65" t="s">
        <v>1522</v>
      </c>
      <c r="H514" s="65" t="s">
        <v>13</v>
      </c>
      <c r="I514" s="67">
        <v>-304.21000000000004</v>
      </c>
      <c r="J514" s="48" t="str">
        <f t="shared" si="7"/>
        <v>200 Dept of Human Services</v>
      </c>
      <c r="K514" s="48" t="str">
        <f>IFERROR(VLOOKUP(C514,AppropUnits[],13,0),D514)</f>
        <v>DHS Information Technology</v>
      </c>
      <c r="L514" s="62" t="s">
        <v>1519</v>
      </c>
      <c r="M514" s="63" t="s">
        <v>2161</v>
      </c>
    </row>
    <row r="515" spans="1:13" ht="15" customHeight="1" x14ac:dyDescent="0.25">
      <c r="A515" s="64" t="s">
        <v>108</v>
      </c>
      <c r="B515" s="65" t="s">
        <v>105</v>
      </c>
      <c r="C515" s="66" t="s">
        <v>894</v>
      </c>
      <c r="D515" s="65" t="s">
        <v>1712</v>
      </c>
      <c r="E515" s="65" t="s">
        <v>361</v>
      </c>
      <c r="F515" s="65" t="s">
        <v>11</v>
      </c>
      <c r="G515" s="65" t="s">
        <v>1522</v>
      </c>
      <c r="H515" s="65" t="s">
        <v>13</v>
      </c>
      <c r="I515" s="67">
        <v>-2647.3900000000003</v>
      </c>
      <c r="J515" s="48" t="str">
        <f t="shared" si="7"/>
        <v>200 Dept of Human Services</v>
      </c>
      <c r="K515" s="48" t="str">
        <f>IFERROR(VLOOKUP(C515,AppropUnits[],13,0),D515)</f>
        <v>DHS Fiscal Operations</v>
      </c>
      <c r="L515" s="62" t="s">
        <v>1519</v>
      </c>
      <c r="M515" s="63" t="s">
        <v>2161</v>
      </c>
    </row>
    <row r="516" spans="1:13" ht="15" customHeight="1" x14ac:dyDescent="0.25">
      <c r="A516" s="64" t="s">
        <v>108</v>
      </c>
      <c r="B516" s="65" t="s">
        <v>105</v>
      </c>
      <c r="C516" s="66" t="s">
        <v>897</v>
      </c>
      <c r="D516" s="65" t="s">
        <v>1713</v>
      </c>
      <c r="E516" s="65" t="s">
        <v>361</v>
      </c>
      <c r="F516" s="65" t="s">
        <v>11</v>
      </c>
      <c r="G516" s="65" t="s">
        <v>1522</v>
      </c>
      <c r="H516" s="65" t="s">
        <v>13</v>
      </c>
      <c r="I516" s="67">
        <v>-0.72</v>
      </c>
      <c r="J516" s="48" t="str">
        <f t="shared" ref="J516:J579" si="8">IF(A516&gt;"",A516&amp;" "&amp;B516,B516)</f>
        <v>200 Dept of Human Services</v>
      </c>
      <c r="K516" s="48" t="str">
        <f>IFERROR(VLOOKUP(C516,AppropUnits[],13,0),D516)</f>
        <v>DHS Special Projects</v>
      </c>
      <c r="L516" s="62" t="s">
        <v>1519</v>
      </c>
      <c r="M516" s="63" t="s">
        <v>2161</v>
      </c>
    </row>
    <row r="517" spans="1:13" ht="15" customHeight="1" x14ac:dyDescent="0.25">
      <c r="A517" s="64" t="s">
        <v>108</v>
      </c>
      <c r="B517" s="65" t="s">
        <v>105</v>
      </c>
      <c r="C517" s="66" t="s">
        <v>109</v>
      </c>
      <c r="D517" s="65" t="s">
        <v>1714</v>
      </c>
      <c r="E517" s="65" t="s">
        <v>361</v>
      </c>
      <c r="F517" s="65" t="s">
        <v>11</v>
      </c>
      <c r="G517" s="65" t="s">
        <v>1522</v>
      </c>
      <c r="H517" s="65" t="s">
        <v>13</v>
      </c>
      <c r="I517" s="67">
        <v>-6149.77</v>
      </c>
      <c r="J517" s="48" t="str">
        <f t="shared" si="8"/>
        <v>200 Dept of Human Services</v>
      </c>
      <c r="K517" s="48" t="str">
        <f>IFERROR(VLOOKUP(C517,AppropUnits[],13,0),D517)</f>
        <v>DHS Office of Quality &amp; Design</v>
      </c>
      <c r="L517" s="62" t="s">
        <v>1519</v>
      </c>
      <c r="M517" s="63" t="s">
        <v>2161</v>
      </c>
    </row>
    <row r="518" spans="1:13" ht="15" customHeight="1" x14ac:dyDescent="0.25">
      <c r="A518" s="64" t="s">
        <v>108</v>
      </c>
      <c r="B518" s="65" t="s">
        <v>105</v>
      </c>
      <c r="C518" s="66" t="s">
        <v>110</v>
      </c>
      <c r="D518" s="65" t="s">
        <v>1715</v>
      </c>
      <c r="E518" s="65" t="s">
        <v>361</v>
      </c>
      <c r="F518" s="65" t="s">
        <v>11</v>
      </c>
      <c r="G518" s="65" t="s">
        <v>1522</v>
      </c>
      <c r="H518" s="65" t="s">
        <v>13</v>
      </c>
      <c r="I518" s="67">
        <v>-4743.2000000000007</v>
      </c>
      <c r="J518" s="48" t="str">
        <f t="shared" si="8"/>
        <v>200 Dept of Human Services</v>
      </c>
      <c r="K518" s="48" t="str">
        <f>IFERROR(VLOOKUP(C518,AppropUnits[],13,0),D518)</f>
        <v>DHS Office of Licensing</v>
      </c>
      <c r="L518" s="62" t="s">
        <v>1519</v>
      </c>
      <c r="M518" s="63" t="s">
        <v>2161</v>
      </c>
    </row>
    <row r="519" spans="1:13" ht="15" customHeight="1" x14ac:dyDescent="0.25">
      <c r="A519" s="64" t="s">
        <v>108</v>
      </c>
      <c r="B519" s="65" t="s">
        <v>105</v>
      </c>
      <c r="C519" s="66" t="s">
        <v>903</v>
      </c>
      <c r="D519" s="65" t="s">
        <v>1716</v>
      </c>
      <c r="E519" s="65" t="s">
        <v>361</v>
      </c>
      <c r="F519" s="65" t="s">
        <v>11</v>
      </c>
      <c r="G519" s="65" t="s">
        <v>1522</v>
      </c>
      <c r="H519" s="65" t="s">
        <v>13</v>
      </c>
      <c r="I519" s="67">
        <v>-416.94000000000005</v>
      </c>
      <c r="J519" s="48" t="str">
        <f t="shared" si="8"/>
        <v>200 Dept of Human Services</v>
      </c>
      <c r="K519" s="48" t="str">
        <f>IFERROR(VLOOKUP(C519,AppropUnits[],13,0),D519)</f>
        <v>DHS Disabilities Council</v>
      </c>
      <c r="L519" s="62" t="s">
        <v>1519</v>
      </c>
      <c r="M519" s="63" t="s">
        <v>2161</v>
      </c>
    </row>
    <row r="520" spans="1:13" ht="15" customHeight="1" x14ac:dyDescent="0.25">
      <c r="A520" s="64" t="s">
        <v>108</v>
      </c>
      <c r="B520" s="65" t="s">
        <v>105</v>
      </c>
      <c r="C520" s="66" t="s">
        <v>905</v>
      </c>
      <c r="D520" s="65" t="s">
        <v>1717</v>
      </c>
      <c r="E520" s="65" t="s">
        <v>361</v>
      </c>
      <c r="F520" s="65" t="s">
        <v>11</v>
      </c>
      <c r="G520" s="65" t="s">
        <v>1522</v>
      </c>
      <c r="H520" s="65" t="s">
        <v>13</v>
      </c>
      <c r="I520" s="67">
        <v>-56.06</v>
      </c>
      <c r="J520" s="48" t="str">
        <f t="shared" si="8"/>
        <v>200 Dept of Human Services</v>
      </c>
      <c r="K520" s="48" t="str">
        <f>IFERROR(VLOOKUP(C520,AppropUnits[],13,0),D520)</f>
        <v>DHS Utah Marriage Commission</v>
      </c>
      <c r="L520" s="62" t="s">
        <v>1519</v>
      </c>
      <c r="M520" s="63" t="s">
        <v>2161</v>
      </c>
    </row>
    <row r="521" spans="1:13" ht="15" customHeight="1" x14ac:dyDescent="0.25">
      <c r="A521" s="64" t="s">
        <v>108</v>
      </c>
      <c r="B521" s="65" t="s">
        <v>105</v>
      </c>
      <c r="C521" s="66" t="s">
        <v>907</v>
      </c>
      <c r="D521" s="65" t="s">
        <v>1718</v>
      </c>
      <c r="E521" s="65" t="s">
        <v>361</v>
      </c>
      <c r="F521" s="65" t="s">
        <v>11</v>
      </c>
      <c r="G521" s="65" t="s">
        <v>1522</v>
      </c>
      <c r="H521" s="65" t="s">
        <v>13</v>
      </c>
      <c r="I521" s="67">
        <v>-3654.8799999999992</v>
      </c>
      <c r="J521" s="48" t="str">
        <f t="shared" si="8"/>
        <v>200 Dept of Human Services</v>
      </c>
      <c r="K521" s="48" t="str">
        <f>IFERROR(VLOOKUP(C521,AppropUnits[],13,0),D521)</f>
        <v>DHS Substance Abuse &amp; Mental Health Administration</v>
      </c>
      <c r="L521" s="62" t="s">
        <v>1519</v>
      </c>
      <c r="M521" s="63" t="s">
        <v>2161</v>
      </c>
    </row>
    <row r="522" spans="1:13" ht="15" customHeight="1" x14ac:dyDescent="0.25">
      <c r="A522" s="64" t="s">
        <v>108</v>
      </c>
      <c r="B522" s="65" t="s">
        <v>105</v>
      </c>
      <c r="C522" s="66" t="s">
        <v>910</v>
      </c>
      <c r="D522" s="65" t="s">
        <v>1719</v>
      </c>
      <c r="E522" s="65" t="s">
        <v>361</v>
      </c>
      <c r="F522" s="65" t="s">
        <v>11</v>
      </c>
      <c r="G522" s="65" t="s">
        <v>1522</v>
      </c>
      <c r="H522" s="65" t="s">
        <v>13</v>
      </c>
      <c r="I522" s="67">
        <v>-6186.5800000000017</v>
      </c>
      <c r="J522" s="48" t="str">
        <f t="shared" si="8"/>
        <v>200 Dept of Human Services</v>
      </c>
      <c r="K522" s="48" t="str">
        <f>IFERROR(VLOOKUP(C522,AppropUnits[],13,0),D522)</f>
        <v>DHS Community Mental Health Services</v>
      </c>
      <c r="L522" s="62" t="s">
        <v>1519</v>
      </c>
      <c r="M522" s="63" t="s">
        <v>2161</v>
      </c>
    </row>
    <row r="523" spans="1:13" ht="15" customHeight="1" x14ac:dyDescent="0.25">
      <c r="A523" s="64" t="s">
        <v>108</v>
      </c>
      <c r="B523" s="65" t="s">
        <v>105</v>
      </c>
      <c r="C523" s="66" t="s">
        <v>111</v>
      </c>
      <c r="D523" s="65" t="s">
        <v>1720</v>
      </c>
      <c r="E523" s="65" t="s">
        <v>361</v>
      </c>
      <c r="F523" s="65" t="s">
        <v>11</v>
      </c>
      <c r="G523" s="65" t="s">
        <v>1522</v>
      </c>
      <c r="H523" s="65" t="s">
        <v>13</v>
      </c>
      <c r="I523" s="67">
        <v>-74014.609999999986</v>
      </c>
      <c r="J523" s="48" t="str">
        <f t="shared" si="8"/>
        <v>200 Dept of Human Services</v>
      </c>
      <c r="K523" s="48" t="str">
        <f>IFERROR(VLOOKUP(C523,AppropUnits[],13,0),D523)</f>
        <v>DHS State Hospital</v>
      </c>
      <c r="L523" s="62" t="s">
        <v>1519</v>
      </c>
      <c r="M523" s="63" t="s">
        <v>2161</v>
      </c>
    </row>
    <row r="524" spans="1:13" ht="15" customHeight="1" x14ac:dyDescent="0.25">
      <c r="A524" s="64" t="s">
        <v>108</v>
      </c>
      <c r="B524" s="65" t="s">
        <v>105</v>
      </c>
      <c r="C524" s="66" t="s">
        <v>915</v>
      </c>
      <c r="D524" s="65" t="s">
        <v>1721</v>
      </c>
      <c r="E524" s="65" t="s">
        <v>361</v>
      </c>
      <c r="F524" s="65" t="s">
        <v>11</v>
      </c>
      <c r="G524" s="65" t="s">
        <v>1522</v>
      </c>
      <c r="H524" s="65" t="s">
        <v>13</v>
      </c>
      <c r="I524" s="67">
        <v>-1634.7600000000002</v>
      </c>
      <c r="J524" s="48" t="str">
        <f t="shared" si="8"/>
        <v>200 Dept of Human Services</v>
      </c>
      <c r="K524" s="48" t="str">
        <f>IFERROR(VLOOKUP(C524,AppropUnits[],13,0),D524)</f>
        <v>DHS State Substance Abuse Services</v>
      </c>
      <c r="L524" s="62" t="s">
        <v>1519</v>
      </c>
      <c r="M524" s="63" t="s">
        <v>2161</v>
      </c>
    </row>
    <row r="525" spans="1:13" ht="15" customHeight="1" x14ac:dyDescent="0.25">
      <c r="A525" s="64" t="s">
        <v>108</v>
      </c>
      <c r="B525" s="65" t="s">
        <v>105</v>
      </c>
      <c r="C525" s="66" t="s">
        <v>918</v>
      </c>
      <c r="D525" s="65" t="s">
        <v>1722</v>
      </c>
      <c r="E525" s="65" t="s">
        <v>361</v>
      </c>
      <c r="F525" s="65" t="s">
        <v>11</v>
      </c>
      <c r="G525" s="65" t="s">
        <v>1522</v>
      </c>
      <c r="H525" s="65" t="s">
        <v>13</v>
      </c>
      <c r="I525" s="67">
        <v>-918.32999999999993</v>
      </c>
      <c r="J525" s="48" t="str">
        <f t="shared" si="8"/>
        <v>200 Dept of Human Services</v>
      </c>
      <c r="K525" s="48" t="str">
        <f>IFERROR(VLOOKUP(C525,AppropUnits[],13,0),D525)</f>
        <v>DHS Office of Public Guardian</v>
      </c>
      <c r="L525" s="62" t="s">
        <v>1519</v>
      </c>
      <c r="M525" s="63" t="s">
        <v>2161</v>
      </c>
    </row>
    <row r="526" spans="1:13" ht="15" customHeight="1" x14ac:dyDescent="0.25">
      <c r="A526" s="64" t="s">
        <v>108</v>
      </c>
      <c r="B526" s="65" t="s">
        <v>105</v>
      </c>
      <c r="C526" s="66" t="s">
        <v>920</v>
      </c>
      <c r="D526" s="65" t="s">
        <v>1723</v>
      </c>
      <c r="E526" s="65" t="s">
        <v>361</v>
      </c>
      <c r="F526" s="65" t="s">
        <v>11</v>
      </c>
      <c r="G526" s="65" t="s">
        <v>1522</v>
      </c>
      <c r="H526" s="65" t="s">
        <v>13</v>
      </c>
      <c r="I526" s="67">
        <v>-4568.8500000000004</v>
      </c>
      <c r="J526" s="48" t="str">
        <f t="shared" si="8"/>
        <v>200 Dept of Human Services</v>
      </c>
      <c r="K526" s="48" t="str">
        <f>IFERROR(VLOOKUP(C526,AppropUnits[],13,0),D526)</f>
        <v>DHS People with Disabilities Administration</v>
      </c>
      <c r="L526" s="62" t="s">
        <v>1519</v>
      </c>
      <c r="M526" s="63" t="s">
        <v>2161</v>
      </c>
    </row>
    <row r="527" spans="1:13" ht="15" customHeight="1" x14ac:dyDescent="0.25">
      <c r="A527" s="64" t="s">
        <v>108</v>
      </c>
      <c r="B527" s="65" t="s">
        <v>105</v>
      </c>
      <c r="C527" s="66" t="s">
        <v>112</v>
      </c>
      <c r="D527" s="65" t="s">
        <v>1724</v>
      </c>
      <c r="E527" s="65" t="s">
        <v>361</v>
      </c>
      <c r="F527" s="65" t="s">
        <v>11</v>
      </c>
      <c r="G527" s="65" t="s">
        <v>1522</v>
      </c>
      <c r="H527" s="65" t="s">
        <v>13</v>
      </c>
      <c r="I527" s="67">
        <v>-6478.4700000000012</v>
      </c>
      <c r="J527" s="48" t="str">
        <f t="shared" si="8"/>
        <v>200 Dept of Human Services</v>
      </c>
      <c r="K527" s="48" t="str">
        <f>IFERROR(VLOOKUP(C527,AppropUnits[],13,0),D527)</f>
        <v>DHS Service Delivery</v>
      </c>
      <c r="L527" s="62" t="s">
        <v>1519</v>
      </c>
      <c r="M527" s="63" t="s">
        <v>2161</v>
      </c>
    </row>
    <row r="528" spans="1:13" ht="15" customHeight="1" x14ac:dyDescent="0.25">
      <c r="A528" s="64" t="s">
        <v>108</v>
      </c>
      <c r="B528" s="65" t="s">
        <v>105</v>
      </c>
      <c r="C528" s="66" t="s">
        <v>113</v>
      </c>
      <c r="D528" s="65" t="s">
        <v>1725</v>
      </c>
      <c r="E528" s="65" t="s">
        <v>361</v>
      </c>
      <c r="F528" s="65" t="s">
        <v>11</v>
      </c>
      <c r="G528" s="65" t="s">
        <v>1522</v>
      </c>
      <c r="H528" s="65" t="s">
        <v>13</v>
      </c>
      <c r="I528" s="67">
        <v>-39088.910000000003</v>
      </c>
      <c r="J528" s="48" t="str">
        <f t="shared" si="8"/>
        <v>200 Dept of Human Services</v>
      </c>
      <c r="K528" s="48" t="str">
        <f>IFERROR(VLOOKUP(C528,AppropUnits[],13,0),D528)</f>
        <v>DHS Utah State Developmental Center</v>
      </c>
      <c r="L528" s="62" t="s">
        <v>1519</v>
      </c>
      <c r="M528" s="63" t="s">
        <v>2161</v>
      </c>
    </row>
    <row r="529" spans="1:17" ht="15" customHeight="1" x14ac:dyDescent="0.25">
      <c r="A529" s="64" t="s">
        <v>108</v>
      </c>
      <c r="B529" s="65" t="s">
        <v>105</v>
      </c>
      <c r="C529" s="66" t="s">
        <v>1726</v>
      </c>
      <c r="D529" s="65" t="s">
        <v>1727</v>
      </c>
      <c r="E529" s="65" t="s">
        <v>361</v>
      </c>
      <c r="F529" s="65" t="s">
        <v>11</v>
      </c>
      <c r="G529" s="65" t="s">
        <v>1522</v>
      </c>
      <c r="H529" s="65" t="s">
        <v>13</v>
      </c>
      <c r="I529" s="67">
        <v>-28.22</v>
      </c>
      <c r="J529" s="48" t="str">
        <f t="shared" si="8"/>
        <v>200 Dept of Human Services</v>
      </c>
      <c r="K529" s="48" t="str">
        <f>IFERROR(VLOOKUP(C529,AppropUnits[],13,0),D529)</f>
        <v>DHS Non Waiver Services</v>
      </c>
      <c r="L529" s="62" t="s">
        <v>1519</v>
      </c>
      <c r="M529" s="63" t="s">
        <v>2161</v>
      </c>
    </row>
    <row r="530" spans="1:17" ht="15" customHeight="1" x14ac:dyDescent="0.25">
      <c r="A530" s="64" t="s">
        <v>108</v>
      </c>
      <c r="B530" s="65" t="s">
        <v>105</v>
      </c>
      <c r="C530" s="66" t="s">
        <v>1728</v>
      </c>
      <c r="D530" s="65" t="s">
        <v>1729</v>
      </c>
      <c r="E530" s="65" t="s">
        <v>361</v>
      </c>
      <c r="F530" s="65" t="s">
        <v>11</v>
      </c>
      <c r="G530" s="65" t="s">
        <v>1522</v>
      </c>
      <c r="H530" s="65" t="s">
        <v>13</v>
      </c>
      <c r="I530" s="67">
        <v>-938.40999999999985</v>
      </c>
      <c r="J530" s="48" t="str">
        <f t="shared" si="8"/>
        <v>200 Dept of Human Services</v>
      </c>
      <c r="K530" s="48" t="str">
        <f>IFERROR(VLOOKUP(C530,AppropUnits[],13,0),D530)</f>
        <v>DHS Recovery Services Administration</v>
      </c>
      <c r="L530" s="62" t="s">
        <v>1519</v>
      </c>
      <c r="M530" s="63" t="s">
        <v>2161</v>
      </c>
    </row>
    <row r="531" spans="1:17" ht="15" customHeight="1" x14ac:dyDescent="0.25">
      <c r="A531" s="64" t="s">
        <v>108</v>
      </c>
      <c r="B531" s="65" t="s">
        <v>105</v>
      </c>
      <c r="C531" s="66" t="s">
        <v>114</v>
      </c>
      <c r="D531" s="65" t="s">
        <v>1730</v>
      </c>
      <c r="E531" s="65" t="s">
        <v>361</v>
      </c>
      <c r="F531" s="65" t="s">
        <v>11</v>
      </c>
      <c r="G531" s="65" t="s">
        <v>1522</v>
      </c>
      <c r="H531" s="65" t="s">
        <v>13</v>
      </c>
      <c r="I531" s="67">
        <v>-1828.1499999999996</v>
      </c>
      <c r="J531" s="48" t="str">
        <f t="shared" si="8"/>
        <v>200 Dept of Human Services</v>
      </c>
      <c r="K531" s="48" t="str">
        <f>IFERROR(VLOOKUP(C531,AppropUnits[],13,0),D531)</f>
        <v>DHS Financial Services</v>
      </c>
      <c r="L531" s="62" t="s">
        <v>1519</v>
      </c>
      <c r="M531" s="63" t="s">
        <v>2161</v>
      </c>
    </row>
    <row r="532" spans="1:17" ht="15" customHeight="1" x14ac:dyDescent="0.25">
      <c r="A532" s="64" t="s">
        <v>108</v>
      </c>
      <c r="B532" s="65" t="s">
        <v>105</v>
      </c>
      <c r="C532" s="66" t="s">
        <v>927</v>
      </c>
      <c r="D532" s="65" t="s">
        <v>1731</v>
      </c>
      <c r="E532" s="65" t="s">
        <v>361</v>
      </c>
      <c r="F532" s="65" t="s">
        <v>11</v>
      </c>
      <c r="G532" s="65" t="s">
        <v>1522</v>
      </c>
      <c r="H532" s="65" t="s">
        <v>13</v>
      </c>
      <c r="I532" s="67">
        <v>-2342.66</v>
      </c>
      <c r="J532" s="48" t="str">
        <f t="shared" si="8"/>
        <v>200 Dept of Human Services</v>
      </c>
      <c r="K532" s="48" t="str">
        <f>IFERROR(VLOOKUP(C532,AppropUnits[],13,0),D532)</f>
        <v>DHS Electronic Technology</v>
      </c>
      <c r="L532" s="62" t="s">
        <v>1519</v>
      </c>
      <c r="M532" s="63" t="s">
        <v>2161</v>
      </c>
    </row>
    <row r="533" spans="1:17" ht="15" customHeight="1" x14ac:dyDescent="0.25">
      <c r="A533" s="64" t="s">
        <v>108</v>
      </c>
      <c r="B533" s="65" t="s">
        <v>105</v>
      </c>
      <c r="C533" s="66" t="s">
        <v>115</v>
      </c>
      <c r="D533" s="65" t="s">
        <v>1732</v>
      </c>
      <c r="E533" s="65" t="s">
        <v>361</v>
      </c>
      <c r="F533" s="65" t="s">
        <v>11</v>
      </c>
      <c r="G533" s="65" t="s">
        <v>1522</v>
      </c>
      <c r="H533" s="65" t="s">
        <v>13</v>
      </c>
      <c r="I533" s="67">
        <v>-21433.559999999998</v>
      </c>
      <c r="J533" s="48" t="str">
        <f t="shared" si="8"/>
        <v>200 Dept of Human Services</v>
      </c>
      <c r="K533" s="48" t="str">
        <f>IFERROR(VLOOKUP(C533,AppropUnits[],13,0),D533)</f>
        <v>DHS Child Support Services</v>
      </c>
      <c r="L533" s="62" t="s">
        <v>1519</v>
      </c>
      <c r="M533" s="63" t="s">
        <v>2161</v>
      </c>
    </row>
    <row r="534" spans="1:17" ht="15" customHeight="1" x14ac:dyDescent="0.25">
      <c r="A534" s="64" t="s">
        <v>108</v>
      </c>
      <c r="B534" s="65" t="s">
        <v>105</v>
      </c>
      <c r="C534" s="66" t="s">
        <v>931</v>
      </c>
      <c r="D534" s="65" t="s">
        <v>1733</v>
      </c>
      <c r="E534" s="65" t="s">
        <v>361</v>
      </c>
      <c r="F534" s="65" t="s">
        <v>11</v>
      </c>
      <c r="G534" s="65" t="s">
        <v>1522</v>
      </c>
      <c r="H534" s="65" t="s">
        <v>13</v>
      </c>
      <c r="I534" s="67">
        <v>-692.77</v>
      </c>
      <c r="J534" s="48" t="str">
        <f t="shared" si="8"/>
        <v>200 Dept of Human Services</v>
      </c>
      <c r="K534" s="48" t="str">
        <f>IFERROR(VLOOKUP(C534,AppropUnits[],13,0),D534)</f>
        <v>DHS Children in Care Collections</v>
      </c>
      <c r="L534" s="62" t="s">
        <v>1519</v>
      </c>
      <c r="M534" s="63" t="s">
        <v>2161</v>
      </c>
    </row>
    <row r="535" spans="1:17" ht="15" customHeight="1" x14ac:dyDescent="0.25">
      <c r="A535" s="64" t="s">
        <v>108</v>
      </c>
      <c r="B535" s="65" t="s">
        <v>105</v>
      </c>
      <c r="C535" s="66" t="s">
        <v>935</v>
      </c>
      <c r="D535" s="65" t="s">
        <v>1734</v>
      </c>
      <c r="E535" s="65" t="s">
        <v>361</v>
      </c>
      <c r="F535" s="65" t="s">
        <v>11</v>
      </c>
      <c r="G535" s="65" t="s">
        <v>1522</v>
      </c>
      <c r="H535" s="65" t="s">
        <v>13</v>
      </c>
      <c r="I535" s="67">
        <v>-2754.9500000000007</v>
      </c>
      <c r="J535" s="48" t="str">
        <f t="shared" si="8"/>
        <v>200 Dept of Human Services</v>
      </c>
      <c r="K535" s="48" t="str">
        <f>IFERROR(VLOOKUP(C535,AppropUnits[],13,0),D535)</f>
        <v>DHS Medical Collections</v>
      </c>
      <c r="L535" s="62" t="s">
        <v>1519</v>
      </c>
      <c r="M535" s="63" t="s">
        <v>2161</v>
      </c>
      <c r="Q535" s="10"/>
    </row>
    <row r="536" spans="1:17" ht="15" customHeight="1" x14ac:dyDescent="0.25">
      <c r="A536" s="64" t="s">
        <v>108</v>
      </c>
      <c r="B536" s="65" t="s">
        <v>105</v>
      </c>
      <c r="C536" s="66" t="s">
        <v>937</v>
      </c>
      <c r="D536" s="65" t="s">
        <v>1735</v>
      </c>
      <c r="E536" s="65" t="s">
        <v>361</v>
      </c>
      <c r="F536" s="65" t="s">
        <v>11</v>
      </c>
      <c r="G536" s="65" t="s">
        <v>1522</v>
      </c>
      <c r="H536" s="65" t="s">
        <v>13</v>
      </c>
      <c r="I536" s="67">
        <v>-4053.3199999999997</v>
      </c>
      <c r="J536" s="48" t="str">
        <f t="shared" si="8"/>
        <v>200 Dept of Human Services</v>
      </c>
      <c r="K536" s="48" t="str">
        <f>IFERROR(VLOOKUP(C536,AppropUnits[],13,0),D536)</f>
        <v>DHS Child &amp; Family Services Administration</v>
      </c>
      <c r="L536" s="62" t="s">
        <v>1519</v>
      </c>
      <c r="M536" s="63" t="s">
        <v>2161</v>
      </c>
      <c r="Q536" s="10"/>
    </row>
    <row r="537" spans="1:17" ht="15" customHeight="1" x14ac:dyDescent="0.25">
      <c r="A537" s="64" t="s">
        <v>108</v>
      </c>
      <c r="B537" s="65" t="s">
        <v>105</v>
      </c>
      <c r="C537" s="66" t="s">
        <v>116</v>
      </c>
      <c r="D537" s="65" t="s">
        <v>1736</v>
      </c>
      <c r="E537" s="65" t="s">
        <v>361</v>
      </c>
      <c r="F537" s="65" t="s">
        <v>11</v>
      </c>
      <c r="G537" s="65" t="s">
        <v>1522</v>
      </c>
      <c r="H537" s="65" t="s">
        <v>13</v>
      </c>
      <c r="I537" s="67">
        <v>-75925.040000000008</v>
      </c>
      <c r="J537" s="48" t="str">
        <f t="shared" si="8"/>
        <v>200 Dept of Human Services</v>
      </c>
      <c r="K537" s="48" t="str">
        <f>IFERROR(VLOOKUP(C537,AppropUnits[],13,0),D537)</f>
        <v>DHS Service Delivery</v>
      </c>
      <c r="L537" s="62" t="s">
        <v>1519</v>
      </c>
      <c r="M537" s="63" t="s">
        <v>2161</v>
      </c>
      <c r="Q537" s="10"/>
    </row>
    <row r="538" spans="1:17" ht="15" customHeight="1" x14ac:dyDescent="0.25">
      <c r="A538" s="64" t="s">
        <v>108</v>
      </c>
      <c r="B538" s="65" t="s">
        <v>105</v>
      </c>
      <c r="C538" s="66" t="s">
        <v>117</v>
      </c>
      <c r="D538" s="65" t="s">
        <v>1737</v>
      </c>
      <c r="E538" s="65" t="s">
        <v>361</v>
      </c>
      <c r="F538" s="65" t="s">
        <v>11</v>
      </c>
      <c r="G538" s="65" t="s">
        <v>1522</v>
      </c>
      <c r="H538" s="65" t="s">
        <v>13</v>
      </c>
      <c r="I538" s="67">
        <v>-781.54</v>
      </c>
      <c r="J538" s="48" t="str">
        <f t="shared" si="8"/>
        <v>200 Dept of Human Services</v>
      </c>
      <c r="K538" s="48" t="str">
        <f>IFERROR(VLOOKUP(C538,AppropUnits[],13,0),D538)</f>
        <v>DHS Facility Based Services</v>
      </c>
      <c r="L538" s="62" t="s">
        <v>1519</v>
      </c>
      <c r="M538" s="63" t="s">
        <v>2161</v>
      </c>
      <c r="Q538" s="10"/>
    </row>
    <row r="539" spans="1:17" ht="15" customHeight="1" x14ac:dyDescent="0.25">
      <c r="A539" s="64" t="s">
        <v>108</v>
      </c>
      <c r="B539" s="65" t="s">
        <v>105</v>
      </c>
      <c r="C539" s="66" t="s">
        <v>940</v>
      </c>
      <c r="D539" s="65" t="s">
        <v>1738</v>
      </c>
      <c r="E539" s="65" t="s">
        <v>361</v>
      </c>
      <c r="F539" s="65" t="s">
        <v>11</v>
      </c>
      <c r="G539" s="65" t="s">
        <v>1522</v>
      </c>
      <c r="H539" s="65" t="s">
        <v>13</v>
      </c>
      <c r="I539" s="67">
        <v>-1112.6500000000001</v>
      </c>
      <c r="J539" s="48" t="str">
        <f t="shared" si="8"/>
        <v>200 Dept of Human Services</v>
      </c>
      <c r="K539" s="48" t="str">
        <f>IFERROR(VLOOKUP(C539,AppropUnits[],13,0),D539)</f>
        <v>DHS Minor Grants</v>
      </c>
      <c r="L539" s="62" t="s">
        <v>1519</v>
      </c>
      <c r="M539" s="63" t="s">
        <v>2161</v>
      </c>
      <c r="Q539" s="10"/>
    </row>
    <row r="540" spans="1:17" ht="15" customHeight="1" x14ac:dyDescent="0.25">
      <c r="A540" s="64" t="s">
        <v>108</v>
      </c>
      <c r="B540" s="65" t="s">
        <v>105</v>
      </c>
      <c r="C540" s="66" t="s">
        <v>942</v>
      </c>
      <c r="D540" s="65" t="s">
        <v>1739</v>
      </c>
      <c r="E540" s="65" t="s">
        <v>361</v>
      </c>
      <c r="F540" s="65" t="s">
        <v>11</v>
      </c>
      <c r="G540" s="65" t="s">
        <v>1522</v>
      </c>
      <c r="H540" s="65" t="s">
        <v>13</v>
      </c>
      <c r="I540" s="67">
        <v>-510.26</v>
      </c>
      <c r="J540" s="48" t="str">
        <f t="shared" si="8"/>
        <v>200 Dept of Human Services</v>
      </c>
      <c r="K540" s="48" t="str">
        <f>IFERROR(VLOOKUP(C540,AppropUnits[],13,0),D540)</f>
        <v>DHS Domestic Violence</v>
      </c>
      <c r="L540" s="62" t="s">
        <v>1519</v>
      </c>
      <c r="M540" s="63" t="s">
        <v>2161</v>
      </c>
      <c r="Q540" s="10"/>
    </row>
    <row r="541" spans="1:17" ht="15" customHeight="1" x14ac:dyDescent="0.25">
      <c r="A541" s="64" t="s">
        <v>108</v>
      </c>
      <c r="B541" s="65" t="s">
        <v>105</v>
      </c>
      <c r="C541" s="66" t="s">
        <v>944</v>
      </c>
      <c r="D541" s="65" t="s">
        <v>1740</v>
      </c>
      <c r="E541" s="65" t="s">
        <v>361</v>
      </c>
      <c r="F541" s="65" t="s">
        <v>11</v>
      </c>
      <c r="G541" s="65" t="s">
        <v>1522</v>
      </c>
      <c r="H541" s="65" t="s">
        <v>13</v>
      </c>
      <c r="I541" s="67">
        <v>-1334.5300000000002</v>
      </c>
      <c r="J541" s="48" t="str">
        <f t="shared" si="8"/>
        <v>200 Dept of Human Services</v>
      </c>
      <c r="K541" s="48" t="str">
        <f>IFERROR(VLOOKUP(C541,AppropUnits[],13,0),D541)</f>
        <v>DHS Child Welfare MIS</v>
      </c>
      <c r="L541" s="62" t="s">
        <v>1519</v>
      </c>
      <c r="M541" s="63" t="s">
        <v>2161</v>
      </c>
      <c r="Q541" s="10"/>
    </row>
    <row r="542" spans="1:17" ht="15" customHeight="1" x14ac:dyDescent="0.25">
      <c r="A542" s="64" t="s">
        <v>108</v>
      </c>
      <c r="B542" s="65" t="s">
        <v>105</v>
      </c>
      <c r="C542" s="66" t="s">
        <v>118</v>
      </c>
      <c r="D542" s="65" t="s">
        <v>1741</v>
      </c>
      <c r="E542" s="65" t="s">
        <v>361</v>
      </c>
      <c r="F542" s="65" t="s">
        <v>11</v>
      </c>
      <c r="G542" s="65" t="s">
        <v>1522</v>
      </c>
      <c r="H542" s="65" t="s">
        <v>13</v>
      </c>
      <c r="I542" s="67">
        <v>-4156.9699999999993</v>
      </c>
      <c r="J542" s="48" t="str">
        <f t="shared" si="8"/>
        <v>200 Dept of Human Services</v>
      </c>
      <c r="K542" s="48" t="str">
        <f>IFERROR(VLOOKUP(C542,AppropUnits[],13,0),D542)</f>
        <v>DHS JJS Administration</v>
      </c>
      <c r="L542" s="62" t="s">
        <v>1519</v>
      </c>
      <c r="M542" s="63" t="s">
        <v>2161</v>
      </c>
      <c r="Q542" s="10"/>
    </row>
    <row r="543" spans="1:17" ht="15" customHeight="1" x14ac:dyDescent="0.25">
      <c r="A543" s="64" t="s">
        <v>108</v>
      </c>
      <c r="B543" s="65" t="s">
        <v>105</v>
      </c>
      <c r="C543" s="66" t="s">
        <v>119</v>
      </c>
      <c r="D543" s="65" t="s">
        <v>1742</v>
      </c>
      <c r="E543" s="65" t="s">
        <v>361</v>
      </c>
      <c r="F543" s="65" t="s">
        <v>11</v>
      </c>
      <c r="G543" s="65" t="s">
        <v>1522</v>
      </c>
      <c r="H543" s="65" t="s">
        <v>13</v>
      </c>
      <c r="I543" s="67">
        <v>-5866.0499999999993</v>
      </c>
      <c r="J543" s="48" t="str">
        <f t="shared" si="8"/>
        <v>200 Dept of Human Services</v>
      </c>
      <c r="K543" s="48" t="str">
        <f>IFERROR(VLOOKUP(C543,AppropUnits[],13,0),D543)</f>
        <v>DHS Case Management</v>
      </c>
      <c r="L543" s="62" t="s">
        <v>1519</v>
      </c>
      <c r="M543" s="63" t="s">
        <v>2161</v>
      </c>
      <c r="Q543" s="10"/>
    </row>
    <row r="544" spans="1:17" ht="15" customHeight="1" x14ac:dyDescent="0.25">
      <c r="A544" s="64" t="s">
        <v>108</v>
      </c>
      <c r="B544" s="65" t="s">
        <v>105</v>
      </c>
      <c r="C544" s="66" t="s">
        <v>120</v>
      </c>
      <c r="D544" s="65" t="s">
        <v>1743</v>
      </c>
      <c r="E544" s="65" t="s">
        <v>361</v>
      </c>
      <c r="F544" s="65" t="s">
        <v>11</v>
      </c>
      <c r="G544" s="65" t="s">
        <v>1522</v>
      </c>
      <c r="H544" s="65" t="s">
        <v>13</v>
      </c>
      <c r="I544" s="67">
        <v>-30166.589999999997</v>
      </c>
      <c r="J544" s="48" t="str">
        <f t="shared" si="8"/>
        <v>200 Dept of Human Services</v>
      </c>
      <c r="K544" s="48" t="str">
        <f>IFERROR(VLOOKUP(C544,AppropUnits[],13,0),D544)</f>
        <v>DHS Early Intervention</v>
      </c>
      <c r="L544" s="62" t="s">
        <v>1519</v>
      </c>
      <c r="M544" s="63" t="s">
        <v>2161</v>
      </c>
      <c r="Q544" s="10"/>
    </row>
    <row r="545" spans="1:17" ht="15" customHeight="1" x14ac:dyDescent="0.25">
      <c r="A545" s="64" t="s">
        <v>108</v>
      </c>
      <c r="B545" s="65" t="s">
        <v>105</v>
      </c>
      <c r="C545" s="66" t="s">
        <v>121</v>
      </c>
      <c r="D545" s="65" t="s">
        <v>1744</v>
      </c>
      <c r="E545" s="65" t="s">
        <v>361</v>
      </c>
      <c r="F545" s="65" t="s">
        <v>11</v>
      </c>
      <c r="G545" s="65" t="s">
        <v>1522</v>
      </c>
      <c r="H545" s="65" t="s">
        <v>13</v>
      </c>
      <c r="I545" s="67">
        <v>-3848.7099999999991</v>
      </c>
      <c r="J545" s="48" t="str">
        <f t="shared" si="8"/>
        <v>200 Dept of Human Services</v>
      </c>
      <c r="K545" s="48" t="str">
        <f>IFERROR(VLOOKUP(C545,AppropUnits[],13,0),D545)</f>
        <v>DHS Community Programs</v>
      </c>
      <c r="L545" s="62" t="s">
        <v>1519</v>
      </c>
      <c r="M545" s="63" t="s">
        <v>2161</v>
      </c>
      <c r="Q545" s="10"/>
    </row>
    <row r="546" spans="1:17" ht="15" customHeight="1" x14ac:dyDescent="0.25">
      <c r="A546" s="64" t="s">
        <v>108</v>
      </c>
      <c r="B546" s="65" t="s">
        <v>105</v>
      </c>
      <c r="C546" s="66" t="s">
        <v>122</v>
      </c>
      <c r="D546" s="65" t="s">
        <v>1745</v>
      </c>
      <c r="E546" s="65" t="s">
        <v>361</v>
      </c>
      <c r="F546" s="65" t="s">
        <v>11</v>
      </c>
      <c r="G546" s="65" t="s">
        <v>1522</v>
      </c>
      <c r="H546" s="65" t="s">
        <v>13</v>
      </c>
      <c r="I546" s="67">
        <v>-18638.699999999997</v>
      </c>
      <c r="J546" s="48" t="str">
        <f t="shared" si="8"/>
        <v>200 Dept of Human Services</v>
      </c>
      <c r="K546" s="48" t="str">
        <f>IFERROR(VLOOKUP(C546,AppropUnits[],13,0),D546)</f>
        <v>DHS Secure Care</v>
      </c>
      <c r="L546" s="62" t="s">
        <v>1519</v>
      </c>
      <c r="M546" s="63" t="s">
        <v>2161</v>
      </c>
      <c r="Q546" s="10"/>
    </row>
    <row r="547" spans="1:17" ht="15" customHeight="1" x14ac:dyDescent="0.25">
      <c r="A547" s="64" t="s">
        <v>108</v>
      </c>
      <c r="B547" s="65" t="s">
        <v>105</v>
      </c>
      <c r="C547" s="66" t="s">
        <v>1746</v>
      </c>
      <c r="D547" s="65" t="s">
        <v>1747</v>
      </c>
      <c r="E547" s="65" t="s">
        <v>361</v>
      </c>
      <c r="F547" s="65" t="s">
        <v>11</v>
      </c>
      <c r="G547" s="65" t="s">
        <v>1522</v>
      </c>
      <c r="H547" s="65" t="s">
        <v>13</v>
      </c>
      <c r="I547" s="67">
        <v>-556.26</v>
      </c>
      <c r="J547" s="48" t="str">
        <f t="shared" si="8"/>
        <v>200 Dept of Human Services</v>
      </c>
      <c r="K547" s="48" t="str">
        <f>IFERROR(VLOOKUP(C547,AppropUnits[],13,0),D547)</f>
        <v>DHS Rural Program</v>
      </c>
      <c r="L547" s="62" t="s">
        <v>1519</v>
      </c>
      <c r="M547" s="63" t="s">
        <v>2161</v>
      </c>
      <c r="Q547" s="10"/>
    </row>
    <row r="548" spans="1:17" ht="15" customHeight="1" x14ac:dyDescent="0.25">
      <c r="A548" s="64" t="s">
        <v>108</v>
      </c>
      <c r="B548" s="65" t="s">
        <v>105</v>
      </c>
      <c r="C548" s="66" t="s">
        <v>954</v>
      </c>
      <c r="D548" s="65" t="s">
        <v>1748</v>
      </c>
      <c r="E548" s="65" t="s">
        <v>361</v>
      </c>
      <c r="F548" s="65" t="s">
        <v>11</v>
      </c>
      <c r="G548" s="65" t="s">
        <v>1522</v>
      </c>
      <c r="H548" s="65" t="s">
        <v>13</v>
      </c>
      <c r="I548" s="67">
        <v>-444.6400000000001</v>
      </c>
      <c r="J548" s="48" t="str">
        <f t="shared" si="8"/>
        <v>200 Dept of Human Services</v>
      </c>
      <c r="K548" s="48" t="str">
        <f>IFERROR(VLOOKUP(C548,AppropUnits[],13,0),D548)</f>
        <v>DHS Youth Parole Authority</v>
      </c>
      <c r="L548" s="62" t="s">
        <v>1519</v>
      </c>
      <c r="M548" s="63" t="s">
        <v>2161</v>
      </c>
      <c r="Q548" s="10"/>
    </row>
    <row r="549" spans="1:17" ht="15" customHeight="1" x14ac:dyDescent="0.25">
      <c r="A549" s="64" t="s">
        <v>108</v>
      </c>
      <c r="B549" s="65" t="s">
        <v>105</v>
      </c>
      <c r="C549" s="66" t="s">
        <v>956</v>
      </c>
      <c r="D549" s="65" t="s">
        <v>1749</v>
      </c>
      <c r="E549" s="65" t="s">
        <v>361</v>
      </c>
      <c r="F549" s="65" t="s">
        <v>11</v>
      </c>
      <c r="G549" s="65" t="s">
        <v>1522</v>
      </c>
      <c r="H549" s="65" t="s">
        <v>13</v>
      </c>
      <c r="I549" s="67">
        <v>-1615.8000000000002</v>
      </c>
      <c r="J549" s="48" t="str">
        <f t="shared" si="8"/>
        <v>200 Dept of Human Services</v>
      </c>
      <c r="K549" s="48" t="str">
        <f>IFERROR(VLOOKUP(C549,AppropUnits[],13,0),D549)</f>
        <v>DHS Aging &amp; Adult Services Administration</v>
      </c>
      <c r="L549" s="62" t="s">
        <v>1519</v>
      </c>
      <c r="M549" s="63" t="s">
        <v>2161</v>
      </c>
      <c r="Q549" s="10"/>
    </row>
    <row r="550" spans="1:17" ht="15" customHeight="1" x14ac:dyDescent="0.25">
      <c r="A550" s="64" t="s">
        <v>108</v>
      </c>
      <c r="B550" s="65" t="s">
        <v>105</v>
      </c>
      <c r="C550" s="66" t="s">
        <v>123</v>
      </c>
      <c r="D550" s="65" t="s">
        <v>1750</v>
      </c>
      <c r="E550" s="65" t="s">
        <v>361</v>
      </c>
      <c r="F550" s="65" t="s">
        <v>11</v>
      </c>
      <c r="G550" s="65" t="s">
        <v>1522</v>
      </c>
      <c r="H550" s="65" t="s">
        <v>13</v>
      </c>
      <c r="I550" s="67">
        <v>-3707.3199999999997</v>
      </c>
      <c r="J550" s="48" t="str">
        <f t="shared" si="8"/>
        <v>200 Dept of Human Services</v>
      </c>
      <c r="K550" s="48" t="str">
        <f>IFERROR(VLOOKUP(C550,AppropUnits[],13,0),D550)</f>
        <v>DHS Adult Protective Services</v>
      </c>
      <c r="L550" s="62" t="s">
        <v>1519</v>
      </c>
      <c r="M550" s="63" t="s">
        <v>2161</v>
      </c>
      <c r="Q550" s="10"/>
    </row>
    <row r="551" spans="1:17" ht="15" customHeight="1" x14ac:dyDescent="0.25">
      <c r="A551" s="64" t="s">
        <v>108</v>
      </c>
      <c r="B551" s="65" t="s">
        <v>105</v>
      </c>
      <c r="C551" s="66" t="s">
        <v>959</v>
      </c>
      <c r="D551" s="65" t="s">
        <v>1751</v>
      </c>
      <c r="E551" s="65" t="s">
        <v>361</v>
      </c>
      <c r="F551" s="65" t="s">
        <v>11</v>
      </c>
      <c r="G551" s="65" t="s">
        <v>1522</v>
      </c>
      <c r="H551" s="65" t="s">
        <v>13</v>
      </c>
      <c r="I551" s="67">
        <v>-300.42999999999995</v>
      </c>
      <c r="J551" s="48" t="str">
        <f t="shared" si="8"/>
        <v>200 Dept of Human Services</v>
      </c>
      <c r="K551" s="48" t="str">
        <f>IFERROR(VLOOKUP(C551,AppropUnits[],13,0),D551)</f>
        <v>DHS Aging Waiver Services</v>
      </c>
      <c r="L551" s="62" t="s">
        <v>1519</v>
      </c>
      <c r="M551" s="63" t="s">
        <v>2161</v>
      </c>
      <c r="Q551" s="10"/>
    </row>
    <row r="552" spans="1:17" ht="15" customHeight="1" x14ac:dyDescent="0.25">
      <c r="A552" s="64" t="s">
        <v>108</v>
      </c>
      <c r="B552" s="65" t="s">
        <v>105</v>
      </c>
      <c r="C552" s="66" t="s">
        <v>961</v>
      </c>
      <c r="D552" s="65" t="s">
        <v>1752</v>
      </c>
      <c r="E552" s="65" t="s">
        <v>361</v>
      </c>
      <c r="F552" s="65" t="s">
        <v>11</v>
      </c>
      <c r="G552" s="65" t="s">
        <v>1522</v>
      </c>
      <c r="H552" s="65" t="s">
        <v>13</v>
      </c>
      <c r="I552" s="67">
        <v>-114.75999999999999</v>
      </c>
      <c r="J552" s="48" t="str">
        <f t="shared" si="8"/>
        <v>200 Dept of Human Services</v>
      </c>
      <c r="K552" s="48" t="str">
        <f>IFERROR(VLOOKUP(C552,AppropUnits[],13,0),D552)</f>
        <v>DHS Aging Alternatives</v>
      </c>
      <c r="L552" s="62" t="s">
        <v>1519</v>
      </c>
      <c r="M552" s="63" t="s">
        <v>2161</v>
      </c>
      <c r="Q552" s="10"/>
    </row>
    <row r="553" spans="1:17" ht="15" customHeight="1" x14ac:dyDescent="0.25">
      <c r="A553" s="45" t="s">
        <v>124</v>
      </c>
      <c r="B553" s="27" t="s">
        <v>125</v>
      </c>
      <c r="C553" s="28" t="s">
        <v>132</v>
      </c>
      <c r="D553" s="26" t="s">
        <v>477</v>
      </c>
      <c r="E553" s="29" t="s">
        <v>361</v>
      </c>
      <c r="F553" s="29" t="s">
        <v>534</v>
      </c>
      <c r="G553" s="29" t="s">
        <v>362</v>
      </c>
      <c r="H553" s="30" t="s">
        <v>13</v>
      </c>
      <c r="I553" s="31">
        <v>36</v>
      </c>
      <c r="J553" s="48" t="str">
        <f t="shared" si="8"/>
        <v>270 Dept of Health</v>
      </c>
      <c r="K553" s="48" t="str">
        <f>IFERROR(VLOOKUP(C553,AppropUnits[],13,0),D553)</f>
        <v>DOH Children with Special Needs</v>
      </c>
      <c r="L553" s="35" t="s">
        <v>588</v>
      </c>
      <c r="M553" s="63" t="s">
        <v>2161</v>
      </c>
    </row>
    <row r="554" spans="1:17" ht="15" customHeight="1" x14ac:dyDescent="0.25">
      <c r="A554" s="45" t="s">
        <v>124</v>
      </c>
      <c r="B554" s="27" t="s">
        <v>125</v>
      </c>
      <c r="C554" s="28" t="s">
        <v>132</v>
      </c>
      <c r="D554" s="26" t="s">
        <v>477</v>
      </c>
      <c r="E554" s="29" t="s">
        <v>361</v>
      </c>
      <c r="F554" s="29" t="s">
        <v>534</v>
      </c>
      <c r="G554" s="29" t="s">
        <v>379</v>
      </c>
      <c r="H554" s="30" t="s">
        <v>13</v>
      </c>
      <c r="I554" s="31">
        <v>186.11</v>
      </c>
      <c r="J554" s="48" t="str">
        <f t="shared" si="8"/>
        <v>270 Dept of Health</v>
      </c>
      <c r="K554" s="48" t="str">
        <f>IFERROR(VLOOKUP(C554,AppropUnits[],13,0),D554)</f>
        <v>DOH Children with Special Needs</v>
      </c>
      <c r="L554" s="35" t="s">
        <v>588</v>
      </c>
      <c r="M554" s="63" t="s">
        <v>2161</v>
      </c>
    </row>
    <row r="555" spans="1:17" ht="15" customHeight="1" x14ac:dyDescent="0.25">
      <c r="A555" s="45" t="s">
        <v>124</v>
      </c>
      <c r="B555" s="27" t="s">
        <v>125</v>
      </c>
      <c r="C555" s="28" t="s">
        <v>132</v>
      </c>
      <c r="D555" s="26" t="s">
        <v>477</v>
      </c>
      <c r="E555" s="29" t="s">
        <v>361</v>
      </c>
      <c r="F555" s="29" t="s">
        <v>261</v>
      </c>
      <c r="G555" s="29" t="s">
        <v>260</v>
      </c>
      <c r="H555" s="30" t="s">
        <v>13</v>
      </c>
      <c r="I555" s="31">
        <v>2.0735000000000001</v>
      </c>
      <c r="J555" s="48" t="str">
        <f t="shared" si="8"/>
        <v>270 Dept of Health</v>
      </c>
      <c r="K555" s="48" t="str">
        <f>IFERROR(VLOOKUP(C555,AppropUnits[],13,0),D555)</f>
        <v>DOH Children with Special Needs</v>
      </c>
      <c r="L555" s="35" t="s">
        <v>588</v>
      </c>
      <c r="M555" s="63" t="s">
        <v>2161</v>
      </c>
    </row>
    <row r="556" spans="1:17" ht="15" customHeight="1" x14ac:dyDescent="0.25">
      <c r="A556" s="45" t="s">
        <v>124</v>
      </c>
      <c r="B556" s="27" t="s">
        <v>125</v>
      </c>
      <c r="C556" s="28" t="s">
        <v>128</v>
      </c>
      <c r="D556" s="26" t="s">
        <v>473</v>
      </c>
      <c r="E556" s="29" t="s">
        <v>361</v>
      </c>
      <c r="F556" s="29" t="s">
        <v>534</v>
      </c>
      <c r="G556" s="29" t="s">
        <v>362</v>
      </c>
      <c r="H556" s="30" t="s">
        <v>13</v>
      </c>
      <c r="I556" s="31">
        <v>36</v>
      </c>
      <c r="J556" s="48" t="str">
        <f t="shared" si="8"/>
        <v>270 Dept of Health</v>
      </c>
      <c r="K556" s="48" t="str">
        <f>IFERROR(VLOOKUP(C556,AppropUnits[],13,0),D556)</f>
        <v>DOH DCP Div General Administration</v>
      </c>
      <c r="L556" s="35" t="s">
        <v>588</v>
      </c>
      <c r="M556" s="63" t="s">
        <v>2161</v>
      </c>
    </row>
    <row r="557" spans="1:17" ht="15" customHeight="1" x14ac:dyDescent="0.25">
      <c r="A557" s="45" t="s">
        <v>124</v>
      </c>
      <c r="B557" s="27" t="s">
        <v>125</v>
      </c>
      <c r="C557" s="28" t="s">
        <v>128</v>
      </c>
      <c r="D557" s="26" t="s">
        <v>473</v>
      </c>
      <c r="E557" s="29" t="s">
        <v>361</v>
      </c>
      <c r="F557" s="29" t="s">
        <v>534</v>
      </c>
      <c r="G557" s="29" t="s">
        <v>379</v>
      </c>
      <c r="H557" s="30" t="s">
        <v>13</v>
      </c>
      <c r="I557" s="31">
        <v>187.92000000000004</v>
      </c>
      <c r="J557" s="48" t="str">
        <f t="shared" si="8"/>
        <v>270 Dept of Health</v>
      </c>
      <c r="K557" s="48" t="str">
        <f>IFERROR(VLOOKUP(C557,AppropUnits[],13,0),D557)</f>
        <v>DOH DCP Div General Administration</v>
      </c>
      <c r="L557" s="35" t="s">
        <v>588</v>
      </c>
      <c r="M557" s="63" t="s">
        <v>2161</v>
      </c>
    </row>
    <row r="558" spans="1:17" ht="15" customHeight="1" x14ac:dyDescent="0.25">
      <c r="A558" s="45" t="s">
        <v>124</v>
      </c>
      <c r="B558" s="27" t="s">
        <v>125</v>
      </c>
      <c r="C558" s="28" t="s">
        <v>128</v>
      </c>
      <c r="D558" s="26" t="s">
        <v>473</v>
      </c>
      <c r="E558" s="29" t="s">
        <v>361</v>
      </c>
      <c r="F558" s="29" t="s">
        <v>261</v>
      </c>
      <c r="G558" s="29" t="s">
        <v>260</v>
      </c>
      <c r="H558" s="30" t="s">
        <v>13</v>
      </c>
      <c r="I558" s="31">
        <v>2.1812</v>
      </c>
      <c r="J558" s="48" t="str">
        <f t="shared" si="8"/>
        <v>270 Dept of Health</v>
      </c>
      <c r="K558" s="48" t="str">
        <f>IFERROR(VLOOKUP(C558,AppropUnits[],13,0),D558)</f>
        <v>DOH DCP Div General Administration</v>
      </c>
      <c r="L558" s="35" t="s">
        <v>588</v>
      </c>
      <c r="M558" s="63" t="s">
        <v>2161</v>
      </c>
    </row>
    <row r="559" spans="1:17" ht="15" customHeight="1" x14ac:dyDescent="0.25">
      <c r="A559" s="45" t="s">
        <v>124</v>
      </c>
      <c r="B559" s="27" t="s">
        <v>125</v>
      </c>
      <c r="C559" s="28" t="s">
        <v>133</v>
      </c>
      <c r="D559" s="26" t="s">
        <v>478</v>
      </c>
      <c r="E559" s="29" t="s">
        <v>361</v>
      </c>
      <c r="F559" s="29" t="s">
        <v>534</v>
      </c>
      <c r="G559" s="29" t="s">
        <v>362</v>
      </c>
      <c r="H559" s="30" t="s">
        <v>13</v>
      </c>
      <c r="I559" s="31">
        <v>60</v>
      </c>
      <c r="J559" s="48" t="str">
        <f t="shared" si="8"/>
        <v>270 Dept of Health</v>
      </c>
      <c r="K559" s="48" t="str">
        <f>IFERROR(VLOOKUP(C559,AppropUnits[],13,0),D559)</f>
        <v>DOH Emergency Medical Services &amp; Preparedness</v>
      </c>
      <c r="L559" s="35" t="s">
        <v>588</v>
      </c>
      <c r="M559" s="63" t="s">
        <v>2161</v>
      </c>
    </row>
    <row r="560" spans="1:17" ht="15" customHeight="1" x14ac:dyDescent="0.25">
      <c r="A560" s="45" t="s">
        <v>124</v>
      </c>
      <c r="B560" s="27" t="s">
        <v>125</v>
      </c>
      <c r="C560" s="28" t="s">
        <v>133</v>
      </c>
      <c r="D560" s="26" t="s">
        <v>478</v>
      </c>
      <c r="E560" s="29" t="s">
        <v>361</v>
      </c>
      <c r="F560" s="29" t="s">
        <v>534</v>
      </c>
      <c r="G560" s="29" t="s">
        <v>379</v>
      </c>
      <c r="H560" s="30" t="s">
        <v>13</v>
      </c>
      <c r="I560" s="31">
        <v>287.36000000000007</v>
      </c>
      <c r="J560" s="48" t="str">
        <f t="shared" si="8"/>
        <v>270 Dept of Health</v>
      </c>
      <c r="K560" s="48" t="str">
        <f>IFERROR(VLOOKUP(C560,AppropUnits[],13,0),D560)</f>
        <v>DOH Emergency Medical Services &amp; Preparedness</v>
      </c>
      <c r="L560" s="35" t="s">
        <v>588</v>
      </c>
      <c r="M560" s="63" t="s">
        <v>2161</v>
      </c>
    </row>
    <row r="561" spans="1:13" ht="15" customHeight="1" x14ac:dyDescent="0.25">
      <c r="A561" s="45" t="s">
        <v>124</v>
      </c>
      <c r="B561" s="27" t="s">
        <v>125</v>
      </c>
      <c r="C561" s="28" t="s">
        <v>133</v>
      </c>
      <c r="D561" s="26" t="s">
        <v>478</v>
      </c>
      <c r="E561" s="29" t="s">
        <v>361</v>
      </c>
      <c r="F561" s="29" t="s">
        <v>261</v>
      </c>
      <c r="G561" s="29" t="s">
        <v>260</v>
      </c>
      <c r="H561" s="30" t="s">
        <v>13</v>
      </c>
      <c r="I561" s="31">
        <v>11.435599999999999</v>
      </c>
      <c r="J561" s="48" t="str">
        <f t="shared" si="8"/>
        <v>270 Dept of Health</v>
      </c>
      <c r="K561" s="48" t="str">
        <f>IFERROR(VLOOKUP(C561,AppropUnits[],13,0),D561)</f>
        <v>DOH Emergency Medical Services &amp; Preparedness</v>
      </c>
      <c r="L561" s="35" t="s">
        <v>588</v>
      </c>
      <c r="M561" s="63" t="s">
        <v>2161</v>
      </c>
    </row>
    <row r="562" spans="1:13" ht="15" customHeight="1" x14ac:dyDescent="0.25">
      <c r="A562" s="45" t="s">
        <v>124</v>
      </c>
      <c r="B562" s="27" t="s">
        <v>125</v>
      </c>
      <c r="C562" s="28" t="s">
        <v>348</v>
      </c>
      <c r="D562" s="26" t="s">
        <v>525</v>
      </c>
      <c r="E562" s="29" t="s">
        <v>361</v>
      </c>
      <c r="F562" s="29" t="s">
        <v>261</v>
      </c>
      <c r="G562" s="29" t="s">
        <v>260</v>
      </c>
      <c r="H562" s="30" t="s">
        <v>13</v>
      </c>
      <c r="I562" s="31">
        <v>82.733500000000006</v>
      </c>
      <c r="J562" s="48" t="str">
        <f t="shared" si="8"/>
        <v>270 Dept of Health</v>
      </c>
      <c r="K562" s="48" t="str">
        <f>IFERROR(VLOOKUP(C562,AppropUnits[],13,0),D562)</f>
        <v>DOH Epidemiology, Comm Disease &amp; Immunization</v>
      </c>
      <c r="L562" s="35" t="s">
        <v>588</v>
      </c>
      <c r="M562" s="63" t="s">
        <v>2161</v>
      </c>
    </row>
    <row r="563" spans="1:13" ht="15" customHeight="1" x14ac:dyDescent="0.25">
      <c r="A563" s="45" t="s">
        <v>124</v>
      </c>
      <c r="B563" s="27" t="s">
        <v>125</v>
      </c>
      <c r="C563" s="28" t="s">
        <v>126</v>
      </c>
      <c r="D563" s="26" t="s">
        <v>471</v>
      </c>
      <c r="E563" s="29" t="s">
        <v>361</v>
      </c>
      <c r="F563" s="29" t="s">
        <v>534</v>
      </c>
      <c r="G563" s="29" t="s">
        <v>379</v>
      </c>
      <c r="H563" s="30" t="s">
        <v>13</v>
      </c>
      <c r="I563" s="31">
        <v>-20.51</v>
      </c>
      <c r="J563" s="48" t="str">
        <f t="shared" si="8"/>
        <v>270 Dept of Health</v>
      </c>
      <c r="K563" s="48" t="str">
        <f>IFERROR(VLOOKUP(C563,AppropUnits[],13,0),D563)</f>
        <v>DOH Executive Director</v>
      </c>
      <c r="L563" s="35" t="s">
        <v>588</v>
      </c>
      <c r="M563" s="63" t="s">
        <v>2161</v>
      </c>
    </row>
    <row r="564" spans="1:13" ht="15" customHeight="1" x14ac:dyDescent="0.25">
      <c r="A564" s="45" t="s">
        <v>124</v>
      </c>
      <c r="B564" s="27" t="s">
        <v>125</v>
      </c>
      <c r="C564" s="28" t="s">
        <v>126</v>
      </c>
      <c r="D564" s="26" t="s">
        <v>471</v>
      </c>
      <c r="E564" s="29" t="s">
        <v>361</v>
      </c>
      <c r="F564" s="29" t="s">
        <v>534</v>
      </c>
      <c r="G564" s="29" t="s">
        <v>362</v>
      </c>
      <c r="H564" s="30" t="s">
        <v>13</v>
      </c>
      <c r="I564" s="31">
        <v>12</v>
      </c>
      <c r="J564" s="48" t="str">
        <f t="shared" si="8"/>
        <v>270 Dept of Health</v>
      </c>
      <c r="K564" s="48" t="str">
        <f>IFERROR(VLOOKUP(C564,AppropUnits[],13,0),D564)</f>
        <v>DOH Executive Director</v>
      </c>
      <c r="L564" s="35" t="s">
        <v>588</v>
      </c>
      <c r="M564" s="63" t="s">
        <v>2161</v>
      </c>
    </row>
    <row r="565" spans="1:13" ht="15" customHeight="1" x14ac:dyDescent="0.25">
      <c r="A565" s="45" t="s">
        <v>124</v>
      </c>
      <c r="B565" s="27" t="s">
        <v>125</v>
      </c>
      <c r="C565" s="28" t="s">
        <v>126</v>
      </c>
      <c r="D565" s="26" t="s">
        <v>471</v>
      </c>
      <c r="E565" s="29" t="s">
        <v>361</v>
      </c>
      <c r="F565" s="29" t="s">
        <v>261</v>
      </c>
      <c r="G565" s="29" t="s">
        <v>260</v>
      </c>
      <c r="H565" s="30" t="s">
        <v>13</v>
      </c>
      <c r="I565" s="31">
        <v>30.7285</v>
      </c>
      <c r="J565" s="48" t="str">
        <f t="shared" si="8"/>
        <v>270 Dept of Health</v>
      </c>
      <c r="K565" s="48" t="str">
        <f>IFERROR(VLOOKUP(C565,AppropUnits[],13,0),D565)</f>
        <v>DOH Executive Director</v>
      </c>
      <c r="L565" s="35" t="s">
        <v>588</v>
      </c>
      <c r="M565" s="63" t="s">
        <v>2161</v>
      </c>
    </row>
    <row r="566" spans="1:13" ht="15" customHeight="1" x14ac:dyDescent="0.25">
      <c r="A566" s="45" t="s">
        <v>124</v>
      </c>
      <c r="B566" s="27" t="s">
        <v>125</v>
      </c>
      <c r="C566" s="28" t="s">
        <v>134</v>
      </c>
      <c r="D566" s="26" t="s">
        <v>479</v>
      </c>
      <c r="E566" s="29" t="s">
        <v>361</v>
      </c>
      <c r="F566" s="29" t="s">
        <v>534</v>
      </c>
      <c r="G566" s="29" t="s">
        <v>379</v>
      </c>
      <c r="H566" s="30" t="s">
        <v>13</v>
      </c>
      <c r="I566" s="31">
        <v>-392.87999999999931</v>
      </c>
      <c r="J566" s="48" t="str">
        <f t="shared" si="8"/>
        <v>270 Dept of Health</v>
      </c>
      <c r="K566" s="48" t="str">
        <f>IFERROR(VLOOKUP(C566,AppropUnits[],13,0),D566)</f>
        <v>DOH Health Facility Licensing &amp; Certification</v>
      </c>
      <c r="L566" s="35" t="s">
        <v>588</v>
      </c>
      <c r="M566" s="63" t="s">
        <v>2161</v>
      </c>
    </row>
    <row r="567" spans="1:13" ht="15" customHeight="1" x14ac:dyDescent="0.25">
      <c r="A567" s="45" t="s">
        <v>124</v>
      </c>
      <c r="B567" s="27" t="s">
        <v>125</v>
      </c>
      <c r="C567" s="28" t="s">
        <v>134</v>
      </c>
      <c r="D567" s="26" t="s">
        <v>479</v>
      </c>
      <c r="E567" s="29" t="s">
        <v>361</v>
      </c>
      <c r="F567" s="29" t="s">
        <v>534</v>
      </c>
      <c r="G567" s="29" t="s">
        <v>362</v>
      </c>
      <c r="H567" s="30" t="s">
        <v>13</v>
      </c>
      <c r="I567" s="31">
        <v>288</v>
      </c>
      <c r="J567" s="48" t="str">
        <f t="shared" si="8"/>
        <v>270 Dept of Health</v>
      </c>
      <c r="K567" s="48" t="str">
        <f>IFERROR(VLOOKUP(C567,AppropUnits[],13,0),D567)</f>
        <v>DOH Health Facility Licensing &amp; Certification</v>
      </c>
      <c r="L567" s="35" t="s">
        <v>588</v>
      </c>
      <c r="M567" s="63" t="s">
        <v>2161</v>
      </c>
    </row>
    <row r="568" spans="1:13" ht="15" customHeight="1" x14ac:dyDescent="0.25">
      <c r="A568" s="45" t="s">
        <v>124</v>
      </c>
      <c r="B568" s="27" t="s">
        <v>125</v>
      </c>
      <c r="C568" s="28" t="s">
        <v>134</v>
      </c>
      <c r="D568" s="26" t="s">
        <v>479</v>
      </c>
      <c r="E568" s="29" t="s">
        <v>361</v>
      </c>
      <c r="F568" s="29" t="s">
        <v>261</v>
      </c>
      <c r="G568" s="29" t="s">
        <v>260</v>
      </c>
      <c r="H568" s="30" t="s">
        <v>13</v>
      </c>
      <c r="I568" s="31">
        <v>44.371099999999998</v>
      </c>
      <c r="J568" s="48" t="str">
        <f t="shared" si="8"/>
        <v>270 Dept of Health</v>
      </c>
      <c r="K568" s="48" t="str">
        <f>IFERROR(VLOOKUP(C568,AppropUnits[],13,0),D568)</f>
        <v>DOH Health Facility Licensing &amp; Certification</v>
      </c>
      <c r="L568" s="35" t="s">
        <v>588</v>
      </c>
      <c r="M568" s="63" t="s">
        <v>2161</v>
      </c>
    </row>
    <row r="569" spans="1:13" ht="15" customHeight="1" x14ac:dyDescent="0.25">
      <c r="A569" s="45" t="s">
        <v>124</v>
      </c>
      <c r="B569" s="27" t="s">
        <v>125</v>
      </c>
      <c r="C569" s="28" t="s">
        <v>131</v>
      </c>
      <c r="D569" s="26" t="s">
        <v>476</v>
      </c>
      <c r="E569" s="29" t="s">
        <v>361</v>
      </c>
      <c r="F569" s="29" t="s">
        <v>534</v>
      </c>
      <c r="G569" s="29" t="s">
        <v>362</v>
      </c>
      <c r="H569" s="30" t="s">
        <v>13</v>
      </c>
      <c r="I569" s="31">
        <v>12</v>
      </c>
      <c r="J569" s="48" t="str">
        <f t="shared" si="8"/>
        <v>270 Dept of Health</v>
      </c>
      <c r="K569" s="48" t="str">
        <f>IFERROR(VLOOKUP(C569,AppropUnits[],13,0),D569)</f>
        <v>DOH Maternal &amp; Child Health</v>
      </c>
      <c r="L569" s="35" t="s">
        <v>588</v>
      </c>
      <c r="M569" s="63" t="s">
        <v>2161</v>
      </c>
    </row>
    <row r="570" spans="1:13" ht="15" customHeight="1" x14ac:dyDescent="0.25">
      <c r="A570" s="45" t="s">
        <v>124</v>
      </c>
      <c r="B570" s="27" t="s">
        <v>125</v>
      </c>
      <c r="C570" s="28" t="s">
        <v>131</v>
      </c>
      <c r="D570" s="26" t="s">
        <v>476</v>
      </c>
      <c r="E570" s="29" t="s">
        <v>361</v>
      </c>
      <c r="F570" s="29" t="s">
        <v>534</v>
      </c>
      <c r="G570" s="29" t="s">
        <v>379</v>
      </c>
      <c r="H570" s="30" t="s">
        <v>13</v>
      </c>
      <c r="I570" s="31">
        <v>27.990000000000006</v>
      </c>
      <c r="J570" s="48" t="str">
        <f t="shared" si="8"/>
        <v>270 Dept of Health</v>
      </c>
      <c r="K570" s="48" t="str">
        <f>IFERROR(VLOOKUP(C570,AppropUnits[],13,0),D570)</f>
        <v>DOH Maternal &amp; Child Health</v>
      </c>
      <c r="L570" s="35" t="s">
        <v>588</v>
      </c>
      <c r="M570" s="63" t="s">
        <v>2161</v>
      </c>
    </row>
    <row r="571" spans="1:13" ht="15" customHeight="1" x14ac:dyDescent="0.25">
      <c r="A571" s="45" t="s">
        <v>124</v>
      </c>
      <c r="B571" s="27" t="s">
        <v>125</v>
      </c>
      <c r="C571" s="28" t="s">
        <v>131</v>
      </c>
      <c r="D571" s="26" t="s">
        <v>476</v>
      </c>
      <c r="E571" s="29" t="s">
        <v>361</v>
      </c>
      <c r="F571" s="29" t="s">
        <v>261</v>
      </c>
      <c r="G571" s="29" t="s">
        <v>260</v>
      </c>
      <c r="H571" s="30" t="s">
        <v>13</v>
      </c>
      <c r="I571" s="31">
        <v>4.3369</v>
      </c>
      <c r="J571" s="48" t="str">
        <f t="shared" si="8"/>
        <v>270 Dept of Health</v>
      </c>
      <c r="K571" s="48" t="str">
        <f>IFERROR(VLOOKUP(C571,AppropUnits[],13,0),D571)</f>
        <v>DOH Maternal &amp; Child Health</v>
      </c>
      <c r="L571" s="35" t="s">
        <v>588</v>
      </c>
      <c r="M571" s="63" t="s">
        <v>2161</v>
      </c>
    </row>
    <row r="572" spans="1:13" ht="15" customHeight="1" x14ac:dyDescent="0.25">
      <c r="A572" s="45" t="s">
        <v>124</v>
      </c>
      <c r="B572" s="27" t="s">
        <v>125</v>
      </c>
      <c r="C572" s="28" t="s">
        <v>129</v>
      </c>
      <c r="D572" s="26" t="s">
        <v>474</v>
      </c>
      <c r="E572" s="29" t="s">
        <v>361</v>
      </c>
      <c r="F572" s="29" t="s">
        <v>534</v>
      </c>
      <c r="G572" s="29" t="s">
        <v>362</v>
      </c>
      <c r="H572" s="30" t="s">
        <v>13</v>
      </c>
      <c r="I572" s="31">
        <v>72</v>
      </c>
      <c r="J572" s="48" t="str">
        <f t="shared" si="8"/>
        <v>270 Dept of Health</v>
      </c>
      <c r="K572" s="48" t="str">
        <f>IFERROR(VLOOKUP(C572,AppropUnits[],13,0),D572)</f>
        <v>DOH Medical Examiner</v>
      </c>
      <c r="L572" s="35" t="s">
        <v>588</v>
      </c>
      <c r="M572" s="63" t="s">
        <v>2161</v>
      </c>
    </row>
    <row r="573" spans="1:13" ht="15" customHeight="1" x14ac:dyDescent="0.25">
      <c r="A573" s="45" t="s">
        <v>124</v>
      </c>
      <c r="B573" s="27" t="s">
        <v>125</v>
      </c>
      <c r="C573" s="28" t="s">
        <v>129</v>
      </c>
      <c r="D573" s="26" t="s">
        <v>474</v>
      </c>
      <c r="E573" s="29" t="s">
        <v>361</v>
      </c>
      <c r="F573" s="29" t="s">
        <v>534</v>
      </c>
      <c r="G573" s="29" t="s">
        <v>379</v>
      </c>
      <c r="H573" s="30" t="s">
        <v>13</v>
      </c>
      <c r="I573" s="31">
        <v>209.54000000000005</v>
      </c>
      <c r="J573" s="48" t="str">
        <f t="shared" si="8"/>
        <v>270 Dept of Health</v>
      </c>
      <c r="K573" s="48" t="str">
        <f>IFERROR(VLOOKUP(C573,AppropUnits[],13,0),D573)</f>
        <v>DOH Medical Examiner</v>
      </c>
      <c r="L573" s="35" t="s">
        <v>588</v>
      </c>
      <c r="M573" s="63" t="s">
        <v>2161</v>
      </c>
    </row>
    <row r="574" spans="1:13" ht="15" customHeight="1" x14ac:dyDescent="0.25">
      <c r="A574" s="45" t="s">
        <v>124</v>
      </c>
      <c r="B574" s="27" t="s">
        <v>125</v>
      </c>
      <c r="C574" s="28" t="s">
        <v>129</v>
      </c>
      <c r="D574" s="26" t="s">
        <v>474</v>
      </c>
      <c r="E574" s="29" t="s">
        <v>361</v>
      </c>
      <c r="F574" s="29" t="s">
        <v>261</v>
      </c>
      <c r="G574" s="29" t="s">
        <v>260</v>
      </c>
      <c r="H574" s="30" t="s">
        <v>13</v>
      </c>
      <c r="I574" s="31">
        <v>4.9661999999999997</v>
      </c>
      <c r="J574" s="48" t="str">
        <f t="shared" si="8"/>
        <v>270 Dept of Health</v>
      </c>
      <c r="K574" s="48" t="str">
        <f>IFERROR(VLOOKUP(C574,AppropUnits[],13,0),D574)</f>
        <v>DOH Medical Examiner</v>
      </c>
      <c r="L574" s="35" t="s">
        <v>588</v>
      </c>
      <c r="M574" s="63" t="s">
        <v>2161</v>
      </c>
    </row>
    <row r="575" spans="1:13" ht="15" customHeight="1" x14ac:dyDescent="0.25">
      <c r="A575" s="45" t="s">
        <v>124</v>
      </c>
      <c r="B575" s="27" t="s">
        <v>125</v>
      </c>
      <c r="C575" s="28" t="s">
        <v>135</v>
      </c>
      <c r="D575" s="26" t="s">
        <v>523</v>
      </c>
      <c r="E575" s="29" t="s">
        <v>361</v>
      </c>
      <c r="F575" s="29" t="s">
        <v>261</v>
      </c>
      <c r="G575" s="29" t="s">
        <v>260</v>
      </c>
      <c r="H575" s="30" t="s">
        <v>13</v>
      </c>
      <c r="I575" s="31">
        <v>1.8425</v>
      </c>
      <c r="J575" s="48" t="str">
        <f t="shared" si="8"/>
        <v>270 Dept of Health</v>
      </c>
      <c r="K575" s="48" t="str">
        <f>IFERROR(VLOOKUP(C575,AppropUnits[],13,0),D575)</f>
        <v>DOH Other Services</v>
      </c>
      <c r="L575" s="35" t="s">
        <v>588</v>
      </c>
      <c r="M575" s="63" t="s">
        <v>2161</v>
      </c>
    </row>
    <row r="576" spans="1:13" ht="15" customHeight="1" x14ac:dyDescent="0.25">
      <c r="A576" s="45" t="s">
        <v>124</v>
      </c>
      <c r="B576" s="27" t="s">
        <v>125</v>
      </c>
      <c r="C576" s="28" t="s">
        <v>127</v>
      </c>
      <c r="D576" s="26" t="s">
        <v>472</v>
      </c>
      <c r="E576" s="29" t="s">
        <v>361</v>
      </c>
      <c r="F576" s="29" t="s">
        <v>534</v>
      </c>
      <c r="G576" s="29" t="s">
        <v>379</v>
      </c>
      <c r="H576" s="30" t="s">
        <v>13</v>
      </c>
      <c r="I576" s="31">
        <v>-184.51999999999998</v>
      </c>
      <c r="J576" s="48" t="str">
        <f t="shared" si="8"/>
        <v>270 Dept of Health</v>
      </c>
      <c r="K576" s="48" t="str">
        <f>IFERROR(VLOOKUP(C576,AppropUnits[],13,0),D576)</f>
        <v>DOH Program Operations</v>
      </c>
      <c r="L576" s="35" t="s">
        <v>588</v>
      </c>
      <c r="M576" s="63" t="s">
        <v>2161</v>
      </c>
    </row>
    <row r="577" spans="1:13" ht="15" customHeight="1" x14ac:dyDescent="0.25">
      <c r="A577" s="45" t="s">
        <v>124</v>
      </c>
      <c r="B577" s="27" t="s">
        <v>125</v>
      </c>
      <c r="C577" s="28" t="s">
        <v>127</v>
      </c>
      <c r="D577" s="26" t="s">
        <v>472</v>
      </c>
      <c r="E577" s="29" t="s">
        <v>361</v>
      </c>
      <c r="F577" s="29" t="s">
        <v>534</v>
      </c>
      <c r="G577" s="29" t="s">
        <v>362</v>
      </c>
      <c r="H577" s="30" t="s">
        <v>13</v>
      </c>
      <c r="I577" s="31">
        <v>120</v>
      </c>
      <c r="J577" s="48" t="str">
        <f t="shared" si="8"/>
        <v>270 Dept of Health</v>
      </c>
      <c r="K577" s="48" t="str">
        <f>IFERROR(VLOOKUP(C577,AppropUnits[],13,0),D577)</f>
        <v>DOH Program Operations</v>
      </c>
      <c r="L577" s="35" t="s">
        <v>588</v>
      </c>
      <c r="M577" s="63" t="s">
        <v>2161</v>
      </c>
    </row>
    <row r="578" spans="1:13" ht="15" customHeight="1" x14ac:dyDescent="0.25">
      <c r="A578" s="45" t="s">
        <v>124</v>
      </c>
      <c r="B578" s="27" t="s">
        <v>125</v>
      </c>
      <c r="C578" s="28" t="s">
        <v>127</v>
      </c>
      <c r="D578" s="26" t="s">
        <v>472</v>
      </c>
      <c r="E578" s="29" t="s">
        <v>361</v>
      </c>
      <c r="F578" s="29" t="s">
        <v>261</v>
      </c>
      <c r="G578" s="29" t="s">
        <v>260</v>
      </c>
      <c r="H578" s="30" t="s">
        <v>13</v>
      </c>
      <c r="I578" s="31">
        <v>16.718</v>
      </c>
      <c r="J578" s="48" t="str">
        <f t="shared" si="8"/>
        <v>270 Dept of Health</v>
      </c>
      <c r="K578" s="48" t="str">
        <f>IFERROR(VLOOKUP(C578,AppropUnits[],13,0),D578)</f>
        <v>DOH Program Operations</v>
      </c>
      <c r="L578" s="35" t="s">
        <v>588</v>
      </c>
      <c r="M578" s="63" t="s">
        <v>2161</v>
      </c>
    </row>
    <row r="579" spans="1:13" ht="15" customHeight="1" x14ac:dyDescent="0.25">
      <c r="A579" s="46" t="s">
        <v>124</v>
      </c>
      <c r="B579" s="25" t="s">
        <v>125</v>
      </c>
      <c r="C579" s="43" t="s">
        <v>127</v>
      </c>
      <c r="D579" s="25" t="s">
        <v>472</v>
      </c>
      <c r="E579" s="39" t="s">
        <v>361</v>
      </c>
      <c r="F579" s="25" t="s">
        <v>11</v>
      </c>
      <c r="G579" s="25" t="s">
        <v>12</v>
      </c>
      <c r="H579" s="25" t="s">
        <v>13</v>
      </c>
      <c r="I579" s="32">
        <v>122</v>
      </c>
      <c r="J579" s="48" t="str">
        <f t="shared" si="8"/>
        <v>270 Dept of Health</v>
      </c>
      <c r="K579" s="48" t="str">
        <f>IFERROR(VLOOKUP(C579,AppropUnits[],13,0),D579)</f>
        <v>DOH Program Operations</v>
      </c>
      <c r="L579" s="62" t="s">
        <v>1519</v>
      </c>
      <c r="M579" s="63" t="s">
        <v>2161</v>
      </c>
    </row>
    <row r="580" spans="1:13" ht="15" customHeight="1" x14ac:dyDescent="0.25">
      <c r="A580" s="46" t="s">
        <v>124</v>
      </c>
      <c r="B580" s="25" t="s">
        <v>125</v>
      </c>
      <c r="C580" s="43" t="s">
        <v>127</v>
      </c>
      <c r="D580" s="25" t="s">
        <v>472</v>
      </c>
      <c r="E580" s="39" t="s">
        <v>361</v>
      </c>
      <c r="F580" s="25" t="s">
        <v>11</v>
      </c>
      <c r="G580" s="25" t="s">
        <v>14</v>
      </c>
      <c r="H580" s="25" t="s">
        <v>13</v>
      </c>
      <c r="I580" s="32">
        <v>58763</v>
      </c>
      <c r="J580" s="48" t="str">
        <f t="shared" ref="J580:J643" si="9">IF(A580&gt;"",A580&amp;" "&amp;B580,B580)</f>
        <v>270 Dept of Health</v>
      </c>
      <c r="K580" s="48" t="str">
        <f>IFERROR(VLOOKUP(C580,AppropUnits[],13,0),D580)</f>
        <v>DOH Program Operations</v>
      </c>
      <c r="L580" s="62" t="s">
        <v>1519</v>
      </c>
      <c r="M580" s="63" t="s">
        <v>2161</v>
      </c>
    </row>
    <row r="581" spans="1:13" ht="15" customHeight="1" x14ac:dyDescent="0.25">
      <c r="A581" s="46" t="s">
        <v>124</v>
      </c>
      <c r="B581" s="25" t="s">
        <v>125</v>
      </c>
      <c r="C581" s="43" t="s">
        <v>127</v>
      </c>
      <c r="D581" s="25" t="s">
        <v>472</v>
      </c>
      <c r="E581" s="39" t="s">
        <v>361</v>
      </c>
      <c r="F581" s="25" t="s">
        <v>11</v>
      </c>
      <c r="G581" s="25" t="s">
        <v>20</v>
      </c>
      <c r="H581" s="25" t="s">
        <v>13</v>
      </c>
      <c r="I581" s="32">
        <v>6254</v>
      </c>
      <c r="J581" s="48" t="str">
        <f t="shared" si="9"/>
        <v>270 Dept of Health</v>
      </c>
      <c r="K581" s="48" t="str">
        <f>IFERROR(VLOOKUP(C581,AppropUnits[],13,0),D581)</f>
        <v>DOH Program Operations</v>
      </c>
      <c r="L581" s="62" t="s">
        <v>1519</v>
      </c>
      <c r="M581" s="63" t="s">
        <v>2161</v>
      </c>
    </row>
    <row r="582" spans="1:13" ht="15" customHeight="1" x14ac:dyDescent="0.25">
      <c r="A582" s="45" t="s">
        <v>124</v>
      </c>
      <c r="B582" s="27" t="s">
        <v>125</v>
      </c>
      <c r="C582" s="28" t="s">
        <v>136</v>
      </c>
      <c r="D582" s="26" t="s">
        <v>524</v>
      </c>
      <c r="E582" s="29" t="s">
        <v>361</v>
      </c>
      <c r="F582" s="29" t="s">
        <v>261</v>
      </c>
      <c r="G582" s="29" t="s">
        <v>260</v>
      </c>
      <c r="H582" s="30" t="s">
        <v>13</v>
      </c>
      <c r="I582" s="31">
        <v>0.35320000000000001</v>
      </c>
      <c r="J582" s="48" t="str">
        <f t="shared" si="9"/>
        <v>270 Dept of Health</v>
      </c>
      <c r="K582" s="48" t="str">
        <f>IFERROR(VLOOKUP(C582,AppropUnits[],13,0),D582)</f>
        <v>DOH Provider Reimbursement Information System for Medicaid</v>
      </c>
      <c r="L582" s="35" t="s">
        <v>588</v>
      </c>
      <c r="M582" s="63" t="s">
        <v>2161</v>
      </c>
    </row>
    <row r="583" spans="1:13" ht="15" customHeight="1" x14ac:dyDescent="0.25">
      <c r="A583" s="45" t="s">
        <v>124</v>
      </c>
      <c r="B583" s="27" t="s">
        <v>125</v>
      </c>
      <c r="C583" s="28" t="s">
        <v>130</v>
      </c>
      <c r="D583" s="26" t="s">
        <v>475</v>
      </c>
      <c r="E583" s="29" t="s">
        <v>361</v>
      </c>
      <c r="F583" s="29" t="s">
        <v>534</v>
      </c>
      <c r="G583" s="29" t="s">
        <v>362</v>
      </c>
      <c r="H583" s="30" t="s">
        <v>13</v>
      </c>
      <c r="I583" s="31">
        <v>12</v>
      </c>
      <c r="J583" s="48" t="str">
        <f t="shared" si="9"/>
        <v>270 Dept of Health</v>
      </c>
      <c r="K583" s="48" t="str">
        <f>IFERROR(VLOOKUP(C583,AppropUnits[],13,0),D583)</f>
        <v>DOH Public Health Preparedness</v>
      </c>
      <c r="L583" s="35" t="s">
        <v>588</v>
      </c>
      <c r="M583" s="63" t="s">
        <v>2161</v>
      </c>
    </row>
    <row r="584" spans="1:13" ht="15" customHeight="1" x14ac:dyDescent="0.25">
      <c r="A584" s="45" t="s">
        <v>124</v>
      </c>
      <c r="B584" s="27" t="s">
        <v>125</v>
      </c>
      <c r="C584" s="28" t="s">
        <v>130</v>
      </c>
      <c r="D584" s="26" t="s">
        <v>475</v>
      </c>
      <c r="E584" s="29" t="s">
        <v>361</v>
      </c>
      <c r="F584" s="29" t="s">
        <v>534</v>
      </c>
      <c r="G584" s="29" t="s">
        <v>379</v>
      </c>
      <c r="H584" s="30" t="s">
        <v>13</v>
      </c>
      <c r="I584" s="31">
        <v>74.250000000000014</v>
      </c>
      <c r="J584" s="48" t="str">
        <f t="shared" si="9"/>
        <v>270 Dept of Health</v>
      </c>
      <c r="K584" s="48" t="str">
        <f>IFERROR(VLOOKUP(C584,AppropUnits[],13,0),D584)</f>
        <v>DOH Public Health Preparedness</v>
      </c>
      <c r="L584" s="35" t="s">
        <v>588</v>
      </c>
      <c r="M584" s="63" t="s">
        <v>2161</v>
      </c>
    </row>
    <row r="585" spans="1:13" ht="15" customHeight="1" x14ac:dyDescent="0.25">
      <c r="A585" s="45" t="s">
        <v>124</v>
      </c>
      <c r="B585" s="27" t="s">
        <v>125</v>
      </c>
      <c r="C585" s="28" t="s">
        <v>130</v>
      </c>
      <c r="D585" s="26" t="s">
        <v>475</v>
      </c>
      <c r="E585" s="29" t="s">
        <v>361</v>
      </c>
      <c r="F585" s="29" t="s">
        <v>261</v>
      </c>
      <c r="G585" s="29" t="s">
        <v>260</v>
      </c>
      <c r="H585" s="30" t="s">
        <v>13</v>
      </c>
      <c r="I585" s="31">
        <v>9.3576999999999995</v>
      </c>
      <c r="J585" s="48" t="str">
        <f t="shared" si="9"/>
        <v>270 Dept of Health</v>
      </c>
      <c r="K585" s="48" t="str">
        <f>IFERROR(VLOOKUP(C585,AppropUnits[],13,0),D585)</f>
        <v>DOH Public Health Preparedness</v>
      </c>
      <c r="L585" s="35" t="s">
        <v>588</v>
      </c>
      <c r="M585" s="63" t="s">
        <v>2161</v>
      </c>
    </row>
    <row r="586" spans="1:13" ht="15" customHeight="1" x14ac:dyDescent="0.25">
      <c r="A586" s="64" t="s">
        <v>124</v>
      </c>
      <c r="B586" s="65" t="s">
        <v>125</v>
      </c>
      <c r="C586" s="66" t="s">
        <v>963</v>
      </c>
      <c r="D586" s="65" t="s">
        <v>1753</v>
      </c>
      <c r="E586" s="65" t="s">
        <v>361</v>
      </c>
      <c r="F586" s="65" t="s">
        <v>11</v>
      </c>
      <c r="G586" s="65" t="s">
        <v>1522</v>
      </c>
      <c r="H586" s="65" t="s">
        <v>13</v>
      </c>
      <c r="I586" s="67">
        <v>-1090.5700000000002</v>
      </c>
      <c r="J586" s="48" t="str">
        <f t="shared" si="9"/>
        <v>270 Dept of Health</v>
      </c>
      <c r="K586" s="48" t="str">
        <f>IFERROR(VLOOKUP(C586,AppropUnits[],13,0),D586)</f>
        <v>DOH Qualified Patient Enterprise Fund</v>
      </c>
      <c r="L586" s="62" t="s">
        <v>1519</v>
      </c>
      <c r="M586" s="63" t="s">
        <v>2161</v>
      </c>
    </row>
    <row r="587" spans="1:13" ht="15" customHeight="1" x14ac:dyDescent="0.25">
      <c r="A587" s="64" t="s">
        <v>124</v>
      </c>
      <c r="B587" s="65" t="s">
        <v>125</v>
      </c>
      <c r="C587" s="66" t="s">
        <v>126</v>
      </c>
      <c r="D587" s="65" t="s">
        <v>1754</v>
      </c>
      <c r="E587" s="65" t="s">
        <v>361</v>
      </c>
      <c r="F587" s="65" t="s">
        <v>11</v>
      </c>
      <c r="G587" s="65" t="s">
        <v>1522</v>
      </c>
      <c r="H587" s="65" t="s">
        <v>13</v>
      </c>
      <c r="I587" s="67">
        <v>-9420.380000000001</v>
      </c>
      <c r="J587" s="48" t="str">
        <f t="shared" si="9"/>
        <v>270 Dept of Health</v>
      </c>
      <c r="K587" s="48" t="str">
        <f>IFERROR(VLOOKUP(C587,AppropUnits[],13,0),D587)</f>
        <v>DOH Executive Director</v>
      </c>
      <c r="L587" s="62" t="s">
        <v>1519</v>
      </c>
      <c r="M587" s="63" t="s">
        <v>2161</v>
      </c>
    </row>
    <row r="588" spans="1:13" ht="15" customHeight="1" x14ac:dyDescent="0.25">
      <c r="A588" s="64" t="s">
        <v>124</v>
      </c>
      <c r="B588" s="65" t="s">
        <v>125</v>
      </c>
      <c r="C588" s="66" t="s">
        <v>966</v>
      </c>
      <c r="D588" s="65" t="s">
        <v>1755</v>
      </c>
      <c r="E588" s="65" t="s">
        <v>361</v>
      </c>
      <c r="F588" s="65" t="s">
        <v>11</v>
      </c>
      <c r="G588" s="65" t="s">
        <v>1522</v>
      </c>
      <c r="H588" s="65" t="s">
        <v>13</v>
      </c>
      <c r="I588" s="67">
        <v>-4687.0200000000004</v>
      </c>
      <c r="J588" s="48" t="str">
        <f t="shared" si="9"/>
        <v>270 Dept of Health</v>
      </c>
      <c r="K588" s="48" t="str">
        <f>IFERROR(VLOOKUP(C588,AppropUnits[],13,0),D588)</f>
        <v>DOH Center for Health Data &amp; Informatics</v>
      </c>
      <c r="L588" s="62" t="s">
        <v>1519</v>
      </c>
      <c r="M588" s="63" t="s">
        <v>2161</v>
      </c>
    </row>
    <row r="589" spans="1:13" ht="15" customHeight="1" x14ac:dyDescent="0.25">
      <c r="A589" s="64" t="s">
        <v>124</v>
      </c>
      <c r="B589" s="65" t="s">
        <v>125</v>
      </c>
      <c r="C589" s="66" t="s">
        <v>127</v>
      </c>
      <c r="D589" s="65" t="s">
        <v>1756</v>
      </c>
      <c r="E589" s="65" t="s">
        <v>361</v>
      </c>
      <c r="F589" s="65" t="s">
        <v>11</v>
      </c>
      <c r="G589" s="65" t="s">
        <v>1522</v>
      </c>
      <c r="H589" s="65" t="s">
        <v>13</v>
      </c>
      <c r="I589" s="67">
        <v>-3559.6900000000005</v>
      </c>
      <c r="J589" s="48" t="str">
        <f t="shared" si="9"/>
        <v>270 Dept of Health</v>
      </c>
      <c r="K589" s="48" t="str">
        <f>IFERROR(VLOOKUP(C589,AppropUnits[],13,0),D589)</f>
        <v>DOH Program Operations</v>
      </c>
      <c r="L589" s="62" t="s">
        <v>1519</v>
      </c>
      <c r="M589" s="63" t="s">
        <v>2161</v>
      </c>
    </row>
    <row r="590" spans="1:13" ht="15" customHeight="1" x14ac:dyDescent="0.25">
      <c r="A590" s="64" t="s">
        <v>124</v>
      </c>
      <c r="B590" s="65" t="s">
        <v>125</v>
      </c>
      <c r="C590" s="66" t="s">
        <v>971</v>
      </c>
      <c r="D590" s="65" t="s">
        <v>1757</v>
      </c>
      <c r="E590" s="65" t="s">
        <v>361</v>
      </c>
      <c r="F590" s="65" t="s">
        <v>11</v>
      </c>
      <c r="G590" s="65" t="s">
        <v>1522</v>
      </c>
      <c r="H590" s="65" t="s">
        <v>13</v>
      </c>
      <c r="I590" s="67">
        <v>-960.23</v>
      </c>
      <c r="J590" s="48" t="str">
        <f t="shared" si="9"/>
        <v>270 Dept of Health</v>
      </c>
      <c r="K590" s="48" t="str">
        <f>IFERROR(VLOOKUP(C590,AppropUnits[],13,0),D590)</f>
        <v>DOH Internal Audit</v>
      </c>
      <c r="L590" s="62" t="s">
        <v>1519</v>
      </c>
      <c r="M590" s="63" t="s">
        <v>2161</v>
      </c>
    </row>
    <row r="591" spans="1:13" ht="15" customHeight="1" x14ac:dyDescent="0.25">
      <c r="A591" s="64" t="s">
        <v>124</v>
      </c>
      <c r="B591" s="65" t="s">
        <v>125</v>
      </c>
      <c r="C591" s="66" t="s">
        <v>973</v>
      </c>
      <c r="D591" s="65" t="s">
        <v>1758</v>
      </c>
      <c r="E591" s="65" t="s">
        <v>361</v>
      </c>
      <c r="F591" s="65" t="s">
        <v>11</v>
      </c>
      <c r="G591" s="65" t="s">
        <v>1522</v>
      </c>
      <c r="H591" s="65" t="s">
        <v>13</v>
      </c>
      <c r="I591" s="67">
        <v>-18</v>
      </c>
      <c r="J591" s="48" t="str">
        <f t="shared" si="9"/>
        <v>270 Dept of Health</v>
      </c>
      <c r="K591" s="48" t="str">
        <f>IFERROR(VLOOKUP(C591,AppropUnits[],13,0),D591)</f>
        <v>DOH Adoption Records Access</v>
      </c>
      <c r="L591" s="62" t="s">
        <v>1519</v>
      </c>
      <c r="M591" s="63" t="s">
        <v>2161</v>
      </c>
    </row>
    <row r="592" spans="1:13" ht="15" customHeight="1" x14ac:dyDescent="0.25">
      <c r="A592" s="64" t="s">
        <v>124</v>
      </c>
      <c r="B592" s="65" t="s">
        <v>125</v>
      </c>
      <c r="C592" s="66" t="s">
        <v>1759</v>
      </c>
      <c r="D592" s="65" t="s">
        <v>1760</v>
      </c>
      <c r="E592" s="65" t="s">
        <v>361</v>
      </c>
      <c r="F592" s="65" t="s">
        <v>11</v>
      </c>
      <c r="G592" s="65" t="s">
        <v>1522</v>
      </c>
      <c r="H592" s="65" t="s">
        <v>13</v>
      </c>
      <c r="I592" s="67">
        <v>-2.2999999999999998</v>
      </c>
      <c r="J592" s="48" t="str">
        <f t="shared" si="9"/>
        <v>270 Dept of Health</v>
      </c>
      <c r="K592" s="48" t="str">
        <f>IFERROR(VLOOKUP(C592,AppropUnits[],13,0),D592)</f>
        <v>DOH Center for Medical Cannabis</v>
      </c>
      <c r="L592" s="62" t="s">
        <v>1519</v>
      </c>
      <c r="M592" s="63" t="s">
        <v>2161</v>
      </c>
    </row>
    <row r="593" spans="1:15" ht="15" customHeight="1" x14ac:dyDescent="0.25">
      <c r="A593" s="64" t="s">
        <v>124</v>
      </c>
      <c r="B593" s="65" t="s">
        <v>125</v>
      </c>
      <c r="C593" s="66" t="s">
        <v>1761</v>
      </c>
      <c r="D593" s="65" t="s">
        <v>1762</v>
      </c>
      <c r="E593" s="65" t="s">
        <v>361</v>
      </c>
      <c r="F593" s="65" t="s">
        <v>11</v>
      </c>
      <c r="G593" s="65" t="s">
        <v>1522</v>
      </c>
      <c r="H593" s="65" t="s">
        <v>13</v>
      </c>
      <c r="I593" s="67">
        <v>-17.869999999999997</v>
      </c>
      <c r="J593" s="48" t="str">
        <f t="shared" si="9"/>
        <v>270 Dept of Health</v>
      </c>
      <c r="K593" s="48" t="str">
        <f>IFERROR(VLOOKUP(C593,AppropUnits[],13,0),D593)</f>
        <v>DOH Rural Physicians Loan Repayment Prog</v>
      </c>
      <c r="L593" s="62" t="s">
        <v>1519</v>
      </c>
      <c r="M593" s="63" t="s">
        <v>2161</v>
      </c>
    </row>
    <row r="594" spans="1:15" ht="15" customHeight="1" x14ac:dyDescent="0.25">
      <c r="A594" s="64" t="s">
        <v>124</v>
      </c>
      <c r="B594" s="65" t="s">
        <v>125</v>
      </c>
      <c r="C594" s="66" t="s">
        <v>128</v>
      </c>
      <c r="D594" s="65" t="s">
        <v>1763</v>
      </c>
      <c r="E594" s="65" t="s">
        <v>361</v>
      </c>
      <c r="F594" s="65" t="s">
        <v>11</v>
      </c>
      <c r="G594" s="65" t="s">
        <v>1522</v>
      </c>
      <c r="H594" s="65" t="s">
        <v>13</v>
      </c>
      <c r="I594" s="67">
        <v>-2001.6899999999996</v>
      </c>
      <c r="J594" s="48" t="str">
        <f t="shared" si="9"/>
        <v>270 Dept of Health</v>
      </c>
      <c r="K594" s="48" t="str">
        <f>IFERROR(VLOOKUP(C594,AppropUnits[],13,0),D594)</f>
        <v>DOH DCP Div General Administration</v>
      </c>
      <c r="L594" s="62" t="s">
        <v>1519</v>
      </c>
      <c r="M594" s="63" t="s">
        <v>2161</v>
      </c>
      <c r="O594" s="20"/>
    </row>
    <row r="595" spans="1:15" ht="15" customHeight="1" x14ac:dyDescent="0.25">
      <c r="A595" s="64" t="s">
        <v>124</v>
      </c>
      <c r="B595" s="65" t="s">
        <v>125</v>
      </c>
      <c r="C595" s="66" t="s">
        <v>976</v>
      </c>
      <c r="D595" s="65" t="s">
        <v>1764</v>
      </c>
      <c r="E595" s="65" t="s">
        <v>361</v>
      </c>
      <c r="F595" s="65" t="s">
        <v>11</v>
      </c>
      <c r="G595" s="65" t="s">
        <v>1522</v>
      </c>
      <c r="H595" s="65" t="s">
        <v>13</v>
      </c>
      <c r="I595" s="67">
        <v>-8229.0800000000017</v>
      </c>
      <c r="J595" s="48" t="str">
        <f t="shared" si="9"/>
        <v>270 Dept of Health</v>
      </c>
      <c r="K595" s="48" t="str">
        <f>IFERROR(VLOOKUP(C595,AppropUnits[],13,0),D595)</f>
        <v>DOH Lab Operations &amp; Testing</v>
      </c>
      <c r="L595" s="62" t="s">
        <v>1519</v>
      </c>
      <c r="M595" s="63" t="s">
        <v>2161</v>
      </c>
      <c r="O595" s="20"/>
    </row>
    <row r="596" spans="1:15" ht="15" customHeight="1" x14ac:dyDescent="0.25">
      <c r="A596" s="64" t="s">
        <v>124</v>
      </c>
      <c r="B596" s="65" t="s">
        <v>125</v>
      </c>
      <c r="C596" s="66" t="s">
        <v>979</v>
      </c>
      <c r="D596" s="65" t="s">
        <v>1765</v>
      </c>
      <c r="E596" s="65" t="s">
        <v>361</v>
      </c>
      <c r="F596" s="65" t="s">
        <v>11</v>
      </c>
      <c r="G596" s="65" t="s">
        <v>1522</v>
      </c>
      <c r="H596" s="65" t="s">
        <v>13</v>
      </c>
      <c r="I596" s="67">
        <v>-604.28</v>
      </c>
      <c r="J596" s="48" t="str">
        <f t="shared" si="9"/>
        <v>270 Dept of Health</v>
      </c>
      <c r="K596" s="48" t="str">
        <f>IFERROR(VLOOKUP(C596,AppropUnits[],13,0),D596)</f>
        <v>DOH Lab Certification Programs</v>
      </c>
      <c r="L596" s="62" t="s">
        <v>1519</v>
      </c>
      <c r="M596" s="63" t="s">
        <v>2161</v>
      </c>
      <c r="O596" s="9"/>
    </row>
    <row r="597" spans="1:15" ht="15" customHeight="1" x14ac:dyDescent="0.25">
      <c r="A597" s="64" t="s">
        <v>124</v>
      </c>
      <c r="B597" s="65" t="s">
        <v>125</v>
      </c>
      <c r="C597" s="66" t="s">
        <v>348</v>
      </c>
      <c r="D597" s="65" t="s">
        <v>1766</v>
      </c>
      <c r="E597" s="65" t="s">
        <v>361</v>
      </c>
      <c r="F597" s="65" t="s">
        <v>11</v>
      </c>
      <c r="G597" s="65" t="s">
        <v>1522</v>
      </c>
      <c r="H597" s="65" t="s">
        <v>13</v>
      </c>
      <c r="I597" s="67">
        <v>-21657.539999999994</v>
      </c>
      <c r="J597" s="48" t="str">
        <f t="shared" si="9"/>
        <v>270 Dept of Health</v>
      </c>
      <c r="K597" s="48" t="str">
        <f>IFERROR(VLOOKUP(C597,AppropUnits[],13,0),D597)</f>
        <v>DOH Epidemiology, Comm Disease &amp; Immunization</v>
      </c>
      <c r="L597" s="62" t="s">
        <v>1519</v>
      </c>
      <c r="M597" s="63" t="s">
        <v>2161</v>
      </c>
      <c r="O597" s="9"/>
    </row>
    <row r="598" spans="1:15" ht="15" customHeight="1" x14ac:dyDescent="0.25">
      <c r="A598" s="64" t="s">
        <v>124</v>
      </c>
      <c r="B598" s="65" t="s">
        <v>125</v>
      </c>
      <c r="C598" s="66" t="s">
        <v>983</v>
      </c>
      <c r="D598" s="65" t="s">
        <v>1767</v>
      </c>
      <c r="E598" s="65" t="s">
        <v>361</v>
      </c>
      <c r="F598" s="65" t="s">
        <v>11</v>
      </c>
      <c r="G598" s="65" t="s">
        <v>1522</v>
      </c>
      <c r="H598" s="65" t="s">
        <v>13</v>
      </c>
      <c r="I598" s="67">
        <v>-11681.339999999997</v>
      </c>
      <c r="J598" s="48" t="str">
        <f t="shared" si="9"/>
        <v>270 Dept of Health</v>
      </c>
      <c r="K598" s="48" t="str">
        <f>IFERROR(VLOOKUP(C598,AppropUnits[],13,0),D598)</f>
        <v>DOH Health Promotion</v>
      </c>
      <c r="L598" s="62" t="s">
        <v>1519</v>
      </c>
      <c r="M598" s="63" t="s">
        <v>2161</v>
      </c>
      <c r="O598" s="20"/>
    </row>
    <row r="599" spans="1:15" ht="15" customHeight="1" x14ac:dyDescent="0.25">
      <c r="A599" s="64" t="s">
        <v>124</v>
      </c>
      <c r="B599" s="65" t="s">
        <v>125</v>
      </c>
      <c r="C599" s="66" t="s">
        <v>129</v>
      </c>
      <c r="D599" s="65" t="s">
        <v>1768</v>
      </c>
      <c r="E599" s="65" t="s">
        <v>361</v>
      </c>
      <c r="F599" s="65" t="s">
        <v>11</v>
      </c>
      <c r="G599" s="65" t="s">
        <v>1522</v>
      </c>
      <c r="H599" s="65" t="s">
        <v>13</v>
      </c>
      <c r="I599" s="67">
        <v>-8279.4500000000007</v>
      </c>
      <c r="J599" s="48" t="str">
        <f t="shared" si="9"/>
        <v>270 Dept of Health</v>
      </c>
      <c r="K599" s="48" t="str">
        <f>IFERROR(VLOOKUP(C599,AppropUnits[],13,0),D599)</f>
        <v>DOH Medical Examiner</v>
      </c>
      <c r="L599" s="62" t="s">
        <v>1519</v>
      </c>
      <c r="M599" s="63" t="s">
        <v>2161</v>
      </c>
      <c r="O599" s="20"/>
    </row>
    <row r="600" spans="1:15" ht="15" customHeight="1" x14ac:dyDescent="0.25">
      <c r="A600" s="64" t="s">
        <v>124</v>
      </c>
      <c r="B600" s="65" t="s">
        <v>125</v>
      </c>
      <c r="C600" s="66" t="s">
        <v>987</v>
      </c>
      <c r="D600" s="65" t="s">
        <v>1769</v>
      </c>
      <c r="E600" s="65" t="s">
        <v>361</v>
      </c>
      <c r="F600" s="65" t="s">
        <v>11</v>
      </c>
      <c r="G600" s="65" t="s">
        <v>1522</v>
      </c>
      <c r="H600" s="65" t="s">
        <v>13</v>
      </c>
      <c r="I600" s="67">
        <v>-2208.1000000000004</v>
      </c>
      <c r="J600" s="48" t="str">
        <f t="shared" si="9"/>
        <v>270 Dept of Health</v>
      </c>
      <c r="K600" s="48" t="str">
        <f>IFERROR(VLOOKUP(C600,AppropUnits[],13,0),D600)</f>
        <v>DOH Family Health &amp; Preparedness Director's Office</v>
      </c>
      <c r="L600" s="62" t="s">
        <v>1519</v>
      </c>
      <c r="M600" s="63" t="s">
        <v>2161</v>
      </c>
      <c r="O600" s="20"/>
    </row>
    <row r="601" spans="1:15" ht="15" customHeight="1" x14ac:dyDescent="0.25">
      <c r="A601" s="64" t="s">
        <v>124</v>
      </c>
      <c r="B601" s="65" t="s">
        <v>125</v>
      </c>
      <c r="C601" s="66" t="s">
        <v>130</v>
      </c>
      <c r="D601" s="65" t="s">
        <v>1770</v>
      </c>
      <c r="E601" s="65" t="s">
        <v>361</v>
      </c>
      <c r="F601" s="65" t="s">
        <v>11</v>
      </c>
      <c r="G601" s="65" t="s">
        <v>1522</v>
      </c>
      <c r="H601" s="65" t="s">
        <v>13</v>
      </c>
      <c r="I601" s="67">
        <v>-3449.1299999999992</v>
      </c>
      <c r="J601" s="48" t="str">
        <f t="shared" si="9"/>
        <v>270 Dept of Health</v>
      </c>
      <c r="K601" s="48" t="str">
        <f>IFERROR(VLOOKUP(C601,AppropUnits[],13,0),D601)</f>
        <v>DOH Public Health Preparedness</v>
      </c>
      <c r="L601" s="62" t="s">
        <v>1519</v>
      </c>
      <c r="M601" s="63" t="s">
        <v>2161</v>
      </c>
      <c r="O601" s="20"/>
    </row>
    <row r="602" spans="1:15" ht="15" customHeight="1" x14ac:dyDescent="0.25">
      <c r="A602" s="64" t="s">
        <v>124</v>
      </c>
      <c r="B602" s="65" t="s">
        <v>125</v>
      </c>
      <c r="C602" s="66" t="s">
        <v>131</v>
      </c>
      <c r="D602" s="65" t="s">
        <v>1771</v>
      </c>
      <c r="E602" s="65" t="s">
        <v>361</v>
      </c>
      <c r="F602" s="65" t="s">
        <v>11</v>
      </c>
      <c r="G602" s="65" t="s">
        <v>1522</v>
      </c>
      <c r="H602" s="65" t="s">
        <v>13</v>
      </c>
      <c r="I602" s="67">
        <v>-4676.51</v>
      </c>
      <c r="J602" s="48" t="str">
        <f t="shared" si="9"/>
        <v>270 Dept of Health</v>
      </c>
      <c r="K602" s="48" t="str">
        <f>IFERROR(VLOOKUP(C602,AppropUnits[],13,0),D602)</f>
        <v>DOH Maternal &amp; Child Health</v>
      </c>
      <c r="L602" s="62" t="s">
        <v>1519</v>
      </c>
      <c r="M602" s="63" t="s">
        <v>2161</v>
      </c>
      <c r="O602" s="20"/>
    </row>
    <row r="603" spans="1:15" ht="15" customHeight="1" x14ac:dyDescent="0.25">
      <c r="A603" s="64" t="s">
        <v>124</v>
      </c>
      <c r="B603" s="65" t="s">
        <v>125</v>
      </c>
      <c r="C603" s="66" t="s">
        <v>991</v>
      </c>
      <c r="D603" s="65" t="s">
        <v>1772</v>
      </c>
      <c r="E603" s="65" t="s">
        <v>361</v>
      </c>
      <c r="F603" s="65" t="s">
        <v>11</v>
      </c>
      <c r="G603" s="65" t="s">
        <v>1522</v>
      </c>
      <c r="H603" s="65" t="s">
        <v>13</v>
      </c>
      <c r="I603" s="67">
        <v>-617.11999999999989</v>
      </c>
      <c r="J603" s="48" t="str">
        <f t="shared" si="9"/>
        <v>270 Dept of Health</v>
      </c>
      <c r="K603" s="48" t="str">
        <f>IFERROR(VLOOKUP(C603,AppropUnits[],13,0),D603)</f>
        <v>DOH Bureau of Primary Care</v>
      </c>
      <c r="L603" s="62" t="s">
        <v>1519</v>
      </c>
      <c r="M603" s="63" t="s">
        <v>2161</v>
      </c>
      <c r="O603" s="20"/>
    </row>
    <row r="604" spans="1:15" ht="15" customHeight="1" x14ac:dyDescent="0.25">
      <c r="A604" s="64" t="s">
        <v>124</v>
      </c>
      <c r="B604" s="65" t="s">
        <v>125</v>
      </c>
      <c r="C604" s="66" t="s">
        <v>132</v>
      </c>
      <c r="D604" s="65" t="s">
        <v>1773</v>
      </c>
      <c r="E604" s="65" t="s">
        <v>361</v>
      </c>
      <c r="F604" s="65" t="s">
        <v>11</v>
      </c>
      <c r="G604" s="65" t="s">
        <v>1522</v>
      </c>
      <c r="H604" s="65" t="s">
        <v>13</v>
      </c>
      <c r="I604" s="67">
        <v>-9554.4500000000007</v>
      </c>
      <c r="J604" s="48" t="str">
        <f t="shared" si="9"/>
        <v>270 Dept of Health</v>
      </c>
      <c r="K604" s="48" t="str">
        <f>IFERROR(VLOOKUP(C604,AppropUnits[],13,0),D604)</f>
        <v>DOH Children with Special Needs</v>
      </c>
      <c r="L604" s="62" t="s">
        <v>1519</v>
      </c>
      <c r="M604" s="63" t="s">
        <v>2161</v>
      </c>
      <c r="O604" s="9"/>
    </row>
    <row r="605" spans="1:15" ht="15" customHeight="1" x14ac:dyDescent="0.25">
      <c r="A605" s="64" t="s">
        <v>124</v>
      </c>
      <c r="B605" s="65" t="s">
        <v>125</v>
      </c>
      <c r="C605" s="66" t="s">
        <v>133</v>
      </c>
      <c r="D605" s="65" t="s">
        <v>1774</v>
      </c>
      <c r="E605" s="65" t="s">
        <v>361</v>
      </c>
      <c r="F605" s="65" t="s">
        <v>11</v>
      </c>
      <c r="G605" s="65" t="s">
        <v>1522</v>
      </c>
      <c r="H605" s="65" t="s">
        <v>13</v>
      </c>
      <c r="I605" s="67">
        <v>-1175.3899999999999</v>
      </c>
      <c r="J605" s="48" t="str">
        <f t="shared" si="9"/>
        <v>270 Dept of Health</v>
      </c>
      <c r="K605" s="48" t="str">
        <f>IFERROR(VLOOKUP(C605,AppropUnits[],13,0),D605)</f>
        <v>DOH Emergency Medical Services &amp; Preparedness</v>
      </c>
      <c r="L605" s="62" t="s">
        <v>1519</v>
      </c>
      <c r="M605" s="63" t="s">
        <v>2161</v>
      </c>
      <c r="O605" s="20"/>
    </row>
    <row r="606" spans="1:15" ht="15" customHeight="1" x14ac:dyDescent="0.25">
      <c r="A606" s="64" t="s">
        <v>124</v>
      </c>
      <c r="B606" s="65" t="s">
        <v>125</v>
      </c>
      <c r="C606" s="66" t="s">
        <v>134</v>
      </c>
      <c r="D606" s="65" t="s">
        <v>1775</v>
      </c>
      <c r="E606" s="65" t="s">
        <v>361</v>
      </c>
      <c r="F606" s="65" t="s">
        <v>11</v>
      </c>
      <c r="G606" s="65" t="s">
        <v>1522</v>
      </c>
      <c r="H606" s="65" t="s">
        <v>13</v>
      </c>
      <c r="I606" s="67">
        <v>-8370.9000000000015</v>
      </c>
      <c r="J606" s="48" t="str">
        <f t="shared" si="9"/>
        <v>270 Dept of Health</v>
      </c>
      <c r="K606" s="48" t="str">
        <f>IFERROR(VLOOKUP(C606,AppropUnits[],13,0),D606)</f>
        <v>DOH Health Facility Licensing &amp; Certification</v>
      </c>
      <c r="L606" s="62" t="s">
        <v>1519</v>
      </c>
      <c r="M606" s="63" t="s">
        <v>2161</v>
      </c>
      <c r="O606" s="20"/>
    </row>
    <row r="607" spans="1:15" ht="15" customHeight="1" x14ac:dyDescent="0.25">
      <c r="A607" s="64" t="s">
        <v>124</v>
      </c>
      <c r="B607" s="65" t="s">
        <v>125</v>
      </c>
      <c r="C607" s="66" t="s">
        <v>998</v>
      </c>
      <c r="D607" s="65" t="s">
        <v>1776</v>
      </c>
      <c r="E607" s="65" t="s">
        <v>361</v>
      </c>
      <c r="F607" s="65" t="s">
        <v>11</v>
      </c>
      <c r="G607" s="65" t="s">
        <v>1522</v>
      </c>
      <c r="H607" s="65" t="s">
        <v>13</v>
      </c>
      <c r="I607" s="67">
        <v>-1221.52</v>
      </c>
      <c r="J607" s="48" t="str">
        <f t="shared" si="9"/>
        <v>270 Dept of Health</v>
      </c>
      <c r="K607" s="48" t="str">
        <f>IFERROR(VLOOKUP(C607,AppropUnits[],13,0),D607)</f>
        <v>DOH Emergency Medical Services Grants</v>
      </c>
      <c r="L607" s="62" t="s">
        <v>1519</v>
      </c>
      <c r="M607" s="63" t="s">
        <v>2161</v>
      </c>
      <c r="O607" s="20"/>
    </row>
    <row r="608" spans="1:15" ht="15" customHeight="1" x14ac:dyDescent="0.25">
      <c r="A608" s="64" t="s">
        <v>124</v>
      </c>
      <c r="B608" s="65" t="s">
        <v>125</v>
      </c>
      <c r="C608" s="66" t="s">
        <v>1001</v>
      </c>
      <c r="D608" s="65" t="s">
        <v>1777</v>
      </c>
      <c r="E608" s="65" t="s">
        <v>361</v>
      </c>
      <c r="F608" s="65" t="s">
        <v>11</v>
      </c>
      <c r="G608" s="65" t="s">
        <v>1522</v>
      </c>
      <c r="H608" s="65" t="s">
        <v>13</v>
      </c>
      <c r="I608" s="67">
        <v>-3069.9599999999991</v>
      </c>
      <c r="J608" s="48" t="str">
        <f t="shared" si="9"/>
        <v>270 Dept of Health</v>
      </c>
      <c r="K608" s="48" t="str">
        <f>IFERROR(VLOOKUP(C608,AppropUnits[],13,0),D608)</f>
        <v>DOH HCF Director's Office</v>
      </c>
      <c r="L608" s="62" t="s">
        <v>1519</v>
      </c>
      <c r="M608" s="63" t="s">
        <v>2161</v>
      </c>
      <c r="O608" s="20"/>
    </row>
    <row r="609" spans="1:15" ht="15" customHeight="1" x14ac:dyDescent="0.25">
      <c r="A609" s="64" t="s">
        <v>124</v>
      </c>
      <c r="B609" s="65" t="s">
        <v>125</v>
      </c>
      <c r="C609" s="66" t="s">
        <v>1003</v>
      </c>
      <c r="D609" s="65" t="s">
        <v>1778</v>
      </c>
      <c r="E609" s="65" t="s">
        <v>361</v>
      </c>
      <c r="F609" s="65" t="s">
        <v>11</v>
      </c>
      <c r="G609" s="65" t="s">
        <v>1522</v>
      </c>
      <c r="H609" s="65" t="s">
        <v>13</v>
      </c>
      <c r="I609" s="67">
        <v>-5353.52</v>
      </c>
      <c r="J609" s="48" t="str">
        <f t="shared" si="9"/>
        <v>270 Dept of Health</v>
      </c>
      <c r="K609" s="48" t="str">
        <f>IFERROR(VLOOKUP(C609,AppropUnits[],13,0),D609)</f>
        <v>DOH Financial Services</v>
      </c>
      <c r="L609" s="62" t="s">
        <v>1519</v>
      </c>
      <c r="M609" s="63" t="s">
        <v>2161</v>
      </c>
      <c r="O609" s="20"/>
    </row>
    <row r="610" spans="1:15" ht="15" customHeight="1" x14ac:dyDescent="0.25">
      <c r="A610" s="64" t="s">
        <v>124</v>
      </c>
      <c r="B610" s="65" t="s">
        <v>125</v>
      </c>
      <c r="C610" s="66" t="s">
        <v>1006</v>
      </c>
      <c r="D610" s="65" t="s">
        <v>1779</v>
      </c>
      <c r="E610" s="65" t="s">
        <v>361</v>
      </c>
      <c r="F610" s="65" t="s">
        <v>11</v>
      </c>
      <c r="G610" s="65" t="s">
        <v>1522</v>
      </c>
      <c r="H610" s="65" t="s">
        <v>13</v>
      </c>
      <c r="I610" s="67">
        <v>-6194.7099999999991</v>
      </c>
      <c r="J610" s="48" t="str">
        <f t="shared" si="9"/>
        <v>270 Dept of Health</v>
      </c>
      <c r="K610" s="48" t="str">
        <f>IFERROR(VLOOKUP(C610,AppropUnits[],13,0),D610)</f>
        <v>DOH Managed Health Care</v>
      </c>
      <c r="L610" s="62" t="s">
        <v>1519</v>
      </c>
      <c r="M610" s="63" t="s">
        <v>2161</v>
      </c>
      <c r="O610" s="20"/>
    </row>
    <row r="611" spans="1:15" ht="15" customHeight="1" x14ac:dyDescent="0.25">
      <c r="A611" s="64" t="s">
        <v>124</v>
      </c>
      <c r="B611" s="65" t="s">
        <v>125</v>
      </c>
      <c r="C611" s="66" t="s">
        <v>1008</v>
      </c>
      <c r="D611" s="65" t="s">
        <v>1780</v>
      </c>
      <c r="E611" s="65" t="s">
        <v>361</v>
      </c>
      <c r="F611" s="65" t="s">
        <v>11</v>
      </c>
      <c r="G611" s="65" t="s">
        <v>1522</v>
      </c>
      <c r="H611" s="65" t="s">
        <v>13</v>
      </c>
      <c r="I611" s="67">
        <v>-4575.1299999999992</v>
      </c>
      <c r="J611" s="48" t="str">
        <f t="shared" si="9"/>
        <v>270 Dept of Health</v>
      </c>
      <c r="K611" s="48" t="str">
        <f>IFERROR(VLOOKUP(C611,AppropUnits[],13,0),D611)</f>
        <v>DOH Medicaid Operations</v>
      </c>
      <c r="L611" s="62" t="s">
        <v>1519</v>
      </c>
      <c r="M611" s="63" t="s">
        <v>2161</v>
      </c>
      <c r="O611" s="20"/>
    </row>
    <row r="612" spans="1:15" ht="15" customHeight="1" x14ac:dyDescent="0.25">
      <c r="A612" s="64" t="s">
        <v>124</v>
      </c>
      <c r="B612" s="65" t="s">
        <v>125</v>
      </c>
      <c r="C612" s="66" t="s">
        <v>1010</v>
      </c>
      <c r="D612" s="65" t="s">
        <v>1781</v>
      </c>
      <c r="E612" s="65" t="s">
        <v>361</v>
      </c>
      <c r="F612" s="65" t="s">
        <v>11</v>
      </c>
      <c r="G612" s="65" t="s">
        <v>1522</v>
      </c>
      <c r="H612" s="65" t="s">
        <v>13</v>
      </c>
      <c r="I612" s="67">
        <v>-4946.1900000000005</v>
      </c>
      <c r="J612" s="48" t="str">
        <f t="shared" si="9"/>
        <v>270 Dept of Health</v>
      </c>
      <c r="K612" s="48" t="str">
        <f>IFERROR(VLOOKUP(C612,AppropUnits[],13,0),D612)</f>
        <v>DOH Coverage &amp; Reimbursement</v>
      </c>
      <c r="L612" s="62" t="s">
        <v>1519</v>
      </c>
      <c r="M612" s="63" t="s">
        <v>2161</v>
      </c>
      <c r="O612" s="9"/>
    </row>
    <row r="613" spans="1:15" ht="15" customHeight="1" x14ac:dyDescent="0.25">
      <c r="A613" s="64" t="s">
        <v>124</v>
      </c>
      <c r="B613" s="65" t="s">
        <v>125</v>
      </c>
      <c r="C613" s="66" t="s">
        <v>1012</v>
      </c>
      <c r="D613" s="65" t="s">
        <v>1782</v>
      </c>
      <c r="E613" s="65" t="s">
        <v>361</v>
      </c>
      <c r="F613" s="65" t="s">
        <v>11</v>
      </c>
      <c r="G613" s="65" t="s">
        <v>1522</v>
      </c>
      <c r="H613" s="65" t="s">
        <v>13</v>
      </c>
      <c r="I613" s="67">
        <v>-2880.83</v>
      </c>
      <c r="J613" s="48" t="str">
        <f t="shared" si="9"/>
        <v>270 Dept of Health</v>
      </c>
      <c r="K613" s="48" t="str">
        <f>IFERROR(VLOOKUP(C613,AppropUnits[],13,0),D613)</f>
        <v>DOH Eligibility Policy</v>
      </c>
      <c r="L613" s="62" t="s">
        <v>1519</v>
      </c>
      <c r="M613" s="63" t="s">
        <v>2161</v>
      </c>
      <c r="O613" s="20"/>
    </row>
    <row r="614" spans="1:15" ht="15" customHeight="1" x14ac:dyDescent="0.25">
      <c r="A614" s="64" t="s">
        <v>124</v>
      </c>
      <c r="B614" s="65" t="s">
        <v>125</v>
      </c>
      <c r="C614" s="66" t="s">
        <v>1016</v>
      </c>
      <c r="D614" s="65" t="s">
        <v>1783</v>
      </c>
      <c r="E614" s="65" t="s">
        <v>361</v>
      </c>
      <c r="F614" s="65" t="s">
        <v>11</v>
      </c>
      <c r="G614" s="65" t="s">
        <v>1522</v>
      </c>
      <c r="H614" s="65" t="s">
        <v>13</v>
      </c>
      <c r="I614" s="67">
        <v>-2648.26</v>
      </c>
      <c r="J614" s="48" t="str">
        <f t="shared" si="9"/>
        <v>270 Dept of Health</v>
      </c>
      <c r="K614" s="48" t="str">
        <f>IFERROR(VLOOKUP(C614,AppropUnits[],13,0),D614)</f>
        <v>DOH Authorization &amp; Community Based Services</v>
      </c>
      <c r="L614" s="62" t="s">
        <v>1519</v>
      </c>
      <c r="M614" s="63" t="s">
        <v>2161</v>
      </c>
      <c r="O614" s="20"/>
    </row>
    <row r="615" spans="1:15" ht="15" customHeight="1" x14ac:dyDescent="0.25">
      <c r="A615" s="64" t="s">
        <v>124</v>
      </c>
      <c r="B615" s="65" t="s">
        <v>125</v>
      </c>
      <c r="C615" s="66" t="s">
        <v>1018</v>
      </c>
      <c r="D615" s="65" t="s">
        <v>1784</v>
      </c>
      <c r="E615" s="65" t="s">
        <v>361</v>
      </c>
      <c r="F615" s="65" t="s">
        <v>11</v>
      </c>
      <c r="G615" s="65" t="s">
        <v>1522</v>
      </c>
      <c r="H615" s="65" t="s">
        <v>13</v>
      </c>
      <c r="I615" s="67">
        <v>-1182.29</v>
      </c>
      <c r="J615" s="48" t="str">
        <f t="shared" si="9"/>
        <v>270 Dept of Health</v>
      </c>
      <c r="K615" s="48" t="str">
        <f>IFERROR(VLOOKUP(C615,AppropUnits[],13,0),D615)</f>
        <v>DOH Home &amp; Community Based Waivers</v>
      </c>
      <c r="L615" s="62" t="s">
        <v>1519</v>
      </c>
      <c r="M615" s="63" t="s">
        <v>2161</v>
      </c>
      <c r="O615" s="20"/>
    </row>
    <row r="616" spans="1:15" ht="15" customHeight="1" x14ac:dyDescent="0.25">
      <c r="A616" s="64" t="s">
        <v>124</v>
      </c>
      <c r="B616" s="65" t="s">
        <v>125</v>
      </c>
      <c r="C616" s="66" t="s">
        <v>135</v>
      </c>
      <c r="D616" s="65" t="s">
        <v>1785</v>
      </c>
      <c r="E616" s="65" t="s">
        <v>361</v>
      </c>
      <c r="F616" s="65" t="s">
        <v>11</v>
      </c>
      <c r="G616" s="65" t="s">
        <v>1522</v>
      </c>
      <c r="H616" s="65" t="s">
        <v>13</v>
      </c>
      <c r="I616" s="67">
        <v>-2341.7299999999996</v>
      </c>
      <c r="J616" s="48" t="str">
        <f t="shared" si="9"/>
        <v>270 Dept of Health</v>
      </c>
      <c r="K616" s="48" t="str">
        <f>IFERROR(VLOOKUP(C616,AppropUnits[],13,0),D616)</f>
        <v>DOH Other Services</v>
      </c>
      <c r="L616" s="62" t="s">
        <v>1519</v>
      </c>
      <c r="M616" s="63" t="s">
        <v>2161</v>
      </c>
      <c r="O616" s="20"/>
    </row>
    <row r="617" spans="1:15" ht="15" customHeight="1" x14ac:dyDescent="0.25">
      <c r="A617" s="64" t="s">
        <v>124</v>
      </c>
      <c r="B617" s="65" t="s">
        <v>125</v>
      </c>
      <c r="C617" s="66" t="s">
        <v>1022</v>
      </c>
      <c r="D617" s="65" t="s">
        <v>1786</v>
      </c>
      <c r="E617" s="65" t="s">
        <v>361</v>
      </c>
      <c r="F617" s="65" t="s">
        <v>11</v>
      </c>
      <c r="G617" s="65" t="s">
        <v>1522</v>
      </c>
      <c r="H617" s="65" t="s">
        <v>13</v>
      </c>
      <c r="I617" s="67">
        <v>-591.26</v>
      </c>
      <c r="J617" s="48" t="str">
        <f t="shared" si="9"/>
        <v>270 Dept of Health</v>
      </c>
      <c r="K617" s="48" t="str">
        <f>IFERROR(VLOOKUP(C617,AppropUnits[],13,0),D617)</f>
        <v>DOH Pharmacy</v>
      </c>
      <c r="L617" s="62" t="s">
        <v>1519</v>
      </c>
      <c r="M617" s="63" t="s">
        <v>2161</v>
      </c>
      <c r="O617" s="20"/>
    </row>
    <row r="618" spans="1:15" ht="15" customHeight="1" x14ac:dyDescent="0.25">
      <c r="A618" s="64" t="s">
        <v>124</v>
      </c>
      <c r="B618" s="65" t="s">
        <v>125</v>
      </c>
      <c r="C618" s="66" t="s">
        <v>136</v>
      </c>
      <c r="D618" s="65" t="s">
        <v>1787</v>
      </c>
      <c r="E618" s="65" t="s">
        <v>361</v>
      </c>
      <c r="F618" s="65" t="s">
        <v>11</v>
      </c>
      <c r="G618" s="65" t="s">
        <v>1522</v>
      </c>
      <c r="H618" s="65" t="s">
        <v>13</v>
      </c>
      <c r="I618" s="67">
        <v>-4509.3099999999995</v>
      </c>
      <c r="J618" s="48" t="str">
        <f t="shared" si="9"/>
        <v>270 Dept of Health</v>
      </c>
      <c r="K618" s="48" t="str">
        <f>IFERROR(VLOOKUP(C618,AppropUnits[],13,0),D618)</f>
        <v>DOH Provider Reimbursement Information System for Medicaid</v>
      </c>
      <c r="L618" s="62" t="s">
        <v>1519</v>
      </c>
      <c r="M618" s="63" t="s">
        <v>2161</v>
      </c>
      <c r="O618" s="20"/>
    </row>
    <row r="619" spans="1:15" ht="15" customHeight="1" x14ac:dyDescent="0.25">
      <c r="A619" s="64" t="s">
        <v>124</v>
      </c>
      <c r="B619" s="65" t="s">
        <v>125</v>
      </c>
      <c r="C619" s="66" t="s">
        <v>1788</v>
      </c>
      <c r="D619" s="65" t="s">
        <v>1789</v>
      </c>
      <c r="E619" s="65" t="s">
        <v>361</v>
      </c>
      <c r="F619" s="65" t="s">
        <v>11</v>
      </c>
      <c r="G619" s="65" t="s">
        <v>1522</v>
      </c>
      <c r="H619" s="65" t="s">
        <v>13</v>
      </c>
      <c r="I619" s="67">
        <v>-1.96</v>
      </c>
      <c r="J619" s="48" t="str">
        <f t="shared" si="9"/>
        <v>270 Dept of Health</v>
      </c>
      <c r="K619" s="48" t="str">
        <f>IFERROR(VLOOKUP(C619,AppropUnits[],13,0),D619)</f>
        <v>DOH Medicaid Expansion 2017</v>
      </c>
      <c r="L619" s="62" t="s">
        <v>1519</v>
      </c>
      <c r="M619" s="63" t="s">
        <v>2161</v>
      </c>
      <c r="O619" s="9"/>
    </row>
    <row r="620" spans="1:15" ht="15" customHeight="1" x14ac:dyDescent="0.25">
      <c r="A620" s="64" t="s">
        <v>124</v>
      </c>
      <c r="B620" s="65" t="s">
        <v>125</v>
      </c>
      <c r="C620" s="66" t="s">
        <v>1026</v>
      </c>
      <c r="D620" s="65" t="s">
        <v>1790</v>
      </c>
      <c r="E620" s="65" t="s">
        <v>361</v>
      </c>
      <c r="F620" s="65" t="s">
        <v>11</v>
      </c>
      <c r="G620" s="65" t="s">
        <v>1522</v>
      </c>
      <c r="H620" s="65" t="s">
        <v>13</v>
      </c>
      <c r="I620" s="67">
        <v>-449</v>
      </c>
      <c r="J620" s="48" t="str">
        <f t="shared" si="9"/>
        <v>270 Dept of Health</v>
      </c>
      <c r="K620" s="48" t="str">
        <f>IFERROR(VLOOKUP(C620,AppropUnits[],13,0),D620)</f>
        <v>DOH Children's Health Insurance Program</v>
      </c>
      <c r="L620" s="62" t="s">
        <v>1519</v>
      </c>
      <c r="M620" s="63" t="s">
        <v>2161</v>
      </c>
      <c r="O620" s="9"/>
    </row>
    <row r="621" spans="1:15" ht="15" customHeight="1" x14ac:dyDescent="0.25">
      <c r="A621" s="64" t="s">
        <v>124</v>
      </c>
      <c r="B621" s="65" t="s">
        <v>125</v>
      </c>
      <c r="C621" s="66" t="s">
        <v>1791</v>
      </c>
      <c r="D621" s="65" t="s">
        <v>1792</v>
      </c>
      <c r="E621" s="65" t="s">
        <v>361</v>
      </c>
      <c r="F621" s="65" t="s">
        <v>11</v>
      </c>
      <c r="G621" s="65" t="s">
        <v>1522</v>
      </c>
      <c r="H621" s="65" t="s">
        <v>13</v>
      </c>
      <c r="I621" s="67">
        <v>-58.370000000000005</v>
      </c>
      <c r="J621" s="48" t="str">
        <f t="shared" si="9"/>
        <v>270 Dept of Health</v>
      </c>
      <c r="K621" s="48" t="str">
        <f>IFERROR(VLOOKUP(C621,AppropUnits[],13,0),D621)</f>
        <v>DOH Workforce Financial Assistance</v>
      </c>
      <c r="L621" s="62" t="s">
        <v>1519</v>
      </c>
      <c r="M621" s="63" t="s">
        <v>2161</v>
      </c>
      <c r="O621" s="20"/>
    </row>
    <row r="622" spans="1:15" ht="15" customHeight="1" x14ac:dyDescent="0.25">
      <c r="A622" s="45" t="s">
        <v>137</v>
      </c>
      <c r="B622" s="27" t="s">
        <v>138</v>
      </c>
      <c r="C622" s="28" t="s">
        <v>259</v>
      </c>
      <c r="D622" s="26" t="s">
        <v>526</v>
      </c>
      <c r="E622" s="29" t="s">
        <v>361</v>
      </c>
      <c r="F622" s="29" t="s">
        <v>261</v>
      </c>
      <c r="G622" s="29" t="s">
        <v>260</v>
      </c>
      <c r="H622" s="30" t="s">
        <v>13</v>
      </c>
      <c r="I622" s="31">
        <v>202.5694</v>
      </c>
      <c r="J622" s="48" t="str">
        <f t="shared" si="9"/>
        <v>400 Utah State Board of Education</v>
      </c>
      <c r="K622" s="48" t="str">
        <f>IFERROR(VLOOKUP(C622,AppropUnits[],13,0),D622)</f>
        <v>DBS Administration</v>
      </c>
      <c r="L622" s="35" t="s">
        <v>588</v>
      </c>
      <c r="M622" s="63" t="s">
        <v>2161</v>
      </c>
      <c r="O622" s="20"/>
    </row>
    <row r="623" spans="1:15" ht="15" customHeight="1" x14ac:dyDescent="0.25">
      <c r="A623" s="46" t="s">
        <v>137</v>
      </c>
      <c r="B623" s="25" t="s">
        <v>138</v>
      </c>
      <c r="C623" s="43" t="s">
        <v>259</v>
      </c>
      <c r="D623" s="25" t="s">
        <v>526</v>
      </c>
      <c r="E623" s="39" t="s">
        <v>361</v>
      </c>
      <c r="F623" s="25" t="s">
        <v>11</v>
      </c>
      <c r="G623" s="25" t="s">
        <v>12</v>
      </c>
      <c r="H623" s="25" t="s">
        <v>13</v>
      </c>
      <c r="I623" s="32">
        <v>-12996</v>
      </c>
      <c r="J623" s="48" t="str">
        <f t="shared" si="9"/>
        <v>400 Utah State Board of Education</v>
      </c>
      <c r="K623" s="48" t="str">
        <f>IFERROR(VLOOKUP(C623,AppropUnits[],13,0),D623)</f>
        <v>DBS Administration</v>
      </c>
      <c r="L623" s="62" t="s">
        <v>1519</v>
      </c>
      <c r="M623" s="63" t="s">
        <v>2161</v>
      </c>
      <c r="O623" s="20"/>
    </row>
    <row r="624" spans="1:15" ht="15" customHeight="1" x14ac:dyDescent="0.25">
      <c r="A624" s="46" t="s">
        <v>137</v>
      </c>
      <c r="B624" s="25" t="s">
        <v>138</v>
      </c>
      <c r="C624" s="43" t="s">
        <v>259</v>
      </c>
      <c r="D624" s="25" t="s">
        <v>526</v>
      </c>
      <c r="E624" s="39" t="s">
        <v>361</v>
      </c>
      <c r="F624" s="25" t="s">
        <v>11</v>
      </c>
      <c r="G624" s="25" t="s">
        <v>14</v>
      </c>
      <c r="H624" s="25" t="s">
        <v>13</v>
      </c>
      <c r="I624" s="32">
        <v>-13211</v>
      </c>
      <c r="J624" s="48" t="str">
        <f t="shared" si="9"/>
        <v>400 Utah State Board of Education</v>
      </c>
      <c r="K624" s="48" t="str">
        <f>IFERROR(VLOOKUP(C624,AppropUnits[],13,0),D624)</f>
        <v>DBS Administration</v>
      </c>
      <c r="L624" s="62" t="s">
        <v>1519</v>
      </c>
      <c r="M624" s="63" t="s">
        <v>2161</v>
      </c>
      <c r="O624" s="20"/>
    </row>
    <row r="625" spans="1:15" ht="15" customHeight="1" x14ac:dyDescent="0.25">
      <c r="A625" s="46" t="s">
        <v>137</v>
      </c>
      <c r="B625" s="25" t="s">
        <v>138</v>
      </c>
      <c r="C625" s="43" t="s">
        <v>259</v>
      </c>
      <c r="D625" s="25" t="s">
        <v>526</v>
      </c>
      <c r="E625" s="39" t="s">
        <v>361</v>
      </c>
      <c r="F625" s="25" t="s">
        <v>11</v>
      </c>
      <c r="G625" s="25" t="s">
        <v>20</v>
      </c>
      <c r="H625" s="25" t="s">
        <v>13</v>
      </c>
      <c r="I625" s="32">
        <v>28344</v>
      </c>
      <c r="J625" s="48" t="str">
        <f t="shared" si="9"/>
        <v>400 Utah State Board of Education</v>
      </c>
      <c r="K625" s="48" t="str">
        <f>IFERROR(VLOOKUP(C625,AppropUnits[],13,0),D625)</f>
        <v>DBS Administration</v>
      </c>
      <c r="L625" s="62" t="s">
        <v>1519</v>
      </c>
      <c r="M625" s="63" t="s">
        <v>2161</v>
      </c>
      <c r="O625" s="20"/>
    </row>
    <row r="626" spans="1:15" ht="15" customHeight="1" x14ac:dyDescent="0.25">
      <c r="A626" s="45" t="s">
        <v>137</v>
      </c>
      <c r="B626" s="27" t="s">
        <v>138</v>
      </c>
      <c r="C626" s="28" t="s">
        <v>259</v>
      </c>
      <c r="D626" s="26" t="s">
        <v>526</v>
      </c>
      <c r="E626" s="29" t="s">
        <v>361</v>
      </c>
      <c r="F626" s="29" t="s">
        <v>534</v>
      </c>
      <c r="G626" s="29" t="s">
        <v>379</v>
      </c>
      <c r="H626" s="30" t="s">
        <v>13</v>
      </c>
      <c r="I626" s="31">
        <v>-3636.9999999999995</v>
      </c>
      <c r="J626" s="48" t="str">
        <f t="shared" si="9"/>
        <v>400 Utah State Board of Education</v>
      </c>
      <c r="K626" s="48" t="str">
        <f>IFERROR(VLOOKUP(C626,AppropUnits[],13,0),D626)</f>
        <v>DBS Administration</v>
      </c>
      <c r="L626" s="35" t="s">
        <v>588</v>
      </c>
      <c r="M626" s="63" t="s">
        <v>2161</v>
      </c>
      <c r="O626" s="9"/>
    </row>
    <row r="627" spans="1:15" ht="15" customHeight="1" x14ac:dyDescent="0.25">
      <c r="A627" s="45" t="s">
        <v>137</v>
      </c>
      <c r="B627" s="27" t="s">
        <v>138</v>
      </c>
      <c r="C627" s="28" t="s">
        <v>259</v>
      </c>
      <c r="D627" s="26" t="s">
        <v>526</v>
      </c>
      <c r="E627" s="29" t="s">
        <v>361</v>
      </c>
      <c r="F627" s="29" t="s">
        <v>534</v>
      </c>
      <c r="G627" s="29" t="s">
        <v>362</v>
      </c>
      <c r="H627" s="30" t="s">
        <v>13</v>
      </c>
      <c r="I627" s="31">
        <v>804</v>
      </c>
      <c r="J627" s="48" t="str">
        <f t="shared" si="9"/>
        <v>400 Utah State Board of Education</v>
      </c>
      <c r="K627" s="48" t="str">
        <f>IFERROR(VLOOKUP(C627,AppropUnits[],13,0),D627)</f>
        <v>DBS Administration</v>
      </c>
      <c r="L627" s="35" t="s">
        <v>588</v>
      </c>
      <c r="M627" s="63" t="s">
        <v>2161</v>
      </c>
      <c r="O627" s="20"/>
    </row>
    <row r="628" spans="1:15" ht="15" customHeight="1" x14ac:dyDescent="0.25">
      <c r="A628" s="45" t="s">
        <v>137</v>
      </c>
      <c r="B628" s="27" t="s">
        <v>138</v>
      </c>
      <c r="C628" s="28" t="s">
        <v>140</v>
      </c>
      <c r="D628" s="26" t="s">
        <v>299</v>
      </c>
      <c r="E628" s="29" t="s">
        <v>361</v>
      </c>
      <c r="F628" s="29" t="s">
        <v>534</v>
      </c>
      <c r="G628" s="29" t="s">
        <v>362</v>
      </c>
      <c r="H628" s="30" t="s">
        <v>13</v>
      </c>
      <c r="I628" s="31">
        <v>24</v>
      </c>
      <c r="J628" s="48" t="str">
        <f t="shared" si="9"/>
        <v>400 Utah State Board of Education</v>
      </c>
      <c r="K628" s="48" t="str">
        <f>IFERROR(VLOOKUP(C628,AppropUnits[],13,0),D628)</f>
        <v>PED Child Nutrition</v>
      </c>
      <c r="L628" s="35" t="s">
        <v>588</v>
      </c>
      <c r="M628" s="63" t="s">
        <v>2161</v>
      </c>
      <c r="O628" s="20"/>
    </row>
    <row r="629" spans="1:15" ht="15" customHeight="1" x14ac:dyDescent="0.25">
      <c r="A629" s="45" t="s">
        <v>137</v>
      </c>
      <c r="B629" s="27" t="s">
        <v>138</v>
      </c>
      <c r="C629" s="28" t="s">
        <v>140</v>
      </c>
      <c r="D629" s="26" t="s">
        <v>299</v>
      </c>
      <c r="E629" s="29" t="s">
        <v>361</v>
      </c>
      <c r="F629" s="29" t="s">
        <v>534</v>
      </c>
      <c r="G629" s="29" t="s">
        <v>379</v>
      </c>
      <c r="H629" s="30" t="s">
        <v>13</v>
      </c>
      <c r="I629" s="31">
        <v>132.01000000000002</v>
      </c>
      <c r="J629" s="48" t="str">
        <f t="shared" si="9"/>
        <v>400 Utah State Board of Education</v>
      </c>
      <c r="K629" s="48" t="str">
        <f>IFERROR(VLOOKUP(C629,AppropUnits[],13,0),D629)</f>
        <v>PED Child Nutrition</v>
      </c>
      <c r="L629" s="35" t="s">
        <v>588</v>
      </c>
      <c r="M629" s="63" t="s">
        <v>2161</v>
      </c>
      <c r="O629" s="20"/>
    </row>
    <row r="630" spans="1:15" ht="15" customHeight="1" x14ac:dyDescent="0.25">
      <c r="A630" s="45" t="s">
        <v>137</v>
      </c>
      <c r="B630" s="27" t="s">
        <v>138</v>
      </c>
      <c r="C630" s="28" t="s">
        <v>140</v>
      </c>
      <c r="D630" s="26" t="s">
        <v>299</v>
      </c>
      <c r="E630" s="29" t="s">
        <v>361</v>
      </c>
      <c r="F630" s="29" t="s">
        <v>261</v>
      </c>
      <c r="G630" s="29" t="s">
        <v>260</v>
      </c>
      <c r="H630" s="30" t="s">
        <v>13</v>
      </c>
      <c r="I630" s="31">
        <v>0.72189999999999999</v>
      </c>
      <c r="J630" s="48" t="str">
        <f t="shared" si="9"/>
        <v>400 Utah State Board of Education</v>
      </c>
      <c r="K630" s="48" t="str">
        <f>IFERROR(VLOOKUP(C630,AppropUnits[],13,0),D630)</f>
        <v>PED Child Nutrition</v>
      </c>
      <c r="L630" s="35" t="s">
        <v>588</v>
      </c>
      <c r="M630" s="63" t="s">
        <v>2161</v>
      </c>
      <c r="O630" s="20"/>
    </row>
    <row r="631" spans="1:15" ht="15" customHeight="1" x14ac:dyDescent="0.25">
      <c r="A631" s="45" t="s">
        <v>137</v>
      </c>
      <c r="B631" s="42" t="s">
        <v>138</v>
      </c>
      <c r="C631" s="28" t="s">
        <v>139</v>
      </c>
      <c r="D631" s="26" t="s">
        <v>298</v>
      </c>
      <c r="E631" s="29" t="s">
        <v>361</v>
      </c>
      <c r="F631" s="29" t="s">
        <v>574</v>
      </c>
      <c r="G631" s="29" t="s">
        <v>575</v>
      </c>
      <c r="H631" s="30" t="s">
        <v>13</v>
      </c>
      <c r="I631" s="31">
        <v>-27.5</v>
      </c>
      <c r="J631" s="48" t="str">
        <f t="shared" si="9"/>
        <v>400 Utah State Board of Education</v>
      </c>
      <c r="K631" s="48" t="str">
        <f>IFERROR(VLOOKUP(C631,AppropUnits[],13,0),D631)</f>
        <v>PED Indirect Cost Pool</v>
      </c>
      <c r="L631" s="35" t="s">
        <v>587</v>
      </c>
      <c r="M631" s="63" t="s">
        <v>2161</v>
      </c>
      <c r="O631" s="20"/>
    </row>
    <row r="632" spans="1:15" ht="15" customHeight="1" x14ac:dyDescent="0.25">
      <c r="A632" s="45" t="s">
        <v>137</v>
      </c>
      <c r="B632" s="27" t="s">
        <v>138</v>
      </c>
      <c r="C632" s="28" t="s">
        <v>139</v>
      </c>
      <c r="D632" s="26" t="s">
        <v>298</v>
      </c>
      <c r="E632" s="29" t="s">
        <v>361</v>
      </c>
      <c r="F632" s="29" t="s">
        <v>534</v>
      </c>
      <c r="G632" s="29" t="s">
        <v>362</v>
      </c>
      <c r="H632" s="30" t="s">
        <v>13</v>
      </c>
      <c r="I632" s="31">
        <v>84</v>
      </c>
      <c r="J632" s="48" t="str">
        <f t="shared" si="9"/>
        <v>400 Utah State Board of Education</v>
      </c>
      <c r="K632" s="48" t="str">
        <f>IFERROR(VLOOKUP(C632,AppropUnits[],13,0),D632)</f>
        <v>PED Indirect Cost Pool</v>
      </c>
      <c r="L632" s="35" t="s">
        <v>588</v>
      </c>
      <c r="M632" s="63" t="s">
        <v>2161</v>
      </c>
      <c r="O632" s="9"/>
    </row>
    <row r="633" spans="1:15" ht="15" customHeight="1" x14ac:dyDescent="0.25">
      <c r="A633" s="45" t="s">
        <v>137</v>
      </c>
      <c r="B633" s="27" t="s">
        <v>138</v>
      </c>
      <c r="C633" s="28" t="s">
        <v>139</v>
      </c>
      <c r="D633" s="26" t="s">
        <v>298</v>
      </c>
      <c r="E633" s="29" t="s">
        <v>361</v>
      </c>
      <c r="F633" s="29" t="s">
        <v>534</v>
      </c>
      <c r="G633" s="29" t="s">
        <v>379</v>
      </c>
      <c r="H633" s="30" t="s">
        <v>13</v>
      </c>
      <c r="I633" s="31">
        <v>156.91000000000011</v>
      </c>
      <c r="J633" s="48" t="str">
        <f t="shared" si="9"/>
        <v>400 Utah State Board of Education</v>
      </c>
      <c r="K633" s="48" t="str">
        <f>IFERROR(VLOOKUP(C633,AppropUnits[],13,0),D633)</f>
        <v>PED Indirect Cost Pool</v>
      </c>
      <c r="L633" s="35" t="s">
        <v>588</v>
      </c>
      <c r="M633" s="63" t="s">
        <v>2161</v>
      </c>
      <c r="O633" s="20"/>
    </row>
    <row r="634" spans="1:15" ht="15" customHeight="1" x14ac:dyDescent="0.25">
      <c r="A634" s="45" t="s">
        <v>137</v>
      </c>
      <c r="B634" s="27" t="s">
        <v>138</v>
      </c>
      <c r="C634" s="28" t="s">
        <v>139</v>
      </c>
      <c r="D634" s="26" t="s">
        <v>298</v>
      </c>
      <c r="E634" s="29" t="s">
        <v>361</v>
      </c>
      <c r="F634" s="29" t="s">
        <v>261</v>
      </c>
      <c r="G634" s="29" t="s">
        <v>260</v>
      </c>
      <c r="H634" s="30" t="s">
        <v>13</v>
      </c>
      <c r="I634" s="31">
        <v>2.8645</v>
      </c>
      <c r="J634" s="48" t="str">
        <f t="shared" si="9"/>
        <v>400 Utah State Board of Education</v>
      </c>
      <c r="K634" s="48" t="str">
        <f>IFERROR(VLOOKUP(C634,AppropUnits[],13,0),D634)</f>
        <v>PED Indirect Cost Pool</v>
      </c>
      <c r="L634" s="35" t="s">
        <v>588</v>
      </c>
      <c r="M634" s="63" t="s">
        <v>2161</v>
      </c>
      <c r="O634" s="20"/>
    </row>
    <row r="635" spans="1:15" ht="15" customHeight="1" x14ac:dyDescent="0.25">
      <c r="A635" s="46" t="s">
        <v>137</v>
      </c>
      <c r="B635" s="25" t="s">
        <v>138</v>
      </c>
      <c r="C635" s="43" t="s">
        <v>139</v>
      </c>
      <c r="D635" s="25" t="s">
        <v>298</v>
      </c>
      <c r="E635" s="39" t="s">
        <v>361</v>
      </c>
      <c r="F635" s="25" t="s">
        <v>11</v>
      </c>
      <c r="G635" s="25" t="s">
        <v>12</v>
      </c>
      <c r="H635" s="25" t="s">
        <v>13</v>
      </c>
      <c r="I635" s="32">
        <v>1865</v>
      </c>
      <c r="J635" s="48" t="str">
        <f t="shared" si="9"/>
        <v>400 Utah State Board of Education</v>
      </c>
      <c r="K635" s="48" t="str">
        <f>IFERROR(VLOOKUP(C635,AppropUnits[],13,0),D635)</f>
        <v>PED Indirect Cost Pool</v>
      </c>
      <c r="L635" s="62" t="s">
        <v>1519</v>
      </c>
      <c r="M635" s="63" t="s">
        <v>2161</v>
      </c>
      <c r="O635" s="20"/>
    </row>
    <row r="636" spans="1:15" ht="15" customHeight="1" x14ac:dyDescent="0.25">
      <c r="A636" s="46" t="s">
        <v>137</v>
      </c>
      <c r="B636" s="25" t="s">
        <v>138</v>
      </c>
      <c r="C636" s="43" t="s">
        <v>139</v>
      </c>
      <c r="D636" s="25" t="s">
        <v>298</v>
      </c>
      <c r="E636" s="39" t="s">
        <v>361</v>
      </c>
      <c r="F636" s="25" t="s">
        <v>11</v>
      </c>
      <c r="G636" s="25" t="s">
        <v>14</v>
      </c>
      <c r="H636" s="25" t="s">
        <v>13</v>
      </c>
      <c r="I636" s="32">
        <v>33587</v>
      </c>
      <c r="J636" s="48" t="str">
        <f t="shared" si="9"/>
        <v>400 Utah State Board of Education</v>
      </c>
      <c r="K636" s="48" t="str">
        <f>IFERROR(VLOOKUP(C636,AppropUnits[],13,0),D636)</f>
        <v>PED Indirect Cost Pool</v>
      </c>
      <c r="L636" s="62" t="s">
        <v>1519</v>
      </c>
      <c r="M636" s="63" t="s">
        <v>2161</v>
      </c>
      <c r="O636" s="9"/>
    </row>
    <row r="637" spans="1:15" ht="15" customHeight="1" x14ac:dyDescent="0.25">
      <c r="A637" s="46" t="s">
        <v>137</v>
      </c>
      <c r="B637" s="25" t="s">
        <v>138</v>
      </c>
      <c r="C637" s="43" t="s">
        <v>139</v>
      </c>
      <c r="D637" s="25" t="s">
        <v>298</v>
      </c>
      <c r="E637" s="39" t="s">
        <v>361</v>
      </c>
      <c r="F637" s="25" t="s">
        <v>11</v>
      </c>
      <c r="G637" s="25" t="s">
        <v>20</v>
      </c>
      <c r="H637" s="25" t="s">
        <v>13</v>
      </c>
      <c r="I637" s="32">
        <v>8657</v>
      </c>
      <c r="J637" s="48" t="str">
        <f t="shared" si="9"/>
        <v>400 Utah State Board of Education</v>
      </c>
      <c r="K637" s="48" t="str">
        <f>IFERROR(VLOOKUP(C637,AppropUnits[],13,0),D637)</f>
        <v>PED Indirect Cost Pool</v>
      </c>
      <c r="L637" s="62" t="s">
        <v>1519</v>
      </c>
      <c r="M637" s="63" t="s">
        <v>2161</v>
      </c>
      <c r="O637" s="20"/>
    </row>
    <row r="638" spans="1:15" ht="15" customHeight="1" x14ac:dyDescent="0.25">
      <c r="A638" s="64" t="s">
        <v>137</v>
      </c>
      <c r="B638" s="65" t="s">
        <v>138</v>
      </c>
      <c r="C638" s="66" t="s">
        <v>139</v>
      </c>
      <c r="D638" s="65" t="s">
        <v>1793</v>
      </c>
      <c r="E638" s="65" t="s">
        <v>361</v>
      </c>
      <c r="F638" s="65" t="s">
        <v>11</v>
      </c>
      <c r="G638" s="65" t="s">
        <v>1522</v>
      </c>
      <c r="H638" s="65" t="s">
        <v>13</v>
      </c>
      <c r="I638" s="67">
        <v>-6498.7400000000016</v>
      </c>
      <c r="J638" s="48" t="str">
        <f t="shared" si="9"/>
        <v>400 Utah State Board of Education</v>
      </c>
      <c r="K638" s="48" t="str">
        <f>IFERROR(VLOOKUP(C638,AppropUnits[],13,0),D638)</f>
        <v>PED Indirect Cost Pool</v>
      </c>
      <c r="L638" s="62" t="s">
        <v>1519</v>
      </c>
      <c r="M638" s="63" t="s">
        <v>2161</v>
      </c>
      <c r="O638" s="20"/>
    </row>
    <row r="639" spans="1:15" ht="15" customHeight="1" x14ac:dyDescent="0.25">
      <c r="A639" s="64" t="s">
        <v>137</v>
      </c>
      <c r="B639" s="65" t="s">
        <v>138</v>
      </c>
      <c r="C639" s="66" t="s">
        <v>1794</v>
      </c>
      <c r="D639" s="65" t="s">
        <v>1795</v>
      </c>
      <c r="E639" s="65" t="s">
        <v>361</v>
      </c>
      <c r="F639" s="65" t="s">
        <v>11</v>
      </c>
      <c r="G639" s="65" t="s">
        <v>1522</v>
      </c>
      <c r="H639" s="65" t="s">
        <v>13</v>
      </c>
      <c r="I639" s="67">
        <v>-1029.4000000000001</v>
      </c>
      <c r="J639" s="48" t="str">
        <f t="shared" si="9"/>
        <v>400 Utah State Board of Education</v>
      </c>
      <c r="K639" s="48" t="str">
        <f>IFERROR(VLOOKUP(C639,AppropUnits[],13,0),D639)</f>
        <v>PED Data &amp; Statistics</v>
      </c>
      <c r="L639" s="62" t="s">
        <v>1519</v>
      </c>
      <c r="M639" s="63" t="s">
        <v>2161</v>
      </c>
      <c r="O639" s="20"/>
    </row>
    <row r="640" spans="1:15" ht="15" customHeight="1" x14ac:dyDescent="0.25">
      <c r="A640" s="64" t="s">
        <v>137</v>
      </c>
      <c r="B640" s="65" t="s">
        <v>138</v>
      </c>
      <c r="C640" s="66" t="s">
        <v>1796</v>
      </c>
      <c r="D640" s="65" t="s">
        <v>1797</v>
      </c>
      <c r="E640" s="65" t="s">
        <v>361</v>
      </c>
      <c r="F640" s="65" t="s">
        <v>11</v>
      </c>
      <c r="G640" s="65" t="s">
        <v>1522</v>
      </c>
      <c r="H640" s="65" t="s">
        <v>13</v>
      </c>
      <c r="I640" s="67">
        <v>-3771.2800000000007</v>
      </c>
      <c r="J640" s="48" t="str">
        <f t="shared" si="9"/>
        <v>400 Utah State Board of Education</v>
      </c>
      <c r="K640" s="48" t="str">
        <f>IFERROR(VLOOKUP(C640,AppropUnits[],13,0),D640)</f>
        <v>PED Student Support Services</v>
      </c>
      <c r="L640" s="62" t="s">
        <v>1519</v>
      </c>
      <c r="M640" s="63" t="s">
        <v>2161</v>
      </c>
      <c r="O640" s="20"/>
    </row>
    <row r="641" spans="1:15" ht="15" customHeight="1" x14ac:dyDescent="0.25">
      <c r="A641" s="64" t="s">
        <v>137</v>
      </c>
      <c r="B641" s="65" t="s">
        <v>138</v>
      </c>
      <c r="C641" s="66" t="s">
        <v>1798</v>
      </c>
      <c r="D641" s="65" t="s">
        <v>1799</v>
      </c>
      <c r="E641" s="65" t="s">
        <v>361</v>
      </c>
      <c r="F641" s="65" t="s">
        <v>11</v>
      </c>
      <c r="G641" s="65" t="s">
        <v>1522</v>
      </c>
      <c r="H641" s="65" t="s">
        <v>13</v>
      </c>
      <c r="I641" s="67">
        <v>-2163</v>
      </c>
      <c r="J641" s="48" t="str">
        <f t="shared" si="9"/>
        <v>400 Utah State Board of Education</v>
      </c>
      <c r="K641" s="48" t="str">
        <f>IFERROR(VLOOKUP(C641,AppropUnits[],13,0),D641)</f>
        <v>PED Board &amp; Administration</v>
      </c>
      <c r="L641" s="62" t="s">
        <v>1519</v>
      </c>
      <c r="M641" s="63" t="s">
        <v>2161</v>
      </c>
      <c r="O641" s="20"/>
    </row>
    <row r="642" spans="1:15" ht="15" customHeight="1" x14ac:dyDescent="0.25">
      <c r="A642" s="64" t="s">
        <v>137</v>
      </c>
      <c r="B642" s="65" t="s">
        <v>138</v>
      </c>
      <c r="C642" s="66" t="s">
        <v>1800</v>
      </c>
      <c r="D642" s="65" t="s">
        <v>1801</v>
      </c>
      <c r="E642" s="65" t="s">
        <v>361</v>
      </c>
      <c r="F642" s="65" t="s">
        <v>11</v>
      </c>
      <c r="G642" s="65" t="s">
        <v>1522</v>
      </c>
      <c r="H642" s="65" t="s">
        <v>13</v>
      </c>
      <c r="I642" s="67">
        <v>-1657.2799999999997</v>
      </c>
      <c r="J642" s="48" t="str">
        <f t="shared" si="9"/>
        <v>400 Utah State Board of Education</v>
      </c>
      <c r="K642" s="48" t="str">
        <f>IFERROR(VLOOKUP(C642,AppropUnits[],13,0),D642)</f>
        <v>PED Policy and Communication</v>
      </c>
      <c r="L642" s="62" t="s">
        <v>1519</v>
      </c>
      <c r="M642" s="63" t="s">
        <v>2161</v>
      </c>
      <c r="O642" s="20"/>
    </row>
    <row r="643" spans="1:15" ht="15" customHeight="1" x14ac:dyDescent="0.25">
      <c r="A643" s="64" t="s">
        <v>137</v>
      </c>
      <c r="B643" s="65" t="s">
        <v>138</v>
      </c>
      <c r="C643" s="66" t="s">
        <v>1802</v>
      </c>
      <c r="D643" s="65" t="s">
        <v>1803</v>
      </c>
      <c r="E643" s="65" t="s">
        <v>361</v>
      </c>
      <c r="F643" s="65" t="s">
        <v>11</v>
      </c>
      <c r="G643" s="65" t="s">
        <v>1522</v>
      </c>
      <c r="H643" s="65" t="s">
        <v>13</v>
      </c>
      <c r="I643" s="67">
        <v>-4.0399999999999991</v>
      </c>
      <c r="J643" s="48" t="str">
        <f t="shared" si="9"/>
        <v>400 Utah State Board of Education</v>
      </c>
      <c r="K643" s="48" t="str">
        <f>IFERROR(VLOOKUP(C643,AppropUnits[],13,0),D643)</f>
        <v>PED Law &amp; Legislation</v>
      </c>
      <c r="L643" s="62" t="s">
        <v>1519</v>
      </c>
      <c r="M643" s="63" t="s">
        <v>2161</v>
      </c>
      <c r="O643" s="20"/>
    </row>
    <row r="644" spans="1:15" ht="15" customHeight="1" x14ac:dyDescent="0.25">
      <c r="A644" s="64" t="s">
        <v>137</v>
      </c>
      <c r="B644" s="65" t="s">
        <v>138</v>
      </c>
      <c r="C644" s="66" t="s">
        <v>1804</v>
      </c>
      <c r="D644" s="65" t="s">
        <v>1805</v>
      </c>
      <c r="E644" s="65" t="s">
        <v>361</v>
      </c>
      <c r="F644" s="65" t="s">
        <v>11</v>
      </c>
      <c r="G644" s="65" t="s">
        <v>1522</v>
      </c>
      <c r="H644" s="65" t="s">
        <v>13</v>
      </c>
      <c r="I644" s="67">
        <v>-480.21000000000004</v>
      </c>
      <c r="J644" s="48" t="str">
        <f t="shared" ref="J644:J707" si="10">IF(A644&gt;"",A644&amp;" "&amp;B644,B644)</f>
        <v>400 Utah State Board of Education</v>
      </c>
      <c r="K644" s="48" t="str">
        <f>IFERROR(VLOOKUP(C644,AppropUnits[],13,0),D644)</f>
        <v>PED School Trust</v>
      </c>
      <c r="L644" s="62" t="s">
        <v>1519</v>
      </c>
      <c r="M644" s="63" t="s">
        <v>2161</v>
      </c>
      <c r="O644" s="20"/>
    </row>
    <row r="645" spans="1:15" ht="15" customHeight="1" x14ac:dyDescent="0.25">
      <c r="A645" s="64" t="s">
        <v>137</v>
      </c>
      <c r="B645" s="65" t="s">
        <v>138</v>
      </c>
      <c r="C645" s="66" t="s">
        <v>1806</v>
      </c>
      <c r="D645" s="65" t="s">
        <v>1807</v>
      </c>
      <c r="E645" s="65" t="s">
        <v>361</v>
      </c>
      <c r="F645" s="65" t="s">
        <v>11</v>
      </c>
      <c r="G645" s="65" t="s">
        <v>1522</v>
      </c>
      <c r="H645" s="65" t="s">
        <v>13</v>
      </c>
      <c r="I645" s="67">
        <v>-4707.1399999999994</v>
      </c>
      <c r="J645" s="48" t="str">
        <f t="shared" si="10"/>
        <v>400 Utah State Board of Education</v>
      </c>
      <c r="K645" s="48" t="str">
        <f>IFERROR(VLOOKUP(C645,AppropUnits[],13,0),D645)</f>
        <v>PED Special Education</v>
      </c>
      <c r="L645" s="62" t="s">
        <v>1519</v>
      </c>
      <c r="M645" s="63" t="s">
        <v>2161</v>
      </c>
      <c r="O645" s="20"/>
    </row>
    <row r="646" spans="1:15" ht="15" customHeight="1" x14ac:dyDescent="0.25">
      <c r="A646" s="64" t="s">
        <v>137</v>
      </c>
      <c r="B646" s="65" t="s">
        <v>138</v>
      </c>
      <c r="C646" s="66" t="s">
        <v>1808</v>
      </c>
      <c r="D646" s="65" t="s">
        <v>1809</v>
      </c>
      <c r="E646" s="65" t="s">
        <v>361</v>
      </c>
      <c r="F646" s="65" t="s">
        <v>11</v>
      </c>
      <c r="G646" s="65" t="s">
        <v>1522</v>
      </c>
      <c r="H646" s="65" t="s">
        <v>13</v>
      </c>
      <c r="I646" s="67">
        <v>-9.3299999999999983</v>
      </c>
      <c r="J646" s="48" t="str">
        <f t="shared" si="10"/>
        <v>400 Utah State Board of Education</v>
      </c>
      <c r="K646" s="48" t="str">
        <f>IFERROR(VLOOKUP(C646,AppropUnits[],13,0),D646)</f>
        <v>PED Federal Coronavirus Relief</v>
      </c>
      <c r="L646" s="62" t="s">
        <v>1519</v>
      </c>
      <c r="M646" s="63" t="s">
        <v>2161</v>
      </c>
      <c r="O646" s="20"/>
    </row>
    <row r="647" spans="1:15" ht="15" customHeight="1" x14ac:dyDescent="0.25">
      <c r="A647" s="64" t="s">
        <v>137</v>
      </c>
      <c r="B647" s="65" t="s">
        <v>138</v>
      </c>
      <c r="C647" s="66" t="s">
        <v>1810</v>
      </c>
      <c r="D647" s="65" t="s">
        <v>1811</v>
      </c>
      <c r="E647" s="65" t="s">
        <v>361</v>
      </c>
      <c r="F647" s="65" t="s">
        <v>11</v>
      </c>
      <c r="G647" s="65" t="s">
        <v>1522</v>
      </c>
      <c r="H647" s="65" t="s">
        <v>13</v>
      </c>
      <c r="I647" s="67">
        <v>-3073.58</v>
      </c>
      <c r="J647" s="48" t="str">
        <f t="shared" si="10"/>
        <v>400 Utah State Board of Education</v>
      </c>
      <c r="K647" s="48" t="str">
        <f>IFERROR(VLOOKUP(C647,AppropUnits[],13,0),D647)</f>
        <v>PED Financial Operations</v>
      </c>
      <c r="L647" s="62" t="s">
        <v>1519</v>
      </c>
      <c r="M647" s="63" t="s">
        <v>2161</v>
      </c>
      <c r="O647" s="9"/>
    </row>
    <row r="648" spans="1:15" ht="15" customHeight="1" x14ac:dyDescent="0.25">
      <c r="A648" s="64" t="s">
        <v>137</v>
      </c>
      <c r="B648" s="65" t="s">
        <v>138</v>
      </c>
      <c r="C648" s="66" t="s">
        <v>1812</v>
      </c>
      <c r="D648" s="65" t="s">
        <v>1813</v>
      </c>
      <c r="E648" s="65" t="s">
        <v>361</v>
      </c>
      <c r="F648" s="65" t="s">
        <v>11</v>
      </c>
      <c r="G648" s="65" t="s">
        <v>1522</v>
      </c>
      <c r="H648" s="65" t="s">
        <v>13</v>
      </c>
      <c r="I648" s="67">
        <v>-3826.6000000000004</v>
      </c>
      <c r="J648" s="48" t="str">
        <f t="shared" si="10"/>
        <v>400 Utah State Board of Education</v>
      </c>
      <c r="K648" s="48" t="str">
        <f>IFERROR(VLOOKUP(C648,AppropUnits[],13,0),D648)</f>
        <v>PED Information Technology</v>
      </c>
      <c r="L648" s="62" t="s">
        <v>1519</v>
      </c>
      <c r="M648" s="63" t="s">
        <v>2161</v>
      </c>
      <c r="O648" s="20"/>
    </row>
    <row r="649" spans="1:15" ht="15" customHeight="1" x14ac:dyDescent="0.25">
      <c r="A649" s="64" t="s">
        <v>137</v>
      </c>
      <c r="B649" s="65" t="s">
        <v>138</v>
      </c>
      <c r="C649" s="66" t="s">
        <v>1814</v>
      </c>
      <c r="D649" s="65" t="s">
        <v>1815</v>
      </c>
      <c r="E649" s="65" t="s">
        <v>361</v>
      </c>
      <c r="F649" s="65" t="s">
        <v>11</v>
      </c>
      <c r="G649" s="65" t="s">
        <v>1522</v>
      </c>
      <c r="H649" s="65" t="s">
        <v>13</v>
      </c>
      <c r="I649" s="67">
        <v>-161.76999999999998</v>
      </c>
      <c r="J649" s="48" t="str">
        <f t="shared" si="10"/>
        <v>400 Utah State Board of Education</v>
      </c>
      <c r="K649" s="48" t="str">
        <f>IFERROR(VLOOKUP(C649,AppropUnits[],13,0),D649)</f>
        <v>PED Student Access to High Quality School Readiness Grant</v>
      </c>
      <c r="L649" s="62" t="s">
        <v>1519</v>
      </c>
      <c r="M649" s="63" t="s">
        <v>2161</v>
      </c>
      <c r="O649" s="20"/>
    </row>
    <row r="650" spans="1:15" ht="15" customHeight="1" x14ac:dyDescent="0.25">
      <c r="A650" s="64" t="s">
        <v>137</v>
      </c>
      <c r="B650" s="65" t="s">
        <v>138</v>
      </c>
      <c r="C650" s="66" t="s">
        <v>140</v>
      </c>
      <c r="D650" s="65" t="s">
        <v>1816</v>
      </c>
      <c r="E650" s="65" t="s">
        <v>361</v>
      </c>
      <c r="F650" s="65" t="s">
        <v>11</v>
      </c>
      <c r="G650" s="65" t="s">
        <v>1522</v>
      </c>
      <c r="H650" s="65" t="s">
        <v>13</v>
      </c>
      <c r="I650" s="67">
        <v>-3210.08</v>
      </c>
      <c r="J650" s="48" t="str">
        <f t="shared" si="10"/>
        <v>400 Utah State Board of Education</v>
      </c>
      <c r="K650" s="48" t="str">
        <f>IFERROR(VLOOKUP(C650,AppropUnits[],13,0),D650)</f>
        <v>PED Child Nutrition</v>
      </c>
      <c r="L650" s="62" t="s">
        <v>1519</v>
      </c>
      <c r="M650" s="63" t="s">
        <v>2161</v>
      </c>
      <c r="O650" s="20"/>
    </row>
    <row r="651" spans="1:15" ht="15" customHeight="1" x14ac:dyDescent="0.25">
      <c r="A651" s="64" t="s">
        <v>137</v>
      </c>
      <c r="B651" s="65" t="s">
        <v>138</v>
      </c>
      <c r="C651" s="66" t="s">
        <v>1817</v>
      </c>
      <c r="D651" s="65" t="s">
        <v>1818</v>
      </c>
      <c r="E651" s="65" t="s">
        <v>361</v>
      </c>
      <c r="F651" s="65" t="s">
        <v>11</v>
      </c>
      <c r="G651" s="65" t="s">
        <v>1522</v>
      </c>
      <c r="H651" s="65" t="s">
        <v>13</v>
      </c>
      <c r="I651" s="67">
        <v>-1400.1499999999996</v>
      </c>
      <c r="J651" s="48" t="str">
        <f t="shared" si="10"/>
        <v>400 Utah State Board of Education</v>
      </c>
      <c r="K651" s="48" t="str">
        <f>IFERROR(VLOOKUP(C651,AppropUnits[],13,0),D651)</f>
        <v>PED Utah Charter School Board</v>
      </c>
      <c r="L651" s="62" t="s">
        <v>1519</v>
      </c>
      <c r="M651" s="63" t="s">
        <v>2161</v>
      </c>
      <c r="O651" s="20"/>
    </row>
    <row r="652" spans="1:15" ht="15" customHeight="1" x14ac:dyDescent="0.25">
      <c r="A652" s="64" t="s">
        <v>137</v>
      </c>
      <c r="B652" s="65" t="s">
        <v>138</v>
      </c>
      <c r="C652" s="66" t="s">
        <v>1819</v>
      </c>
      <c r="D652" s="65" t="s">
        <v>1820</v>
      </c>
      <c r="E652" s="65" t="s">
        <v>361</v>
      </c>
      <c r="F652" s="65" t="s">
        <v>11</v>
      </c>
      <c r="G652" s="65" t="s">
        <v>1522</v>
      </c>
      <c r="H652" s="65" t="s">
        <v>13</v>
      </c>
      <c r="I652" s="67">
        <v>-1887.7600000000002</v>
      </c>
      <c r="J652" s="48" t="str">
        <f t="shared" si="10"/>
        <v>400 Utah State Board of Education</v>
      </c>
      <c r="K652" s="48" t="str">
        <f>IFERROR(VLOOKUP(C652,AppropUnits[],13,0),D652)</f>
        <v>PED Educator Licensing</v>
      </c>
      <c r="L652" s="62" t="s">
        <v>1519</v>
      </c>
      <c r="M652" s="63" t="s">
        <v>2161</v>
      </c>
      <c r="O652" s="20"/>
    </row>
    <row r="653" spans="1:15" ht="15" customHeight="1" x14ac:dyDescent="0.25">
      <c r="A653" s="64" t="s">
        <v>137</v>
      </c>
      <c r="B653" s="65" t="s">
        <v>138</v>
      </c>
      <c r="C653" s="66" t="s">
        <v>1821</v>
      </c>
      <c r="D653" s="65" t="s">
        <v>1822</v>
      </c>
      <c r="E653" s="65" t="s">
        <v>361</v>
      </c>
      <c r="F653" s="65" t="s">
        <v>11</v>
      </c>
      <c r="G653" s="65" t="s">
        <v>1522</v>
      </c>
      <c r="H653" s="65" t="s">
        <v>13</v>
      </c>
      <c r="I653" s="67">
        <v>-63.360000000000014</v>
      </c>
      <c r="J653" s="48" t="str">
        <f t="shared" si="10"/>
        <v>400 Utah State Board of Education</v>
      </c>
      <c r="K653" s="48" t="str">
        <f>IFERROR(VLOOKUP(C653,AppropUnits[],13,0),D653)</f>
        <v>PED Early Intervention</v>
      </c>
      <c r="L653" s="62" t="s">
        <v>1519</v>
      </c>
      <c r="M653" s="63" t="s">
        <v>2161</v>
      </c>
      <c r="O653" s="20"/>
    </row>
    <row r="654" spans="1:15" ht="15" customHeight="1" x14ac:dyDescent="0.25">
      <c r="A654" s="64" t="s">
        <v>137</v>
      </c>
      <c r="B654" s="65" t="s">
        <v>138</v>
      </c>
      <c r="C654" s="66" t="s">
        <v>1823</v>
      </c>
      <c r="D654" s="65" t="s">
        <v>1824</v>
      </c>
      <c r="E654" s="65" t="s">
        <v>361</v>
      </c>
      <c r="F654" s="65" t="s">
        <v>11</v>
      </c>
      <c r="G654" s="65" t="s">
        <v>1522</v>
      </c>
      <c r="H654" s="65" t="s">
        <v>13</v>
      </c>
      <c r="I654" s="67">
        <v>-134.91000000000003</v>
      </c>
      <c r="J654" s="48" t="str">
        <f t="shared" si="10"/>
        <v>400 Utah State Board of Education</v>
      </c>
      <c r="K654" s="48" t="str">
        <f>IFERROR(VLOOKUP(C654,AppropUnits[],13,0),D654)</f>
        <v>PED Upstart Early Childhood Education</v>
      </c>
      <c r="L654" s="62" t="s">
        <v>1519</v>
      </c>
      <c r="M654" s="63" t="s">
        <v>2161</v>
      </c>
      <c r="O654" s="20"/>
    </row>
    <row r="655" spans="1:15" ht="15" customHeight="1" x14ac:dyDescent="0.25">
      <c r="A655" s="64" t="s">
        <v>137</v>
      </c>
      <c r="B655" s="65" t="s">
        <v>138</v>
      </c>
      <c r="C655" s="66" t="s">
        <v>1825</v>
      </c>
      <c r="D655" s="65" t="s">
        <v>1826</v>
      </c>
      <c r="E655" s="65" t="s">
        <v>361</v>
      </c>
      <c r="F655" s="65" t="s">
        <v>11</v>
      </c>
      <c r="G655" s="65" t="s">
        <v>1522</v>
      </c>
      <c r="H655" s="65" t="s">
        <v>13</v>
      </c>
      <c r="I655" s="67">
        <v>-89.389999999999986</v>
      </c>
      <c r="J655" s="48" t="str">
        <f t="shared" si="10"/>
        <v>400 Utah State Board of Education</v>
      </c>
      <c r="K655" s="48" t="str">
        <f>IFERROR(VLOOKUP(C655,AppropUnits[],13,0),D655)</f>
        <v>PED General Financial Literacy</v>
      </c>
      <c r="L655" s="62" t="s">
        <v>1519</v>
      </c>
      <c r="M655" s="63" t="s">
        <v>2161</v>
      </c>
      <c r="O655" s="20"/>
    </row>
    <row r="656" spans="1:15" ht="15" customHeight="1" x14ac:dyDescent="0.25">
      <c r="A656" s="64" t="s">
        <v>137</v>
      </c>
      <c r="B656" s="65" t="s">
        <v>138</v>
      </c>
      <c r="C656" s="66" t="s">
        <v>1827</v>
      </c>
      <c r="D656" s="65" t="s">
        <v>1828</v>
      </c>
      <c r="E656" s="65" t="s">
        <v>361</v>
      </c>
      <c r="F656" s="65" t="s">
        <v>11</v>
      </c>
      <c r="G656" s="65" t="s">
        <v>1522</v>
      </c>
      <c r="H656" s="65" t="s">
        <v>13</v>
      </c>
      <c r="I656" s="67">
        <v>-126.51999999999998</v>
      </c>
      <c r="J656" s="48" t="str">
        <f t="shared" si="10"/>
        <v>400 Utah State Board of Education</v>
      </c>
      <c r="K656" s="48" t="str">
        <f>IFERROR(VLOOKUP(C656,AppropUnits[],13,0),D656)</f>
        <v>PED Carson Smith Scholarships</v>
      </c>
      <c r="L656" s="62" t="s">
        <v>1519</v>
      </c>
      <c r="M656" s="63" t="s">
        <v>2161</v>
      </c>
      <c r="O656" s="9"/>
    </row>
    <row r="657" spans="1:15" ht="15" customHeight="1" x14ac:dyDescent="0.25">
      <c r="A657" s="64" t="s">
        <v>137</v>
      </c>
      <c r="B657" s="65" t="s">
        <v>138</v>
      </c>
      <c r="C657" s="66" t="s">
        <v>1829</v>
      </c>
      <c r="D657" s="65" t="s">
        <v>1830</v>
      </c>
      <c r="E657" s="65" t="s">
        <v>361</v>
      </c>
      <c r="F657" s="65" t="s">
        <v>11</v>
      </c>
      <c r="G657" s="65" t="s">
        <v>1522</v>
      </c>
      <c r="H657" s="65" t="s">
        <v>13</v>
      </c>
      <c r="I657" s="67">
        <v>-52.77000000000001</v>
      </c>
      <c r="J657" s="48" t="str">
        <f t="shared" si="10"/>
        <v>400 Utah State Board of Education</v>
      </c>
      <c r="K657" s="48" t="str">
        <f>IFERROR(VLOOKUP(C657,AppropUnits[],13,0),D657)</f>
        <v>PED Inter-gen Poverty Interventions</v>
      </c>
      <c r="L657" s="62" t="s">
        <v>1519</v>
      </c>
      <c r="M657" s="63" t="s">
        <v>2161</v>
      </c>
      <c r="O657" s="20"/>
    </row>
    <row r="658" spans="1:15" ht="15" customHeight="1" x14ac:dyDescent="0.25">
      <c r="A658" s="64" t="s">
        <v>137</v>
      </c>
      <c r="B658" s="65" t="s">
        <v>138</v>
      </c>
      <c r="C658" s="66" t="s">
        <v>1831</v>
      </c>
      <c r="D658" s="65" t="s">
        <v>1832</v>
      </c>
      <c r="E658" s="65" t="s">
        <v>361</v>
      </c>
      <c r="F658" s="65" t="s">
        <v>11</v>
      </c>
      <c r="G658" s="65" t="s">
        <v>1522</v>
      </c>
      <c r="H658" s="65" t="s">
        <v>13</v>
      </c>
      <c r="I658" s="67">
        <v>-285.51</v>
      </c>
      <c r="J658" s="48" t="str">
        <f t="shared" si="10"/>
        <v>400 Utah State Board of Education</v>
      </c>
      <c r="K658" s="48" t="str">
        <f>IFERROR(VLOOKUP(C658,AppropUnits[],13,0),D658)</f>
        <v>PED School Turnaround &amp; Leadership Develop</v>
      </c>
      <c r="L658" s="62" t="s">
        <v>1519</v>
      </c>
      <c r="M658" s="63" t="s">
        <v>2161</v>
      </c>
      <c r="O658" s="20"/>
    </row>
    <row r="659" spans="1:15" ht="15" customHeight="1" x14ac:dyDescent="0.25">
      <c r="A659" s="64" t="s">
        <v>137</v>
      </c>
      <c r="B659" s="65" t="s">
        <v>138</v>
      </c>
      <c r="C659" s="66" t="s">
        <v>1833</v>
      </c>
      <c r="D659" s="65" t="s">
        <v>1834</v>
      </c>
      <c r="E659" s="65" t="s">
        <v>361</v>
      </c>
      <c r="F659" s="65" t="s">
        <v>11</v>
      </c>
      <c r="G659" s="65" t="s">
        <v>1522</v>
      </c>
      <c r="H659" s="65" t="s">
        <v>13</v>
      </c>
      <c r="I659" s="67">
        <v>-49.56</v>
      </c>
      <c r="J659" s="48" t="str">
        <f t="shared" si="10"/>
        <v>400 Utah State Board of Education</v>
      </c>
      <c r="K659" s="48" t="str">
        <f>IFERROR(VLOOKUP(C659,AppropUnits[],13,0),D659)</f>
        <v>PED Cont &amp; Gts- Computer Science Initiative</v>
      </c>
      <c r="L659" s="62" t="s">
        <v>1519</v>
      </c>
      <c r="M659" s="63" t="s">
        <v>2161</v>
      </c>
      <c r="O659" s="20"/>
    </row>
    <row r="660" spans="1:15" ht="15" customHeight="1" x14ac:dyDescent="0.25">
      <c r="A660" s="64" t="s">
        <v>137</v>
      </c>
      <c r="B660" s="65" t="s">
        <v>138</v>
      </c>
      <c r="C660" s="66" t="s">
        <v>1835</v>
      </c>
      <c r="D660" s="65" t="s">
        <v>1836</v>
      </c>
      <c r="E660" s="65" t="s">
        <v>361</v>
      </c>
      <c r="F660" s="65" t="s">
        <v>11</v>
      </c>
      <c r="G660" s="65" t="s">
        <v>1522</v>
      </c>
      <c r="H660" s="65" t="s">
        <v>13</v>
      </c>
      <c r="I660" s="67">
        <v>-135.95999999999998</v>
      </c>
      <c r="J660" s="48" t="str">
        <f t="shared" si="10"/>
        <v>400 Utah State Board of Education</v>
      </c>
      <c r="K660" s="48" t="str">
        <f>IFERROR(VLOOKUP(C660,AppropUnits[],13,0),D660)</f>
        <v>PED Cont &amp; Gts- Partnerships for Student Success</v>
      </c>
      <c r="L660" s="62" t="s">
        <v>1519</v>
      </c>
      <c r="M660" s="63" t="s">
        <v>2161</v>
      </c>
      <c r="O660" s="9"/>
    </row>
    <row r="661" spans="1:15" ht="15" customHeight="1" x14ac:dyDescent="0.25">
      <c r="A661" s="64" t="s">
        <v>137</v>
      </c>
      <c r="B661" s="65" t="s">
        <v>138</v>
      </c>
      <c r="C661" s="66" t="s">
        <v>1837</v>
      </c>
      <c r="D661" s="65" t="s">
        <v>1838</v>
      </c>
      <c r="E661" s="65" t="s">
        <v>361</v>
      </c>
      <c r="F661" s="65" t="s">
        <v>11</v>
      </c>
      <c r="G661" s="65" t="s">
        <v>1522</v>
      </c>
      <c r="H661" s="65" t="s">
        <v>13</v>
      </c>
      <c r="I661" s="67">
        <v>-10.350000000000001</v>
      </c>
      <c r="J661" s="48" t="str">
        <f t="shared" si="10"/>
        <v>400 Utah State Board of Education</v>
      </c>
      <c r="K661" s="48" t="str">
        <f>IFERROR(VLOOKUP(C661,AppropUnits[],13,0),D661)</f>
        <v>PED Ed Improvmt Ops Outside Reg School Day</v>
      </c>
      <c r="L661" s="62" t="s">
        <v>1519</v>
      </c>
      <c r="M661" s="63" t="s">
        <v>2161</v>
      </c>
      <c r="O661" s="20"/>
    </row>
    <row r="662" spans="1:15" ht="15" customHeight="1" x14ac:dyDescent="0.25">
      <c r="A662" s="64" t="s">
        <v>137</v>
      </c>
      <c r="B662" s="65" t="s">
        <v>138</v>
      </c>
      <c r="C662" s="66" t="s">
        <v>1839</v>
      </c>
      <c r="D662" s="65" t="s">
        <v>1840</v>
      </c>
      <c r="E662" s="65" t="s">
        <v>361</v>
      </c>
      <c r="F662" s="65" t="s">
        <v>11</v>
      </c>
      <c r="G662" s="65" t="s">
        <v>1522</v>
      </c>
      <c r="H662" s="65" t="s">
        <v>13</v>
      </c>
      <c r="I662" s="67">
        <v>-194.92999999999995</v>
      </c>
      <c r="J662" s="48" t="str">
        <f t="shared" si="10"/>
        <v>400 Utah State Board of Education</v>
      </c>
      <c r="K662" s="48" t="str">
        <f>IFERROR(VLOOKUP(C662,AppropUnits[],13,0),D662)</f>
        <v>PED CTE Comprehensive Guidance</v>
      </c>
      <c r="L662" s="62" t="s">
        <v>1519</v>
      </c>
      <c r="M662" s="63" t="s">
        <v>2161</v>
      </c>
      <c r="O662" s="20"/>
    </row>
    <row r="663" spans="1:15" ht="15" customHeight="1" x14ac:dyDescent="0.25">
      <c r="A663" s="64" t="s">
        <v>137</v>
      </c>
      <c r="B663" s="65" t="s">
        <v>138</v>
      </c>
      <c r="C663" s="66" t="s">
        <v>1841</v>
      </c>
      <c r="D663" s="65" t="s">
        <v>1842</v>
      </c>
      <c r="E663" s="65" t="s">
        <v>361</v>
      </c>
      <c r="F663" s="65" t="s">
        <v>11</v>
      </c>
      <c r="G663" s="65" t="s">
        <v>1522</v>
      </c>
      <c r="H663" s="65" t="s">
        <v>13</v>
      </c>
      <c r="I663" s="67">
        <v>-457.03</v>
      </c>
      <c r="J663" s="48" t="str">
        <f t="shared" si="10"/>
        <v>400 Utah State Board of Education</v>
      </c>
      <c r="K663" s="48" t="str">
        <f>IFERROR(VLOOKUP(C663,AppropUnits[],13,0),D663)</f>
        <v>PED Enhancement for At-Risk Students</v>
      </c>
      <c r="L663" s="62" t="s">
        <v>1519</v>
      </c>
      <c r="M663" s="63" t="s">
        <v>2161</v>
      </c>
      <c r="O663" s="20"/>
    </row>
    <row r="664" spans="1:15" ht="15" customHeight="1" x14ac:dyDescent="0.25">
      <c r="A664" s="64" t="s">
        <v>137</v>
      </c>
      <c r="B664" s="65" t="s">
        <v>138</v>
      </c>
      <c r="C664" s="66" t="s">
        <v>1843</v>
      </c>
      <c r="D664" s="65" t="s">
        <v>1844</v>
      </c>
      <c r="E664" s="65" t="s">
        <v>361</v>
      </c>
      <c r="F664" s="65" t="s">
        <v>11</v>
      </c>
      <c r="G664" s="65" t="s">
        <v>1522</v>
      </c>
      <c r="H664" s="65" t="s">
        <v>13</v>
      </c>
      <c r="I664" s="67">
        <v>-413.01</v>
      </c>
      <c r="J664" s="48" t="str">
        <f t="shared" si="10"/>
        <v>400 Utah State Board of Education</v>
      </c>
      <c r="K664" s="48" t="str">
        <f>IFERROR(VLOOKUP(C664,AppropUnits[],13,0),D664)</f>
        <v>PED Youth-in-Custody</v>
      </c>
      <c r="L664" s="62" t="s">
        <v>1519</v>
      </c>
      <c r="M664" s="63" t="s">
        <v>2161</v>
      </c>
      <c r="O664" s="20"/>
    </row>
    <row r="665" spans="1:15" ht="15" customHeight="1" x14ac:dyDescent="0.25">
      <c r="A665" s="64" t="s">
        <v>137</v>
      </c>
      <c r="B665" s="65" t="s">
        <v>138</v>
      </c>
      <c r="C665" s="66" t="s">
        <v>1845</v>
      </c>
      <c r="D665" s="65" t="s">
        <v>1846</v>
      </c>
      <c r="E665" s="65" t="s">
        <v>361</v>
      </c>
      <c r="F665" s="65" t="s">
        <v>11</v>
      </c>
      <c r="G665" s="65" t="s">
        <v>1522</v>
      </c>
      <c r="H665" s="65" t="s">
        <v>13</v>
      </c>
      <c r="I665" s="67">
        <v>-150.35000000000002</v>
      </c>
      <c r="J665" s="48" t="str">
        <f t="shared" si="10"/>
        <v>400 Utah State Board of Education</v>
      </c>
      <c r="K665" s="48" t="str">
        <f>IFERROR(VLOOKUP(C665,AppropUnits[],13,0),D665)</f>
        <v>PED Adult Education</v>
      </c>
      <c r="L665" s="62" t="s">
        <v>1519</v>
      </c>
      <c r="M665" s="63" t="s">
        <v>2161</v>
      </c>
      <c r="O665" s="20"/>
    </row>
    <row r="666" spans="1:15" ht="15" customHeight="1" x14ac:dyDescent="0.25">
      <c r="A666" s="64" t="s">
        <v>137</v>
      </c>
      <c r="B666" s="65" t="s">
        <v>138</v>
      </c>
      <c r="C666" s="66" t="s">
        <v>1847</v>
      </c>
      <c r="D666" s="65" t="s">
        <v>1848</v>
      </c>
      <c r="E666" s="65" t="s">
        <v>361</v>
      </c>
      <c r="F666" s="65" t="s">
        <v>11</v>
      </c>
      <c r="G666" s="65" t="s">
        <v>1522</v>
      </c>
      <c r="H666" s="65" t="s">
        <v>13</v>
      </c>
      <c r="I666" s="67">
        <v>-155.86000000000001</v>
      </c>
      <c r="J666" s="48" t="str">
        <f t="shared" si="10"/>
        <v>400 Utah State Board of Education</v>
      </c>
      <c r="K666" s="48" t="str">
        <f>IFERROR(VLOOKUP(C666,AppropUnits[],13,0),D666)</f>
        <v>PED Dual Immersion</v>
      </c>
      <c r="L666" s="62" t="s">
        <v>1519</v>
      </c>
      <c r="M666" s="63" t="s">
        <v>2161</v>
      </c>
      <c r="O666" s="20"/>
    </row>
    <row r="667" spans="1:15" ht="15" customHeight="1" x14ac:dyDescent="0.25">
      <c r="A667" s="64" t="s">
        <v>137</v>
      </c>
      <c r="B667" s="65" t="s">
        <v>138</v>
      </c>
      <c r="C667" s="66" t="s">
        <v>1849</v>
      </c>
      <c r="D667" s="65" t="s">
        <v>1850</v>
      </c>
      <c r="E667" s="65" t="s">
        <v>361</v>
      </c>
      <c r="F667" s="65" t="s">
        <v>11</v>
      </c>
      <c r="G667" s="65" t="s">
        <v>1522</v>
      </c>
      <c r="H667" s="65" t="s">
        <v>13</v>
      </c>
      <c r="I667" s="67">
        <v>-131.37</v>
      </c>
      <c r="J667" s="48" t="str">
        <f t="shared" si="10"/>
        <v>400 Utah State Board of Education</v>
      </c>
      <c r="K667" s="48" t="str">
        <f>IFERROR(VLOOKUP(C667,AppropUnits[],13,0),D667)</f>
        <v>PED Beverley Taylor Sorenson Arts Learning Program</v>
      </c>
      <c r="L667" s="62" t="s">
        <v>1519</v>
      </c>
      <c r="M667" s="63" t="s">
        <v>2161</v>
      </c>
      <c r="O667" s="9"/>
    </row>
    <row r="668" spans="1:15" ht="15" customHeight="1" x14ac:dyDescent="0.25">
      <c r="A668" s="64" t="s">
        <v>137</v>
      </c>
      <c r="B668" s="65" t="s">
        <v>138</v>
      </c>
      <c r="C668" s="66" t="s">
        <v>1851</v>
      </c>
      <c r="D668" s="65" t="s">
        <v>1852</v>
      </c>
      <c r="E668" s="65" t="s">
        <v>361</v>
      </c>
      <c r="F668" s="65" t="s">
        <v>11</v>
      </c>
      <c r="G668" s="65" t="s">
        <v>1522</v>
      </c>
      <c r="H668" s="65" t="s">
        <v>13</v>
      </c>
      <c r="I668" s="67">
        <v>-462.80999999999995</v>
      </c>
      <c r="J668" s="48" t="str">
        <f t="shared" si="10"/>
        <v>400 Utah State Board of Education</v>
      </c>
      <c r="K668" s="48" t="str">
        <f>IFERROR(VLOOKUP(C668,AppropUnits[],13,0),D668)</f>
        <v>PED Digital Teaching &amp; Learning</v>
      </c>
      <c r="L668" s="62" t="s">
        <v>1519</v>
      </c>
      <c r="M668" s="63" t="s">
        <v>2161</v>
      </c>
      <c r="O668" s="9"/>
    </row>
    <row r="669" spans="1:15" ht="15" customHeight="1" x14ac:dyDescent="0.25">
      <c r="A669" s="64" t="s">
        <v>137</v>
      </c>
      <c r="B669" s="65" t="s">
        <v>138</v>
      </c>
      <c r="C669" s="66" t="s">
        <v>1853</v>
      </c>
      <c r="D669" s="65" t="s">
        <v>1854</v>
      </c>
      <c r="E669" s="65" t="s">
        <v>361</v>
      </c>
      <c r="F669" s="65" t="s">
        <v>11</v>
      </c>
      <c r="G669" s="65" t="s">
        <v>1522</v>
      </c>
      <c r="H669" s="65" t="s">
        <v>13</v>
      </c>
      <c r="I669" s="67">
        <v>-149.72000000000003</v>
      </c>
      <c r="J669" s="48" t="str">
        <f t="shared" si="10"/>
        <v>400 Utah State Board of Education</v>
      </c>
      <c r="K669" s="48" t="str">
        <f>IFERROR(VLOOKUP(C669,AppropUnits[],13,0),D669)</f>
        <v>PED Special Education State Programs</v>
      </c>
      <c r="L669" s="62" t="s">
        <v>1519</v>
      </c>
      <c r="M669" s="63" t="s">
        <v>2161</v>
      </c>
      <c r="O669" s="20"/>
    </row>
    <row r="670" spans="1:15" ht="15" customHeight="1" x14ac:dyDescent="0.25">
      <c r="A670" s="64" t="s">
        <v>137</v>
      </c>
      <c r="B670" s="65" t="s">
        <v>138</v>
      </c>
      <c r="C670" s="66" t="s">
        <v>1855</v>
      </c>
      <c r="D670" s="65" t="s">
        <v>1856</v>
      </c>
      <c r="E670" s="65" t="s">
        <v>361</v>
      </c>
      <c r="F670" s="65" t="s">
        <v>11</v>
      </c>
      <c r="G670" s="65" t="s">
        <v>1522</v>
      </c>
      <c r="H670" s="65" t="s">
        <v>13</v>
      </c>
      <c r="I670" s="67">
        <v>-282.89999999999998</v>
      </c>
      <c r="J670" s="48" t="str">
        <f t="shared" si="10"/>
        <v>400 Utah State Board of Education</v>
      </c>
      <c r="K670" s="48" t="str">
        <f>IFERROR(VLOOKUP(C670,AppropUnits[],13,0),D670)</f>
        <v>PED Early Literacy Program</v>
      </c>
      <c r="L670" s="62" t="s">
        <v>1519</v>
      </c>
      <c r="M670" s="63" t="s">
        <v>2161</v>
      </c>
      <c r="O670" s="20"/>
    </row>
    <row r="671" spans="1:15" ht="15" customHeight="1" x14ac:dyDescent="0.25">
      <c r="A671" s="64" t="s">
        <v>137</v>
      </c>
      <c r="B671" s="65" t="s">
        <v>138</v>
      </c>
      <c r="C671" s="66" t="s">
        <v>1857</v>
      </c>
      <c r="D671" s="65" t="s">
        <v>1858</v>
      </c>
      <c r="E671" s="65" t="s">
        <v>361</v>
      </c>
      <c r="F671" s="65" t="s">
        <v>11</v>
      </c>
      <c r="G671" s="65" t="s">
        <v>1522</v>
      </c>
      <c r="H671" s="65" t="s">
        <v>13</v>
      </c>
      <c r="I671" s="67">
        <v>-112.14999999999998</v>
      </c>
      <c r="J671" s="48" t="str">
        <f t="shared" si="10"/>
        <v>400 Utah State Board of Education</v>
      </c>
      <c r="K671" s="48" t="str">
        <f>IFERROR(VLOOKUP(C671,AppropUnits[],13,0),D671)</f>
        <v>PED State Safety &amp; Support Program</v>
      </c>
      <c r="L671" s="62" t="s">
        <v>1519</v>
      </c>
      <c r="M671" s="63" t="s">
        <v>2161</v>
      </c>
      <c r="O671" s="20"/>
    </row>
    <row r="672" spans="1:15" ht="15" customHeight="1" x14ac:dyDescent="0.25">
      <c r="A672" s="64" t="s">
        <v>137</v>
      </c>
      <c r="B672" s="65" t="s">
        <v>138</v>
      </c>
      <c r="C672" s="66" t="s">
        <v>1859</v>
      </c>
      <c r="D672" s="65" t="s">
        <v>1860</v>
      </c>
      <c r="E672" s="65" t="s">
        <v>361</v>
      </c>
      <c r="F672" s="65" t="s">
        <v>11</v>
      </c>
      <c r="G672" s="65" t="s">
        <v>1522</v>
      </c>
      <c r="H672" s="65" t="s">
        <v>13</v>
      </c>
      <c r="I672" s="67">
        <v>-233.21000000000004</v>
      </c>
      <c r="J672" s="48" t="str">
        <f t="shared" si="10"/>
        <v>400 Utah State Board of Education</v>
      </c>
      <c r="K672" s="48" t="str">
        <f>IFERROR(VLOOKUP(C672,AppropUnits[],13,0),D672)</f>
        <v>PED Student Health and Counseling Support Program</v>
      </c>
      <c r="L672" s="62" t="s">
        <v>1519</v>
      </c>
      <c r="M672" s="63" t="s">
        <v>2161</v>
      </c>
      <c r="O672" s="9"/>
    </row>
    <row r="673" spans="1:15" ht="15" customHeight="1" x14ac:dyDescent="0.25">
      <c r="A673" s="64" t="s">
        <v>137</v>
      </c>
      <c r="B673" s="65" t="s">
        <v>138</v>
      </c>
      <c r="C673" s="66" t="s">
        <v>1861</v>
      </c>
      <c r="D673" s="65" t="s">
        <v>1862</v>
      </c>
      <c r="E673" s="65" t="s">
        <v>361</v>
      </c>
      <c r="F673" s="65" t="s">
        <v>11</v>
      </c>
      <c r="G673" s="65" t="s">
        <v>1522</v>
      </c>
      <c r="H673" s="65" t="s">
        <v>13</v>
      </c>
      <c r="I673" s="67">
        <v>-272.39</v>
      </c>
      <c r="J673" s="48" t="str">
        <f t="shared" si="10"/>
        <v>400 Utah State Board of Education</v>
      </c>
      <c r="K673" s="48" t="str">
        <f>IFERROR(VLOOKUP(C673,AppropUnits[],13,0),D673)</f>
        <v>PED ULEAD</v>
      </c>
      <c r="L673" s="62" t="s">
        <v>1519</v>
      </c>
      <c r="M673" s="63" t="s">
        <v>2161</v>
      </c>
      <c r="O673" s="20"/>
    </row>
    <row r="674" spans="1:15" ht="15" customHeight="1" x14ac:dyDescent="0.25">
      <c r="A674" s="64" t="s">
        <v>137</v>
      </c>
      <c r="B674" s="65" t="s">
        <v>138</v>
      </c>
      <c r="C674" s="66" t="s">
        <v>1863</v>
      </c>
      <c r="D674" s="65" t="s">
        <v>1864</v>
      </c>
      <c r="E674" s="65" t="s">
        <v>361</v>
      </c>
      <c r="F674" s="65" t="s">
        <v>11</v>
      </c>
      <c r="G674" s="65" t="s">
        <v>1522</v>
      </c>
      <c r="H674" s="65" t="s">
        <v>13</v>
      </c>
      <c r="I674" s="67">
        <v>-33.44</v>
      </c>
      <c r="J674" s="48" t="str">
        <f t="shared" si="10"/>
        <v>400 Utah State Board of Education</v>
      </c>
      <c r="K674" s="48" t="str">
        <f>IFERROR(VLOOKUP(C674,AppropUnits[],13,0),D674)</f>
        <v>PED Special Needs Opportunity Scholarship</v>
      </c>
      <c r="L674" s="62" t="s">
        <v>1519</v>
      </c>
      <c r="M674" s="63" t="s">
        <v>2161</v>
      </c>
      <c r="O674" s="20"/>
    </row>
    <row r="675" spans="1:15" ht="15" customHeight="1" x14ac:dyDescent="0.25">
      <c r="A675" s="64" t="s">
        <v>137</v>
      </c>
      <c r="B675" s="65" t="s">
        <v>138</v>
      </c>
      <c r="C675" s="66" t="s">
        <v>1865</v>
      </c>
      <c r="D675" s="65" t="s">
        <v>1866</v>
      </c>
      <c r="E675" s="65" t="s">
        <v>361</v>
      </c>
      <c r="F675" s="65" t="s">
        <v>11</v>
      </c>
      <c r="G675" s="65" t="s">
        <v>1522</v>
      </c>
      <c r="H675" s="65" t="s">
        <v>13</v>
      </c>
      <c r="I675" s="67">
        <v>-4269.1399999999994</v>
      </c>
      <c r="J675" s="48" t="str">
        <f t="shared" si="10"/>
        <v>400 Utah State Board of Education</v>
      </c>
      <c r="K675" s="48" t="str">
        <f>IFERROR(VLOOKUP(C675,AppropUnits[],13,0),D675)</f>
        <v>PED Teaching &amp; Learning</v>
      </c>
      <c r="L675" s="62" t="s">
        <v>1519</v>
      </c>
      <c r="M675" s="63" t="s">
        <v>2161</v>
      </c>
      <c r="O675" s="20"/>
    </row>
    <row r="676" spans="1:15" ht="15" customHeight="1" x14ac:dyDescent="0.25">
      <c r="A676" s="64" t="s">
        <v>137</v>
      </c>
      <c r="B676" s="65" t="s">
        <v>138</v>
      </c>
      <c r="C676" s="66" t="s">
        <v>1867</v>
      </c>
      <c r="D676" s="65" t="s">
        <v>1868</v>
      </c>
      <c r="E676" s="65" t="s">
        <v>361</v>
      </c>
      <c r="F676" s="65" t="s">
        <v>11</v>
      </c>
      <c r="G676" s="65" t="s">
        <v>1522</v>
      </c>
      <c r="H676" s="65" t="s">
        <v>13</v>
      </c>
      <c r="I676" s="67">
        <v>-2343.63</v>
      </c>
      <c r="J676" s="48" t="str">
        <f t="shared" si="10"/>
        <v>400 Utah State Board of Education</v>
      </c>
      <c r="K676" s="48" t="str">
        <f>IFERROR(VLOOKUP(C676,AppropUnits[],13,0),D676)</f>
        <v>PED Assessment &amp; Accountability</v>
      </c>
      <c r="L676" s="62" t="s">
        <v>1519</v>
      </c>
      <c r="M676" s="63" t="s">
        <v>2161</v>
      </c>
      <c r="O676" s="20"/>
    </row>
    <row r="677" spans="1:15" ht="15" customHeight="1" x14ac:dyDescent="0.25">
      <c r="A677" s="64" t="s">
        <v>137</v>
      </c>
      <c r="B677" s="65" t="s">
        <v>138</v>
      </c>
      <c r="C677" s="66" t="s">
        <v>1869</v>
      </c>
      <c r="D677" s="65" t="s">
        <v>1870</v>
      </c>
      <c r="E677" s="65" t="s">
        <v>361</v>
      </c>
      <c r="F677" s="65" t="s">
        <v>11</v>
      </c>
      <c r="G677" s="65" t="s">
        <v>1522</v>
      </c>
      <c r="H677" s="65" t="s">
        <v>13</v>
      </c>
      <c r="I677" s="67">
        <v>-2926.7299999999996</v>
      </c>
      <c r="J677" s="48" t="str">
        <f t="shared" si="10"/>
        <v>400 Utah State Board of Education</v>
      </c>
      <c r="K677" s="48" t="str">
        <f>IFERROR(VLOOKUP(C677,AppropUnits[],13,0),D677)</f>
        <v>PED Career &amp; Technical Ed</v>
      </c>
      <c r="L677" s="62" t="s">
        <v>1519</v>
      </c>
      <c r="M677" s="63" t="s">
        <v>2161</v>
      </c>
      <c r="O677" s="20"/>
    </row>
    <row r="678" spans="1:15" ht="15" customHeight="1" x14ac:dyDescent="0.25">
      <c r="A678" s="64" t="s">
        <v>137</v>
      </c>
      <c r="B678" s="65" t="s">
        <v>138</v>
      </c>
      <c r="C678" s="66" t="s">
        <v>1871</v>
      </c>
      <c r="D678" s="65" t="s">
        <v>1872</v>
      </c>
      <c r="E678" s="65" t="s">
        <v>361</v>
      </c>
      <c r="F678" s="65" t="s">
        <v>11</v>
      </c>
      <c r="G678" s="65" t="s">
        <v>1522</v>
      </c>
      <c r="H678" s="65" t="s">
        <v>13</v>
      </c>
      <c r="I678" s="67">
        <v>-0.59000000000000008</v>
      </c>
      <c r="J678" s="48" t="str">
        <f t="shared" si="10"/>
        <v>400 Utah State Board of Education</v>
      </c>
      <c r="K678" s="48" t="str">
        <f>IFERROR(VLOOKUP(C678,AppropUnits[],13,0),D678)</f>
        <v>DBS Support Services</v>
      </c>
      <c r="L678" s="62" t="s">
        <v>1519</v>
      </c>
      <c r="M678" s="63" t="s">
        <v>2161</v>
      </c>
      <c r="O678" s="20"/>
    </row>
    <row r="679" spans="1:15" ht="15" customHeight="1" x14ac:dyDescent="0.25">
      <c r="A679" s="64" t="s">
        <v>137</v>
      </c>
      <c r="B679" s="65" t="s">
        <v>138</v>
      </c>
      <c r="C679" s="66" t="s">
        <v>259</v>
      </c>
      <c r="D679" s="65" t="s">
        <v>5267</v>
      </c>
      <c r="E679" s="65" t="s">
        <v>361</v>
      </c>
      <c r="F679" s="65" t="s">
        <v>11</v>
      </c>
      <c r="G679" s="65" t="s">
        <v>1522</v>
      </c>
      <c r="H679" s="65" t="s">
        <v>13</v>
      </c>
      <c r="I679" s="67">
        <v>-7512.41</v>
      </c>
      <c r="J679" s="48" t="str">
        <f t="shared" si="10"/>
        <v>400 Utah State Board of Education</v>
      </c>
      <c r="K679" s="48" t="str">
        <f>IFERROR(VLOOKUP(C679,AppropUnits[],13,0),D679)</f>
        <v>DBS Administration</v>
      </c>
      <c r="L679" s="62" t="s">
        <v>1519</v>
      </c>
      <c r="M679" s="63" t="s">
        <v>2161</v>
      </c>
      <c r="O679" s="20"/>
    </row>
    <row r="680" spans="1:15" ht="15" customHeight="1" x14ac:dyDescent="0.25">
      <c r="A680" s="64" t="s">
        <v>137</v>
      </c>
      <c r="B680" s="65" t="s">
        <v>138</v>
      </c>
      <c r="C680" s="66" t="s">
        <v>1873</v>
      </c>
      <c r="D680" s="65" t="s">
        <v>1874</v>
      </c>
      <c r="E680" s="65" t="s">
        <v>361</v>
      </c>
      <c r="F680" s="65" t="s">
        <v>11</v>
      </c>
      <c r="G680" s="65" t="s">
        <v>1522</v>
      </c>
      <c r="H680" s="65" t="s">
        <v>13</v>
      </c>
      <c r="I680" s="67">
        <v>-12615.21</v>
      </c>
      <c r="J680" s="48" t="str">
        <f t="shared" si="10"/>
        <v>400 Utah State Board of Education</v>
      </c>
      <c r="K680" s="48" t="str">
        <f>IFERROR(VLOOKUP(C680,AppropUnits[],13,0),D680)</f>
        <v>DBS School for the Deaf</v>
      </c>
      <c r="L680" s="62" t="s">
        <v>1519</v>
      </c>
      <c r="M680" s="63" t="s">
        <v>2161</v>
      </c>
      <c r="O680" s="20"/>
    </row>
    <row r="681" spans="1:15" ht="15" customHeight="1" x14ac:dyDescent="0.25">
      <c r="A681" s="64" t="s">
        <v>137</v>
      </c>
      <c r="B681" s="65" t="s">
        <v>138</v>
      </c>
      <c r="C681" s="66" t="s">
        <v>1875</v>
      </c>
      <c r="D681" s="65" t="s">
        <v>1876</v>
      </c>
      <c r="E681" s="65" t="s">
        <v>361</v>
      </c>
      <c r="F681" s="65" t="s">
        <v>11</v>
      </c>
      <c r="G681" s="65" t="s">
        <v>1522</v>
      </c>
      <c r="H681" s="65" t="s">
        <v>13</v>
      </c>
      <c r="I681" s="67">
        <v>-10034.720000000001</v>
      </c>
      <c r="J681" s="48" t="str">
        <f t="shared" si="10"/>
        <v>400 Utah State Board of Education</v>
      </c>
      <c r="K681" s="48" t="str">
        <f>IFERROR(VLOOKUP(C681,AppropUnits[],13,0),D681)</f>
        <v>DBS School for the Blind</v>
      </c>
      <c r="L681" s="62" t="s">
        <v>1519</v>
      </c>
      <c r="M681" s="63" t="s">
        <v>2161</v>
      </c>
      <c r="O681" s="9"/>
    </row>
    <row r="682" spans="1:15" ht="15" customHeight="1" x14ac:dyDescent="0.25">
      <c r="A682" s="64" t="s">
        <v>137</v>
      </c>
      <c r="B682" s="65" t="s">
        <v>138</v>
      </c>
      <c r="C682" s="66" t="s">
        <v>1877</v>
      </c>
      <c r="D682" s="65" t="s">
        <v>5270</v>
      </c>
      <c r="E682" s="65" t="s">
        <v>361</v>
      </c>
      <c r="F682" s="65" t="s">
        <v>11</v>
      </c>
      <c r="G682" s="65" t="s">
        <v>1522</v>
      </c>
      <c r="H682" s="65" t="s">
        <v>13</v>
      </c>
      <c r="I682" s="67">
        <v>-10992.379999999997</v>
      </c>
      <c r="J682" s="48" t="str">
        <f t="shared" si="10"/>
        <v>400 Utah State Board of Education</v>
      </c>
      <c r="K682" s="48" t="str">
        <f>IFERROR(VLOOKUP(C682,AppropUnits[],13,0),D682)</f>
        <v>DBS Transportation</v>
      </c>
      <c r="L682" s="62" t="s">
        <v>1519</v>
      </c>
      <c r="M682" s="63" t="s">
        <v>2161</v>
      </c>
      <c r="O682" s="20"/>
    </row>
    <row r="683" spans="1:15" ht="15" customHeight="1" x14ac:dyDescent="0.25">
      <c r="A683" s="64" t="s">
        <v>137</v>
      </c>
      <c r="B683" s="65" t="s">
        <v>138</v>
      </c>
      <c r="C683" s="66" t="s">
        <v>1878</v>
      </c>
      <c r="D683" s="65" t="s">
        <v>1879</v>
      </c>
      <c r="E683" s="65" t="s">
        <v>361</v>
      </c>
      <c r="F683" s="65" t="s">
        <v>11</v>
      </c>
      <c r="G683" s="65" t="s">
        <v>1522</v>
      </c>
      <c r="H683" s="65" t="s">
        <v>13</v>
      </c>
      <c r="I683" s="67">
        <v>-2008.92</v>
      </c>
      <c r="J683" s="48" t="str">
        <f t="shared" si="10"/>
        <v>400 Utah State Board of Education</v>
      </c>
      <c r="K683" s="48" t="str">
        <f>IFERROR(VLOOKUP(C683,AppropUnits[],13,0),D683)</f>
        <v>DBS Utah State Instructional Materials Access Ctr</v>
      </c>
      <c r="L683" s="62" t="s">
        <v>1519</v>
      </c>
      <c r="M683" s="63" t="s">
        <v>2161</v>
      </c>
      <c r="O683" s="20"/>
    </row>
    <row r="684" spans="1:15" ht="15" customHeight="1" x14ac:dyDescent="0.25">
      <c r="A684" s="45" t="s">
        <v>141</v>
      </c>
      <c r="B684" s="27" t="s">
        <v>142</v>
      </c>
      <c r="C684" s="28" t="s">
        <v>144</v>
      </c>
      <c r="D684" s="26" t="s">
        <v>277</v>
      </c>
      <c r="E684" s="29" t="s">
        <v>361</v>
      </c>
      <c r="F684" s="29" t="s">
        <v>534</v>
      </c>
      <c r="G684" s="29" t="s">
        <v>378</v>
      </c>
      <c r="H684" s="30" t="s">
        <v>13</v>
      </c>
      <c r="I684" s="31">
        <v>180</v>
      </c>
      <c r="J684" s="48" t="str">
        <f t="shared" si="10"/>
        <v>410 Dept of Corrections</v>
      </c>
      <c r="K684" s="48" t="str">
        <f>IFERROR(VLOOKUP(C684,AppropUnits[],13,0),D684)</f>
        <v>DOC Administrative Services</v>
      </c>
      <c r="L684" s="35" t="s">
        <v>588</v>
      </c>
      <c r="M684" s="63" t="s">
        <v>2161</v>
      </c>
      <c r="O684" s="20"/>
    </row>
    <row r="685" spans="1:15" ht="15" customHeight="1" x14ac:dyDescent="0.25">
      <c r="A685" s="45" t="s">
        <v>141</v>
      </c>
      <c r="B685" s="27" t="s">
        <v>142</v>
      </c>
      <c r="C685" s="28" t="s">
        <v>144</v>
      </c>
      <c r="D685" s="26" t="s">
        <v>277</v>
      </c>
      <c r="E685" s="29" t="s">
        <v>361</v>
      </c>
      <c r="F685" s="29" t="s">
        <v>534</v>
      </c>
      <c r="G685" s="29" t="s">
        <v>362</v>
      </c>
      <c r="H685" s="30" t="s">
        <v>13</v>
      </c>
      <c r="I685" s="31">
        <v>456</v>
      </c>
      <c r="J685" s="48" t="str">
        <f t="shared" si="10"/>
        <v>410 Dept of Corrections</v>
      </c>
      <c r="K685" s="48" t="str">
        <f>IFERROR(VLOOKUP(C685,AppropUnits[],13,0),D685)</f>
        <v>DOC Administrative Services</v>
      </c>
      <c r="L685" s="35" t="s">
        <v>588</v>
      </c>
      <c r="M685" s="63" t="s">
        <v>2161</v>
      </c>
      <c r="O685" s="20"/>
    </row>
    <row r="686" spans="1:15" ht="15" customHeight="1" x14ac:dyDescent="0.25">
      <c r="A686" s="45" t="s">
        <v>141</v>
      </c>
      <c r="B686" s="27" t="s">
        <v>142</v>
      </c>
      <c r="C686" s="28" t="s">
        <v>144</v>
      </c>
      <c r="D686" s="26" t="s">
        <v>277</v>
      </c>
      <c r="E686" s="29" t="s">
        <v>361</v>
      </c>
      <c r="F686" s="29" t="s">
        <v>534</v>
      </c>
      <c r="G686" s="29" t="s">
        <v>379</v>
      </c>
      <c r="H686" s="30" t="s">
        <v>13</v>
      </c>
      <c r="I686" s="31">
        <v>4451.1900000000014</v>
      </c>
      <c r="J686" s="48" t="str">
        <f t="shared" si="10"/>
        <v>410 Dept of Corrections</v>
      </c>
      <c r="K686" s="48" t="str">
        <f>IFERROR(VLOOKUP(C686,AppropUnits[],13,0),D686)</f>
        <v>DOC Administrative Services</v>
      </c>
      <c r="L686" s="35" t="s">
        <v>588</v>
      </c>
      <c r="M686" s="63" t="s">
        <v>2161</v>
      </c>
      <c r="O686" s="20"/>
    </row>
    <row r="687" spans="1:15" ht="15" customHeight="1" x14ac:dyDescent="0.25">
      <c r="A687" s="45" t="s">
        <v>141</v>
      </c>
      <c r="B687" s="27" t="s">
        <v>142</v>
      </c>
      <c r="C687" s="28" t="s">
        <v>144</v>
      </c>
      <c r="D687" s="26" t="s">
        <v>277</v>
      </c>
      <c r="E687" s="29" t="s">
        <v>361</v>
      </c>
      <c r="F687" s="29" t="s">
        <v>261</v>
      </c>
      <c r="G687" s="29" t="s">
        <v>260</v>
      </c>
      <c r="H687" s="30" t="s">
        <v>13</v>
      </c>
      <c r="I687" s="31">
        <v>37.883899999999997</v>
      </c>
      <c r="J687" s="48" t="str">
        <f t="shared" si="10"/>
        <v>410 Dept of Corrections</v>
      </c>
      <c r="K687" s="48" t="str">
        <f>IFERROR(VLOOKUP(C687,AppropUnits[],13,0),D687)</f>
        <v>DOC Administrative Services</v>
      </c>
      <c r="L687" s="35" t="s">
        <v>588</v>
      </c>
      <c r="M687" s="63" t="s">
        <v>2161</v>
      </c>
      <c r="O687" s="20"/>
    </row>
    <row r="688" spans="1:15" ht="15" customHeight="1" x14ac:dyDescent="0.25">
      <c r="A688" s="46" t="s">
        <v>141</v>
      </c>
      <c r="B688" s="25" t="s">
        <v>142</v>
      </c>
      <c r="C688" s="43" t="s">
        <v>144</v>
      </c>
      <c r="D688" s="25" t="s">
        <v>277</v>
      </c>
      <c r="E688" s="39" t="s">
        <v>361</v>
      </c>
      <c r="F688" s="25" t="s">
        <v>11</v>
      </c>
      <c r="G688" s="25" t="s">
        <v>12</v>
      </c>
      <c r="H688" s="25" t="s">
        <v>13</v>
      </c>
      <c r="I688" s="32">
        <v>2520</v>
      </c>
      <c r="J688" s="48" t="str">
        <f t="shared" si="10"/>
        <v>410 Dept of Corrections</v>
      </c>
      <c r="K688" s="48" t="str">
        <f>IFERROR(VLOOKUP(C688,AppropUnits[],13,0),D688)</f>
        <v>DOC Administrative Services</v>
      </c>
      <c r="L688" s="62" t="s">
        <v>1519</v>
      </c>
      <c r="M688" s="63" t="s">
        <v>2161</v>
      </c>
      <c r="O688" s="20"/>
    </row>
    <row r="689" spans="1:15" ht="15" customHeight="1" x14ac:dyDescent="0.25">
      <c r="A689" s="46" t="s">
        <v>141</v>
      </c>
      <c r="B689" s="25" t="s">
        <v>142</v>
      </c>
      <c r="C689" s="43" t="s">
        <v>144</v>
      </c>
      <c r="D689" s="25" t="s">
        <v>277</v>
      </c>
      <c r="E689" s="39" t="s">
        <v>361</v>
      </c>
      <c r="F689" s="25" t="s">
        <v>11</v>
      </c>
      <c r="G689" s="25" t="s">
        <v>12</v>
      </c>
      <c r="H689" s="25" t="s">
        <v>13</v>
      </c>
      <c r="I689" s="32">
        <v>-4181</v>
      </c>
      <c r="J689" s="48" t="str">
        <f t="shared" si="10"/>
        <v>410 Dept of Corrections</v>
      </c>
      <c r="K689" s="48" t="str">
        <f>IFERROR(VLOOKUP(C689,AppropUnits[],13,0),D689)</f>
        <v>DOC Administrative Services</v>
      </c>
      <c r="L689" s="62" t="s">
        <v>1519</v>
      </c>
      <c r="M689" s="63" t="s">
        <v>2161</v>
      </c>
      <c r="O689" s="20"/>
    </row>
    <row r="690" spans="1:15" ht="15" customHeight="1" x14ac:dyDescent="0.25">
      <c r="A690" s="46" t="s">
        <v>141</v>
      </c>
      <c r="B690" s="25" t="s">
        <v>142</v>
      </c>
      <c r="C690" s="43" t="s">
        <v>144</v>
      </c>
      <c r="D690" s="25" t="s">
        <v>277</v>
      </c>
      <c r="E690" s="39" t="s">
        <v>361</v>
      </c>
      <c r="F690" s="25" t="s">
        <v>11</v>
      </c>
      <c r="G690" s="25" t="s">
        <v>14</v>
      </c>
      <c r="H690" s="25" t="s">
        <v>13</v>
      </c>
      <c r="I690" s="32">
        <v>188715</v>
      </c>
      <c r="J690" s="48" t="str">
        <f t="shared" si="10"/>
        <v>410 Dept of Corrections</v>
      </c>
      <c r="K690" s="48" t="str">
        <f>IFERROR(VLOOKUP(C690,AppropUnits[],13,0),D690)</f>
        <v>DOC Administrative Services</v>
      </c>
      <c r="L690" s="62" t="s">
        <v>1519</v>
      </c>
      <c r="M690" s="63" t="s">
        <v>2161</v>
      </c>
      <c r="O690" s="20"/>
    </row>
    <row r="691" spans="1:15" ht="15" customHeight="1" x14ac:dyDescent="0.25">
      <c r="A691" s="46" t="s">
        <v>141</v>
      </c>
      <c r="B691" s="25" t="s">
        <v>142</v>
      </c>
      <c r="C691" s="43" t="s">
        <v>144</v>
      </c>
      <c r="D691" s="25" t="s">
        <v>277</v>
      </c>
      <c r="E691" s="39" t="s">
        <v>361</v>
      </c>
      <c r="F691" s="25" t="s">
        <v>11</v>
      </c>
      <c r="G691" s="25" t="s">
        <v>20</v>
      </c>
      <c r="H691" s="25" t="s">
        <v>13</v>
      </c>
      <c r="I691" s="32">
        <v>97226</v>
      </c>
      <c r="J691" s="48" t="str">
        <f t="shared" si="10"/>
        <v>410 Dept of Corrections</v>
      </c>
      <c r="K691" s="48" t="str">
        <f>IFERROR(VLOOKUP(C691,AppropUnits[],13,0),D691)</f>
        <v>DOC Administrative Services</v>
      </c>
      <c r="L691" s="62" t="s">
        <v>1519</v>
      </c>
      <c r="M691" s="63" t="s">
        <v>2161</v>
      </c>
      <c r="O691" s="20"/>
    </row>
    <row r="692" spans="1:15" ht="15" customHeight="1" x14ac:dyDescent="0.25">
      <c r="A692" s="46" t="s">
        <v>141</v>
      </c>
      <c r="B692" s="25" t="s">
        <v>142</v>
      </c>
      <c r="C692" s="43" t="s">
        <v>144</v>
      </c>
      <c r="D692" s="25" t="s">
        <v>277</v>
      </c>
      <c r="E692" s="39" t="s">
        <v>361</v>
      </c>
      <c r="F692" s="25" t="s">
        <v>11</v>
      </c>
      <c r="G692" s="25" t="s">
        <v>20</v>
      </c>
      <c r="H692" s="25" t="s">
        <v>13</v>
      </c>
      <c r="I692" s="32">
        <v>14425</v>
      </c>
      <c r="J692" s="48" t="str">
        <f t="shared" si="10"/>
        <v>410 Dept of Corrections</v>
      </c>
      <c r="K692" s="48" t="str">
        <f>IFERROR(VLOOKUP(C692,AppropUnits[],13,0),D692)</f>
        <v>DOC Administrative Services</v>
      </c>
      <c r="L692" s="62" t="s">
        <v>1519</v>
      </c>
      <c r="M692" s="63" t="s">
        <v>2161</v>
      </c>
      <c r="O692" s="20"/>
    </row>
    <row r="693" spans="1:15" ht="15" customHeight="1" x14ac:dyDescent="0.25">
      <c r="A693" s="45" t="s">
        <v>141</v>
      </c>
      <c r="B693" s="27" t="s">
        <v>142</v>
      </c>
      <c r="C693" s="28" t="s">
        <v>146</v>
      </c>
      <c r="D693" s="26" t="s">
        <v>268</v>
      </c>
      <c r="E693" s="29" t="s">
        <v>361</v>
      </c>
      <c r="F693" s="29" t="s">
        <v>534</v>
      </c>
      <c r="G693" s="29" t="s">
        <v>362</v>
      </c>
      <c r="H693" s="30" t="s">
        <v>13</v>
      </c>
      <c r="I693" s="31">
        <v>132</v>
      </c>
      <c r="J693" s="48" t="str">
        <f t="shared" si="10"/>
        <v>410 Dept of Corrections</v>
      </c>
      <c r="K693" s="48" t="str">
        <f>IFERROR(VLOOKUP(C693,AppropUnits[],13,0),D693)</f>
        <v>DOC AP&amp;P Administration</v>
      </c>
      <c r="L693" s="35" t="s">
        <v>588</v>
      </c>
      <c r="M693" s="63" t="s">
        <v>2161</v>
      </c>
      <c r="O693" s="20"/>
    </row>
    <row r="694" spans="1:15" ht="15" customHeight="1" x14ac:dyDescent="0.25">
      <c r="A694" s="45" t="s">
        <v>141</v>
      </c>
      <c r="B694" s="27" t="s">
        <v>142</v>
      </c>
      <c r="C694" s="28" t="s">
        <v>146</v>
      </c>
      <c r="D694" s="26" t="s">
        <v>268</v>
      </c>
      <c r="E694" s="29" t="s">
        <v>361</v>
      </c>
      <c r="F694" s="29" t="s">
        <v>534</v>
      </c>
      <c r="G694" s="29" t="s">
        <v>379</v>
      </c>
      <c r="H694" s="30" t="s">
        <v>13</v>
      </c>
      <c r="I694" s="31">
        <v>6019.2400000000016</v>
      </c>
      <c r="J694" s="48" t="str">
        <f t="shared" si="10"/>
        <v>410 Dept of Corrections</v>
      </c>
      <c r="K694" s="48" t="str">
        <f>IFERROR(VLOOKUP(C694,AppropUnits[],13,0),D694)</f>
        <v>DOC AP&amp;P Administration</v>
      </c>
      <c r="L694" s="35" t="s">
        <v>588</v>
      </c>
      <c r="M694" s="63" t="s">
        <v>2161</v>
      </c>
      <c r="O694" s="9"/>
    </row>
    <row r="695" spans="1:15" ht="15" customHeight="1" x14ac:dyDescent="0.25">
      <c r="A695" s="45" t="s">
        <v>141</v>
      </c>
      <c r="B695" s="27" t="s">
        <v>142</v>
      </c>
      <c r="C695" s="28" t="s">
        <v>146</v>
      </c>
      <c r="D695" s="26" t="s">
        <v>268</v>
      </c>
      <c r="E695" s="29" t="s">
        <v>361</v>
      </c>
      <c r="F695" s="29" t="s">
        <v>261</v>
      </c>
      <c r="G695" s="29" t="s">
        <v>260</v>
      </c>
      <c r="H695" s="30" t="s">
        <v>13</v>
      </c>
      <c r="I695" s="31">
        <v>57.663400000000003</v>
      </c>
      <c r="J695" s="48" t="str">
        <f t="shared" si="10"/>
        <v>410 Dept of Corrections</v>
      </c>
      <c r="K695" s="48" t="str">
        <f>IFERROR(VLOOKUP(C695,AppropUnits[],13,0),D695)</f>
        <v>DOC AP&amp;P Administration</v>
      </c>
      <c r="L695" s="35" t="s">
        <v>588</v>
      </c>
      <c r="M695" s="63" t="s">
        <v>2161</v>
      </c>
      <c r="O695" s="9"/>
    </row>
    <row r="696" spans="1:15" ht="15" customHeight="1" x14ac:dyDescent="0.25">
      <c r="A696" s="45" t="s">
        <v>141</v>
      </c>
      <c r="B696" s="27" t="s">
        <v>142</v>
      </c>
      <c r="C696" s="28" t="s">
        <v>147</v>
      </c>
      <c r="D696" s="26" t="s">
        <v>279</v>
      </c>
      <c r="E696" s="29" t="s">
        <v>361</v>
      </c>
      <c r="F696" s="29" t="s">
        <v>534</v>
      </c>
      <c r="G696" s="29" t="s">
        <v>362</v>
      </c>
      <c r="H696" s="30" t="s">
        <v>13</v>
      </c>
      <c r="I696" s="31">
        <v>2808</v>
      </c>
      <c r="J696" s="48" t="str">
        <f t="shared" si="10"/>
        <v>410 Dept of Corrections</v>
      </c>
      <c r="K696" s="48" t="str">
        <f>IFERROR(VLOOKUP(C696,AppropUnits[],13,0),D696)</f>
        <v>DOC AP&amp;P Programs</v>
      </c>
      <c r="L696" s="35" t="s">
        <v>588</v>
      </c>
      <c r="M696" s="63" t="s">
        <v>2161</v>
      </c>
      <c r="O696" s="9"/>
    </row>
    <row r="697" spans="1:15" ht="15" customHeight="1" x14ac:dyDescent="0.25">
      <c r="A697" s="45" t="s">
        <v>141</v>
      </c>
      <c r="B697" s="27" t="s">
        <v>142</v>
      </c>
      <c r="C697" s="28" t="s">
        <v>147</v>
      </c>
      <c r="D697" s="26" t="s">
        <v>279</v>
      </c>
      <c r="E697" s="29" t="s">
        <v>361</v>
      </c>
      <c r="F697" s="29" t="s">
        <v>534</v>
      </c>
      <c r="G697" s="29" t="s">
        <v>379</v>
      </c>
      <c r="H697" s="30" t="s">
        <v>13</v>
      </c>
      <c r="I697" s="31">
        <v>127662.29000000002</v>
      </c>
      <c r="J697" s="48" t="str">
        <f t="shared" si="10"/>
        <v>410 Dept of Corrections</v>
      </c>
      <c r="K697" s="48" t="str">
        <f>IFERROR(VLOOKUP(C697,AppropUnits[],13,0),D697)</f>
        <v>DOC AP&amp;P Programs</v>
      </c>
      <c r="L697" s="35" t="s">
        <v>588</v>
      </c>
      <c r="M697" s="63" t="s">
        <v>2161</v>
      </c>
      <c r="O697" s="20"/>
    </row>
    <row r="698" spans="1:15" ht="15" customHeight="1" x14ac:dyDescent="0.25">
      <c r="A698" s="45" t="s">
        <v>141</v>
      </c>
      <c r="B698" s="27" t="s">
        <v>142</v>
      </c>
      <c r="C698" s="28" t="s">
        <v>147</v>
      </c>
      <c r="D698" s="26" t="s">
        <v>279</v>
      </c>
      <c r="E698" s="29" t="s">
        <v>361</v>
      </c>
      <c r="F698" s="29" t="s">
        <v>261</v>
      </c>
      <c r="G698" s="29" t="s">
        <v>260</v>
      </c>
      <c r="H698" s="30" t="s">
        <v>13</v>
      </c>
      <c r="I698" s="31">
        <v>1484.3735000000001</v>
      </c>
      <c r="J698" s="48" t="str">
        <f t="shared" si="10"/>
        <v>410 Dept of Corrections</v>
      </c>
      <c r="K698" s="48" t="str">
        <f>IFERROR(VLOOKUP(C698,AppropUnits[],13,0),D698)</f>
        <v>DOC AP&amp;P Programs</v>
      </c>
      <c r="L698" s="35" t="s">
        <v>588</v>
      </c>
      <c r="M698" s="63" t="s">
        <v>2161</v>
      </c>
      <c r="O698" s="20"/>
    </row>
    <row r="699" spans="1:15" ht="15" customHeight="1" x14ac:dyDescent="0.25">
      <c r="A699" s="45" t="s">
        <v>141</v>
      </c>
      <c r="B699" s="27" t="s">
        <v>142</v>
      </c>
      <c r="C699" s="28" t="s">
        <v>151</v>
      </c>
      <c r="D699" s="26" t="s">
        <v>270</v>
      </c>
      <c r="E699" s="29" t="s">
        <v>361</v>
      </c>
      <c r="F699" s="29" t="s">
        <v>534</v>
      </c>
      <c r="G699" s="29" t="s">
        <v>362</v>
      </c>
      <c r="H699" s="30" t="s">
        <v>13</v>
      </c>
      <c r="I699" s="31">
        <v>504</v>
      </c>
      <c r="J699" s="48" t="str">
        <f t="shared" si="10"/>
        <v>410 Dept of Corrections</v>
      </c>
      <c r="K699" s="48" t="str">
        <f>IFERROR(VLOOKUP(C699,AppropUnits[],13,0),D699)</f>
        <v>DOC DPO Administration</v>
      </c>
      <c r="L699" s="35" t="s">
        <v>588</v>
      </c>
      <c r="M699" s="63" t="s">
        <v>2161</v>
      </c>
      <c r="O699" s="20"/>
    </row>
    <row r="700" spans="1:15" ht="15" customHeight="1" x14ac:dyDescent="0.25">
      <c r="A700" s="45" t="s">
        <v>141</v>
      </c>
      <c r="B700" s="27" t="s">
        <v>142</v>
      </c>
      <c r="C700" s="28" t="s">
        <v>151</v>
      </c>
      <c r="D700" s="26" t="s">
        <v>270</v>
      </c>
      <c r="E700" s="29" t="s">
        <v>361</v>
      </c>
      <c r="F700" s="29" t="s">
        <v>534</v>
      </c>
      <c r="G700" s="29" t="s">
        <v>379</v>
      </c>
      <c r="H700" s="30" t="s">
        <v>13</v>
      </c>
      <c r="I700" s="31">
        <v>3305.6200000000003</v>
      </c>
      <c r="J700" s="48" t="str">
        <f t="shared" si="10"/>
        <v>410 Dept of Corrections</v>
      </c>
      <c r="K700" s="48" t="str">
        <f>IFERROR(VLOOKUP(C700,AppropUnits[],13,0),D700)</f>
        <v>DOC DPO Administration</v>
      </c>
      <c r="L700" s="35" t="s">
        <v>588</v>
      </c>
      <c r="M700" s="63" t="s">
        <v>2161</v>
      </c>
      <c r="O700" s="9"/>
    </row>
    <row r="701" spans="1:15" ht="15" customHeight="1" x14ac:dyDescent="0.25">
      <c r="A701" s="45" t="s">
        <v>141</v>
      </c>
      <c r="B701" s="27" t="s">
        <v>142</v>
      </c>
      <c r="C701" s="28" t="s">
        <v>151</v>
      </c>
      <c r="D701" s="26" t="s">
        <v>270</v>
      </c>
      <c r="E701" s="29" t="s">
        <v>361</v>
      </c>
      <c r="F701" s="29" t="s">
        <v>261</v>
      </c>
      <c r="G701" s="29" t="s">
        <v>260</v>
      </c>
      <c r="H701" s="30" t="s">
        <v>13</v>
      </c>
      <c r="I701" s="31">
        <v>72.104700000000008</v>
      </c>
      <c r="J701" s="48" t="str">
        <f t="shared" si="10"/>
        <v>410 Dept of Corrections</v>
      </c>
      <c r="K701" s="48" t="str">
        <f>IFERROR(VLOOKUP(C701,AppropUnits[],13,0),D701)</f>
        <v>DOC DPO Administration</v>
      </c>
      <c r="L701" s="35" t="s">
        <v>588</v>
      </c>
      <c r="M701" s="63" t="s">
        <v>2161</v>
      </c>
      <c r="O701" s="9"/>
    </row>
    <row r="702" spans="1:15" ht="15" customHeight="1" x14ac:dyDescent="0.25">
      <c r="A702" s="45" t="s">
        <v>141</v>
      </c>
      <c r="B702" s="27" t="s">
        <v>142</v>
      </c>
      <c r="C702" s="28" t="s">
        <v>149</v>
      </c>
      <c r="D702" s="26" t="s">
        <v>269</v>
      </c>
      <c r="E702" s="29" t="s">
        <v>361</v>
      </c>
      <c r="F702" s="29" t="s">
        <v>534</v>
      </c>
      <c r="G702" s="29" t="s">
        <v>362</v>
      </c>
      <c r="H702" s="30" t="s">
        <v>13</v>
      </c>
      <c r="I702" s="31">
        <v>156</v>
      </c>
      <c r="J702" s="48" t="str">
        <f t="shared" si="10"/>
        <v>410 Dept of Corrections</v>
      </c>
      <c r="K702" s="48" t="str">
        <f>IFERROR(VLOOKUP(C702,AppropUnits[],13,0),D702)</f>
        <v>DOC DPO Central Utah / Gunnison</v>
      </c>
      <c r="L702" s="35" t="s">
        <v>588</v>
      </c>
      <c r="M702" s="63" t="s">
        <v>2161</v>
      </c>
      <c r="O702" s="20"/>
    </row>
    <row r="703" spans="1:15" ht="15" customHeight="1" x14ac:dyDescent="0.25">
      <c r="A703" s="45" t="s">
        <v>141</v>
      </c>
      <c r="B703" s="27" t="s">
        <v>142</v>
      </c>
      <c r="C703" s="28" t="s">
        <v>149</v>
      </c>
      <c r="D703" s="26" t="s">
        <v>269</v>
      </c>
      <c r="E703" s="29" t="s">
        <v>361</v>
      </c>
      <c r="F703" s="29" t="s">
        <v>534</v>
      </c>
      <c r="G703" s="29" t="s">
        <v>379</v>
      </c>
      <c r="H703" s="30" t="s">
        <v>13</v>
      </c>
      <c r="I703" s="31">
        <v>684.29000000000019</v>
      </c>
      <c r="J703" s="48" t="str">
        <f t="shared" si="10"/>
        <v>410 Dept of Corrections</v>
      </c>
      <c r="K703" s="48" t="str">
        <f>IFERROR(VLOOKUP(C703,AppropUnits[],13,0),D703)</f>
        <v>DOC DPO Central Utah / Gunnison</v>
      </c>
      <c r="L703" s="35" t="s">
        <v>588</v>
      </c>
      <c r="M703" s="63" t="s">
        <v>2161</v>
      </c>
      <c r="O703" s="20"/>
    </row>
    <row r="704" spans="1:15" ht="15" customHeight="1" x14ac:dyDescent="0.25">
      <c r="A704" s="45" t="s">
        <v>141</v>
      </c>
      <c r="B704" s="27" t="s">
        <v>142</v>
      </c>
      <c r="C704" s="28" t="s">
        <v>149</v>
      </c>
      <c r="D704" s="26" t="s">
        <v>269</v>
      </c>
      <c r="E704" s="29" t="s">
        <v>361</v>
      </c>
      <c r="F704" s="29" t="s">
        <v>261</v>
      </c>
      <c r="G704" s="29" t="s">
        <v>260</v>
      </c>
      <c r="H704" s="30" t="s">
        <v>13</v>
      </c>
      <c r="I704" s="31">
        <v>4.2733999999999996</v>
      </c>
      <c r="J704" s="48" t="str">
        <f t="shared" si="10"/>
        <v>410 Dept of Corrections</v>
      </c>
      <c r="K704" s="48" t="str">
        <f>IFERROR(VLOOKUP(C704,AppropUnits[],13,0),D704)</f>
        <v>DOC DPO Central Utah / Gunnison</v>
      </c>
      <c r="L704" s="35" t="s">
        <v>588</v>
      </c>
      <c r="M704" s="63" t="s">
        <v>2161</v>
      </c>
      <c r="O704" s="20"/>
    </row>
    <row r="705" spans="1:15" ht="15" customHeight="1" x14ac:dyDescent="0.25">
      <c r="A705" s="46" t="s">
        <v>141</v>
      </c>
      <c r="B705" s="25" t="s">
        <v>142</v>
      </c>
      <c r="C705" s="43" t="s">
        <v>149</v>
      </c>
      <c r="D705" s="25" t="s">
        <v>269</v>
      </c>
      <c r="E705" s="39" t="s">
        <v>361</v>
      </c>
      <c r="F705" s="25" t="s">
        <v>11</v>
      </c>
      <c r="G705" s="25" t="s">
        <v>12</v>
      </c>
      <c r="H705" s="25" t="s">
        <v>13</v>
      </c>
      <c r="I705" s="32">
        <v>295</v>
      </c>
      <c r="J705" s="48" t="str">
        <f t="shared" si="10"/>
        <v>410 Dept of Corrections</v>
      </c>
      <c r="K705" s="48" t="str">
        <f>IFERROR(VLOOKUP(C705,AppropUnits[],13,0),D705)</f>
        <v>DOC DPO Central Utah / Gunnison</v>
      </c>
      <c r="L705" s="62" t="s">
        <v>1519</v>
      </c>
      <c r="M705" s="63" t="s">
        <v>2161</v>
      </c>
      <c r="O705" s="20"/>
    </row>
    <row r="706" spans="1:15" ht="15" customHeight="1" x14ac:dyDescent="0.25">
      <c r="A706" s="46" t="s">
        <v>141</v>
      </c>
      <c r="B706" s="25" t="s">
        <v>142</v>
      </c>
      <c r="C706" s="43" t="s">
        <v>149</v>
      </c>
      <c r="D706" s="25" t="s">
        <v>269</v>
      </c>
      <c r="E706" s="39" t="s">
        <v>361</v>
      </c>
      <c r="F706" s="25" t="s">
        <v>11</v>
      </c>
      <c r="G706" s="25" t="s">
        <v>20</v>
      </c>
      <c r="H706" s="25" t="s">
        <v>13</v>
      </c>
      <c r="I706" s="32">
        <v>36832</v>
      </c>
      <c r="J706" s="48" t="str">
        <f t="shared" si="10"/>
        <v>410 Dept of Corrections</v>
      </c>
      <c r="K706" s="48" t="str">
        <f>IFERROR(VLOOKUP(C706,AppropUnits[],13,0),D706)</f>
        <v>DOC DPO Central Utah / Gunnison</v>
      </c>
      <c r="L706" s="62" t="s">
        <v>1519</v>
      </c>
      <c r="M706" s="63" t="s">
        <v>2161</v>
      </c>
      <c r="O706" s="20"/>
    </row>
    <row r="707" spans="1:15" ht="15" customHeight="1" x14ac:dyDescent="0.25">
      <c r="A707" s="45" t="s">
        <v>141</v>
      </c>
      <c r="B707" s="27" t="s">
        <v>142</v>
      </c>
      <c r="C707" s="28" t="s">
        <v>148</v>
      </c>
      <c r="D707" s="26" t="s">
        <v>280</v>
      </c>
      <c r="E707" s="29" t="s">
        <v>361</v>
      </c>
      <c r="F707" s="29" t="s">
        <v>534</v>
      </c>
      <c r="G707" s="29" t="s">
        <v>362</v>
      </c>
      <c r="H707" s="30" t="s">
        <v>13</v>
      </c>
      <c r="I707" s="31">
        <v>372</v>
      </c>
      <c r="J707" s="48" t="str">
        <f t="shared" si="10"/>
        <v>410 Dept of Corrections</v>
      </c>
      <c r="K707" s="48" t="str">
        <f>IFERROR(VLOOKUP(C707,AppropUnits[],13,0),D707)</f>
        <v>DOC DPO Draper Facility</v>
      </c>
      <c r="L707" s="35" t="s">
        <v>588</v>
      </c>
      <c r="M707" s="63" t="s">
        <v>2161</v>
      </c>
      <c r="O707" s="20"/>
    </row>
    <row r="708" spans="1:15" ht="15" customHeight="1" x14ac:dyDescent="0.25">
      <c r="A708" s="45" t="s">
        <v>141</v>
      </c>
      <c r="B708" s="27" t="s">
        <v>142</v>
      </c>
      <c r="C708" s="28" t="s">
        <v>148</v>
      </c>
      <c r="D708" s="26" t="s">
        <v>280</v>
      </c>
      <c r="E708" s="29" t="s">
        <v>361</v>
      </c>
      <c r="F708" s="29" t="s">
        <v>534</v>
      </c>
      <c r="G708" s="29" t="s">
        <v>379</v>
      </c>
      <c r="H708" s="30" t="s">
        <v>13</v>
      </c>
      <c r="I708" s="31">
        <v>21645.000000000004</v>
      </c>
      <c r="J708" s="48" t="str">
        <f t="shared" ref="J708:J771" si="11">IF(A708&gt;"",A708&amp;" "&amp;B708,B708)</f>
        <v>410 Dept of Corrections</v>
      </c>
      <c r="K708" s="48" t="str">
        <f>IFERROR(VLOOKUP(C708,AppropUnits[],13,0),D708)</f>
        <v>DOC DPO Draper Facility</v>
      </c>
      <c r="L708" s="35" t="s">
        <v>588</v>
      </c>
      <c r="M708" s="63" t="s">
        <v>2161</v>
      </c>
      <c r="O708" s="20"/>
    </row>
    <row r="709" spans="1:15" ht="15" customHeight="1" x14ac:dyDescent="0.25">
      <c r="A709" s="45" t="s">
        <v>141</v>
      </c>
      <c r="B709" s="27" t="s">
        <v>142</v>
      </c>
      <c r="C709" s="28" t="s">
        <v>148</v>
      </c>
      <c r="D709" s="26" t="s">
        <v>280</v>
      </c>
      <c r="E709" s="29" t="s">
        <v>361</v>
      </c>
      <c r="F709" s="29" t="s">
        <v>261</v>
      </c>
      <c r="G709" s="29" t="s">
        <v>260</v>
      </c>
      <c r="H709" s="30" t="s">
        <v>13</v>
      </c>
      <c r="I709" s="31">
        <v>0.3306</v>
      </c>
      <c r="J709" s="48" t="str">
        <f t="shared" si="11"/>
        <v>410 Dept of Corrections</v>
      </c>
      <c r="K709" s="48" t="str">
        <f>IFERROR(VLOOKUP(C709,AppropUnits[],13,0),D709)</f>
        <v>DOC DPO Draper Facility</v>
      </c>
      <c r="L709" s="35" t="s">
        <v>588</v>
      </c>
      <c r="M709" s="63" t="s">
        <v>2161</v>
      </c>
    </row>
    <row r="710" spans="1:15" ht="15" customHeight="1" x14ac:dyDescent="0.25">
      <c r="A710" s="45" t="s">
        <v>141</v>
      </c>
      <c r="B710" s="27" t="s">
        <v>142</v>
      </c>
      <c r="C710" s="28" t="s">
        <v>150</v>
      </c>
      <c r="D710" s="26" t="s">
        <v>281</v>
      </c>
      <c r="E710" s="29" t="s">
        <v>361</v>
      </c>
      <c r="F710" s="29" t="s">
        <v>534</v>
      </c>
      <c r="G710" s="29" t="s">
        <v>362</v>
      </c>
      <c r="H710" s="30" t="s">
        <v>13</v>
      </c>
      <c r="I710" s="31">
        <v>168</v>
      </c>
      <c r="J710" s="48" t="str">
        <f t="shared" si="11"/>
        <v>410 Dept of Corrections</v>
      </c>
      <c r="K710" s="48" t="str">
        <f>IFERROR(VLOOKUP(C710,AppropUnits[],13,0),D710)</f>
        <v>DOC DPO Inmate Placement</v>
      </c>
      <c r="L710" s="35" t="s">
        <v>588</v>
      </c>
      <c r="M710" s="63" t="s">
        <v>2161</v>
      </c>
    </row>
    <row r="711" spans="1:15" ht="15" customHeight="1" x14ac:dyDescent="0.25">
      <c r="A711" s="45" t="s">
        <v>141</v>
      </c>
      <c r="B711" s="27" t="s">
        <v>142</v>
      </c>
      <c r="C711" s="28" t="s">
        <v>150</v>
      </c>
      <c r="D711" s="26" t="s">
        <v>281</v>
      </c>
      <c r="E711" s="29" t="s">
        <v>361</v>
      </c>
      <c r="F711" s="29" t="s">
        <v>534</v>
      </c>
      <c r="G711" s="29" t="s">
        <v>379</v>
      </c>
      <c r="H711" s="30" t="s">
        <v>13</v>
      </c>
      <c r="I711" s="31">
        <v>5534.7000000000007</v>
      </c>
      <c r="J711" s="48" t="str">
        <f t="shared" si="11"/>
        <v>410 Dept of Corrections</v>
      </c>
      <c r="K711" s="48" t="str">
        <f>IFERROR(VLOOKUP(C711,AppropUnits[],13,0),D711)</f>
        <v>DOC DPO Inmate Placement</v>
      </c>
      <c r="L711" s="35" t="s">
        <v>588</v>
      </c>
      <c r="M711" s="63" t="s">
        <v>2161</v>
      </c>
    </row>
    <row r="712" spans="1:15" ht="15" customHeight="1" x14ac:dyDescent="0.25">
      <c r="A712" s="45" t="s">
        <v>141</v>
      </c>
      <c r="B712" s="27" t="s">
        <v>142</v>
      </c>
      <c r="C712" s="28" t="s">
        <v>150</v>
      </c>
      <c r="D712" s="26" t="s">
        <v>281</v>
      </c>
      <c r="E712" s="29" t="s">
        <v>361</v>
      </c>
      <c r="F712" s="29" t="s">
        <v>261</v>
      </c>
      <c r="G712" s="29" t="s">
        <v>260</v>
      </c>
      <c r="H712" s="30" t="s">
        <v>13</v>
      </c>
      <c r="I712" s="31">
        <v>80.743300000000005</v>
      </c>
      <c r="J712" s="48" t="str">
        <f t="shared" si="11"/>
        <v>410 Dept of Corrections</v>
      </c>
      <c r="K712" s="48" t="str">
        <f>IFERROR(VLOOKUP(C712,AppropUnits[],13,0),D712)</f>
        <v>DOC DPO Inmate Placement</v>
      </c>
      <c r="L712" s="35" t="s">
        <v>588</v>
      </c>
      <c r="M712" s="63" t="s">
        <v>2161</v>
      </c>
    </row>
    <row r="713" spans="1:15" ht="15" customHeight="1" x14ac:dyDescent="0.25">
      <c r="A713" s="45" t="s">
        <v>141</v>
      </c>
      <c r="B713" s="27" t="s">
        <v>142</v>
      </c>
      <c r="C713" s="28" t="s">
        <v>143</v>
      </c>
      <c r="D713" s="26" t="s">
        <v>276</v>
      </c>
      <c r="E713" s="29" t="s">
        <v>361</v>
      </c>
      <c r="F713" s="29" t="s">
        <v>534</v>
      </c>
      <c r="G713" s="29" t="s">
        <v>362</v>
      </c>
      <c r="H713" s="30" t="s">
        <v>13</v>
      </c>
      <c r="I713" s="31">
        <v>300</v>
      </c>
      <c r="J713" s="48" t="str">
        <f t="shared" si="11"/>
        <v>410 Dept of Corrections</v>
      </c>
      <c r="K713" s="48" t="str">
        <f>IFERROR(VLOOKUP(C713,AppropUnits[],13,0),D713)</f>
        <v>DOC Executive Director</v>
      </c>
      <c r="L713" s="35" t="s">
        <v>588</v>
      </c>
      <c r="M713" s="63" t="s">
        <v>2161</v>
      </c>
    </row>
    <row r="714" spans="1:15" ht="15" customHeight="1" x14ac:dyDescent="0.25">
      <c r="A714" s="45" t="s">
        <v>141</v>
      </c>
      <c r="B714" s="27" t="s">
        <v>142</v>
      </c>
      <c r="C714" s="28" t="s">
        <v>143</v>
      </c>
      <c r="D714" s="26" t="s">
        <v>276</v>
      </c>
      <c r="E714" s="29" t="s">
        <v>361</v>
      </c>
      <c r="F714" s="29" t="s">
        <v>534</v>
      </c>
      <c r="G714" s="29" t="s">
        <v>379</v>
      </c>
      <c r="H714" s="30" t="s">
        <v>13</v>
      </c>
      <c r="I714" s="31">
        <v>3834.2200000000007</v>
      </c>
      <c r="J714" s="48" t="str">
        <f t="shared" si="11"/>
        <v>410 Dept of Corrections</v>
      </c>
      <c r="K714" s="48" t="str">
        <f>IFERROR(VLOOKUP(C714,AppropUnits[],13,0),D714)</f>
        <v>DOC Executive Director</v>
      </c>
      <c r="L714" s="35" t="s">
        <v>588</v>
      </c>
      <c r="M714" s="63" t="s">
        <v>2161</v>
      </c>
    </row>
    <row r="715" spans="1:15" ht="15" customHeight="1" x14ac:dyDescent="0.25">
      <c r="A715" s="45" t="s">
        <v>141</v>
      </c>
      <c r="B715" s="27" t="s">
        <v>142</v>
      </c>
      <c r="C715" s="28" t="s">
        <v>143</v>
      </c>
      <c r="D715" s="26" t="s">
        <v>276</v>
      </c>
      <c r="E715" s="29" t="s">
        <v>361</v>
      </c>
      <c r="F715" s="29" t="s">
        <v>261</v>
      </c>
      <c r="G715" s="29" t="s">
        <v>260</v>
      </c>
      <c r="H715" s="30" t="s">
        <v>13</v>
      </c>
      <c r="I715" s="31">
        <v>76.069699999999997</v>
      </c>
      <c r="J715" s="48" t="str">
        <f t="shared" si="11"/>
        <v>410 Dept of Corrections</v>
      </c>
      <c r="K715" s="48" t="str">
        <f>IFERROR(VLOOKUP(C715,AppropUnits[],13,0),D715)</f>
        <v>DOC Executive Director</v>
      </c>
      <c r="L715" s="35" t="s">
        <v>588</v>
      </c>
      <c r="M715" s="63" t="s">
        <v>2161</v>
      </c>
    </row>
    <row r="716" spans="1:15" ht="15" customHeight="1" x14ac:dyDescent="0.25">
      <c r="A716" s="45" t="s">
        <v>141</v>
      </c>
      <c r="B716" s="27" t="s">
        <v>142</v>
      </c>
      <c r="C716" s="28" t="s">
        <v>152</v>
      </c>
      <c r="D716" s="26" t="s">
        <v>282</v>
      </c>
      <c r="E716" s="29" t="s">
        <v>361</v>
      </c>
      <c r="F716" s="29" t="s">
        <v>534</v>
      </c>
      <c r="G716" s="29" t="s">
        <v>362</v>
      </c>
      <c r="H716" s="30" t="s">
        <v>13</v>
      </c>
      <c r="I716" s="31">
        <v>48</v>
      </c>
      <c r="J716" s="48" t="str">
        <f t="shared" si="11"/>
        <v>410 Dept of Corrections</v>
      </c>
      <c r="K716" s="48" t="str">
        <f>IFERROR(VLOOKUP(C716,AppropUnits[],13,0),D716)</f>
        <v>DOC Medical Services</v>
      </c>
      <c r="L716" s="35" t="s">
        <v>588</v>
      </c>
      <c r="M716" s="63" t="s">
        <v>2161</v>
      </c>
    </row>
    <row r="717" spans="1:15" ht="15" customHeight="1" x14ac:dyDescent="0.25">
      <c r="A717" s="45" t="s">
        <v>141</v>
      </c>
      <c r="B717" s="27" t="s">
        <v>142</v>
      </c>
      <c r="C717" s="28" t="s">
        <v>152</v>
      </c>
      <c r="D717" s="26" t="s">
        <v>282</v>
      </c>
      <c r="E717" s="29" t="s">
        <v>361</v>
      </c>
      <c r="F717" s="29" t="s">
        <v>534</v>
      </c>
      <c r="G717" s="29" t="s">
        <v>379</v>
      </c>
      <c r="H717" s="30" t="s">
        <v>13</v>
      </c>
      <c r="I717" s="31">
        <v>346.17000000000007</v>
      </c>
      <c r="J717" s="48" t="str">
        <f t="shared" si="11"/>
        <v>410 Dept of Corrections</v>
      </c>
      <c r="K717" s="48" t="str">
        <f>IFERROR(VLOOKUP(C717,AppropUnits[],13,0),D717)</f>
        <v>DOC Medical Services</v>
      </c>
      <c r="L717" s="35" t="s">
        <v>588</v>
      </c>
      <c r="M717" s="63" t="s">
        <v>2161</v>
      </c>
    </row>
    <row r="718" spans="1:15" ht="15" customHeight="1" x14ac:dyDescent="0.25">
      <c r="A718" s="45" t="s">
        <v>141</v>
      </c>
      <c r="B718" s="27" t="s">
        <v>142</v>
      </c>
      <c r="C718" s="28" t="s">
        <v>152</v>
      </c>
      <c r="D718" s="26" t="s">
        <v>282</v>
      </c>
      <c r="E718" s="29" t="s">
        <v>361</v>
      </c>
      <c r="F718" s="29" t="s">
        <v>261</v>
      </c>
      <c r="G718" s="29" t="s">
        <v>260</v>
      </c>
      <c r="H718" s="30" t="s">
        <v>13</v>
      </c>
      <c r="I718" s="31">
        <v>9.9114000000000004</v>
      </c>
      <c r="J718" s="48" t="str">
        <f t="shared" si="11"/>
        <v>410 Dept of Corrections</v>
      </c>
      <c r="K718" s="48" t="str">
        <f>IFERROR(VLOOKUP(C718,AppropUnits[],13,0),D718)</f>
        <v>DOC Medical Services</v>
      </c>
      <c r="L718" s="35" t="s">
        <v>588</v>
      </c>
      <c r="M718" s="63" t="s">
        <v>2161</v>
      </c>
    </row>
    <row r="719" spans="1:15" ht="15" customHeight="1" x14ac:dyDescent="0.25">
      <c r="A719" s="45" t="s">
        <v>141</v>
      </c>
      <c r="B719" s="27" t="s">
        <v>142</v>
      </c>
      <c r="C719" s="28" t="s">
        <v>154</v>
      </c>
      <c r="D719" s="26" t="s">
        <v>284</v>
      </c>
      <c r="E719" s="29" t="s">
        <v>361</v>
      </c>
      <c r="F719" s="29" t="s">
        <v>534</v>
      </c>
      <c r="G719" s="29" t="s">
        <v>362</v>
      </c>
      <c r="H719" s="30" t="s">
        <v>13</v>
      </c>
      <c r="I719" s="31">
        <v>12</v>
      </c>
      <c r="J719" s="48" t="str">
        <f t="shared" si="11"/>
        <v>410 Dept of Corrections</v>
      </c>
      <c r="K719" s="48" t="str">
        <f>IFERROR(VLOOKUP(C719,AppropUnits[],13,0),D719)</f>
        <v>DOC Programming Administration</v>
      </c>
      <c r="L719" s="35" t="s">
        <v>588</v>
      </c>
      <c r="M719" s="63" t="s">
        <v>2161</v>
      </c>
    </row>
    <row r="720" spans="1:15" ht="15" customHeight="1" x14ac:dyDescent="0.25">
      <c r="A720" s="45" t="s">
        <v>141</v>
      </c>
      <c r="B720" s="27" t="s">
        <v>142</v>
      </c>
      <c r="C720" s="28" t="s">
        <v>154</v>
      </c>
      <c r="D720" s="26" t="s">
        <v>284</v>
      </c>
      <c r="E720" s="29" t="s">
        <v>361</v>
      </c>
      <c r="F720" s="29" t="s">
        <v>534</v>
      </c>
      <c r="G720" s="29" t="s">
        <v>379</v>
      </c>
      <c r="H720" s="30" t="s">
        <v>13</v>
      </c>
      <c r="I720" s="31">
        <v>95.360000000000014</v>
      </c>
      <c r="J720" s="48" t="str">
        <f t="shared" si="11"/>
        <v>410 Dept of Corrections</v>
      </c>
      <c r="K720" s="48" t="str">
        <f>IFERROR(VLOOKUP(C720,AppropUnits[],13,0),D720)</f>
        <v>DOC Programming Administration</v>
      </c>
      <c r="L720" s="35" t="s">
        <v>588</v>
      </c>
      <c r="M720" s="63" t="s">
        <v>2161</v>
      </c>
    </row>
    <row r="721" spans="1:13" ht="15" customHeight="1" x14ac:dyDescent="0.25">
      <c r="A721" s="45" t="s">
        <v>141</v>
      </c>
      <c r="B721" s="27" t="s">
        <v>142</v>
      </c>
      <c r="C721" s="28" t="s">
        <v>154</v>
      </c>
      <c r="D721" s="26" t="s">
        <v>284</v>
      </c>
      <c r="E721" s="29" t="s">
        <v>361</v>
      </c>
      <c r="F721" s="29" t="s">
        <v>261</v>
      </c>
      <c r="G721" s="29" t="s">
        <v>260</v>
      </c>
      <c r="H721" s="30" t="s">
        <v>13</v>
      </c>
      <c r="I721" s="31">
        <v>0.47539999999999999</v>
      </c>
      <c r="J721" s="48" t="str">
        <f t="shared" si="11"/>
        <v>410 Dept of Corrections</v>
      </c>
      <c r="K721" s="48" t="str">
        <f>IFERROR(VLOOKUP(C721,AppropUnits[],13,0),D721)</f>
        <v>DOC Programming Administration</v>
      </c>
      <c r="L721" s="35" t="s">
        <v>588</v>
      </c>
      <c r="M721" s="63" t="s">
        <v>2161</v>
      </c>
    </row>
    <row r="722" spans="1:13" ht="15" customHeight="1" x14ac:dyDescent="0.25">
      <c r="A722" s="45" t="s">
        <v>141</v>
      </c>
      <c r="B722" s="27" t="s">
        <v>142</v>
      </c>
      <c r="C722" s="28" t="s">
        <v>349</v>
      </c>
      <c r="D722" s="26" t="s">
        <v>350</v>
      </c>
      <c r="E722" s="29" t="s">
        <v>361</v>
      </c>
      <c r="F722" s="29" t="s">
        <v>534</v>
      </c>
      <c r="G722" s="29" t="s">
        <v>362</v>
      </c>
      <c r="H722" s="30" t="s">
        <v>13</v>
      </c>
      <c r="I722" s="31">
        <v>48</v>
      </c>
      <c r="J722" s="48" t="str">
        <f t="shared" si="11"/>
        <v>410 Dept of Corrections</v>
      </c>
      <c r="K722" s="48" t="str">
        <f>IFERROR(VLOOKUP(C722,AppropUnits[],13,0),D722)</f>
        <v>DOC Programming Treatment</v>
      </c>
      <c r="L722" s="35" t="s">
        <v>588</v>
      </c>
      <c r="M722" s="63" t="s">
        <v>2161</v>
      </c>
    </row>
    <row r="723" spans="1:13" ht="15" customHeight="1" x14ac:dyDescent="0.25">
      <c r="A723" s="45" t="s">
        <v>141</v>
      </c>
      <c r="B723" s="27" t="s">
        <v>142</v>
      </c>
      <c r="C723" s="28" t="s">
        <v>349</v>
      </c>
      <c r="D723" s="26" t="s">
        <v>350</v>
      </c>
      <c r="E723" s="29" t="s">
        <v>361</v>
      </c>
      <c r="F723" s="29" t="s">
        <v>534</v>
      </c>
      <c r="G723" s="29" t="s">
        <v>379</v>
      </c>
      <c r="H723" s="30" t="s">
        <v>13</v>
      </c>
      <c r="I723" s="31">
        <v>404.03000000000031</v>
      </c>
      <c r="J723" s="48" t="str">
        <f t="shared" si="11"/>
        <v>410 Dept of Corrections</v>
      </c>
      <c r="K723" s="48" t="str">
        <f>IFERROR(VLOOKUP(C723,AppropUnits[],13,0),D723)</f>
        <v>DOC Programming Treatment</v>
      </c>
      <c r="L723" s="35" t="s">
        <v>588</v>
      </c>
      <c r="M723" s="63" t="s">
        <v>2161</v>
      </c>
    </row>
    <row r="724" spans="1:13" ht="15" customHeight="1" x14ac:dyDescent="0.25">
      <c r="A724" s="45" t="s">
        <v>141</v>
      </c>
      <c r="B724" s="27" t="s">
        <v>142</v>
      </c>
      <c r="C724" s="28" t="s">
        <v>349</v>
      </c>
      <c r="D724" s="26" t="s">
        <v>350</v>
      </c>
      <c r="E724" s="29" t="s">
        <v>361</v>
      </c>
      <c r="F724" s="29" t="s">
        <v>261</v>
      </c>
      <c r="G724" s="29" t="s">
        <v>260</v>
      </c>
      <c r="H724" s="30" t="s">
        <v>13</v>
      </c>
      <c r="I724" s="31">
        <v>13.468399999999999</v>
      </c>
      <c r="J724" s="48" t="str">
        <f t="shared" si="11"/>
        <v>410 Dept of Corrections</v>
      </c>
      <c r="K724" s="48" t="str">
        <f>IFERROR(VLOOKUP(C724,AppropUnits[],13,0),D724)</f>
        <v>DOC Programming Treatment</v>
      </c>
      <c r="L724" s="35" t="s">
        <v>588</v>
      </c>
      <c r="M724" s="63" t="s">
        <v>2161</v>
      </c>
    </row>
    <row r="725" spans="1:13" ht="15" customHeight="1" x14ac:dyDescent="0.25">
      <c r="A725" s="45" t="s">
        <v>141</v>
      </c>
      <c r="B725" s="27" t="s">
        <v>142</v>
      </c>
      <c r="C725" s="28" t="s">
        <v>145</v>
      </c>
      <c r="D725" s="26" t="s">
        <v>278</v>
      </c>
      <c r="E725" s="29" t="s">
        <v>361</v>
      </c>
      <c r="F725" s="29" t="s">
        <v>534</v>
      </c>
      <c r="G725" s="29" t="s">
        <v>362</v>
      </c>
      <c r="H725" s="30" t="s">
        <v>13</v>
      </c>
      <c r="I725" s="31">
        <v>48</v>
      </c>
      <c r="J725" s="48" t="str">
        <f t="shared" si="11"/>
        <v>410 Dept of Corrections</v>
      </c>
      <c r="K725" s="48" t="str">
        <f>IFERROR(VLOOKUP(C725,AppropUnits[],13,0),D725)</f>
        <v>DOC Training</v>
      </c>
      <c r="L725" s="35" t="s">
        <v>588</v>
      </c>
      <c r="M725" s="63" t="s">
        <v>2161</v>
      </c>
    </row>
    <row r="726" spans="1:13" ht="15" customHeight="1" x14ac:dyDescent="0.25">
      <c r="A726" s="45" t="s">
        <v>141</v>
      </c>
      <c r="B726" s="27" t="s">
        <v>142</v>
      </c>
      <c r="C726" s="28" t="s">
        <v>145</v>
      </c>
      <c r="D726" s="26" t="s">
        <v>278</v>
      </c>
      <c r="E726" s="29" t="s">
        <v>361</v>
      </c>
      <c r="F726" s="29" t="s">
        <v>534</v>
      </c>
      <c r="G726" s="29" t="s">
        <v>379</v>
      </c>
      <c r="H726" s="30" t="s">
        <v>13</v>
      </c>
      <c r="I726" s="31">
        <v>191.77000000000012</v>
      </c>
      <c r="J726" s="48" t="str">
        <f t="shared" si="11"/>
        <v>410 Dept of Corrections</v>
      </c>
      <c r="K726" s="48" t="str">
        <f>IFERROR(VLOOKUP(C726,AppropUnits[],13,0),D726)</f>
        <v>DOC Training</v>
      </c>
      <c r="L726" s="35" t="s">
        <v>588</v>
      </c>
      <c r="M726" s="63" t="s">
        <v>2161</v>
      </c>
    </row>
    <row r="727" spans="1:13" ht="15" customHeight="1" x14ac:dyDescent="0.25">
      <c r="A727" s="45" t="s">
        <v>141</v>
      </c>
      <c r="B727" s="27" t="s">
        <v>142</v>
      </c>
      <c r="C727" s="28" t="s">
        <v>145</v>
      </c>
      <c r="D727" s="26" t="s">
        <v>278</v>
      </c>
      <c r="E727" s="29" t="s">
        <v>361</v>
      </c>
      <c r="F727" s="29" t="s">
        <v>261</v>
      </c>
      <c r="G727" s="29" t="s">
        <v>260</v>
      </c>
      <c r="H727" s="30" t="s">
        <v>13</v>
      </c>
      <c r="I727" s="31">
        <v>8.8496000000000006</v>
      </c>
      <c r="J727" s="48" t="str">
        <f t="shared" si="11"/>
        <v>410 Dept of Corrections</v>
      </c>
      <c r="K727" s="48" t="str">
        <f>IFERROR(VLOOKUP(C727,AppropUnits[],13,0),D727)</f>
        <v>DOC Training</v>
      </c>
      <c r="L727" s="35" t="s">
        <v>588</v>
      </c>
      <c r="M727" s="63" t="s">
        <v>2161</v>
      </c>
    </row>
    <row r="728" spans="1:13" ht="15" customHeight="1" x14ac:dyDescent="0.25">
      <c r="A728" s="45" t="s">
        <v>141</v>
      </c>
      <c r="B728" s="27" t="s">
        <v>142</v>
      </c>
      <c r="C728" s="28" t="s">
        <v>153</v>
      </c>
      <c r="D728" s="26" t="s">
        <v>283</v>
      </c>
      <c r="E728" s="29" t="s">
        <v>361</v>
      </c>
      <c r="F728" s="29" t="s">
        <v>534</v>
      </c>
      <c r="G728" s="29" t="s">
        <v>379</v>
      </c>
      <c r="H728" s="30" t="s">
        <v>13</v>
      </c>
      <c r="I728" s="31">
        <v>-5180.5699999999943</v>
      </c>
      <c r="J728" s="48" t="str">
        <f t="shared" si="11"/>
        <v>410 Dept of Corrections</v>
      </c>
      <c r="K728" s="48" t="str">
        <f>IFERROR(VLOOKUP(C728,AppropUnits[],13,0),D728)</f>
        <v>DOC Utah Correctional Industries</v>
      </c>
      <c r="L728" s="35" t="s">
        <v>588</v>
      </c>
      <c r="M728" s="63" t="s">
        <v>2161</v>
      </c>
    </row>
    <row r="729" spans="1:13" ht="15" customHeight="1" x14ac:dyDescent="0.25">
      <c r="A729" s="45" t="s">
        <v>141</v>
      </c>
      <c r="B729" s="27" t="s">
        <v>142</v>
      </c>
      <c r="C729" s="28" t="s">
        <v>153</v>
      </c>
      <c r="D729" s="26" t="s">
        <v>283</v>
      </c>
      <c r="E729" s="29" t="s">
        <v>361</v>
      </c>
      <c r="F729" s="29" t="s">
        <v>534</v>
      </c>
      <c r="G729" s="29" t="s">
        <v>362</v>
      </c>
      <c r="H729" s="30" t="s">
        <v>13</v>
      </c>
      <c r="I729" s="31">
        <v>336</v>
      </c>
      <c r="J729" s="48" t="str">
        <f t="shared" si="11"/>
        <v>410 Dept of Corrections</v>
      </c>
      <c r="K729" s="48" t="str">
        <f>IFERROR(VLOOKUP(C729,AppropUnits[],13,0),D729)</f>
        <v>DOC Utah Correctional Industries</v>
      </c>
      <c r="L729" s="35" t="s">
        <v>588</v>
      </c>
      <c r="M729" s="63" t="s">
        <v>2161</v>
      </c>
    </row>
    <row r="730" spans="1:13" ht="15" customHeight="1" x14ac:dyDescent="0.25">
      <c r="A730" s="45" t="s">
        <v>141</v>
      </c>
      <c r="B730" s="27" t="s">
        <v>142</v>
      </c>
      <c r="C730" s="28" t="s">
        <v>153</v>
      </c>
      <c r="D730" s="26" t="s">
        <v>283</v>
      </c>
      <c r="E730" s="29" t="s">
        <v>361</v>
      </c>
      <c r="F730" s="29" t="s">
        <v>261</v>
      </c>
      <c r="G730" s="29" t="s">
        <v>260</v>
      </c>
      <c r="H730" s="30" t="s">
        <v>13</v>
      </c>
      <c r="I730" s="31">
        <v>142.93350000000001</v>
      </c>
      <c r="J730" s="48" t="str">
        <f t="shared" si="11"/>
        <v>410 Dept of Corrections</v>
      </c>
      <c r="K730" s="48" t="str">
        <f>IFERROR(VLOOKUP(C730,AppropUnits[],13,0),D730)</f>
        <v>DOC Utah Correctional Industries</v>
      </c>
      <c r="L730" s="35" t="s">
        <v>588</v>
      </c>
      <c r="M730" s="63" t="s">
        <v>2161</v>
      </c>
    </row>
    <row r="731" spans="1:13" ht="15" customHeight="1" x14ac:dyDescent="0.25">
      <c r="A731" s="64" t="s">
        <v>141</v>
      </c>
      <c r="B731" s="65" t="s">
        <v>142</v>
      </c>
      <c r="C731" s="66" t="s">
        <v>143</v>
      </c>
      <c r="D731" s="65" t="s">
        <v>1880</v>
      </c>
      <c r="E731" s="65" t="s">
        <v>361</v>
      </c>
      <c r="F731" s="65" t="s">
        <v>11</v>
      </c>
      <c r="G731" s="65" t="s">
        <v>1522</v>
      </c>
      <c r="H731" s="65" t="s">
        <v>13</v>
      </c>
      <c r="I731" s="67">
        <v>-7750.9900000000016</v>
      </c>
      <c r="J731" s="48" t="str">
        <f t="shared" si="11"/>
        <v>410 Dept of Corrections</v>
      </c>
      <c r="K731" s="48" t="str">
        <f>IFERROR(VLOOKUP(C731,AppropUnits[],13,0),D731)</f>
        <v>DOC Executive Director</v>
      </c>
      <c r="L731" s="62" t="s">
        <v>1519</v>
      </c>
      <c r="M731" s="63" t="s">
        <v>2161</v>
      </c>
    </row>
    <row r="732" spans="1:13" ht="15" customHeight="1" x14ac:dyDescent="0.25">
      <c r="A732" s="64" t="s">
        <v>141</v>
      </c>
      <c r="B732" s="65" t="s">
        <v>142</v>
      </c>
      <c r="C732" s="66" t="s">
        <v>144</v>
      </c>
      <c r="D732" s="65" t="s">
        <v>1881</v>
      </c>
      <c r="E732" s="65" t="s">
        <v>361</v>
      </c>
      <c r="F732" s="65" t="s">
        <v>11</v>
      </c>
      <c r="G732" s="65" t="s">
        <v>1522</v>
      </c>
      <c r="H732" s="65" t="s">
        <v>13</v>
      </c>
      <c r="I732" s="67">
        <v>-13445.830000000002</v>
      </c>
      <c r="J732" s="48" t="str">
        <f t="shared" si="11"/>
        <v>410 Dept of Corrections</v>
      </c>
      <c r="K732" s="48" t="str">
        <f>IFERROR(VLOOKUP(C732,AppropUnits[],13,0),D732)</f>
        <v>DOC Administrative Services</v>
      </c>
      <c r="L732" s="62" t="s">
        <v>1519</v>
      </c>
      <c r="M732" s="63" t="s">
        <v>2161</v>
      </c>
    </row>
    <row r="733" spans="1:13" ht="15" customHeight="1" x14ac:dyDescent="0.25">
      <c r="A733" s="64" t="s">
        <v>141</v>
      </c>
      <c r="B733" s="65" t="s">
        <v>142</v>
      </c>
      <c r="C733" s="66" t="s">
        <v>145</v>
      </c>
      <c r="D733" s="65" t="s">
        <v>1882</v>
      </c>
      <c r="E733" s="65" t="s">
        <v>361</v>
      </c>
      <c r="F733" s="65" t="s">
        <v>11</v>
      </c>
      <c r="G733" s="65" t="s">
        <v>1522</v>
      </c>
      <c r="H733" s="65" t="s">
        <v>13</v>
      </c>
      <c r="I733" s="67">
        <v>-2412.1400000000003</v>
      </c>
      <c r="J733" s="48" t="str">
        <f t="shared" si="11"/>
        <v>410 Dept of Corrections</v>
      </c>
      <c r="K733" s="48" t="str">
        <f>IFERROR(VLOOKUP(C733,AppropUnits[],13,0),D733)</f>
        <v>DOC Training</v>
      </c>
      <c r="L733" s="62" t="s">
        <v>1519</v>
      </c>
      <c r="M733" s="63" t="s">
        <v>2161</v>
      </c>
    </row>
    <row r="734" spans="1:13" ht="15" customHeight="1" x14ac:dyDescent="0.25">
      <c r="A734" s="64" t="s">
        <v>141</v>
      </c>
      <c r="B734" s="65" t="s">
        <v>142</v>
      </c>
      <c r="C734" s="66" t="s">
        <v>146</v>
      </c>
      <c r="D734" s="65" t="s">
        <v>1883</v>
      </c>
      <c r="E734" s="65" t="s">
        <v>361</v>
      </c>
      <c r="F734" s="65" t="s">
        <v>11</v>
      </c>
      <c r="G734" s="65" t="s">
        <v>1522</v>
      </c>
      <c r="H734" s="65" t="s">
        <v>13</v>
      </c>
      <c r="I734" s="67">
        <v>-2756.8899999999994</v>
      </c>
      <c r="J734" s="48" t="str">
        <f t="shared" si="11"/>
        <v>410 Dept of Corrections</v>
      </c>
      <c r="K734" s="48" t="str">
        <f>IFERROR(VLOOKUP(C734,AppropUnits[],13,0),D734)</f>
        <v>DOC AP&amp;P Administration</v>
      </c>
      <c r="L734" s="62" t="s">
        <v>1519</v>
      </c>
      <c r="M734" s="63" t="s">
        <v>2161</v>
      </c>
    </row>
    <row r="735" spans="1:13" ht="15" customHeight="1" x14ac:dyDescent="0.25">
      <c r="A735" s="64" t="s">
        <v>141</v>
      </c>
      <c r="B735" s="65" t="s">
        <v>142</v>
      </c>
      <c r="C735" s="66" t="s">
        <v>147</v>
      </c>
      <c r="D735" s="65" t="s">
        <v>1884</v>
      </c>
      <c r="E735" s="65" t="s">
        <v>361</v>
      </c>
      <c r="F735" s="65" t="s">
        <v>11</v>
      </c>
      <c r="G735" s="65" t="s">
        <v>1522</v>
      </c>
      <c r="H735" s="65" t="s">
        <v>13</v>
      </c>
      <c r="I735" s="67">
        <v>-69831.510000000009</v>
      </c>
      <c r="J735" s="48" t="str">
        <f t="shared" si="11"/>
        <v>410 Dept of Corrections</v>
      </c>
      <c r="K735" s="48" t="str">
        <f>IFERROR(VLOOKUP(C735,AppropUnits[],13,0),D735)</f>
        <v>DOC AP&amp;P Programs</v>
      </c>
      <c r="L735" s="62" t="s">
        <v>1519</v>
      </c>
      <c r="M735" s="63" t="s">
        <v>2161</v>
      </c>
    </row>
    <row r="736" spans="1:13" ht="15" customHeight="1" x14ac:dyDescent="0.25">
      <c r="A736" s="64" t="s">
        <v>141</v>
      </c>
      <c r="B736" s="65" t="s">
        <v>142</v>
      </c>
      <c r="C736" s="66" t="s">
        <v>148</v>
      </c>
      <c r="D736" s="65" t="s">
        <v>1885</v>
      </c>
      <c r="E736" s="65" t="s">
        <v>361</v>
      </c>
      <c r="F736" s="65" t="s">
        <v>11</v>
      </c>
      <c r="G736" s="65" t="s">
        <v>1522</v>
      </c>
      <c r="H736" s="65" t="s">
        <v>13</v>
      </c>
      <c r="I736" s="67">
        <v>-70389.320000000007</v>
      </c>
      <c r="J736" s="48" t="str">
        <f t="shared" si="11"/>
        <v>410 Dept of Corrections</v>
      </c>
      <c r="K736" s="48" t="str">
        <f>IFERROR(VLOOKUP(C736,AppropUnits[],13,0),D736)</f>
        <v>DOC DPO Draper Facility</v>
      </c>
      <c r="L736" s="62" t="s">
        <v>1519</v>
      </c>
      <c r="M736" s="63" t="s">
        <v>2161</v>
      </c>
    </row>
    <row r="737" spans="1:13" ht="15" customHeight="1" x14ac:dyDescent="0.25">
      <c r="A737" s="64" t="s">
        <v>141</v>
      </c>
      <c r="B737" s="65" t="s">
        <v>142</v>
      </c>
      <c r="C737" s="66" t="s">
        <v>149</v>
      </c>
      <c r="D737" s="65" t="s">
        <v>1886</v>
      </c>
      <c r="E737" s="65" t="s">
        <v>361</v>
      </c>
      <c r="F737" s="65" t="s">
        <v>11</v>
      </c>
      <c r="G737" s="65" t="s">
        <v>1522</v>
      </c>
      <c r="H737" s="65" t="s">
        <v>13</v>
      </c>
      <c r="I737" s="67">
        <v>-38546.020000000004</v>
      </c>
      <c r="J737" s="48" t="str">
        <f t="shared" si="11"/>
        <v>410 Dept of Corrections</v>
      </c>
      <c r="K737" s="48" t="str">
        <f>IFERROR(VLOOKUP(C737,AppropUnits[],13,0),D737)</f>
        <v>DOC DPO Central Utah / Gunnison</v>
      </c>
      <c r="L737" s="62" t="s">
        <v>1519</v>
      </c>
      <c r="M737" s="63" t="s">
        <v>2161</v>
      </c>
    </row>
    <row r="738" spans="1:13" ht="15" customHeight="1" x14ac:dyDescent="0.25">
      <c r="A738" s="64" t="s">
        <v>141</v>
      </c>
      <c r="B738" s="65" t="s">
        <v>142</v>
      </c>
      <c r="C738" s="66" t="s">
        <v>150</v>
      </c>
      <c r="D738" s="65" t="s">
        <v>1887</v>
      </c>
      <c r="E738" s="65" t="s">
        <v>361</v>
      </c>
      <c r="F738" s="65" t="s">
        <v>11</v>
      </c>
      <c r="G738" s="65" t="s">
        <v>1522</v>
      </c>
      <c r="H738" s="65" t="s">
        <v>13</v>
      </c>
      <c r="I738" s="67">
        <v>-2971.6200000000008</v>
      </c>
      <c r="J738" s="48" t="str">
        <f t="shared" si="11"/>
        <v>410 Dept of Corrections</v>
      </c>
      <c r="K738" s="48" t="str">
        <f>IFERROR(VLOOKUP(C738,AppropUnits[],13,0),D738)</f>
        <v>DOC DPO Inmate Placement</v>
      </c>
      <c r="L738" s="62" t="s">
        <v>1519</v>
      </c>
      <c r="M738" s="63" t="s">
        <v>2161</v>
      </c>
    </row>
    <row r="739" spans="1:13" ht="15" customHeight="1" x14ac:dyDescent="0.25">
      <c r="A739" s="64" t="s">
        <v>141</v>
      </c>
      <c r="B739" s="65" t="s">
        <v>142</v>
      </c>
      <c r="C739" s="66" t="s">
        <v>151</v>
      </c>
      <c r="D739" s="65" t="s">
        <v>1888</v>
      </c>
      <c r="E739" s="65" t="s">
        <v>361</v>
      </c>
      <c r="F739" s="65" t="s">
        <v>11</v>
      </c>
      <c r="G739" s="65" t="s">
        <v>1522</v>
      </c>
      <c r="H739" s="65" t="s">
        <v>13</v>
      </c>
      <c r="I739" s="67">
        <v>-2992.91</v>
      </c>
      <c r="J739" s="48" t="str">
        <f t="shared" si="11"/>
        <v>410 Dept of Corrections</v>
      </c>
      <c r="K739" s="48" t="str">
        <f>IFERROR(VLOOKUP(C739,AppropUnits[],13,0),D739)</f>
        <v>DOC DPO Administration</v>
      </c>
      <c r="L739" s="62" t="s">
        <v>1519</v>
      </c>
      <c r="M739" s="63" t="s">
        <v>2161</v>
      </c>
    </row>
    <row r="740" spans="1:13" ht="15" customHeight="1" x14ac:dyDescent="0.25">
      <c r="A740" s="64" t="s">
        <v>141</v>
      </c>
      <c r="B740" s="65" t="s">
        <v>142</v>
      </c>
      <c r="C740" s="66" t="s">
        <v>152</v>
      </c>
      <c r="D740" s="65" t="s">
        <v>1889</v>
      </c>
      <c r="E740" s="65" t="s">
        <v>361</v>
      </c>
      <c r="F740" s="65" t="s">
        <v>11</v>
      </c>
      <c r="G740" s="65" t="s">
        <v>1522</v>
      </c>
      <c r="H740" s="65" t="s">
        <v>13</v>
      </c>
      <c r="I740" s="67">
        <v>-24011.919999999998</v>
      </c>
      <c r="J740" s="48" t="str">
        <f t="shared" si="11"/>
        <v>410 Dept of Corrections</v>
      </c>
      <c r="K740" s="48" t="str">
        <f>IFERROR(VLOOKUP(C740,AppropUnits[],13,0),D740)</f>
        <v>DOC Medical Services</v>
      </c>
      <c r="L740" s="62" t="s">
        <v>1519</v>
      </c>
      <c r="M740" s="63" t="s">
        <v>2161</v>
      </c>
    </row>
    <row r="741" spans="1:13" ht="15" customHeight="1" x14ac:dyDescent="0.25">
      <c r="A741" s="64" t="s">
        <v>141</v>
      </c>
      <c r="B741" s="65" t="s">
        <v>142</v>
      </c>
      <c r="C741" s="66" t="s">
        <v>153</v>
      </c>
      <c r="D741" s="65" t="s">
        <v>1890</v>
      </c>
      <c r="E741" s="65" t="s">
        <v>361</v>
      </c>
      <c r="F741" s="65" t="s">
        <v>11</v>
      </c>
      <c r="G741" s="65" t="s">
        <v>1522</v>
      </c>
      <c r="H741" s="65" t="s">
        <v>13</v>
      </c>
      <c r="I741" s="67">
        <v>-5258.7000000000007</v>
      </c>
      <c r="J741" s="48" t="str">
        <f t="shared" si="11"/>
        <v>410 Dept of Corrections</v>
      </c>
      <c r="K741" s="48" t="str">
        <f>IFERROR(VLOOKUP(C741,AppropUnits[],13,0),D741)</f>
        <v>DOC Utah Correctional Industries</v>
      </c>
      <c r="L741" s="62" t="s">
        <v>1519</v>
      </c>
      <c r="M741" s="63" t="s">
        <v>2161</v>
      </c>
    </row>
    <row r="742" spans="1:13" ht="15" customHeight="1" x14ac:dyDescent="0.25">
      <c r="A742" s="64" t="s">
        <v>141</v>
      </c>
      <c r="B742" s="65" t="s">
        <v>142</v>
      </c>
      <c r="C742" s="66" t="s">
        <v>154</v>
      </c>
      <c r="D742" s="65" t="s">
        <v>1891</v>
      </c>
      <c r="E742" s="65" t="s">
        <v>361</v>
      </c>
      <c r="F742" s="65" t="s">
        <v>11</v>
      </c>
      <c r="G742" s="65" t="s">
        <v>1522</v>
      </c>
      <c r="H742" s="65" t="s">
        <v>13</v>
      </c>
      <c r="I742" s="67">
        <v>-900.07999999999993</v>
      </c>
      <c r="J742" s="48" t="str">
        <f t="shared" si="11"/>
        <v>410 Dept of Corrections</v>
      </c>
      <c r="K742" s="48" t="str">
        <f>IFERROR(VLOOKUP(C742,AppropUnits[],13,0),D742)</f>
        <v>DOC Programming Administration</v>
      </c>
      <c r="L742" s="62" t="s">
        <v>1519</v>
      </c>
      <c r="M742" s="63" t="s">
        <v>2161</v>
      </c>
    </row>
    <row r="743" spans="1:13" ht="15" customHeight="1" x14ac:dyDescent="0.25">
      <c r="A743" s="64" t="s">
        <v>141</v>
      </c>
      <c r="B743" s="65" t="s">
        <v>142</v>
      </c>
      <c r="C743" s="66" t="s">
        <v>1057</v>
      </c>
      <c r="D743" s="65" t="s">
        <v>1892</v>
      </c>
      <c r="E743" s="65" t="s">
        <v>361</v>
      </c>
      <c r="F743" s="65" t="s">
        <v>11</v>
      </c>
      <c r="G743" s="65" t="s">
        <v>1522</v>
      </c>
      <c r="H743" s="65" t="s">
        <v>13</v>
      </c>
      <c r="I743" s="67">
        <v>-11144.419999999998</v>
      </c>
      <c r="J743" s="48" t="str">
        <f t="shared" si="11"/>
        <v>410 Dept of Corrections</v>
      </c>
      <c r="K743" s="48" t="str">
        <f>IFERROR(VLOOKUP(C743,AppropUnits[],13,0),D743)</f>
        <v>DOC Programming Skill Enhancement</v>
      </c>
      <c r="L743" s="62" t="s">
        <v>1519</v>
      </c>
      <c r="M743" s="63" t="s">
        <v>2161</v>
      </c>
    </row>
    <row r="744" spans="1:13" ht="15" customHeight="1" x14ac:dyDescent="0.25">
      <c r="A744" s="64" t="s">
        <v>141</v>
      </c>
      <c r="B744" s="65" t="s">
        <v>142</v>
      </c>
      <c r="C744" s="66" t="s">
        <v>349</v>
      </c>
      <c r="D744" s="65" t="s">
        <v>1893</v>
      </c>
      <c r="E744" s="65" t="s">
        <v>361</v>
      </c>
      <c r="F744" s="65" t="s">
        <v>11</v>
      </c>
      <c r="G744" s="65" t="s">
        <v>1522</v>
      </c>
      <c r="H744" s="65" t="s">
        <v>13</v>
      </c>
      <c r="I744" s="67">
        <v>-10019.790000000001</v>
      </c>
      <c r="J744" s="48" t="str">
        <f t="shared" si="11"/>
        <v>410 Dept of Corrections</v>
      </c>
      <c r="K744" s="48" t="str">
        <f>IFERROR(VLOOKUP(C744,AppropUnits[],13,0),D744)</f>
        <v>DOC Programming Treatment</v>
      </c>
      <c r="L744" s="62" t="s">
        <v>1519</v>
      </c>
      <c r="M744" s="63" t="s">
        <v>2161</v>
      </c>
    </row>
    <row r="745" spans="1:13" ht="15" customHeight="1" x14ac:dyDescent="0.25">
      <c r="A745" s="68" t="s">
        <v>141</v>
      </c>
      <c r="B745" s="69" t="s">
        <v>142</v>
      </c>
      <c r="C745" s="70" t="s">
        <v>147</v>
      </c>
      <c r="D745" s="69" t="s">
        <v>279</v>
      </c>
      <c r="E745" s="69" t="s">
        <v>361</v>
      </c>
      <c r="F745" s="69" t="s">
        <v>22</v>
      </c>
      <c r="G745" s="69" t="s">
        <v>537</v>
      </c>
      <c r="H745" s="69" t="s">
        <v>13</v>
      </c>
      <c r="I745" s="71">
        <v>31000</v>
      </c>
      <c r="J745" s="48" t="str">
        <f t="shared" si="11"/>
        <v>410 Dept of Corrections</v>
      </c>
      <c r="K745" s="48" t="str">
        <f>IFERROR(VLOOKUP(C745,AppropUnits[],13,0),D745)</f>
        <v>DOC AP&amp;P Programs</v>
      </c>
      <c r="L745" s="72" t="s">
        <v>7093</v>
      </c>
      <c r="M745" s="73" t="s">
        <v>2161</v>
      </c>
    </row>
    <row r="746" spans="1:13" ht="15" customHeight="1" x14ac:dyDescent="0.25">
      <c r="A746" s="45" t="s">
        <v>155</v>
      </c>
      <c r="B746" s="27" t="s">
        <v>156</v>
      </c>
      <c r="C746" s="28" t="s">
        <v>157</v>
      </c>
      <c r="D746" s="26" t="s">
        <v>285</v>
      </c>
      <c r="E746" s="29" t="s">
        <v>361</v>
      </c>
      <c r="F746" s="29" t="s">
        <v>534</v>
      </c>
      <c r="G746" s="29" t="s">
        <v>362</v>
      </c>
      <c r="H746" s="30" t="s">
        <v>13</v>
      </c>
      <c r="I746" s="31">
        <v>72</v>
      </c>
      <c r="J746" s="48" t="str">
        <f t="shared" si="11"/>
        <v>430 Board of Pardons &amp; Parole</v>
      </c>
      <c r="K746" s="48" t="str">
        <f>IFERROR(VLOOKUP(C746,AppropUnits[],13,0),D746)</f>
        <v>BPP Board of Pardons &amp; Parole</v>
      </c>
      <c r="L746" s="35" t="s">
        <v>588</v>
      </c>
      <c r="M746" s="63" t="s">
        <v>2161</v>
      </c>
    </row>
    <row r="747" spans="1:13" ht="15" customHeight="1" x14ac:dyDescent="0.25">
      <c r="A747" s="45" t="s">
        <v>155</v>
      </c>
      <c r="B747" s="27" t="s">
        <v>156</v>
      </c>
      <c r="C747" s="28" t="s">
        <v>157</v>
      </c>
      <c r="D747" s="26" t="s">
        <v>285</v>
      </c>
      <c r="E747" s="29" t="s">
        <v>361</v>
      </c>
      <c r="F747" s="29" t="s">
        <v>534</v>
      </c>
      <c r="G747" s="29" t="s">
        <v>379</v>
      </c>
      <c r="H747" s="30" t="s">
        <v>13</v>
      </c>
      <c r="I747" s="31">
        <v>424.70000000000005</v>
      </c>
      <c r="J747" s="48" t="str">
        <f t="shared" si="11"/>
        <v>430 Board of Pardons &amp; Parole</v>
      </c>
      <c r="K747" s="48" t="str">
        <f>IFERROR(VLOOKUP(C747,AppropUnits[],13,0),D747)</f>
        <v>BPP Board of Pardons &amp; Parole</v>
      </c>
      <c r="L747" s="35" t="s">
        <v>588</v>
      </c>
      <c r="M747" s="63" t="s">
        <v>2161</v>
      </c>
    </row>
    <row r="748" spans="1:13" ht="15" customHeight="1" x14ac:dyDescent="0.25">
      <c r="A748" s="45" t="s">
        <v>155</v>
      </c>
      <c r="B748" s="27" t="s">
        <v>156</v>
      </c>
      <c r="C748" s="28" t="s">
        <v>157</v>
      </c>
      <c r="D748" s="26" t="s">
        <v>285</v>
      </c>
      <c r="E748" s="29" t="s">
        <v>361</v>
      </c>
      <c r="F748" s="29" t="s">
        <v>261</v>
      </c>
      <c r="G748" s="29" t="s">
        <v>260</v>
      </c>
      <c r="H748" s="30" t="s">
        <v>13</v>
      </c>
      <c r="I748" s="31">
        <v>15.412100000000001</v>
      </c>
      <c r="J748" s="48" t="str">
        <f t="shared" si="11"/>
        <v>430 Board of Pardons &amp; Parole</v>
      </c>
      <c r="K748" s="48" t="str">
        <f>IFERROR(VLOOKUP(C748,AppropUnits[],13,0),D748)</f>
        <v>BPP Board of Pardons &amp; Parole</v>
      </c>
      <c r="L748" s="35" t="s">
        <v>588</v>
      </c>
      <c r="M748" s="63" t="s">
        <v>2161</v>
      </c>
    </row>
    <row r="749" spans="1:13" ht="15" customHeight="1" x14ac:dyDescent="0.25">
      <c r="A749" s="46" t="s">
        <v>155</v>
      </c>
      <c r="B749" s="25" t="s">
        <v>156</v>
      </c>
      <c r="C749" s="43" t="s">
        <v>157</v>
      </c>
      <c r="D749" s="25" t="s">
        <v>285</v>
      </c>
      <c r="E749" s="39" t="s">
        <v>361</v>
      </c>
      <c r="F749" s="25" t="s">
        <v>11</v>
      </c>
      <c r="G749" s="25" t="s">
        <v>12</v>
      </c>
      <c r="H749" s="25" t="s">
        <v>13</v>
      </c>
      <c r="I749" s="32">
        <v>73</v>
      </c>
      <c r="J749" s="48" t="str">
        <f t="shared" si="11"/>
        <v>430 Board of Pardons &amp; Parole</v>
      </c>
      <c r="K749" s="48" t="str">
        <f>IFERROR(VLOOKUP(C749,AppropUnits[],13,0),D749)</f>
        <v>BPP Board of Pardons &amp; Parole</v>
      </c>
      <c r="L749" s="62" t="s">
        <v>1519</v>
      </c>
      <c r="M749" s="63" t="s">
        <v>2161</v>
      </c>
    </row>
    <row r="750" spans="1:13" ht="15" customHeight="1" x14ac:dyDescent="0.25">
      <c r="A750" s="46" t="s">
        <v>155</v>
      </c>
      <c r="B750" s="25" t="s">
        <v>156</v>
      </c>
      <c r="C750" s="43" t="s">
        <v>157</v>
      </c>
      <c r="D750" s="25" t="s">
        <v>285</v>
      </c>
      <c r="E750" s="39" t="s">
        <v>361</v>
      </c>
      <c r="F750" s="25" t="s">
        <v>11</v>
      </c>
      <c r="G750" s="25" t="s">
        <v>14</v>
      </c>
      <c r="H750" s="25" t="s">
        <v>13</v>
      </c>
      <c r="I750" s="32">
        <v>1063</v>
      </c>
      <c r="J750" s="48" t="str">
        <f t="shared" si="11"/>
        <v>430 Board of Pardons &amp; Parole</v>
      </c>
      <c r="K750" s="48" t="str">
        <f>IFERROR(VLOOKUP(C750,AppropUnits[],13,0),D750)</f>
        <v>BPP Board of Pardons &amp; Parole</v>
      </c>
      <c r="L750" s="62" t="s">
        <v>1519</v>
      </c>
      <c r="M750" s="63" t="s">
        <v>2161</v>
      </c>
    </row>
    <row r="751" spans="1:13" ht="15" customHeight="1" x14ac:dyDescent="0.25">
      <c r="A751" s="46" t="s">
        <v>155</v>
      </c>
      <c r="B751" s="25" t="s">
        <v>156</v>
      </c>
      <c r="C751" s="43" t="s">
        <v>157</v>
      </c>
      <c r="D751" s="25" t="s">
        <v>285</v>
      </c>
      <c r="E751" s="39" t="s">
        <v>361</v>
      </c>
      <c r="F751" s="25" t="s">
        <v>11</v>
      </c>
      <c r="G751" s="25" t="s">
        <v>20</v>
      </c>
      <c r="H751" s="25" t="s">
        <v>13</v>
      </c>
      <c r="I751" s="32">
        <v>371</v>
      </c>
      <c r="J751" s="48" t="str">
        <f t="shared" si="11"/>
        <v>430 Board of Pardons &amp; Parole</v>
      </c>
      <c r="K751" s="48" t="str">
        <f>IFERROR(VLOOKUP(C751,AppropUnits[],13,0),D751)</f>
        <v>BPP Board of Pardons &amp; Parole</v>
      </c>
      <c r="L751" s="62" t="s">
        <v>1519</v>
      </c>
      <c r="M751" s="63" t="s">
        <v>2161</v>
      </c>
    </row>
    <row r="752" spans="1:13" ht="15" customHeight="1" x14ac:dyDescent="0.25">
      <c r="A752" s="64" t="s">
        <v>155</v>
      </c>
      <c r="B752" s="65" t="s">
        <v>156</v>
      </c>
      <c r="C752" s="66" t="s">
        <v>157</v>
      </c>
      <c r="D752" s="65" t="s">
        <v>1894</v>
      </c>
      <c r="E752" s="65" t="s">
        <v>361</v>
      </c>
      <c r="F752" s="65" t="s">
        <v>11</v>
      </c>
      <c r="G752" s="65" t="s">
        <v>1522</v>
      </c>
      <c r="H752" s="65" t="s">
        <v>13</v>
      </c>
      <c r="I752" s="67">
        <v>-4969.2000000000007</v>
      </c>
      <c r="J752" s="48" t="str">
        <f t="shared" si="11"/>
        <v>430 Board of Pardons &amp; Parole</v>
      </c>
      <c r="K752" s="48" t="str">
        <f>IFERROR(VLOOKUP(C752,AppropUnits[],13,0),D752)</f>
        <v>BPP Board of Pardons &amp; Parole</v>
      </c>
      <c r="L752" s="62" t="s">
        <v>1519</v>
      </c>
      <c r="M752" s="63" t="s">
        <v>2161</v>
      </c>
    </row>
    <row r="753" spans="1:13" ht="15" customHeight="1" x14ac:dyDescent="0.25">
      <c r="A753" s="45" t="s">
        <v>158</v>
      </c>
      <c r="B753" s="78" t="s">
        <v>7100</v>
      </c>
      <c r="C753" s="28" t="s">
        <v>346</v>
      </c>
      <c r="D753" s="26" t="s">
        <v>480</v>
      </c>
      <c r="E753" s="29" t="s">
        <v>361</v>
      </c>
      <c r="F753" s="29" t="s">
        <v>261</v>
      </c>
      <c r="G753" s="29" t="s">
        <v>260</v>
      </c>
      <c r="H753" s="30" t="s">
        <v>13</v>
      </c>
      <c r="I753" s="31">
        <v>98.038899999999998</v>
      </c>
      <c r="J753" s="48" t="str">
        <f t="shared" si="11"/>
        <v>450 Dept of Veterans &amp; Military Affairs</v>
      </c>
      <c r="K753" s="48" t="str">
        <f>IFERROR(VLOOKUP(C753,AppropUnits[],13,0),D753)</f>
        <v>DVMA Veterans Nursing Home Fund</v>
      </c>
      <c r="L753" s="35" t="s">
        <v>588</v>
      </c>
      <c r="M753" s="63" t="s">
        <v>2161</v>
      </c>
    </row>
    <row r="754" spans="1:13" ht="15" customHeight="1" x14ac:dyDescent="0.25">
      <c r="A754" s="45" t="s">
        <v>158</v>
      </c>
      <c r="B754" s="78" t="s">
        <v>7100</v>
      </c>
      <c r="C754" s="28" t="s">
        <v>159</v>
      </c>
      <c r="D754" s="26" t="s">
        <v>481</v>
      </c>
      <c r="E754" s="29" t="s">
        <v>361</v>
      </c>
      <c r="F754" s="29" t="s">
        <v>534</v>
      </c>
      <c r="G754" s="29" t="s">
        <v>362</v>
      </c>
      <c r="H754" s="30" t="s">
        <v>13</v>
      </c>
      <c r="I754" s="31">
        <v>12</v>
      </c>
      <c r="J754" s="48" t="str">
        <f t="shared" si="11"/>
        <v>450 Dept of Veterans &amp; Military Affairs</v>
      </c>
      <c r="K754" s="48" t="str">
        <f>IFERROR(VLOOKUP(C754,AppropUnits[],13,0),D754)</f>
        <v>DVMA Administration</v>
      </c>
      <c r="L754" s="35" t="s">
        <v>588</v>
      </c>
      <c r="M754" s="63" t="s">
        <v>2161</v>
      </c>
    </row>
    <row r="755" spans="1:13" ht="15" customHeight="1" x14ac:dyDescent="0.25">
      <c r="A755" s="45" t="s">
        <v>158</v>
      </c>
      <c r="B755" s="78" t="s">
        <v>7100</v>
      </c>
      <c r="C755" s="28" t="s">
        <v>159</v>
      </c>
      <c r="D755" s="26" t="s">
        <v>481</v>
      </c>
      <c r="E755" s="29" t="s">
        <v>361</v>
      </c>
      <c r="F755" s="29" t="s">
        <v>534</v>
      </c>
      <c r="G755" s="29" t="s">
        <v>379</v>
      </c>
      <c r="H755" s="30" t="s">
        <v>13</v>
      </c>
      <c r="I755" s="31">
        <v>40.980000000000011</v>
      </c>
      <c r="J755" s="48" t="str">
        <f t="shared" si="11"/>
        <v>450 Dept of Veterans &amp; Military Affairs</v>
      </c>
      <c r="K755" s="48" t="str">
        <f>IFERROR(VLOOKUP(C755,AppropUnits[],13,0),D755)</f>
        <v>DVMA Administration</v>
      </c>
      <c r="L755" s="35" t="s">
        <v>588</v>
      </c>
      <c r="M755" s="63" t="s">
        <v>2161</v>
      </c>
    </row>
    <row r="756" spans="1:13" ht="15" customHeight="1" x14ac:dyDescent="0.25">
      <c r="A756" s="45" t="s">
        <v>158</v>
      </c>
      <c r="B756" s="78" t="s">
        <v>7100</v>
      </c>
      <c r="C756" s="28" t="s">
        <v>159</v>
      </c>
      <c r="D756" s="26" t="s">
        <v>481</v>
      </c>
      <c r="E756" s="29" t="s">
        <v>361</v>
      </c>
      <c r="F756" s="29" t="s">
        <v>261</v>
      </c>
      <c r="G756" s="29" t="s">
        <v>260</v>
      </c>
      <c r="H756" s="30" t="s">
        <v>13</v>
      </c>
      <c r="I756" s="31">
        <v>0.48270000000000002</v>
      </c>
      <c r="J756" s="48" t="str">
        <f t="shared" si="11"/>
        <v>450 Dept of Veterans &amp; Military Affairs</v>
      </c>
      <c r="K756" s="48" t="str">
        <f>IFERROR(VLOOKUP(C756,AppropUnits[],13,0),D756)</f>
        <v>DVMA Administration</v>
      </c>
      <c r="L756" s="35" t="s">
        <v>588</v>
      </c>
      <c r="M756" s="63" t="s">
        <v>2161</v>
      </c>
    </row>
    <row r="757" spans="1:13" ht="15" customHeight="1" x14ac:dyDescent="0.25">
      <c r="A757" s="46" t="s">
        <v>158</v>
      </c>
      <c r="B757" s="78" t="s">
        <v>7100</v>
      </c>
      <c r="C757" s="43" t="s">
        <v>159</v>
      </c>
      <c r="D757" s="25" t="s">
        <v>481</v>
      </c>
      <c r="E757" s="39" t="s">
        <v>361</v>
      </c>
      <c r="F757" s="25" t="s">
        <v>11</v>
      </c>
      <c r="G757" s="25" t="s">
        <v>12</v>
      </c>
      <c r="H757" s="25" t="s">
        <v>13</v>
      </c>
      <c r="I757" s="32">
        <v>657</v>
      </c>
      <c r="J757" s="48" t="str">
        <f t="shared" si="11"/>
        <v>450 Dept of Veterans &amp; Military Affairs</v>
      </c>
      <c r="K757" s="48" t="str">
        <f>IFERROR(VLOOKUP(C757,AppropUnits[],13,0),D757)</f>
        <v>DVMA Administration</v>
      </c>
      <c r="L757" s="62" t="s">
        <v>1519</v>
      </c>
      <c r="M757" s="63" t="s">
        <v>2161</v>
      </c>
    </row>
    <row r="758" spans="1:13" ht="15" customHeight="1" x14ac:dyDescent="0.25">
      <c r="A758" s="46" t="s">
        <v>158</v>
      </c>
      <c r="B758" s="78" t="s">
        <v>7100</v>
      </c>
      <c r="C758" s="43" t="s">
        <v>159</v>
      </c>
      <c r="D758" s="25" t="s">
        <v>481</v>
      </c>
      <c r="E758" s="39" t="s">
        <v>361</v>
      </c>
      <c r="F758" s="25" t="s">
        <v>11</v>
      </c>
      <c r="G758" s="25" t="s">
        <v>14</v>
      </c>
      <c r="H758" s="25" t="s">
        <v>13</v>
      </c>
      <c r="I758" s="32">
        <v>771</v>
      </c>
      <c r="J758" s="48" t="str">
        <f t="shared" si="11"/>
        <v>450 Dept of Veterans &amp; Military Affairs</v>
      </c>
      <c r="K758" s="48" t="str">
        <f>IFERROR(VLOOKUP(C758,AppropUnits[],13,0),D758)</f>
        <v>DVMA Administration</v>
      </c>
      <c r="L758" s="62" t="s">
        <v>1519</v>
      </c>
      <c r="M758" s="63" t="s">
        <v>2161</v>
      </c>
    </row>
    <row r="759" spans="1:13" ht="15" customHeight="1" x14ac:dyDescent="0.25">
      <c r="A759" s="46" t="s">
        <v>158</v>
      </c>
      <c r="B759" s="78" t="s">
        <v>7100</v>
      </c>
      <c r="C759" s="43" t="s">
        <v>159</v>
      </c>
      <c r="D759" s="25" t="s">
        <v>481</v>
      </c>
      <c r="E759" s="39" t="s">
        <v>361</v>
      </c>
      <c r="F759" s="25" t="s">
        <v>11</v>
      </c>
      <c r="G759" s="25" t="s">
        <v>20</v>
      </c>
      <c r="H759" s="25" t="s">
        <v>13</v>
      </c>
      <c r="I759" s="32">
        <v>55242</v>
      </c>
      <c r="J759" s="48" t="str">
        <f t="shared" si="11"/>
        <v>450 Dept of Veterans &amp; Military Affairs</v>
      </c>
      <c r="K759" s="48" t="str">
        <f>IFERROR(VLOOKUP(C759,AppropUnits[],13,0),D759)</f>
        <v>DVMA Administration</v>
      </c>
      <c r="L759" s="62" t="s">
        <v>1519</v>
      </c>
      <c r="M759" s="63" t="s">
        <v>2161</v>
      </c>
    </row>
    <row r="760" spans="1:13" ht="15" customHeight="1" x14ac:dyDescent="0.25">
      <c r="A760" s="45" t="s">
        <v>158</v>
      </c>
      <c r="B760" s="78" t="s">
        <v>7100</v>
      </c>
      <c r="C760" s="28" t="s">
        <v>160</v>
      </c>
      <c r="D760" s="26" t="s">
        <v>482</v>
      </c>
      <c r="E760" s="29" t="s">
        <v>361</v>
      </c>
      <c r="F760" s="29" t="s">
        <v>534</v>
      </c>
      <c r="G760" s="29" t="s">
        <v>362</v>
      </c>
      <c r="H760" s="30" t="s">
        <v>13</v>
      </c>
      <c r="I760" s="31">
        <v>36</v>
      </c>
      <c r="J760" s="48" t="str">
        <f t="shared" si="11"/>
        <v>450 Dept of Veterans &amp; Military Affairs</v>
      </c>
      <c r="K760" s="48" t="str">
        <f>IFERROR(VLOOKUP(C760,AppropUnits[],13,0),D760)</f>
        <v>DVMA Cemetery</v>
      </c>
      <c r="L760" s="35" t="s">
        <v>588</v>
      </c>
      <c r="M760" s="63" t="s">
        <v>2161</v>
      </c>
    </row>
    <row r="761" spans="1:13" ht="15" customHeight="1" x14ac:dyDescent="0.25">
      <c r="A761" s="45" t="s">
        <v>158</v>
      </c>
      <c r="B761" s="78" t="s">
        <v>7100</v>
      </c>
      <c r="C761" s="28" t="s">
        <v>160</v>
      </c>
      <c r="D761" s="26" t="s">
        <v>482</v>
      </c>
      <c r="E761" s="29" t="s">
        <v>361</v>
      </c>
      <c r="F761" s="29" t="s">
        <v>534</v>
      </c>
      <c r="G761" s="29" t="s">
        <v>379</v>
      </c>
      <c r="H761" s="30" t="s">
        <v>13</v>
      </c>
      <c r="I761" s="31">
        <v>195.50000000000003</v>
      </c>
      <c r="J761" s="48" t="str">
        <f t="shared" si="11"/>
        <v>450 Dept of Veterans &amp; Military Affairs</v>
      </c>
      <c r="K761" s="48" t="str">
        <f>IFERROR(VLOOKUP(C761,AppropUnits[],13,0),D761)</f>
        <v>DVMA Cemetery</v>
      </c>
      <c r="L761" s="35" t="s">
        <v>588</v>
      </c>
      <c r="M761" s="63" t="s">
        <v>2161</v>
      </c>
    </row>
    <row r="762" spans="1:13" ht="15" customHeight="1" x14ac:dyDescent="0.25">
      <c r="A762" s="45" t="s">
        <v>158</v>
      </c>
      <c r="B762" s="78" t="s">
        <v>7100</v>
      </c>
      <c r="C762" s="28" t="s">
        <v>160</v>
      </c>
      <c r="D762" s="26" t="s">
        <v>482</v>
      </c>
      <c r="E762" s="29" t="s">
        <v>361</v>
      </c>
      <c r="F762" s="29" t="s">
        <v>261</v>
      </c>
      <c r="G762" s="29" t="s">
        <v>260</v>
      </c>
      <c r="H762" s="30" t="s">
        <v>13</v>
      </c>
      <c r="I762" s="31">
        <v>5.9394000000000009</v>
      </c>
      <c r="J762" s="48" t="str">
        <f t="shared" si="11"/>
        <v>450 Dept of Veterans &amp; Military Affairs</v>
      </c>
      <c r="K762" s="48" t="str">
        <f>IFERROR(VLOOKUP(C762,AppropUnits[],13,0),D762)</f>
        <v>DVMA Cemetery</v>
      </c>
      <c r="L762" s="35" t="s">
        <v>588</v>
      </c>
      <c r="M762" s="63" t="s">
        <v>2161</v>
      </c>
    </row>
    <row r="763" spans="1:13" ht="15" customHeight="1" x14ac:dyDescent="0.25">
      <c r="A763" s="45" t="s">
        <v>158</v>
      </c>
      <c r="B763" s="78" t="s">
        <v>7100</v>
      </c>
      <c r="C763" s="28" t="s">
        <v>161</v>
      </c>
      <c r="D763" s="26" t="s">
        <v>483</v>
      </c>
      <c r="E763" s="29" t="s">
        <v>361</v>
      </c>
      <c r="F763" s="29" t="s">
        <v>534</v>
      </c>
      <c r="G763" s="29" t="s">
        <v>362</v>
      </c>
      <c r="H763" s="30" t="s">
        <v>13</v>
      </c>
      <c r="I763" s="31">
        <v>36</v>
      </c>
      <c r="J763" s="48" t="str">
        <f t="shared" si="11"/>
        <v>450 Dept of Veterans &amp; Military Affairs</v>
      </c>
      <c r="K763" s="48" t="str">
        <f>IFERROR(VLOOKUP(C763,AppropUnits[],13,0),D763)</f>
        <v>DVMA Outreach Services</v>
      </c>
      <c r="L763" s="35" t="s">
        <v>588</v>
      </c>
      <c r="M763" s="63" t="s">
        <v>2161</v>
      </c>
    </row>
    <row r="764" spans="1:13" ht="15" customHeight="1" x14ac:dyDescent="0.25">
      <c r="A764" s="45" t="s">
        <v>158</v>
      </c>
      <c r="B764" s="78" t="s">
        <v>7100</v>
      </c>
      <c r="C764" s="28" t="s">
        <v>161</v>
      </c>
      <c r="D764" s="26" t="s">
        <v>483</v>
      </c>
      <c r="E764" s="29" t="s">
        <v>361</v>
      </c>
      <c r="F764" s="29" t="s">
        <v>534</v>
      </c>
      <c r="G764" s="29" t="s">
        <v>379</v>
      </c>
      <c r="H764" s="30" t="s">
        <v>13</v>
      </c>
      <c r="I764" s="31">
        <v>119.42999999999998</v>
      </c>
      <c r="J764" s="48" t="str">
        <f t="shared" si="11"/>
        <v>450 Dept of Veterans &amp; Military Affairs</v>
      </c>
      <c r="K764" s="48" t="str">
        <f>IFERROR(VLOOKUP(C764,AppropUnits[],13,0),D764)</f>
        <v>DVMA Outreach Services</v>
      </c>
      <c r="L764" s="35" t="s">
        <v>588</v>
      </c>
      <c r="M764" s="63" t="s">
        <v>2161</v>
      </c>
    </row>
    <row r="765" spans="1:13" ht="15" customHeight="1" x14ac:dyDescent="0.25">
      <c r="A765" s="45" t="s">
        <v>158</v>
      </c>
      <c r="B765" s="78" t="s">
        <v>7100</v>
      </c>
      <c r="C765" s="28" t="s">
        <v>161</v>
      </c>
      <c r="D765" s="26" t="s">
        <v>483</v>
      </c>
      <c r="E765" s="29" t="s">
        <v>361</v>
      </c>
      <c r="F765" s="29" t="s">
        <v>261</v>
      </c>
      <c r="G765" s="29" t="s">
        <v>260</v>
      </c>
      <c r="H765" s="30" t="s">
        <v>13</v>
      </c>
      <c r="I765" s="31">
        <v>0.54149999999999998</v>
      </c>
      <c r="J765" s="48" t="str">
        <f t="shared" si="11"/>
        <v>450 Dept of Veterans &amp; Military Affairs</v>
      </c>
      <c r="K765" s="48" t="str">
        <f>IFERROR(VLOOKUP(C765,AppropUnits[],13,0),D765)</f>
        <v>DVMA Outreach Services</v>
      </c>
      <c r="L765" s="35" t="s">
        <v>588</v>
      </c>
      <c r="M765" s="63" t="s">
        <v>2161</v>
      </c>
    </row>
    <row r="766" spans="1:13" ht="15" customHeight="1" x14ac:dyDescent="0.25">
      <c r="A766" s="45" t="s">
        <v>158</v>
      </c>
      <c r="B766" s="78" t="s">
        <v>7100</v>
      </c>
      <c r="C766" s="28" t="s">
        <v>346</v>
      </c>
      <c r="D766" s="26" t="s">
        <v>480</v>
      </c>
      <c r="E766" s="29" t="s">
        <v>361</v>
      </c>
      <c r="F766" s="29" t="s">
        <v>534</v>
      </c>
      <c r="G766" s="29" t="s">
        <v>362</v>
      </c>
      <c r="H766" s="30" t="s">
        <v>13</v>
      </c>
      <c r="I766" s="31">
        <v>156</v>
      </c>
      <c r="J766" s="48" t="str">
        <f t="shared" si="11"/>
        <v>450 Dept of Veterans &amp; Military Affairs</v>
      </c>
      <c r="K766" s="48" t="str">
        <f>IFERROR(VLOOKUP(C766,AppropUnits[],13,0),D766)</f>
        <v>DVMA Veterans Nursing Home Fund</v>
      </c>
      <c r="L766" s="35" t="s">
        <v>588</v>
      </c>
      <c r="M766" s="63" t="s">
        <v>2161</v>
      </c>
    </row>
    <row r="767" spans="1:13" ht="15" customHeight="1" x14ac:dyDescent="0.25">
      <c r="A767" s="45" t="s">
        <v>158</v>
      </c>
      <c r="B767" s="78" t="s">
        <v>7100</v>
      </c>
      <c r="C767" s="28" t="s">
        <v>346</v>
      </c>
      <c r="D767" s="26" t="s">
        <v>480</v>
      </c>
      <c r="E767" s="29" t="s">
        <v>361</v>
      </c>
      <c r="F767" s="29" t="s">
        <v>534</v>
      </c>
      <c r="G767" s="29" t="s">
        <v>379</v>
      </c>
      <c r="H767" s="30" t="s">
        <v>13</v>
      </c>
      <c r="I767" s="31">
        <v>1520.2199999999991</v>
      </c>
      <c r="J767" s="48" t="str">
        <f t="shared" si="11"/>
        <v>450 Dept of Veterans &amp; Military Affairs</v>
      </c>
      <c r="K767" s="48" t="str">
        <f>IFERROR(VLOOKUP(C767,AppropUnits[],13,0),D767)</f>
        <v>DVMA Veterans Nursing Home Fund</v>
      </c>
      <c r="L767" s="35" t="s">
        <v>588</v>
      </c>
      <c r="M767" s="63" t="s">
        <v>2161</v>
      </c>
    </row>
    <row r="768" spans="1:13" ht="15" customHeight="1" x14ac:dyDescent="0.25">
      <c r="A768" s="64" t="s">
        <v>158</v>
      </c>
      <c r="B768" s="78" t="s">
        <v>7100</v>
      </c>
      <c r="C768" s="66" t="s">
        <v>346</v>
      </c>
      <c r="D768" s="65" t="s">
        <v>1895</v>
      </c>
      <c r="E768" s="65" t="s">
        <v>361</v>
      </c>
      <c r="F768" s="65" t="s">
        <v>11</v>
      </c>
      <c r="G768" s="65" t="s">
        <v>1522</v>
      </c>
      <c r="H768" s="65" t="s">
        <v>13</v>
      </c>
      <c r="I768" s="67">
        <v>-938.19</v>
      </c>
      <c r="J768" s="48" t="str">
        <f t="shared" si="11"/>
        <v>450 Dept of Veterans &amp; Military Affairs</v>
      </c>
      <c r="K768" s="48" t="str">
        <f>IFERROR(VLOOKUP(C768,AppropUnits[],13,0),D768)</f>
        <v>DVMA Veterans Nursing Home Fund</v>
      </c>
      <c r="L768" s="62" t="s">
        <v>1519</v>
      </c>
      <c r="M768" s="63" t="s">
        <v>2161</v>
      </c>
    </row>
    <row r="769" spans="1:13" ht="15" customHeight="1" x14ac:dyDescent="0.25">
      <c r="A769" s="64" t="s">
        <v>158</v>
      </c>
      <c r="B769" s="78" t="s">
        <v>7100</v>
      </c>
      <c r="C769" s="66" t="s">
        <v>159</v>
      </c>
      <c r="D769" s="65" t="s">
        <v>1896</v>
      </c>
      <c r="E769" s="65" t="s">
        <v>361</v>
      </c>
      <c r="F769" s="65" t="s">
        <v>11</v>
      </c>
      <c r="G769" s="65" t="s">
        <v>1522</v>
      </c>
      <c r="H769" s="65" t="s">
        <v>13</v>
      </c>
      <c r="I769" s="67">
        <v>-727.01000000000022</v>
      </c>
      <c r="J769" s="48" t="str">
        <f t="shared" si="11"/>
        <v>450 Dept of Veterans &amp; Military Affairs</v>
      </c>
      <c r="K769" s="48" t="str">
        <f>IFERROR(VLOOKUP(C769,AppropUnits[],13,0),D769)</f>
        <v>DVMA Administration</v>
      </c>
      <c r="L769" s="62" t="s">
        <v>1519</v>
      </c>
      <c r="M769" s="63" t="s">
        <v>2161</v>
      </c>
    </row>
    <row r="770" spans="1:13" ht="15" customHeight="1" x14ac:dyDescent="0.25">
      <c r="A770" s="64" t="s">
        <v>158</v>
      </c>
      <c r="B770" s="78" t="s">
        <v>7100</v>
      </c>
      <c r="C770" s="66" t="s">
        <v>160</v>
      </c>
      <c r="D770" s="65" t="s">
        <v>1897</v>
      </c>
      <c r="E770" s="65" t="s">
        <v>361</v>
      </c>
      <c r="F770" s="65" t="s">
        <v>11</v>
      </c>
      <c r="G770" s="65" t="s">
        <v>1522</v>
      </c>
      <c r="H770" s="65" t="s">
        <v>13</v>
      </c>
      <c r="I770" s="67">
        <v>-526.52</v>
      </c>
      <c r="J770" s="48" t="str">
        <f t="shared" si="11"/>
        <v>450 Dept of Veterans &amp; Military Affairs</v>
      </c>
      <c r="K770" s="48" t="str">
        <f>IFERROR(VLOOKUP(C770,AppropUnits[],13,0),D770)</f>
        <v>DVMA Cemetery</v>
      </c>
      <c r="L770" s="62" t="s">
        <v>1519</v>
      </c>
      <c r="M770" s="63" t="s">
        <v>2161</v>
      </c>
    </row>
    <row r="771" spans="1:13" ht="15" customHeight="1" x14ac:dyDescent="0.25">
      <c r="A771" s="64" t="s">
        <v>158</v>
      </c>
      <c r="B771" s="78" t="s">
        <v>7100</v>
      </c>
      <c r="C771" s="66" t="s">
        <v>1065</v>
      </c>
      <c r="D771" s="65" t="s">
        <v>1898</v>
      </c>
      <c r="E771" s="65" t="s">
        <v>361</v>
      </c>
      <c r="F771" s="65" t="s">
        <v>11</v>
      </c>
      <c r="G771" s="65" t="s">
        <v>1522</v>
      </c>
      <c r="H771" s="65" t="s">
        <v>13</v>
      </c>
      <c r="I771" s="67">
        <v>-194.36</v>
      </c>
      <c r="J771" s="48" t="str">
        <f t="shared" si="11"/>
        <v>450 Dept of Veterans &amp; Military Affairs</v>
      </c>
      <c r="K771" s="48" t="str">
        <f>IFERROR(VLOOKUP(C771,AppropUnits[],13,0),D771)</f>
        <v>DVMA State Approving Agency</v>
      </c>
      <c r="L771" s="62" t="s">
        <v>1519</v>
      </c>
      <c r="M771" s="63" t="s">
        <v>2161</v>
      </c>
    </row>
    <row r="772" spans="1:13" ht="15" customHeight="1" x14ac:dyDescent="0.25">
      <c r="A772" s="64" t="s">
        <v>158</v>
      </c>
      <c r="B772" s="78" t="s">
        <v>7100</v>
      </c>
      <c r="C772" s="66" t="s">
        <v>161</v>
      </c>
      <c r="D772" s="65" t="s">
        <v>1899</v>
      </c>
      <c r="E772" s="65" t="s">
        <v>361</v>
      </c>
      <c r="F772" s="65" t="s">
        <v>11</v>
      </c>
      <c r="G772" s="65" t="s">
        <v>1522</v>
      </c>
      <c r="H772" s="65" t="s">
        <v>13</v>
      </c>
      <c r="I772" s="67">
        <v>-1296.08</v>
      </c>
      <c r="J772" s="48" t="str">
        <f t="shared" ref="J772:J835" si="12">IF(A772&gt;"",A772&amp;" "&amp;B772,B772)</f>
        <v>450 Dept of Veterans &amp; Military Affairs</v>
      </c>
      <c r="K772" s="48" t="str">
        <f>IFERROR(VLOOKUP(C772,AppropUnits[],13,0),D772)</f>
        <v>DVMA Outreach Services</v>
      </c>
      <c r="L772" s="62" t="s">
        <v>1519</v>
      </c>
      <c r="M772" s="63" t="s">
        <v>2161</v>
      </c>
    </row>
    <row r="773" spans="1:13" ht="15" customHeight="1" x14ac:dyDescent="0.25">
      <c r="A773" s="64" t="s">
        <v>158</v>
      </c>
      <c r="B773" s="78" t="s">
        <v>7100</v>
      </c>
      <c r="C773" s="66" t="s">
        <v>1068</v>
      </c>
      <c r="D773" s="65" t="s">
        <v>1900</v>
      </c>
      <c r="E773" s="65" t="s">
        <v>361</v>
      </c>
      <c r="F773" s="65" t="s">
        <v>11</v>
      </c>
      <c r="G773" s="65" t="s">
        <v>1522</v>
      </c>
      <c r="H773" s="65" t="s">
        <v>13</v>
      </c>
      <c r="I773" s="67">
        <v>-204.01</v>
      </c>
      <c r="J773" s="48" t="str">
        <f t="shared" si="12"/>
        <v>450 Dept of Veterans &amp; Military Affairs</v>
      </c>
      <c r="K773" s="48" t="str">
        <f>IFERROR(VLOOKUP(C773,AppropUnits[],13,0),D773)</f>
        <v>DVMA Military Affairs</v>
      </c>
      <c r="L773" s="62" t="s">
        <v>1519</v>
      </c>
      <c r="M773" s="63" t="s">
        <v>2161</v>
      </c>
    </row>
    <row r="774" spans="1:13" ht="15" customHeight="1" x14ac:dyDescent="0.25">
      <c r="A774" s="45" t="s">
        <v>162</v>
      </c>
      <c r="B774" s="27" t="s">
        <v>163</v>
      </c>
      <c r="C774" s="28" t="s">
        <v>365</v>
      </c>
      <c r="D774" s="26" t="s">
        <v>384</v>
      </c>
      <c r="E774" s="29" t="s">
        <v>361</v>
      </c>
      <c r="F774" s="29" t="s">
        <v>534</v>
      </c>
      <c r="G774" s="29" t="s">
        <v>362</v>
      </c>
      <c r="H774" s="30" t="s">
        <v>13</v>
      </c>
      <c r="I774" s="31">
        <v>96</v>
      </c>
      <c r="J774" s="48" t="str">
        <f t="shared" si="12"/>
        <v>480 Dept of Environmental Quality</v>
      </c>
      <c r="K774" s="48" t="str">
        <f>IFERROR(VLOOKUP(C774,AppropUnits[],13,0),D774)</f>
        <v>DEQ AQ Administration</v>
      </c>
      <c r="L774" s="35" t="s">
        <v>588</v>
      </c>
      <c r="M774" s="63" t="s">
        <v>2161</v>
      </c>
    </row>
    <row r="775" spans="1:13" ht="15" customHeight="1" x14ac:dyDescent="0.25">
      <c r="A775" s="45" t="s">
        <v>162</v>
      </c>
      <c r="B775" s="27" t="s">
        <v>163</v>
      </c>
      <c r="C775" s="28" t="s">
        <v>365</v>
      </c>
      <c r="D775" s="26" t="s">
        <v>384</v>
      </c>
      <c r="E775" s="29" t="s">
        <v>361</v>
      </c>
      <c r="F775" s="29" t="s">
        <v>261</v>
      </c>
      <c r="G775" s="29" t="s">
        <v>260</v>
      </c>
      <c r="H775" s="30" t="s">
        <v>13</v>
      </c>
      <c r="I775" s="31">
        <v>41.396099999999997</v>
      </c>
      <c r="J775" s="48" t="str">
        <f t="shared" si="12"/>
        <v>480 Dept of Environmental Quality</v>
      </c>
      <c r="K775" s="48" t="str">
        <f>IFERROR(VLOOKUP(C775,AppropUnits[],13,0),D775)</f>
        <v>DEQ AQ Administration</v>
      </c>
      <c r="L775" s="35" t="s">
        <v>588</v>
      </c>
      <c r="M775" s="63" t="s">
        <v>2161</v>
      </c>
    </row>
    <row r="776" spans="1:13" ht="15" customHeight="1" x14ac:dyDescent="0.25">
      <c r="A776" s="45" t="s">
        <v>162</v>
      </c>
      <c r="B776" s="27" t="s">
        <v>163</v>
      </c>
      <c r="C776" s="28" t="s">
        <v>366</v>
      </c>
      <c r="D776" s="26" t="s">
        <v>385</v>
      </c>
      <c r="E776" s="29" t="s">
        <v>361</v>
      </c>
      <c r="F776" s="29" t="s">
        <v>534</v>
      </c>
      <c r="G776" s="29" t="s">
        <v>362</v>
      </c>
      <c r="H776" s="30" t="s">
        <v>13</v>
      </c>
      <c r="I776" s="31">
        <v>12</v>
      </c>
      <c r="J776" s="48" t="str">
        <f t="shared" si="12"/>
        <v>480 Dept of Environmental Quality</v>
      </c>
      <c r="K776" s="48" t="str">
        <f>IFERROR(VLOOKUP(C776,AppropUnits[],13,0),D776)</f>
        <v>DEQ AQ Compliance</v>
      </c>
      <c r="L776" s="35" t="s">
        <v>588</v>
      </c>
      <c r="M776" s="63" t="s">
        <v>2161</v>
      </c>
    </row>
    <row r="777" spans="1:13" ht="15" customHeight="1" x14ac:dyDescent="0.25">
      <c r="A777" s="45" t="s">
        <v>162</v>
      </c>
      <c r="B777" s="27" t="s">
        <v>163</v>
      </c>
      <c r="C777" s="28" t="s">
        <v>366</v>
      </c>
      <c r="D777" s="26" t="s">
        <v>385</v>
      </c>
      <c r="E777" s="29" t="s">
        <v>361</v>
      </c>
      <c r="F777" s="29" t="s">
        <v>261</v>
      </c>
      <c r="G777" s="29" t="s">
        <v>260</v>
      </c>
      <c r="H777" s="30" t="s">
        <v>13</v>
      </c>
      <c r="I777" s="31">
        <v>2.6230000000000002</v>
      </c>
      <c r="J777" s="48" t="str">
        <f t="shared" si="12"/>
        <v>480 Dept of Environmental Quality</v>
      </c>
      <c r="K777" s="48" t="str">
        <f>IFERROR(VLOOKUP(C777,AppropUnits[],13,0),D777)</f>
        <v>DEQ AQ Compliance</v>
      </c>
      <c r="L777" s="35" t="s">
        <v>588</v>
      </c>
      <c r="M777" s="63" t="s">
        <v>2161</v>
      </c>
    </row>
    <row r="778" spans="1:13" ht="15" customHeight="1" x14ac:dyDescent="0.25">
      <c r="A778" s="45" t="s">
        <v>162</v>
      </c>
      <c r="B778" s="27" t="s">
        <v>163</v>
      </c>
      <c r="C778" s="28" t="s">
        <v>167</v>
      </c>
      <c r="D778" s="26" t="s">
        <v>287</v>
      </c>
      <c r="E778" s="29" t="s">
        <v>361</v>
      </c>
      <c r="F778" s="29" t="s">
        <v>534</v>
      </c>
      <c r="G778" s="29" t="s">
        <v>379</v>
      </c>
      <c r="H778" s="30" t="s">
        <v>13</v>
      </c>
      <c r="I778" s="31">
        <v>123.71000000000002</v>
      </c>
      <c r="J778" s="48" t="str">
        <f t="shared" si="12"/>
        <v>480 Dept of Environmental Quality</v>
      </c>
      <c r="K778" s="48" t="str">
        <f>IFERROR(VLOOKUP(C778,AppropUnits[],13,0),D778)</f>
        <v>DEQ Drinking Water</v>
      </c>
      <c r="L778" s="35" t="s">
        <v>588</v>
      </c>
      <c r="M778" s="63" t="s">
        <v>2161</v>
      </c>
    </row>
    <row r="779" spans="1:13" ht="15" customHeight="1" x14ac:dyDescent="0.25">
      <c r="A779" s="45" t="s">
        <v>162</v>
      </c>
      <c r="B779" s="27" t="s">
        <v>163</v>
      </c>
      <c r="C779" s="28" t="s">
        <v>368</v>
      </c>
      <c r="D779" s="26" t="s">
        <v>387</v>
      </c>
      <c r="E779" s="29" t="s">
        <v>361</v>
      </c>
      <c r="F779" s="29" t="s">
        <v>534</v>
      </c>
      <c r="G779" s="29" t="s">
        <v>362</v>
      </c>
      <c r="H779" s="30" t="s">
        <v>13</v>
      </c>
      <c r="I779" s="31">
        <v>24</v>
      </c>
      <c r="J779" s="48" t="str">
        <f t="shared" si="12"/>
        <v>480 Dept of Environmental Quality</v>
      </c>
      <c r="K779" s="48" t="str">
        <f>IFERROR(VLOOKUP(C779,AppropUnits[],13,0),D779)</f>
        <v>DEQ DW Safe Drinking Water Act</v>
      </c>
      <c r="L779" s="35" t="s">
        <v>588</v>
      </c>
      <c r="M779" s="63" t="s">
        <v>2161</v>
      </c>
    </row>
    <row r="780" spans="1:13" ht="15" customHeight="1" x14ac:dyDescent="0.25">
      <c r="A780" s="45" t="s">
        <v>162</v>
      </c>
      <c r="B780" s="27" t="s">
        <v>163</v>
      </c>
      <c r="C780" s="28" t="s">
        <v>368</v>
      </c>
      <c r="D780" s="26" t="s">
        <v>387</v>
      </c>
      <c r="E780" s="29" t="s">
        <v>361</v>
      </c>
      <c r="F780" s="29" t="s">
        <v>261</v>
      </c>
      <c r="G780" s="29" t="s">
        <v>260</v>
      </c>
      <c r="H780" s="30" t="s">
        <v>13</v>
      </c>
      <c r="I780" s="31">
        <v>9.5663</v>
      </c>
      <c r="J780" s="48" t="str">
        <f t="shared" si="12"/>
        <v>480 Dept of Environmental Quality</v>
      </c>
      <c r="K780" s="48" t="str">
        <f>IFERROR(VLOOKUP(C780,AppropUnits[],13,0),D780)</f>
        <v>DEQ DW Safe Drinking Water Act</v>
      </c>
      <c r="L780" s="35" t="s">
        <v>588</v>
      </c>
      <c r="M780" s="63" t="s">
        <v>2161</v>
      </c>
    </row>
    <row r="781" spans="1:13" ht="15" customHeight="1" x14ac:dyDescent="0.25">
      <c r="A781" s="45" t="s">
        <v>162</v>
      </c>
      <c r="B781" s="27" t="s">
        <v>163</v>
      </c>
      <c r="C781" s="28" t="s">
        <v>370</v>
      </c>
      <c r="D781" s="26" t="s">
        <v>389</v>
      </c>
      <c r="E781" s="29" t="s">
        <v>361</v>
      </c>
      <c r="F781" s="29" t="s">
        <v>534</v>
      </c>
      <c r="G781" s="29" t="s">
        <v>362</v>
      </c>
      <c r="H781" s="30" t="s">
        <v>13</v>
      </c>
      <c r="I781" s="31">
        <v>12</v>
      </c>
      <c r="J781" s="48" t="str">
        <f t="shared" si="12"/>
        <v>480 Dept of Environmental Quality</v>
      </c>
      <c r="K781" s="48" t="str">
        <f>IFERROR(VLOOKUP(C781,AppropUnits[],13,0),D781)</f>
        <v>DEQ ERR CERCLA</v>
      </c>
      <c r="L781" s="35" t="s">
        <v>588</v>
      </c>
      <c r="M781" s="63" t="s">
        <v>2161</v>
      </c>
    </row>
    <row r="782" spans="1:13" ht="15" customHeight="1" x14ac:dyDescent="0.25">
      <c r="A782" s="45" t="s">
        <v>162</v>
      </c>
      <c r="B782" s="27" t="s">
        <v>163</v>
      </c>
      <c r="C782" s="28" t="s">
        <v>370</v>
      </c>
      <c r="D782" s="26" t="s">
        <v>389</v>
      </c>
      <c r="E782" s="29" t="s">
        <v>361</v>
      </c>
      <c r="F782" s="29" t="s">
        <v>261</v>
      </c>
      <c r="G782" s="29" t="s">
        <v>260</v>
      </c>
      <c r="H782" s="30" t="s">
        <v>13</v>
      </c>
      <c r="I782" s="31">
        <v>0.10210000000000001</v>
      </c>
      <c r="J782" s="48" t="str">
        <f t="shared" si="12"/>
        <v>480 Dept of Environmental Quality</v>
      </c>
      <c r="K782" s="48" t="str">
        <f>IFERROR(VLOOKUP(C782,AppropUnits[],13,0),D782)</f>
        <v>DEQ ERR CERCLA</v>
      </c>
      <c r="L782" s="35" t="s">
        <v>588</v>
      </c>
      <c r="M782" s="63" t="s">
        <v>2161</v>
      </c>
    </row>
    <row r="783" spans="1:13" ht="15" customHeight="1" x14ac:dyDescent="0.25">
      <c r="A783" s="45" t="s">
        <v>162</v>
      </c>
      <c r="B783" s="27" t="s">
        <v>163</v>
      </c>
      <c r="C783" s="28" t="s">
        <v>164</v>
      </c>
      <c r="D783" s="26" t="s">
        <v>484</v>
      </c>
      <c r="E783" s="29" t="s">
        <v>361</v>
      </c>
      <c r="F783" s="29" t="s">
        <v>534</v>
      </c>
      <c r="G783" s="29" t="s">
        <v>362</v>
      </c>
      <c r="H783" s="30" t="s">
        <v>13</v>
      </c>
      <c r="I783" s="31">
        <v>84</v>
      </c>
      <c r="J783" s="48" t="str">
        <f t="shared" si="12"/>
        <v>480 Dept of Environmental Quality</v>
      </c>
      <c r="K783" s="48" t="str">
        <f>IFERROR(VLOOKUP(C783,AppropUnits[],13,0),D783)</f>
        <v>DEQ Executive Director's Office Admin</v>
      </c>
      <c r="L783" s="35" t="s">
        <v>588</v>
      </c>
      <c r="M783" s="63" t="s">
        <v>2161</v>
      </c>
    </row>
    <row r="784" spans="1:13" ht="15" customHeight="1" x14ac:dyDescent="0.25">
      <c r="A784" s="45" t="s">
        <v>162</v>
      </c>
      <c r="B784" s="27" t="s">
        <v>163</v>
      </c>
      <c r="C784" s="28" t="s">
        <v>164</v>
      </c>
      <c r="D784" s="26" t="s">
        <v>484</v>
      </c>
      <c r="E784" s="29" t="s">
        <v>361</v>
      </c>
      <c r="F784" s="29" t="s">
        <v>534</v>
      </c>
      <c r="G784" s="29" t="s">
        <v>379</v>
      </c>
      <c r="H784" s="30" t="s">
        <v>13</v>
      </c>
      <c r="I784" s="31">
        <v>638.57000000000016</v>
      </c>
      <c r="J784" s="48" t="str">
        <f t="shared" si="12"/>
        <v>480 Dept of Environmental Quality</v>
      </c>
      <c r="K784" s="48" t="str">
        <f>IFERROR(VLOOKUP(C784,AppropUnits[],13,0),D784)</f>
        <v>DEQ Executive Director's Office Admin</v>
      </c>
      <c r="L784" s="35" t="s">
        <v>588</v>
      </c>
      <c r="M784" s="63" t="s">
        <v>2161</v>
      </c>
    </row>
    <row r="785" spans="1:13" ht="15" customHeight="1" x14ac:dyDescent="0.25">
      <c r="A785" s="45" t="s">
        <v>162</v>
      </c>
      <c r="B785" s="27" t="s">
        <v>163</v>
      </c>
      <c r="C785" s="28" t="s">
        <v>164</v>
      </c>
      <c r="D785" s="26" t="s">
        <v>484</v>
      </c>
      <c r="E785" s="29" t="s">
        <v>361</v>
      </c>
      <c r="F785" s="29" t="s">
        <v>261</v>
      </c>
      <c r="G785" s="29" t="s">
        <v>260</v>
      </c>
      <c r="H785" s="30" t="s">
        <v>13</v>
      </c>
      <c r="I785" s="31">
        <v>21.207800000000002</v>
      </c>
      <c r="J785" s="48" t="str">
        <f t="shared" si="12"/>
        <v>480 Dept of Environmental Quality</v>
      </c>
      <c r="K785" s="48" t="str">
        <f>IFERROR(VLOOKUP(C785,AppropUnits[],13,0),D785)</f>
        <v>DEQ Executive Director's Office Admin</v>
      </c>
      <c r="L785" s="35" t="s">
        <v>588</v>
      </c>
      <c r="M785" s="63" t="s">
        <v>2161</v>
      </c>
    </row>
    <row r="786" spans="1:13" ht="15" customHeight="1" x14ac:dyDescent="0.25">
      <c r="A786" s="46" t="s">
        <v>162</v>
      </c>
      <c r="B786" s="25" t="s">
        <v>163</v>
      </c>
      <c r="C786" s="43" t="s">
        <v>164</v>
      </c>
      <c r="D786" s="25" t="s">
        <v>484</v>
      </c>
      <c r="E786" s="39" t="s">
        <v>361</v>
      </c>
      <c r="F786" s="25" t="s">
        <v>11</v>
      </c>
      <c r="G786" s="25" t="s">
        <v>12</v>
      </c>
      <c r="H786" s="25" t="s">
        <v>13</v>
      </c>
      <c r="I786" s="32">
        <v>-642</v>
      </c>
      <c r="J786" s="48" t="str">
        <f t="shared" si="12"/>
        <v>480 Dept of Environmental Quality</v>
      </c>
      <c r="K786" s="48" t="str">
        <f>IFERROR(VLOOKUP(C786,AppropUnits[],13,0),D786)</f>
        <v>DEQ Executive Director's Office Admin</v>
      </c>
      <c r="L786" s="62" t="s">
        <v>1519</v>
      </c>
      <c r="M786" s="63" t="s">
        <v>2161</v>
      </c>
    </row>
    <row r="787" spans="1:13" ht="15" customHeight="1" x14ac:dyDescent="0.25">
      <c r="A787" s="46" t="s">
        <v>162</v>
      </c>
      <c r="B787" s="25" t="s">
        <v>163</v>
      </c>
      <c r="C787" s="43" t="s">
        <v>164</v>
      </c>
      <c r="D787" s="25" t="s">
        <v>484</v>
      </c>
      <c r="E787" s="39" t="s">
        <v>361</v>
      </c>
      <c r="F787" s="25" t="s">
        <v>11</v>
      </c>
      <c r="G787" s="25" t="s">
        <v>14</v>
      </c>
      <c r="H787" s="25" t="s">
        <v>13</v>
      </c>
      <c r="I787" s="32">
        <v>25245</v>
      </c>
      <c r="J787" s="48" t="str">
        <f t="shared" si="12"/>
        <v>480 Dept of Environmental Quality</v>
      </c>
      <c r="K787" s="48" t="str">
        <f>IFERROR(VLOOKUP(C787,AppropUnits[],13,0),D787)</f>
        <v>DEQ Executive Director's Office Admin</v>
      </c>
      <c r="L787" s="62" t="s">
        <v>1519</v>
      </c>
      <c r="M787" s="63" t="s">
        <v>2161</v>
      </c>
    </row>
    <row r="788" spans="1:13" ht="15" customHeight="1" x14ac:dyDescent="0.25">
      <c r="A788" s="46" t="s">
        <v>162</v>
      </c>
      <c r="B788" s="25" t="s">
        <v>163</v>
      </c>
      <c r="C788" s="43" t="s">
        <v>164</v>
      </c>
      <c r="D788" s="25" t="s">
        <v>484</v>
      </c>
      <c r="E788" s="39" t="s">
        <v>361</v>
      </c>
      <c r="F788" s="25" t="s">
        <v>11</v>
      </c>
      <c r="G788" s="25" t="s">
        <v>20</v>
      </c>
      <c r="H788" s="25" t="s">
        <v>13</v>
      </c>
      <c r="I788" s="32">
        <v>1903</v>
      </c>
      <c r="J788" s="48" t="str">
        <f t="shared" si="12"/>
        <v>480 Dept of Environmental Quality</v>
      </c>
      <c r="K788" s="48" t="str">
        <f>IFERROR(VLOOKUP(C788,AppropUnits[],13,0),D788)</f>
        <v>DEQ Executive Director's Office Admin</v>
      </c>
      <c r="L788" s="62" t="s">
        <v>1519</v>
      </c>
      <c r="M788" s="63" t="s">
        <v>2161</v>
      </c>
    </row>
    <row r="789" spans="1:13" ht="15" customHeight="1" x14ac:dyDescent="0.25">
      <c r="A789" s="45" t="s">
        <v>162</v>
      </c>
      <c r="B789" s="27" t="s">
        <v>163</v>
      </c>
      <c r="C789" s="28" t="s">
        <v>165</v>
      </c>
      <c r="D789" s="26" t="s">
        <v>485</v>
      </c>
      <c r="E789" s="29" t="s">
        <v>361</v>
      </c>
      <c r="F789" s="29" t="s">
        <v>534</v>
      </c>
      <c r="G789" s="29" t="s">
        <v>379</v>
      </c>
      <c r="H789" s="30" t="s">
        <v>13</v>
      </c>
      <c r="I789" s="31">
        <v>785.71000000000015</v>
      </c>
      <c r="J789" s="48" t="str">
        <f t="shared" si="12"/>
        <v>480 Dept of Environmental Quality</v>
      </c>
      <c r="K789" s="48" t="str">
        <f>IFERROR(VLOOKUP(C789,AppropUnits[],13,0),D789)</f>
        <v>DEQ Local Health Departments</v>
      </c>
      <c r="L789" s="35" t="s">
        <v>588</v>
      </c>
      <c r="M789" s="63" t="s">
        <v>2161</v>
      </c>
    </row>
    <row r="790" spans="1:13" ht="15" customHeight="1" x14ac:dyDescent="0.25">
      <c r="A790" s="45" t="s">
        <v>162</v>
      </c>
      <c r="B790" s="27" t="s">
        <v>163</v>
      </c>
      <c r="C790" s="28" t="s">
        <v>168</v>
      </c>
      <c r="D790" s="26" t="s">
        <v>288</v>
      </c>
      <c r="E790" s="29" t="s">
        <v>361</v>
      </c>
      <c r="F790" s="29" t="s">
        <v>534</v>
      </c>
      <c r="G790" s="29" t="s">
        <v>379</v>
      </c>
      <c r="H790" s="30" t="s">
        <v>13</v>
      </c>
      <c r="I790" s="31">
        <v>301.84999999999991</v>
      </c>
      <c r="J790" s="48" t="str">
        <f t="shared" si="12"/>
        <v>480 Dept of Environmental Quality</v>
      </c>
      <c r="K790" s="48" t="str">
        <f>IFERROR(VLOOKUP(C790,AppropUnits[],13,0),D790)</f>
        <v>DEQ Waste Mgmt &amp; Radiation Control</v>
      </c>
      <c r="L790" s="35" t="s">
        <v>588</v>
      </c>
      <c r="M790" s="63" t="s">
        <v>2161</v>
      </c>
    </row>
    <row r="791" spans="1:13" ht="15" customHeight="1" x14ac:dyDescent="0.25">
      <c r="A791" s="45" t="s">
        <v>162</v>
      </c>
      <c r="B791" s="27" t="s">
        <v>163</v>
      </c>
      <c r="C791" s="28" t="s">
        <v>166</v>
      </c>
      <c r="D791" s="26" t="s">
        <v>286</v>
      </c>
      <c r="E791" s="29" t="s">
        <v>361</v>
      </c>
      <c r="F791" s="29" t="s">
        <v>534</v>
      </c>
      <c r="G791" s="29" t="s">
        <v>379</v>
      </c>
      <c r="H791" s="30" t="s">
        <v>13</v>
      </c>
      <c r="I791" s="31">
        <v>1955.2900000000004</v>
      </c>
      <c r="J791" s="48" t="str">
        <f t="shared" si="12"/>
        <v>480 Dept of Environmental Quality</v>
      </c>
      <c r="K791" s="48" t="str">
        <f>IFERROR(VLOOKUP(C791,AppropUnits[],13,0),D791)</f>
        <v>DEQ Water Quality</v>
      </c>
      <c r="L791" s="35" t="s">
        <v>588</v>
      </c>
      <c r="M791" s="63" t="s">
        <v>2161</v>
      </c>
    </row>
    <row r="792" spans="1:13" ht="15" customHeight="1" x14ac:dyDescent="0.25">
      <c r="A792" s="45" t="s">
        <v>162</v>
      </c>
      <c r="B792" s="27" t="s">
        <v>163</v>
      </c>
      <c r="C792" s="28" t="s">
        <v>369</v>
      </c>
      <c r="D792" s="26" t="s">
        <v>388</v>
      </c>
      <c r="E792" s="29" t="s">
        <v>361</v>
      </c>
      <c r="F792" s="29" t="s">
        <v>534</v>
      </c>
      <c r="G792" s="29" t="s">
        <v>362</v>
      </c>
      <c r="H792" s="30" t="s">
        <v>13</v>
      </c>
      <c r="I792" s="31">
        <v>48</v>
      </c>
      <c r="J792" s="48" t="str">
        <f t="shared" si="12"/>
        <v>480 Dept of Environmental Quality</v>
      </c>
      <c r="K792" s="48" t="str">
        <f>IFERROR(VLOOKUP(C792,AppropUnits[],13,0),D792)</f>
        <v>DEQ WMRC Hazardous Waste</v>
      </c>
      <c r="L792" s="35" t="s">
        <v>588</v>
      </c>
      <c r="M792" s="63" t="s">
        <v>2161</v>
      </c>
    </row>
    <row r="793" spans="1:13" ht="15" customHeight="1" x14ac:dyDescent="0.25">
      <c r="A793" s="45" t="s">
        <v>162</v>
      </c>
      <c r="B793" s="27" t="s">
        <v>163</v>
      </c>
      <c r="C793" s="28" t="s">
        <v>369</v>
      </c>
      <c r="D793" s="26" t="s">
        <v>388</v>
      </c>
      <c r="E793" s="29" t="s">
        <v>361</v>
      </c>
      <c r="F793" s="29" t="s">
        <v>261</v>
      </c>
      <c r="G793" s="29" t="s">
        <v>260</v>
      </c>
      <c r="H793" s="30" t="s">
        <v>13</v>
      </c>
      <c r="I793" s="31">
        <v>17.460699999999999</v>
      </c>
      <c r="J793" s="48" t="str">
        <f t="shared" si="12"/>
        <v>480 Dept of Environmental Quality</v>
      </c>
      <c r="K793" s="48" t="str">
        <f>IFERROR(VLOOKUP(C793,AppropUnits[],13,0),D793)</f>
        <v>DEQ WMRC Hazardous Waste</v>
      </c>
      <c r="L793" s="35" t="s">
        <v>588</v>
      </c>
      <c r="M793" s="63" t="s">
        <v>2161</v>
      </c>
    </row>
    <row r="794" spans="1:13" ht="15" customHeight="1" x14ac:dyDescent="0.25">
      <c r="A794" s="45" t="s">
        <v>162</v>
      </c>
      <c r="B794" s="27" t="s">
        <v>163</v>
      </c>
      <c r="C794" s="28" t="s">
        <v>518</v>
      </c>
      <c r="D794" s="26" t="s">
        <v>527</v>
      </c>
      <c r="E794" s="29" t="s">
        <v>361</v>
      </c>
      <c r="F794" s="29" t="s">
        <v>261</v>
      </c>
      <c r="G794" s="29" t="s">
        <v>260</v>
      </c>
      <c r="H794" s="30" t="s">
        <v>13</v>
      </c>
      <c r="I794" s="31">
        <v>2.4095</v>
      </c>
      <c r="J794" s="48" t="str">
        <f t="shared" si="12"/>
        <v>480 Dept of Environmental Quality</v>
      </c>
      <c r="K794" s="48" t="str">
        <f>IFERROR(VLOOKUP(C794,AppropUnits[],13,0),D794)</f>
        <v>DEQ WMRC Radiation</v>
      </c>
      <c r="L794" s="35" t="s">
        <v>588</v>
      </c>
      <c r="M794" s="63" t="s">
        <v>2161</v>
      </c>
    </row>
    <row r="795" spans="1:13" ht="15" customHeight="1" x14ac:dyDescent="0.25">
      <c r="A795" s="45" t="s">
        <v>162</v>
      </c>
      <c r="B795" s="27" t="s">
        <v>163</v>
      </c>
      <c r="C795" s="28" t="s">
        <v>367</v>
      </c>
      <c r="D795" s="26" t="s">
        <v>386</v>
      </c>
      <c r="E795" s="29" t="s">
        <v>361</v>
      </c>
      <c r="F795" s="29" t="s">
        <v>534</v>
      </c>
      <c r="G795" s="29" t="s">
        <v>362</v>
      </c>
      <c r="H795" s="30" t="s">
        <v>13</v>
      </c>
      <c r="I795" s="31">
        <v>72</v>
      </c>
      <c r="J795" s="48" t="str">
        <f t="shared" si="12"/>
        <v>480 Dept of Environmental Quality</v>
      </c>
      <c r="K795" s="48" t="str">
        <f>IFERROR(VLOOKUP(C795,AppropUnits[],13,0),D795)</f>
        <v>DEQ WQ Protection</v>
      </c>
      <c r="L795" s="35" t="s">
        <v>588</v>
      </c>
      <c r="M795" s="63" t="s">
        <v>2161</v>
      </c>
    </row>
    <row r="796" spans="1:13" ht="15" customHeight="1" x14ac:dyDescent="0.25">
      <c r="A796" s="45" t="s">
        <v>162</v>
      </c>
      <c r="B796" s="27" t="s">
        <v>163</v>
      </c>
      <c r="C796" s="28" t="s">
        <v>367</v>
      </c>
      <c r="D796" s="26" t="s">
        <v>386</v>
      </c>
      <c r="E796" s="29" t="s">
        <v>361</v>
      </c>
      <c r="F796" s="29" t="s">
        <v>261</v>
      </c>
      <c r="G796" s="29" t="s">
        <v>260</v>
      </c>
      <c r="H796" s="30" t="s">
        <v>13</v>
      </c>
      <c r="I796" s="31">
        <v>79.682600000000008</v>
      </c>
      <c r="J796" s="48" t="str">
        <f t="shared" si="12"/>
        <v>480 Dept of Environmental Quality</v>
      </c>
      <c r="K796" s="48" t="str">
        <f>IFERROR(VLOOKUP(C796,AppropUnits[],13,0),D796)</f>
        <v>DEQ WQ Protection</v>
      </c>
      <c r="L796" s="35" t="s">
        <v>588</v>
      </c>
      <c r="M796" s="63" t="s">
        <v>2161</v>
      </c>
    </row>
    <row r="797" spans="1:13" ht="15" customHeight="1" x14ac:dyDescent="0.25">
      <c r="A797" s="64" t="s">
        <v>162</v>
      </c>
      <c r="B797" s="65" t="s">
        <v>163</v>
      </c>
      <c r="C797" s="66" t="s">
        <v>1901</v>
      </c>
      <c r="D797" s="65" t="s">
        <v>1902</v>
      </c>
      <c r="E797" s="65" t="s">
        <v>361</v>
      </c>
      <c r="F797" s="65" t="s">
        <v>11</v>
      </c>
      <c r="G797" s="65" t="s">
        <v>1522</v>
      </c>
      <c r="H797" s="65" t="s">
        <v>13</v>
      </c>
      <c r="I797" s="67">
        <v>-7.1400000000000006</v>
      </c>
      <c r="J797" s="48" t="str">
        <f t="shared" si="12"/>
        <v>480 Dept of Environmental Quality</v>
      </c>
      <c r="K797" s="48" t="str">
        <f>IFERROR(VLOOKUP(C797,AppropUnits[],13,0),D797)</f>
        <v>DEQ Hazardous Substance Mitigation Fund</v>
      </c>
      <c r="L797" s="62" t="s">
        <v>1519</v>
      </c>
      <c r="M797" s="63" t="s">
        <v>2161</v>
      </c>
    </row>
    <row r="798" spans="1:13" ht="15" customHeight="1" x14ac:dyDescent="0.25">
      <c r="A798" s="64" t="s">
        <v>162</v>
      </c>
      <c r="B798" s="65" t="s">
        <v>163</v>
      </c>
      <c r="C798" s="66" t="s">
        <v>1903</v>
      </c>
      <c r="D798" s="65" t="s">
        <v>1904</v>
      </c>
      <c r="E798" s="65" t="s">
        <v>361</v>
      </c>
      <c r="F798" s="65" t="s">
        <v>11</v>
      </c>
      <c r="G798" s="65" t="s">
        <v>1522</v>
      </c>
      <c r="H798" s="65" t="s">
        <v>13</v>
      </c>
      <c r="I798" s="67">
        <v>-106.54000000000002</v>
      </c>
      <c r="J798" s="48" t="str">
        <f t="shared" si="12"/>
        <v>480 Dept of Environmental Quality</v>
      </c>
      <c r="K798" s="48" t="str">
        <f>IFERROR(VLOOKUP(C798,AppropUnits[],13,0),D798)</f>
        <v>DEQ Environmental Mitigation &amp; Response Fund</v>
      </c>
      <c r="L798" s="62" t="s">
        <v>1519</v>
      </c>
      <c r="M798" s="63" t="s">
        <v>2161</v>
      </c>
    </row>
    <row r="799" spans="1:13" ht="15" customHeight="1" x14ac:dyDescent="0.25">
      <c r="A799" s="64" t="s">
        <v>162</v>
      </c>
      <c r="B799" s="65" t="s">
        <v>163</v>
      </c>
      <c r="C799" s="66" t="s">
        <v>164</v>
      </c>
      <c r="D799" s="65" t="s">
        <v>1905</v>
      </c>
      <c r="E799" s="65" t="s">
        <v>361</v>
      </c>
      <c r="F799" s="65" t="s">
        <v>11</v>
      </c>
      <c r="G799" s="65" t="s">
        <v>1522</v>
      </c>
      <c r="H799" s="65" t="s">
        <v>13</v>
      </c>
      <c r="I799" s="67">
        <v>-3741.0499999999993</v>
      </c>
      <c r="J799" s="48" t="str">
        <f t="shared" si="12"/>
        <v>480 Dept of Environmental Quality</v>
      </c>
      <c r="K799" s="48" t="str">
        <f>IFERROR(VLOOKUP(C799,AppropUnits[],13,0),D799)</f>
        <v>DEQ Executive Director's Office Admin</v>
      </c>
      <c r="L799" s="62" t="s">
        <v>1519</v>
      </c>
      <c r="M799" s="63" t="s">
        <v>2161</v>
      </c>
    </row>
    <row r="800" spans="1:13" ht="15" customHeight="1" x14ac:dyDescent="0.25">
      <c r="A800" s="64" t="s">
        <v>162</v>
      </c>
      <c r="B800" s="65" t="s">
        <v>163</v>
      </c>
      <c r="C800" s="66" t="s">
        <v>165</v>
      </c>
      <c r="D800" s="65" t="s">
        <v>1906</v>
      </c>
      <c r="E800" s="65" t="s">
        <v>361</v>
      </c>
      <c r="F800" s="65" t="s">
        <v>11</v>
      </c>
      <c r="G800" s="65" t="s">
        <v>1522</v>
      </c>
      <c r="H800" s="65" t="s">
        <v>13</v>
      </c>
      <c r="I800" s="67">
        <v>-13383.730000000003</v>
      </c>
      <c r="J800" s="48" t="str">
        <f t="shared" si="12"/>
        <v>480 Dept of Environmental Quality</v>
      </c>
      <c r="K800" s="48" t="str">
        <f>IFERROR(VLOOKUP(C800,AppropUnits[],13,0),D800)</f>
        <v>DEQ Local Health Departments</v>
      </c>
      <c r="L800" s="62" t="s">
        <v>1519</v>
      </c>
      <c r="M800" s="63" t="s">
        <v>2161</v>
      </c>
    </row>
    <row r="801" spans="1:13" ht="15" customHeight="1" x14ac:dyDescent="0.25">
      <c r="A801" s="64" t="s">
        <v>162</v>
      </c>
      <c r="B801" s="65" t="s">
        <v>163</v>
      </c>
      <c r="C801" s="66" t="s">
        <v>1074</v>
      </c>
      <c r="D801" s="65" t="s">
        <v>1907</v>
      </c>
      <c r="E801" s="65" t="s">
        <v>361</v>
      </c>
      <c r="F801" s="65" t="s">
        <v>11</v>
      </c>
      <c r="G801" s="65" t="s">
        <v>1522</v>
      </c>
      <c r="H801" s="65" t="s">
        <v>13</v>
      </c>
      <c r="I801" s="67">
        <v>-6506.0400000000009</v>
      </c>
      <c r="J801" s="48" t="str">
        <f t="shared" si="12"/>
        <v>480 Dept of Environmental Quality</v>
      </c>
      <c r="K801" s="48" t="str">
        <f>IFERROR(VLOOKUP(C801,AppropUnits[],13,0),D801)</f>
        <v>DEQ Radon</v>
      </c>
      <c r="L801" s="62" t="s">
        <v>1519</v>
      </c>
      <c r="M801" s="63" t="s">
        <v>2161</v>
      </c>
    </row>
    <row r="802" spans="1:13" ht="15" customHeight="1" x14ac:dyDescent="0.25">
      <c r="A802" s="64" t="s">
        <v>162</v>
      </c>
      <c r="B802" s="65" t="s">
        <v>163</v>
      </c>
      <c r="C802" s="66" t="s">
        <v>166</v>
      </c>
      <c r="D802" s="65" t="s">
        <v>1908</v>
      </c>
      <c r="E802" s="65" t="s">
        <v>361</v>
      </c>
      <c r="F802" s="65" t="s">
        <v>11</v>
      </c>
      <c r="G802" s="65" t="s">
        <v>1522</v>
      </c>
      <c r="H802" s="65" t="s">
        <v>13</v>
      </c>
      <c r="I802" s="67">
        <v>-10090.419999999998</v>
      </c>
      <c r="J802" s="48" t="str">
        <f t="shared" si="12"/>
        <v>480 Dept of Environmental Quality</v>
      </c>
      <c r="K802" s="48" t="str">
        <f>IFERROR(VLOOKUP(C802,AppropUnits[],13,0),D802)</f>
        <v>DEQ Water Quality</v>
      </c>
      <c r="L802" s="62" t="s">
        <v>1519</v>
      </c>
      <c r="M802" s="63" t="s">
        <v>2161</v>
      </c>
    </row>
    <row r="803" spans="1:13" ht="15" customHeight="1" x14ac:dyDescent="0.25">
      <c r="A803" s="64" t="s">
        <v>162</v>
      </c>
      <c r="B803" s="65" t="s">
        <v>163</v>
      </c>
      <c r="C803" s="66" t="s">
        <v>167</v>
      </c>
      <c r="D803" s="65" t="s">
        <v>1909</v>
      </c>
      <c r="E803" s="65" t="s">
        <v>361</v>
      </c>
      <c r="F803" s="65" t="s">
        <v>11</v>
      </c>
      <c r="G803" s="65" t="s">
        <v>1522</v>
      </c>
      <c r="H803" s="65" t="s">
        <v>13</v>
      </c>
      <c r="I803" s="67">
        <v>-5629.7799999999988</v>
      </c>
      <c r="J803" s="48" t="str">
        <f t="shared" si="12"/>
        <v>480 Dept of Environmental Quality</v>
      </c>
      <c r="K803" s="48" t="str">
        <f>IFERROR(VLOOKUP(C803,AppropUnits[],13,0),D803)</f>
        <v>DEQ Drinking Water</v>
      </c>
      <c r="L803" s="62" t="s">
        <v>1519</v>
      </c>
      <c r="M803" s="63" t="s">
        <v>2161</v>
      </c>
    </row>
    <row r="804" spans="1:13" ht="15" customHeight="1" x14ac:dyDescent="0.25">
      <c r="A804" s="64" t="s">
        <v>162</v>
      </c>
      <c r="B804" s="65" t="s">
        <v>163</v>
      </c>
      <c r="C804" s="66" t="s">
        <v>168</v>
      </c>
      <c r="D804" s="65" t="s">
        <v>1910</v>
      </c>
      <c r="E804" s="65" t="s">
        <v>361</v>
      </c>
      <c r="F804" s="65" t="s">
        <v>11</v>
      </c>
      <c r="G804" s="65" t="s">
        <v>1522</v>
      </c>
      <c r="H804" s="65" t="s">
        <v>13</v>
      </c>
      <c r="I804" s="67">
        <v>-8551.68</v>
      </c>
      <c r="J804" s="48" t="str">
        <f t="shared" si="12"/>
        <v>480 Dept of Environmental Quality</v>
      </c>
      <c r="K804" s="48" t="str">
        <f>IFERROR(VLOOKUP(C804,AppropUnits[],13,0),D804)</f>
        <v>DEQ Waste Mgmt &amp; Radiation Control</v>
      </c>
      <c r="L804" s="62" t="s">
        <v>1519</v>
      </c>
      <c r="M804" s="63" t="s">
        <v>2161</v>
      </c>
    </row>
    <row r="805" spans="1:13" ht="15" customHeight="1" x14ac:dyDescent="0.25">
      <c r="A805" s="68" t="s">
        <v>162</v>
      </c>
      <c r="B805" s="69" t="s">
        <v>163</v>
      </c>
      <c r="C805" s="70" t="s">
        <v>164</v>
      </c>
      <c r="D805" s="69" t="s">
        <v>484</v>
      </c>
      <c r="E805" s="69" t="s">
        <v>361</v>
      </c>
      <c r="F805" s="69" t="s">
        <v>22</v>
      </c>
      <c r="G805" s="69" t="s">
        <v>537</v>
      </c>
      <c r="H805" s="69" t="s">
        <v>13</v>
      </c>
      <c r="I805" s="71">
        <v>42000</v>
      </c>
      <c r="J805" s="48" t="str">
        <f t="shared" si="12"/>
        <v>480 Dept of Environmental Quality</v>
      </c>
      <c r="K805" s="48" t="str">
        <f>IFERROR(VLOOKUP(C805,AppropUnits[],13,0),D805)</f>
        <v>DEQ Executive Director's Office Admin</v>
      </c>
      <c r="L805" s="72" t="s">
        <v>7093</v>
      </c>
      <c r="M805" s="73" t="s">
        <v>2161</v>
      </c>
    </row>
    <row r="806" spans="1:13" ht="15" customHeight="1" x14ac:dyDescent="0.25">
      <c r="A806" s="46" t="s">
        <v>1511</v>
      </c>
      <c r="B806" s="25" t="s">
        <v>1512</v>
      </c>
      <c r="C806" s="43" t="s">
        <v>1513</v>
      </c>
      <c r="D806" s="25" t="s">
        <v>1514</v>
      </c>
      <c r="E806" s="39" t="s">
        <v>361</v>
      </c>
      <c r="F806" s="25" t="s">
        <v>11</v>
      </c>
      <c r="G806" s="25" t="s">
        <v>20</v>
      </c>
      <c r="H806" s="25" t="s">
        <v>13</v>
      </c>
      <c r="I806" s="32">
        <v>14</v>
      </c>
      <c r="J806" s="48" t="str">
        <f t="shared" si="12"/>
        <v>510 Utah Board of Higher Education</v>
      </c>
      <c r="K806" s="48" t="str">
        <f>IFERROR(VLOOKUP(C806,AppropUnits[],13,0),D806)</f>
        <v>UBHE Medical Education Council</v>
      </c>
      <c r="L806" s="62" t="s">
        <v>1519</v>
      </c>
      <c r="M806" s="63" t="s">
        <v>2161</v>
      </c>
    </row>
    <row r="807" spans="1:13" ht="15" customHeight="1" x14ac:dyDescent="0.25">
      <c r="A807" s="46" t="s">
        <v>1511</v>
      </c>
      <c r="B807" s="25" t="s">
        <v>1512</v>
      </c>
      <c r="C807" s="44" t="s">
        <v>2162</v>
      </c>
      <c r="D807" s="25" t="s">
        <v>1473</v>
      </c>
      <c r="E807" s="39" t="s">
        <v>361</v>
      </c>
      <c r="F807" s="25" t="s">
        <v>11</v>
      </c>
      <c r="G807" s="25" t="s">
        <v>12</v>
      </c>
      <c r="H807" s="25" t="s">
        <v>13</v>
      </c>
      <c r="I807" s="32">
        <v>360</v>
      </c>
      <c r="J807" s="48" t="str">
        <f t="shared" si="12"/>
        <v>510 Utah Board of Higher Education</v>
      </c>
      <c r="K807" s="48" t="str">
        <f>IFERROR(VLOOKUP(C807,AppropUnits[],13,0),D807)</f>
        <v>UBHE Administration</v>
      </c>
      <c r="L807" s="62" t="s">
        <v>1519</v>
      </c>
      <c r="M807" s="63" t="s">
        <v>2161</v>
      </c>
    </row>
    <row r="808" spans="1:13" ht="15" customHeight="1" x14ac:dyDescent="0.25">
      <c r="A808" s="46" t="s">
        <v>1511</v>
      </c>
      <c r="B808" s="25" t="s">
        <v>1512</v>
      </c>
      <c r="C808" s="44" t="s">
        <v>2162</v>
      </c>
      <c r="D808" s="25" t="s">
        <v>1473</v>
      </c>
      <c r="E808" s="39" t="s">
        <v>361</v>
      </c>
      <c r="F808" s="25" t="s">
        <v>11</v>
      </c>
      <c r="G808" s="25" t="s">
        <v>14</v>
      </c>
      <c r="H808" s="25" t="s">
        <v>13</v>
      </c>
      <c r="I808" s="32">
        <v>42491</v>
      </c>
      <c r="J808" s="48" t="str">
        <f t="shared" si="12"/>
        <v>510 Utah Board of Higher Education</v>
      </c>
      <c r="K808" s="48" t="str">
        <f>IFERROR(VLOOKUP(C808,AppropUnits[],13,0),D808)</f>
        <v>UBHE Administration</v>
      </c>
      <c r="L808" s="62" t="s">
        <v>1519</v>
      </c>
      <c r="M808" s="63" t="s">
        <v>2161</v>
      </c>
    </row>
    <row r="809" spans="1:13" ht="15" customHeight="1" x14ac:dyDescent="0.25">
      <c r="A809" s="46" t="s">
        <v>1511</v>
      </c>
      <c r="B809" s="25" t="s">
        <v>1512</v>
      </c>
      <c r="C809" s="44" t="s">
        <v>2162</v>
      </c>
      <c r="D809" s="25" t="s">
        <v>1473</v>
      </c>
      <c r="E809" s="39" t="s">
        <v>361</v>
      </c>
      <c r="F809" s="25" t="s">
        <v>11</v>
      </c>
      <c r="G809" s="25" t="s">
        <v>20</v>
      </c>
      <c r="H809" s="25" t="s">
        <v>13</v>
      </c>
      <c r="I809" s="32">
        <v>9221</v>
      </c>
      <c r="J809" s="48" t="str">
        <f t="shared" si="12"/>
        <v>510 Utah Board of Higher Education</v>
      </c>
      <c r="K809" s="48" t="str">
        <f>IFERROR(VLOOKUP(C809,AppropUnits[],13,0),D809)</f>
        <v>UBHE Administration</v>
      </c>
      <c r="L809" s="62" t="s">
        <v>1519</v>
      </c>
      <c r="M809" s="63" t="s">
        <v>2161</v>
      </c>
    </row>
    <row r="810" spans="1:13" ht="15" customHeight="1" x14ac:dyDescent="0.25">
      <c r="A810" s="46" t="s">
        <v>566</v>
      </c>
      <c r="B810" s="25" t="s">
        <v>567</v>
      </c>
      <c r="C810" s="44" t="s">
        <v>604</v>
      </c>
      <c r="D810" s="25" t="s">
        <v>1504</v>
      </c>
      <c r="E810" s="39" t="s">
        <v>361</v>
      </c>
      <c r="F810" s="25" t="s">
        <v>11</v>
      </c>
      <c r="G810" s="25" t="s">
        <v>14</v>
      </c>
      <c r="H810" s="25" t="s">
        <v>13</v>
      </c>
      <c r="I810" s="32">
        <v>933</v>
      </c>
      <c r="J810" s="48" t="str">
        <f t="shared" si="12"/>
        <v>540 School &amp; Institutional Trust Fund Office</v>
      </c>
      <c r="K810" s="48" t="str">
        <f>IFERROR(VLOOKUP(C810,AppropUnits[],13,0),D810)</f>
        <v>TFO School &amp; Inst Trust Fund Office</v>
      </c>
      <c r="L810" s="62" t="s">
        <v>1519</v>
      </c>
      <c r="M810" s="63" t="s">
        <v>2161</v>
      </c>
    </row>
    <row r="811" spans="1:13" ht="15" customHeight="1" x14ac:dyDescent="0.25">
      <c r="A811" s="46" t="s">
        <v>566</v>
      </c>
      <c r="B811" s="25" t="s">
        <v>567</v>
      </c>
      <c r="C811" s="44" t="s">
        <v>604</v>
      </c>
      <c r="D811" s="25" t="s">
        <v>1504</v>
      </c>
      <c r="E811" s="39" t="s">
        <v>361</v>
      </c>
      <c r="F811" s="25" t="s">
        <v>11</v>
      </c>
      <c r="G811" s="25" t="s">
        <v>20</v>
      </c>
      <c r="H811" s="25" t="s">
        <v>13</v>
      </c>
      <c r="I811" s="32">
        <v>1577</v>
      </c>
      <c r="J811" s="48" t="str">
        <f t="shared" si="12"/>
        <v>540 School &amp; Institutional Trust Fund Office</v>
      </c>
      <c r="K811" s="48" t="str">
        <f>IFERROR(VLOOKUP(C811,AppropUnits[],13,0),D811)</f>
        <v>TFO School &amp; Inst Trust Fund Office</v>
      </c>
      <c r="L811" s="62" t="s">
        <v>1519</v>
      </c>
      <c r="M811" s="63" t="s">
        <v>2161</v>
      </c>
    </row>
    <row r="812" spans="1:13" ht="15" customHeight="1" x14ac:dyDescent="0.25">
      <c r="A812" s="64" t="s">
        <v>566</v>
      </c>
      <c r="B812" s="65" t="s">
        <v>567</v>
      </c>
      <c r="C812" s="66" t="s">
        <v>604</v>
      </c>
      <c r="D812" s="65" t="s">
        <v>1911</v>
      </c>
      <c r="E812" s="65" t="s">
        <v>361</v>
      </c>
      <c r="F812" s="65" t="s">
        <v>11</v>
      </c>
      <c r="G812" s="65" t="s">
        <v>1522</v>
      </c>
      <c r="H812" s="65" t="s">
        <v>13</v>
      </c>
      <c r="I812" s="67">
        <v>-1526.2200000000003</v>
      </c>
      <c r="J812" s="48" t="str">
        <f t="shared" si="12"/>
        <v>540 School &amp; Institutional Trust Fund Office</v>
      </c>
      <c r="K812" s="48" t="str">
        <f>IFERROR(VLOOKUP(C812,AppropUnits[],13,0),D812)</f>
        <v>TFO School &amp; Inst Trust Fund Office</v>
      </c>
      <c r="L812" s="62" t="s">
        <v>1519</v>
      </c>
      <c r="M812" s="63" t="s">
        <v>2161</v>
      </c>
    </row>
    <row r="813" spans="1:13" ht="15" customHeight="1" x14ac:dyDescent="0.25">
      <c r="A813" s="45" t="s">
        <v>169</v>
      </c>
      <c r="B813" s="27" t="s">
        <v>170</v>
      </c>
      <c r="C813" s="28" t="s">
        <v>171</v>
      </c>
      <c r="D813" s="26" t="s">
        <v>322</v>
      </c>
      <c r="E813" s="29" t="s">
        <v>361</v>
      </c>
      <c r="F813" s="29" t="s">
        <v>534</v>
      </c>
      <c r="G813" s="29" t="s">
        <v>362</v>
      </c>
      <c r="H813" s="30" t="s">
        <v>13</v>
      </c>
      <c r="I813" s="31">
        <v>108</v>
      </c>
      <c r="J813" s="48" t="str">
        <f t="shared" si="12"/>
        <v>550 School &amp; Institutional Trust Lands Admin</v>
      </c>
      <c r="K813" s="48" t="str">
        <f>IFERROR(VLOOKUP(C813,AppropUnits[],13,0),D813)</f>
        <v>TLA Administration</v>
      </c>
      <c r="L813" s="35" t="s">
        <v>588</v>
      </c>
      <c r="M813" s="63" t="s">
        <v>2161</v>
      </c>
    </row>
    <row r="814" spans="1:13" ht="15" customHeight="1" x14ac:dyDescent="0.25">
      <c r="A814" s="45" t="s">
        <v>169</v>
      </c>
      <c r="B814" s="27" t="s">
        <v>170</v>
      </c>
      <c r="C814" s="28" t="s">
        <v>171</v>
      </c>
      <c r="D814" s="26" t="s">
        <v>322</v>
      </c>
      <c r="E814" s="29" t="s">
        <v>361</v>
      </c>
      <c r="F814" s="29" t="s">
        <v>534</v>
      </c>
      <c r="G814" s="29" t="s">
        <v>379</v>
      </c>
      <c r="H814" s="30" t="s">
        <v>13</v>
      </c>
      <c r="I814" s="31">
        <v>963.52999999999963</v>
      </c>
      <c r="J814" s="48" t="str">
        <f t="shared" si="12"/>
        <v>550 School &amp; Institutional Trust Lands Admin</v>
      </c>
      <c r="K814" s="48" t="str">
        <f>IFERROR(VLOOKUP(C814,AppropUnits[],13,0),D814)</f>
        <v>TLA Administration</v>
      </c>
      <c r="L814" s="35" t="s">
        <v>588</v>
      </c>
      <c r="M814" s="63" t="s">
        <v>2161</v>
      </c>
    </row>
    <row r="815" spans="1:13" ht="15" customHeight="1" x14ac:dyDescent="0.25">
      <c r="A815" s="45" t="s">
        <v>169</v>
      </c>
      <c r="B815" s="27" t="s">
        <v>170</v>
      </c>
      <c r="C815" s="28" t="s">
        <v>171</v>
      </c>
      <c r="D815" s="26" t="s">
        <v>322</v>
      </c>
      <c r="E815" s="29" t="s">
        <v>361</v>
      </c>
      <c r="F815" s="29" t="s">
        <v>261</v>
      </c>
      <c r="G815" s="29" t="s">
        <v>260</v>
      </c>
      <c r="H815" s="30" t="s">
        <v>13</v>
      </c>
      <c r="I815" s="31">
        <v>47.703100000000006</v>
      </c>
      <c r="J815" s="48" t="str">
        <f t="shared" si="12"/>
        <v>550 School &amp; Institutional Trust Lands Admin</v>
      </c>
      <c r="K815" s="48" t="str">
        <f>IFERROR(VLOOKUP(C815,AppropUnits[],13,0),D815)</f>
        <v>TLA Administration</v>
      </c>
      <c r="L815" s="35" t="s">
        <v>588</v>
      </c>
      <c r="M815" s="63" t="s">
        <v>2161</v>
      </c>
    </row>
    <row r="816" spans="1:13" ht="15" customHeight="1" x14ac:dyDescent="0.25">
      <c r="A816" s="46" t="s">
        <v>169</v>
      </c>
      <c r="B816" s="25" t="s">
        <v>170</v>
      </c>
      <c r="C816" s="43" t="s">
        <v>171</v>
      </c>
      <c r="D816" s="25" t="s">
        <v>322</v>
      </c>
      <c r="E816" s="39" t="s">
        <v>361</v>
      </c>
      <c r="F816" s="25" t="s">
        <v>11</v>
      </c>
      <c r="G816" s="25" t="s">
        <v>12</v>
      </c>
      <c r="H816" s="25" t="s">
        <v>13</v>
      </c>
      <c r="I816" s="32">
        <v>-136</v>
      </c>
      <c r="J816" s="48" t="str">
        <f t="shared" si="12"/>
        <v>550 School &amp; Institutional Trust Lands Admin</v>
      </c>
      <c r="K816" s="48" t="str">
        <f>IFERROR(VLOOKUP(C816,AppropUnits[],13,0),D816)</f>
        <v>TLA Administration</v>
      </c>
      <c r="L816" s="62" t="s">
        <v>1519</v>
      </c>
      <c r="M816" s="63" t="s">
        <v>2161</v>
      </c>
    </row>
    <row r="817" spans="1:13" ht="15" customHeight="1" x14ac:dyDescent="0.25">
      <c r="A817" s="46" t="s">
        <v>169</v>
      </c>
      <c r="B817" s="25" t="s">
        <v>170</v>
      </c>
      <c r="C817" s="43" t="s">
        <v>171</v>
      </c>
      <c r="D817" s="25" t="s">
        <v>322</v>
      </c>
      <c r="E817" s="39" t="s">
        <v>361</v>
      </c>
      <c r="F817" s="25" t="s">
        <v>11</v>
      </c>
      <c r="G817" s="25" t="s">
        <v>14</v>
      </c>
      <c r="H817" s="25" t="s">
        <v>13</v>
      </c>
      <c r="I817" s="32">
        <v>3026</v>
      </c>
      <c r="J817" s="48" t="str">
        <f t="shared" si="12"/>
        <v>550 School &amp; Institutional Trust Lands Admin</v>
      </c>
      <c r="K817" s="48" t="str">
        <f>IFERROR(VLOOKUP(C817,AppropUnits[],13,0),D817)</f>
        <v>TLA Administration</v>
      </c>
      <c r="L817" s="62" t="s">
        <v>1519</v>
      </c>
      <c r="M817" s="63" t="s">
        <v>2161</v>
      </c>
    </row>
    <row r="818" spans="1:13" ht="15" customHeight="1" x14ac:dyDescent="0.25">
      <c r="A818" s="46" t="s">
        <v>169</v>
      </c>
      <c r="B818" s="25" t="s">
        <v>170</v>
      </c>
      <c r="C818" s="43" t="s">
        <v>171</v>
      </c>
      <c r="D818" s="25" t="s">
        <v>322</v>
      </c>
      <c r="E818" s="39" t="s">
        <v>361</v>
      </c>
      <c r="F818" s="25" t="s">
        <v>11</v>
      </c>
      <c r="G818" s="25" t="s">
        <v>20</v>
      </c>
      <c r="H818" s="25" t="s">
        <v>13</v>
      </c>
      <c r="I818" s="32">
        <v>1510</v>
      </c>
      <c r="J818" s="48" t="str">
        <f t="shared" si="12"/>
        <v>550 School &amp; Institutional Trust Lands Admin</v>
      </c>
      <c r="K818" s="48" t="str">
        <f>IFERROR(VLOOKUP(C818,AppropUnits[],13,0),D818)</f>
        <v>TLA Administration</v>
      </c>
      <c r="L818" s="62" t="s">
        <v>1519</v>
      </c>
      <c r="M818" s="63" t="s">
        <v>2161</v>
      </c>
    </row>
    <row r="819" spans="1:13" ht="15" customHeight="1" x14ac:dyDescent="0.25">
      <c r="A819" s="45" t="s">
        <v>169</v>
      </c>
      <c r="B819" s="27" t="s">
        <v>170</v>
      </c>
      <c r="C819" s="28" t="s">
        <v>173</v>
      </c>
      <c r="D819" s="26" t="s">
        <v>324</v>
      </c>
      <c r="E819" s="29" t="s">
        <v>361</v>
      </c>
      <c r="F819" s="29" t="s">
        <v>534</v>
      </c>
      <c r="G819" s="29" t="s">
        <v>362</v>
      </c>
      <c r="H819" s="30" t="s">
        <v>13</v>
      </c>
      <c r="I819" s="31">
        <v>36</v>
      </c>
      <c r="J819" s="48" t="str">
        <f t="shared" si="12"/>
        <v>550 School &amp; Institutional Trust Lands Admin</v>
      </c>
      <c r="K819" s="48" t="str">
        <f>IFERROR(VLOOKUP(C819,AppropUnits[],13,0),D819)</f>
        <v>TLA Development</v>
      </c>
      <c r="L819" s="35" t="s">
        <v>588</v>
      </c>
      <c r="M819" s="63" t="s">
        <v>2161</v>
      </c>
    </row>
    <row r="820" spans="1:13" ht="15" customHeight="1" x14ac:dyDescent="0.25">
      <c r="A820" s="45" t="s">
        <v>169</v>
      </c>
      <c r="B820" s="27" t="s">
        <v>170</v>
      </c>
      <c r="C820" s="28" t="s">
        <v>173</v>
      </c>
      <c r="D820" s="26" t="s">
        <v>324</v>
      </c>
      <c r="E820" s="29" t="s">
        <v>361</v>
      </c>
      <c r="F820" s="29" t="s">
        <v>534</v>
      </c>
      <c r="G820" s="29" t="s">
        <v>379</v>
      </c>
      <c r="H820" s="30" t="s">
        <v>13</v>
      </c>
      <c r="I820" s="31">
        <v>171.67</v>
      </c>
      <c r="J820" s="48" t="str">
        <f t="shared" si="12"/>
        <v>550 School &amp; Institutional Trust Lands Admin</v>
      </c>
      <c r="K820" s="48" t="str">
        <f>IFERROR(VLOOKUP(C820,AppropUnits[],13,0),D820)</f>
        <v>TLA Development</v>
      </c>
      <c r="L820" s="35" t="s">
        <v>588</v>
      </c>
      <c r="M820" s="63" t="s">
        <v>2161</v>
      </c>
    </row>
    <row r="821" spans="1:13" ht="15" customHeight="1" x14ac:dyDescent="0.25">
      <c r="A821" s="45" t="s">
        <v>169</v>
      </c>
      <c r="B821" s="27" t="s">
        <v>170</v>
      </c>
      <c r="C821" s="28" t="s">
        <v>173</v>
      </c>
      <c r="D821" s="26" t="s">
        <v>324</v>
      </c>
      <c r="E821" s="29" t="s">
        <v>361</v>
      </c>
      <c r="F821" s="29" t="s">
        <v>261</v>
      </c>
      <c r="G821" s="29" t="s">
        <v>260</v>
      </c>
      <c r="H821" s="30" t="s">
        <v>13</v>
      </c>
      <c r="I821" s="31">
        <v>7.4455999999999998</v>
      </c>
      <c r="J821" s="48" t="str">
        <f t="shared" si="12"/>
        <v>550 School &amp; Institutional Trust Lands Admin</v>
      </c>
      <c r="K821" s="48" t="str">
        <f>IFERROR(VLOOKUP(C821,AppropUnits[],13,0),D821)</f>
        <v>TLA Development</v>
      </c>
      <c r="L821" s="35" t="s">
        <v>588</v>
      </c>
      <c r="M821" s="63" t="s">
        <v>2161</v>
      </c>
    </row>
    <row r="822" spans="1:13" ht="15" customHeight="1" x14ac:dyDescent="0.25">
      <c r="A822" s="45" t="s">
        <v>169</v>
      </c>
      <c r="B822" s="27" t="s">
        <v>170</v>
      </c>
      <c r="C822" s="28" t="s">
        <v>175</v>
      </c>
      <c r="D822" s="26" t="s">
        <v>326</v>
      </c>
      <c r="E822" s="29" t="s">
        <v>361</v>
      </c>
      <c r="F822" s="29" t="s">
        <v>534</v>
      </c>
      <c r="G822" s="29" t="s">
        <v>362</v>
      </c>
      <c r="H822" s="30" t="s">
        <v>13</v>
      </c>
      <c r="I822" s="31">
        <v>36</v>
      </c>
      <c r="J822" s="48" t="str">
        <f t="shared" si="12"/>
        <v>550 School &amp; Institutional Trust Lands Admin</v>
      </c>
      <c r="K822" s="48" t="str">
        <f>IFERROR(VLOOKUP(C822,AppropUnits[],13,0),D822)</f>
        <v>TLA Forestry &amp; Grazing</v>
      </c>
      <c r="L822" s="35" t="s">
        <v>588</v>
      </c>
      <c r="M822" s="63" t="s">
        <v>2161</v>
      </c>
    </row>
    <row r="823" spans="1:13" ht="15" customHeight="1" x14ac:dyDescent="0.25">
      <c r="A823" s="45" t="s">
        <v>169</v>
      </c>
      <c r="B823" s="27" t="s">
        <v>170</v>
      </c>
      <c r="C823" s="28" t="s">
        <v>175</v>
      </c>
      <c r="D823" s="26" t="s">
        <v>326</v>
      </c>
      <c r="E823" s="29" t="s">
        <v>361</v>
      </c>
      <c r="F823" s="29" t="s">
        <v>534</v>
      </c>
      <c r="G823" s="29" t="s">
        <v>379</v>
      </c>
      <c r="H823" s="30" t="s">
        <v>13</v>
      </c>
      <c r="I823" s="31">
        <v>3421.37</v>
      </c>
      <c r="J823" s="48" t="str">
        <f t="shared" si="12"/>
        <v>550 School &amp; Institutional Trust Lands Admin</v>
      </c>
      <c r="K823" s="48" t="str">
        <f>IFERROR(VLOOKUP(C823,AppropUnits[],13,0),D823)</f>
        <v>TLA Forestry &amp; Grazing</v>
      </c>
      <c r="L823" s="35" t="s">
        <v>588</v>
      </c>
      <c r="M823" s="63" t="s">
        <v>2161</v>
      </c>
    </row>
    <row r="824" spans="1:13" ht="15" customHeight="1" x14ac:dyDescent="0.25">
      <c r="A824" s="45" t="s">
        <v>169</v>
      </c>
      <c r="B824" s="27" t="s">
        <v>170</v>
      </c>
      <c r="C824" s="28" t="s">
        <v>175</v>
      </c>
      <c r="D824" s="26" t="s">
        <v>326</v>
      </c>
      <c r="E824" s="29" t="s">
        <v>361</v>
      </c>
      <c r="F824" s="29" t="s">
        <v>261</v>
      </c>
      <c r="G824" s="29" t="s">
        <v>260</v>
      </c>
      <c r="H824" s="30" t="s">
        <v>13</v>
      </c>
      <c r="I824" s="31">
        <v>52.6008</v>
      </c>
      <c r="J824" s="48" t="str">
        <f t="shared" si="12"/>
        <v>550 School &amp; Institutional Trust Lands Admin</v>
      </c>
      <c r="K824" s="48" t="str">
        <f>IFERROR(VLOOKUP(C824,AppropUnits[],13,0),D824)</f>
        <v>TLA Forestry &amp; Grazing</v>
      </c>
      <c r="L824" s="35" t="s">
        <v>588</v>
      </c>
      <c r="M824" s="63" t="s">
        <v>2161</v>
      </c>
    </row>
    <row r="825" spans="1:13" ht="15" customHeight="1" x14ac:dyDescent="0.25">
      <c r="A825" s="45" t="s">
        <v>169</v>
      </c>
      <c r="B825" s="27" t="s">
        <v>170</v>
      </c>
      <c r="C825" s="28" t="s">
        <v>174</v>
      </c>
      <c r="D825" s="26" t="s">
        <v>325</v>
      </c>
      <c r="E825" s="29" t="s">
        <v>361</v>
      </c>
      <c r="F825" s="29" t="s">
        <v>534</v>
      </c>
      <c r="G825" s="29" t="s">
        <v>362</v>
      </c>
      <c r="H825" s="30" t="s">
        <v>13</v>
      </c>
      <c r="I825" s="31">
        <v>12</v>
      </c>
      <c r="J825" s="48" t="str">
        <f t="shared" si="12"/>
        <v>550 School &amp; Institutional Trust Lands Admin</v>
      </c>
      <c r="K825" s="48" t="str">
        <f>IFERROR(VLOOKUP(C825,AppropUnits[],13,0),D825)</f>
        <v>TLA Legal</v>
      </c>
      <c r="L825" s="35" t="s">
        <v>588</v>
      </c>
      <c r="M825" s="63" t="s">
        <v>2161</v>
      </c>
    </row>
    <row r="826" spans="1:13" ht="15" customHeight="1" x14ac:dyDescent="0.25">
      <c r="A826" s="45" t="s">
        <v>169</v>
      </c>
      <c r="B826" s="27" t="s">
        <v>170</v>
      </c>
      <c r="C826" s="28" t="s">
        <v>174</v>
      </c>
      <c r="D826" s="26" t="s">
        <v>325</v>
      </c>
      <c r="E826" s="29" t="s">
        <v>361</v>
      </c>
      <c r="F826" s="29" t="s">
        <v>261</v>
      </c>
      <c r="G826" s="29" t="s">
        <v>260</v>
      </c>
      <c r="H826" s="30" t="s">
        <v>13</v>
      </c>
      <c r="I826" s="31">
        <v>27.276300000000003</v>
      </c>
      <c r="J826" s="48" t="str">
        <f t="shared" si="12"/>
        <v>550 School &amp; Institutional Trust Lands Admin</v>
      </c>
      <c r="K826" s="48" t="str">
        <f>IFERROR(VLOOKUP(C826,AppropUnits[],13,0),D826)</f>
        <v>TLA Legal</v>
      </c>
      <c r="L826" s="35" t="s">
        <v>588</v>
      </c>
      <c r="M826" s="63" t="s">
        <v>2161</v>
      </c>
    </row>
    <row r="827" spans="1:13" ht="15" customHeight="1" x14ac:dyDescent="0.25">
      <c r="A827" s="45" t="s">
        <v>169</v>
      </c>
      <c r="B827" s="27" t="s">
        <v>170</v>
      </c>
      <c r="C827" s="28" t="s">
        <v>172</v>
      </c>
      <c r="D827" s="26" t="s">
        <v>323</v>
      </c>
      <c r="E827" s="29" t="s">
        <v>361</v>
      </c>
      <c r="F827" s="29" t="s">
        <v>534</v>
      </c>
      <c r="G827" s="29" t="s">
        <v>362</v>
      </c>
      <c r="H827" s="30" t="s">
        <v>13</v>
      </c>
      <c r="I827" s="31">
        <v>48</v>
      </c>
      <c r="J827" s="48" t="str">
        <f t="shared" si="12"/>
        <v>550 School &amp; Institutional Trust Lands Admin</v>
      </c>
      <c r="K827" s="48" t="str">
        <f>IFERROR(VLOOKUP(C827,AppropUnits[],13,0),D827)</f>
        <v>TLA Surface</v>
      </c>
      <c r="L827" s="35" t="s">
        <v>588</v>
      </c>
      <c r="M827" s="63" t="s">
        <v>2161</v>
      </c>
    </row>
    <row r="828" spans="1:13" ht="15" customHeight="1" x14ac:dyDescent="0.25">
      <c r="A828" s="45" t="s">
        <v>169</v>
      </c>
      <c r="B828" s="27" t="s">
        <v>170</v>
      </c>
      <c r="C828" s="28" t="s">
        <v>172</v>
      </c>
      <c r="D828" s="26" t="s">
        <v>323</v>
      </c>
      <c r="E828" s="29" t="s">
        <v>361</v>
      </c>
      <c r="F828" s="29" t="s">
        <v>534</v>
      </c>
      <c r="G828" s="29" t="s">
        <v>379</v>
      </c>
      <c r="H828" s="30" t="s">
        <v>13</v>
      </c>
      <c r="I828" s="31">
        <v>267.44999999999987</v>
      </c>
      <c r="J828" s="48" t="str">
        <f t="shared" si="12"/>
        <v>550 School &amp; Institutional Trust Lands Admin</v>
      </c>
      <c r="K828" s="48" t="str">
        <f>IFERROR(VLOOKUP(C828,AppropUnits[],13,0),D828)</f>
        <v>TLA Surface</v>
      </c>
      <c r="L828" s="35" t="s">
        <v>588</v>
      </c>
      <c r="M828" s="63" t="s">
        <v>2161</v>
      </c>
    </row>
    <row r="829" spans="1:13" ht="15" customHeight="1" x14ac:dyDescent="0.25">
      <c r="A829" s="45" t="s">
        <v>169</v>
      </c>
      <c r="B829" s="27" t="s">
        <v>170</v>
      </c>
      <c r="C829" s="28" t="s">
        <v>172</v>
      </c>
      <c r="D829" s="26" t="s">
        <v>323</v>
      </c>
      <c r="E829" s="29" t="s">
        <v>361</v>
      </c>
      <c r="F829" s="29" t="s">
        <v>261</v>
      </c>
      <c r="G829" s="29" t="s">
        <v>260</v>
      </c>
      <c r="H829" s="30" t="s">
        <v>13</v>
      </c>
      <c r="I829" s="31">
        <v>44.797700000000006</v>
      </c>
      <c r="J829" s="48" t="str">
        <f t="shared" si="12"/>
        <v>550 School &amp; Institutional Trust Lands Admin</v>
      </c>
      <c r="K829" s="48" t="str">
        <f>IFERROR(VLOOKUP(C829,AppropUnits[],13,0),D829)</f>
        <v>TLA Surface</v>
      </c>
      <c r="L829" s="35" t="s">
        <v>588</v>
      </c>
      <c r="M829" s="63" t="s">
        <v>2161</v>
      </c>
    </row>
    <row r="830" spans="1:13" ht="15" customHeight="1" x14ac:dyDescent="0.25">
      <c r="A830" s="64" t="s">
        <v>169</v>
      </c>
      <c r="B830" s="65" t="s">
        <v>170</v>
      </c>
      <c r="C830" s="66" t="s">
        <v>1109</v>
      </c>
      <c r="D830" s="65" t="s">
        <v>1912</v>
      </c>
      <c r="E830" s="65" t="s">
        <v>361</v>
      </c>
      <c r="F830" s="65" t="s">
        <v>11</v>
      </c>
      <c r="G830" s="65" t="s">
        <v>1522</v>
      </c>
      <c r="H830" s="65" t="s">
        <v>13</v>
      </c>
      <c r="I830" s="67">
        <v>-80.099999999999994</v>
      </c>
      <c r="J830" s="48" t="str">
        <f t="shared" si="12"/>
        <v>550 School &amp; Institutional Trust Lands Admin</v>
      </c>
      <c r="K830" s="48" t="str">
        <f>IFERROR(VLOOKUP(C830,AppropUnits[],13,0),D830)</f>
        <v>TLA Board</v>
      </c>
      <c r="L830" s="62" t="s">
        <v>1519</v>
      </c>
      <c r="M830" s="63" t="s">
        <v>2161</v>
      </c>
    </row>
    <row r="831" spans="1:13" ht="15" customHeight="1" x14ac:dyDescent="0.25">
      <c r="A831" s="64" t="s">
        <v>169</v>
      </c>
      <c r="B831" s="65" t="s">
        <v>170</v>
      </c>
      <c r="C831" s="66" t="s">
        <v>1111</v>
      </c>
      <c r="D831" s="65" t="s">
        <v>1913</v>
      </c>
      <c r="E831" s="65" t="s">
        <v>361</v>
      </c>
      <c r="F831" s="65" t="s">
        <v>11</v>
      </c>
      <c r="G831" s="65" t="s">
        <v>1522</v>
      </c>
      <c r="H831" s="65" t="s">
        <v>13</v>
      </c>
      <c r="I831" s="67">
        <v>-923.59999999999991</v>
      </c>
      <c r="J831" s="48" t="str">
        <f t="shared" si="12"/>
        <v>550 School &amp; Institutional Trust Lands Admin</v>
      </c>
      <c r="K831" s="48" t="str">
        <f>IFERROR(VLOOKUP(C831,AppropUnits[],13,0),D831)</f>
        <v>TLA Director</v>
      </c>
      <c r="L831" s="62" t="s">
        <v>1519</v>
      </c>
      <c r="M831" s="63" t="s">
        <v>2161</v>
      </c>
    </row>
    <row r="832" spans="1:13" ht="15" customHeight="1" x14ac:dyDescent="0.25">
      <c r="A832" s="64" t="s">
        <v>169</v>
      </c>
      <c r="B832" s="65" t="s">
        <v>170</v>
      </c>
      <c r="C832" s="66" t="s">
        <v>171</v>
      </c>
      <c r="D832" s="65" t="s">
        <v>1914</v>
      </c>
      <c r="E832" s="65" t="s">
        <v>361</v>
      </c>
      <c r="F832" s="65" t="s">
        <v>11</v>
      </c>
      <c r="G832" s="65" t="s">
        <v>1522</v>
      </c>
      <c r="H832" s="65" t="s">
        <v>13</v>
      </c>
      <c r="I832" s="67">
        <v>-452.97</v>
      </c>
      <c r="J832" s="48" t="str">
        <f t="shared" si="12"/>
        <v>550 School &amp; Institutional Trust Lands Admin</v>
      </c>
      <c r="K832" s="48" t="str">
        <f>IFERROR(VLOOKUP(C832,AppropUnits[],13,0),D832)</f>
        <v>TLA Administration</v>
      </c>
      <c r="L832" s="62" t="s">
        <v>1519</v>
      </c>
      <c r="M832" s="63" t="s">
        <v>2161</v>
      </c>
    </row>
    <row r="833" spans="1:13" ht="15" customHeight="1" x14ac:dyDescent="0.25">
      <c r="A833" s="64" t="s">
        <v>169</v>
      </c>
      <c r="B833" s="65" t="s">
        <v>170</v>
      </c>
      <c r="C833" s="66" t="s">
        <v>1114</v>
      </c>
      <c r="D833" s="65" t="s">
        <v>1915</v>
      </c>
      <c r="E833" s="65" t="s">
        <v>361</v>
      </c>
      <c r="F833" s="65" t="s">
        <v>11</v>
      </c>
      <c r="G833" s="65" t="s">
        <v>1522</v>
      </c>
      <c r="H833" s="65" t="s">
        <v>13</v>
      </c>
      <c r="I833" s="67">
        <v>-570.54999999999995</v>
      </c>
      <c r="J833" s="48" t="str">
        <f t="shared" si="12"/>
        <v>550 School &amp; Institutional Trust Lands Admin</v>
      </c>
      <c r="K833" s="48" t="str">
        <f>IFERROR(VLOOKUP(C833,AppropUnits[],13,0),D833)</f>
        <v>TLA Accounting</v>
      </c>
      <c r="L833" s="62" t="s">
        <v>1519</v>
      </c>
      <c r="M833" s="63" t="s">
        <v>2161</v>
      </c>
    </row>
    <row r="834" spans="1:13" ht="15" customHeight="1" x14ac:dyDescent="0.25">
      <c r="A834" s="64" t="s">
        <v>169</v>
      </c>
      <c r="B834" s="65" t="s">
        <v>170</v>
      </c>
      <c r="C834" s="66" t="s">
        <v>1116</v>
      </c>
      <c r="D834" s="65" t="s">
        <v>1916</v>
      </c>
      <c r="E834" s="65" t="s">
        <v>361</v>
      </c>
      <c r="F834" s="65" t="s">
        <v>11</v>
      </c>
      <c r="G834" s="65" t="s">
        <v>1522</v>
      </c>
      <c r="H834" s="65" t="s">
        <v>13</v>
      </c>
      <c r="I834" s="67">
        <v>-336.53999999999996</v>
      </c>
      <c r="J834" s="48" t="str">
        <f t="shared" si="12"/>
        <v>550 School &amp; Institutional Trust Lands Admin</v>
      </c>
      <c r="K834" s="48" t="str">
        <f>IFERROR(VLOOKUP(C834,AppropUnits[],13,0),D834)</f>
        <v>TLA Auditing</v>
      </c>
      <c r="L834" s="62" t="s">
        <v>1519</v>
      </c>
      <c r="M834" s="63" t="s">
        <v>2161</v>
      </c>
    </row>
    <row r="835" spans="1:13" ht="15" customHeight="1" x14ac:dyDescent="0.25">
      <c r="A835" s="64" t="s">
        <v>169</v>
      </c>
      <c r="B835" s="65" t="s">
        <v>170</v>
      </c>
      <c r="C835" s="66" t="s">
        <v>1118</v>
      </c>
      <c r="D835" s="65" t="s">
        <v>1917</v>
      </c>
      <c r="E835" s="65" t="s">
        <v>361</v>
      </c>
      <c r="F835" s="65" t="s">
        <v>11</v>
      </c>
      <c r="G835" s="65" t="s">
        <v>1522</v>
      </c>
      <c r="H835" s="65" t="s">
        <v>13</v>
      </c>
      <c r="I835" s="67">
        <v>-604.83999999999992</v>
      </c>
      <c r="J835" s="48" t="str">
        <f t="shared" si="12"/>
        <v>550 School &amp; Institutional Trust Lands Admin</v>
      </c>
      <c r="K835" s="48" t="str">
        <f>IFERROR(VLOOKUP(C835,AppropUnits[],13,0),D835)</f>
        <v>TLA Oil &amp; Gas</v>
      </c>
      <c r="L835" s="62" t="s">
        <v>1519</v>
      </c>
      <c r="M835" s="63" t="s">
        <v>2161</v>
      </c>
    </row>
    <row r="836" spans="1:13" ht="15" customHeight="1" x14ac:dyDescent="0.25">
      <c r="A836" s="64" t="s">
        <v>169</v>
      </c>
      <c r="B836" s="65" t="s">
        <v>170</v>
      </c>
      <c r="C836" s="66" t="s">
        <v>172</v>
      </c>
      <c r="D836" s="65" t="s">
        <v>1918</v>
      </c>
      <c r="E836" s="65" t="s">
        <v>361</v>
      </c>
      <c r="F836" s="65" t="s">
        <v>11</v>
      </c>
      <c r="G836" s="65" t="s">
        <v>1522</v>
      </c>
      <c r="H836" s="65" t="s">
        <v>13</v>
      </c>
      <c r="I836" s="67">
        <v>-2170.8599999999997</v>
      </c>
      <c r="J836" s="48" t="str">
        <f t="shared" ref="J836:J899" si="13">IF(A836&gt;"",A836&amp;" "&amp;B836,B836)</f>
        <v>550 School &amp; Institutional Trust Lands Admin</v>
      </c>
      <c r="K836" s="48" t="str">
        <f>IFERROR(VLOOKUP(C836,AppropUnits[],13,0),D836)</f>
        <v>TLA Surface</v>
      </c>
      <c r="L836" s="62" t="s">
        <v>1519</v>
      </c>
      <c r="M836" s="63" t="s">
        <v>2161</v>
      </c>
    </row>
    <row r="837" spans="1:13" ht="15" customHeight="1" x14ac:dyDescent="0.25">
      <c r="A837" s="64" t="s">
        <v>169</v>
      </c>
      <c r="B837" s="65" t="s">
        <v>170</v>
      </c>
      <c r="C837" s="66" t="s">
        <v>1121</v>
      </c>
      <c r="D837" s="65" t="s">
        <v>1919</v>
      </c>
      <c r="E837" s="65" t="s">
        <v>361</v>
      </c>
      <c r="F837" s="65" t="s">
        <v>11</v>
      </c>
      <c r="G837" s="65" t="s">
        <v>1522</v>
      </c>
      <c r="H837" s="65" t="s">
        <v>13</v>
      </c>
      <c r="I837" s="67">
        <v>-165.64999999999998</v>
      </c>
      <c r="J837" s="48" t="str">
        <f t="shared" si="13"/>
        <v>550 School &amp; Institutional Trust Lands Admin</v>
      </c>
      <c r="K837" s="48" t="str">
        <f>IFERROR(VLOOKUP(C837,AppropUnits[],13,0),D837)</f>
        <v>TLA Renewables</v>
      </c>
      <c r="L837" s="62" t="s">
        <v>1519</v>
      </c>
      <c r="M837" s="63" t="s">
        <v>2161</v>
      </c>
    </row>
    <row r="838" spans="1:13" ht="15" customHeight="1" x14ac:dyDescent="0.25">
      <c r="A838" s="64" t="s">
        <v>169</v>
      </c>
      <c r="B838" s="65" t="s">
        <v>170</v>
      </c>
      <c r="C838" s="66" t="s">
        <v>173</v>
      </c>
      <c r="D838" s="65" t="s">
        <v>1920</v>
      </c>
      <c r="E838" s="65" t="s">
        <v>361</v>
      </c>
      <c r="F838" s="65" t="s">
        <v>11</v>
      </c>
      <c r="G838" s="65" t="s">
        <v>1522</v>
      </c>
      <c r="H838" s="65" t="s">
        <v>13</v>
      </c>
      <c r="I838" s="67">
        <v>-1366.7700000000004</v>
      </c>
      <c r="J838" s="48" t="str">
        <f t="shared" si="13"/>
        <v>550 School &amp; Institutional Trust Lands Admin</v>
      </c>
      <c r="K838" s="48" t="str">
        <f>IFERROR(VLOOKUP(C838,AppropUnits[],13,0),D838)</f>
        <v>TLA Development</v>
      </c>
      <c r="L838" s="62" t="s">
        <v>1519</v>
      </c>
      <c r="M838" s="63" t="s">
        <v>2161</v>
      </c>
    </row>
    <row r="839" spans="1:13" ht="15" customHeight="1" x14ac:dyDescent="0.25">
      <c r="A839" s="64" t="s">
        <v>169</v>
      </c>
      <c r="B839" s="65" t="s">
        <v>170</v>
      </c>
      <c r="C839" s="66" t="s">
        <v>174</v>
      </c>
      <c r="D839" s="65" t="s">
        <v>1921</v>
      </c>
      <c r="E839" s="65" t="s">
        <v>361</v>
      </c>
      <c r="F839" s="65" t="s">
        <v>11</v>
      </c>
      <c r="G839" s="65" t="s">
        <v>1522</v>
      </c>
      <c r="H839" s="65" t="s">
        <v>13</v>
      </c>
      <c r="I839" s="67">
        <v>-944.26000000000022</v>
      </c>
      <c r="J839" s="48" t="str">
        <f t="shared" si="13"/>
        <v>550 School &amp; Institutional Trust Lands Admin</v>
      </c>
      <c r="K839" s="48" t="str">
        <f>IFERROR(VLOOKUP(C839,AppropUnits[],13,0),D839)</f>
        <v>TLA Legal</v>
      </c>
      <c r="L839" s="62" t="s">
        <v>1519</v>
      </c>
      <c r="M839" s="63" t="s">
        <v>2161</v>
      </c>
    </row>
    <row r="840" spans="1:13" ht="15" customHeight="1" x14ac:dyDescent="0.25">
      <c r="A840" s="64" t="s">
        <v>169</v>
      </c>
      <c r="B840" s="65" t="s">
        <v>170</v>
      </c>
      <c r="C840" s="66" t="s">
        <v>1125</v>
      </c>
      <c r="D840" s="65" t="s">
        <v>1922</v>
      </c>
      <c r="E840" s="65" t="s">
        <v>361</v>
      </c>
      <c r="F840" s="65" t="s">
        <v>11</v>
      </c>
      <c r="G840" s="65" t="s">
        <v>1522</v>
      </c>
      <c r="H840" s="65" t="s">
        <v>13</v>
      </c>
      <c r="I840" s="67">
        <v>-1407.67</v>
      </c>
      <c r="J840" s="48" t="str">
        <f t="shared" si="13"/>
        <v>550 School &amp; Institutional Trust Lands Admin</v>
      </c>
      <c r="K840" s="48" t="str">
        <f>IFERROR(VLOOKUP(C840,AppropUnits[],13,0),D840)</f>
        <v>TLA Data Processing</v>
      </c>
      <c r="L840" s="62" t="s">
        <v>1519</v>
      </c>
      <c r="M840" s="63" t="s">
        <v>2161</v>
      </c>
    </row>
    <row r="841" spans="1:13" ht="15" customHeight="1" x14ac:dyDescent="0.25">
      <c r="A841" s="64" t="s">
        <v>169</v>
      </c>
      <c r="B841" s="65" t="s">
        <v>170</v>
      </c>
      <c r="C841" s="66" t="s">
        <v>175</v>
      </c>
      <c r="D841" s="65" t="s">
        <v>1923</v>
      </c>
      <c r="E841" s="65" t="s">
        <v>361</v>
      </c>
      <c r="F841" s="65" t="s">
        <v>11</v>
      </c>
      <c r="G841" s="65" t="s">
        <v>1522</v>
      </c>
      <c r="H841" s="65" t="s">
        <v>13</v>
      </c>
      <c r="I841" s="67">
        <v>-596.1099999999999</v>
      </c>
      <c r="J841" s="48" t="str">
        <f t="shared" si="13"/>
        <v>550 School &amp; Institutional Trust Lands Admin</v>
      </c>
      <c r="K841" s="48" t="str">
        <f>IFERROR(VLOOKUP(C841,AppropUnits[],13,0),D841)</f>
        <v>TLA Forestry &amp; Grazing</v>
      </c>
      <c r="L841" s="62" t="s">
        <v>1519</v>
      </c>
      <c r="M841" s="63" t="s">
        <v>2161</v>
      </c>
    </row>
    <row r="842" spans="1:13" ht="15" customHeight="1" x14ac:dyDescent="0.25">
      <c r="A842" s="64" t="s">
        <v>169</v>
      </c>
      <c r="B842" s="65" t="s">
        <v>170</v>
      </c>
      <c r="C842" s="66" t="s">
        <v>1924</v>
      </c>
      <c r="D842" s="65" t="s">
        <v>1925</v>
      </c>
      <c r="E842" s="65" t="s">
        <v>361</v>
      </c>
      <c r="F842" s="65" t="s">
        <v>11</v>
      </c>
      <c r="G842" s="65" t="s">
        <v>1522</v>
      </c>
      <c r="H842" s="65" t="s">
        <v>13</v>
      </c>
      <c r="I842" s="67">
        <v>-0.11</v>
      </c>
      <c r="J842" s="48" t="str">
        <f t="shared" si="13"/>
        <v>550 School &amp; Institutional Trust Lands Admin</v>
      </c>
      <c r="K842" s="48" t="str">
        <f>IFERROR(VLOOKUP(C842,AppropUnits[],13,0),D842)</f>
        <v>TLA Land Stewardship &amp; Restoration</v>
      </c>
      <c r="L842" s="62" t="s">
        <v>1519</v>
      </c>
      <c r="M842" s="63" t="s">
        <v>2161</v>
      </c>
    </row>
    <row r="843" spans="1:13" ht="15" customHeight="1" x14ac:dyDescent="0.25">
      <c r="A843" s="64" t="s">
        <v>169</v>
      </c>
      <c r="B843" s="65" t="s">
        <v>170</v>
      </c>
      <c r="C843" s="66" t="s">
        <v>1128</v>
      </c>
      <c r="D843" s="65" t="s">
        <v>1926</v>
      </c>
      <c r="E843" s="65" t="s">
        <v>361</v>
      </c>
      <c r="F843" s="65" t="s">
        <v>11</v>
      </c>
      <c r="G843" s="65" t="s">
        <v>1522</v>
      </c>
      <c r="H843" s="65" t="s">
        <v>13</v>
      </c>
      <c r="I843" s="67">
        <v>-590.47</v>
      </c>
      <c r="J843" s="48" t="str">
        <f t="shared" si="13"/>
        <v>550 School &amp; Institutional Trust Lands Admin</v>
      </c>
      <c r="K843" s="48" t="str">
        <f>IFERROR(VLOOKUP(C843,AppropUnits[],13,0),D843)</f>
        <v>TLA Mines</v>
      </c>
      <c r="L843" s="62" t="s">
        <v>1519</v>
      </c>
      <c r="M843" s="63" t="s">
        <v>2161</v>
      </c>
    </row>
    <row r="844" spans="1:13" ht="15" customHeight="1" x14ac:dyDescent="0.25">
      <c r="A844" s="45" t="s">
        <v>176</v>
      </c>
      <c r="B844" s="27" t="s">
        <v>177</v>
      </c>
      <c r="C844" s="28" t="s">
        <v>179</v>
      </c>
      <c r="D844" s="26" t="s">
        <v>300</v>
      </c>
      <c r="E844" s="29" t="s">
        <v>361</v>
      </c>
      <c r="F844" s="29" t="s">
        <v>534</v>
      </c>
      <c r="G844" s="29" t="s">
        <v>362</v>
      </c>
      <c r="H844" s="30" t="s">
        <v>13</v>
      </c>
      <c r="I844" s="31">
        <v>12</v>
      </c>
      <c r="J844" s="48" t="str">
        <f t="shared" si="13"/>
        <v>560 Dept of Natural Resources</v>
      </c>
      <c r="K844" s="48" t="str">
        <f>IFERROR(VLOOKUP(C844,AppropUnits[],13,0),D844)</f>
        <v>DNR Administrative Services</v>
      </c>
      <c r="L844" s="35" t="s">
        <v>588</v>
      </c>
      <c r="M844" s="63" t="s">
        <v>2161</v>
      </c>
    </row>
    <row r="845" spans="1:13" ht="15" customHeight="1" x14ac:dyDescent="0.25">
      <c r="A845" s="45" t="s">
        <v>176</v>
      </c>
      <c r="B845" s="27" t="s">
        <v>177</v>
      </c>
      <c r="C845" s="28" t="s">
        <v>179</v>
      </c>
      <c r="D845" s="26" t="s">
        <v>300</v>
      </c>
      <c r="E845" s="29" t="s">
        <v>361</v>
      </c>
      <c r="F845" s="29" t="s">
        <v>534</v>
      </c>
      <c r="G845" s="29" t="s">
        <v>362</v>
      </c>
      <c r="H845" s="30" t="s">
        <v>13</v>
      </c>
      <c r="I845" s="31">
        <v>552</v>
      </c>
      <c r="J845" s="48" t="str">
        <f t="shared" si="13"/>
        <v>560 Dept of Natural Resources</v>
      </c>
      <c r="K845" s="48" t="str">
        <f>IFERROR(VLOOKUP(C845,AppropUnits[],13,0),D845)</f>
        <v>DNR Administrative Services</v>
      </c>
      <c r="L845" s="35" t="s">
        <v>588</v>
      </c>
      <c r="M845" s="63" t="s">
        <v>2161</v>
      </c>
    </row>
    <row r="846" spans="1:13" ht="15" customHeight="1" x14ac:dyDescent="0.25">
      <c r="A846" s="45" t="s">
        <v>176</v>
      </c>
      <c r="B846" s="27" t="s">
        <v>177</v>
      </c>
      <c r="C846" s="28" t="s">
        <v>179</v>
      </c>
      <c r="D846" s="26" t="s">
        <v>300</v>
      </c>
      <c r="E846" s="29" t="s">
        <v>361</v>
      </c>
      <c r="F846" s="29" t="s">
        <v>534</v>
      </c>
      <c r="G846" s="29" t="s">
        <v>379</v>
      </c>
      <c r="H846" s="30" t="s">
        <v>13</v>
      </c>
      <c r="I846" s="31">
        <v>5831.4399999999969</v>
      </c>
      <c r="J846" s="48" t="str">
        <f t="shared" si="13"/>
        <v>560 Dept of Natural Resources</v>
      </c>
      <c r="K846" s="48" t="str">
        <f>IFERROR(VLOOKUP(C846,AppropUnits[],13,0),D846)</f>
        <v>DNR Administrative Services</v>
      </c>
      <c r="L846" s="35" t="s">
        <v>588</v>
      </c>
      <c r="M846" s="63" t="s">
        <v>2161</v>
      </c>
    </row>
    <row r="847" spans="1:13" ht="15" customHeight="1" x14ac:dyDescent="0.25">
      <c r="A847" s="45" t="s">
        <v>176</v>
      </c>
      <c r="B847" s="27" t="s">
        <v>177</v>
      </c>
      <c r="C847" s="28" t="s">
        <v>179</v>
      </c>
      <c r="D847" s="26" t="s">
        <v>300</v>
      </c>
      <c r="E847" s="29" t="s">
        <v>361</v>
      </c>
      <c r="F847" s="29" t="s">
        <v>261</v>
      </c>
      <c r="G847" s="29" t="s">
        <v>260</v>
      </c>
      <c r="H847" s="30" t="s">
        <v>13</v>
      </c>
      <c r="I847" s="31">
        <v>135.38079999999999</v>
      </c>
      <c r="J847" s="48" t="str">
        <f t="shared" si="13"/>
        <v>560 Dept of Natural Resources</v>
      </c>
      <c r="K847" s="48" t="str">
        <f>IFERROR(VLOOKUP(C847,AppropUnits[],13,0),D847)</f>
        <v>DNR Administrative Services</v>
      </c>
      <c r="L847" s="35" t="s">
        <v>588</v>
      </c>
      <c r="M847" s="63" t="s">
        <v>2161</v>
      </c>
    </row>
    <row r="848" spans="1:13" ht="15" customHeight="1" x14ac:dyDescent="0.25">
      <c r="A848" s="46" t="s">
        <v>176</v>
      </c>
      <c r="B848" s="25" t="s">
        <v>177</v>
      </c>
      <c r="C848" s="43" t="s">
        <v>179</v>
      </c>
      <c r="D848" s="25" t="s">
        <v>300</v>
      </c>
      <c r="E848" s="39" t="s">
        <v>361</v>
      </c>
      <c r="F848" s="25" t="s">
        <v>11</v>
      </c>
      <c r="G848" s="25" t="s">
        <v>12</v>
      </c>
      <c r="H848" s="25" t="s">
        <v>13</v>
      </c>
      <c r="I848" s="32">
        <v>18711</v>
      </c>
      <c r="J848" s="48" t="str">
        <f t="shared" si="13"/>
        <v>560 Dept of Natural Resources</v>
      </c>
      <c r="K848" s="48" t="str">
        <f>IFERROR(VLOOKUP(C848,AppropUnits[],13,0),D848)</f>
        <v>DNR Administrative Services</v>
      </c>
      <c r="L848" s="62" t="s">
        <v>1519</v>
      </c>
      <c r="M848" s="63" t="s">
        <v>2161</v>
      </c>
    </row>
    <row r="849" spans="1:13" ht="15" customHeight="1" x14ac:dyDescent="0.25">
      <c r="A849" s="46" t="s">
        <v>176</v>
      </c>
      <c r="B849" s="25" t="s">
        <v>177</v>
      </c>
      <c r="C849" s="43" t="s">
        <v>179</v>
      </c>
      <c r="D849" s="25" t="s">
        <v>300</v>
      </c>
      <c r="E849" s="39" t="s">
        <v>361</v>
      </c>
      <c r="F849" s="25" t="s">
        <v>11</v>
      </c>
      <c r="G849" s="25" t="s">
        <v>1482</v>
      </c>
      <c r="H849" s="25" t="s">
        <v>13</v>
      </c>
      <c r="I849" s="32">
        <v>-21273</v>
      </c>
      <c r="J849" s="48" t="str">
        <f t="shared" si="13"/>
        <v>560 Dept of Natural Resources</v>
      </c>
      <c r="K849" s="48" t="str">
        <f>IFERROR(VLOOKUP(C849,AppropUnits[],13,0),D849)</f>
        <v>DNR Administrative Services</v>
      </c>
      <c r="L849" s="62" t="s">
        <v>1519</v>
      </c>
      <c r="M849" s="63" t="s">
        <v>2161</v>
      </c>
    </row>
    <row r="850" spans="1:13" ht="15" customHeight="1" x14ac:dyDescent="0.25">
      <c r="A850" s="46" t="s">
        <v>176</v>
      </c>
      <c r="B850" s="25" t="s">
        <v>177</v>
      </c>
      <c r="C850" s="43" t="s">
        <v>179</v>
      </c>
      <c r="D850" s="25" t="s">
        <v>300</v>
      </c>
      <c r="E850" s="39" t="s">
        <v>361</v>
      </c>
      <c r="F850" s="25" t="s">
        <v>11</v>
      </c>
      <c r="G850" s="25" t="s">
        <v>14</v>
      </c>
      <c r="H850" s="25" t="s">
        <v>13</v>
      </c>
      <c r="I850" s="32">
        <v>281007</v>
      </c>
      <c r="J850" s="48" t="str">
        <f t="shared" si="13"/>
        <v>560 Dept of Natural Resources</v>
      </c>
      <c r="K850" s="48" t="str">
        <f>IFERROR(VLOOKUP(C850,AppropUnits[],13,0),D850)</f>
        <v>DNR Administrative Services</v>
      </c>
      <c r="L850" s="62" t="s">
        <v>1519</v>
      </c>
      <c r="M850" s="63" t="s">
        <v>2161</v>
      </c>
    </row>
    <row r="851" spans="1:13" ht="15" customHeight="1" x14ac:dyDescent="0.25">
      <c r="A851" s="46" t="s">
        <v>176</v>
      </c>
      <c r="B851" s="25" t="s">
        <v>177</v>
      </c>
      <c r="C851" s="43" t="s">
        <v>179</v>
      </c>
      <c r="D851" s="25" t="s">
        <v>300</v>
      </c>
      <c r="E851" s="39" t="s">
        <v>361</v>
      </c>
      <c r="F851" s="25" t="s">
        <v>11</v>
      </c>
      <c r="G851" s="25" t="s">
        <v>20</v>
      </c>
      <c r="H851" s="25" t="s">
        <v>13</v>
      </c>
      <c r="I851" s="32">
        <v>3241</v>
      </c>
      <c r="J851" s="48" t="str">
        <f t="shared" si="13"/>
        <v>560 Dept of Natural Resources</v>
      </c>
      <c r="K851" s="48" t="str">
        <f>IFERROR(VLOOKUP(C851,AppropUnits[],13,0),D851)</f>
        <v>DNR Administrative Services</v>
      </c>
      <c r="L851" s="62" t="s">
        <v>1519</v>
      </c>
      <c r="M851" s="63" t="s">
        <v>2161</v>
      </c>
    </row>
    <row r="852" spans="1:13" ht="15" customHeight="1" x14ac:dyDescent="0.25">
      <c r="A852" s="45" t="s">
        <v>176</v>
      </c>
      <c r="B852" s="27" t="s">
        <v>177</v>
      </c>
      <c r="C852" s="28" t="s">
        <v>194</v>
      </c>
      <c r="D852" s="26" t="s">
        <v>314</v>
      </c>
      <c r="E852" s="29" t="s">
        <v>361</v>
      </c>
      <c r="F852" s="29" t="s">
        <v>534</v>
      </c>
      <c r="G852" s="29" t="s">
        <v>378</v>
      </c>
      <c r="H852" s="30" t="s">
        <v>13</v>
      </c>
      <c r="I852" s="31">
        <v>180</v>
      </c>
      <c r="J852" s="48" t="str">
        <f t="shared" si="13"/>
        <v>560 Dept of Natural Resources</v>
      </c>
      <c r="K852" s="48" t="str">
        <f>IFERROR(VLOOKUP(C852,AppropUnits[],13,0),D852)</f>
        <v>DNR DSP Park Operation Management</v>
      </c>
      <c r="L852" s="35" t="s">
        <v>588</v>
      </c>
      <c r="M852" s="63" t="s">
        <v>2161</v>
      </c>
    </row>
    <row r="853" spans="1:13" ht="15" customHeight="1" x14ac:dyDescent="0.25">
      <c r="A853" s="45" t="s">
        <v>176</v>
      </c>
      <c r="B853" s="27" t="s">
        <v>177</v>
      </c>
      <c r="C853" s="28" t="s">
        <v>194</v>
      </c>
      <c r="D853" s="26" t="s">
        <v>314</v>
      </c>
      <c r="E853" s="29" t="s">
        <v>361</v>
      </c>
      <c r="F853" s="29" t="s">
        <v>534</v>
      </c>
      <c r="G853" s="29" t="s">
        <v>362</v>
      </c>
      <c r="H853" s="30" t="s">
        <v>13</v>
      </c>
      <c r="I853" s="31">
        <v>2160</v>
      </c>
      <c r="J853" s="48" t="str">
        <f t="shared" si="13"/>
        <v>560 Dept of Natural Resources</v>
      </c>
      <c r="K853" s="48" t="str">
        <f>IFERROR(VLOOKUP(C853,AppropUnits[],13,0),D853)</f>
        <v>DNR DSP Park Operation Management</v>
      </c>
      <c r="L853" s="35" t="s">
        <v>588</v>
      </c>
      <c r="M853" s="63" t="s">
        <v>2161</v>
      </c>
    </row>
    <row r="854" spans="1:13" ht="15" customHeight="1" x14ac:dyDescent="0.25">
      <c r="A854" s="45" t="s">
        <v>176</v>
      </c>
      <c r="B854" s="27" t="s">
        <v>177</v>
      </c>
      <c r="C854" s="28" t="s">
        <v>194</v>
      </c>
      <c r="D854" s="26" t="s">
        <v>314</v>
      </c>
      <c r="E854" s="29" t="s">
        <v>361</v>
      </c>
      <c r="F854" s="29" t="s">
        <v>534</v>
      </c>
      <c r="G854" s="29" t="s">
        <v>379</v>
      </c>
      <c r="H854" s="30" t="s">
        <v>13</v>
      </c>
      <c r="I854" s="31">
        <v>36175.139999999992</v>
      </c>
      <c r="J854" s="48" t="str">
        <f t="shared" si="13"/>
        <v>560 Dept of Natural Resources</v>
      </c>
      <c r="K854" s="48" t="str">
        <f>IFERROR(VLOOKUP(C854,AppropUnits[],13,0),D854)</f>
        <v>DNR DSP Park Operation Management</v>
      </c>
      <c r="L854" s="35" t="s">
        <v>588</v>
      </c>
      <c r="M854" s="63" t="s">
        <v>2161</v>
      </c>
    </row>
    <row r="855" spans="1:13" ht="15" customHeight="1" x14ac:dyDescent="0.25">
      <c r="A855" s="45" t="s">
        <v>176</v>
      </c>
      <c r="B855" s="27" t="s">
        <v>177</v>
      </c>
      <c r="C855" s="28" t="s">
        <v>195</v>
      </c>
      <c r="D855" s="26" t="s">
        <v>315</v>
      </c>
      <c r="E855" s="29" t="s">
        <v>361</v>
      </c>
      <c r="F855" s="29" t="s">
        <v>534</v>
      </c>
      <c r="G855" s="29" t="s">
        <v>362</v>
      </c>
      <c r="H855" s="30" t="s">
        <v>13</v>
      </c>
      <c r="I855" s="31">
        <v>12</v>
      </c>
      <c r="J855" s="48" t="str">
        <f t="shared" si="13"/>
        <v>560 Dept of Natural Resources</v>
      </c>
      <c r="K855" s="48" t="str">
        <f>IFERROR(VLOOKUP(C855,AppropUnits[],13,0),D855)</f>
        <v>DNR DSP Planning &amp; Design</v>
      </c>
      <c r="L855" s="35" t="s">
        <v>588</v>
      </c>
      <c r="M855" s="63" t="s">
        <v>2161</v>
      </c>
    </row>
    <row r="856" spans="1:13" ht="15" customHeight="1" x14ac:dyDescent="0.25">
      <c r="A856" s="45" t="s">
        <v>176</v>
      </c>
      <c r="B856" s="27" t="s">
        <v>177</v>
      </c>
      <c r="C856" s="28" t="s">
        <v>197</v>
      </c>
      <c r="D856" s="26" t="s">
        <v>316</v>
      </c>
      <c r="E856" s="29" t="s">
        <v>361</v>
      </c>
      <c r="F856" s="29" t="s">
        <v>534</v>
      </c>
      <c r="G856" s="29" t="s">
        <v>379</v>
      </c>
      <c r="H856" s="30" t="s">
        <v>13</v>
      </c>
      <c r="I856" s="31">
        <v>-114.15000000000012</v>
      </c>
      <c r="J856" s="48" t="str">
        <f t="shared" si="13"/>
        <v>560 Dept of Natural Resources</v>
      </c>
      <c r="K856" s="48" t="str">
        <f>IFERROR(VLOOKUP(C856,AppropUnits[],13,0),D856)</f>
        <v>DNR DSP Recreation Services</v>
      </c>
      <c r="L856" s="35" t="s">
        <v>588</v>
      </c>
      <c r="M856" s="63" t="s">
        <v>2161</v>
      </c>
    </row>
    <row r="857" spans="1:13" ht="15" customHeight="1" x14ac:dyDescent="0.25">
      <c r="A857" s="45" t="s">
        <v>176</v>
      </c>
      <c r="B857" s="27" t="s">
        <v>177</v>
      </c>
      <c r="C857" s="28" t="s">
        <v>197</v>
      </c>
      <c r="D857" s="26" t="s">
        <v>316</v>
      </c>
      <c r="E857" s="29" t="s">
        <v>361</v>
      </c>
      <c r="F857" s="29" t="s">
        <v>534</v>
      </c>
      <c r="G857" s="29" t="s">
        <v>362</v>
      </c>
      <c r="H857" s="30" t="s">
        <v>13</v>
      </c>
      <c r="I857" s="31">
        <v>96</v>
      </c>
      <c r="J857" s="48" t="str">
        <f t="shared" si="13"/>
        <v>560 Dept of Natural Resources</v>
      </c>
      <c r="K857" s="48" t="str">
        <f>IFERROR(VLOOKUP(C857,AppropUnits[],13,0),D857)</f>
        <v>DNR DSP Recreation Services</v>
      </c>
      <c r="L857" s="35" t="s">
        <v>588</v>
      </c>
      <c r="M857" s="63" t="s">
        <v>2161</v>
      </c>
    </row>
    <row r="858" spans="1:13" ht="15" customHeight="1" x14ac:dyDescent="0.25">
      <c r="A858" s="45" t="s">
        <v>176</v>
      </c>
      <c r="B858" s="27" t="s">
        <v>177</v>
      </c>
      <c r="C858" s="28" t="s">
        <v>196</v>
      </c>
      <c r="D858" s="26" t="s">
        <v>274</v>
      </c>
      <c r="E858" s="29" t="s">
        <v>361</v>
      </c>
      <c r="F858" s="29" t="s">
        <v>534</v>
      </c>
      <c r="G858" s="29" t="s">
        <v>362</v>
      </c>
      <c r="H858" s="30" t="s">
        <v>13</v>
      </c>
      <c r="I858" s="31">
        <v>48</v>
      </c>
      <c r="J858" s="48" t="str">
        <f t="shared" si="13"/>
        <v>560 Dept of Natural Resources</v>
      </c>
      <c r="K858" s="48" t="str">
        <f>IFERROR(VLOOKUP(C858,AppropUnits[],13,0),D858)</f>
        <v>DNR DSP Support Services</v>
      </c>
      <c r="L858" s="35" t="s">
        <v>588</v>
      </c>
      <c r="M858" s="63" t="s">
        <v>2161</v>
      </c>
    </row>
    <row r="859" spans="1:13" ht="15" customHeight="1" x14ac:dyDescent="0.25">
      <c r="A859" s="45" t="s">
        <v>176</v>
      </c>
      <c r="B859" s="27" t="s">
        <v>177</v>
      </c>
      <c r="C859" s="28" t="s">
        <v>196</v>
      </c>
      <c r="D859" s="26" t="s">
        <v>274</v>
      </c>
      <c r="E859" s="29" t="s">
        <v>361</v>
      </c>
      <c r="F859" s="29" t="s">
        <v>534</v>
      </c>
      <c r="G859" s="29" t="s">
        <v>379</v>
      </c>
      <c r="H859" s="30" t="s">
        <v>13</v>
      </c>
      <c r="I859" s="31">
        <v>370.95999999999981</v>
      </c>
      <c r="J859" s="48" t="str">
        <f t="shared" si="13"/>
        <v>560 Dept of Natural Resources</v>
      </c>
      <c r="K859" s="48" t="str">
        <f>IFERROR(VLOOKUP(C859,AppropUnits[],13,0),D859)</f>
        <v>DNR DSP Support Services</v>
      </c>
      <c r="L859" s="35" t="s">
        <v>588</v>
      </c>
      <c r="M859" s="63" t="s">
        <v>2161</v>
      </c>
    </row>
    <row r="860" spans="1:13" ht="15" customHeight="1" x14ac:dyDescent="0.25">
      <c r="A860" s="45" t="s">
        <v>176</v>
      </c>
      <c r="B860" s="27" t="s">
        <v>177</v>
      </c>
      <c r="C860" s="28" t="s">
        <v>194</v>
      </c>
      <c r="D860" s="26" t="s">
        <v>532</v>
      </c>
      <c r="E860" s="29" t="s">
        <v>361</v>
      </c>
      <c r="F860" s="29" t="s">
        <v>261</v>
      </c>
      <c r="G860" s="29" t="s">
        <v>260</v>
      </c>
      <c r="H860" s="30" t="s">
        <v>13</v>
      </c>
      <c r="I860" s="31">
        <v>1164.1253999999999</v>
      </c>
      <c r="J860" s="48" t="str">
        <f t="shared" si="13"/>
        <v>560 Dept of Natural Resources</v>
      </c>
      <c r="K860" s="48" t="str">
        <f>IFERROR(VLOOKUP(C860,AppropUnits[],13,0),D860)</f>
        <v>DNR DSP Park Operation Management</v>
      </c>
      <c r="L860" s="35" t="s">
        <v>588</v>
      </c>
      <c r="M860" s="63" t="s">
        <v>2161</v>
      </c>
    </row>
    <row r="861" spans="1:13" ht="15" customHeight="1" x14ac:dyDescent="0.25">
      <c r="A861" s="45" t="s">
        <v>176</v>
      </c>
      <c r="B861" s="27" t="s">
        <v>177</v>
      </c>
      <c r="C861" s="28" t="s">
        <v>195</v>
      </c>
      <c r="D861" s="26" t="s">
        <v>528</v>
      </c>
      <c r="E861" s="29" t="s">
        <v>361</v>
      </c>
      <c r="F861" s="29" t="s">
        <v>261</v>
      </c>
      <c r="G861" s="29" t="s">
        <v>260</v>
      </c>
      <c r="H861" s="30" t="s">
        <v>13</v>
      </c>
      <c r="I861" s="31">
        <v>15.960100000000001</v>
      </c>
      <c r="J861" s="48" t="str">
        <f t="shared" si="13"/>
        <v>560 Dept of Natural Resources</v>
      </c>
      <c r="K861" s="48" t="str">
        <f>IFERROR(VLOOKUP(C861,AppropUnits[],13,0),D861)</f>
        <v>DNR DSP Planning &amp; Design</v>
      </c>
      <c r="L861" s="35" t="s">
        <v>588</v>
      </c>
      <c r="M861" s="63" t="s">
        <v>2161</v>
      </c>
    </row>
    <row r="862" spans="1:13" ht="15" customHeight="1" x14ac:dyDescent="0.25">
      <c r="A862" s="45" t="s">
        <v>176</v>
      </c>
      <c r="B862" s="27" t="s">
        <v>177</v>
      </c>
      <c r="C862" s="28" t="s">
        <v>197</v>
      </c>
      <c r="D862" s="26" t="s">
        <v>529</v>
      </c>
      <c r="E862" s="29" t="s">
        <v>361</v>
      </c>
      <c r="F862" s="29" t="s">
        <v>261</v>
      </c>
      <c r="G862" s="29" t="s">
        <v>260</v>
      </c>
      <c r="H862" s="30" t="s">
        <v>13</v>
      </c>
      <c r="I862" s="31">
        <v>143.10570000000001</v>
      </c>
      <c r="J862" s="48" t="str">
        <f t="shared" si="13"/>
        <v>560 Dept of Natural Resources</v>
      </c>
      <c r="K862" s="48" t="str">
        <f>IFERROR(VLOOKUP(C862,AppropUnits[],13,0),D862)</f>
        <v>DNR DSP Recreation Services</v>
      </c>
      <c r="L862" s="35" t="s">
        <v>588</v>
      </c>
      <c r="M862" s="63" t="s">
        <v>2161</v>
      </c>
    </row>
    <row r="863" spans="1:13" ht="15" customHeight="1" x14ac:dyDescent="0.25">
      <c r="A863" s="45" t="s">
        <v>176</v>
      </c>
      <c r="B863" s="27" t="s">
        <v>177</v>
      </c>
      <c r="C863" s="28" t="s">
        <v>196</v>
      </c>
      <c r="D863" s="26" t="s">
        <v>530</v>
      </c>
      <c r="E863" s="29" t="s">
        <v>361</v>
      </c>
      <c r="F863" s="29" t="s">
        <v>261</v>
      </c>
      <c r="G863" s="29" t="s">
        <v>260</v>
      </c>
      <c r="H863" s="30" t="s">
        <v>13</v>
      </c>
      <c r="I863" s="31">
        <v>23.465300000000003</v>
      </c>
      <c r="J863" s="48" t="str">
        <f t="shared" si="13"/>
        <v>560 Dept of Natural Resources</v>
      </c>
      <c r="K863" s="48" t="str">
        <f>IFERROR(VLOOKUP(C863,AppropUnits[],13,0),D863)</f>
        <v>DNR DSP Support Services</v>
      </c>
      <c r="L863" s="35" t="s">
        <v>588</v>
      </c>
      <c r="M863" s="63" t="s">
        <v>2161</v>
      </c>
    </row>
    <row r="864" spans="1:13" ht="15" customHeight="1" x14ac:dyDescent="0.25">
      <c r="A864" s="46" t="s">
        <v>176</v>
      </c>
      <c r="B864" s="25" t="s">
        <v>177</v>
      </c>
      <c r="C864" s="43" t="s">
        <v>196</v>
      </c>
      <c r="D864" s="25" t="s">
        <v>530</v>
      </c>
      <c r="E864" s="39" t="s">
        <v>361</v>
      </c>
      <c r="F864" s="25" t="s">
        <v>11</v>
      </c>
      <c r="G864" s="25" t="s">
        <v>12</v>
      </c>
      <c r="H864" s="25" t="s">
        <v>13</v>
      </c>
      <c r="I864" s="32">
        <v>-2669</v>
      </c>
      <c r="J864" s="48" t="str">
        <f t="shared" si="13"/>
        <v>560 Dept of Natural Resources</v>
      </c>
      <c r="K864" s="48" t="str">
        <f>IFERROR(VLOOKUP(C864,AppropUnits[],13,0),D864)</f>
        <v>DNR DSP Support Services</v>
      </c>
      <c r="L864" s="62" t="s">
        <v>1519</v>
      </c>
      <c r="M864" s="63" t="s">
        <v>2161</v>
      </c>
    </row>
    <row r="865" spans="1:13" ht="15" customHeight="1" x14ac:dyDescent="0.25">
      <c r="A865" s="46" t="s">
        <v>176</v>
      </c>
      <c r="B865" s="25" t="s">
        <v>177</v>
      </c>
      <c r="C865" s="43" t="s">
        <v>196</v>
      </c>
      <c r="D865" s="25" t="s">
        <v>530</v>
      </c>
      <c r="E865" s="39" t="s">
        <v>361</v>
      </c>
      <c r="F865" s="25" t="s">
        <v>11</v>
      </c>
      <c r="G865" s="25" t="s">
        <v>20</v>
      </c>
      <c r="H865" s="25" t="s">
        <v>13</v>
      </c>
      <c r="I865" s="32">
        <v>147577</v>
      </c>
      <c r="J865" s="48" t="str">
        <f t="shared" si="13"/>
        <v>560 Dept of Natural Resources</v>
      </c>
      <c r="K865" s="48" t="str">
        <f>IFERROR(VLOOKUP(C865,AppropUnits[],13,0),D865)</f>
        <v>DNR DSP Support Services</v>
      </c>
      <c r="L865" s="62" t="s">
        <v>1519</v>
      </c>
      <c r="M865" s="63" t="s">
        <v>2161</v>
      </c>
    </row>
    <row r="866" spans="1:13" ht="15" customHeight="1" x14ac:dyDescent="0.25">
      <c r="A866" s="45" t="s">
        <v>176</v>
      </c>
      <c r="B866" s="27" t="s">
        <v>177</v>
      </c>
      <c r="C866" s="28" t="s">
        <v>187</v>
      </c>
      <c r="D866" s="26" t="s">
        <v>307</v>
      </c>
      <c r="E866" s="29" t="s">
        <v>361</v>
      </c>
      <c r="F866" s="29" t="s">
        <v>534</v>
      </c>
      <c r="G866" s="29" t="s">
        <v>362</v>
      </c>
      <c r="H866" s="30" t="s">
        <v>13</v>
      </c>
      <c r="I866" s="31">
        <v>5064</v>
      </c>
      <c r="J866" s="48" t="str">
        <f t="shared" si="13"/>
        <v>560 Dept of Natural Resources</v>
      </c>
      <c r="K866" s="48" t="str">
        <f>IFERROR(VLOOKUP(C866,AppropUnits[],13,0),D866)</f>
        <v>DNR DWR Administrative Services</v>
      </c>
      <c r="L866" s="35" t="s">
        <v>588</v>
      </c>
      <c r="M866" s="63" t="s">
        <v>2161</v>
      </c>
    </row>
    <row r="867" spans="1:13" ht="15" customHeight="1" x14ac:dyDescent="0.25">
      <c r="A867" s="45" t="s">
        <v>176</v>
      </c>
      <c r="B867" s="27" t="s">
        <v>177</v>
      </c>
      <c r="C867" s="28" t="s">
        <v>187</v>
      </c>
      <c r="D867" s="26" t="s">
        <v>307</v>
      </c>
      <c r="E867" s="29" t="s">
        <v>361</v>
      </c>
      <c r="F867" s="29" t="s">
        <v>534</v>
      </c>
      <c r="G867" s="29" t="s">
        <v>379</v>
      </c>
      <c r="H867" s="30" t="s">
        <v>13</v>
      </c>
      <c r="I867" s="31">
        <v>55262.129999999983</v>
      </c>
      <c r="J867" s="48" t="str">
        <f t="shared" si="13"/>
        <v>560 Dept of Natural Resources</v>
      </c>
      <c r="K867" s="48" t="str">
        <f>IFERROR(VLOOKUP(C867,AppropUnits[],13,0),D867)</f>
        <v>DNR DWR Administrative Services</v>
      </c>
      <c r="L867" s="35" t="s">
        <v>588</v>
      </c>
      <c r="M867" s="63" t="s">
        <v>2161</v>
      </c>
    </row>
    <row r="868" spans="1:13" ht="15" customHeight="1" x14ac:dyDescent="0.25">
      <c r="A868" s="45" t="s">
        <v>176</v>
      </c>
      <c r="B868" s="27" t="s">
        <v>177</v>
      </c>
      <c r="C868" s="28" t="s">
        <v>187</v>
      </c>
      <c r="D868" s="26" t="s">
        <v>307</v>
      </c>
      <c r="E868" s="29" t="s">
        <v>361</v>
      </c>
      <c r="F868" s="29" t="s">
        <v>261</v>
      </c>
      <c r="G868" s="29" t="s">
        <v>260</v>
      </c>
      <c r="H868" s="30" t="s">
        <v>13</v>
      </c>
      <c r="I868" s="31">
        <v>2698.1226000000001</v>
      </c>
      <c r="J868" s="48" t="str">
        <f t="shared" si="13"/>
        <v>560 Dept of Natural Resources</v>
      </c>
      <c r="K868" s="48" t="str">
        <f>IFERROR(VLOOKUP(C868,AppropUnits[],13,0),D868)</f>
        <v>DNR DWR Administrative Services</v>
      </c>
      <c r="L868" s="35" t="s">
        <v>588</v>
      </c>
      <c r="M868" s="63" t="s">
        <v>2161</v>
      </c>
    </row>
    <row r="869" spans="1:13" ht="15" customHeight="1" x14ac:dyDescent="0.25">
      <c r="A869" s="45" t="s">
        <v>176</v>
      </c>
      <c r="B869" s="27" t="s">
        <v>177</v>
      </c>
      <c r="C869" s="28" t="s">
        <v>192</v>
      </c>
      <c r="D869" s="26" t="s">
        <v>312</v>
      </c>
      <c r="E869" s="29" t="s">
        <v>361</v>
      </c>
      <c r="F869" s="29" t="s">
        <v>261</v>
      </c>
      <c r="G869" s="29" t="s">
        <v>260</v>
      </c>
      <c r="H869" s="30" t="s">
        <v>13</v>
      </c>
      <c r="I869" s="31">
        <v>96.02940000000001</v>
      </c>
      <c r="J869" s="48" t="str">
        <f t="shared" si="13"/>
        <v>560 Dept of Natural Resources</v>
      </c>
      <c r="K869" s="48" t="str">
        <f>IFERROR(VLOOKUP(C869,AppropUnits[],13,0),D869)</f>
        <v>DNR DWR Aquatic Section</v>
      </c>
      <c r="L869" s="35" t="s">
        <v>588</v>
      </c>
      <c r="M869" s="63" t="s">
        <v>2161</v>
      </c>
    </row>
    <row r="870" spans="1:13" ht="15" customHeight="1" x14ac:dyDescent="0.25">
      <c r="A870" s="45" t="s">
        <v>176</v>
      </c>
      <c r="B870" s="27" t="s">
        <v>177</v>
      </c>
      <c r="C870" s="28" t="s">
        <v>188</v>
      </c>
      <c r="D870" s="26" t="s">
        <v>308</v>
      </c>
      <c r="E870" s="29" t="s">
        <v>361</v>
      </c>
      <c r="F870" s="29" t="s">
        <v>261</v>
      </c>
      <c r="G870" s="29" t="s">
        <v>260</v>
      </c>
      <c r="H870" s="30" t="s">
        <v>13</v>
      </c>
      <c r="I870" s="31">
        <v>6.6232000000000006</v>
      </c>
      <c r="J870" s="48" t="str">
        <f t="shared" si="13"/>
        <v>560 Dept of Natural Resources</v>
      </c>
      <c r="K870" s="48" t="str">
        <f>IFERROR(VLOOKUP(C870,AppropUnits[],13,0),D870)</f>
        <v>DNR DWR Conservation Outreach</v>
      </c>
      <c r="L870" s="35" t="s">
        <v>588</v>
      </c>
      <c r="M870" s="63" t="s">
        <v>2161</v>
      </c>
    </row>
    <row r="871" spans="1:13" ht="15" customHeight="1" x14ac:dyDescent="0.25">
      <c r="A871" s="45" t="s">
        <v>176</v>
      </c>
      <c r="B871" s="27" t="s">
        <v>177</v>
      </c>
      <c r="C871" s="28" t="s">
        <v>339</v>
      </c>
      <c r="D871" s="26" t="s">
        <v>306</v>
      </c>
      <c r="E871" s="29" t="s">
        <v>361</v>
      </c>
      <c r="F871" s="29" t="s">
        <v>261</v>
      </c>
      <c r="G871" s="29" t="s">
        <v>260</v>
      </c>
      <c r="H871" s="30" t="s">
        <v>13</v>
      </c>
      <c r="I871" s="31">
        <v>557.81709999999998</v>
      </c>
      <c r="J871" s="48" t="str">
        <f t="shared" si="13"/>
        <v>560 Dept of Natural Resources</v>
      </c>
      <c r="K871" s="48" t="str">
        <f>IFERROR(VLOOKUP(C871,AppropUnits[],13,0),D871)</f>
        <v>DNR DWR Director's Office</v>
      </c>
      <c r="L871" s="35" t="s">
        <v>588</v>
      </c>
      <c r="M871" s="63" t="s">
        <v>2161</v>
      </c>
    </row>
    <row r="872" spans="1:13" ht="15" customHeight="1" x14ac:dyDescent="0.25">
      <c r="A872" s="45" t="s">
        <v>176</v>
      </c>
      <c r="B872" s="27" t="s">
        <v>177</v>
      </c>
      <c r="C872" s="28" t="s">
        <v>190</v>
      </c>
      <c r="D872" s="26" t="s">
        <v>310</v>
      </c>
      <c r="E872" s="29" t="s">
        <v>361</v>
      </c>
      <c r="F872" s="29" t="s">
        <v>261</v>
      </c>
      <c r="G872" s="29" t="s">
        <v>260</v>
      </c>
      <c r="H872" s="30" t="s">
        <v>13</v>
      </c>
      <c r="I872" s="31">
        <v>114.0013</v>
      </c>
      <c r="J872" s="48" t="str">
        <f t="shared" si="13"/>
        <v>560 Dept of Natural Resources</v>
      </c>
      <c r="K872" s="48" t="str">
        <f>IFERROR(VLOOKUP(C872,AppropUnits[],13,0),D872)</f>
        <v>DNR DWR Habitat Section</v>
      </c>
      <c r="L872" s="35" t="s">
        <v>588</v>
      </c>
      <c r="M872" s="63" t="s">
        <v>2161</v>
      </c>
    </row>
    <row r="873" spans="1:13" ht="15" customHeight="1" x14ac:dyDescent="0.25">
      <c r="A873" s="45" t="s">
        <v>176</v>
      </c>
      <c r="B873" s="27" t="s">
        <v>177</v>
      </c>
      <c r="C873" s="28" t="s">
        <v>189</v>
      </c>
      <c r="D873" s="26" t="s">
        <v>309</v>
      </c>
      <c r="E873" s="29" t="s">
        <v>361</v>
      </c>
      <c r="F873" s="29" t="s">
        <v>261</v>
      </c>
      <c r="G873" s="29" t="s">
        <v>260</v>
      </c>
      <c r="H873" s="30" t="s">
        <v>13</v>
      </c>
      <c r="I873" s="31">
        <v>39.5852</v>
      </c>
      <c r="J873" s="48" t="str">
        <f t="shared" si="13"/>
        <v>560 Dept of Natural Resources</v>
      </c>
      <c r="K873" s="48" t="str">
        <f>IFERROR(VLOOKUP(C873,AppropUnits[],13,0),D873)</f>
        <v>DNR DWR Law Enforcement</v>
      </c>
      <c r="L873" s="35" t="s">
        <v>588</v>
      </c>
      <c r="M873" s="63" t="s">
        <v>2161</v>
      </c>
    </row>
    <row r="874" spans="1:13" ht="15" customHeight="1" x14ac:dyDescent="0.25">
      <c r="A874" s="45" t="s">
        <v>176</v>
      </c>
      <c r="B874" s="27" t="s">
        <v>177</v>
      </c>
      <c r="C874" s="28" t="s">
        <v>191</v>
      </c>
      <c r="D874" s="26" t="s">
        <v>311</v>
      </c>
      <c r="E874" s="29" t="s">
        <v>361</v>
      </c>
      <c r="F874" s="29" t="s">
        <v>261</v>
      </c>
      <c r="G874" s="29" t="s">
        <v>260</v>
      </c>
      <c r="H874" s="30" t="s">
        <v>13</v>
      </c>
      <c r="I874" s="31">
        <v>72.805199999999999</v>
      </c>
      <c r="J874" s="48" t="str">
        <f t="shared" si="13"/>
        <v>560 Dept of Natural Resources</v>
      </c>
      <c r="K874" s="48" t="str">
        <f>IFERROR(VLOOKUP(C874,AppropUnits[],13,0),D874)</f>
        <v>DNR DWR Wildlife Section</v>
      </c>
      <c r="L874" s="35" t="s">
        <v>588</v>
      </c>
      <c r="M874" s="63" t="s">
        <v>2161</v>
      </c>
    </row>
    <row r="875" spans="1:13" ht="15" customHeight="1" x14ac:dyDescent="0.25">
      <c r="A875" s="45" t="s">
        <v>176</v>
      </c>
      <c r="B875" s="27" t="s">
        <v>177</v>
      </c>
      <c r="C875" s="28" t="s">
        <v>178</v>
      </c>
      <c r="D875" s="26" t="s">
        <v>271</v>
      </c>
      <c r="E875" s="29" t="s">
        <v>361</v>
      </c>
      <c r="F875" s="29" t="s">
        <v>534</v>
      </c>
      <c r="G875" s="29" t="s">
        <v>362</v>
      </c>
      <c r="H875" s="30" t="s">
        <v>13</v>
      </c>
      <c r="I875" s="31">
        <v>12</v>
      </c>
      <c r="J875" s="48" t="str">
        <f t="shared" si="13"/>
        <v>560 Dept of Natural Resources</v>
      </c>
      <c r="K875" s="48" t="str">
        <f>IFERROR(VLOOKUP(C875,AppropUnits[],13,0),D875)</f>
        <v>DNR Executive Director</v>
      </c>
      <c r="L875" s="35" t="s">
        <v>588</v>
      </c>
      <c r="M875" s="63" t="s">
        <v>2161</v>
      </c>
    </row>
    <row r="876" spans="1:13" ht="15" customHeight="1" x14ac:dyDescent="0.25">
      <c r="A876" s="45" t="s">
        <v>176</v>
      </c>
      <c r="B876" s="27" t="s">
        <v>177</v>
      </c>
      <c r="C876" s="28" t="s">
        <v>178</v>
      </c>
      <c r="D876" s="26" t="s">
        <v>271</v>
      </c>
      <c r="E876" s="29" t="s">
        <v>361</v>
      </c>
      <c r="F876" s="29" t="s">
        <v>534</v>
      </c>
      <c r="G876" s="29" t="s">
        <v>379</v>
      </c>
      <c r="H876" s="30" t="s">
        <v>13</v>
      </c>
      <c r="I876" s="31">
        <v>64.220000000000013</v>
      </c>
      <c r="J876" s="48" t="str">
        <f t="shared" si="13"/>
        <v>560 Dept of Natural Resources</v>
      </c>
      <c r="K876" s="48" t="str">
        <f>IFERROR(VLOOKUP(C876,AppropUnits[],13,0),D876)</f>
        <v>DNR Executive Director</v>
      </c>
      <c r="L876" s="35" t="s">
        <v>588</v>
      </c>
      <c r="M876" s="63" t="s">
        <v>2161</v>
      </c>
    </row>
    <row r="877" spans="1:13" ht="15" customHeight="1" x14ac:dyDescent="0.25">
      <c r="A877" s="45" t="s">
        <v>176</v>
      </c>
      <c r="B877" s="27" t="s">
        <v>177</v>
      </c>
      <c r="C877" s="28" t="s">
        <v>178</v>
      </c>
      <c r="D877" s="26" t="s">
        <v>271</v>
      </c>
      <c r="E877" s="29" t="s">
        <v>361</v>
      </c>
      <c r="F877" s="29" t="s">
        <v>261</v>
      </c>
      <c r="G877" s="29" t="s">
        <v>260</v>
      </c>
      <c r="H877" s="30" t="s">
        <v>13</v>
      </c>
      <c r="I877" s="31">
        <v>1.5397000000000001</v>
      </c>
      <c r="J877" s="48" t="str">
        <f t="shared" si="13"/>
        <v>560 Dept of Natural Resources</v>
      </c>
      <c r="K877" s="48" t="str">
        <f>IFERROR(VLOOKUP(C877,AppropUnits[],13,0),D877)</f>
        <v>DNR Executive Director</v>
      </c>
      <c r="L877" s="35" t="s">
        <v>588</v>
      </c>
      <c r="M877" s="63" t="s">
        <v>2161</v>
      </c>
    </row>
    <row r="878" spans="1:13" ht="15" customHeight="1" x14ac:dyDescent="0.25">
      <c r="A878" s="45" t="s">
        <v>176</v>
      </c>
      <c r="B878" s="27" t="s">
        <v>177</v>
      </c>
      <c r="C878" s="28" t="s">
        <v>181</v>
      </c>
      <c r="D878" s="26" t="s">
        <v>272</v>
      </c>
      <c r="E878" s="29" t="s">
        <v>361</v>
      </c>
      <c r="F878" s="29" t="s">
        <v>534</v>
      </c>
      <c r="G878" s="29" t="s">
        <v>379</v>
      </c>
      <c r="H878" s="30" t="s">
        <v>13</v>
      </c>
      <c r="I878" s="31">
        <v>-8775.2600000000075</v>
      </c>
      <c r="J878" s="48" t="str">
        <f t="shared" si="13"/>
        <v>560 Dept of Natural Resources</v>
      </c>
      <c r="K878" s="48" t="str">
        <f>IFERROR(VLOOKUP(C878,AppropUnits[],13,0),D878)</f>
        <v>DNR FFSL Division Administration</v>
      </c>
      <c r="L878" s="35" t="s">
        <v>588</v>
      </c>
      <c r="M878" s="63" t="s">
        <v>2161</v>
      </c>
    </row>
    <row r="879" spans="1:13" ht="15" customHeight="1" x14ac:dyDescent="0.25">
      <c r="A879" s="45" t="s">
        <v>176</v>
      </c>
      <c r="B879" s="27" t="s">
        <v>177</v>
      </c>
      <c r="C879" s="28" t="s">
        <v>181</v>
      </c>
      <c r="D879" s="26" t="s">
        <v>272</v>
      </c>
      <c r="E879" s="29" t="s">
        <v>361</v>
      </c>
      <c r="F879" s="29" t="s">
        <v>534</v>
      </c>
      <c r="G879" s="29" t="s">
        <v>362</v>
      </c>
      <c r="H879" s="30" t="s">
        <v>13</v>
      </c>
      <c r="I879" s="31">
        <v>1644</v>
      </c>
      <c r="J879" s="48" t="str">
        <f t="shared" si="13"/>
        <v>560 Dept of Natural Resources</v>
      </c>
      <c r="K879" s="48" t="str">
        <f>IFERROR(VLOOKUP(C879,AppropUnits[],13,0),D879)</f>
        <v>DNR FFSL Division Administration</v>
      </c>
      <c r="L879" s="35" t="s">
        <v>588</v>
      </c>
      <c r="M879" s="63" t="s">
        <v>2161</v>
      </c>
    </row>
    <row r="880" spans="1:13" ht="15" customHeight="1" x14ac:dyDescent="0.25">
      <c r="A880" s="45" t="s">
        <v>176</v>
      </c>
      <c r="B880" s="27" t="s">
        <v>177</v>
      </c>
      <c r="C880" s="28" t="s">
        <v>181</v>
      </c>
      <c r="D880" s="26" t="s">
        <v>272</v>
      </c>
      <c r="E880" s="29" t="s">
        <v>361</v>
      </c>
      <c r="F880" s="29" t="s">
        <v>261</v>
      </c>
      <c r="G880" s="29" t="s">
        <v>260</v>
      </c>
      <c r="H880" s="30" t="s">
        <v>13</v>
      </c>
      <c r="I880" s="31">
        <v>1026.5917999999999</v>
      </c>
      <c r="J880" s="48" t="str">
        <f t="shared" si="13"/>
        <v>560 Dept of Natural Resources</v>
      </c>
      <c r="K880" s="48" t="str">
        <f>IFERROR(VLOOKUP(C880,AppropUnits[],13,0),D880)</f>
        <v>DNR FFSL Division Administration</v>
      </c>
      <c r="L880" s="35" t="s">
        <v>588</v>
      </c>
      <c r="M880" s="63" t="s">
        <v>2161</v>
      </c>
    </row>
    <row r="881" spans="1:13" ht="15" customHeight="1" x14ac:dyDescent="0.25">
      <c r="A881" s="46" t="s">
        <v>176</v>
      </c>
      <c r="B881" s="25" t="s">
        <v>177</v>
      </c>
      <c r="C881" s="43" t="s">
        <v>181</v>
      </c>
      <c r="D881" s="25" t="s">
        <v>272</v>
      </c>
      <c r="E881" s="39" t="s">
        <v>361</v>
      </c>
      <c r="F881" s="25" t="s">
        <v>11</v>
      </c>
      <c r="G881" s="25" t="s">
        <v>12</v>
      </c>
      <c r="H881" s="25" t="s">
        <v>13</v>
      </c>
      <c r="I881" s="32">
        <v>-128</v>
      </c>
      <c r="J881" s="48" t="str">
        <f t="shared" si="13"/>
        <v>560 Dept of Natural Resources</v>
      </c>
      <c r="K881" s="48" t="str">
        <f>IFERROR(VLOOKUP(C881,AppropUnits[],13,0),D881)</f>
        <v>DNR FFSL Division Administration</v>
      </c>
      <c r="L881" s="62" t="s">
        <v>1519</v>
      </c>
      <c r="M881" s="63" t="s">
        <v>2161</v>
      </c>
    </row>
    <row r="882" spans="1:13" ht="15" customHeight="1" x14ac:dyDescent="0.25">
      <c r="A882" s="46" t="s">
        <v>176</v>
      </c>
      <c r="B882" s="25" t="s">
        <v>177</v>
      </c>
      <c r="C882" s="43" t="s">
        <v>181</v>
      </c>
      <c r="D882" s="25" t="s">
        <v>272</v>
      </c>
      <c r="E882" s="39" t="s">
        <v>361</v>
      </c>
      <c r="F882" s="25" t="s">
        <v>11</v>
      </c>
      <c r="G882" s="25" t="s">
        <v>20</v>
      </c>
      <c r="H882" s="25" t="s">
        <v>13</v>
      </c>
      <c r="I882" s="32">
        <v>2120</v>
      </c>
      <c r="J882" s="48" t="str">
        <f t="shared" si="13"/>
        <v>560 Dept of Natural Resources</v>
      </c>
      <c r="K882" s="48" t="str">
        <f>IFERROR(VLOOKUP(C882,AppropUnits[],13,0),D882)</f>
        <v>DNR FFSL Division Administration</v>
      </c>
      <c r="L882" s="62" t="s">
        <v>1519</v>
      </c>
      <c r="M882" s="63" t="s">
        <v>2161</v>
      </c>
    </row>
    <row r="883" spans="1:13" ht="15" customHeight="1" x14ac:dyDescent="0.25">
      <c r="A883" s="45" t="s">
        <v>176</v>
      </c>
      <c r="B883" s="27" t="s">
        <v>177</v>
      </c>
      <c r="C883" s="28" t="s">
        <v>182</v>
      </c>
      <c r="D883" s="26" t="s">
        <v>302</v>
      </c>
      <c r="E883" s="29" t="s">
        <v>361</v>
      </c>
      <c r="F883" s="29" t="s">
        <v>261</v>
      </c>
      <c r="G883" s="29" t="s">
        <v>260</v>
      </c>
      <c r="H883" s="30" t="s">
        <v>13</v>
      </c>
      <c r="I883" s="31">
        <v>5.2072000000000003</v>
      </c>
      <c r="J883" s="48" t="str">
        <f t="shared" si="13"/>
        <v>560 Dept of Natural Resources</v>
      </c>
      <c r="K883" s="48" t="str">
        <f>IFERROR(VLOOKUP(C883,AppropUnits[],13,0),D883)</f>
        <v>DNR FFSL Fire Management</v>
      </c>
      <c r="L883" s="35" t="s">
        <v>588</v>
      </c>
      <c r="M883" s="63" t="s">
        <v>2161</v>
      </c>
    </row>
    <row r="884" spans="1:13" ht="15" customHeight="1" x14ac:dyDescent="0.25">
      <c r="A884" s="45" t="s">
        <v>176</v>
      </c>
      <c r="B884" s="27" t="s">
        <v>177</v>
      </c>
      <c r="C884" s="28" t="s">
        <v>183</v>
      </c>
      <c r="D884" s="26" t="s">
        <v>303</v>
      </c>
      <c r="E884" s="29" t="s">
        <v>361</v>
      </c>
      <c r="F884" s="29" t="s">
        <v>261</v>
      </c>
      <c r="G884" s="29" t="s">
        <v>260</v>
      </c>
      <c r="H884" s="30" t="s">
        <v>13</v>
      </c>
      <c r="I884" s="31">
        <v>1.2102999999999999</v>
      </c>
      <c r="J884" s="48" t="str">
        <f t="shared" si="13"/>
        <v>560 Dept of Natural Resources</v>
      </c>
      <c r="K884" s="48" t="str">
        <f>IFERROR(VLOOKUP(C884,AppropUnits[],13,0),D884)</f>
        <v>DNR FFSL Fire Suppression</v>
      </c>
      <c r="L884" s="35" t="s">
        <v>588</v>
      </c>
      <c r="M884" s="63" t="s">
        <v>2161</v>
      </c>
    </row>
    <row r="885" spans="1:13" ht="15" customHeight="1" x14ac:dyDescent="0.25">
      <c r="A885" s="45" t="s">
        <v>176</v>
      </c>
      <c r="B885" s="27" t="s">
        <v>177</v>
      </c>
      <c r="C885" s="28" t="s">
        <v>184</v>
      </c>
      <c r="D885" s="26" t="s">
        <v>304</v>
      </c>
      <c r="E885" s="29" t="s">
        <v>361</v>
      </c>
      <c r="F885" s="29" t="s">
        <v>261</v>
      </c>
      <c r="G885" s="29" t="s">
        <v>260</v>
      </c>
      <c r="H885" s="30" t="s">
        <v>13</v>
      </c>
      <c r="I885" s="31">
        <v>1.9280000000000002</v>
      </c>
      <c r="J885" s="48" t="str">
        <f t="shared" si="13"/>
        <v>560 Dept of Natural Resources</v>
      </c>
      <c r="K885" s="48" t="str">
        <f>IFERROR(VLOOKUP(C885,AppropUnits[],13,0),D885)</f>
        <v>DNR FFSL Land Management</v>
      </c>
      <c r="L885" s="35" t="s">
        <v>588</v>
      </c>
      <c r="M885" s="63" t="s">
        <v>2161</v>
      </c>
    </row>
    <row r="886" spans="1:13" ht="15" customHeight="1" x14ac:dyDescent="0.25">
      <c r="A886" s="45" t="s">
        <v>176</v>
      </c>
      <c r="B886" s="27" t="s">
        <v>177</v>
      </c>
      <c r="C886" s="28" t="s">
        <v>351</v>
      </c>
      <c r="D886" s="26" t="s">
        <v>352</v>
      </c>
      <c r="E886" s="29" t="s">
        <v>361</v>
      </c>
      <c r="F886" s="29" t="s">
        <v>261</v>
      </c>
      <c r="G886" s="29" t="s">
        <v>260</v>
      </c>
      <c r="H886" s="30" t="s">
        <v>13</v>
      </c>
      <c r="I886" s="31">
        <v>0.42930000000000001</v>
      </c>
      <c r="J886" s="48" t="str">
        <f t="shared" si="13"/>
        <v>560 Dept of Natural Resources</v>
      </c>
      <c r="K886" s="48" t="str">
        <f>IFERROR(VLOOKUP(C886,AppropUnits[],13,0),D886)</f>
        <v>DNR FFSL Lone Peak Center</v>
      </c>
      <c r="L886" s="35" t="s">
        <v>588</v>
      </c>
      <c r="M886" s="63" t="s">
        <v>2161</v>
      </c>
    </row>
    <row r="887" spans="1:13" ht="15" customHeight="1" x14ac:dyDescent="0.25">
      <c r="A887" s="45" t="s">
        <v>176</v>
      </c>
      <c r="B887" s="27" t="s">
        <v>177</v>
      </c>
      <c r="C887" s="28" t="s">
        <v>185</v>
      </c>
      <c r="D887" s="26" t="s">
        <v>305</v>
      </c>
      <c r="E887" s="29" t="s">
        <v>361</v>
      </c>
      <c r="F887" s="29" t="s">
        <v>261</v>
      </c>
      <c r="G887" s="29" t="s">
        <v>260</v>
      </c>
      <c r="H887" s="30" t="s">
        <v>13</v>
      </c>
      <c r="I887" s="31">
        <v>36.5501</v>
      </c>
      <c r="J887" s="48" t="str">
        <f t="shared" si="13"/>
        <v>560 Dept of Natural Resources</v>
      </c>
      <c r="K887" s="48" t="str">
        <f>IFERROR(VLOOKUP(C887,AppropUnits[],13,0),D887)</f>
        <v>DNR FFSL Program Delivery</v>
      </c>
      <c r="L887" s="35" t="s">
        <v>588</v>
      </c>
      <c r="M887" s="63" t="s">
        <v>2161</v>
      </c>
    </row>
    <row r="888" spans="1:13" ht="15" customHeight="1" x14ac:dyDescent="0.25">
      <c r="A888" s="45" t="s">
        <v>176</v>
      </c>
      <c r="B888" s="27" t="s">
        <v>177</v>
      </c>
      <c r="C888" s="28" t="s">
        <v>180</v>
      </c>
      <c r="D888" s="26" t="s">
        <v>301</v>
      </c>
      <c r="E888" s="29" t="s">
        <v>361</v>
      </c>
      <c r="F888" s="29" t="s">
        <v>534</v>
      </c>
      <c r="G888" s="29" t="s">
        <v>362</v>
      </c>
      <c r="H888" s="30" t="s">
        <v>13</v>
      </c>
      <c r="I888" s="31">
        <v>12</v>
      </c>
      <c r="J888" s="48" t="str">
        <f t="shared" si="13"/>
        <v>560 Dept of Natural Resources</v>
      </c>
      <c r="K888" s="48" t="str">
        <f>IFERROR(VLOOKUP(C888,AppropUnits[],13,0),D888)</f>
        <v>DNR Law Enforcement</v>
      </c>
      <c r="L888" s="35" t="s">
        <v>588</v>
      </c>
      <c r="M888" s="63" t="s">
        <v>2161</v>
      </c>
    </row>
    <row r="889" spans="1:13" ht="15" customHeight="1" x14ac:dyDescent="0.25">
      <c r="A889" s="45" t="s">
        <v>176</v>
      </c>
      <c r="B889" s="27" t="s">
        <v>177</v>
      </c>
      <c r="C889" s="28" t="s">
        <v>180</v>
      </c>
      <c r="D889" s="26" t="s">
        <v>301</v>
      </c>
      <c r="E889" s="29" t="s">
        <v>361</v>
      </c>
      <c r="F889" s="29" t="s">
        <v>534</v>
      </c>
      <c r="G889" s="29" t="s">
        <v>379</v>
      </c>
      <c r="H889" s="30" t="s">
        <v>13</v>
      </c>
      <c r="I889" s="31">
        <v>114.92999999999994</v>
      </c>
      <c r="J889" s="48" t="str">
        <f t="shared" si="13"/>
        <v>560 Dept of Natural Resources</v>
      </c>
      <c r="K889" s="48" t="str">
        <f>IFERROR(VLOOKUP(C889,AppropUnits[],13,0),D889)</f>
        <v>DNR Law Enforcement</v>
      </c>
      <c r="L889" s="35" t="s">
        <v>588</v>
      </c>
      <c r="M889" s="63" t="s">
        <v>2161</v>
      </c>
    </row>
    <row r="890" spans="1:13" ht="15" customHeight="1" x14ac:dyDescent="0.25">
      <c r="A890" s="45" t="s">
        <v>176</v>
      </c>
      <c r="B890" s="27" t="s">
        <v>177</v>
      </c>
      <c r="C890" s="28" t="s">
        <v>180</v>
      </c>
      <c r="D890" s="26" t="s">
        <v>301</v>
      </c>
      <c r="E890" s="29" t="s">
        <v>361</v>
      </c>
      <c r="F890" s="29" t="s">
        <v>261</v>
      </c>
      <c r="G890" s="29" t="s">
        <v>260</v>
      </c>
      <c r="H890" s="30" t="s">
        <v>13</v>
      </c>
      <c r="I890" s="31">
        <v>4.6364999999999998</v>
      </c>
      <c r="J890" s="48" t="str">
        <f t="shared" si="13"/>
        <v>560 Dept of Natural Resources</v>
      </c>
      <c r="K890" s="48" t="str">
        <f>IFERROR(VLOOKUP(C890,AppropUnits[],13,0),D890)</f>
        <v>DNR Law Enforcement</v>
      </c>
      <c r="L890" s="35" t="s">
        <v>588</v>
      </c>
      <c r="M890" s="63" t="s">
        <v>2161</v>
      </c>
    </row>
    <row r="891" spans="1:13" ht="15" customHeight="1" x14ac:dyDescent="0.25">
      <c r="A891" s="45" t="s">
        <v>176</v>
      </c>
      <c r="B891" s="27" t="s">
        <v>177</v>
      </c>
      <c r="C891" s="28" t="s">
        <v>186</v>
      </c>
      <c r="D891" s="26" t="s">
        <v>273</v>
      </c>
      <c r="E891" s="29" t="s">
        <v>361</v>
      </c>
      <c r="F891" s="29" t="s">
        <v>534</v>
      </c>
      <c r="G891" s="29" t="s">
        <v>362</v>
      </c>
      <c r="H891" s="30" t="s">
        <v>13</v>
      </c>
      <c r="I891" s="31">
        <v>204</v>
      </c>
      <c r="J891" s="48" t="str">
        <f t="shared" si="13"/>
        <v>560 Dept of Natural Resources</v>
      </c>
      <c r="K891" s="48" t="str">
        <f>IFERROR(VLOOKUP(C891,AppropUnits[],13,0),D891)</f>
        <v>DNR OGM Administration</v>
      </c>
      <c r="L891" s="35" t="s">
        <v>588</v>
      </c>
      <c r="M891" s="63" t="s">
        <v>2161</v>
      </c>
    </row>
    <row r="892" spans="1:13" ht="15" customHeight="1" x14ac:dyDescent="0.25">
      <c r="A892" s="45" t="s">
        <v>176</v>
      </c>
      <c r="B892" s="27" t="s">
        <v>177</v>
      </c>
      <c r="C892" s="28" t="s">
        <v>186</v>
      </c>
      <c r="D892" s="26" t="s">
        <v>273</v>
      </c>
      <c r="E892" s="29" t="s">
        <v>361</v>
      </c>
      <c r="F892" s="29" t="s">
        <v>534</v>
      </c>
      <c r="G892" s="29" t="s">
        <v>379</v>
      </c>
      <c r="H892" s="30" t="s">
        <v>13</v>
      </c>
      <c r="I892" s="31">
        <v>2011.6899999999994</v>
      </c>
      <c r="J892" s="48" t="str">
        <f t="shared" si="13"/>
        <v>560 Dept of Natural Resources</v>
      </c>
      <c r="K892" s="48" t="str">
        <f>IFERROR(VLOOKUP(C892,AppropUnits[],13,0),D892)</f>
        <v>DNR OGM Administration</v>
      </c>
      <c r="L892" s="35" t="s">
        <v>588</v>
      </c>
      <c r="M892" s="63" t="s">
        <v>2161</v>
      </c>
    </row>
    <row r="893" spans="1:13" ht="15" customHeight="1" x14ac:dyDescent="0.25">
      <c r="A893" s="45" t="s">
        <v>176</v>
      </c>
      <c r="B893" s="27" t="s">
        <v>177</v>
      </c>
      <c r="C893" s="28" t="s">
        <v>186</v>
      </c>
      <c r="D893" s="26" t="s">
        <v>273</v>
      </c>
      <c r="E893" s="29" t="s">
        <v>361</v>
      </c>
      <c r="F893" s="29" t="s">
        <v>261</v>
      </c>
      <c r="G893" s="29" t="s">
        <v>260</v>
      </c>
      <c r="H893" s="30" t="s">
        <v>13</v>
      </c>
      <c r="I893" s="31">
        <v>118.5506</v>
      </c>
      <c r="J893" s="48" t="str">
        <f t="shared" si="13"/>
        <v>560 Dept of Natural Resources</v>
      </c>
      <c r="K893" s="48" t="str">
        <f>IFERROR(VLOOKUP(C893,AppropUnits[],13,0),D893)</f>
        <v>DNR OGM Administration</v>
      </c>
      <c r="L893" s="35" t="s">
        <v>588</v>
      </c>
      <c r="M893" s="63" t="s">
        <v>2161</v>
      </c>
    </row>
    <row r="894" spans="1:13" ht="15" customHeight="1" x14ac:dyDescent="0.25">
      <c r="A894" s="46" t="s">
        <v>176</v>
      </c>
      <c r="B894" s="25" t="s">
        <v>177</v>
      </c>
      <c r="C894" s="43" t="s">
        <v>186</v>
      </c>
      <c r="D894" s="25" t="s">
        <v>273</v>
      </c>
      <c r="E894" s="39" t="s">
        <v>361</v>
      </c>
      <c r="F894" s="25" t="s">
        <v>11</v>
      </c>
      <c r="G894" s="25" t="s">
        <v>12</v>
      </c>
      <c r="H894" s="25" t="s">
        <v>13</v>
      </c>
      <c r="I894" s="32">
        <v>40</v>
      </c>
      <c r="J894" s="48" t="str">
        <f t="shared" si="13"/>
        <v>560 Dept of Natural Resources</v>
      </c>
      <c r="K894" s="48" t="str">
        <f>IFERROR(VLOOKUP(C894,AppropUnits[],13,0),D894)</f>
        <v>DNR OGM Administration</v>
      </c>
      <c r="L894" s="62" t="s">
        <v>1519</v>
      </c>
      <c r="M894" s="63" t="s">
        <v>2161</v>
      </c>
    </row>
    <row r="895" spans="1:13" ht="15" customHeight="1" x14ac:dyDescent="0.25">
      <c r="A895" s="46" t="s">
        <v>176</v>
      </c>
      <c r="B895" s="25" t="s">
        <v>177</v>
      </c>
      <c r="C895" s="43" t="s">
        <v>186</v>
      </c>
      <c r="D895" s="25" t="s">
        <v>273</v>
      </c>
      <c r="E895" s="39" t="s">
        <v>361</v>
      </c>
      <c r="F895" s="25" t="s">
        <v>11</v>
      </c>
      <c r="G895" s="25" t="s">
        <v>20</v>
      </c>
      <c r="H895" s="25" t="s">
        <v>13</v>
      </c>
      <c r="I895" s="32">
        <v>520</v>
      </c>
      <c r="J895" s="48" t="str">
        <f t="shared" si="13"/>
        <v>560 Dept of Natural Resources</v>
      </c>
      <c r="K895" s="48" t="str">
        <f>IFERROR(VLOOKUP(C895,AppropUnits[],13,0),D895)</f>
        <v>DNR OGM Administration</v>
      </c>
      <c r="L895" s="62" t="s">
        <v>1519</v>
      </c>
      <c r="M895" s="63" t="s">
        <v>2161</v>
      </c>
    </row>
    <row r="896" spans="1:13" ht="15" customHeight="1" x14ac:dyDescent="0.25">
      <c r="A896" s="45" t="s">
        <v>176</v>
      </c>
      <c r="B896" s="27" t="s">
        <v>177</v>
      </c>
      <c r="C896" s="28" t="s">
        <v>193</v>
      </c>
      <c r="D896" s="26" t="s">
        <v>313</v>
      </c>
      <c r="E896" s="29" t="s">
        <v>361</v>
      </c>
      <c r="F896" s="29" t="s">
        <v>534</v>
      </c>
      <c r="G896" s="29" t="s">
        <v>362</v>
      </c>
      <c r="H896" s="30" t="s">
        <v>13</v>
      </c>
      <c r="I896" s="31">
        <v>12</v>
      </c>
      <c r="J896" s="48" t="str">
        <f t="shared" si="13"/>
        <v>560 Dept of Natural Resources</v>
      </c>
      <c r="K896" s="48" t="str">
        <f>IFERROR(VLOOKUP(C896,AppropUnits[],13,0),D896)</f>
        <v>DNR Species Protection</v>
      </c>
      <c r="L896" s="35" t="s">
        <v>588</v>
      </c>
      <c r="M896" s="63" t="s">
        <v>2161</v>
      </c>
    </row>
    <row r="897" spans="1:13" ht="15" customHeight="1" x14ac:dyDescent="0.25">
      <c r="A897" s="45" t="s">
        <v>176</v>
      </c>
      <c r="B897" s="27" t="s">
        <v>177</v>
      </c>
      <c r="C897" s="28" t="s">
        <v>193</v>
      </c>
      <c r="D897" s="26" t="s">
        <v>313</v>
      </c>
      <c r="E897" s="29" t="s">
        <v>361</v>
      </c>
      <c r="F897" s="29" t="s">
        <v>534</v>
      </c>
      <c r="G897" s="29" t="s">
        <v>379</v>
      </c>
      <c r="H897" s="30" t="s">
        <v>13</v>
      </c>
      <c r="I897" s="31">
        <v>13.940000000000003</v>
      </c>
      <c r="J897" s="48" t="str">
        <f t="shared" si="13"/>
        <v>560 Dept of Natural Resources</v>
      </c>
      <c r="K897" s="48" t="str">
        <f>IFERROR(VLOOKUP(C897,AppropUnits[],13,0),D897)</f>
        <v>DNR Species Protection</v>
      </c>
      <c r="L897" s="35" t="s">
        <v>588</v>
      </c>
      <c r="M897" s="63" t="s">
        <v>2161</v>
      </c>
    </row>
    <row r="898" spans="1:13" ht="15" customHeight="1" x14ac:dyDescent="0.25">
      <c r="A898" s="45" t="s">
        <v>176</v>
      </c>
      <c r="B898" s="27" t="s">
        <v>177</v>
      </c>
      <c r="C898" s="28" t="s">
        <v>193</v>
      </c>
      <c r="D898" s="26" t="s">
        <v>313</v>
      </c>
      <c r="E898" s="29" t="s">
        <v>361</v>
      </c>
      <c r="F898" s="29" t="s">
        <v>261</v>
      </c>
      <c r="G898" s="29" t="s">
        <v>260</v>
      </c>
      <c r="H898" s="30" t="s">
        <v>13</v>
      </c>
      <c r="I898" s="31">
        <v>5.2800000000000007E-2</v>
      </c>
      <c r="J898" s="48" t="str">
        <f t="shared" si="13"/>
        <v>560 Dept of Natural Resources</v>
      </c>
      <c r="K898" s="48" t="str">
        <f>IFERROR(VLOOKUP(C898,AppropUnits[],13,0),D898)</f>
        <v>DNR Species Protection</v>
      </c>
      <c r="L898" s="35" t="s">
        <v>588</v>
      </c>
      <c r="M898" s="63" t="s">
        <v>2161</v>
      </c>
    </row>
    <row r="899" spans="1:13" ht="15" customHeight="1" x14ac:dyDescent="0.25">
      <c r="A899" s="46" t="s">
        <v>176</v>
      </c>
      <c r="B899" s="25" t="s">
        <v>177</v>
      </c>
      <c r="C899" s="43" t="s">
        <v>1168</v>
      </c>
      <c r="D899" s="25" t="s">
        <v>1475</v>
      </c>
      <c r="E899" s="39" t="s">
        <v>361</v>
      </c>
      <c r="F899" s="25" t="s">
        <v>11</v>
      </c>
      <c r="G899" s="25" t="s">
        <v>12</v>
      </c>
      <c r="H899" s="25" t="s">
        <v>13</v>
      </c>
      <c r="I899" s="32">
        <v>-520</v>
      </c>
      <c r="J899" s="48" t="str">
        <f t="shared" si="13"/>
        <v>560 Dept of Natural Resources</v>
      </c>
      <c r="K899" s="48" t="str">
        <f>IFERROR(VLOOKUP(C899,AppropUnits[],13,0),D899)</f>
        <v>DNR UGS Administration</v>
      </c>
      <c r="L899" s="62" t="s">
        <v>1519</v>
      </c>
      <c r="M899" s="63" t="s">
        <v>2161</v>
      </c>
    </row>
    <row r="900" spans="1:13" ht="15" customHeight="1" x14ac:dyDescent="0.25">
      <c r="A900" s="46" t="s">
        <v>176</v>
      </c>
      <c r="B900" s="25" t="s">
        <v>177</v>
      </c>
      <c r="C900" s="43" t="s">
        <v>1168</v>
      </c>
      <c r="D900" s="25" t="s">
        <v>1475</v>
      </c>
      <c r="E900" s="39" t="s">
        <v>361</v>
      </c>
      <c r="F900" s="25" t="s">
        <v>11</v>
      </c>
      <c r="G900" s="25" t="s">
        <v>20</v>
      </c>
      <c r="H900" s="25" t="s">
        <v>13</v>
      </c>
      <c r="I900" s="32">
        <v>630</v>
      </c>
      <c r="J900" s="48" t="str">
        <f t="shared" ref="J900:J963" si="14">IF(A900&gt;"",A900&amp;" "&amp;B900,B900)</f>
        <v>560 Dept of Natural Resources</v>
      </c>
      <c r="K900" s="48" t="str">
        <f>IFERROR(VLOOKUP(C900,AppropUnits[],13,0),D900)</f>
        <v>DNR UGS Administration</v>
      </c>
      <c r="L900" s="62" t="s">
        <v>1519</v>
      </c>
      <c r="M900" s="63" t="s">
        <v>2161</v>
      </c>
    </row>
    <row r="901" spans="1:13" ht="15" customHeight="1" x14ac:dyDescent="0.25">
      <c r="A901" s="45" t="s">
        <v>176</v>
      </c>
      <c r="B901" s="27" t="s">
        <v>177</v>
      </c>
      <c r="C901" s="28" t="s">
        <v>198</v>
      </c>
      <c r="D901" s="26" t="s">
        <v>317</v>
      </c>
      <c r="E901" s="29" t="s">
        <v>361</v>
      </c>
      <c r="F901" s="29" t="s">
        <v>534</v>
      </c>
      <c r="G901" s="29" t="s">
        <v>362</v>
      </c>
      <c r="H901" s="30" t="s">
        <v>13</v>
      </c>
      <c r="I901" s="31">
        <v>12</v>
      </c>
      <c r="J901" s="48" t="str">
        <f t="shared" si="14"/>
        <v>560 Dept of Natural Resources</v>
      </c>
      <c r="K901" s="48" t="str">
        <f>IFERROR(VLOOKUP(C901,AppropUnits[],13,0),D901)</f>
        <v>DNR UGS Geologic Hazards</v>
      </c>
      <c r="L901" s="35" t="s">
        <v>588</v>
      </c>
      <c r="M901" s="63" t="s">
        <v>2161</v>
      </c>
    </row>
    <row r="902" spans="1:13" ht="15" customHeight="1" x14ac:dyDescent="0.25">
      <c r="A902" s="45" t="s">
        <v>176</v>
      </c>
      <c r="B902" s="27" t="s">
        <v>177</v>
      </c>
      <c r="C902" s="28" t="s">
        <v>198</v>
      </c>
      <c r="D902" s="26" t="s">
        <v>317</v>
      </c>
      <c r="E902" s="29" t="s">
        <v>361</v>
      </c>
      <c r="F902" s="29" t="s">
        <v>534</v>
      </c>
      <c r="G902" s="29" t="s">
        <v>379</v>
      </c>
      <c r="H902" s="30" t="s">
        <v>13</v>
      </c>
      <c r="I902" s="31">
        <v>51.069999999999972</v>
      </c>
      <c r="J902" s="48" t="str">
        <f t="shared" si="14"/>
        <v>560 Dept of Natural Resources</v>
      </c>
      <c r="K902" s="48" t="str">
        <f>IFERROR(VLOOKUP(C902,AppropUnits[],13,0),D902)</f>
        <v>DNR UGS Geologic Hazards</v>
      </c>
      <c r="L902" s="35" t="s">
        <v>588</v>
      </c>
      <c r="M902" s="63" t="s">
        <v>2161</v>
      </c>
    </row>
    <row r="903" spans="1:13" ht="15" customHeight="1" x14ac:dyDescent="0.25">
      <c r="A903" s="45" t="s">
        <v>176</v>
      </c>
      <c r="B903" s="27" t="s">
        <v>177</v>
      </c>
      <c r="C903" s="28" t="s">
        <v>198</v>
      </c>
      <c r="D903" s="26" t="s">
        <v>317</v>
      </c>
      <c r="E903" s="29" t="s">
        <v>361</v>
      </c>
      <c r="F903" s="29" t="s">
        <v>261</v>
      </c>
      <c r="G903" s="29" t="s">
        <v>260</v>
      </c>
      <c r="H903" s="30" t="s">
        <v>13</v>
      </c>
      <c r="I903" s="31">
        <v>1.1911</v>
      </c>
      <c r="J903" s="48" t="str">
        <f t="shared" si="14"/>
        <v>560 Dept of Natural Resources</v>
      </c>
      <c r="K903" s="48" t="str">
        <f>IFERROR(VLOOKUP(C903,AppropUnits[],13,0),D903)</f>
        <v>DNR UGS Geologic Hazards</v>
      </c>
      <c r="L903" s="35" t="s">
        <v>588</v>
      </c>
      <c r="M903" s="63" t="s">
        <v>2161</v>
      </c>
    </row>
    <row r="904" spans="1:13" ht="15" customHeight="1" x14ac:dyDescent="0.25">
      <c r="A904" s="45" t="s">
        <v>176</v>
      </c>
      <c r="B904" s="27" t="s">
        <v>177</v>
      </c>
      <c r="C904" s="28" t="s">
        <v>199</v>
      </c>
      <c r="D904" s="26" t="s">
        <v>318</v>
      </c>
      <c r="E904" s="29" t="s">
        <v>361</v>
      </c>
      <c r="F904" s="29" t="s">
        <v>534</v>
      </c>
      <c r="G904" s="29" t="s">
        <v>362</v>
      </c>
      <c r="H904" s="30" t="s">
        <v>13</v>
      </c>
      <c r="I904" s="31">
        <v>12</v>
      </c>
      <c r="J904" s="48" t="str">
        <f t="shared" si="14"/>
        <v>560 Dept of Natural Resources</v>
      </c>
      <c r="K904" s="48" t="str">
        <f>IFERROR(VLOOKUP(C904,AppropUnits[],13,0),D904)</f>
        <v>DNR WRTS Water Rights Administration</v>
      </c>
      <c r="L904" s="35" t="s">
        <v>588</v>
      </c>
      <c r="M904" s="63" t="s">
        <v>2161</v>
      </c>
    </row>
    <row r="905" spans="1:13" ht="15" customHeight="1" x14ac:dyDescent="0.25">
      <c r="A905" s="46" t="s">
        <v>176</v>
      </c>
      <c r="B905" s="25" t="s">
        <v>177</v>
      </c>
      <c r="C905" s="43" t="s">
        <v>1476</v>
      </c>
      <c r="D905" s="25" t="s">
        <v>1477</v>
      </c>
      <c r="E905" s="39" t="s">
        <v>361</v>
      </c>
      <c r="F905" s="25" t="s">
        <v>11</v>
      </c>
      <c r="G905" s="25" t="s">
        <v>12</v>
      </c>
      <c r="H905" s="25" t="s">
        <v>13</v>
      </c>
      <c r="I905" s="32">
        <v>-625</v>
      </c>
      <c r="J905" s="48" t="str">
        <f t="shared" si="14"/>
        <v>560 Dept of Natural Resources</v>
      </c>
      <c r="K905" s="48" t="str">
        <f>IFERROR(VLOOKUP(C905,AppropUnits[],13,0),D905)</f>
        <v>DNR Wildlife Resources Account</v>
      </c>
      <c r="L905" s="62" t="s">
        <v>1519</v>
      </c>
      <c r="M905" s="63" t="s">
        <v>2161</v>
      </c>
    </row>
    <row r="906" spans="1:13" ht="15" customHeight="1" x14ac:dyDescent="0.25">
      <c r="A906" s="46" t="s">
        <v>176</v>
      </c>
      <c r="B906" s="25" t="s">
        <v>177</v>
      </c>
      <c r="C906" s="43" t="s">
        <v>1476</v>
      </c>
      <c r="D906" s="25" t="s">
        <v>1477</v>
      </c>
      <c r="E906" s="39" t="s">
        <v>361</v>
      </c>
      <c r="F906" s="25" t="s">
        <v>11</v>
      </c>
      <c r="G906" s="25" t="s">
        <v>20</v>
      </c>
      <c r="H906" s="25" t="s">
        <v>13</v>
      </c>
      <c r="I906" s="32">
        <v>20658</v>
      </c>
      <c r="J906" s="48" t="str">
        <f t="shared" si="14"/>
        <v>560 Dept of Natural Resources</v>
      </c>
      <c r="K906" s="48" t="str">
        <f>IFERROR(VLOOKUP(C906,AppropUnits[],13,0),D906)</f>
        <v>DNR Wildlife Resources Account</v>
      </c>
      <c r="L906" s="62" t="s">
        <v>1519</v>
      </c>
      <c r="M906" s="63" t="s">
        <v>2161</v>
      </c>
    </row>
    <row r="907" spans="1:13" ht="15" customHeight="1" x14ac:dyDescent="0.25">
      <c r="A907" s="46" t="s">
        <v>176</v>
      </c>
      <c r="B907" s="25" t="s">
        <v>177</v>
      </c>
      <c r="C907" s="43" t="s">
        <v>1172</v>
      </c>
      <c r="D907" s="25" t="s">
        <v>1474</v>
      </c>
      <c r="E907" s="39" t="s">
        <v>361</v>
      </c>
      <c r="F907" s="25" t="s">
        <v>11</v>
      </c>
      <c r="G907" s="25" t="s">
        <v>12</v>
      </c>
      <c r="H907" s="25" t="s">
        <v>13</v>
      </c>
      <c r="I907" s="32">
        <v>-520</v>
      </c>
      <c r="J907" s="48" t="str">
        <f t="shared" si="14"/>
        <v>560 Dept of Natural Resources</v>
      </c>
      <c r="K907" s="48" t="str">
        <f>IFERROR(VLOOKUP(C907,AppropUnits[],13,0),D907)</f>
        <v>DNR WRE Water Resources Administration</v>
      </c>
      <c r="L907" s="62" t="s">
        <v>1519</v>
      </c>
      <c r="M907" s="63" t="s">
        <v>2161</v>
      </c>
    </row>
    <row r="908" spans="1:13" ht="15" customHeight="1" x14ac:dyDescent="0.25">
      <c r="A908" s="46" t="s">
        <v>176</v>
      </c>
      <c r="B908" s="25" t="s">
        <v>177</v>
      </c>
      <c r="C908" s="43" t="s">
        <v>1172</v>
      </c>
      <c r="D908" s="25" t="s">
        <v>1474</v>
      </c>
      <c r="E908" s="39" t="s">
        <v>361</v>
      </c>
      <c r="F908" s="25" t="s">
        <v>11</v>
      </c>
      <c r="G908" s="25" t="s">
        <v>20</v>
      </c>
      <c r="H908" s="25" t="s">
        <v>13</v>
      </c>
      <c r="I908" s="32">
        <v>470</v>
      </c>
      <c r="J908" s="48" t="str">
        <f t="shared" si="14"/>
        <v>560 Dept of Natural Resources</v>
      </c>
      <c r="K908" s="48" t="str">
        <f>IFERROR(VLOOKUP(C908,AppropUnits[],13,0),D908)</f>
        <v>DNR WRE Water Resources Administration</v>
      </c>
      <c r="L908" s="62" t="s">
        <v>1519</v>
      </c>
      <c r="M908" s="63" t="s">
        <v>2161</v>
      </c>
    </row>
    <row r="909" spans="1:13" ht="15" customHeight="1" x14ac:dyDescent="0.25">
      <c r="A909" s="45" t="s">
        <v>176</v>
      </c>
      <c r="B909" s="27" t="s">
        <v>177</v>
      </c>
      <c r="C909" s="28" t="s">
        <v>200</v>
      </c>
      <c r="D909" s="26" t="s">
        <v>319</v>
      </c>
      <c r="E909" s="29" t="s">
        <v>361</v>
      </c>
      <c r="F909" s="29" t="s">
        <v>534</v>
      </c>
      <c r="G909" s="29" t="s">
        <v>362</v>
      </c>
      <c r="H909" s="30" t="s">
        <v>13</v>
      </c>
      <c r="I909" s="31">
        <v>108</v>
      </c>
      <c r="J909" s="48" t="str">
        <f t="shared" si="14"/>
        <v>560 Dept of Natural Resources</v>
      </c>
      <c r="K909" s="48" t="str">
        <f>IFERROR(VLOOKUP(C909,AppropUnits[],13,0),D909)</f>
        <v>DNR WRTS Applications &amp; Records</v>
      </c>
      <c r="L909" s="35" t="s">
        <v>588</v>
      </c>
      <c r="M909" s="63" t="s">
        <v>2161</v>
      </c>
    </row>
    <row r="910" spans="1:13" ht="15" customHeight="1" x14ac:dyDescent="0.25">
      <c r="A910" s="45" t="s">
        <v>176</v>
      </c>
      <c r="B910" s="27" t="s">
        <v>177</v>
      </c>
      <c r="C910" s="28" t="s">
        <v>200</v>
      </c>
      <c r="D910" s="26" t="s">
        <v>319</v>
      </c>
      <c r="E910" s="29" t="s">
        <v>361</v>
      </c>
      <c r="F910" s="29" t="s">
        <v>534</v>
      </c>
      <c r="G910" s="29" t="s">
        <v>379</v>
      </c>
      <c r="H910" s="30" t="s">
        <v>13</v>
      </c>
      <c r="I910" s="31">
        <v>620.53999999999974</v>
      </c>
      <c r="J910" s="48" t="str">
        <f t="shared" si="14"/>
        <v>560 Dept of Natural Resources</v>
      </c>
      <c r="K910" s="48" t="str">
        <f>IFERROR(VLOOKUP(C910,AppropUnits[],13,0),D910)</f>
        <v>DNR WRTS Applications &amp; Records</v>
      </c>
      <c r="L910" s="35" t="s">
        <v>588</v>
      </c>
      <c r="M910" s="63" t="s">
        <v>2161</v>
      </c>
    </row>
    <row r="911" spans="1:13" ht="15" customHeight="1" x14ac:dyDescent="0.25">
      <c r="A911" s="45" t="s">
        <v>176</v>
      </c>
      <c r="B911" s="27" t="s">
        <v>177</v>
      </c>
      <c r="C911" s="28" t="s">
        <v>200</v>
      </c>
      <c r="D911" s="26" t="s">
        <v>319</v>
      </c>
      <c r="E911" s="29" t="s">
        <v>361</v>
      </c>
      <c r="F911" s="29" t="s">
        <v>261</v>
      </c>
      <c r="G911" s="29" t="s">
        <v>260</v>
      </c>
      <c r="H911" s="30" t="s">
        <v>13</v>
      </c>
      <c r="I911" s="31">
        <v>26.4312</v>
      </c>
      <c r="J911" s="48" t="str">
        <f t="shared" si="14"/>
        <v>560 Dept of Natural Resources</v>
      </c>
      <c r="K911" s="48" t="str">
        <f>IFERROR(VLOOKUP(C911,AppropUnits[],13,0),D911)</f>
        <v>DNR WRTS Applications &amp; Records</v>
      </c>
      <c r="L911" s="35" t="s">
        <v>588</v>
      </c>
      <c r="M911" s="63" t="s">
        <v>2161</v>
      </c>
    </row>
    <row r="912" spans="1:13" ht="15" customHeight="1" x14ac:dyDescent="0.25">
      <c r="A912" s="45" t="s">
        <v>176</v>
      </c>
      <c r="B912" s="27" t="s">
        <v>177</v>
      </c>
      <c r="C912" s="28" t="s">
        <v>353</v>
      </c>
      <c r="D912" s="26" t="s">
        <v>354</v>
      </c>
      <c r="E912" s="29" t="s">
        <v>361</v>
      </c>
      <c r="F912" s="29" t="s">
        <v>261</v>
      </c>
      <c r="G912" s="29" t="s">
        <v>260</v>
      </c>
      <c r="H912" s="30" t="s">
        <v>13</v>
      </c>
      <c r="I912" s="31">
        <v>9.8299999999999998E-2</v>
      </c>
      <c r="J912" s="48" t="str">
        <f t="shared" si="14"/>
        <v>560 Dept of Natural Resources</v>
      </c>
      <c r="K912" s="48" t="str">
        <f>IFERROR(VLOOKUP(C912,AppropUnits[],13,0),D912)</f>
        <v>DNR WRTS Dam Safety</v>
      </c>
      <c r="L912" s="35" t="s">
        <v>588</v>
      </c>
      <c r="M912" s="63" t="s">
        <v>2161</v>
      </c>
    </row>
    <row r="913" spans="1:13" ht="15" customHeight="1" x14ac:dyDescent="0.25">
      <c r="A913" s="45" t="s">
        <v>176</v>
      </c>
      <c r="B913" s="27" t="s">
        <v>177</v>
      </c>
      <c r="C913" s="28" t="s">
        <v>201</v>
      </c>
      <c r="D913" s="26" t="s">
        <v>320</v>
      </c>
      <c r="E913" s="29" t="s">
        <v>361</v>
      </c>
      <c r="F913" s="29" t="s">
        <v>534</v>
      </c>
      <c r="G913" s="29" t="s">
        <v>362</v>
      </c>
      <c r="H913" s="30" t="s">
        <v>13</v>
      </c>
      <c r="I913" s="31">
        <v>24</v>
      </c>
      <c r="J913" s="48" t="str">
        <f t="shared" si="14"/>
        <v>560 Dept of Natural Resources</v>
      </c>
      <c r="K913" s="48" t="str">
        <f>IFERROR(VLOOKUP(C913,AppropUnits[],13,0),D913)</f>
        <v>DNR WRTS Field Services</v>
      </c>
      <c r="L913" s="35" t="s">
        <v>588</v>
      </c>
      <c r="M913" s="63" t="s">
        <v>2161</v>
      </c>
    </row>
    <row r="914" spans="1:13" ht="15" customHeight="1" x14ac:dyDescent="0.25">
      <c r="A914" s="45" t="s">
        <v>176</v>
      </c>
      <c r="B914" s="27" t="s">
        <v>177</v>
      </c>
      <c r="C914" s="28" t="s">
        <v>201</v>
      </c>
      <c r="D914" s="26" t="s">
        <v>320</v>
      </c>
      <c r="E914" s="29" t="s">
        <v>361</v>
      </c>
      <c r="F914" s="29" t="s">
        <v>534</v>
      </c>
      <c r="G914" s="29" t="s">
        <v>379</v>
      </c>
      <c r="H914" s="30" t="s">
        <v>13</v>
      </c>
      <c r="I914" s="31">
        <v>297.78999999999985</v>
      </c>
      <c r="J914" s="48" t="str">
        <f t="shared" si="14"/>
        <v>560 Dept of Natural Resources</v>
      </c>
      <c r="K914" s="48" t="str">
        <f>IFERROR(VLOOKUP(C914,AppropUnits[],13,0),D914)</f>
        <v>DNR WRTS Field Services</v>
      </c>
      <c r="L914" s="35" t="s">
        <v>588</v>
      </c>
      <c r="M914" s="63" t="s">
        <v>2161</v>
      </c>
    </row>
    <row r="915" spans="1:13" ht="15" customHeight="1" x14ac:dyDescent="0.25">
      <c r="A915" s="45" t="s">
        <v>176</v>
      </c>
      <c r="B915" s="27" t="s">
        <v>177</v>
      </c>
      <c r="C915" s="28" t="s">
        <v>201</v>
      </c>
      <c r="D915" s="26" t="s">
        <v>320</v>
      </c>
      <c r="E915" s="29" t="s">
        <v>361</v>
      </c>
      <c r="F915" s="29" t="s">
        <v>261</v>
      </c>
      <c r="G915" s="29" t="s">
        <v>260</v>
      </c>
      <c r="H915" s="30" t="s">
        <v>13</v>
      </c>
      <c r="I915" s="31">
        <v>8.3187999999999995</v>
      </c>
      <c r="J915" s="48" t="str">
        <f t="shared" si="14"/>
        <v>560 Dept of Natural Resources</v>
      </c>
      <c r="K915" s="48" t="str">
        <f>IFERROR(VLOOKUP(C915,AppropUnits[],13,0),D915)</f>
        <v>DNR WRTS Field Services</v>
      </c>
      <c r="L915" s="35" t="s">
        <v>588</v>
      </c>
      <c r="M915" s="63" t="s">
        <v>2161</v>
      </c>
    </row>
    <row r="916" spans="1:13" ht="15" customHeight="1" x14ac:dyDescent="0.25">
      <c r="A916" s="45" t="s">
        <v>176</v>
      </c>
      <c r="B916" s="27" t="s">
        <v>177</v>
      </c>
      <c r="C916" s="28" t="s">
        <v>202</v>
      </c>
      <c r="D916" s="26" t="s">
        <v>321</v>
      </c>
      <c r="E916" s="29" t="s">
        <v>361</v>
      </c>
      <c r="F916" s="29" t="s">
        <v>534</v>
      </c>
      <c r="G916" s="29" t="s">
        <v>362</v>
      </c>
      <c r="H916" s="30" t="s">
        <v>13</v>
      </c>
      <c r="I916" s="31">
        <v>12</v>
      </c>
      <c r="J916" s="48" t="str">
        <f t="shared" si="14"/>
        <v>560 Dept of Natural Resources</v>
      </c>
      <c r="K916" s="48" t="str">
        <f>IFERROR(VLOOKUP(C916,AppropUnits[],13,0),D916)</f>
        <v>DNR WRTS Technical Services</v>
      </c>
      <c r="L916" s="35" t="s">
        <v>588</v>
      </c>
      <c r="M916" s="63" t="s">
        <v>2161</v>
      </c>
    </row>
    <row r="917" spans="1:13" ht="15" customHeight="1" x14ac:dyDescent="0.25">
      <c r="A917" s="45" t="s">
        <v>176</v>
      </c>
      <c r="B917" s="27" t="s">
        <v>177</v>
      </c>
      <c r="C917" s="28" t="s">
        <v>202</v>
      </c>
      <c r="D917" s="26" t="s">
        <v>321</v>
      </c>
      <c r="E917" s="29" t="s">
        <v>361</v>
      </c>
      <c r="F917" s="29" t="s">
        <v>534</v>
      </c>
      <c r="G917" s="29" t="s">
        <v>379</v>
      </c>
      <c r="H917" s="30" t="s">
        <v>13</v>
      </c>
      <c r="I917" s="31">
        <v>185.30999999999992</v>
      </c>
      <c r="J917" s="48" t="str">
        <f t="shared" si="14"/>
        <v>560 Dept of Natural Resources</v>
      </c>
      <c r="K917" s="48" t="str">
        <f>IFERROR(VLOOKUP(C917,AppropUnits[],13,0),D917)</f>
        <v>DNR WRTS Technical Services</v>
      </c>
      <c r="L917" s="35" t="s">
        <v>588</v>
      </c>
      <c r="M917" s="63" t="s">
        <v>2161</v>
      </c>
    </row>
    <row r="918" spans="1:13" ht="15" customHeight="1" x14ac:dyDescent="0.25">
      <c r="A918" s="45" t="s">
        <v>176</v>
      </c>
      <c r="B918" s="27" t="s">
        <v>177</v>
      </c>
      <c r="C918" s="28" t="s">
        <v>202</v>
      </c>
      <c r="D918" s="26" t="s">
        <v>321</v>
      </c>
      <c r="E918" s="29" t="s">
        <v>361</v>
      </c>
      <c r="F918" s="29" t="s">
        <v>261</v>
      </c>
      <c r="G918" s="29" t="s">
        <v>260</v>
      </c>
      <c r="H918" s="30" t="s">
        <v>13</v>
      </c>
      <c r="I918" s="31">
        <v>5.7379999999999995</v>
      </c>
      <c r="J918" s="48" t="str">
        <f t="shared" si="14"/>
        <v>560 Dept of Natural Resources</v>
      </c>
      <c r="K918" s="48" t="str">
        <f>IFERROR(VLOOKUP(C918,AppropUnits[],13,0),D918)</f>
        <v>DNR WRTS Technical Services</v>
      </c>
      <c r="L918" s="35" t="s">
        <v>588</v>
      </c>
      <c r="M918" s="63" t="s">
        <v>2161</v>
      </c>
    </row>
    <row r="919" spans="1:13" ht="15" customHeight="1" x14ac:dyDescent="0.25">
      <c r="A919" s="45" t="s">
        <v>176</v>
      </c>
      <c r="B919" s="27" t="s">
        <v>177</v>
      </c>
      <c r="C919" s="28" t="s">
        <v>199</v>
      </c>
      <c r="D919" s="26" t="s">
        <v>531</v>
      </c>
      <c r="E919" s="29" t="s">
        <v>361</v>
      </c>
      <c r="F919" s="29" t="s">
        <v>261</v>
      </c>
      <c r="G919" s="29" t="s">
        <v>260</v>
      </c>
      <c r="H919" s="30" t="s">
        <v>13</v>
      </c>
      <c r="I919" s="31">
        <v>6.0568</v>
      </c>
      <c r="J919" s="48" t="str">
        <f t="shared" si="14"/>
        <v>560 Dept of Natural Resources</v>
      </c>
      <c r="K919" s="48" t="str">
        <f>IFERROR(VLOOKUP(C919,AppropUnits[],13,0),D919)</f>
        <v>DNR WRTS Water Rights Administration</v>
      </c>
      <c r="L919" s="35" t="s">
        <v>588</v>
      </c>
      <c r="M919" s="63" t="s">
        <v>2161</v>
      </c>
    </row>
    <row r="920" spans="1:13" ht="15" customHeight="1" x14ac:dyDescent="0.25">
      <c r="A920" s="46" t="s">
        <v>176</v>
      </c>
      <c r="B920" s="25" t="s">
        <v>177</v>
      </c>
      <c r="C920" s="43" t="s">
        <v>199</v>
      </c>
      <c r="D920" s="25" t="s">
        <v>531</v>
      </c>
      <c r="E920" s="39" t="s">
        <v>361</v>
      </c>
      <c r="F920" s="25" t="s">
        <v>11</v>
      </c>
      <c r="G920" s="25" t="s">
        <v>20</v>
      </c>
      <c r="H920" s="25" t="s">
        <v>13</v>
      </c>
      <c r="I920" s="32">
        <v>491</v>
      </c>
      <c r="J920" s="48" t="str">
        <f t="shared" si="14"/>
        <v>560 Dept of Natural Resources</v>
      </c>
      <c r="K920" s="48" t="str">
        <f>IFERROR(VLOOKUP(C920,AppropUnits[],13,0),D920)</f>
        <v>DNR WRTS Water Rights Administration</v>
      </c>
      <c r="L920" s="62" t="s">
        <v>1519</v>
      </c>
      <c r="M920" s="63" t="s">
        <v>2161</v>
      </c>
    </row>
    <row r="921" spans="1:13" ht="15" customHeight="1" x14ac:dyDescent="0.25">
      <c r="A921" s="64" t="s">
        <v>176</v>
      </c>
      <c r="B921" s="65" t="s">
        <v>177</v>
      </c>
      <c r="C921" s="66" t="s">
        <v>1927</v>
      </c>
      <c r="D921" s="65" t="s">
        <v>1928</v>
      </c>
      <c r="E921" s="65" t="s">
        <v>361</v>
      </c>
      <c r="F921" s="65" t="s">
        <v>11</v>
      </c>
      <c r="G921" s="65" t="s">
        <v>1522</v>
      </c>
      <c r="H921" s="65" t="s">
        <v>13</v>
      </c>
      <c r="I921" s="67">
        <v>-2014.4499999999998</v>
      </c>
      <c r="J921" s="48" t="str">
        <f t="shared" si="14"/>
        <v>560 Dept of Natural Resources</v>
      </c>
      <c r="K921" s="48" t="str">
        <f>IFERROR(VLOOKUP(C921,AppropUnits[],13,0),D921)</f>
        <v>DNR Water Commissioner Fund</v>
      </c>
      <c r="L921" s="62" t="s">
        <v>1519</v>
      </c>
      <c r="M921" s="63" t="s">
        <v>2161</v>
      </c>
    </row>
    <row r="922" spans="1:13" ht="15" customHeight="1" x14ac:dyDescent="0.25">
      <c r="A922" s="64" t="s">
        <v>176</v>
      </c>
      <c r="B922" s="65" t="s">
        <v>177</v>
      </c>
      <c r="C922" s="66" t="s">
        <v>178</v>
      </c>
      <c r="D922" s="65" t="s">
        <v>1929</v>
      </c>
      <c r="E922" s="65" t="s">
        <v>361</v>
      </c>
      <c r="F922" s="65" t="s">
        <v>11</v>
      </c>
      <c r="G922" s="65" t="s">
        <v>1522</v>
      </c>
      <c r="H922" s="65" t="s">
        <v>13</v>
      </c>
      <c r="I922" s="67">
        <v>-1247.9899999999998</v>
      </c>
      <c r="J922" s="48" t="str">
        <f t="shared" si="14"/>
        <v>560 Dept of Natural Resources</v>
      </c>
      <c r="K922" s="48" t="str">
        <f>IFERROR(VLOOKUP(C922,AppropUnits[],13,0),D922)</f>
        <v>DNR Executive Director</v>
      </c>
      <c r="L922" s="62" t="s">
        <v>1519</v>
      </c>
      <c r="M922" s="63" t="s">
        <v>2161</v>
      </c>
    </row>
    <row r="923" spans="1:13" ht="15" customHeight="1" x14ac:dyDescent="0.25">
      <c r="A923" s="64" t="s">
        <v>176</v>
      </c>
      <c r="B923" s="65" t="s">
        <v>177</v>
      </c>
      <c r="C923" s="66" t="s">
        <v>179</v>
      </c>
      <c r="D923" s="65" t="s">
        <v>1930</v>
      </c>
      <c r="E923" s="65" t="s">
        <v>361</v>
      </c>
      <c r="F923" s="65" t="s">
        <v>11</v>
      </c>
      <c r="G923" s="65" t="s">
        <v>1522</v>
      </c>
      <c r="H923" s="65" t="s">
        <v>13</v>
      </c>
      <c r="I923" s="67">
        <v>-1231.7600000000002</v>
      </c>
      <c r="J923" s="48" t="str">
        <f t="shared" si="14"/>
        <v>560 Dept of Natural Resources</v>
      </c>
      <c r="K923" s="48" t="str">
        <f>IFERROR(VLOOKUP(C923,AppropUnits[],13,0),D923)</f>
        <v>DNR Administrative Services</v>
      </c>
      <c r="L923" s="62" t="s">
        <v>1519</v>
      </c>
      <c r="M923" s="63" t="s">
        <v>2161</v>
      </c>
    </row>
    <row r="924" spans="1:13" ht="15" customHeight="1" x14ac:dyDescent="0.25">
      <c r="A924" s="64" t="s">
        <v>176</v>
      </c>
      <c r="B924" s="65" t="s">
        <v>177</v>
      </c>
      <c r="C924" s="66" t="s">
        <v>1132</v>
      </c>
      <c r="D924" s="65" t="s">
        <v>1931</v>
      </c>
      <c r="E924" s="65" t="s">
        <v>361</v>
      </c>
      <c r="F924" s="65" t="s">
        <v>11</v>
      </c>
      <c r="G924" s="65" t="s">
        <v>1522</v>
      </c>
      <c r="H924" s="65" t="s">
        <v>13</v>
      </c>
      <c r="I924" s="67">
        <v>-293.38</v>
      </c>
      <c r="J924" s="48" t="str">
        <f t="shared" si="14"/>
        <v>560 Dept of Natural Resources</v>
      </c>
      <c r="K924" s="48" t="str">
        <f>IFERROR(VLOOKUP(C924,AppropUnits[],13,0),D924)</f>
        <v>DNR Public Affairs</v>
      </c>
      <c r="L924" s="62" t="s">
        <v>1519</v>
      </c>
      <c r="M924" s="63" t="s">
        <v>2161</v>
      </c>
    </row>
    <row r="925" spans="1:13" ht="15" customHeight="1" x14ac:dyDescent="0.25">
      <c r="A925" s="64" t="s">
        <v>176</v>
      </c>
      <c r="B925" s="65" t="s">
        <v>177</v>
      </c>
      <c r="C925" s="66" t="s">
        <v>1134</v>
      </c>
      <c r="D925" s="65" t="s">
        <v>1932</v>
      </c>
      <c r="E925" s="65" t="s">
        <v>361</v>
      </c>
      <c r="F925" s="65" t="s">
        <v>11</v>
      </c>
      <c r="G925" s="65" t="s">
        <v>1522</v>
      </c>
      <c r="H925" s="65" t="s">
        <v>13</v>
      </c>
      <c r="I925" s="67">
        <v>-178.11</v>
      </c>
      <c r="J925" s="48" t="str">
        <f t="shared" si="14"/>
        <v>560 Dept of Natural Resources</v>
      </c>
      <c r="K925" s="48" t="str">
        <f>IFERROR(VLOOKUP(C925,AppropUnits[],13,0),D925)</f>
        <v>DNR Lake Commissions</v>
      </c>
      <c r="L925" s="62" t="s">
        <v>1519</v>
      </c>
      <c r="M925" s="63" t="s">
        <v>2161</v>
      </c>
    </row>
    <row r="926" spans="1:13" ht="15" customHeight="1" x14ac:dyDescent="0.25">
      <c r="A926" s="64" t="s">
        <v>176</v>
      </c>
      <c r="B926" s="65" t="s">
        <v>177</v>
      </c>
      <c r="C926" s="66" t="s">
        <v>180</v>
      </c>
      <c r="D926" s="65" t="s">
        <v>1933</v>
      </c>
      <c r="E926" s="65" t="s">
        <v>361</v>
      </c>
      <c r="F926" s="65" t="s">
        <v>11</v>
      </c>
      <c r="G926" s="65" t="s">
        <v>1522</v>
      </c>
      <c r="H926" s="65" t="s">
        <v>13</v>
      </c>
      <c r="I926" s="67">
        <v>-173.16999999999996</v>
      </c>
      <c r="J926" s="48" t="str">
        <f t="shared" si="14"/>
        <v>560 Dept of Natural Resources</v>
      </c>
      <c r="K926" s="48" t="str">
        <f>IFERROR(VLOOKUP(C926,AppropUnits[],13,0),D926)</f>
        <v>DNR Law Enforcement</v>
      </c>
      <c r="L926" s="62" t="s">
        <v>1519</v>
      </c>
      <c r="M926" s="63" t="s">
        <v>2161</v>
      </c>
    </row>
    <row r="927" spans="1:13" ht="15" customHeight="1" x14ac:dyDescent="0.25">
      <c r="A927" s="64" t="s">
        <v>176</v>
      </c>
      <c r="B927" s="65" t="s">
        <v>177</v>
      </c>
      <c r="C927" s="66" t="s">
        <v>1137</v>
      </c>
      <c r="D927" s="65" t="s">
        <v>1934</v>
      </c>
      <c r="E927" s="65" t="s">
        <v>361</v>
      </c>
      <c r="F927" s="65" t="s">
        <v>11</v>
      </c>
      <c r="G927" s="65" t="s">
        <v>1522</v>
      </c>
      <c r="H927" s="65" t="s">
        <v>13</v>
      </c>
      <c r="I927" s="67">
        <v>-82.16</v>
      </c>
      <c r="J927" s="48" t="str">
        <f t="shared" si="14"/>
        <v>560 Dept of Natural Resources</v>
      </c>
      <c r="K927" s="48" t="str">
        <f>IFERROR(VLOOKUP(C927,AppropUnits[],13,0),D927)</f>
        <v>DNR Warehouse ISF</v>
      </c>
      <c r="L927" s="62" t="s">
        <v>1519</v>
      </c>
      <c r="M927" s="63" t="s">
        <v>2161</v>
      </c>
    </row>
    <row r="928" spans="1:13" ht="15" customHeight="1" x14ac:dyDescent="0.25">
      <c r="A928" s="64" t="s">
        <v>176</v>
      </c>
      <c r="B928" s="65" t="s">
        <v>177</v>
      </c>
      <c r="C928" s="66" t="s">
        <v>181</v>
      </c>
      <c r="D928" s="65" t="s">
        <v>1935</v>
      </c>
      <c r="E928" s="65" t="s">
        <v>361</v>
      </c>
      <c r="F928" s="65" t="s">
        <v>11</v>
      </c>
      <c r="G928" s="65" t="s">
        <v>1522</v>
      </c>
      <c r="H928" s="65" t="s">
        <v>13</v>
      </c>
      <c r="I928" s="67">
        <v>-1308.44</v>
      </c>
      <c r="J928" s="48" t="str">
        <f t="shared" si="14"/>
        <v>560 Dept of Natural Resources</v>
      </c>
      <c r="K928" s="48" t="str">
        <f>IFERROR(VLOOKUP(C928,AppropUnits[],13,0),D928)</f>
        <v>DNR FFSL Division Administration</v>
      </c>
      <c r="L928" s="62" t="s">
        <v>1519</v>
      </c>
      <c r="M928" s="63" t="s">
        <v>2161</v>
      </c>
    </row>
    <row r="929" spans="1:13" ht="15" customHeight="1" x14ac:dyDescent="0.25">
      <c r="A929" s="64" t="s">
        <v>176</v>
      </c>
      <c r="B929" s="65" t="s">
        <v>177</v>
      </c>
      <c r="C929" s="66" t="s">
        <v>182</v>
      </c>
      <c r="D929" s="65" t="s">
        <v>1936</v>
      </c>
      <c r="E929" s="65" t="s">
        <v>361</v>
      </c>
      <c r="F929" s="65" t="s">
        <v>11</v>
      </c>
      <c r="G929" s="65" t="s">
        <v>1522</v>
      </c>
      <c r="H929" s="65" t="s">
        <v>13</v>
      </c>
      <c r="I929" s="67">
        <v>-849.23</v>
      </c>
      <c r="J929" s="48" t="str">
        <f t="shared" si="14"/>
        <v>560 Dept of Natural Resources</v>
      </c>
      <c r="K929" s="48" t="str">
        <f>IFERROR(VLOOKUP(C929,AppropUnits[],13,0),D929)</f>
        <v>DNR FFSL Fire Management</v>
      </c>
      <c r="L929" s="62" t="s">
        <v>1519</v>
      </c>
      <c r="M929" s="63" t="s">
        <v>2161</v>
      </c>
    </row>
    <row r="930" spans="1:13" ht="15" customHeight="1" x14ac:dyDescent="0.25">
      <c r="A930" s="64" t="s">
        <v>176</v>
      </c>
      <c r="B930" s="65" t="s">
        <v>177</v>
      </c>
      <c r="C930" s="66" t="s">
        <v>183</v>
      </c>
      <c r="D930" s="65" t="s">
        <v>1937</v>
      </c>
      <c r="E930" s="65" t="s">
        <v>361</v>
      </c>
      <c r="F930" s="65" t="s">
        <v>11</v>
      </c>
      <c r="G930" s="65" t="s">
        <v>1522</v>
      </c>
      <c r="H930" s="65" t="s">
        <v>13</v>
      </c>
      <c r="I930" s="67">
        <v>-3897.5</v>
      </c>
      <c r="J930" s="48" t="str">
        <f t="shared" si="14"/>
        <v>560 Dept of Natural Resources</v>
      </c>
      <c r="K930" s="48" t="str">
        <f>IFERROR(VLOOKUP(C930,AppropUnits[],13,0),D930)</f>
        <v>DNR FFSL Fire Suppression</v>
      </c>
      <c r="L930" s="62" t="s">
        <v>1519</v>
      </c>
      <c r="M930" s="63" t="s">
        <v>2161</v>
      </c>
    </row>
    <row r="931" spans="1:13" ht="15" customHeight="1" x14ac:dyDescent="0.25">
      <c r="A931" s="64" t="s">
        <v>176</v>
      </c>
      <c r="B931" s="65" t="s">
        <v>177</v>
      </c>
      <c r="C931" s="66" t="s">
        <v>184</v>
      </c>
      <c r="D931" s="65" t="s">
        <v>1938</v>
      </c>
      <c r="E931" s="65" t="s">
        <v>361</v>
      </c>
      <c r="F931" s="65" t="s">
        <v>11</v>
      </c>
      <c r="G931" s="65" t="s">
        <v>1522</v>
      </c>
      <c r="H931" s="65" t="s">
        <v>13</v>
      </c>
      <c r="I931" s="67">
        <v>-1025.6399999999999</v>
      </c>
      <c r="J931" s="48" t="str">
        <f t="shared" si="14"/>
        <v>560 Dept of Natural Resources</v>
      </c>
      <c r="K931" s="48" t="str">
        <f>IFERROR(VLOOKUP(C931,AppropUnits[],13,0),D931)</f>
        <v>DNR FFSL Land Management</v>
      </c>
      <c r="L931" s="62" t="s">
        <v>1519</v>
      </c>
      <c r="M931" s="63" t="s">
        <v>2161</v>
      </c>
    </row>
    <row r="932" spans="1:13" ht="15" customHeight="1" x14ac:dyDescent="0.25">
      <c r="A932" s="64" t="s">
        <v>176</v>
      </c>
      <c r="B932" s="65" t="s">
        <v>177</v>
      </c>
      <c r="C932" s="66" t="s">
        <v>1143</v>
      </c>
      <c r="D932" s="65" t="s">
        <v>1939</v>
      </c>
      <c r="E932" s="65" t="s">
        <v>361</v>
      </c>
      <c r="F932" s="65" t="s">
        <v>11</v>
      </c>
      <c r="G932" s="65" t="s">
        <v>1522</v>
      </c>
      <c r="H932" s="65" t="s">
        <v>13</v>
      </c>
      <c r="I932" s="67">
        <v>-615.36999999999989</v>
      </c>
      <c r="J932" s="48" t="str">
        <f t="shared" si="14"/>
        <v>560 Dept of Natural Resources</v>
      </c>
      <c r="K932" s="48" t="str">
        <f>IFERROR(VLOOKUP(C932,AppropUnits[],13,0),D932)</f>
        <v>DNR FFSL Forest Management</v>
      </c>
      <c r="L932" s="62" t="s">
        <v>1519</v>
      </c>
      <c r="M932" s="63" t="s">
        <v>2161</v>
      </c>
    </row>
    <row r="933" spans="1:13" ht="15" customHeight="1" x14ac:dyDescent="0.25">
      <c r="A933" s="64" t="s">
        <v>176</v>
      </c>
      <c r="B933" s="65" t="s">
        <v>177</v>
      </c>
      <c r="C933" s="66" t="s">
        <v>185</v>
      </c>
      <c r="D933" s="65" t="s">
        <v>1940</v>
      </c>
      <c r="E933" s="65" t="s">
        <v>361</v>
      </c>
      <c r="F933" s="65" t="s">
        <v>11</v>
      </c>
      <c r="G933" s="65" t="s">
        <v>1522</v>
      </c>
      <c r="H933" s="65" t="s">
        <v>13</v>
      </c>
      <c r="I933" s="67">
        <v>-5603.5400000000009</v>
      </c>
      <c r="J933" s="48" t="str">
        <f t="shared" si="14"/>
        <v>560 Dept of Natural Resources</v>
      </c>
      <c r="K933" s="48" t="str">
        <f>IFERROR(VLOOKUP(C933,AppropUnits[],13,0),D933)</f>
        <v>DNR FFSL Program Delivery</v>
      </c>
      <c r="L933" s="62" t="s">
        <v>1519</v>
      </c>
      <c r="M933" s="63" t="s">
        <v>2161</v>
      </c>
    </row>
    <row r="934" spans="1:13" ht="15" customHeight="1" x14ac:dyDescent="0.25">
      <c r="A934" s="64" t="s">
        <v>176</v>
      </c>
      <c r="B934" s="65" t="s">
        <v>177</v>
      </c>
      <c r="C934" s="66" t="s">
        <v>351</v>
      </c>
      <c r="D934" s="65" t="s">
        <v>1941</v>
      </c>
      <c r="E934" s="65" t="s">
        <v>361</v>
      </c>
      <c r="F934" s="65" t="s">
        <v>11</v>
      </c>
      <c r="G934" s="65" t="s">
        <v>1522</v>
      </c>
      <c r="H934" s="65" t="s">
        <v>13</v>
      </c>
      <c r="I934" s="67">
        <v>-9479.5800000000017</v>
      </c>
      <c r="J934" s="48" t="str">
        <f t="shared" si="14"/>
        <v>560 Dept of Natural Resources</v>
      </c>
      <c r="K934" s="48" t="str">
        <f>IFERROR(VLOOKUP(C934,AppropUnits[],13,0),D934)</f>
        <v>DNR FFSL Lone Peak Center</v>
      </c>
      <c r="L934" s="62" t="s">
        <v>1519</v>
      </c>
      <c r="M934" s="63" t="s">
        <v>2161</v>
      </c>
    </row>
    <row r="935" spans="1:13" ht="15" customHeight="1" x14ac:dyDescent="0.25">
      <c r="A935" s="64" t="s">
        <v>176</v>
      </c>
      <c r="B935" s="65" t="s">
        <v>177</v>
      </c>
      <c r="C935" s="66" t="s">
        <v>1942</v>
      </c>
      <c r="D935" s="65" t="s">
        <v>1943</v>
      </c>
      <c r="E935" s="65" t="s">
        <v>361</v>
      </c>
      <c r="F935" s="65" t="s">
        <v>11</v>
      </c>
      <c r="G935" s="65" t="s">
        <v>1522</v>
      </c>
      <c r="H935" s="65" t="s">
        <v>13</v>
      </c>
      <c r="I935" s="67">
        <v>-627.92000000000007</v>
      </c>
      <c r="J935" s="48" t="str">
        <f t="shared" si="14"/>
        <v>560 Dept of Natural Resources</v>
      </c>
      <c r="K935" s="48" t="str">
        <f>IFERROR(VLOOKUP(C935,AppropUnits[],13,0),D935)</f>
        <v>DNR FFSL Project Management</v>
      </c>
      <c r="L935" s="62" t="s">
        <v>1519</v>
      </c>
      <c r="M935" s="63" t="s">
        <v>2161</v>
      </c>
    </row>
    <row r="936" spans="1:13" ht="15" customHeight="1" x14ac:dyDescent="0.25">
      <c r="A936" s="64" t="s">
        <v>176</v>
      </c>
      <c r="B936" s="65" t="s">
        <v>177</v>
      </c>
      <c r="C936" s="66" t="s">
        <v>186</v>
      </c>
      <c r="D936" s="65" t="s">
        <v>1944</v>
      </c>
      <c r="E936" s="65" t="s">
        <v>361</v>
      </c>
      <c r="F936" s="65" t="s">
        <v>11</v>
      </c>
      <c r="G936" s="65" t="s">
        <v>1522</v>
      </c>
      <c r="H936" s="65" t="s">
        <v>13</v>
      </c>
      <c r="I936" s="67">
        <v>-1673.5600000000004</v>
      </c>
      <c r="J936" s="48" t="str">
        <f t="shared" si="14"/>
        <v>560 Dept of Natural Resources</v>
      </c>
      <c r="K936" s="48" t="str">
        <f>IFERROR(VLOOKUP(C936,AppropUnits[],13,0),D936)</f>
        <v>DNR OGM Administration</v>
      </c>
      <c r="L936" s="62" t="s">
        <v>1519</v>
      </c>
      <c r="M936" s="63" t="s">
        <v>2161</v>
      </c>
    </row>
    <row r="937" spans="1:13" ht="15" customHeight="1" x14ac:dyDescent="0.25">
      <c r="A937" s="64" t="s">
        <v>176</v>
      </c>
      <c r="B937" s="65" t="s">
        <v>177</v>
      </c>
      <c r="C937" s="66" t="s">
        <v>1148</v>
      </c>
      <c r="D937" s="65" t="s">
        <v>1945</v>
      </c>
      <c r="E937" s="65" t="s">
        <v>361</v>
      </c>
      <c r="F937" s="65" t="s">
        <v>11</v>
      </c>
      <c r="G937" s="65" t="s">
        <v>1522</v>
      </c>
      <c r="H937" s="65" t="s">
        <v>13</v>
      </c>
      <c r="I937" s="67">
        <v>-2995.1399999999994</v>
      </c>
      <c r="J937" s="48" t="str">
        <f t="shared" si="14"/>
        <v>560 Dept of Natural Resources</v>
      </c>
      <c r="K937" s="48" t="str">
        <f>IFERROR(VLOOKUP(C937,AppropUnits[],13,0),D937)</f>
        <v>DNR OGM Oil &amp; Gas Program</v>
      </c>
      <c r="L937" s="62" t="s">
        <v>1519</v>
      </c>
      <c r="M937" s="63" t="s">
        <v>2161</v>
      </c>
    </row>
    <row r="938" spans="1:13" ht="15" customHeight="1" x14ac:dyDescent="0.25">
      <c r="A938" s="64" t="s">
        <v>176</v>
      </c>
      <c r="B938" s="65" t="s">
        <v>177</v>
      </c>
      <c r="C938" s="66" t="s">
        <v>1946</v>
      </c>
      <c r="D938" s="65" t="s">
        <v>1947</v>
      </c>
      <c r="E938" s="65" t="s">
        <v>361</v>
      </c>
      <c r="F938" s="65" t="s">
        <v>11</v>
      </c>
      <c r="G938" s="65" t="s">
        <v>1522</v>
      </c>
      <c r="H938" s="65" t="s">
        <v>13</v>
      </c>
      <c r="I938" s="67">
        <v>-1104.56</v>
      </c>
      <c r="J938" s="48" t="str">
        <f t="shared" si="14"/>
        <v>560 Dept of Natural Resources</v>
      </c>
      <c r="K938" s="48" t="str">
        <f>IFERROR(VLOOKUP(C938,AppropUnits[],13,0),D938)</f>
        <v>DNR OGM Minerals Program</v>
      </c>
      <c r="L938" s="62" t="s">
        <v>1519</v>
      </c>
      <c r="M938" s="63" t="s">
        <v>2161</v>
      </c>
    </row>
    <row r="939" spans="1:13" ht="15" customHeight="1" x14ac:dyDescent="0.25">
      <c r="A939" s="64" t="s">
        <v>176</v>
      </c>
      <c r="B939" s="65" t="s">
        <v>177</v>
      </c>
      <c r="C939" s="66" t="s">
        <v>1150</v>
      </c>
      <c r="D939" s="65" t="s">
        <v>1948</v>
      </c>
      <c r="E939" s="65" t="s">
        <v>361</v>
      </c>
      <c r="F939" s="65" t="s">
        <v>11</v>
      </c>
      <c r="G939" s="65" t="s">
        <v>1522</v>
      </c>
      <c r="H939" s="65" t="s">
        <v>13</v>
      </c>
      <c r="I939" s="67">
        <v>-1319.54</v>
      </c>
      <c r="J939" s="48" t="str">
        <f t="shared" si="14"/>
        <v>560 Dept of Natural Resources</v>
      </c>
      <c r="K939" s="48" t="str">
        <f>IFERROR(VLOOKUP(C939,AppropUnits[],13,0),D939)</f>
        <v>DNR OGM Coal Program</v>
      </c>
      <c r="L939" s="62" t="s">
        <v>1519</v>
      </c>
      <c r="M939" s="63" t="s">
        <v>2161</v>
      </c>
    </row>
    <row r="940" spans="1:13" ht="15" customHeight="1" x14ac:dyDescent="0.25">
      <c r="A940" s="64" t="s">
        <v>176</v>
      </c>
      <c r="B940" s="65" t="s">
        <v>177</v>
      </c>
      <c r="C940" s="66" t="s">
        <v>1949</v>
      </c>
      <c r="D940" s="65" t="s">
        <v>1950</v>
      </c>
      <c r="E940" s="65" t="s">
        <v>361</v>
      </c>
      <c r="F940" s="65" t="s">
        <v>11</v>
      </c>
      <c r="G940" s="65" t="s">
        <v>1522</v>
      </c>
      <c r="H940" s="65" t="s">
        <v>13</v>
      </c>
      <c r="I940" s="67">
        <v>-1124.27</v>
      </c>
      <c r="J940" s="48" t="str">
        <f t="shared" si="14"/>
        <v>560 Dept of Natural Resources</v>
      </c>
      <c r="K940" s="48" t="str">
        <f>IFERROR(VLOOKUP(C940,AppropUnits[],13,0),D940)</f>
        <v>DNR OGM Abandoned Mine Program</v>
      </c>
      <c r="L940" s="62" t="s">
        <v>1519</v>
      </c>
      <c r="M940" s="63" t="s">
        <v>2161</v>
      </c>
    </row>
    <row r="941" spans="1:13" ht="15" customHeight="1" x14ac:dyDescent="0.25">
      <c r="A941" s="64" t="s">
        <v>176</v>
      </c>
      <c r="B941" s="65" t="s">
        <v>177</v>
      </c>
      <c r="C941" s="66" t="s">
        <v>1951</v>
      </c>
      <c r="D941" s="65" t="s">
        <v>1952</v>
      </c>
      <c r="E941" s="65" t="s">
        <v>361</v>
      </c>
      <c r="F941" s="65" t="s">
        <v>11</v>
      </c>
      <c r="G941" s="65" t="s">
        <v>1522</v>
      </c>
      <c r="H941" s="65" t="s">
        <v>13</v>
      </c>
      <c r="I941" s="67">
        <v>-11.590000000000003</v>
      </c>
      <c r="J941" s="48" t="str">
        <f t="shared" si="14"/>
        <v>560 Dept of Natural Resources</v>
      </c>
      <c r="K941" s="48" t="str">
        <f>IFERROR(VLOOKUP(C941,AppropUnits[],13,0),D941)</f>
        <v>DNR OGM Board</v>
      </c>
      <c r="L941" s="62" t="s">
        <v>1519</v>
      </c>
      <c r="M941" s="63" t="s">
        <v>2161</v>
      </c>
    </row>
    <row r="942" spans="1:13" ht="15" customHeight="1" x14ac:dyDescent="0.25">
      <c r="A942" s="64" t="s">
        <v>176</v>
      </c>
      <c r="B942" s="65" t="s">
        <v>177</v>
      </c>
      <c r="C942" s="66" t="s">
        <v>1953</v>
      </c>
      <c r="D942" s="65" t="s">
        <v>1954</v>
      </c>
      <c r="E942" s="65" t="s">
        <v>361</v>
      </c>
      <c r="F942" s="65" t="s">
        <v>11</v>
      </c>
      <c r="G942" s="65" t="s">
        <v>1522</v>
      </c>
      <c r="H942" s="65" t="s">
        <v>13</v>
      </c>
      <c r="I942" s="67">
        <v>-12.869999999999997</v>
      </c>
      <c r="J942" s="48" t="str">
        <f t="shared" si="14"/>
        <v>560 Dept of Natural Resources</v>
      </c>
      <c r="K942" s="48" t="str">
        <f>IFERROR(VLOOKUP(C942,AppropUnits[],13,0),D942)</f>
        <v>DNR OGM Abandoned Well Plugging/Public Educ</v>
      </c>
      <c r="L942" s="62" t="s">
        <v>1519</v>
      </c>
      <c r="M942" s="63" t="s">
        <v>2161</v>
      </c>
    </row>
    <row r="943" spans="1:13" ht="15" customHeight="1" x14ac:dyDescent="0.25">
      <c r="A943" s="64" t="s">
        <v>176</v>
      </c>
      <c r="B943" s="65" t="s">
        <v>177</v>
      </c>
      <c r="C943" s="66" t="s">
        <v>339</v>
      </c>
      <c r="D943" s="65" t="s">
        <v>1955</v>
      </c>
      <c r="E943" s="65" t="s">
        <v>361</v>
      </c>
      <c r="F943" s="65" t="s">
        <v>11</v>
      </c>
      <c r="G943" s="65" t="s">
        <v>1522</v>
      </c>
      <c r="H943" s="65" t="s">
        <v>13</v>
      </c>
      <c r="I943" s="67">
        <v>-2279.4899999999998</v>
      </c>
      <c r="J943" s="48" t="str">
        <f t="shared" si="14"/>
        <v>560 Dept of Natural Resources</v>
      </c>
      <c r="K943" s="48" t="str">
        <f>IFERROR(VLOOKUP(C943,AppropUnits[],13,0),D943)</f>
        <v>DNR DWR Director's Office</v>
      </c>
      <c r="L943" s="62" t="s">
        <v>1519</v>
      </c>
      <c r="M943" s="63" t="s">
        <v>2161</v>
      </c>
    </row>
    <row r="944" spans="1:13" ht="15" customHeight="1" x14ac:dyDescent="0.25">
      <c r="A944" s="64" t="s">
        <v>176</v>
      </c>
      <c r="B944" s="65" t="s">
        <v>177</v>
      </c>
      <c r="C944" s="66" t="s">
        <v>187</v>
      </c>
      <c r="D944" s="65" t="s">
        <v>1956</v>
      </c>
      <c r="E944" s="65" t="s">
        <v>361</v>
      </c>
      <c r="F944" s="65" t="s">
        <v>11</v>
      </c>
      <c r="G944" s="65" t="s">
        <v>1522</v>
      </c>
      <c r="H944" s="65" t="s">
        <v>13</v>
      </c>
      <c r="I944" s="67">
        <v>-4270.7000000000007</v>
      </c>
      <c r="J944" s="48" t="str">
        <f t="shared" si="14"/>
        <v>560 Dept of Natural Resources</v>
      </c>
      <c r="K944" s="48" t="str">
        <f>IFERROR(VLOOKUP(C944,AppropUnits[],13,0),D944)</f>
        <v>DNR DWR Administrative Services</v>
      </c>
      <c r="L944" s="62" t="s">
        <v>1519</v>
      </c>
      <c r="M944" s="63" t="s">
        <v>2161</v>
      </c>
    </row>
    <row r="945" spans="1:13" ht="15" customHeight="1" x14ac:dyDescent="0.25">
      <c r="A945" s="64" t="s">
        <v>176</v>
      </c>
      <c r="B945" s="65" t="s">
        <v>177</v>
      </c>
      <c r="C945" s="66" t="s">
        <v>188</v>
      </c>
      <c r="D945" s="65" t="s">
        <v>1957</v>
      </c>
      <c r="E945" s="65" t="s">
        <v>361</v>
      </c>
      <c r="F945" s="65" t="s">
        <v>11</v>
      </c>
      <c r="G945" s="65" t="s">
        <v>1522</v>
      </c>
      <c r="H945" s="65" t="s">
        <v>13</v>
      </c>
      <c r="I945" s="67">
        <v>-4242.08</v>
      </c>
      <c r="J945" s="48" t="str">
        <f t="shared" si="14"/>
        <v>560 Dept of Natural Resources</v>
      </c>
      <c r="K945" s="48" t="str">
        <f>IFERROR(VLOOKUP(C945,AppropUnits[],13,0),D945)</f>
        <v>DNR DWR Conservation Outreach</v>
      </c>
      <c r="L945" s="62" t="s">
        <v>1519</v>
      </c>
      <c r="M945" s="63" t="s">
        <v>2161</v>
      </c>
    </row>
    <row r="946" spans="1:13" ht="15" customHeight="1" x14ac:dyDescent="0.25">
      <c r="A946" s="64" t="s">
        <v>176</v>
      </c>
      <c r="B946" s="65" t="s">
        <v>177</v>
      </c>
      <c r="C946" s="66" t="s">
        <v>189</v>
      </c>
      <c r="D946" s="65" t="s">
        <v>1958</v>
      </c>
      <c r="E946" s="65" t="s">
        <v>361</v>
      </c>
      <c r="F946" s="65" t="s">
        <v>11</v>
      </c>
      <c r="G946" s="65" t="s">
        <v>1522</v>
      </c>
      <c r="H946" s="65" t="s">
        <v>13</v>
      </c>
      <c r="I946" s="67">
        <v>-11323.79</v>
      </c>
      <c r="J946" s="48" t="str">
        <f t="shared" si="14"/>
        <v>560 Dept of Natural Resources</v>
      </c>
      <c r="K946" s="48" t="str">
        <f>IFERROR(VLOOKUP(C946,AppropUnits[],13,0),D946)</f>
        <v>DNR DWR Law Enforcement</v>
      </c>
      <c r="L946" s="62" t="s">
        <v>1519</v>
      </c>
      <c r="M946" s="63" t="s">
        <v>2161</v>
      </c>
    </row>
    <row r="947" spans="1:13" ht="15" customHeight="1" x14ac:dyDescent="0.25">
      <c r="A947" s="64" t="s">
        <v>176</v>
      </c>
      <c r="B947" s="65" t="s">
        <v>177</v>
      </c>
      <c r="C947" s="66" t="s">
        <v>1959</v>
      </c>
      <c r="D947" s="65" t="s">
        <v>1960</v>
      </c>
      <c r="E947" s="65" t="s">
        <v>361</v>
      </c>
      <c r="F947" s="65" t="s">
        <v>11</v>
      </c>
      <c r="G947" s="65" t="s">
        <v>1522</v>
      </c>
      <c r="H947" s="65" t="s">
        <v>13</v>
      </c>
      <c r="I947" s="67">
        <v>-0.77</v>
      </c>
      <c r="J947" s="48" t="str">
        <f t="shared" si="14"/>
        <v>560 Dept of Natural Resources</v>
      </c>
      <c r="K947" s="48" t="str">
        <f>IFERROR(VLOOKUP(C947,AppropUnits[],13,0),D947)</f>
        <v>DNR DWR Habitat Council</v>
      </c>
      <c r="L947" s="62" t="s">
        <v>1519</v>
      </c>
      <c r="M947" s="63" t="s">
        <v>2161</v>
      </c>
    </row>
    <row r="948" spans="1:13" ht="15" customHeight="1" x14ac:dyDescent="0.25">
      <c r="A948" s="64" t="s">
        <v>176</v>
      </c>
      <c r="B948" s="65" t="s">
        <v>177</v>
      </c>
      <c r="C948" s="66" t="s">
        <v>190</v>
      </c>
      <c r="D948" s="65" t="s">
        <v>1961</v>
      </c>
      <c r="E948" s="65" t="s">
        <v>361</v>
      </c>
      <c r="F948" s="65" t="s">
        <v>11</v>
      </c>
      <c r="G948" s="65" t="s">
        <v>1522</v>
      </c>
      <c r="H948" s="65" t="s">
        <v>13</v>
      </c>
      <c r="I948" s="67">
        <v>-7439.57</v>
      </c>
      <c r="J948" s="48" t="str">
        <f t="shared" si="14"/>
        <v>560 Dept of Natural Resources</v>
      </c>
      <c r="K948" s="48" t="str">
        <f>IFERROR(VLOOKUP(C948,AppropUnits[],13,0),D948)</f>
        <v>DNR DWR Habitat Section</v>
      </c>
      <c r="L948" s="62" t="s">
        <v>1519</v>
      </c>
      <c r="M948" s="63" t="s">
        <v>2161</v>
      </c>
    </row>
    <row r="949" spans="1:13" ht="15" customHeight="1" x14ac:dyDescent="0.25">
      <c r="A949" s="64" t="s">
        <v>176</v>
      </c>
      <c r="B949" s="65" t="s">
        <v>177</v>
      </c>
      <c r="C949" s="66" t="s">
        <v>191</v>
      </c>
      <c r="D949" s="65" t="s">
        <v>1962</v>
      </c>
      <c r="E949" s="65" t="s">
        <v>361</v>
      </c>
      <c r="F949" s="65" t="s">
        <v>11</v>
      </c>
      <c r="G949" s="65" t="s">
        <v>1522</v>
      </c>
      <c r="H949" s="65" t="s">
        <v>13</v>
      </c>
      <c r="I949" s="67">
        <v>-9129.0600000000013</v>
      </c>
      <c r="J949" s="48" t="str">
        <f t="shared" si="14"/>
        <v>560 Dept of Natural Resources</v>
      </c>
      <c r="K949" s="48" t="str">
        <f>IFERROR(VLOOKUP(C949,AppropUnits[],13,0),D949)</f>
        <v>DNR DWR Wildlife Section</v>
      </c>
      <c r="L949" s="62" t="s">
        <v>1519</v>
      </c>
      <c r="M949" s="63" t="s">
        <v>2161</v>
      </c>
    </row>
    <row r="950" spans="1:13" ht="15" customHeight="1" x14ac:dyDescent="0.25">
      <c r="A950" s="64" t="s">
        <v>176</v>
      </c>
      <c r="B950" s="65" t="s">
        <v>177</v>
      </c>
      <c r="C950" s="66" t="s">
        <v>192</v>
      </c>
      <c r="D950" s="65" t="s">
        <v>1963</v>
      </c>
      <c r="E950" s="65" t="s">
        <v>361</v>
      </c>
      <c r="F950" s="65" t="s">
        <v>11</v>
      </c>
      <c r="G950" s="65" t="s">
        <v>1522</v>
      </c>
      <c r="H950" s="65" t="s">
        <v>13</v>
      </c>
      <c r="I950" s="67">
        <v>-13392.300000000003</v>
      </c>
      <c r="J950" s="48" t="str">
        <f t="shared" si="14"/>
        <v>560 Dept of Natural Resources</v>
      </c>
      <c r="K950" s="48" t="str">
        <f>IFERROR(VLOOKUP(C950,AppropUnits[],13,0),D950)</f>
        <v>DNR DWR Aquatic Section</v>
      </c>
      <c r="L950" s="62" t="s">
        <v>1519</v>
      </c>
      <c r="M950" s="63" t="s">
        <v>2161</v>
      </c>
    </row>
    <row r="951" spans="1:13" ht="15" customHeight="1" x14ac:dyDescent="0.25">
      <c r="A951" s="64" t="s">
        <v>176</v>
      </c>
      <c r="B951" s="65" t="s">
        <v>177</v>
      </c>
      <c r="C951" s="66" t="s">
        <v>193</v>
      </c>
      <c r="D951" s="65" t="s">
        <v>1964</v>
      </c>
      <c r="E951" s="65" t="s">
        <v>361</v>
      </c>
      <c r="F951" s="65" t="s">
        <v>11</v>
      </c>
      <c r="G951" s="65" t="s">
        <v>1522</v>
      </c>
      <c r="H951" s="65" t="s">
        <v>13</v>
      </c>
      <c r="I951" s="67">
        <v>-475.74</v>
      </c>
      <c r="J951" s="48" t="str">
        <f t="shared" si="14"/>
        <v>560 Dept of Natural Resources</v>
      </c>
      <c r="K951" s="48" t="str">
        <f>IFERROR(VLOOKUP(C951,AppropUnits[],13,0),D951)</f>
        <v>DNR Species Protection</v>
      </c>
      <c r="L951" s="62" t="s">
        <v>1519</v>
      </c>
      <c r="M951" s="63" t="s">
        <v>2161</v>
      </c>
    </row>
    <row r="952" spans="1:13" ht="15" customHeight="1" x14ac:dyDescent="0.25">
      <c r="A952" s="64" t="s">
        <v>176</v>
      </c>
      <c r="B952" s="65" t="s">
        <v>177</v>
      </c>
      <c r="C952" s="66" t="s">
        <v>1160</v>
      </c>
      <c r="D952" s="65" t="s">
        <v>1965</v>
      </c>
      <c r="E952" s="65" t="s">
        <v>361</v>
      </c>
      <c r="F952" s="65" t="s">
        <v>11</v>
      </c>
      <c r="G952" s="65" t="s">
        <v>1522</v>
      </c>
      <c r="H952" s="65" t="s">
        <v>13</v>
      </c>
      <c r="I952" s="67">
        <v>-191.5</v>
      </c>
      <c r="J952" s="48" t="str">
        <f t="shared" si="14"/>
        <v>560 Dept of Natural Resources</v>
      </c>
      <c r="K952" s="48" t="str">
        <f>IFERROR(VLOOKUP(C952,AppropUnits[],13,0),D952)</f>
        <v>DNR Watershed</v>
      </c>
      <c r="L952" s="62" t="s">
        <v>1519</v>
      </c>
      <c r="M952" s="63" t="s">
        <v>2161</v>
      </c>
    </row>
    <row r="953" spans="1:13" ht="15" customHeight="1" x14ac:dyDescent="0.25">
      <c r="A953" s="64" t="s">
        <v>176</v>
      </c>
      <c r="B953" s="65" t="s">
        <v>177</v>
      </c>
      <c r="C953" s="66" t="s">
        <v>1966</v>
      </c>
      <c r="D953" s="65" t="s">
        <v>1967</v>
      </c>
      <c r="E953" s="65" t="s">
        <v>361</v>
      </c>
      <c r="F953" s="65" t="s">
        <v>11</v>
      </c>
      <c r="G953" s="65" t="s">
        <v>1522</v>
      </c>
      <c r="H953" s="65" t="s">
        <v>13</v>
      </c>
      <c r="I953" s="67">
        <v>-3.0500000000000007</v>
      </c>
      <c r="J953" s="48" t="str">
        <f t="shared" si="14"/>
        <v>560 Dept of Natural Resources</v>
      </c>
      <c r="K953" s="48" t="str">
        <f>IFERROR(VLOOKUP(C953,AppropUnits[],13,0),D953)</f>
        <v>DNR DWR Cooperative Agreements</v>
      </c>
      <c r="L953" s="62" t="s">
        <v>1519</v>
      </c>
      <c r="M953" s="63" t="s">
        <v>2161</v>
      </c>
    </row>
    <row r="954" spans="1:13" ht="15" customHeight="1" x14ac:dyDescent="0.25">
      <c r="A954" s="64" t="s">
        <v>176</v>
      </c>
      <c r="B954" s="65" t="s">
        <v>177</v>
      </c>
      <c r="C954" s="66" t="s">
        <v>1162</v>
      </c>
      <c r="D954" s="65" t="s">
        <v>1968</v>
      </c>
      <c r="E954" s="65" t="s">
        <v>361</v>
      </c>
      <c r="F954" s="65" t="s">
        <v>11</v>
      </c>
      <c r="G954" s="65" t="s">
        <v>1522</v>
      </c>
      <c r="H954" s="65" t="s">
        <v>13</v>
      </c>
      <c r="I954" s="67">
        <v>-1168.5999999999999</v>
      </c>
      <c r="J954" s="48" t="str">
        <f t="shared" si="14"/>
        <v>560 Dept of Natural Resources</v>
      </c>
      <c r="K954" s="48" t="str">
        <f>IFERROR(VLOOKUP(C954,AppropUnits[],13,0),D954)</f>
        <v>DNR DSP Executive Management</v>
      </c>
      <c r="L954" s="62" t="s">
        <v>1519</v>
      </c>
      <c r="M954" s="63" t="s">
        <v>2161</v>
      </c>
    </row>
    <row r="955" spans="1:13" ht="15" customHeight="1" x14ac:dyDescent="0.25">
      <c r="A955" s="64" t="s">
        <v>176</v>
      </c>
      <c r="B955" s="65" t="s">
        <v>177</v>
      </c>
      <c r="C955" s="66" t="s">
        <v>194</v>
      </c>
      <c r="D955" s="65" t="s">
        <v>1969</v>
      </c>
      <c r="E955" s="65" t="s">
        <v>361</v>
      </c>
      <c r="F955" s="65" t="s">
        <v>11</v>
      </c>
      <c r="G955" s="65" t="s">
        <v>1522</v>
      </c>
      <c r="H955" s="65" t="s">
        <v>13</v>
      </c>
      <c r="I955" s="67">
        <v>-24761.789999999994</v>
      </c>
      <c r="J955" s="48" t="str">
        <f t="shared" si="14"/>
        <v>560 Dept of Natural Resources</v>
      </c>
      <c r="K955" s="48" t="str">
        <f>IFERROR(VLOOKUP(C955,AppropUnits[],13,0),D955)</f>
        <v>DNR DSP Park Operation Management</v>
      </c>
      <c r="L955" s="62" t="s">
        <v>1519</v>
      </c>
      <c r="M955" s="63" t="s">
        <v>2161</v>
      </c>
    </row>
    <row r="956" spans="1:13" ht="15" customHeight="1" x14ac:dyDescent="0.25">
      <c r="A956" s="64" t="s">
        <v>176</v>
      </c>
      <c r="B956" s="65" t="s">
        <v>177</v>
      </c>
      <c r="C956" s="66" t="s">
        <v>195</v>
      </c>
      <c r="D956" s="65" t="s">
        <v>1970</v>
      </c>
      <c r="E956" s="65" t="s">
        <v>361</v>
      </c>
      <c r="F956" s="65" t="s">
        <v>11</v>
      </c>
      <c r="G956" s="65" t="s">
        <v>1522</v>
      </c>
      <c r="H956" s="65" t="s">
        <v>13</v>
      </c>
      <c r="I956" s="67">
        <v>-302.82000000000005</v>
      </c>
      <c r="J956" s="48" t="str">
        <f t="shared" si="14"/>
        <v>560 Dept of Natural Resources</v>
      </c>
      <c r="K956" s="48" t="str">
        <f>IFERROR(VLOOKUP(C956,AppropUnits[],13,0),D956)</f>
        <v>DNR DSP Planning &amp; Design</v>
      </c>
      <c r="L956" s="62" t="s">
        <v>1519</v>
      </c>
      <c r="M956" s="63" t="s">
        <v>2161</v>
      </c>
    </row>
    <row r="957" spans="1:13" ht="15" customHeight="1" x14ac:dyDescent="0.25">
      <c r="A957" s="64" t="s">
        <v>176</v>
      </c>
      <c r="B957" s="65" t="s">
        <v>177</v>
      </c>
      <c r="C957" s="66" t="s">
        <v>196</v>
      </c>
      <c r="D957" s="65" t="s">
        <v>1971</v>
      </c>
      <c r="E957" s="65" t="s">
        <v>361</v>
      </c>
      <c r="F957" s="65" t="s">
        <v>11</v>
      </c>
      <c r="G957" s="65" t="s">
        <v>1522</v>
      </c>
      <c r="H957" s="65" t="s">
        <v>13</v>
      </c>
      <c r="I957" s="67">
        <v>-1546.8000000000002</v>
      </c>
      <c r="J957" s="48" t="str">
        <f t="shared" si="14"/>
        <v>560 Dept of Natural Resources</v>
      </c>
      <c r="K957" s="48" t="str">
        <f>IFERROR(VLOOKUP(C957,AppropUnits[],13,0),D957)</f>
        <v>DNR DSP Support Services</v>
      </c>
      <c r="L957" s="62" t="s">
        <v>1519</v>
      </c>
      <c r="M957" s="63" t="s">
        <v>2161</v>
      </c>
    </row>
    <row r="958" spans="1:13" ht="15" customHeight="1" x14ac:dyDescent="0.25">
      <c r="A958" s="64" t="s">
        <v>176</v>
      </c>
      <c r="B958" s="65" t="s">
        <v>177</v>
      </c>
      <c r="C958" s="66" t="s">
        <v>197</v>
      </c>
      <c r="D958" s="65" t="s">
        <v>1972</v>
      </c>
      <c r="E958" s="65" t="s">
        <v>361</v>
      </c>
      <c r="F958" s="65" t="s">
        <v>11</v>
      </c>
      <c r="G958" s="65" t="s">
        <v>1522</v>
      </c>
      <c r="H958" s="65" t="s">
        <v>13</v>
      </c>
      <c r="I958" s="67">
        <v>-1611.5699999999997</v>
      </c>
      <c r="J958" s="48" t="str">
        <f t="shared" si="14"/>
        <v>560 Dept of Natural Resources</v>
      </c>
      <c r="K958" s="48" t="str">
        <f>IFERROR(VLOOKUP(C958,AppropUnits[],13,0),D958)</f>
        <v>DNR DSP Recreation Services</v>
      </c>
      <c r="L958" s="62" t="s">
        <v>1519</v>
      </c>
      <c r="M958" s="63" t="s">
        <v>2161</v>
      </c>
    </row>
    <row r="959" spans="1:13" ht="15" customHeight="1" x14ac:dyDescent="0.25">
      <c r="A959" s="64" t="s">
        <v>176</v>
      </c>
      <c r="B959" s="65" t="s">
        <v>177</v>
      </c>
      <c r="C959" s="66" t="s">
        <v>1168</v>
      </c>
      <c r="D959" s="65" t="s">
        <v>1973</v>
      </c>
      <c r="E959" s="65" t="s">
        <v>361</v>
      </c>
      <c r="F959" s="65" t="s">
        <v>11</v>
      </c>
      <c r="G959" s="65" t="s">
        <v>1522</v>
      </c>
      <c r="H959" s="65" t="s">
        <v>13</v>
      </c>
      <c r="I959" s="67">
        <v>-720.81</v>
      </c>
      <c r="J959" s="48" t="str">
        <f t="shared" si="14"/>
        <v>560 Dept of Natural Resources</v>
      </c>
      <c r="K959" s="48" t="str">
        <f>IFERROR(VLOOKUP(C959,AppropUnits[],13,0),D959)</f>
        <v>DNR UGS Administration</v>
      </c>
      <c r="L959" s="62" t="s">
        <v>1519</v>
      </c>
      <c r="M959" s="63" t="s">
        <v>2161</v>
      </c>
    </row>
    <row r="960" spans="1:13" ht="15" customHeight="1" x14ac:dyDescent="0.25">
      <c r="A960" s="64" t="s">
        <v>176</v>
      </c>
      <c r="B960" s="65" t="s">
        <v>177</v>
      </c>
      <c r="C960" s="66" t="s">
        <v>198</v>
      </c>
      <c r="D960" s="65" t="s">
        <v>1974</v>
      </c>
      <c r="E960" s="65" t="s">
        <v>361</v>
      </c>
      <c r="F960" s="65" t="s">
        <v>11</v>
      </c>
      <c r="G960" s="65" t="s">
        <v>1522</v>
      </c>
      <c r="H960" s="65" t="s">
        <v>13</v>
      </c>
      <c r="I960" s="67">
        <v>-1401.1499999999996</v>
      </c>
      <c r="J960" s="48" t="str">
        <f t="shared" si="14"/>
        <v>560 Dept of Natural Resources</v>
      </c>
      <c r="K960" s="48" t="str">
        <f>IFERROR(VLOOKUP(C960,AppropUnits[],13,0),D960)</f>
        <v>DNR UGS Geologic Hazards</v>
      </c>
      <c r="L960" s="62" t="s">
        <v>1519</v>
      </c>
      <c r="M960" s="63" t="s">
        <v>2161</v>
      </c>
    </row>
    <row r="961" spans="1:13" ht="15" customHeight="1" x14ac:dyDescent="0.25">
      <c r="A961" s="64" t="s">
        <v>176</v>
      </c>
      <c r="B961" s="65" t="s">
        <v>177</v>
      </c>
      <c r="C961" s="66" t="s">
        <v>1975</v>
      </c>
      <c r="D961" s="65" t="s">
        <v>1976</v>
      </c>
      <c r="E961" s="65" t="s">
        <v>361</v>
      </c>
      <c r="F961" s="65" t="s">
        <v>11</v>
      </c>
      <c r="G961" s="65" t="s">
        <v>1522</v>
      </c>
      <c r="H961" s="65" t="s">
        <v>13</v>
      </c>
      <c r="I961" s="67">
        <v>-1574.33</v>
      </c>
      <c r="J961" s="48" t="str">
        <f t="shared" si="14"/>
        <v>560 Dept of Natural Resources</v>
      </c>
      <c r="K961" s="48" t="str">
        <f>IFERROR(VLOOKUP(C961,AppropUnits[],13,0),D961)</f>
        <v>DNR UGS Geologic Mapping/Paleontology</v>
      </c>
      <c r="L961" s="62" t="s">
        <v>1519</v>
      </c>
      <c r="M961" s="63" t="s">
        <v>2161</v>
      </c>
    </row>
    <row r="962" spans="1:13" ht="15" customHeight="1" x14ac:dyDescent="0.25">
      <c r="A962" s="64" t="s">
        <v>176</v>
      </c>
      <c r="B962" s="65" t="s">
        <v>177</v>
      </c>
      <c r="C962" s="66" t="s">
        <v>1977</v>
      </c>
      <c r="D962" s="65" t="s">
        <v>1978</v>
      </c>
      <c r="E962" s="65" t="s">
        <v>361</v>
      </c>
      <c r="F962" s="65" t="s">
        <v>11</v>
      </c>
      <c r="G962" s="65" t="s">
        <v>1522</v>
      </c>
      <c r="H962" s="65" t="s">
        <v>13</v>
      </c>
      <c r="I962" s="67">
        <v>-1679.8400000000001</v>
      </c>
      <c r="J962" s="48" t="str">
        <f t="shared" si="14"/>
        <v>560 Dept of Natural Resources</v>
      </c>
      <c r="K962" s="48" t="str">
        <f>IFERROR(VLOOKUP(C962,AppropUnits[],13,0),D962)</f>
        <v>DNR UGS Energy &amp; Mineral Resources</v>
      </c>
      <c r="L962" s="62" t="s">
        <v>1519</v>
      </c>
      <c r="M962" s="63" t="s">
        <v>2161</v>
      </c>
    </row>
    <row r="963" spans="1:13" ht="15" customHeight="1" x14ac:dyDescent="0.25">
      <c r="A963" s="64" t="s">
        <v>176</v>
      </c>
      <c r="B963" s="65" t="s">
        <v>177</v>
      </c>
      <c r="C963" s="66" t="s">
        <v>1979</v>
      </c>
      <c r="D963" s="65" t="s">
        <v>1980</v>
      </c>
      <c r="E963" s="65" t="s">
        <v>361</v>
      </c>
      <c r="F963" s="65" t="s">
        <v>11</v>
      </c>
      <c r="G963" s="65" t="s">
        <v>1522</v>
      </c>
      <c r="H963" s="65" t="s">
        <v>13</v>
      </c>
      <c r="I963" s="67">
        <v>-1435.8199999999997</v>
      </c>
      <c r="J963" s="48" t="str">
        <f t="shared" si="14"/>
        <v>560 Dept of Natural Resources</v>
      </c>
      <c r="K963" s="48" t="str">
        <f>IFERROR(VLOOKUP(C963,AppropUnits[],13,0),D963)</f>
        <v>DNR UGS Ground Water</v>
      </c>
      <c r="L963" s="62" t="s">
        <v>1519</v>
      </c>
      <c r="M963" s="63" t="s">
        <v>2161</v>
      </c>
    </row>
    <row r="964" spans="1:13" ht="15" customHeight="1" x14ac:dyDescent="0.25">
      <c r="A964" s="64" t="s">
        <v>176</v>
      </c>
      <c r="B964" s="65" t="s">
        <v>177</v>
      </c>
      <c r="C964" s="66" t="s">
        <v>1170</v>
      </c>
      <c r="D964" s="65" t="s">
        <v>1981</v>
      </c>
      <c r="E964" s="65" t="s">
        <v>361</v>
      </c>
      <c r="F964" s="65" t="s">
        <v>11</v>
      </c>
      <c r="G964" s="65" t="s">
        <v>1522</v>
      </c>
      <c r="H964" s="65" t="s">
        <v>13</v>
      </c>
      <c r="I964" s="67">
        <v>-1710.54</v>
      </c>
      <c r="J964" s="48" t="str">
        <f t="shared" ref="J964:J1027" si="15">IF(A964&gt;"",A964&amp;" "&amp;B964,B964)</f>
        <v>560 Dept of Natural Resources</v>
      </c>
      <c r="K964" s="48" t="str">
        <f>IFERROR(VLOOKUP(C964,AppropUnits[],13,0),D964)</f>
        <v>DNR UGS Information &amp; Outreach</v>
      </c>
      <c r="L964" s="62" t="s">
        <v>1519</v>
      </c>
      <c r="M964" s="63" t="s">
        <v>2161</v>
      </c>
    </row>
    <row r="965" spans="1:13" ht="15" customHeight="1" x14ac:dyDescent="0.25">
      <c r="A965" s="64" t="s">
        <v>176</v>
      </c>
      <c r="B965" s="65" t="s">
        <v>177</v>
      </c>
      <c r="C965" s="66" t="s">
        <v>1172</v>
      </c>
      <c r="D965" s="65" t="s">
        <v>1982</v>
      </c>
      <c r="E965" s="65" t="s">
        <v>361</v>
      </c>
      <c r="F965" s="65" t="s">
        <v>11</v>
      </c>
      <c r="G965" s="65" t="s">
        <v>1522</v>
      </c>
      <c r="H965" s="65" t="s">
        <v>13</v>
      </c>
      <c r="I965" s="67">
        <v>-829.2199999999998</v>
      </c>
      <c r="J965" s="48" t="str">
        <f t="shared" si="15"/>
        <v>560 Dept of Natural Resources</v>
      </c>
      <c r="K965" s="48" t="str">
        <f>IFERROR(VLOOKUP(C965,AppropUnits[],13,0),D965)</f>
        <v>DNR WRE Water Resources Administration</v>
      </c>
      <c r="L965" s="62" t="s">
        <v>1519</v>
      </c>
      <c r="M965" s="63" t="s">
        <v>2161</v>
      </c>
    </row>
    <row r="966" spans="1:13" ht="15" customHeight="1" x14ac:dyDescent="0.25">
      <c r="A966" s="64" t="s">
        <v>176</v>
      </c>
      <c r="B966" s="65" t="s">
        <v>177</v>
      </c>
      <c r="C966" s="66" t="s">
        <v>1983</v>
      </c>
      <c r="D966" s="65" t="s">
        <v>1984</v>
      </c>
      <c r="E966" s="65" t="s">
        <v>361</v>
      </c>
      <c r="F966" s="65" t="s">
        <v>11</v>
      </c>
      <c r="G966" s="65" t="s">
        <v>1522</v>
      </c>
      <c r="H966" s="65" t="s">
        <v>13</v>
      </c>
      <c r="I966" s="67">
        <v>-5.2100000000000009</v>
      </c>
      <c r="J966" s="48" t="str">
        <f t="shared" si="15"/>
        <v>560 Dept of Natural Resources</v>
      </c>
      <c r="K966" s="48" t="str">
        <f>IFERROR(VLOOKUP(C966,AppropUnits[],13,0),D966)</f>
        <v>DNR WRE Board</v>
      </c>
      <c r="L966" s="62" t="s">
        <v>1519</v>
      </c>
      <c r="M966" s="63" t="s">
        <v>2161</v>
      </c>
    </row>
    <row r="967" spans="1:13" ht="15" customHeight="1" x14ac:dyDescent="0.25">
      <c r="A967" s="64" t="s">
        <v>176</v>
      </c>
      <c r="B967" s="65" t="s">
        <v>177</v>
      </c>
      <c r="C967" s="66" t="s">
        <v>1174</v>
      </c>
      <c r="D967" s="65" t="s">
        <v>1985</v>
      </c>
      <c r="E967" s="65" t="s">
        <v>361</v>
      </c>
      <c r="F967" s="65" t="s">
        <v>11</v>
      </c>
      <c r="G967" s="65" t="s">
        <v>1522</v>
      </c>
      <c r="H967" s="65" t="s">
        <v>13</v>
      </c>
      <c r="I967" s="67">
        <v>-237.96000000000004</v>
      </c>
      <c r="J967" s="48" t="str">
        <f t="shared" si="15"/>
        <v>560 Dept of Natural Resources</v>
      </c>
      <c r="K967" s="48" t="str">
        <f>IFERROR(VLOOKUP(C967,AppropUnits[],13,0),D967)</f>
        <v>DNR WRE Interstate Streams</v>
      </c>
      <c r="L967" s="62" t="s">
        <v>1519</v>
      </c>
      <c r="M967" s="63" t="s">
        <v>2161</v>
      </c>
    </row>
    <row r="968" spans="1:13" ht="15" customHeight="1" x14ac:dyDescent="0.25">
      <c r="A968" s="64" t="s">
        <v>176</v>
      </c>
      <c r="B968" s="65" t="s">
        <v>177</v>
      </c>
      <c r="C968" s="66" t="s">
        <v>1176</v>
      </c>
      <c r="D968" s="65" t="s">
        <v>1986</v>
      </c>
      <c r="E968" s="65" t="s">
        <v>361</v>
      </c>
      <c r="F968" s="65" t="s">
        <v>11</v>
      </c>
      <c r="G968" s="65" t="s">
        <v>1522</v>
      </c>
      <c r="H968" s="65" t="s">
        <v>13</v>
      </c>
      <c r="I968" s="67">
        <v>-2653.46</v>
      </c>
      <c r="J968" s="48" t="str">
        <f t="shared" si="15"/>
        <v>560 Dept of Natural Resources</v>
      </c>
      <c r="K968" s="48" t="str">
        <f>IFERROR(VLOOKUP(C968,AppropUnits[],13,0),D968)</f>
        <v>DNR WRE Planning</v>
      </c>
      <c r="L968" s="62" t="s">
        <v>1519</v>
      </c>
      <c r="M968" s="63" t="s">
        <v>2161</v>
      </c>
    </row>
    <row r="969" spans="1:13" ht="15" customHeight="1" x14ac:dyDescent="0.25">
      <c r="A969" s="64" t="s">
        <v>176</v>
      </c>
      <c r="B969" s="65" t="s">
        <v>177</v>
      </c>
      <c r="C969" s="66" t="s">
        <v>1178</v>
      </c>
      <c r="D969" s="65" t="s">
        <v>1987</v>
      </c>
      <c r="E969" s="65" t="s">
        <v>361</v>
      </c>
      <c r="F969" s="65" t="s">
        <v>11</v>
      </c>
      <c r="G969" s="65" t="s">
        <v>1522</v>
      </c>
      <c r="H969" s="65" t="s">
        <v>13</v>
      </c>
      <c r="I969" s="67">
        <v>-2333.54</v>
      </c>
      <c r="J969" s="48" t="str">
        <f t="shared" si="15"/>
        <v>560 Dept of Natural Resources</v>
      </c>
      <c r="K969" s="48" t="str">
        <f>IFERROR(VLOOKUP(C969,AppropUnits[],13,0),D969)</f>
        <v>DNR WRE Construction</v>
      </c>
      <c r="L969" s="62" t="s">
        <v>1519</v>
      </c>
      <c r="M969" s="63" t="s">
        <v>2161</v>
      </c>
    </row>
    <row r="970" spans="1:13" ht="15" customHeight="1" x14ac:dyDescent="0.25">
      <c r="A970" s="64" t="s">
        <v>176</v>
      </c>
      <c r="B970" s="65" t="s">
        <v>177</v>
      </c>
      <c r="C970" s="66" t="s">
        <v>1988</v>
      </c>
      <c r="D970" s="65" t="s">
        <v>1989</v>
      </c>
      <c r="E970" s="65" t="s">
        <v>361</v>
      </c>
      <c r="F970" s="65" t="s">
        <v>11</v>
      </c>
      <c r="G970" s="65" t="s">
        <v>1522</v>
      </c>
      <c r="H970" s="65" t="s">
        <v>13</v>
      </c>
      <c r="I970" s="67">
        <v>-3.5999999999999996</v>
      </c>
      <c r="J970" s="48" t="str">
        <f t="shared" si="15"/>
        <v>560 Dept of Natural Resources</v>
      </c>
      <c r="K970" s="48" t="str">
        <f>IFERROR(VLOOKUP(C970,AppropUnits[],13,0),D970)</f>
        <v>DNR WRE Funding Projects and Research</v>
      </c>
      <c r="L970" s="62" t="s">
        <v>1519</v>
      </c>
      <c r="M970" s="63" t="s">
        <v>2161</v>
      </c>
    </row>
    <row r="971" spans="1:13" ht="15" customHeight="1" x14ac:dyDescent="0.25">
      <c r="A971" s="64" t="s">
        <v>176</v>
      </c>
      <c r="B971" s="65" t="s">
        <v>177</v>
      </c>
      <c r="C971" s="66" t="s">
        <v>199</v>
      </c>
      <c r="D971" s="65" t="s">
        <v>1990</v>
      </c>
      <c r="E971" s="65" t="s">
        <v>361</v>
      </c>
      <c r="F971" s="65" t="s">
        <v>11</v>
      </c>
      <c r="G971" s="65" t="s">
        <v>1522</v>
      </c>
      <c r="H971" s="65" t="s">
        <v>13</v>
      </c>
      <c r="I971" s="67">
        <v>-654.40000000000009</v>
      </c>
      <c r="J971" s="48" t="str">
        <f t="shared" si="15"/>
        <v>560 Dept of Natural Resources</v>
      </c>
      <c r="K971" s="48" t="str">
        <f>IFERROR(VLOOKUP(C971,AppropUnits[],13,0),D971)</f>
        <v>DNR WRTS Water Rights Administration</v>
      </c>
      <c r="L971" s="62" t="s">
        <v>1519</v>
      </c>
      <c r="M971" s="63" t="s">
        <v>2161</v>
      </c>
    </row>
    <row r="972" spans="1:13" ht="15" customHeight="1" x14ac:dyDescent="0.25">
      <c r="A972" s="64" t="s">
        <v>176</v>
      </c>
      <c r="B972" s="65" t="s">
        <v>177</v>
      </c>
      <c r="C972" s="66" t="s">
        <v>200</v>
      </c>
      <c r="D972" s="65" t="s">
        <v>1991</v>
      </c>
      <c r="E972" s="65" t="s">
        <v>361</v>
      </c>
      <c r="F972" s="65" t="s">
        <v>11</v>
      </c>
      <c r="G972" s="65" t="s">
        <v>1522</v>
      </c>
      <c r="H972" s="65" t="s">
        <v>13</v>
      </c>
      <c r="I972" s="67">
        <v>-4933.6399999999994</v>
      </c>
      <c r="J972" s="48" t="str">
        <f t="shared" si="15"/>
        <v>560 Dept of Natural Resources</v>
      </c>
      <c r="K972" s="48" t="str">
        <f>IFERROR(VLOOKUP(C972,AppropUnits[],13,0),D972)</f>
        <v>DNR WRTS Applications &amp; Records</v>
      </c>
      <c r="L972" s="62" t="s">
        <v>1519</v>
      </c>
      <c r="M972" s="63" t="s">
        <v>2161</v>
      </c>
    </row>
    <row r="973" spans="1:13" ht="15" customHeight="1" x14ac:dyDescent="0.25">
      <c r="A973" s="64" t="s">
        <v>176</v>
      </c>
      <c r="B973" s="65" t="s">
        <v>177</v>
      </c>
      <c r="C973" s="66" t="s">
        <v>353</v>
      </c>
      <c r="D973" s="65" t="s">
        <v>1992</v>
      </c>
      <c r="E973" s="65" t="s">
        <v>361</v>
      </c>
      <c r="F973" s="65" t="s">
        <v>11</v>
      </c>
      <c r="G973" s="65" t="s">
        <v>1522</v>
      </c>
      <c r="H973" s="65" t="s">
        <v>13</v>
      </c>
      <c r="I973" s="67">
        <v>-1245.1799999999998</v>
      </c>
      <c r="J973" s="48" t="str">
        <f t="shared" si="15"/>
        <v>560 Dept of Natural Resources</v>
      </c>
      <c r="K973" s="48" t="str">
        <f>IFERROR(VLOOKUP(C973,AppropUnits[],13,0),D973)</f>
        <v>DNR WRTS Dam Safety</v>
      </c>
      <c r="L973" s="62" t="s">
        <v>1519</v>
      </c>
      <c r="M973" s="63" t="s">
        <v>2161</v>
      </c>
    </row>
    <row r="974" spans="1:13" ht="15" customHeight="1" x14ac:dyDescent="0.25">
      <c r="A974" s="64" t="s">
        <v>176</v>
      </c>
      <c r="B974" s="65" t="s">
        <v>177</v>
      </c>
      <c r="C974" s="66" t="s">
        <v>201</v>
      </c>
      <c r="D974" s="65" t="s">
        <v>1993</v>
      </c>
      <c r="E974" s="65" t="s">
        <v>361</v>
      </c>
      <c r="F974" s="65" t="s">
        <v>11</v>
      </c>
      <c r="G974" s="65" t="s">
        <v>1522</v>
      </c>
      <c r="H974" s="65" t="s">
        <v>13</v>
      </c>
      <c r="I974" s="67">
        <v>-1388.4799999999996</v>
      </c>
      <c r="J974" s="48" t="str">
        <f t="shared" si="15"/>
        <v>560 Dept of Natural Resources</v>
      </c>
      <c r="K974" s="48" t="str">
        <f>IFERROR(VLOOKUP(C974,AppropUnits[],13,0),D974)</f>
        <v>DNR WRTS Field Services</v>
      </c>
      <c r="L974" s="62" t="s">
        <v>1519</v>
      </c>
      <c r="M974" s="63" t="s">
        <v>2161</v>
      </c>
    </row>
    <row r="975" spans="1:13" ht="15" customHeight="1" x14ac:dyDescent="0.25">
      <c r="A975" s="64" t="s">
        <v>176</v>
      </c>
      <c r="B975" s="65" t="s">
        <v>177</v>
      </c>
      <c r="C975" s="66" t="s">
        <v>1184</v>
      </c>
      <c r="D975" s="65" t="s">
        <v>1994</v>
      </c>
      <c r="E975" s="65" t="s">
        <v>361</v>
      </c>
      <c r="F975" s="65" t="s">
        <v>11</v>
      </c>
      <c r="G975" s="65" t="s">
        <v>1522</v>
      </c>
      <c r="H975" s="65" t="s">
        <v>13</v>
      </c>
      <c r="I975" s="67">
        <v>-1937.6599999999999</v>
      </c>
      <c r="J975" s="48" t="str">
        <f t="shared" si="15"/>
        <v>560 Dept of Natural Resources</v>
      </c>
      <c r="K975" s="48" t="str">
        <f>IFERROR(VLOOKUP(C975,AppropUnits[],13,0),D975)</f>
        <v>DNR WRTS Adjudication</v>
      </c>
      <c r="L975" s="62" t="s">
        <v>1519</v>
      </c>
      <c r="M975" s="63" t="s">
        <v>2161</v>
      </c>
    </row>
    <row r="976" spans="1:13" ht="15" customHeight="1" x14ac:dyDescent="0.25">
      <c r="A976" s="64" t="s">
        <v>176</v>
      </c>
      <c r="B976" s="65" t="s">
        <v>177</v>
      </c>
      <c r="C976" s="66" t="s">
        <v>202</v>
      </c>
      <c r="D976" s="65" t="s">
        <v>1995</v>
      </c>
      <c r="E976" s="65" t="s">
        <v>361</v>
      </c>
      <c r="F976" s="65" t="s">
        <v>11</v>
      </c>
      <c r="G976" s="65" t="s">
        <v>1522</v>
      </c>
      <c r="H976" s="65" t="s">
        <v>13</v>
      </c>
      <c r="I976" s="67">
        <v>-776.09000000000015</v>
      </c>
      <c r="J976" s="48" t="str">
        <f t="shared" si="15"/>
        <v>560 Dept of Natural Resources</v>
      </c>
      <c r="K976" s="48" t="str">
        <f>IFERROR(VLOOKUP(C976,AppropUnits[],13,0),D976)</f>
        <v>DNR WRTS Technical Services</v>
      </c>
      <c r="L976" s="62" t="s">
        <v>1519</v>
      </c>
      <c r="M976" s="63" t="s">
        <v>2161</v>
      </c>
    </row>
    <row r="977" spans="1:13" ht="15" customHeight="1" x14ac:dyDescent="0.25">
      <c r="A977" s="45" t="s">
        <v>203</v>
      </c>
      <c r="B977" s="27" t="s">
        <v>204</v>
      </c>
      <c r="C977" s="28" t="s">
        <v>333</v>
      </c>
      <c r="D977" s="26" t="s">
        <v>334</v>
      </c>
      <c r="E977" s="29" t="s">
        <v>361</v>
      </c>
      <c r="F977" s="29" t="s">
        <v>261</v>
      </c>
      <c r="G977" s="29" t="s">
        <v>260</v>
      </c>
      <c r="H977" s="30" t="s">
        <v>13</v>
      </c>
      <c r="I977" s="31">
        <v>26.407499999999999</v>
      </c>
      <c r="J977" s="48" t="str">
        <f t="shared" si="15"/>
        <v>570 Dept of Agriculture &amp; Food</v>
      </c>
      <c r="K977" s="48" t="str">
        <f>IFERROR(VLOOKUP(C977,AppropUnits[],13,0),D977)</f>
        <v>DAG Qualified Production Enterprise Fund</v>
      </c>
      <c r="L977" s="35" t="s">
        <v>588</v>
      </c>
      <c r="M977" s="63" t="s">
        <v>2161</v>
      </c>
    </row>
    <row r="978" spans="1:13" ht="15" customHeight="1" x14ac:dyDescent="0.25">
      <c r="A978" s="45" t="s">
        <v>203</v>
      </c>
      <c r="B978" s="27" t="s">
        <v>204</v>
      </c>
      <c r="C978" s="28" t="s">
        <v>215</v>
      </c>
      <c r="D978" s="26" t="s">
        <v>501</v>
      </c>
      <c r="E978" s="29" t="s">
        <v>361</v>
      </c>
      <c r="F978" s="29" t="s">
        <v>534</v>
      </c>
      <c r="G978" s="29" t="s">
        <v>362</v>
      </c>
      <c r="H978" s="30" t="s">
        <v>13</v>
      </c>
      <c r="I978" s="31">
        <v>12</v>
      </c>
      <c r="J978" s="48" t="str">
        <f t="shared" si="15"/>
        <v>570 Dept of Agriculture &amp; Food</v>
      </c>
      <c r="K978" s="48" t="str">
        <f>IFERROR(VLOOKUP(C978,AppropUnits[],13,0),D978)</f>
        <v>DAG Agricultural Loan Program</v>
      </c>
      <c r="L978" s="35" t="s">
        <v>588</v>
      </c>
      <c r="M978" s="63" t="s">
        <v>2161</v>
      </c>
    </row>
    <row r="979" spans="1:13" ht="15" customHeight="1" x14ac:dyDescent="0.25">
      <c r="A979" s="45" t="s">
        <v>203</v>
      </c>
      <c r="B979" s="27" t="s">
        <v>204</v>
      </c>
      <c r="C979" s="28" t="s">
        <v>215</v>
      </c>
      <c r="D979" s="26" t="s">
        <v>501</v>
      </c>
      <c r="E979" s="29" t="s">
        <v>361</v>
      </c>
      <c r="F979" s="29" t="s">
        <v>534</v>
      </c>
      <c r="G979" s="29" t="s">
        <v>379</v>
      </c>
      <c r="H979" s="30" t="s">
        <v>13</v>
      </c>
      <c r="I979" s="31">
        <v>117.60000000000002</v>
      </c>
      <c r="J979" s="48" t="str">
        <f t="shared" si="15"/>
        <v>570 Dept of Agriculture &amp; Food</v>
      </c>
      <c r="K979" s="48" t="str">
        <f>IFERROR(VLOOKUP(C979,AppropUnits[],13,0),D979)</f>
        <v>DAG Agricultural Loan Program</v>
      </c>
      <c r="L979" s="35" t="s">
        <v>588</v>
      </c>
      <c r="M979" s="63" t="s">
        <v>2161</v>
      </c>
    </row>
    <row r="980" spans="1:13" ht="15" customHeight="1" x14ac:dyDescent="0.25">
      <c r="A980" s="45" t="s">
        <v>203</v>
      </c>
      <c r="B980" s="27" t="s">
        <v>204</v>
      </c>
      <c r="C980" s="28" t="s">
        <v>215</v>
      </c>
      <c r="D980" s="26" t="s">
        <v>501</v>
      </c>
      <c r="E980" s="29" t="s">
        <v>361</v>
      </c>
      <c r="F980" s="29" t="s">
        <v>261</v>
      </c>
      <c r="G980" s="29" t="s">
        <v>260</v>
      </c>
      <c r="H980" s="30" t="s">
        <v>13</v>
      </c>
      <c r="I980" s="31">
        <v>2.3968000000000003</v>
      </c>
      <c r="J980" s="48" t="str">
        <f t="shared" si="15"/>
        <v>570 Dept of Agriculture &amp; Food</v>
      </c>
      <c r="K980" s="48" t="str">
        <f>IFERROR(VLOOKUP(C980,AppropUnits[],13,0),D980)</f>
        <v>DAG Agricultural Loan Program</v>
      </c>
      <c r="L980" s="35" t="s">
        <v>588</v>
      </c>
      <c r="M980" s="63" t="s">
        <v>2161</v>
      </c>
    </row>
    <row r="981" spans="1:13" ht="15" customHeight="1" x14ac:dyDescent="0.25">
      <c r="A981" s="45" t="s">
        <v>203</v>
      </c>
      <c r="B981" s="27" t="s">
        <v>204</v>
      </c>
      <c r="C981" s="28" t="s">
        <v>205</v>
      </c>
      <c r="D981" s="26" t="s">
        <v>486</v>
      </c>
      <c r="E981" s="29" t="s">
        <v>361</v>
      </c>
      <c r="F981" s="29" t="s">
        <v>534</v>
      </c>
      <c r="G981" s="29" t="s">
        <v>362</v>
      </c>
      <c r="H981" s="30" t="s">
        <v>13</v>
      </c>
      <c r="I981" s="31">
        <v>12</v>
      </c>
      <c r="J981" s="48" t="str">
        <f t="shared" si="15"/>
        <v>570 Dept of Agriculture &amp; Food</v>
      </c>
      <c r="K981" s="48" t="str">
        <f>IFERROR(VLOOKUP(C981,AppropUnits[],13,0),D981)</f>
        <v>DAG Agriculture Administration</v>
      </c>
      <c r="L981" s="35" t="s">
        <v>588</v>
      </c>
      <c r="M981" s="63" t="s">
        <v>2161</v>
      </c>
    </row>
    <row r="982" spans="1:13" ht="15" customHeight="1" x14ac:dyDescent="0.25">
      <c r="A982" s="45" t="s">
        <v>203</v>
      </c>
      <c r="B982" s="27" t="s">
        <v>204</v>
      </c>
      <c r="C982" s="28" t="s">
        <v>205</v>
      </c>
      <c r="D982" s="26" t="s">
        <v>486</v>
      </c>
      <c r="E982" s="29" t="s">
        <v>361</v>
      </c>
      <c r="F982" s="29" t="s">
        <v>534</v>
      </c>
      <c r="G982" s="29" t="s">
        <v>379</v>
      </c>
      <c r="H982" s="30" t="s">
        <v>13</v>
      </c>
      <c r="I982" s="31">
        <v>173.83000000000004</v>
      </c>
      <c r="J982" s="48" t="str">
        <f t="shared" si="15"/>
        <v>570 Dept of Agriculture &amp; Food</v>
      </c>
      <c r="K982" s="48" t="str">
        <f>IFERROR(VLOOKUP(C982,AppropUnits[],13,0),D982)</f>
        <v>DAG Agriculture Administration</v>
      </c>
      <c r="L982" s="35" t="s">
        <v>588</v>
      </c>
      <c r="M982" s="63" t="s">
        <v>2161</v>
      </c>
    </row>
    <row r="983" spans="1:13" ht="15" customHeight="1" x14ac:dyDescent="0.25">
      <c r="A983" s="45" t="s">
        <v>203</v>
      </c>
      <c r="B983" s="27" t="s">
        <v>204</v>
      </c>
      <c r="C983" s="28" t="s">
        <v>205</v>
      </c>
      <c r="D983" s="26" t="s">
        <v>486</v>
      </c>
      <c r="E983" s="29" t="s">
        <v>361</v>
      </c>
      <c r="F983" s="29" t="s">
        <v>261</v>
      </c>
      <c r="G983" s="29" t="s">
        <v>260</v>
      </c>
      <c r="H983" s="30" t="s">
        <v>13</v>
      </c>
      <c r="I983" s="31">
        <v>4.5586000000000002</v>
      </c>
      <c r="J983" s="48" t="str">
        <f t="shared" si="15"/>
        <v>570 Dept of Agriculture &amp; Food</v>
      </c>
      <c r="K983" s="48" t="str">
        <f>IFERROR(VLOOKUP(C983,AppropUnits[],13,0),D983)</f>
        <v>DAG Agriculture Administration</v>
      </c>
      <c r="L983" s="35" t="s">
        <v>588</v>
      </c>
      <c r="M983" s="63" t="s">
        <v>2161</v>
      </c>
    </row>
    <row r="984" spans="1:13" ht="15" customHeight="1" x14ac:dyDescent="0.25">
      <c r="A984" s="46" t="s">
        <v>203</v>
      </c>
      <c r="B984" s="25" t="s">
        <v>204</v>
      </c>
      <c r="C984" s="43" t="s">
        <v>205</v>
      </c>
      <c r="D984" s="25" t="s">
        <v>486</v>
      </c>
      <c r="E984" s="39" t="s">
        <v>361</v>
      </c>
      <c r="F984" s="25" t="s">
        <v>11</v>
      </c>
      <c r="G984" s="25" t="s">
        <v>12</v>
      </c>
      <c r="H984" s="25" t="s">
        <v>13</v>
      </c>
      <c r="I984" s="32">
        <v>2707</v>
      </c>
      <c r="J984" s="48" t="str">
        <f t="shared" si="15"/>
        <v>570 Dept of Agriculture &amp; Food</v>
      </c>
      <c r="K984" s="48" t="str">
        <f>IFERROR(VLOOKUP(C984,AppropUnits[],13,0),D984)</f>
        <v>DAG Agriculture Administration</v>
      </c>
      <c r="L984" s="62" t="s">
        <v>1519</v>
      </c>
      <c r="M984" s="63" t="s">
        <v>2161</v>
      </c>
    </row>
    <row r="985" spans="1:13" ht="15" customHeight="1" x14ac:dyDescent="0.25">
      <c r="A985" s="46" t="s">
        <v>203</v>
      </c>
      <c r="B985" s="25" t="s">
        <v>204</v>
      </c>
      <c r="C985" s="43" t="s">
        <v>205</v>
      </c>
      <c r="D985" s="25" t="s">
        <v>486</v>
      </c>
      <c r="E985" s="39" t="s">
        <v>361</v>
      </c>
      <c r="F985" s="25" t="s">
        <v>11</v>
      </c>
      <c r="G985" s="25" t="s">
        <v>1482</v>
      </c>
      <c r="H985" s="25" t="s">
        <v>13</v>
      </c>
      <c r="I985" s="32">
        <v>-11904</v>
      </c>
      <c r="J985" s="48" t="str">
        <f t="shared" si="15"/>
        <v>570 Dept of Agriculture &amp; Food</v>
      </c>
      <c r="K985" s="48" t="str">
        <f>IFERROR(VLOOKUP(C985,AppropUnits[],13,0),D985)</f>
        <v>DAG Agriculture Administration</v>
      </c>
      <c r="L985" s="62" t="s">
        <v>1519</v>
      </c>
      <c r="M985" s="63" t="s">
        <v>2161</v>
      </c>
    </row>
    <row r="986" spans="1:13" ht="15" customHeight="1" x14ac:dyDescent="0.25">
      <c r="A986" s="46" t="s">
        <v>203</v>
      </c>
      <c r="B986" s="25" t="s">
        <v>204</v>
      </c>
      <c r="C986" s="43" t="s">
        <v>205</v>
      </c>
      <c r="D986" s="25" t="s">
        <v>486</v>
      </c>
      <c r="E986" s="39" t="s">
        <v>361</v>
      </c>
      <c r="F986" s="25" t="s">
        <v>11</v>
      </c>
      <c r="G986" s="25" t="s">
        <v>14</v>
      </c>
      <c r="H986" s="25" t="s">
        <v>13</v>
      </c>
      <c r="I986" s="32">
        <v>12152</v>
      </c>
      <c r="J986" s="48" t="str">
        <f t="shared" si="15"/>
        <v>570 Dept of Agriculture &amp; Food</v>
      </c>
      <c r="K986" s="48" t="str">
        <f>IFERROR(VLOOKUP(C986,AppropUnits[],13,0),D986)</f>
        <v>DAG Agriculture Administration</v>
      </c>
      <c r="L986" s="62" t="s">
        <v>1519</v>
      </c>
      <c r="M986" s="63" t="s">
        <v>2161</v>
      </c>
    </row>
    <row r="987" spans="1:13" ht="15" customHeight="1" x14ac:dyDescent="0.25">
      <c r="A987" s="46" t="s">
        <v>203</v>
      </c>
      <c r="B987" s="25" t="s">
        <v>204</v>
      </c>
      <c r="C987" s="43" t="s">
        <v>205</v>
      </c>
      <c r="D987" s="25" t="s">
        <v>486</v>
      </c>
      <c r="E987" s="39" t="s">
        <v>361</v>
      </c>
      <c r="F987" s="25" t="s">
        <v>11</v>
      </c>
      <c r="G987" s="25" t="s">
        <v>20</v>
      </c>
      <c r="H987" s="25" t="s">
        <v>13</v>
      </c>
      <c r="I987" s="32">
        <v>2332</v>
      </c>
      <c r="J987" s="48" t="str">
        <f t="shared" si="15"/>
        <v>570 Dept of Agriculture &amp; Food</v>
      </c>
      <c r="K987" s="48" t="str">
        <f>IFERROR(VLOOKUP(C987,AppropUnits[],13,0),D987)</f>
        <v>DAG Agriculture Administration</v>
      </c>
      <c r="L987" s="62" t="s">
        <v>1519</v>
      </c>
      <c r="M987" s="63" t="s">
        <v>2161</v>
      </c>
    </row>
    <row r="988" spans="1:13" ht="15" customHeight="1" x14ac:dyDescent="0.25">
      <c r="A988" s="45" t="s">
        <v>203</v>
      </c>
      <c r="B988" s="27" t="s">
        <v>204</v>
      </c>
      <c r="C988" s="28" t="s">
        <v>377</v>
      </c>
      <c r="D988" s="26" t="s">
        <v>397</v>
      </c>
      <c r="E988" s="29" t="s">
        <v>361</v>
      </c>
      <c r="F988" s="29" t="s">
        <v>534</v>
      </c>
      <c r="G988" s="29" t="s">
        <v>362</v>
      </c>
      <c r="H988" s="30" t="s">
        <v>13</v>
      </c>
      <c r="I988" s="31">
        <v>12</v>
      </c>
      <c r="J988" s="48" t="str">
        <f t="shared" si="15"/>
        <v>570 Dept of Agriculture &amp; Food</v>
      </c>
      <c r="K988" s="48" t="str">
        <f>IFERROR(VLOOKUP(C988,AppropUnits[],13,0),D988)</f>
        <v>DAG Analytical Laboratory</v>
      </c>
      <c r="L988" s="35" t="s">
        <v>588</v>
      </c>
      <c r="M988" s="63" t="s">
        <v>2161</v>
      </c>
    </row>
    <row r="989" spans="1:13" ht="15" customHeight="1" x14ac:dyDescent="0.25">
      <c r="A989" s="45" t="s">
        <v>203</v>
      </c>
      <c r="B989" s="27" t="s">
        <v>204</v>
      </c>
      <c r="C989" s="28" t="s">
        <v>208</v>
      </c>
      <c r="D989" s="26" t="s">
        <v>491</v>
      </c>
      <c r="E989" s="29" t="s">
        <v>361</v>
      </c>
      <c r="F989" s="29" t="s">
        <v>534</v>
      </c>
      <c r="G989" s="29" t="s">
        <v>362</v>
      </c>
      <c r="H989" s="30" t="s">
        <v>13</v>
      </c>
      <c r="I989" s="31">
        <v>48</v>
      </c>
      <c r="J989" s="48" t="str">
        <f t="shared" si="15"/>
        <v>570 Dept of Agriculture &amp; Food</v>
      </c>
      <c r="K989" s="48" t="str">
        <f>IFERROR(VLOOKUP(C989,AppropUnits[],13,0),D989)</f>
        <v>DAG Animal Health</v>
      </c>
      <c r="L989" s="35" t="s">
        <v>588</v>
      </c>
      <c r="M989" s="63" t="s">
        <v>2161</v>
      </c>
    </row>
    <row r="990" spans="1:13" ht="15" customHeight="1" x14ac:dyDescent="0.25">
      <c r="A990" s="45" t="s">
        <v>203</v>
      </c>
      <c r="B990" s="27" t="s">
        <v>204</v>
      </c>
      <c r="C990" s="28" t="s">
        <v>208</v>
      </c>
      <c r="D990" s="26" t="s">
        <v>491</v>
      </c>
      <c r="E990" s="29" t="s">
        <v>361</v>
      </c>
      <c r="F990" s="29" t="s">
        <v>534</v>
      </c>
      <c r="G990" s="29" t="s">
        <v>379</v>
      </c>
      <c r="H990" s="30" t="s">
        <v>13</v>
      </c>
      <c r="I990" s="31">
        <v>464.56000000000006</v>
      </c>
      <c r="J990" s="48" t="str">
        <f t="shared" si="15"/>
        <v>570 Dept of Agriculture &amp; Food</v>
      </c>
      <c r="K990" s="48" t="str">
        <f>IFERROR(VLOOKUP(C990,AppropUnits[],13,0),D990)</f>
        <v>DAG Animal Health</v>
      </c>
      <c r="L990" s="35" t="s">
        <v>588</v>
      </c>
      <c r="M990" s="63" t="s">
        <v>2161</v>
      </c>
    </row>
    <row r="991" spans="1:13" ht="15" customHeight="1" x14ac:dyDescent="0.25">
      <c r="A991" s="45" t="s">
        <v>203</v>
      </c>
      <c r="B991" s="27" t="s">
        <v>204</v>
      </c>
      <c r="C991" s="28" t="s">
        <v>208</v>
      </c>
      <c r="D991" s="26" t="s">
        <v>491</v>
      </c>
      <c r="E991" s="29" t="s">
        <v>361</v>
      </c>
      <c r="F991" s="29" t="s">
        <v>261</v>
      </c>
      <c r="G991" s="29" t="s">
        <v>260</v>
      </c>
      <c r="H991" s="30" t="s">
        <v>13</v>
      </c>
      <c r="I991" s="31">
        <v>46.142299999999999</v>
      </c>
      <c r="J991" s="48" t="str">
        <f t="shared" si="15"/>
        <v>570 Dept of Agriculture &amp; Food</v>
      </c>
      <c r="K991" s="48" t="str">
        <f>IFERROR(VLOOKUP(C991,AppropUnits[],13,0),D991)</f>
        <v>DAG Animal Health</v>
      </c>
      <c r="L991" s="35" t="s">
        <v>588</v>
      </c>
      <c r="M991" s="63" t="s">
        <v>2161</v>
      </c>
    </row>
    <row r="992" spans="1:13" ht="15" customHeight="1" x14ac:dyDescent="0.25">
      <c r="A992" s="45" t="s">
        <v>203</v>
      </c>
      <c r="B992" s="27" t="s">
        <v>204</v>
      </c>
      <c r="C992" s="28" t="s">
        <v>371</v>
      </c>
      <c r="D992" s="26" t="s">
        <v>390</v>
      </c>
      <c r="E992" s="29" t="s">
        <v>361</v>
      </c>
      <c r="F992" s="29" t="s">
        <v>534</v>
      </c>
      <c r="G992" s="29" t="s">
        <v>362</v>
      </c>
      <c r="H992" s="30" t="s">
        <v>13</v>
      </c>
      <c r="I992" s="31">
        <v>12</v>
      </c>
      <c r="J992" s="48" t="str">
        <f t="shared" si="15"/>
        <v>570 Dept of Agriculture &amp; Food</v>
      </c>
      <c r="K992" s="48" t="str">
        <f>IFERROR(VLOOKUP(C992,AppropUnits[],13,0),D992)</f>
        <v>DAG Bedding &amp; Upholstered</v>
      </c>
      <c r="L992" s="35" t="s">
        <v>588</v>
      </c>
      <c r="M992" s="63" t="s">
        <v>2161</v>
      </c>
    </row>
    <row r="993" spans="1:13" ht="15" customHeight="1" x14ac:dyDescent="0.25">
      <c r="A993" s="45" t="s">
        <v>203</v>
      </c>
      <c r="B993" s="27" t="s">
        <v>204</v>
      </c>
      <c r="C993" s="28" t="s">
        <v>371</v>
      </c>
      <c r="D993" s="26" t="s">
        <v>390</v>
      </c>
      <c r="E993" s="29" t="s">
        <v>361</v>
      </c>
      <c r="F993" s="29" t="s">
        <v>261</v>
      </c>
      <c r="G993" s="29" t="s">
        <v>260</v>
      </c>
      <c r="H993" s="30" t="s">
        <v>13</v>
      </c>
      <c r="I993" s="31">
        <v>3.2919999999999998</v>
      </c>
      <c r="J993" s="48" t="str">
        <f t="shared" si="15"/>
        <v>570 Dept of Agriculture &amp; Food</v>
      </c>
      <c r="K993" s="48" t="str">
        <f>IFERROR(VLOOKUP(C993,AppropUnits[],13,0),D993)</f>
        <v>DAG Bedding &amp; Upholstered</v>
      </c>
      <c r="L993" s="35" t="s">
        <v>588</v>
      </c>
      <c r="M993" s="63" t="s">
        <v>2161</v>
      </c>
    </row>
    <row r="994" spans="1:13" ht="15" customHeight="1" x14ac:dyDescent="0.25">
      <c r="A994" s="45" t="s">
        <v>203</v>
      </c>
      <c r="B994" s="27" t="s">
        <v>204</v>
      </c>
      <c r="C994" s="28" t="s">
        <v>209</v>
      </c>
      <c r="D994" s="26" t="s">
        <v>492</v>
      </c>
      <c r="E994" s="29" t="s">
        <v>361</v>
      </c>
      <c r="F994" s="29" t="s">
        <v>534</v>
      </c>
      <c r="G994" s="29" t="s">
        <v>362</v>
      </c>
      <c r="H994" s="30" t="s">
        <v>13</v>
      </c>
      <c r="I994" s="31">
        <v>204</v>
      </c>
      <c r="J994" s="48" t="str">
        <f t="shared" si="15"/>
        <v>570 Dept of Agriculture &amp; Food</v>
      </c>
      <c r="K994" s="48" t="str">
        <f>IFERROR(VLOOKUP(C994,AppropUnits[],13,0),D994)</f>
        <v>DAG Brand Inspection</v>
      </c>
      <c r="L994" s="35" t="s">
        <v>588</v>
      </c>
      <c r="M994" s="63" t="s">
        <v>2161</v>
      </c>
    </row>
    <row r="995" spans="1:13" ht="15" customHeight="1" x14ac:dyDescent="0.25">
      <c r="A995" s="45" t="s">
        <v>203</v>
      </c>
      <c r="B995" s="27" t="s">
        <v>204</v>
      </c>
      <c r="C995" s="28" t="s">
        <v>209</v>
      </c>
      <c r="D995" s="26" t="s">
        <v>492</v>
      </c>
      <c r="E995" s="29" t="s">
        <v>361</v>
      </c>
      <c r="F995" s="29" t="s">
        <v>534</v>
      </c>
      <c r="G995" s="29" t="s">
        <v>379</v>
      </c>
      <c r="H995" s="30" t="s">
        <v>13</v>
      </c>
      <c r="I995" s="31">
        <v>5243.2300000000014</v>
      </c>
      <c r="J995" s="48" t="str">
        <f t="shared" si="15"/>
        <v>570 Dept of Agriculture &amp; Food</v>
      </c>
      <c r="K995" s="48" t="str">
        <f>IFERROR(VLOOKUP(C995,AppropUnits[],13,0),D995)</f>
        <v>DAG Brand Inspection</v>
      </c>
      <c r="L995" s="35" t="s">
        <v>588</v>
      </c>
      <c r="M995" s="63" t="s">
        <v>2161</v>
      </c>
    </row>
    <row r="996" spans="1:13" ht="15" customHeight="1" x14ac:dyDescent="0.25">
      <c r="A996" s="45" t="s">
        <v>203</v>
      </c>
      <c r="B996" s="27" t="s">
        <v>204</v>
      </c>
      <c r="C996" s="28" t="s">
        <v>209</v>
      </c>
      <c r="D996" s="26" t="s">
        <v>492</v>
      </c>
      <c r="E996" s="29" t="s">
        <v>361</v>
      </c>
      <c r="F996" s="29" t="s">
        <v>261</v>
      </c>
      <c r="G996" s="29" t="s">
        <v>260</v>
      </c>
      <c r="H996" s="30" t="s">
        <v>13</v>
      </c>
      <c r="I996" s="31">
        <v>212.73779999999999</v>
      </c>
      <c r="J996" s="48" t="str">
        <f t="shared" si="15"/>
        <v>570 Dept of Agriculture &amp; Food</v>
      </c>
      <c r="K996" s="48" t="str">
        <f>IFERROR(VLOOKUP(C996,AppropUnits[],13,0),D996)</f>
        <v>DAG Brand Inspection</v>
      </c>
      <c r="L996" s="35" t="s">
        <v>588</v>
      </c>
      <c r="M996" s="63" t="s">
        <v>2161</v>
      </c>
    </row>
    <row r="997" spans="1:13" ht="15" customHeight="1" x14ac:dyDescent="0.25">
      <c r="A997" s="45" t="s">
        <v>203</v>
      </c>
      <c r="B997" s="27" t="s">
        <v>204</v>
      </c>
      <c r="C997" s="28" t="s">
        <v>355</v>
      </c>
      <c r="D997" s="26" t="s">
        <v>487</v>
      </c>
      <c r="E997" s="29" t="s">
        <v>361</v>
      </c>
      <c r="F997" s="29" t="s">
        <v>534</v>
      </c>
      <c r="G997" s="29" t="s">
        <v>379</v>
      </c>
      <c r="H997" s="30" t="s">
        <v>13</v>
      </c>
      <c r="I997" s="31">
        <v>65.860000000000014</v>
      </c>
      <c r="J997" s="48" t="str">
        <f t="shared" si="15"/>
        <v>570 Dept of Agriculture &amp; Food</v>
      </c>
      <c r="K997" s="48" t="str">
        <f>IFERROR(VLOOKUP(C997,AppropUnits[],13,0),D997)</f>
        <v>DAG Chemistry Laboratory</v>
      </c>
      <c r="L997" s="35" t="s">
        <v>588</v>
      </c>
      <c r="M997" s="63" t="s">
        <v>2161</v>
      </c>
    </row>
    <row r="998" spans="1:13" ht="15" customHeight="1" x14ac:dyDescent="0.25">
      <c r="A998" s="45" t="s">
        <v>203</v>
      </c>
      <c r="B998" s="27" t="s">
        <v>204</v>
      </c>
      <c r="C998" s="28" t="s">
        <v>374</v>
      </c>
      <c r="D998" s="26" t="s">
        <v>393</v>
      </c>
      <c r="E998" s="29" t="s">
        <v>361</v>
      </c>
      <c r="F998" s="29" t="s">
        <v>534</v>
      </c>
      <c r="G998" s="29" t="s">
        <v>362</v>
      </c>
      <c r="H998" s="30" t="s">
        <v>13</v>
      </c>
      <c r="I998" s="31">
        <v>48</v>
      </c>
      <c r="J998" s="48" t="str">
        <f t="shared" si="15"/>
        <v>570 Dept of Agriculture &amp; Food</v>
      </c>
      <c r="K998" s="48" t="str">
        <f>IFERROR(VLOOKUP(C998,AppropUnits[],13,0),D998)</f>
        <v>DAG Dairy Inspection</v>
      </c>
      <c r="L998" s="35" t="s">
        <v>588</v>
      </c>
      <c r="M998" s="63" t="s">
        <v>2161</v>
      </c>
    </row>
    <row r="999" spans="1:13" ht="15" customHeight="1" x14ac:dyDescent="0.25">
      <c r="A999" s="45" t="s">
        <v>203</v>
      </c>
      <c r="B999" s="27" t="s">
        <v>204</v>
      </c>
      <c r="C999" s="28" t="s">
        <v>374</v>
      </c>
      <c r="D999" s="26" t="s">
        <v>393</v>
      </c>
      <c r="E999" s="29" t="s">
        <v>361</v>
      </c>
      <c r="F999" s="29" t="s">
        <v>261</v>
      </c>
      <c r="G999" s="29" t="s">
        <v>260</v>
      </c>
      <c r="H999" s="30" t="s">
        <v>13</v>
      </c>
      <c r="I999" s="31">
        <v>23.635200000000001</v>
      </c>
      <c r="J999" s="48" t="str">
        <f t="shared" si="15"/>
        <v>570 Dept of Agriculture &amp; Food</v>
      </c>
      <c r="K999" s="48" t="str">
        <f>IFERROR(VLOOKUP(C999,AppropUnits[],13,0),D999)</f>
        <v>DAG Dairy Inspection</v>
      </c>
      <c r="L999" s="35" t="s">
        <v>588</v>
      </c>
      <c r="M999" s="63" t="s">
        <v>2161</v>
      </c>
    </row>
    <row r="1000" spans="1:13" ht="15" customHeight="1" x14ac:dyDescent="0.25">
      <c r="A1000" s="45" t="s">
        <v>203</v>
      </c>
      <c r="B1000" s="27" t="s">
        <v>204</v>
      </c>
      <c r="C1000" s="28" t="s">
        <v>375</v>
      </c>
      <c r="D1000" s="26" t="s">
        <v>394</v>
      </c>
      <c r="E1000" s="29" t="s">
        <v>361</v>
      </c>
      <c r="F1000" s="29" t="s">
        <v>534</v>
      </c>
      <c r="G1000" s="29" t="s">
        <v>362</v>
      </c>
      <c r="H1000" s="30" t="s">
        <v>13</v>
      </c>
      <c r="I1000" s="31">
        <v>24</v>
      </c>
      <c r="J1000" s="48" t="str">
        <f t="shared" si="15"/>
        <v>570 Dept of Agriculture &amp; Food</v>
      </c>
      <c r="K1000" s="48" t="str">
        <f>IFERROR(VLOOKUP(C1000,AppropUnits[],13,0),D1000)</f>
        <v>DAG Egg Grading &amp; Inspection</v>
      </c>
      <c r="L1000" s="35" t="s">
        <v>588</v>
      </c>
      <c r="M1000" s="63" t="s">
        <v>2161</v>
      </c>
    </row>
    <row r="1001" spans="1:13" ht="15" customHeight="1" x14ac:dyDescent="0.25">
      <c r="A1001" s="45" t="s">
        <v>203</v>
      </c>
      <c r="B1001" s="27" t="s">
        <v>204</v>
      </c>
      <c r="C1001" s="28" t="s">
        <v>375</v>
      </c>
      <c r="D1001" s="26" t="s">
        <v>394</v>
      </c>
      <c r="E1001" s="29" t="s">
        <v>361</v>
      </c>
      <c r="F1001" s="29" t="s">
        <v>261</v>
      </c>
      <c r="G1001" s="29" t="s">
        <v>260</v>
      </c>
      <c r="H1001" s="30" t="s">
        <v>13</v>
      </c>
      <c r="I1001" s="31">
        <v>8.3725000000000005</v>
      </c>
      <c r="J1001" s="48" t="str">
        <f t="shared" si="15"/>
        <v>570 Dept of Agriculture &amp; Food</v>
      </c>
      <c r="K1001" s="48" t="str">
        <f>IFERROR(VLOOKUP(C1001,AppropUnits[],13,0),D1001)</f>
        <v>DAG Egg Grading &amp; Inspection</v>
      </c>
      <c r="L1001" s="35" t="s">
        <v>588</v>
      </c>
      <c r="M1001" s="63" t="s">
        <v>2161</v>
      </c>
    </row>
    <row r="1002" spans="1:13" ht="15" customHeight="1" x14ac:dyDescent="0.25">
      <c r="A1002" s="45" t="s">
        <v>203</v>
      </c>
      <c r="B1002" s="27" t="s">
        <v>204</v>
      </c>
      <c r="C1002" s="28" t="s">
        <v>373</v>
      </c>
      <c r="D1002" s="26" t="s">
        <v>392</v>
      </c>
      <c r="E1002" s="29" t="s">
        <v>361</v>
      </c>
      <c r="F1002" s="29" t="s">
        <v>534</v>
      </c>
      <c r="G1002" s="29" t="s">
        <v>362</v>
      </c>
      <c r="H1002" s="30" t="s">
        <v>13</v>
      </c>
      <c r="I1002" s="31">
        <v>144</v>
      </c>
      <c r="J1002" s="48" t="str">
        <f t="shared" si="15"/>
        <v>570 Dept of Agriculture &amp; Food</v>
      </c>
      <c r="K1002" s="48" t="str">
        <f>IFERROR(VLOOKUP(C1002,AppropUnits[],13,0),D1002)</f>
        <v>DAG Food Inspection</v>
      </c>
      <c r="L1002" s="35" t="s">
        <v>588</v>
      </c>
      <c r="M1002" s="63" t="s">
        <v>2161</v>
      </c>
    </row>
    <row r="1003" spans="1:13" ht="15" customHeight="1" x14ac:dyDescent="0.25">
      <c r="A1003" s="45" t="s">
        <v>203</v>
      </c>
      <c r="B1003" s="27" t="s">
        <v>204</v>
      </c>
      <c r="C1003" s="28" t="s">
        <v>373</v>
      </c>
      <c r="D1003" s="26" t="s">
        <v>392</v>
      </c>
      <c r="E1003" s="29" t="s">
        <v>361</v>
      </c>
      <c r="F1003" s="29" t="s">
        <v>261</v>
      </c>
      <c r="G1003" s="29" t="s">
        <v>260</v>
      </c>
      <c r="H1003" s="30" t="s">
        <v>13</v>
      </c>
      <c r="I1003" s="31">
        <v>49.283200000000001</v>
      </c>
      <c r="J1003" s="48" t="str">
        <f t="shared" si="15"/>
        <v>570 Dept of Agriculture &amp; Food</v>
      </c>
      <c r="K1003" s="48" t="str">
        <f>IFERROR(VLOOKUP(C1003,AppropUnits[],13,0),D1003)</f>
        <v>DAG Food Inspection</v>
      </c>
      <c r="L1003" s="35" t="s">
        <v>588</v>
      </c>
      <c r="M1003" s="63" t="s">
        <v>2161</v>
      </c>
    </row>
    <row r="1004" spans="1:13" ht="15" customHeight="1" x14ac:dyDescent="0.25">
      <c r="A1004" s="45" t="s">
        <v>203</v>
      </c>
      <c r="B1004" s="27" t="s">
        <v>204</v>
      </c>
      <c r="C1004" s="28" t="s">
        <v>212</v>
      </c>
      <c r="D1004" s="26" t="s">
        <v>495</v>
      </c>
      <c r="E1004" s="29" t="s">
        <v>361</v>
      </c>
      <c r="F1004" s="29" t="s">
        <v>534</v>
      </c>
      <c r="G1004" s="29" t="s">
        <v>362</v>
      </c>
      <c r="H1004" s="30" t="s">
        <v>13</v>
      </c>
      <c r="I1004" s="31">
        <v>12</v>
      </c>
      <c r="J1004" s="48" t="str">
        <f t="shared" si="15"/>
        <v>570 Dept of Agriculture &amp; Food</v>
      </c>
      <c r="K1004" s="48" t="str">
        <f>IFERROR(VLOOKUP(C1004,AppropUnits[],13,0),D1004)</f>
        <v>DAG Grain Inspection</v>
      </c>
      <c r="L1004" s="35" t="s">
        <v>588</v>
      </c>
      <c r="M1004" s="63" t="s">
        <v>2161</v>
      </c>
    </row>
    <row r="1005" spans="1:13" ht="15" customHeight="1" x14ac:dyDescent="0.25">
      <c r="A1005" s="45" t="s">
        <v>203</v>
      </c>
      <c r="B1005" s="27" t="s">
        <v>204</v>
      </c>
      <c r="C1005" s="28" t="s">
        <v>212</v>
      </c>
      <c r="D1005" s="26" t="s">
        <v>495</v>
      </c>
      <c r="E1005" s="29" t="s">
        <v>361</v>
      </c>
      <c r="F1005" s="29" t="s">
        <v>534</v>
      </c>
      <c r="G1005" s="29" t="s">
        <v>379</v>
      </c>
      <c r="H1005" s="30" t="s">
        <v>13</v>
      </c>
      <c r="I1005" s="31">
        <v>15.600000000000003</v>
      </c>
      <c r="J1005" s="48" t="str">
        <f t="shared" si="15"/>
        <v>570 Dept of Agriculture &amp; Food</v>
      </c>
      <c r="K1005" s="48" t="str">
        <f>IFERROR(VLOOKUP(C1005,AppropUnits[],13,0),D1005)</f>
        <v>DAG Grain Inspection</v>
      </c>
      <c r="L1005" s="35" t="s">
        <v>588</v>
      </c>
      <c r="M1005" s="63" t="s">
        <v>2161</v>
      </c>
    </row>
    <row r="1006" spans="1:13" ht="15" customHeight="1" x14ac:dyDescent="0.25">
      <c r="A1006" s="45" t="s">
        <v>203</v>
      </c>
      <c r="B1006" s="27" t="s">
        <v>204</v>
      </c>
      <c r="C1006" s="28" t="s">
        <v>212</v>
      </c>
      <c r="D1006" s="26" t="s">
        <v>495</v>
      </c>
      <c r="E1006" s="29" t="s">
        <v>361</v>
      </c>
      <c r="F1006" s="29" t="s">
        <v>261</v>
      </c>
      <c r="G1006" s="29" t="s">
        <v>260</v>
      </c>
      <c r="H1006" s="30" t="s">
        <v>13</v>
      </c>
      <c r="I1006" s="31">
        <v>0.83849999999999991</v>
      </c>
      <c r="J1006" s="48" t="str">
        <f t="shared" si="15"/>
        <v>570 Dept of Agriculture &amp; Food</v>
      </c>
      <c r="K1006" s="48" t="str">
        <f>IFERROR(VLOOKUP(C1006,AppropUnits[],13,0),D1006)</f>
        <v>DAG Grain Inspection</v>
      </c>
      <c r="L1006" s="35" t="s">
        <v>588</v>
      </c>
      <c r="M1006" s="63" t="s">
        <v>2161</v>
      </c>
    </row>
    <row r="1007" spans="1:13" ht="15" customHeight="1" x14ac:dyDescent="0.25">
      <c r="A1007" s="45" t="s">
        <v>203</v>
      </c>
      <c r="B1007" s="27" t="s">
        <v>204</v>
      </c>
      <c r="C1007" s="28" t="s">
        <v>342</v>
      </c>
      <c r="D1007" s="26" t="s">
        <v>497</v>
      </c>
      <c r="E1007" s="29" t="s">
        <v>361</v>
      </c>
      <c r="F1007" s="29" t="s">
        <v>534</v>
      </c>
      <c r="G1007" s="29" t="s">
        <v>362</v>
      </c>
      <c r="H1007" s="30" t="s">
        <v>13</v>
      </c>
      <c r="I1007" s="31">
        <v>96</v>
      </c>
      <c r="J1007" s="48" t="str">
        <f t="shared" si="15"/>
        <v>570 Dept of Agriculture &amp; Food</v>
      </c>
      <c r="K1007" s="48" t="str">
        <f>IFERROR(VLOOKUP(C1007,AppropUnits[],13,0),D1007)</f>
        <v>DAG Grazing Improvement</v>
      </c>
      <c r="L1007" s="35" t="s">
        <v>588</v>
      </c>
      <c r="M1007" s="63" t="s">
        <v>2161</v>
      </c>
    </row>
    <row r="1008" spans="1:13" ht="15" customHeight="1" x14ac:dyDescent="0.25">
      <c r="A1008" s="45" t="s">
        <v>203</v>
      </c>
      <c r="B1008" s="27" t="s">
        <v>204</v>
      </c>
      <c r="C1008" s="28" t="s">
        <v>342</v>
      </c>
      <c r="D1008" s="26" t="s">
        <v>497</v>
      </c>
      <c r="E1008" s="29" t="s">
        <v>361</v>
      </c>
      <c r="F1008" s="29" t="s">
        <v>534</v>
      </c>
      <c r="G1008" s="29" t="s">
        <v>379</v>
      </c>
      <c r="H1008" s="30" t="s">
        <v>13</v>
      </c>
      <c r="I1008" s="31">
        <v>4805.8200000000006</v>
      </c>
      <c r="J1008" s="48" t="str">
        <f t="shared" si="15"/>
        <v>570 Dept of Agriculture &amp; Food</v>
      </c>
      <c r="K1008" s="48" t="str">
        <f>IFERROR(VLOOKUP(C1008,AppropUnits[],13,0),D1008)</f>
        <v>DAG Grazing Improvement</v>
      </c>
      <c r="L1008" s="35" t="s">
        <v>588</v>
      </c>
      <c r="M1008" s="63" t="s">
        <v>2161</v>
      </c>
    </row>
    <row r="1009" spans="1:13" ht="15" customHeight="1" x14ac:dyDescent="0.25">
      <c r="A1009" s="45" t="s">
        <v>203</v>
      </c>
      <c r="B1009" s="27" t="s">
        <v>204</v>
      </c>
      <c r="C1009" s="28" t="s">
        <v>342</v>
      </c>
      <c r="D1009" s="26" t="s">
        <v>497</v>
      </c>
      <c r="E1009" s="29" t="s">
        <v>361</v>
      </c>
      <c r="F1009" s="29" t="s">
        <v>261</v>
      </c>
      <c r="G1009" s="29" t="s">
        <v>260</v>
      </c>
      <c r="H1009" s="30" t="s">
        <v>13</v>
      </c>
      <c r="I1009" s="31">
        <v>68.825600000000009</v>
      </c>
      <c r="J1009" s="48" t="str">
        <f t="shared" si="15"/>
        <v>570 Dept of Agriculture &amp; Food</v>
      </c>
      <c r="K1009" s="48" t="str">
        <f>IFERROR(VLOOKUP(C1009,AppropUnits[],13,0),D1009)</f>
        <v>DAG Grazing Improvement</v>
      </c>
      <c r="L1009" s="35" t="s">
        <v>588</v>
      </c>
      <c r="M1009" s="63" t="s">
        <v>2161</v>
      </c>
    </row>
    <row r="1010" spans="1:13" ht="15" customHeight="1" x14ac:dyDescent="0.25">
      <c r="A1010" s="45" t="s">
        <v>203</v>
      </c>
      <c r="B1010" s="27" t="s">
        <v>204</v>
      </c>
      <c r="C1010" s="28" t="s">
        <v>376</v>
      </c>
      <c r="D1010" s="26" t="s">
        <v>396</v>
      </c>
      <c r="E1010" s="29" t="s">
        <v>361</v>
      </c>
      <c r="F1010" s="29" t="s">
        <v>534</v>
      </c>
      <c r="G1010" s="29" t="s">
        <v>379</v>
      </c>
      <c r="H1010" s="30" t="s">
        <v>13</v>
      </c>
      <c r="I1010" s="31">
        <v>-436.58000000000033</v>
      </c>
      <c r="J1010" s="48" t="str">
        <f t="shared" si="15"/>
        <v>570 Dept of Agriculture &amp; Food</v>
      </c>
      <c r="K1010" s="48" t="str">
        <f>IFERROR(VLOOKUP(C1010,AppropUnits[],13,0),D1010)</f>
        <v>DAG Industrial Hemp</v>
      </c>
      <c r="L1010" s="35" t="s">
        <v>588</v>
      </c>
      <c r="M1010" s="63" t="s">
        <v>2161</v>
      </c>
    </row>
    <row r="1011" spans="1:13" ht="15" customHeight="1" x14ac:dyDescent="0.25">
      <c r="A1011" s="45" t="s">
        <v>203</v>
      </c>
      <c r="B1011" s="27" t="s">
        <v>204</v>
      </c>
      <c r="C1011" s="28" t="s">
        <v>376</v>
      </c>
      <c r="D1011" s="26" t="s">
        <v>396</v>
      </c>
      <c r="E1011" s="29" t="s">
        <v>361</v>
      </c>
      <c r="F1011" s="29" t="s">
        <v>534</v>
      </c>
      <c r="G1011" s="29" t="s">
        <v>362</v>
      </c>
      <c r="H1011" s="30" t="s">
        <v>13</v>
      </c>
      <c r="I1011" s="31">
        <v>36</v>
      </c>
      <c r="J1011" s="48" t="str">
        <f t="shared" si="15"/>
        <v>570 Dept of Agriculture &amp; Food</v>
      </c>
      <c r="K1011" s="48" t="str">
        <f>IFERROR(VLOOKUP(C1011,AppropUnits[],13,0),D1011)</f>
        <v>DAG Industrial Hemp</v>
      </c>
      <c r="L1011" s="35" t="s">
        <v>588</v>
      </c>
      <c r="M1011" s="63" t="s">
        <v>2161</v>
      </c>
    </row>
    <row r="1012" spans="1:13" ht="15" customHeight="1" x14ac:dyDescent="0.25">
      <c r="A1012" s="45" t="s">
        <v>203</v>
      </c>
      <c r="B1012" s="27" t="s">
        <v>204</v>
      </c>
      <c r="C1012" s="28" t="s">
        <v>376</v>
      </c>
      <c r="D1012" s="26" t="s">
        <v>396</v>
      </c>
      <c r="E1012" s="29" t="s">
        <v>361</v>
      </c>
      <c r="F1012" s="29" t="s">
        <v>261</v>
      </c>
      <c r="G1012" s="29" t="s">
        <v>260</v>
      </c>
      <c r="H1012" s="30" t="s">
        <v>13</v>
      </c>
      <c r="I1012" s="31">
        <v>15.3102</v>
      </c>
      <c r="J1012" s="48" t="str">
        <f t="shared" si="15"/>
        <v>570 Dept of Agriculture &amp; Food</v>
      </c>
      <c r="K1012" s="48" t="str">
        <f>IFERROR(VLOOKUP(C1012,AppropUnits[],13,0),D1012)</f>
        <v>DAG Industrial Hemp</v>
      </c>
      <c r="L1012" s="35" t="s">
        <v>588</v>
      </c>
      <c r="M1012" s="63" t="s">
        <v>2161</v>
      </c>
    </row>
    <row r="1013" spans="1:13" ht="15" customHeight="1" x14ac:dyDescent="0.25">
      <c r="A1013" s="45" t="s">
        <v>203</v>
      </c>
      <c r="B1013" s="27" t="s">
        <v>204</v>
      </c>
      <c r="C1013" s="28" t="s">
        <v>341</v>
      </c>
      <c r="D1013" s="26" t="s">
        <v>496</v>
      </c>
      <c r="E1013" s="29" t="s">
        <v>361</v>
      </c>
      <c r="F1013" s="29" t="s">
        <v>534</v>
      </c>
      <c r="G1013" s="29" t="s">
        <v>378</v>
      </c>
      <c r="H1013" s="30" t="s">
        <v>13</v>
      </c>
      <c r="I1013" s="31">
        <v>90</v>
      </c>
      <c r="J1013" s="48" t="str">
        <f t="shared" si="15"/>
        <v>570 Dept of Agriculture &amp; Food</v>
      </c>
      <c r="K1013" s="48" t="str">
        <f>IFERROR(VLOOKUP(C1013,AppropUnits[],13,0),D1013)</f>
        <v>DAG Insect Infestation</v>
      </c>
      <c r="L1013" s="35" t="s">
        <v>588</v>
      </c>
      <c r="M1013" s="63" t="s">
        <v>2161</v>
      </c>
    </row>
    <row r="1014" spans="1:13" ht="15" customHeight="1" x14ac:dyDescent="0.25">
      <c r="A1014" s="45" t="s">
        <v>203</v>
      </c>
      <c r="B1014" s="27" t="s">
        <v>204</v>
      </c>
      <c r="C1014" s="28" t="s">
        <v>341</v>
      </c>
      <c r="D1014" s="26" t="s">
        <v>496</v>
      </c>
      <c r="E1014" s="29" t="s">
        <v>361</v>
      </c>
      <c r="F1014" s="29" t="s">
        <v>534</v>
      </c>
      <c r="G1014" s="29" t="s">
        <v>362</v>
      </c>
      <c r="H1014" s="30" t="s">
        <v>13</v>
      </c>
      <c r="I1014" s="31">
        <v>192</v>
      </c>
      <c r="J1014" s="48" t="str">
        <f t="shared" si="15"/>
        <v>570 Dept of Agriculture &amp; Food</v>
      </c>
      <c r="K1014" s="48" t="str">
        <f>IFERROR(VLOOKUP(C1014,AppropUnits[],13,0),D1014)</f>
        <v>DAG Insect Infestation</v>
      </c>
      <c r="L1014" s="35" t="s">
        <v>588</v>
      </c>
      <c r="M1014" s="63" t="s">
        <v>2161</v>
      </c>
    </row>
    <row r="1015" spans="1:13" ht="15" customHeight="1" x14ac:dyDescent="0.25">
      <c r="A1015" s="45" t="s">
        <v>203</v>
      </c>
      <c r="B1015" s="27" t="s">
        <v>204</v>
      </c>
      <c r="C1015" s="28" t="s">
        <v>341</v>
      </c>
      <c r="D1015" s="26" t="s">
        <v>496</v>
      </c>
      <c r="E1015" s="29" t="s">
        <v>361</v>
      </c>
      <c r="F1015" s="29" t="s">
        <v>534</v>
      </c>
      <c r="G1015" s="29" t="s">
        <v>379</v>
      </c>
      <c r="H1015" s="30" t="s">
        <v>13</v>
      </c>
      <c r="I1015" s="31">
        <v>411.11</v>
      </c>
      <c r="J1015" s="48" t="str">
        <f t="shared" si="15"/>
        <v>570 Dept of Agriculture &amp; Food</v>
      </c>
      <c r="K1015" s="48" t="str">
        <f>IFERROR(VLOOKUP(C1015,AppropUnits[],13,0),D1015)</f>
        <v>DAG Insect Infestation</v>
      </c>
      <c r="L1015" s="35" t="s">
        <v>588</v>
      </c>
      <c r="M1015" s="63" t="s">
        <v>2161</v>
      </c>
    </row>
    <row r="1016" spans="1:13" ht="15" customHeight="1" x14ac:dyDescent="0.25">
      <c r="A1016" s="45" t="s">
        <v>203</v>
      </c>
      <c r="B1016" s="27" t="s">
        <v>204</v>
      </c>
      <c r="C1016" s="28" t="s">
        <v>341</v>
      </c>
      <c r="D1016" s="26" t="s">
        <v>496</v>
      </c>
      <c r="E1016" s="29" t="s">
        <v>361</v>
      </c>
      <c r="F1016" s="29" t="s">
        <v>261</v>
      </c>
      <c r="G1016" s="29" t="s">
        <v>260</v>
      </c>
      <c r="H1016" s="30" t="s">
        <v>13</v>
      </c>
      <c r="I1016" s="31">
        <v>57.651499999999999</v>
      </c>
      <c r="J1016" s="48" t="str">
        <f t="shared" si="15"/>
        <v>570 Dept of Agriculture &amp; Food</v>
      </c>
      <c r="K1016" s="48" t="str">
        <f>IFERROR(VLOOKUP(C1016,AppropUnits[],13,0),D1016)</f>
        <v>DAG Insect Infestation</v>
      </c>
      <c r="L1016" s="35" t="s">
        <v>588</v>
      </c>
      <c r="M1016" s="63" t="s">
        <v>2161</v>
      </c>
    </row>
    <row r="1017" spans="1:13" ht="15" customHeight="1" x14ac:dyDescent="0.25">
      <c r="A1017" s="45" t="s">
        <v>203</v>
      </c>
      <c r="B1017" s="27" t="s">
        <v>204</v>
      </c>
      <c r="C1017" s="28" t="s">
        <v>206</v>
      </c>
      <c r="D1017" s="26" t="s">
        <v>489</v>
      </c>
      <c r="E1017" s="29" t="s">
        <v>361</v>
      </c>
      <c r="F1017" s="29" t="s">
        <v>534</v>
      </c>
      <c r="G1017" s="29" t="s">
        <v>362</v>
      </c>
      <c r="H1017" s="30" t="s">
        <v>13</v>
      </c>
      <c r="I1017" s="31">
        <v>12</v>
      </c>
      <c r="J1017" s="48" t="str">
        <f t="shared" si="15"/>
        <v>570 Dept of Agriculture &amp; Food</v>
      </c>
      <c r="K1017" s="48" t="str">
        <f>IFERROR(VLOOKUP(C1017,AppropUnits[],13,0),D1017)</f>
        <v>DAG Invasive Species</v>
      </c>
      <c r="L1017" s="35" t="s">
        <v>588</v>
      </c>
      <c r="M1017" s="63" t="s">
        <v>2161</v>
      </c>
    </row>
    <row r="1018" spans="1:13" ht="15" customHeight="1" x14ac:dyDescent="0.25">
      <c r="A1018" s="45" t="s">
        <v>203</v>
      </c>
      <c r="B1018" s="27" t="s">
        <v>204</v>
      </c>
      <c r="C1018" s="28" t="s">
        <v>206</v>
      </c>
      <c r="D1018" s="26" t="s">
        <v>489</v>
      </c>
      <c r="E1018" s="29" t="s">
        <v>361</v>
      </c>
      <c r="F1018" s="29" t="s">
        <v>534</v>
      </c>
      <c r="G1018" s="29" t="s">
        <v>379</v>
      </c>
      <c r="H1018" s="30" t="s">
        <v>13</v>
      </c>
      <c r="I1018" s="31">
        <v>98.750000000000014</v>
      </c>
      <c r="J1018" s="48" t="str">
        <f t="shared" si="15"/>
        <v>570 Dept of Agriculture &amp; Food</v>
      </c>
      <c r="K1018" s="48" t="str">
        <f>IFERROR(VLOOKUP(C1018,AppropUnits[],13,0),D1018)</f>
        <v>DAG Invasive Species</v>
      </c>
      <c r="L1018" s="35" t="s">
        <v>588</v>
      </c>
      <c r="M1018" s="63" t="s">
        <v>2161</v>
      </c>
    </row>
    <row r="1019" spans="1:13" ht="15" customHeight="1" x14ac:dyDescent="0.25">
      <c r="A1019" s="45" t="s">
        <v>203</v>
      </c>
      <c r="B1019" s="27" t="s">
        <v>204</v>
      </c>
      <c r="C1019" s="28" t="s">
        <v>206</v>
      </c>
      <c r="D1019" s="26" t="s">
        <v>489</v>
      </c>
      <c r="E1019" s="29" t="s">
        <v>361</v>
      </c>
      <c r="F1019" s="29" t="s">
        <v>261</v>
      </c>
      <c r="G1019" s="29" t="s">
        <v>260</v>
      </c>
      <c r="H1019" s="30" t="s">
        <v>13</v>
      </c>
      <c r="I1019" s="31">
        <v>2.5158</v>
      </c>
      <c r="J1019" s="48" t="str">
        <f t="shared" si="15"/>
        <v>570 Dept of Agriculture &amp; Food</v>
      </c>
      <c r="K1019" s="48" t="str">
        <f>IFERROR(VLOOKUP(C1019,AppropUnits[],13,0),D1019)</f>
        <v>DAG Invasive Species</v>
      </c>
      <c r="L1019" s="35" t="s">
        <v>588</v>
      </c>
      <c r="M1019" s="63" t="s">
        <v>2161</v>
      </c>
    </row>
    <row r="1020" spans="1:13" ht="15" customHeight="1" x14ac:dyDescent="0.25">
      <c r="A1020" s="45" t="s">
        <v>203</v>
      </c>
      <c r="B1020" s="27" t="s">
        <v>204</v>
      </c>
      <c r="C1020" s="28" t="s">
        <v>213</v>
      </c>
      <c r="D1020" s="26" t="s">
        <v>499</v>
      </c>
      <c r="E1020" s="29" t="s">
        <v>361</v>
      </c>
      <c r="F1020" s="29" t="s">
        <v>534</v>
      </c>
      <c r="G1020" s="29" t="s">
        <v>362</v>
      </c>
      <c r="H1020" s="30" t="s">
        <v>13</v>
      </c>
      <c r="I1020" s="31">
        <v>12</v>
      </c>
      <c r="J1020" s="48" t="str">
        <f t="shared" si="15"/>
        <v>570 Dept of Agriculture &amp; Food</v>
      </c>
      <c r="K1020" s="48" t="str">
        <f>IFERROR(VLOOKUP(C1020,AppropUnits[],13,0),D1020)</f>
        <v>DAG Marketing &amp; Economic Development</v>
      </c>
      <c r="L1020" s="35" t="s">
        <v>588</v>
      </c>
      <c r="M1020" s="63" t="s">
        <v>2161</v>
      </c>
    </row>
    <row r="1021" spans="1:13" ht="15" customHeight="1" x14ac:dyDescent="0.25">
      <c r="A1021" s="45" t="s">
        <v>203</v>
      </c>
      <c r="B1021" s="27" t="s">
        <v>204</v>
      </c>
      <c r="C1021" s="28" t="s">
        <v>213</v>
      </c>
      <c r="D1021" s="26" t="s">
        <v>499</v>
      </c>
      <c r="E1021" s="29" t="s">
        <v>361</v>
      </c>
      <c r="F1021" s="29" t="s">
        <v>534</v>
      </c>
      <c r="G1021" s="29" t="s">
        <v>379</v>
      </c>
      <c r="H1021" s="30" t="s">
        <v>13</v>
      </c>
      <c r="I1021" s="31">
        <v>45.470000000000006</v>
      </c>
      <c r="J1021" s="48" t="str">
        <f t="shared" si="15"/>
        <v>570 Dept of Agriculture &amp; Food</v>
      </c>
      <c r="K1021" s="48" t="str">
        <f>IFERROR(VLOOKUP(C1021,AppropUnits[],13,0),D1021)</f>
        <v>DAG Marketing &amp; Economic Development</v>
      </c>
      <c r="L1021" s="35" t="s">
        <v>588</v>
      </c>
      <c r="M1021" s="63" t="s">
        <v>2161</v>
      </c>
    </row>
    <row r="1022" spans="1:13" ht="15" customHeight="1" x14ac:dyDescent="0.25">
      <c r="A1022" s="45" t="s">
        <v>203</v>
      </c>
      <c r="B1022" s="27" t="s">
        <v>204</v>
      </c>
      <c r="C1022" s="28" t="s">
        <v>213</v>
      </c>
      <c r="D1022" s="26" t="s">
        <v>499</v>
      </c>
      <c r="E1022" s="29" t="s">
        <v>361</v>
      </c>
      <c r="F1022" s="29" t="s">
        <v>261</v>
      </c>
      <c r="G1022" s="29" t="s">
        <v>260</v>
      </c>
      <c r="H1022" s="30" t="s">
        <v>13</v>
      </c>
      <c r="I1022" s="31">
        <v>9.7100000000000006E-2</v>
      </c>
      <c r="J1022" s="48" t="str">
        <f t="shared" si="15"/>
        <v>570 Dept of Agriculture &amp; Food</v>
      </c>
      <c r="K1022" s="48" t="str">
        <f>IFERROR(VLOOKUP(C1022,AppropUnits[],13,0),D1022)</f>
        <v>DAG Marketing &amp; Economic Development</v>
      </c>
      <c r="L1022" s="35" t="s">
        <v>588</v>
      </c>
      <c r="M1022" s="63" t="s">
        <v>2161</v>
      </c>
    </row>
    <row r="1023" spans="1:13" ht="15" customHeight="1" x14ac:dyDescent="0.25">
      <c r="A1023" s="45" t="s">
        <v>203</v>
      </c>
      <c r="B1023" s="27" t="s">
        <v>204</v>
      </c>
      <c r="C1023" s="28" t="s">
        <v>210</v>
      </c>
      <c r="D1023" s="26" t="s">
        <v>493</v>
      </c>
      <c r="E1023" s="29" t="s">
        <v>361</v>
      </c>
      <c r="F1023" s="29" t="s">
        <v>534</v>
      </c>
      <c r="G1023" s="29" t="s">
        <v>362</v>
      </c>
      <c r="H1023" s="30" t="s">
        <v>13</v>
      </c>
      <c r="I1023" s="31">
        <v>288</v>
      </c>
      <c r="J1023" s="48" t="str">
        <f t="shared" si="15"/>
        <v>570 Dept of Agriculture &amp; Food</v>
      </c>
      <c r="K1023" s="48" t="str">
        <f>IFERROR(VLOOKUP(C1023,AppropUnits[],13,0),D1023)</f>
        <v>DAG Meat Inspection</v>
      </c>
      <c r="L1023" s="35" t="s">
        <v>588</v>
      </c>
      <c r="M1023" s="63" t="s">
        <v>2161</v>
      </c>
    </row>
    <row r="1024" spans="1:13" ht="15" customHeight="1" x14ac:dyDescent="0.25">
      <c r="A1024" s="45" t="s">
        <v>203</v>
      </c>
      <c r="B1024" s="27" t="s">
        <v>204</v>
      </c>
      <c r="C1024" s="28" t="s">
        <v>210</v>
      </c>
      <c r="D1024" s="26" t="s">
        <v>493</v>
      </c>
      <c r="E1024" s="29" t="s">
        <v>361</v>
      </c>
      <c r="F1024" s="29" t="s">
        <v>534</v>
      </c>
      <c r="G1024" s="29" t="s">
        <v>379</v>
      </c>
      <c r="H1024" s="30" t="s">
        <v>13</v>
      </c>
      <c r="I1024" s="31">
        <v>2588.3200000000006</v>
      </c>
      <c r="J1024" s="48" t="str">
        <f t="shared" si="15"/>
        <v>570 Dept of Agriculture &amp; Food</v>
      </c>
      <c r="K1024" s="48" t="str">
        <f>IFERROR(VLOOKUP(C1024,AppropUnits[],13,0),D1024)</f>
        <v>DAG Meat Inspection</v>
      </c>
      <c r="L1024" s="35" t="s">
        <v>588</v>
      </c>
      <c r="M1024" s="63" t="s">
        <v>2161</v>
      </c>
    </row>
    <row r="1025" spans="1:13" ht="15" customHeight="1" x14ac:dyDescent="0.25">
      <c r="A1025" s="45" t="s">
        <v>203</v>
      </c>
      <c r="B1025" s="27" t="s">
        <v>204</v>
      </c>
      <c r="C1025" s="28" t="s">
        <v>210</v>
      </c>
      <c r="D1025" s="26" t="s">
        <v>493</v>
      </c>
      <c r="E1025" s="29" t="s">
        <v>361</v>
      </c>
      <c r="F1025" s="29" t="s">
        <v>261</v>
      </c>
      <c r="G1025" s="29" t="s">
        <v>260</v>
      </c>
      <c r="H1025" s="30" t="s">
        <v>13</v>
      </c>
      <c r="I1025" s="31">
        <v>132.54810000000001</v>
      </c>
      <c r="J1025" s="48" t="str">
        <f t="shared" si="15"/>
        <v>570 Dept of Agriculture &amp; Food</v>
      </c>
      <c r="K1025" s="48" t="str">
        <f>IFERROR(VLOOKUP(C1025,AppropUnits[],13,0),D1025)</f>
        <v>DAG Meat Inspection</v>
      </c>
      <c r="L1025" s="35" t="s">
        <v>588</v>
      </c>
      <c r="M1025" s="63" t="s">
        <v>2161</v>
      </c>
    </row>
    <row r="1026" spans="1:13" ht="15" customHeight="1" x14ac:dyDescent="0.25">
      <c r="A1026" s="45" t="s">
        <v>203</v>
      </c>
      <c r="B1026" s="27" t="s">
        <v>204</v>
      </c>
      <c r="C1026" s="28" t="s">
        <v>380</v>
      </c>
      <c r="D1026" s="26" t="s">
        <v>395</v>
      </c>
      <c r="E1026" s="29" t="s">
        <v>361</v>
      </c>
      <c r="F1026" s="29" t="s">
        <v>534</v>
      </c>
      <c r="G1026" s="29" t="s">
        <v>379</v>
      </c>
      <c r="H1026" s="30" t="s">
        <v>13</v>
      </c>
      <c r="I1026" s="31">
        <v>451.57999999999981</v>
      </c>
      <c r="J1026" s="48" t="str">
        <f t="shared" si="15"/>
        <v>570 Dept of Agriculture &amp; Food</v>
      </c>
      <c r="K1026" s="48" t="str">
        <f>IFERROR(VLOOKUP(C1026,AppropUnits[],13,0),D1026)</f>
        <v>DAG Medical Cannabis</v>
      </c>
      <c r="L1026" s="35" t="s">
        <v>588</v>
      </c>
      <c r="M1026" s="63" t="s">
        <v>2161</v>
      </c>
    </row>
    <row r="1027" spans="1:13" ht="15" customHeight="1" x14ac:dyDescent="0.25">
      <c r="A1027" s="45" t="s">
        <v>203</v>
      </c>
      <c r="B1027" s="27" t="s">
        <v>204</v>
      </c>
      <c r="C1027" s="28" t="s">
        <v>211</v>
      </c>
      <c r="D1027" s="26" t="s">
        <v>494</v>
      </c>
      <c r="E1027" s="29" t="s">
        <v>361</v>
      </c>
      <c r="F1027" s="29" t="s">
        <v>534</v>
      </c>
      <c r="G1027" s="29" t="s">
        <v>362</v>
      </c>
      <c r="H1027" s="30" t="s">
        <v>13</v>
      </c>
      <c r="I1027" s="31">
        <v>228</v>
      </c>
      <c r="J1027" s="48" t="str">
        <f t="shared" si="15"/>
        <v>570 Dept of Agriculture &amp; Food</v>
      </c>
      <c r="K1027" s="48" t="str">
        <f>IFERROR(VLOOKUP(C1027,AppropUnits[],13,0),D1027)</f>
        <v>DAG Plant Industry</v>
      </c>
      <c r="L1027" s="35" t="s">
        <v>588</v>
      </c>
      <c r="M1027" s="63" t="s">
        <v>2161</v>
      </c>
    </row>
    <row r="1028" spans="1:13" ht="15" customHeight="1" x14ac:dyDescent="0.25">
      <c r="A1028" s="45" t="s">
        <v>203</v>
      </c>
      <c r="B1028" s="27" t="s">
        <v>204</v>
      </c>
      <c r="C1028" s="28" t="s">
        <v>211</v>
      </c>
      <c r="D1028" s="26" t="s">
        <v>494</v>
      </c>
      <c r="E1028" s="29" t="s">
        <v>361</v>
      </c>
      <c r="F1028" s="29" t="s">
        <v>534</v>
      </c>
      <c r="G1028" s="29" t="s">
        <v>379</v>
      </c>
      <c r="H1028" s="30" t="s">
        <v>13</v>
      </c>
      <c r="I1028" s="31">
        <v>1974.6700000000003</v>
      </c>
      <c r="J1028" s="48" t="str">
        <f t="shared" ref="J1028:J1091" si="16">IF(A1028&gt;"",A1028&amp;" "&amp;B1028,B1028)</f>
        <v>570 Dept of Agriculture &amp; Food</v>
      </c>
      <c r="K1028" s="48" t="str">
        <f>IFERROR(VLOOKUP(C1028,AppropUnits[],13,0),D1028)</f>
        <v>DAG Plant Industry</v>
      </c>
      <c r="L1028" s="35" t="s">
        <v>588</v>
      </c>
      <c r="M1028" s="63" t="s">
        <v>2161</v>
      </c>
    </row>
    <row r="1029" spans="1:13" ht="15" customHeight="1" x14ac:dyDescent="0.25">
      <c r="A1029" s="45" t="s">
        <v>203</v>
      </c>
      <c r="B1029" s="27" t="s">
        <v>204</v>
      </c>
      <c r="C1029" s="28" t="s">
        <v>211</v>
      </c>
      <c r="D1029" s="26" t="s">
        <v>494</v>
      </c>
      <c r="E1029" s="29" t="s">
        <v>361</v>
      </c>
      <c r="F1029" s="29" t="s">
        <v>261</v>
      </c>
      <c r="G1029" s="29" t="s">
        <v>260</v>
      </c>
      <c r="H1029" s="30" t="s">
        <v>13</v>
      </c>
      <c r="I1029" s="31">
        <v>84.008099999999999</v>
      </c>
      <c r="J1029" s="48" t="str">
        <f t="shared" si="16"/>
        <v>570 Dept of Agriculture &amp; Food</v>
      </c>
      <c r="K1029" s="48" t="str">
        <f>IFERROR(VLOOKUP(C1029,AppropUnits[],13,0),D1029)</f>
        <v>DAG Plant Industry</v>
      </c>
      <c r="L1029" s="35" t="s">
        <v>588</v>
      </c>
      <c r="M1029" s="63" t="s">
        <v>2161</v>
      </c>
    </row>
    <row r="1030" spans="1:13" ht="15" customHeight="1" x14ac:dyDescent="0.25">
      <c r="A1030" s="45" t="s">
        <v>203</v>
      </c>
      <c r="B1030" s="27" t="s">
        <v>204</v>
      </c>
      <c r="C1030" s="28" t="s">
        <v>340</v>
      </c>
      <c r="D1030" s="26" t="s">
        <v>488</v>
      </c>
      <c r="E1030" s="29" t="s">
        <v>361</v>
      </c>
      <c r="F1030" s="29" t="s">
        <v>534</v>
      </c>
      <c r="G1030" s="29" t="s">
        <v>378</v>
      </c>
      <c r="H1030" s="30" t="s">
        <v>13</v>
      </c>
      <c r="I1030" s="31">
        <v>90</v>
      </c>
      <c r="J1030" s="48" t="str">
        <f t="shared" si="16"/>
        <v>570 Dept of Agriculture &amp; Food</v>
      </c>
      <c r="K1030" s="48" t="str">
        <f>IFERROR(VLOOKUP(C1030,AppropUnits[],13,0),D1030)</f>
        <v>DAG Predator Animal Control</v>
      </c>
      <c r="L1030" s="35" t="s">
        <v>588</v>
      </c>
      <c r="M1030" s="63" t="s">
        <v>2161</v>
      </c>
    </row>
    <row r="1031" spans="1:13" ht="15" customHeight="1" x14ac:dyDescent="0.25">
      <c r="A1031" s="45" t="s">
        <v>203</v>
      </c>
      <c r="B1031" s="27" t="s">
        <v>204</v>
      </c>
      <c r="C1031" s="28" t="s">
        <v>340</v>
      </c>
      <c r="D1031" s="26" t="s">
        <v>488</v>
      </c>
      <c r="E1031" s="29" t="s">
        <v>361</v>
      </c>
      <c r="F1031" s="29" t="s">
        <v>534</v>
      </c>
      <c r="G1031" s="29" t="s">
        <v>362</v>
      </c>
      <c r="H1031" s="30" t="s">
        <v>13</v>
      </c>
      <c r="I1031" s="31">
        <v>240</v>
      </c>
      <c r="J1031" s="48" t="str">
        <f t="shared" si="16"/>
        <v>570 Dept of Agriculture &amp; Food</v>
      </c>
      <c r="K1031" s="48" t="str">
        <f>IFERROR(VLOOKUP(C1031,AppropUnits[],13,0),D1031)</f>
        <v>DAG Predator Animal Control</v>
      </c>
      <c r="L1031" s="35" t="s">
        <v>588</v>
      </c>
      <c r="M1031" s="63" t="s">
        <v>2161</v>
      </c>
    </row>
    <row r="1032" spans="1:13" ht="15" customHeight="1" x14ac:dyDescent="0.25">
      <c r="A1032" s="45" t="s">
        <v>203</v>
      </c>
      <c r="B1032" s="27" t="s">
        <v>204</v>
      </c>
      <c r="C1032" s="28" t="s">
        <v>340</v>
      </c>
      <c r="D1032" s="26" t="s">
        <v>488</v>
      </c>
      <c r="E1032" s="29" t="s">
        <v>361</v>
      </c>
      <c r="F1032" s="29" t="s">
        <v>534</v>
      </c>
      <c r="G1032" s="29" t="s">
        <v>379</v>
      </c>
      <c r="H1032" s="30" t="s">
        <v>13</v>
      </c>
      <c r="I1032" s="31">
        <v>15940.380000000003</v>
      </c>
      <c r="J1032" s="48" t="str">
        <f t="shared" si="16"/>
        <v>570 Dept of Agriculture &amp; Food</v>
      </c>
      <c r="K1032" s="48" t="str">
        <f>IFERROR(VLOOKUP(C1032,AppropUnits[],13,0),D1032)</f>
        <v>DAG Predator Animal Control</v>
      </c>
      <c r="L1032" s="35" t="s">
        <v>588</v>
      </c>
      <c r="M1032" s="63" t="s">
        <v>2161</v>
      </c>
    </row>
    <row r="1033" spans="1:13" ht="15" customHeight="1" x14ac:dyDescent="0.25">
      <c r="A1033" s="45" t="s">
        <v>203</v>
      </c>
      <c r="B1033" s="27" t="s">
        <v>204</v>
      </c>
      <c r="C1033" s="28" t="s">
        <v>340</v>
      </c>
      <c r="D1033" s="26" t="s">
        <v>488</v>
      </c>
      <c r="E1033" s="29" t="s">
        <v>361</v>
      </c>
      <c r="F1033" s="29" t="s">
        <v>261</v>
      </c>
      <c r="G1033" s="29" t="s">
        <v>260</v>
      </c>
      <c r="H1033" s="30" t="s">
        <v>13</v>
      </c>
      <c r="I1033" s="31">
        <v>276.06659999999999</v>
      </c>
      <c r="J1033" s="48" t="str">
        <f t="shared" si="16"/>
        <v>570 Dept of Agriculture &amp; Food</v>
      </c>
      <c r="K1033" s="48" t="str">
        <f>IFERROR(VLOOKUP(C1033,AppropUnits[],13,0),D1033)</f>
        <v>DAG Predator Animal Control</v>
      </c>
      <c r="L1033" s="35" t="s">
        <v>588</v>
      </c>
      <c r="M1033" s="63" t="s">
        <v>2161</v>
      </c>
    </row>
    <row r="1034" spans="1:13" ht="15" customHeight="1" x14ac:dyDescent="0.25">
      <c r="A1034" s="45" t="s">
        <v>203</v>
      </c>
      <c r="B1034" s="27" t="s">
        <v>204</v>
      </c>
      <c r="C1034" s="28" t="s">
        <v>333</v>
      </c>
      <c r="D1034" s="26" t="s">
        <v>334</v>
      </c>
      <c r="E1034" s="29" t="s">
        <v>361</v>
      </c>
      <c r="F1034" s="29" t="s">
        <v>534</v>
      </c>
      <c r="G1034" s="29" t="s">
        <v>362</v>
      </c>
      <c r="H1034" s="30" t="s">
        <v>13</v>
      </c>
      <c r="I1034" s="31">
        <v>36</v>
      </c>
      <c r="J1034" s="48" t="str">
        <f t="shared" si="16"/>
        <v>570 Dept of Agriculture &amp; Food</v>
      </c>
      <c r="K1034" s="48" t="str">
        <f>IFERROR(VLOOKUP(C1034,AppropUnits[],13,0),D1034)</f>
        <v>DAG Qualified Production Enterprise Fund</v>
      </c>
      <c r="L1034" s="35" t="s">
        <v>588</v>
      </c>
      <c r="M1034" s="63" t="s">
        <v>2161</v>
      </c>
    </row>
    <row r="1035" spans="1:13" ht="15" customHeight="1" x14ac:dyDescent="0.25">
      <c r="A1035" s="45" t="s">
        <v>203</v>
      </c>
      <c r="B1035" s="27" t="s">
        <v>204</v>
      </c>
      <c r="C1035" s="28" t="s">
        <v>207</v>
      </c>
      <c r="D1035" s="26" t="s">
        <v>490</v>
      </c>
      <c r="E1035" s="29" t="s">
        <v>361</v>
      </c>
      <c r="F1035" s="29" t="s">
        <v>534</v>
      </c>
      <c r="G1035" s="29" t="s">
        <v>362</v>
      </c>
      <c r="H1035" s="30" t="s">
        <v>13</v>
      </c>
      <c r="I1035" s="31">
        <v>12</v>
      </c>
      <c r="J1035" s="48" t="str">
        <f t="shared" si="16"/>
        <v>570 Dept of Agriculture &amp; Food</v>
      </c>
      <c r="K1035" s="48" t="str">
        <f>IFERROR(VLOOKUP(C1035,AppropUnits[],13,0),D1035)</f>
        <v>DAG Rangeland Improvement</v>
      </c>
      <c r="L1035" s="35" t="s">
        <v>588</v>
      </c>
      <c r="M1035" s="63" t="s">
        <v>2161</v>
      </c>
    </row>
    <row r="1036" spans="1:13" ht="15" customHeight="1" x14ac:dyDescent="0.25">
      <c r="A1036" s="45" t="s">
        <v>203</v>
      </c>
      <c r="B1036" s="27" t="s">
        <v>204</v>
      </c>
      <c r="C1036" s="28" t="s">
        <v>207</v>
      </c>
      <c r="D1036" s="26" t="s">
        <v>490</v>
      </c>
      <c r="E1036" s="29" t="s">
        <v>361</v>
      </c>
      <c r="F1036" s="29" t="s">
        <v>534</v>
      </c>
      <c r="G1036" s="29" t="s">
        <v>379</v>
      </c>
      <c r="H1036" s="30" t="s">
        <v>13</v>
      </c>
      <c r="I1036" s="31">
        <v>101.77000000000002</v>
      </c>
      <c r="J1036" s="48" t="str">
        <f t="shared" si="16"/>
        <v>570 Dept of Agriculture &amp; Food</v>
      </c>
      <c r="K1036" s="48" t="str">
        <f>IFERROR(VLOOKUP(C1036,AppropUnits[],13,0),D1036)</f>
        <v>DAG Rangeland Improvement</v>
      </c>
      <c r="L1036" s="35" t="s">
        <v>588</v>
      </c>
      <c r="M1036" s="63" t="s">
        <v>2161</v>
      </c>
    </row>
    <row r="1037" spans="1:13" ht="15" customHeight="1" x14ac:dyDescent="0.25">
      <c r="A1037" s="45" t="s">
        <v>203</v>
      </c>
      <c r="B1037" s="27" t="s">
        <v>204</v>
      </c>
      <c r="C1037" s="28" t="s">
        <v>207</v>
      </c>
      <c r="D1037" s="26" t="s">
        <v>490</v>
      </c>
      <c r="E1037" s="29" t="s">
        <v>361</v>
      </c>
      <c r="F1037" s="29" t="s">
        <v>261</v>
      </c>
      <c r="G1037" s="29" t="s">
        <v>260</v>
      </c>
      <c r="H1037" s="30" t="s">
        <v>13</v>
      </c>
      <c r="I1037" s="31">
        <v>6.4391999999999996</v>
      </c>
      <c r="J1037" s="48" t="str">
        <f t="shared" si="16"/>
        <v>570 Dept of Agriculture &amp; Food</v>
      </c>
      <c r="K1037" s="48" t="str">
        <f>IFERROR(VLOOKUP(C1037,AppropUnits[],13,0),D1037)</f>
        <v>DAG Rangeland Improvement</v>
      </c>
      <c r="L1037" s="35" t="s">
        <v>588</v>
      </c>
      <c r="M1037" s="63" t="s">
        <v>2161</v>
      </c>
    </row>
    <row r="1038" spans="1:13" ht="15" customHeight="1" x14ac:dyDescent="0.25">
      <c r="A1038" s="45" t="s">
        <v>203</v>
      </c>
      <c r="B1038" s="27" t="s">
        <v>204</v>
      </c>
      <c r="C1038" s="28" t="s">
        <v>343</v>
      </c>
      <c r="D1038" s="26" t="s">
        <v>498</v>
      </c>
      <c r="E1038" s="29" t="s">
        <v>361</v>
      </c>
      <c r="F1038" s="29" t="s">
        <v>534</v>
      </c>
      <c r="G1038" s="29" t="s">
        <v>362</v>
      </c>
      <c r="H1038" s="30" t="s">
        <v>13</v>
      </c>
      <c r="I1038" s="31">
        <v>12</v>
      </c>
      <c r="J1038" s="48" t="str">
        <f t="shared" si="16"/>
        <v>570 Dept of Agriculture &amp; Food</v>
      </c>
      <c r="K1038" s="48" t="str">
        <f>IFERROR(VLOOKUP(C1038,AppropUnits[],13,0),D1038)</f>
        <v>DAG Regulatory Services</v>
      </c>
      <c r="L1038" s="35" t="s">
        <v>588</v>
      </c>
      <c r="M1038" s="63" t="s">
        <v>2161</v>
      </c>
    </row>
    <row r="1039" spans="1:13" ht="15" customHeight="1" x14ac:dyDescent="0.25">
      <c r="A1039" s="45" t="s">
        <v>203</v>
      </c>
      <c r="B1039" s="27" t="s">
        <v>204</v>
      </c>
      <c r="C1039" s="28" t="s">
        <v>343</v>
      </c>
      <c r="D1039" s="26" t="s">
        <v>498</v>
      </c>
      <c r="E1039" s="29" t="s">
        <v>361</v>
      </c>
      <c r="F1039" s="29" t="s">
        <v>534</v>
      </c>
      <c r="G1039" s="29" t="s">
        <v>379</v>
      </c>
      <c r="H1039" s="30" t="s">
        <v>13</v>
      </c>
      <c r="I1039" s="31">
        <v>3056.7300000000014</v>
      </c>
      <c r="J1039" s="48" t="str">
        <f t="shared" si="16"/>
        <v>570 Dept of Agriculture &amp; Food</v>
      </c>
      <c r="K1039" s="48" t="str">
        <f>IFERROR(VLOOKUP(C1039,AppropUnits[],13,0),D1039)</f>
        <v>DAG Regulatory Services</v>
      </c>
      <c r="L1039" s="35" t="s">
        <v>588</v>
      </c>
      <c r="M1039" s="63" t="s">
        <v>2161</v>
      </c>
    </row>
    <row r="1040" spans="1:13" ht="15" customHeight="1" x14ac:dyDescent="0.25">
      <c r="A1040" s="45" t="s">
        <v>203</v>
      </c>
      <c r="B1040" s="27" t="s">
        <v>204</v>
      </c>
      <c r="C1040" s="28" t="s">
        <v>343</v>
      </c>
      <c r="D1040" s="26" t="s">
        <v>498</v>
      </c>
      <c r="E1040" s="29" t="s">
        <v>361</v>
      </c>
      <c r="F1040" s="29" t="s">
        <v>261</v>
      </c>
      <c r="G1040" s="29" t="s">
        <v>260</v>
      </c>
      <c r="H1040" s="30" t="s">
        <v>13</v>
      </c>
      <c r="I1040" s="31">
        <v>1.9130000000000003</v>
      </c>
      <c r="J1040" s="48" t="str">
        <f t="shared" si="16"/>
        <v>570 Dept of Agriculture &amp; Food</v>
      </c>
      <c r="K1040" s="48" t="str">
        <f>IFERROR(VLOOKUP(C1040,AppropUnits[],13,0),D1040)</f>
        <v>DAG Regulatory Services</v>
      </c>
      <c r="L1040" s="35" t="s">
        <v>588</v>
      </c>
      <c r="M1040" s="63" t="s">
        <v>2161</v>
      </c>
    </row>
    <row r="1041" spans="1:13" ht="15" customHeight="1" x14ac:dyDescent="0.25">
      <c r="A1041" s="45" t="s">
        <v>203</v>
      </c>
      <c r="B1041" s="27" t="s">
        <v>204</v>
      </c>
      <c r="C1041" s="28" t="s">
        <v>214</v>
      </c>
      <c r="D1041" s="26" t="s">
        <v>500</v>
      </c>
      <c r="E1041" s="29" t="s">
        <v>361</v>
      </c>
      <c r="F1041" s="29" t="s">
        <v>534</v>
      </c>
      <c r="G1041" s="29" t="s">
        <v>362</v>
      </c>
      <c r="H1041" s="30" t="s">
        <v>13</v>
      </c>
      <c r="I1041" s="31">
        <v>96</v>
      </c>
      <c r="J1041" s="48" t="str">
        <f t="shared" si="16"/>
        <v>570 Dept of Agriculture &amp; Food</v>
      </c>
      <c r="K1041" s="48" t="str">
        <f>IFERROR(VLOOKUP(C1041,AppropUnits[],13,0),D1041)</f>
        <v>DAG Resource Conservation</v>
      </c>
      <c r="L1041" s="35" t="s">
        <v>588</v>
      </c>
      <c r="M1041" s="63" t="s">
        <v>2161</v>
      </c>
    </row>
    <row r="1042" spans="1:13" ht="15" customHeight="1" x14ac:dyDescent="0.25">
      <c r="A1042" s="45" t="s">
        <v>203</v>
      </c>
      <c r="B1042" s="27" t="s">
        <v>204</v>
      </c>
      <c r="C1042" s="28" t="s">
        <v>214</v>
      </c>
      <c r="D1042" s="26" t="s">
        <v>500</v>
      </c>
      <c r="E1042" s="29" t="s">
        <v>361</v>
      </c>
      <c r="F1042" s="29" t="s">
        <v>534</v>
      </c>
      <c r="G1042" s="29" t="s">
        <v>379</v>
      </c>
      <c r="H1042" s="30" t="s">
        <v>13</v>
      </c>
      <c r="I1042" s="31">
        <v>920.5</v>
      </c>
      <c r="J1042" s="48" t="str">
        <f t="shared" si="16"/>
        <v>570 Dept of Agriculture &amp; Food</v>
      </c>
      <c r="K1042" s="48" t="str">
        <f>IFERROR(VLOOKUP(C1042,AppropUnits[],13,0),D1042)</f>
        <v>DAG Resource Conservation</v>
      </c>
      <c r="L1042" s="35" t="s">
        <v>588</v>
      </c>
      <c r="M1042" s="63" t="s">
        <v>2161</v>
      </c>
    </row>
    <row r="1043" spans="1:13" ht="15" customHeight="1" x14ac:dyDescent="0.25">
      <c r="A1043" s="45" t="s">
        <v>203</v>
      </c>
      <c r="B1043" s="27" t="s">
        <v>204</v>
      </c>
      <c r="C1043" s="28" t="s">
        <v>214</v>
      </c>
      <c r="D1043" s="26" t="s">
        <v>500</v>
      </c>
      <c r="E1043" s="29" t="s">
        <v>361</v>
      </c>
      <c r="F1043" s="29" t="s">
        <v>261</v>
      </c>
      <c r="G1043" s="29" t="s">
        <v>260</v>
      </c>
      <c r="H1043" s="30" t="s">
        <v>13</v>
      </c>
      <c r="I1043" s="31">
        <v>34.355200000000004</v>
      </c>
      <c r="J1043" s="48" t="str">
        <f t="shared" si="16"/>
        <v>570 Dept of Agriculture &amp; Food</v>
      </c>
      <c r="K1043" s="48" t="str">
        <f>IFERROR(VLOOKUP(C1043,AppropUnits[],13,0),D1043)</f>
        <v>DAG Resource Conservation</v>
      </c>
      <c r="L1043" s="35" t="s">
        <v>588</v>
      </c>
      <c r="M1043" s="63" t="s">
        <v>2161</v>
      </c>
    </row>
    <row r="1044" spans="1:13" ht="15" customHeight="1" x14ac:dyDescent="0.25">
      <c r="A1044" s="45" t="s">
        <v>203</v>
      </c>
      <c r="B1044" s="27" t="s">
        <v>204</v>
      </c>
      <c r="C1044" s="28" t="s">
        <v>372</v>
      </c>
      <c r="D1044" s="26" t="s">
        <v>391</v>
      </c>
      <c r="E1044" s="29" t="s">
        <v>361</v>
      </c>
      <c r="F1044" s="29" t="s">
        <v>534</v>
      </c>
      <c r="G1044" s="29" t="s">
        <v>362</v>
      </c>
      <c r="H1044" s="30" t="s">
        <v>13</v>
      </c>
      <c r="I1044" s="31">
        <v>240</v>
      </c>
      <c r="J1044" s="48" t="str">
        <f t="shared" si="16"/>
        <v>570 Dept of Agriculture &amp; Food</v>
      </c>
      <c r="K1044" s="48" t="str">
        <f>IFERROR(VLOOKUP(C1044,AppropUnits[],13,0),D1044)</f>
        <v>DAG Weights &amp; Measures</v>
      </c>
      <c r="L1044" s="35" t="s">
        <v>588</v>
      </c>
      <c r="M1044" s="63" t="s">
        <v>2161</v>
      </c>
    </row>
    <row r="1045" spans="1:13" ht="15" customHeight="1" x14ac:dyDescent="0.25">
      <c r="A1045" s="45" t="s">
        <v>203</v>
      </c>
      <c r="B1045" s="27" t="s">
        <v>204</v>
      </c>
      <c r="C1045" s="28" t="s">
        <v>372</v>
      </c>
      <c r="D1045" s="26" t="s">
        <v>391</v>
      </c>
      <c r="E1045" s="29" t="s">
        <v>361</v>
      </c>
      <c r="F1045" s="29" t="s">
        <v>534</v>
      </c>
      <c r="G1045" s="29" t="s">
        <v>378</v>
      </c>
      <c r="H1045" s="30" t="s">
        <v>13</v>
      </c>
      <c r="I1045" s="31">
        <v>360</v>
      </c>
      <c r="J1045" s="48" t="str">
        <f t="shared" si="16"/>
        <v>570 Dept of Agriculture &amp; Food</v>
      </c>
      <c r="K1045" s="48" t="str">
        <f>IFERROR(VLOOKUP(C1045,AppropUnits[],13,0),D1045)</f>
        <v>DAG Weights &amp; Measures</v>
      </c>
      <c r="L1045" s="35" t="s">
        <v>588</v>
      </c>
      <c r="M1045" s="63" t="s">
        <v>2161</v>
      </c>
    </row>
    <row r="1046" spans="1:13" ht="15" customHeight="1" x14ac:dyDescent="0.25">
      <c r="A1046" s="45" t="s">
        <v>203</v>
      </c>
      <c r="B1046" s="27" t="s">
        <v>204</v>
      </c>
      <c r="C1046" s="28" t="s">
        <v>372</v>
      </c>
      <c r="D1046" s="26" t="s">
        <v>391</v>
      </c>
      <c r="E1046" s="29" t="s">
        <v>361</v>
      </c>
      <c r="F1046" s="29" t="s">
        <v>261</v>
      </c>
      <c r="G1046" s="29" t="s">
        <v>260</v>
      </c>
      <c r="H1046" s="30" t="s">
        <v>13</v>
      </c>
      <c r="I1046" s="31">
        <v>282.04580000000004</v>
      </c>
      <c r="J1046" s="48" t="str">
        <f t="shared" si="16"/>
        <v>570 Dept of Agriculture &amp; Food</v>
      </c>
      <c r="K1046" s="48" t="str">
        <f>IFERROR(VLOOKUP(C1046,AppropUnits[],13,0),D1046)</f>
        <v>DAG Weights &amp; Measures</v>
      </c>
      <c r="L1046" s="35" t="s">
        <v>588</v>
      </c>
      <c r="M1046" s="63" t="s">
        <v>2161</v>
      </c>
    </row>
    <row r="1047" spans="1:13" ht="15" customHeight="1" x14ac:dyDescent="0.25">
      <c r="A1047" s="64" t="s">
        <v>203</v>
      </c>
      <c r="B1047" s="65" t="s">
        <v>204</v>
      </c>
      <c r="C1047" s="66" t="s">
        <v>1189</v>
      </c>
      <c r="D1047" s="65" t="s">
        <v>1996</v>
      </c>
      <c r="E1047" s="65" t="s">
        <v>361</v>
      </c>
      <c r="F1047" s="65" t="s">
        <v>11</v>
      </c>
      <c r="G1047" s="65" t="s">
        <v>1522</v>
      </c>
      <c r="H1047" s="65" t="s">
        <v>13</v>
      </c>
      <c r="I1047" s="67">
        <v>-68.509999999999991</v>
      </c>
      <c r="J1047" s="48" t="str">
        <f t="shared" si="16"/>
        <v>570 Dept of Agriculture &amp; Food</v>
      </c>
      <c r="K1047" s="48" t="str">
        <f>IFERROR(VLOOKUP(C1047,AppropUnits[],13,0),D1047)</f>
        <v>DAG Salinity Offset Fund</v>
      </c>
      <c r="L1047" s="62" t="s">
        <v>1519</v>
      </c>
      <c r="M1047" s="63" t="s">
        <v>2161</v>
      </c>
    </row>
    <row r="1048" spans="1:13" ht="15" customHeight="1" x14ac:dyDescent="0.25">
      <c r="A1048" s="64" t="s">
        <v>203</v>
      </c>
      <c r="B1048" s="65" t="s">
        <v>204</v>
      </c>
      <c r="C1048" s="66" t="s">
        <v>205</v>
      </c>
      <c r="D1048" s="65" t="s">
        <v>1997</v>
      </c>
      <c r="E1048" s="65" t="s">
        <v>361</v>
      </c>
      <c r="F1048" s="65" t="s">
        <v>11</v>
      </c>
      <c r="G1048" s="65" t="s">
        <v>1522</v>
      </c>
      <c r="H1048" s="65" t="s">
        <v>13</v>
      </c>
      <c r="I1048" s="67">
        <v>-2263.4899999999998</v>
      </c>
      <c r="J1048" s="48" t="str">
        <f t="shared" si="16"/>
        <v>570 Dept of Agriculture &amp; Food</v>
      </c>
      <c r="K1048" s="48" t="str">
        <f>IFERROR(VLOOKUP(C1048,AppropUnits[],13,0),D1048)</f>
        <v>DAG Agriculture Administration</v>
      </c>
      <c r="L1048" s="62" t="s">
        <v>1519</v>
      </c>
      <c r="M1048" s="63" t="s">
        <v>2161</v>
      </c>
    </row>
    <row r="1049" spans="1:13" ht="15" customHeight="1" x14ac:dyDescent="0.25">
      <c r="A1049" s="64" t="s">
        <v>203</v>
      </c>
      <c r="B1049" s="65" t="s">
        <v>204</v>
      </c>
      <c r="C1049" s="66" t="s">
        <v>355</v>
      </c>
      <c r="D1049" s="65" t="s">
        <v>1998</v>
      </c>
      <c r="E1049" s="65" t="s">
        <v>361</v>
      </c>
      <c r="F1049" s="65" t="s">
        <v>11</v>
      </c>
      <c r="G1049" s="65" t="s">
        <v>1522</v>
      </c>
      <c r="H1049" s="65" t="s">
        <v>13</v>
      </c>
      <c r="I1049" s="67">
        <v>-188.89</v>
      </c>
      <c r="J1049" s="48" t="str">
        <f t="shared" si="16"/>
        <v>570 Dept of Agriculture &amp; Food</v>
      </c>
      <c r="K1049" s="48" t="str">
        <f>IFERROR(VLOOKUP(C1049,AppropUnits[],13,0),D1049)</f>
        <v>DAG Chemistry Laboratory</v>
      </c>
      <c r="L1049" s="62" t="s">
        <v>1519</v>
      </c>
      <c r="M1049" s="63" t="s">
        <v>2161</v>
      </c>
    </row>
    <row r="1050" spans="1:13" ht="15" customHeight="1" x14ac:dyDescent="0.25">
      <c r="A1050" s="64" t="s">
        <v>203</v>
      </c>
      <c r="B1050" s="65" t="s">
        <v>204</v>
      </c>
      <c r="C1050" s="66" t="s">
        <v>1999</v>
      </c>
      <c r="D1050" s="65" t="s">
        <v>2000</v>
      </c>
      <c r="E1050" s="65" t="s">
        <v>361</v>
      </c>
      <c r="F1050" s="65" t="s">
        <v>11</v>
      </c>
      <c r="G1050" s="65" t="s">
        <v>1522</v>
      </c>
      <c r="H1050" s="65" t="s">
        <v>13</v>
      </c>
      <c r="I1050" s="67">
        <v>-4.93</v>
      </c>
      <c r="J1050" s="48" t="str">
        <f t="shared" si="16"/>
        <v>570 Dept of Agriculture &amp; Food</v>
      </c>
      <c r="K1050" s="48" t="str">
        <f>IFERROR(VLOOKUP(C1050,AppropUnits[],13,0),D1050)</f>
        <v>DAG Utah Horse Commission</v>
      </c>
      <c r="L1050" s="62" t="s">
        <v>1519</v>
      </c>
      <c r="M1050" s="63" t="s">
        <v>2161</v>
      </c>
    </row>
    <row r="1051" spans="1:13" ht="15" customHeight="1" x14ac:dyDescent="0.25">
      <c r="A1051" s="64" t="s">
        <v>203</v>
      </c>
      <c r="B1051" s="65" t="s">
        <v>204</v>
      </c>
      <c r="C1051" s="66" t="s">
        <v>340</v>
      </c>
      <c r="D1051" s="65" t="s">
        <v>2001</v>
      </c>
      <c r="E1051" s="65" t="s">
        <v>361</v>
      </c>
      <c r="F1051" s="65" t="s">
        <v>11</v>
      </c>
      <c r="G1051" s="65" t="s">
        <v>1522</v>
      </c>
      <c r="H1051" s="65" t="s">
        <v>13</v>
      </c>
      <c r="I1051" s="67">
        <v>-1366.0900000000001</v>
      </c>
      <c r="J1051" s="48" t="str">
        <f t="shared" si="16"/>
        <v>570 Dept of Agriculture &amp; Food</v>
      </c>
      <c r="K1051" s="48" t="str">
        <f>IFERROR(VLOOKUP(C1051,AppropUnits[],13,0),D1051)</f>
        <v>DAG Predator Animal Control</v>
      </c>
      <c r="L1051" s="62" t="s">
        <v>1519</v>
      </c>
      <c r="M1051" s="63" t="s">
        <v>2161</v>
      </c>
    </row>
    <row r="1052" spans="1:13" ht="15" customHeight="1" x14ac:dyDescent="0.25">
      <c r="A1052" s="64" t="s">
        <v>203</v>
      </c>
      <c r="B1052" s="65" t="s">
        <v>204</v>
      </c>
      <c r="C1052" s="66" t="s">
        <v>206</v>
      </c>
      <c r="D1052" s="65" t="s">
        <v>2002</v>
      </c>
      <c r="E1052" s="65" t="s">
        <v>361</v>
      </c>
      <c r="F1052" s="65" t="s">
        <v>11</v>
      </c>
      <c r="G1052" s="65" t="s">
        <v>1522</v>
      </c>
      <c r="H1052" s="65" t="s">
        <v>13</v>
      </c>
      <c r="I1052" s="67">
        <v>-278.26</v>
      </c>
      <c r="J1052" s="48" t="str">
        <f t="shared" si="16"/>
        <v>570 Dept of Agriculture &amp; Food</v>
      </c>
      <c r="K1052" s="48" t="str">
        <f>IFERROR(VLOOKUP(C1052,AppropUnits[],13,0),D1052)</f>
        <v>DAG Invasive Species</v>
      </c>
      <c r="L1052" s="62" t="s">
        <v>1519</v>
      </c>
      <c r="M1052" s="63" t="s">
        <v>2161</v>
      </c>
    </row>
    <row r="1053" spans="1:13" ht="15" customHeight="1" x14ac:dyDescent="0.25">
      <c r="A1053" s="64" t="s">
        <v>203</v>
      </c>
      <c r="B1053" s="65" t="s">
        <v>204</v>
      </c>
      <c r="C1053" s="66" t="s">
        <v>207</v>
      </c>
      <c r="D1053" s="65" t="s">
        <v>2003</v>
      </c>
      <c r="E1053" s="65" t="s">
        <v>361</v>
      </c>
      <c r="F1053" s="65" t="s">
        <v>11</v>
      </c>
      <c r="G1053" s="65" t="s">
        <v>1522</v>
      </c>
      <c r="H1053" s="65" t="s">
        <v>13</v>
      </c>
      <c r="I1053" s="67">
        <v>-189.94000000000005</v>
      </c>
      <c r="J1053" s="48" t="str">
        <f t="shared" si="16"/>
        <v>570 Dept of Agriculture &amp; Food</v>
      </c>
      <c r="K1053" s="48" t="str">
        <f>IFERROR(VLOOKUP(C1053,AppropUnits[],13,0),D1053)</f>
        <v>DAG Rangeland Improvement</v>
      </c>
      <c r="L1053" s="62" t="s">
        <v>1519</v>
      </c>
      <c r="M1053" s="63" t="s">
        <v>2161</v>
      </c>
    </row>
    <row r="1054" spans="1:13" ht="15" customHeight="1" x14ac:dyDescent="0.25">
      <c r="A1054" s="64" t="s">
        <v>203</v>
      </c>
      <c r="B1054" s="65" t="s">
        <v>204</v>
      </c>
      <c r="C1054" s="66" t="s">
        <v>208</v>
      </c>
      <c r="D1054" s="65" t="s">
        <v>2004</v>
      </c>
      <c r="E1054" s="65" t="s">
        <v>361</v>
      </c>
      <c r="F1054" s="65" t="s">
        <v>11</v>
      </c>
      <c r="G1054" s="65" t="s">
        <v>1522</v>
      </c>
      <c r="H1054" s="65" t="s">
        <v>13</v>
      </c>
      <c r="I1054" s="67">
        <v>-1227.6199999999999</v>
      </c>
      <c r="J1054" s="48" t="str">
        <f t="shared" si="16"/>
        <v>570 Dept of Agriculture &amp; Food</v>
      </c>
      <c r="K1054" s="48" t="str">
        <f>IFERROR(VLOOKUP(C1054,AppropUnits[],13,0),D1054)</f>
        <v>DAG Animal Health</v>
      </c>
      <c r="L1054" s="62" t="s">
        <v>1519</v>
      </c>
      <c r="M1054" s="63" t="s">
        <v>2161</v>
      </c>
    </row>
    <row r="1055" spans="1:13" ht="15" customHeight="1" x14ac:dyDescent="0.25">
      <c r="A1055" s="64" t="s">
        <v>203</v>
      </c>
      <c r="B1055" s="65" t="s">
        <v>204</v>
      </c>
      <c r="C1055" s="66" t="s">
        <v>209</v>
      </c>
      <c r="D1055" s="65" t="s">
        <v>2005</v>
      </c>
      <c r="E1055" s="65" t="s">
        <v>361</v>
      </c>
      <c r="F1055" s="65" t="s">
        <v>11</v>
      </c>
      <c r="G1055" s="65" t="s">
        <v>1522</v>
      </c>
      <c r="H1055" s="65" t="s">
        <v>13</v>
      </c>
      <c r="I1055" s="67">
        <v>-1629.1800000000003</v>
      </c>
      <c r="J1055" s="48" t="str">
        <f t="shared" si="16"/>
        <v>570 Dept of Agriculture &amp; Food</v>
      </c>
      <c r="K1055" s="48" t="str">
        <f>IFERROR(VLOOKUP(C1055,AppropUnits[],13,0),D1055)</f>
        <v>DAG Brand Inspection</v>
      </c>
      <c r="L1055" s="62" t="s">
        <v>1519</v>
      </c>
      <c r="M1055" s="63" t="s">
        <v>2161</v>
      </c>
    </row>
    <row r="1056" spans="1:13" ht="15" customHeight="1" x14ac:dyDescent="0.25">
      <c r="A1056" s="64" t="s">
        <v>203</v>
      </c>
      <c r="B1056" s="65" t="s">
        <v>204</v>
      </c>
      <c r="C1056" s="66" t="s">
        <v>210</v>
      </c>
      <c r="D1056" s="65" t="s">
        <v>2006</v>
      </c>
      <c r="E1056" s="65" t="s">
        <v>361</v>
      </c>
      <c r="F1056" s="65" t="s">
        <v>11</v>
      </c>
      <c r="G1056" s="65" t="s">
        <v>1522</v>
      </c>
      <c r="H1056" s="65" t="s">
        <v>13</v>
      </c>
      <c r="I1056" s="67">
        <v>-2487.1400000000003</v>
      </c>
      <c r="J1056" s="48" t="str">
        <f t="shared" si="16"/>
        <v>570 Dept of Agriculture &amp; Food</v>
      </c>
      <c r="K1056" s="48" t="str">
        <f>IFERROR(VLOOKUP(C1056,AppropUnits[],13,0),D1056)</f>
        <v>DAG Meat Inspection</v>
      </c>
      <c r="L1056" s="62" t="s">
        <v>1519</v>
      </c>
      <c r="M1056" s="63" t="s">
        <v>2161</v>
      </c>
    </row>
    <row r="1057" spans="1:13" ht="15" customHeight="1" x14ac:dyDescent="0.25">
      <c r="A1057" s="64" t="s">
        <v>203</v>
      </c>
      <c r="B1057" s="65" t="s">
        <v>204</v>
      </c>
      <c r="C1057" s="66" t="s">
        <v>211</v>
      </c>
      <c r="D1057" s="65" t="s">
        <v>2007</v>
      </c>
      <c r="E1057" s="65" t="s">
        <v>361</v>
      </c>
      <c r="F1057" s="65" t="s">
        <v>11</v>
      </c>
      <c r="G1057" s="65" t="s">
        <v>1522</v>
      </c>
      <c r="H1057" s="65" t="s">
        <v>13</v>
      </c>
      <c r="I1057" s="67">
        <v>-3239.4400000000005</v>
      </c>
      <c r="J1057" s="48" t="str">
        <f t="shared" si="16"/>
        <v>570 Dept of Agriculture &amp; Food</v>
      </c>
      <c r="K1057" s="48" t="str">
        <f>IFERROR(VLOOKUP(C1057,AppropUnits[],13,0),D1057)</f>
        <v>DAG Plant Industry</v>
      </c>
      <c r="L1057" s="62" t="s">
        <v>1519</v>
      </c>
      <c r="M1057" s="63" t="s">
        <v>2161</v>
      </c>
    </row>
    <row r="1058" spans="1:13" ht="15" customHeight="1" x14ac:dyDescent="0.25">
      <c r="A1058" s="64" t="s">
        <v>203</v>
      </c>
      <c r="B1058" s="65" t="s">
        <v>204</v>
      </c>
      <c r="C1058" s="66" t="s">
        <v>1203</v>
      </c>
      <c r="D1058" s="65" t="s">
        <v>2008</v>
      </c>
      <c r="E1058" s="65" t="s">
        <v>361</v>
      </c>
      <c r="F1058" s="65" t="s">
        <v>11</v>
      </c>
      <c r="G1058" s="65" t="s">
        <v>1522</v>
      </c>
      <c r="H1058" s="65" t="s">
        <v>13</v>
      </c>
      <c r="I1058" s="67">
        <v>-89.87</v>
      </c>
      <c r="J1058" s="48" t="str">
        <f t="shared" si="16"/>
        <v>570 Dept of Agriculture &amp; Food</v>
      </c>
      <c r="K1058" s="48" t="str">
        <f>IFERROR(VLOOKUP(C1058,AppropUnits[],13,0),D1058)</f>
        <v>DAG Environmental Quality</v>
      </c>
      <c r="L1058" s="62" t="s">
        <v>1519</v>
      </c>
      <c r="M1058" s="63" t="s">
        <v>2161</v>
      </c>
    </row>
    <row r="1059" spans="1:13" ht="15" customHeight="1" x14ac:dyDescent="0.25">
      <c r="A1059" s="64" t="s">
        <v>203</v>
      </c>
      <c r="B1059" s="65" t="s">
        <v>204</v>
      </c>
      <c r="C1059" s="66" t="s">
        <v>212</v>
      </c>
      <c r="D1059" s="65" t="s">
        <v>2009</v>
      </c>
      <c r="E1059" s="65" t="s">
        <v>361</v>
      </c>
      <c r="F1059" s="65" t="s">
        <v>11</v>
      </c>
      <c r="G1059" s="65" t="s">
        <v>1522</v>
      </c>
      <c r="H1059" s="65" t="s">
        <v>13</v>
      </c>
      <c r="I1059" s="67">
        <v>-300.57000000000005</v>
      </c>
      <c r="J1059" s="48" t="str">
        <f t="shared" si="16"/>
        <v>570 Dept of Agriculture &amp; Food</v>
      </c>
      <c r="K1059" s="48" t="str">
        <f>IFERROR(VLOOKUP(C1059,AppropUnits[],13,0),D1059)</f>
        <v>DAG Grain Inspection</v>
      </c>
      <c r="L1059" s="62" t="s">
        <v>1519</v>
      </c>
      <c r="M1059" s="63" t="s">
        <v>2161</v>
      </c>
    </row>
    <row r="1060" spans="1:13" ht="15" customHeight="1" x14ac:dyDescent="0.25">
      <c r="A1060" s="64" t="s">
        <v>203</v>
      </c>
      <c r="B1060" s="65" t="s">
        <v>204</v>
      </c>
      <c r="C1060" s="66" t="s">
        <v>341</v>
      </c>
      <c r="D1060" s="65" t="s">
        <v>2010</v>
      </c>
      <c r="E1060" s="65" t="s">
        <v>361</v>
      </c>
      <c r="F1060" s="65" t="s">
        <v>11</v>
      </c>
      <c r="G1060" s="65" t="s">
        <v>1522</v>
      </c>
      <c r="H1060" s="65" t="s">
        <v>13</v>
      </c>
      <c r="I1060" s="67">
        <v>-732.98999999999978</v>
      </c>
      <c r="J1060" s="48" t="str">
        <f t="shared" si="16"/>
        <v>570 Dept of Agriculture &amp; Food</v>
      </c>
      <c r="K1060" s="48" t="str">
        <f>IFERROR(VLOOKUP(C1060,AppropUnits[],13,0),D1060)</f>
        <v>DAG Insect Infestation</v>
      </c>
      <c r="L1060" s="62" t="s">
        <v>1519</v>
      </c>
      <c r="M1060" s="63" t="s">
        <v>2161</v>
      </c>
    </row>
    <row r="1061" spans="1:13" ht="15" customHeight="1" x14ac:dyDescent="0.25">
      <c r="A1061" s="64" t="s">
        <v>203</v>
      </c>
      <c r="B1061" s="65" t="s">
        <v>204</v>
      </c>
      <c r="C1061" s="66" t="s">
        <v>342</v>
      </c>
      <c r="D1061" s="65" t="s">
        <v>2011</v>
      </c>
      <c r="E1061" s="65" t="s">
        <v>361</v>
      </c>
      <c r="F1061" s="65" t="s">
        <v>11</v>
      </c>
      <c r="G1061" s="65" t="s">
        <v>1522</v>
      </c>
      <c r="H1061" s="65" t="s">
        <v>13</v>
      </c>
      <c r="I1061" s="67">
        <v>-902.19</v>
      </c>
      <c r="J1061" s="48" t="str">
        <f t="shared" si="16"/>
        <v>570 Dept of Agriculture &amp; Food</v>
      </c>
      <c r="K1061" s="48" t="str">
        <f>IFERROR(VLOOKUP(C1061,AppropUnits[],13,0),D1061)</f>
        <v>DAG Grazing Improvement</v>
      </c>
      <c r="L1061" s="62" t="s">
        <v>1519</v>
      </c>
      <c r="M1061" s="63" t="s">
        <v>2161</v>
      </c>
    </row>
    <row r="1062" spans="1:13" ht="15" customHeight="1" x14ac:dyDescent="0.25">
      <c r="A1062" s="64" t="s">
        <v>203</v>
      </c>
      <c r="B1062" s="65" t="s">
        <v>204</v>
      </c>
      <c r="C1062" s="66" t="s">
        <v>343</v>
      </c>
      <c r="D1062" s="65" t="s">
        <v>2012</v>
      </c>
      <c r="E1062" s="65" t="s">
        <v>361</v>
      </c>
      <c r="F1062" s="65" t="s">
        <v>11</v>
      </c>
      <c r="G1062" s="65" t="s">
        <v>1522</v>
      </c>
      <c r="H1062" s="65" t="s">
        <v>13</v>
      </c>
      <c r="I1062" s="67">
        <v>-5813.0299999999988</v>
      </c>
      <c r="J1062" s="48" t="str">
        <f t="shared" si="16"/>
        <v>570 Dept of Agriculture &amp; Food</v>
      </c>
      <c r="K1062" s="48" t="str">
        <f>IFERROR(VLOOKUP(C1062,AppropUnits[],13,0),D1062)</f>
        <v>DAG Regulatory Services</v>
      </c>
      <c r="L1062" s="62" t="s">
        <v>1519</v>
      </c>
      <c r="M1062" s="63" t="s">
        <v>2161</v>
      </c>
    </row>
    <row r="1063" spans="1:13" ht="15" customHeight="1" x14ac:dyDescent="0.25">
      <c r="A1063" s="64" t="s">
        <v>203</v>
      </c>
      <c r="B1063" s="65" t="s">
        <v>204</v>
      </c>
      <c r="C1063" s="66" t="s">
        <v>213</v>
      </c>
      <c r="D1063" s="65" t="s">
        <v>2013</v>
      </c>
      <c r="E1063" s="65" t="s">
        <v>361</v>
      </c>
      <c r="F1063" s="65" t="s">
        <v>11</v>
      </c>
      <c r="G1063" s="65" t="s">
        <v>1522</v>
      </c>
      <c r="H1063" s="65" t="s">
        <v>13</v>
      </c>
      <c r="I1063" s="67">
        <v>-552.65000000000009</v>
      </c>
      <c r="J1063" s="48" t="str">
        <f t="shared" si="16"/>
        <v>570 Dept of Agriculture &amp; Food</v>
      </c>
      <c r="K1063" s="48" t="str">
        <f>IFERROR(VLOOKUP(C1063,AppropUnits[],13,0),D1063)</f>
        <v>DAG Marketing &amp; Economic Development</v>
      </c>
      <c r="L1063" s="62" t="s">
        <v>1519</v>
      </c>
      <c r="M1063" s="63" t="s">
        <v>2161</v>
      </c>
    </row>
    <row r="1064" spans="1:13" ht="15" customHeight="1" x14ac:dyDescent="0.25">
      <c r="A1064" s="64" t="s">
        <v>203</v>
      </c>
      <c r="B1064" s="65" t="s">
        <v>204</v>
      </c>
      <c r="C1064" s="66" t="s">
        <v>380</v>
      </c>
      <c r="D1064" s="65" t="s">
        <v>2014</v>
      </c>
      <c r="E1064" s="65" t="s">
        <v>361</v>
      </c>
      <c r="F1064" s="65" t="s">
        <v>11</v>
      </c>
      <c r="G1064" s="65" t="s">
        <v>1522</v>
      </c>
      <c r="H1064" s="65" t="s">
        <v>13</v>
      </c>
      <c r="I1064" s="67">
        <v>-1006.48</v>
      </c>
      <c r="J1064" s="48" t="str">
        <f t="shared" si="16"/>
        <v>570 Dept of Agriculture &amp; Food</v>
      </c>
      <c r="K1064" s="48" t="str">
        <f>IFERROR(VLOOKUP(C1064,AppropUnits[],13,0),D1064)</f>
        <v>DAG Medical Cannabis</v>
      </c>
      <c r="L1064" s="62" t="s">
        <v>1519</v>
      </c>
      <c r="M1064" s="63" t="s">
        <v>2161</v>
      </c>
    </row>
    <row r="1065" spans="1:13" ht="15" customHeight="1" x14ac:dyDescent="0.25">
      <c r="A1065" s="64" t="s">
        <v>203</v>
      </c>
      <c r="B1065" s="65" t="s">
        <v>204</v>
      </c>
      <c r="C1065" s="66" t="s">
        <v>376</v>
      </c>
      <c r="D1065" s="65" t="s">
        <v>2015</v>
      </c>
      <c r="E1065" s="65" t="s">
        <v>361</v>
      </c>
      <c r="F1065" s="65" t="s">
        <v>11</v>
      </c>
      <c r="G1065" s="65" t="s">
        <v>1522</v>
      </c>
      <c r="H1065" s="65" t="s">
        <v>13</v>
      </c>
      <c r="I1065" s="67">
        <v>-647.97</v>
      </c>
      <c r="J1065" s="48" t="str">
        <f t="shared" si="16"/>
        <v>570 Dept of Agriculture &amp; Food</v>
      </c>
      <c r="K1065" s="48" t="str">
        <f>IFERROR(VLOOKUP(C1065,AppropUnits[],13,0),D1065)</f>
        <v>DAG Industrial Hemp</v>
      </c>
      <c r="L1065" s="62" t="s">
        <v>1519</v>
      </c>
      <c r="M1065" s="63" t="s">
        <v>2161</v>
      </c>
    </row>
    <row r="1066" spans="1:13" ht="15" customHeight="1" x14ac:dyDescent="0.25">
      <c r="A1066" s="64" t="s">
        <v>203</v>
      </c>
      <c r="B1066" s="65" t="s">
        <v>204</v>
      </c>
      <c r="C1066" s="66" t="s">
        <v>1217</v>
      </c>
      <c r="D1066" s="65" t="s">
        <v>2016</v>
      </c>
      <c r="E1066" s="65" t="s">
        <v>361</v>
      </c>
      <c r="F1066" s="65" t="s">
        <v>11</v>
      </c>
      <c r="G1066" s="65" t="s">
        <v>1522</v>
      </c>
      <c r="H1066" s="65" t="s">
        <v>13</v>
      </c>
      <c r="I1066" s="67">
        <v>-397.6099999999999</v>
      </c>
      <c r="J1066" s="48" t="str">
        <f t="shared" si="16"/>
        <v>570 Dept of Agriculture &amp; Food</v>
      </c>
      <c r="K1066" s="48" t="str">
        <f>IFERROR(VLOOKUP(C1066,AppropUnits[],13,0),D1066)</f>
        <v>DAG Resource Conservation Administration</v>
      </c>
      <c r="L1066" s="62" t="s">
        <v>1519</v>
      </c>
      <c r="M1066" s="63" t="s">
        <v>2161</v>
      </c>
    </row>
    <row r="1067" spans="1:13" ht="15" customHeight="1" x14ac:dyDescent="0.25">
      <c r="A1067" s="64" t="s">
        <v>203</v>
      </c>
      <c r="B1067" s="65" t="s">
        <v>204</v>
      </c>
      <c r="C1067" s="66" t="s">
        <v>214</v>
      </c>
      <c r="D1067" s="65" t="s">
        <v>2017</v>
      </c>
      <c r="E1067" s="65" t="s">
        <v>361</v>
      </c>
      <c r="F1067" s="65" t="s">
        <v>11</v>
      </c>
      <c r="G1067" s="65" t="s">
        <v>1522</v>
      </c>
      <c r="H1067" s="65" t="s">
        <v>13</v>
      </c>
      <c r="I1067" s="67">
        <v>-1931.42</v>
      </c>
      <c r="J1067" s="48" t="str">
        <f t="shared" si="16"/>
        <v>570 Dept of Agriculture &amp; Food</v>
      </c>
      <c r="K1067" s="48" t="str">
        <f>IFERROR(VLOOKUP(C1067,AppropUnits[],13,0),D1067)</f>
        <v>DAG Resource Conservation</v>
      </c>
      <c r="L1067" s="62" t="s">
        <v>1519</v>
      </c>
      <c r="M1067" s="63" t="s">
        <v>2161</v>
      </c>
    </row>
    <row r="1068" spans="1:13" ht="15" customHeight="1" x14ac:dyDescent="0.25">
      <c r="A1068" s="64" t="s">
        <v>203</v>
      </c>
      <c r="B1068" s="65" t="s">
        <v>204</v>
      </c>
      <c r="C1068" s="66" t="s">
        <v>215</v>
      </c>
      <c r="D1068" s="65" t="s">
        <v>2018</v>
      </c>
      <c r="E1068" s="65" t="s">
        <v>361</v>
      </c>
      <c r="F1068" s="65" t="s">
        <v>11</v>
      </c>
      <c r="G1068" s="65" t="s">
        <v>1522</v>
      </c>
      <c r="H1068" s="65" t="s">
        <v>13</v>
      </c>
      <c r="I1068" s="67">
        <v>-293.66999999999996</v>
      </c>
      <c r="J1068" s="48" t="str">
        <f t="shared" si="16"/>
        <v>570 Dept of Agriculture &amp; Food</v>
      </c>
      <c r="K1068" s="48" t="str">
        <f>IFERROR(VLOOKUP(C1068,AppropUnits[],13,0),D1068)</f>
        <v>DAG Agricultural Loan Program</v>
      </c>
      <c r="L1068" s="62" t="s">
        <v>1519</v>
      </c>
      <c r="M1068" s="63" t="s">
        <v>2161</v>
      </c>
    </row>
    <row r="1069" spans="1:13" ht="15" customHeight="1" x14ac:dyDescent="0.25">
      <c r="A1069" s="68" t="s">
        <v>203</v>
      </c>
      <c r="B1069" s="69" t="s">
        <v>204</v>
      </c>
      <c r="C1069" s="70" t="s">
        <v>553</v>
      </c>
      <c r="D1069" s="69" t="s">
        <v>554</v>
      </c>
      <c r="E1069" s="69" t="s">
        <v>361</v>
      </c>
      <c r="F1069" s="69" t="s">
        <v>22</v>
      </c>
      <c r="G1069" s="69" t="s">
        <v>537</v>
      </c>
      <c r="H1069" s="69" t="s">
        <v>13</v>
      </c>
      <c r="I1069" s="71">
        <v>29144.959999999999</v>
      </c>
      <c r="J1069" s="48" t="str">
        <f t="shared" si="16"/>
        <v>570 Dept of Agriculture &amp; Food</v>
      </c>
      <c r="K1069" s="48" t="str">
        <f>IFERROR(VLOOKUP(C1069,AppropUnits[],13,0),D1069)</f>
        <v>DAG Building Operations</v>
      </c>
      <c r="L1069" s="72" t="s">
        <v>7093</v>
      </c>
      <c r="M1069" s="73" t="s">
        <v>2161</v>
      </c>
    </row>
    <row r="1070" spans="1:13" ht="15" customHeight="1" x14ac:dyDescent="0.25">
      <c r="A1070" s="45" t="s">
        <v>216</v>
      </c>
      <c r="B1070" s="27" t="s">
        <v>423</v>
      </c>
      <c r="C1070" s="28" t="s">
        <v>217</v>
      </c>
      <c r="D1070" s="26" t="s">
        <v>398</v>
      </c>
      <c r="E1070" s="29" t="s">
        <v>361</v>
      </c>
      <c r="F1070" s="29" t="s">
        <v>534</v>
      </c>
      <c r="G1070" s="29" t="s">
        <v>362</v>
      </c>
      <c r="H1070" s="30" t="s">
        <v>13</v>
      </c>
      <c r="I1070" s="31">
        <v>48</v>
      </c>
      <c r="J1070" s="48" t="str">
        <f t="shared" si="16"/>
        <v>590 Dept of Natural Resources - Public Lands Policy Coordination</v>
      </c>
      <c r="K1070" s="48" t="str">
        <f>IFERROR(VLOOKUP(C1070,AppropUnits[],13,0),D1070)</f>
        <v>DNR Public Lands Policy Coordination Office</v>
      </c>
      <c r="L1070" s="35" t="s">
        <v>588</v>
      </c>
      <c r="M1070" s="63" t="s">
        <v>2161</v>
      </c>
    </row>
    <row r="1071" spans="1:13" ht="15" customHeight="1" x14ac:dyDescent="0.25">
      <c r="A1071" s="45" t="s">
        <v>216</v>
      </c>
      <c r="B1071" s="27" t="s">
        <v>423</v>
      </c>
      <c r="C1071" s="28" t="s">
        <v>217</v>
      </c>
      <c r="D1071" s="26" t="s">
        <v>398</v>
      </c>
      <c r="E1071" s="29" t="s">
        <v>361</v>
      </c>
      <c r="F1071" s="29" t="s">
        <v>534</v>
      </c>
      <c r="G1071" s="29" t="s">
        <v>379</v>
      </c>
      <c r="H1071" s="30" t="s">
        <v>13</v>
      </c>
      <c r="I1071" s="31">
        <v>678.85000000000014</v>
      </c>
      <c r="J1071" s="48" t="str">
        <f t="shared" si="16"/>
        <v>590 Dept of Natural Resources - Public Lands Policy Coordination</v>
      </c>
      <c r="K1071" s="48" t="str">
        <f>IFERROR(VLOOKUP(C1071,AppropUnits[],13,0),D1071)</f>
        <v>DNR Public Lands Policy Coordination Office</v>
      </c>
      <c r="L1071" s="35" t="s">
        <v>588</v>
      </c>
      <c r="M1071" s="63" t="s">
        <v>2161</v>
      </c>
    </row>
    <row r="1072" spans="1:13" ht="15" customHeight="1" x14ac:dyDescent="0.25">
      <c r="A1072" s="45" t="s">
        <v>216</v>
      </c>
      <c r="B1072" s="27" t="s">
        <v>423</v>
      </c>
      <c r="C1072" s="28" t="s">
        <v>217</v>
      </c>
      <c r="D1072" s="26" t="s">
        <v>398</v>
      </c>
      <c r="E1072" s="29" t="s">
        <v>361</v>
      </c>
      <c r="F1072" s="29" t="s">
        <v>261</v>
      </c>
      <c r="G1072" s="29" t="s">
        <v>260</v>
      </c>
      <c r="H1072" s="30" t="s">
        <v>13</v>
      </c>
      <c r="I1072" s="31">
        <v>16.200099999999999</v>
      </c>
      <c r="J1072" s="48" t="str">
        <f t="shared" si="16"/>
        <v>590 Dept of Natural Resources - Public Lands Policy Coordination</v>
      </c>
      <c r="K1072" s="48" t="str">
        <f>IFERROR(VLOOKUP(C1072,AppropUnits[],13,0),D1072)</f>
        <v>DNR Public Lands Policy Coordination Office</v>
      </c>
      <c r="L1072" s="35" t="s">
        <v>588</v>
      </c>
      <c r="M1072" s="63" t="s">
        <v>2161</v>
      </c>
    </row>
    <row r="1073" spans="1:13" ht="15" customHeight="1" x14ac:dyDescent="0.25">
      <c r="A1073" s="46" t="s">
        <v>216</v>
      </c>
      <c r="B1073" s="25" t="s">
        <v>423</v>
      </c>
      <c r="C1073" s="43" t="s">
        <v>217</v>
      </c>
      <c r="D1073" s="25" t="s">
        <v>398</v>
      </c>
      <c r="E1073" s="39" t="s">
        <v>361</v>
      </c>
      <c r="F1073" s="25" t="s">
        <v>11</v>
      </c>
      <c r="G1073" s="25" t="s">
        <v>12</v>
      </c>
      <c r="H1073" s="25" t="s">
        <v>13</v>
      </c>
      <c r="I1073" s="32">
        <v>16</v>
      </c>
      <c r="J1073" s="48" t="str">
        <f t="shared" si="16"/>
        <v>590 Dept of Natural Resources - Public Lands Policy Coordination</v>
      </c>
      <c r="K1073" s="48" t="str">
        <f>IFERROR(VLOOKUP(C1073,AppropUnits[],13,0),D1073)</f>
        <v>DNR Public Lands Policy Coordination Office</v>
      </c>
      <c r="L1073" s="62" t="s">
        <v>1519</v>
      </c>
      <c r="M1073" s="63" t="s">
        <v>2161</v>
      </c>
    </row>
    <row r="1074" spans="1:13" ht="15" customHeight="1" x14ac:dyDescent="0.25">
      <c r="A1074" s="46" t="s">
        <v>216</v>
      </c>
      <c r="B1074" s="25" t="s">
        <v>423</v>
      </c>
      <c r="C1074" s="43" t="s">
        <v>217</v>
      </c>
      <c r="D1074" s="25" t="s">
        <v>398</v>
      </c>
      <c r="E1074" s="39" t="s">
        <v>361</v>
      </c>
      <c r="F1074" s="25" t="s">
        <v>11</v>
      </c>
      <c r="G1074" s="25" t="s">
        <v>14</v>
      </c>
      <c r="H1074" s="25" t="s">
        <v>13</v>
      </c>
      <c r="I1074" s="32">
        <v>-5941</v>
      </c>
      <c r="J1074" s="48" t="str">
        <f t="shared" si="16"/>
        <v>590 Dept of Natural Resources - Public Lands Policy Coordination</v>
      </c>
      <c r="K1074" s="48" t="str">
        <f>IFERROR(VLOOKUP(C1074,AppropUnits[],13,0),D1074)</f>
        <v>DNR Public Lands Policy Coordination Office</v>
      </c>
      <c r="L1074" s="62" t="s">
        <v>1519</v>
      </c>
      <c r="M1074" s="63" t="s">
        <v>2161</v>
      </c>
    </row>
    <row r="1075" spans="1:13" ht="15" customHeight="1" x14ac:dyDescent="0.25">
      <c r="A1075" s="46" t="s">
        <v>216</v>
      </c>
      <c r="B1075" s="25" t="s">
        <v>423</v>
      </c>
      <c r="C1075" s="43" t="s">
        <v>217</v>
      </c>
      <c r="D1075" s="25" t="s">
        <v>398</v>
      </c>
      <c r="E1075" s="39" t="s">
        <v>361</v>
      </c>
      <c r="F1075" s="25" t="s">
        <v>11</v>
      </c>
      <c r="G1075" s="25" t="s">
        <v>20</v>
      </c>
      <c r="H1075" s="25" t="s">
        <v>13</v>
      </c>
      <c r="I1075" s="32">
        <v>72</v>
      </c>
      <c r="J1075" s="48" t="str">
        <f t="shared" si="16"/>
        <v>590 Dept of Natural Resources - Public Lands Policy Coordination</v>
      </c>
      <c r="K1075" s="48" t="str">
        <f>IFERROR(VLOOKUP(C1075,AppropUnits[],13,0),D1075)</f>
        <v>DNR Public Lands Policy Coordination Office</v>
      </c>
      <c r="L1075" s="62" t="s">
        <v>1519</v>
      </c>
      <c r="M1075" s="63" t="s">
        <v>2161</v>
      </c>
    </row>
    <row r="1076" spans="1:13" ht="15" customHeight="1" x14ac:dyDescent="0.25">
      <c r="A1076" s="64" t="s">
        <v>216</v>
      </c>
      <c r="B1076" s="65" t="s">
        <v>423</v>
      </c>
      <c r="C1076" s="66" t="s">
        <v>217</v>
      </c>
      <c r="D1076" s="65" t="s">
        <v>2019</v>
      </c>
      <c r="E1076" s="65" t="s">
        <v>361</v>
      </c>
      <c r="F1076" s="65" t="s">
        <v>11</v>
      </c>
      <c r="G1076" s="65" t="s">
        <v>1522</v>
      </c>
      <c r="H1076" s="65" t="s">
        <v>13</v>
      </c>
      <c r="I1076" s="67">
        <v>-2333.08</v>
      </c>
      <c r="J1076" s="48" t="str">
        <f t="shared" si="16"/>
        <v>590 Dept of Natural Resources - Public Lands Policy Coordination</v>
      </c>
      <c r="K1076" s="48" t="str">
        <f>IFERROR(VLOOKUP(C1076,AppropUnits[],13,0),D1076)</f>
        <v>DNR Public Lands Policy Coordination Office</v>
      </c>
      <c r="L1076" s="62" t="s">
        <v>1519</v>
      </c>
      <c r="M1076" s="63" t="s">
        <v>2161</v>
      </c>
    </row>
    <row r="1077" spans="1:13" ht="15" customHeight="1" x14ac:dyDescent="0.25">
      <c r="A1077" s="45" t="s">
        <v>218</v>
      </c>
      <c r="B1077" s="27" t="s">
        <v>219</v>
      </c>
      <c r="C1077" s="28" t="s">
        <v>226</v>
      </c>
      <c r="D1077" s="26" t="s">
        <v>275</v>
      </c>
      <c r="E1077" s="29" t="s">
        <v>361</v>
      </c>
      <c r="F1077" s="29" t="s">
        <v>534</v>
      </c>
      <c r="G1077" s="29" t="s">
        <v>362</v>
      </c>
      <c r="H1077" s="30" t="s">
        <v>13</v>
      </c>
      <c r="I1077" s="31">
        <v>168</v>
      </c>
      <c r="J1077" s="48" t="str">
        <f t="shared" si="16"/>
        <v>600 Dept of Workforce Services</v>
      </c>
      <c r="K1077" s="48" t="str">
        <f>IFERROR(VLOOKUP(C1077,AppropUnits[],13,0),D1077)</f>
        <v>DWS Administrative Support</v>
      </c>
      <c r="L1077" s="35" t="s">
        <v>588</v>
      </c>
      <c r="M1077" s="63" t="s">
        <v>2161</v>
      </c>
    </row>
    <row r="1078" spans="1:13" ht="15" customHeight="1" x14ac:dyDescent="0.25">
      <c r="A1078" s="45" t="s">
        <v>218</v>
      </c>
      <c r="B1078" s="27" t="s">
        <v>219</v>
      </c>
      <c r="C1078" s="28" t="s">
        <v>226</v>
      </c>
      <c r="D1078" s="26" t="s">
        <v>275</v>
      </c>
      <c r="E1078" s="29" t="s">
        <v>361</v>
      </c>
      <c r="F1078" s="29" t="s">
        <v>534</v>
      </c>
      <c r="G1078" s="29" t="s">
        <v>379</v>
      </c>
      <c r="H1078" s="30" t="s">
        <v>13</v>
      </c>
      <c r="I1078" s="31">
        <v>670</v>
      </c>
      <c r="J1078" s="48" t="str">
        <f t="shared" si="16"/>
        <v>600 Dept of Workforce Services</v>
      </c>
      <c r="K1078" s="48" t="str">
        <f>IFERROR(VLOOKUP(C1078,AppropUnits[],13,0),D1078)</f>
        <v>DWS Administrative Support</v>
      </c>
      <c r="L1078" s="35" t="s">
        <v>588</v>
      </c>
      <c r="M1078" s="63" t="s">
        <v>2161</v>
      </c>
    </row>
    <row r="1079" spans="1:13" ht="15" customHeight="1" x14ac:dyDescent="0.25">
      <c r="A1079" s="45" t="s">
        <v>218</v>
      </c>
      <c r="B1079" s="27" t="s">
        <v>219</v>
      </c>
      <c r="C1079" s="28" t="s">
        <v>226</v>
      </c>
      <c r="D1079" s="26" t="s">
        <v>275</v>
      </c>
      <c r="E1079" s="29" t="s">
        <v>361</v>
      </c>
      <c r="F1079" s="29" t="s">
        <v>261</v>
      </c>
      <c r="G1079" s="29" t="s">
        <v>260</v>
      </c>
      <c r="H1079" s="30" t="s">
        <v>13</v>
      </c>
      <c r="I1079" s="31">
        <v>29.7683</v>
      </c>
      <c r="J1079" s="48" t="str">
        <f t="shared" si="16"/>
        <v>600 Dept of Workforce Services</v>
      </c>
      <c r="K1079" s="48" t="str">
        <f>IFERROR(VLOOKUP(C1079,AppropUnits[],13,0),D1079)</f>
        <v>DWS Administrative Support</v>
      </c>
      <c r="L1079" s="35" t="s">
        <v>588</v>
      </c>
      <c r="M1079" s="63" t="s">
        <v>2161</v>
      </c>
    </row>
    <row r="1080" spans="1:13" ht="15" customHeight="1" x14ac:dyDescent="0.25">
      <c r="A1080" s="46" t="s">
        <v>218</v>
      </c>
      <c r="B1080" s="25" t="s">
        <v>219</v>
      </c>
      <c r="C1080" s="43" t="s">
        <v>226</v>
      </c>
      <c r="D1080" s="25" t="s">
        <v>275</v>
      </c>
      <c r="E1080" s="39" t="s">
        <v>361</v>
      </c>
      <c r="F1080" s="25" t="s">
        <v>11</v>
      </c>
      <c r="G1080" s="25" t="s">
        <v>12</v>
      </c>
      <c r="H1080" s="25" t="s">
        <v>13</v>
      </c>
      <c r="I1080" s="32">
        <v>2430</v>
      </c>
      <c r="J1080" s="48" t="str">
        <f t="shared" si="16"/>
        <v>600 Dept of Workforce Services</v>
      </c>
      <c r="K1080" s="48" t="str">
        <f>IFERROR(VLOOKUP(C1080,AppropUnits[],13,0),D1080)</f>
        <v>DWS Administrative Support</v>
      </c>
      <c r="L1080" s="62" t="s">
        <v>1519</v>
      </c>
      <c r="M1080" s="63" t="s">
        <v>2161</v>
      </c>
    </row>
    <row r="1081" spans="1:13" ht="15" customHeight="1" x14ac:dyDescent="0.25">
      <c r="A1081" s="46" t="s">
        <v>218</v>
      </c>
      <c r="B1081" s="25" t="s">
        <v>219</v>
      </c>
      <c r="C1081" s="43" t="s">
        <v>226</v>
      </c>
      <c r="D1081" s="25" t="s">
        <v>275</v>
      </c>
      <c r="E1081" s="39" t="s">
        <v>361</v>
      </c>
      <c r="F1081" s="25" t="s">
        <v>11</v>
      </c>
      <c r="G1081" s="25" t="s">
        <v>14</v>
      </c>
      <c r="H1081" s="25" t="s">
        <v>13</v>
      </c>
      <c r="I1081" s="32">
        <v>4498</v>
      </c>
      <c r="J1081" s="48" t="str">
        <f t="shared" si="16"/>
        <v>600 Dept of Workforce Services</v>
      </c>
      <c r="K1081" s="48" t="str">
        <f>IFERROR(VLOOKUP(C1081,AppropUnits[],13,0),D1081)</f>
        <v>DWS Administrative Support</v>
      </c>
      <c r="L1081" s="62" t="s">
        <v>1519</v>
      </c>
      <c r="M1081" s="63" t="s">
        <v>2161</v>
      </c>
    </row>
    <row r="1082" spans="1:13" ht="15" customHeight="1" x14ac:dyDescent="0.25">
      <c r="A1082" s="46" t="s">
        <v>218</v>
      </c>
      <c r="B1082" s="25" t="s">
        <v>219</v>
      </c>
      <c r="C1082" s="43" t="s">
        <v>226</v>
      </c>
      <c r="D1082" s="25" t="s">
        <v>275</v>
      </c>
      <c r="E1082" s="39" t="s">
        <v>361</v>
      </c>
      <c r="F1082" s="25" t="s">
        <v>11</v>
      </c>
      <c r="G1082" s="25" t="s">
        <v>20</v>
      </c>
      <c r="H1082" s="25" t="s">
        <v>13</v>
      </c>
      <c r="I1082" s="32">
        <v>14628</v>
      </c>
      <c r="J1082" s="48" t="str">
        <f t="shared" si="16"/>
        <v>600 Dept of Workforce Services</v>
      </c>
      <c r="K1082" s="48" t="str">
        <f>IFERROR(VLOOKUP(C1082,AppropUnits[],13,0),D1082)</f>
        <v>DWS Administrative Support</v>
      </c>
      <c r="L1082" s="62" t="s">
        <v>1519</v>
      </c>
      <c r="M1082" s="63" t="s">
        <v>2161</v>
      </c>
    </row>
    <row r="1083" spans="1:13" ht="15" customHeight="1" x14ac:dyDescent="0.25">
      <c r="A1083" s="45" t="s">
        <v>218</v>
      </c>
      <c r="B1083" s="27" t="s">
        <v>219</v>
      </c>
      <c r="C1083" s="28" t="s">
        <v>221</v>
      </c>
      <c r="D1083" s="26" t="s">
        <v>290</v>
      </c>
      <c r="E1083" s="29" t="s">
        <v>361</v>
      </c>
      <c r="F1083" s="29" t="s">
        <v>534</v>
      </c>
      <c r="G1083" s="29" t="s">
        <v>362</v>
      </c>
      <c r="H1083" s="30" t="s">
        <v>13</v>
      </c>
      <c r="I1083" s="31">
        <v>72</v>
      </c>
      <c r="J1083" s="48" t="str">
        <f t="shared" si="16"/>
        <v>600 Dept of Workforce Services</v>
      </c>
      <c r="K1083" s="48" t="str">
        <f>IFERROR(VLOOKUP(C1083,AppropUnits[],13,0),D1083)</f>
        <v>DWS Blind &amp; Visually Impaired</v>
      </c>
      <c r="L1083" s="35" t="s">
        <v>588</v>
      </c>
      <c r="M1083" s="63" t="s">
        <v>2161</v>
      </c>
    </row>
    <row r="1084" spans="1:13" ht="15" customHeight="1" x14ac:dyDescent="0.25">
      <c r="A1084" s="45" t="s">
        <v>218</v>
      </c>
      <c r="B1084" s="27" t="s">
        <v>219</v>
      </c>
      <c r="C1084" s="28" t="s">
        <v>221</v>
      </c>
      <c r="D1084" s="26" t="s">
        <v>290</v>
      </c>
      <c r="E1084" s="29" t="s">
        <v>361</v>
      </c>
      <c r="F1084" s="29" t="s">
        <v>534</v>
      </c>
      <c r="G1084" s="29" t="s">
        <v>379</v>
      </c>
      <c r="H1084" s="30" t="s">
        <v>13</v>
      </c>
      <c r="I1084" s="31">
        <v>918.34000000000015</v>
      </c>
      <c r="J1084" s="48" t="str">
        <f t="shared" si="16"/>
        <v>600 Dept of Workforce Services</v>
      </c>
      <c r="K1084" s="48" t="str">
        <f>IFERROR(VLOOKUP(C1084,AppropUnits[],13,0),D1084)</f>
        <v>DWS Blind &amp; Visually Impaired</v>
      </c>
      <c r="L1084" s="35" t="s">
        <v>588</v>
      </c>
      <c r="M1084" s="63" t="s">
        <v>2161</v>
      </c>
    </row>
    <row r="1085" spans="1:13" ht="15" customHeight="1" x14ac:dyDescent="0.25">
      <c r="A1085" s="45" t="s">
        <v>218</v>
      </c>
      <c r="B1085" s="27" t="s">
        <v>219</v>
      </c>
      <c r="C1085" s="28" t="s">
        <v>221</v>
      </c>
      <c r="D1085" s="26" t="s">
        <v>290</v>
      </c>
      <c r="E1085" s="29" t="s">
        <v>361</v>
      </c>
      <c r="F1085" s="29" t="s">
        <v>261</v>
      </c>
      <c r="G1085" s="29" t="s">
        <v>260</v>
      </c>
      <c r="H1085" s="30" t="s">
        <v>13</v>
      </c>
      <c r="I1085" s="31">
        <v>14.917400000000001</v>
      </c>
      <c r="J1085" s="48" t="str">
        <f t="shared" si="16"/>
        <v>600 Dept of Workforce Services</v>
      </c>
      <c r="K1085" s="48" t="str">
        <f>IFERROR(VLOOKUP(C1085,AppropUnits[],13,0),D1085)</f>
        <v>DWS Blind &amp; Visually Impaired</v>
      </c>
      <c r="L1085" s="35" t="s">
        <v>588</v>
      </c>
      <c r="M1085" s="63" t="s">
        <v>2161</v>
      </c>
    </row>
    <row r="1086" spans="1:13" ht="15" customHeight="1" x14ac:dyDescent="0.25">
      <c r="A1086" s="45" t="s">
        <v>218</v>
      </c>
      <c r="B1086" s="27" t="s">
        <v>219</v>
      </c>
      <c r="C1086" s="28" t="s">
        <v>223</v>
      </c>
      <c r="D1086" s="26" t="s">
        <v>292</v>
      </c>
      <c r="E1086" s="29" t="s">
        <v>361</v>
      </c>
      <c r="F1086" s="29" t="s">
        <v>534</v>
      </c>
      <c r="G1086" s="29" t="s">
        <v>362</v>
      </c>
      <c r="H1086" s="30" t="s">
        <v>13</v>
      </c>
      <c r="I1086" s="31">
        <v>36</v>
      </c>
      <c r="J1086" s="48" t="str">
        <f t="shared" si="16"/>
        <v>600 Dept of Workforce Services</v>
      </c>
      <c r="K1086" s="48" t="str">
        <f>IFERROR(VLOOKUP(C1086,AppropUnits[],13,0),D1086)</f>
        <v>DWS Deaf &amp; Hard of Hearing</v>
      </c>
      <c r="L1086" s="35" t="s">
        <v>588</v>
      </c>
      <c r="M1086" s="63" t="s">
        <v>2161</v>
      </c>
    </row>
    <row r="1087" spans="1:13" ht="15" customHeight="1" x14ac:dyDescent="0.25">
      <c r="A1087" s="45" t="s">
        <v>218</v>
      </c>
      <c r="B1087" s="27" t="s">
        <v>219</v>
      </c>
      <c r="C1087" s="28" t="s">
        <v>223</v>
      </c>
      <c r="D1087" s="26" t="s">
        <v>292</v>
      </c>
      <c r="E1087" s="29" t="s">
        <v>361</v>
      </c>
      <c r="F1087" s="29" t="s">
        <v>534</v>
      </c>
      <c r="G1087" s="29" t="s">
        <v>379</v>
      </c>
      <c r="H1087" s="30" t="s">
        <v>13</v>
      </c>
      <c r="I1087" s="31">
        <v>207.42000000000004</v>
      </c>
      <c r="J1087" s="48" t="str">
        <f t="shared" si="16"/>
        <v>600 Dept of Workforce Services</v>
      </c>
      <c r="K1087" s="48" t="str">
        <f>IFERROR(VLOOKUP(C1087,AppropUnits[],13,0),D1087)</f>
        <v>DWS Deaf &amp; Hard of Hearing</v>
      </c>
      <c r="L1087" s="35" t="s">
        <v>588</v>
      </c>
      <c r="M1087" s="63" t="s">
        <v>2161</v>
      </c>
    </row>
    <row r="1088" spans="1:13" ht="15" customHeight="1" x14ac:dyDescent="0.25">
      <c r="A1088" s="45" t="s">
        <v>218</v>
      </c>
      <c r="B1088" s="27" t="s">
        <v>219</v>
      </c>
      <c r="C1088" s="28" t="s">
        <v>223</v>
      </c>
      <c r="D1088" s="26" t="s">
        <v>292</v>
      </c>
      <c r="E1088" s="29" t="s">
        <v>361</v>
      </c>
      <c r="F1088" s="29" t="s">
        <v>261</v>
      </c>
      <c r="G1088" s="29" t="s">
        <v>260</v>
      </c>
      <c r="H1088" s="30" t="s">
        <v>13</v>
      </c>
      <c r="I1088" s="31">
        <v>6.4233000000000002</v>
      </c>
      <c r="J1088" s="48" t="str">
        <f t="shared" si="16"/>
        <v>600 Dept of Workforce Services</v>
      </c>
      <c r="K1088" s="48" t="str">
        <f>IFERROR(VLOOKUP(C1088,AppropUnits[],13,0),D1088)</f>
        <v>DWS Deaf &amp; Hard of Hearing</v>
      </c>
      <c r="L1088" s="35" t="s">
        <v>588</v>
      </c>
      <c r="M1088" s="63" t="s">
        <v>2161</v>
      </c>
    </row>
    <row r="1089" spans="1:13" ht="15" customHeight="1" x14ac:dyDescent="0.25">
      <c r="A1089" s="45" t="s">
        <v>218</v>
      </c>
      <c r="B1089" s="27" t="s">
        <v>219</v>
      </c>
      <c r="C1089" s="28" t="s">
        <v>344</v>
      </c>
      <c r="D1089" s="26" t="s">
        <v>295</v>
      </c>
      <c r="E1089" s="29" t="s">
        <v>361</v>
      </c>
      <c r="F1089" s="29" t="s">
        <v>534</v>
      </c>
      <c r="G1089" s="29" t="s">
        <v>378</v>
      </c>
      <c r="H1089" s="30" t="s">
        <v>13</v>
      </c>
      <c r="I1089" s="31">
        <v>90</v>
      </c>
      <c r="J1089" s="48" t="str">
        <f t="shared" si="16"/>
        <v>600 Dept of Workforce Services</v>
      </c>
      <c r="K1089" s="48" t="str">
        <f>IFERROR(VLOOKUP(C1089,AppropUnits[],13,0),D1089)</f>
        <v>DWS Eligibility Services</v>
      </c>
      <c r="L1089" s="35" t="s">
        <v>588</v>
      </c>
      <c r="M1089" s="63" t="s">
        <v>2161</v>
      </c>
    </row>
    <row r="1090" spans="1:13" ht="15" customHeight="1" x14ac:dyDescent="0.25">
      <c r="A1090" s="45" t="s">
        <v>218</v>
      </c>
      <c r="B1090" s="27" t="s">
        <v>219</v>
      </c>
      <c r="C1090" s="28" t="s">
        <v>344</v>
      </c>
      <c r="D1090" s="26" t="s">
        <v>295</v>
      </c>
      <c r="E1090" s="29" t="s">
        <v>361</v>
      </c>
      <c r="F1090" s="29" t="s">
        <v>534</v>
      </c>
      <c r="G1090" s="29" t="s">
        <v>362</v>
      </c>
      <c r="H1090" s="30" t="s">
        <v>13</v>
      </c>
      <c r="I1090" s="31">
        <v>252</v>
      </c>
      <c r="J1090" s="48" t="str">
        <f t="shared" si="16"/>
        <v>600 Dept of Workforce Services</v>
      </c>
      <c r="K1090" s="48" t="str">
        <f>IFERROR(VLOOKUP(C1090,AppropUnits[],13,0),D1090)</f>
        <v>DWS Eligibility Services</v>
      </c>
      <c r="L1090" s="35" t="s">
        <v>588</v>
      </c>
      <c r="M1090" s="63" t="s">
        <v>2161</v>
      </c>
    </row>
    <row r="1091" spans="1:13" ht="15" customHeight="1" x14ac:dyDescent="0.25">
      <c r="A1091" s="45" t="s">
        <v>218</v>
      </c>
      <c r="B1091" s="27" t="s">
        <v>219</v>
      </c>
      <c r="C1091" s="28" t="s">
        <v>344</v>
      </c>
      <c r="D1091" s="26" t="s">
        <v>295</v>
      </c>
      <c r="E1091" s="29" t="s">
        <v>361</v>
      </c>
      <c r="F1091" s="29" t="s">
        <v>534</v>
      </c>
      <c r="G1091" s="29" t="s">
        <v>379</v>
      </c>
      <c r="H1091" s="30" t="s">
        <v>13</v>
      </c>
      <c r="I1091" s="31">
        <v>1400.1300000000006</v>
      </c>
      <c r="J1091" s="48" t="str">
        <f t="shared" si="16"/>
        <v>600 Dept of Workforce Services</v>
      </c>
      <c r="K1091" s="48" t="str">
        <f>IFERROR(VLOOKUP(C1091,AppropUnits[],13,0),D1091)</f>
        <v>DWS Eligibility Services</v>
      </c>
      <c r="L1091" s="35" t="s">
        <v>588</v>
      </c>
      <c r="M1091" s="63" t="s">
        <v>2161</v>
      </c>
    </row>
    <row r="1092" spans="1:13" ht="15" customHeight="1" x14ac:dyDescent="0.25">
      <c r="A1092" s="45" t="s">
        <v>218</v>
      </c>
      <c r="B1092" s="27" t="s">
        <v>219</v>
      </c>
      <c r="C1092" s="28" t="s">
        <v>344</v>
      </c>
      <c r="D1092" s="26" t="s">
        <v>295</v>
      </c>
      <c r="E1092" s="29" t="s">
        <v>361</v>
      </c>
      <c r="F1092" s="29" t="s">
        <v>261</v>
      </c>
      <c r="G1092" s="29" t="s">
        <v>260</v>
      </c>
      <c r="H1092" s="30" t="s">
        <v>13</v>
      </c>
      <c r="I1092" s="31">
        <v>19.142900000000001</v>
      </c>
      <c r="J1092" s="48" t="str">
        <f t="shared" ref="J1092:J1155" si="17">IF(A1092&gt;"",A1092&amp;" "&amp;B1092,B1092)</f>
        <v>600 Dept of Workforce Services</v>
      </c>
      <c r="K1092" s="48" t="str">
        <f>IFERROR(VLOOKUP(C1092,AppropUnits[],13,0),D1092)</f>
        <v>DWS Eligibility Services</v>
      </c>
      <c r="L1092" s="35" t="s">
        <v>588</v>
      </c>
      <c r="M1092" s="63" t="s">
        <v>2161</v>
      </c>
    </row>
    <row r="1093" spans="1:13" ht="15" customHeight="1" x14ac:dyDescent="0.25">
      <c r="A1093" s="45" t="s">
        <v>218</v>
      </c>
      <c r="B1093" s="27" t="s">
        <v>219</v>
      </c>
      <c r="C1093" s="28" t="s">
        <v>224</v>
      </c>
      <c r="D1093" s="26" t="s">
        <v>293</v>
      </c>
      <c r="E1093" s="29" t="s">
        <v>361</v>
      </c>
      <c r="F1093" s="29" t="s">
        <v>534</v>
      </c>
      <c r="G1093" s="29" t="s">
        <v>379</v>
      </c>
      <c r="H1093" s="30" t="s">
        <v>13</v>
      </c>
      <c r="I1093" s="31">
        <v>137.25000000000003</v>
      </c>
      <c r="J1093" s="48" t="str">
        <f t="shared" si="17"/>
        <v>600 Dept of Workforce Services</v>
      </c>
      <c r="K1093" s="48" t="str">
        <f>IFERROR(VLOOKUP(C1093,AppropUnits[],13,0),D1093)</f>
        <v>DWS Executive Director</v>
      </c>
      <c r="L1093" s="35" t="s">
        <v>588</v>
      </c>
      <c r="M1093" s="63" t="s">
        <v>2161</v>
      </c>
    </row>
    <row r="1094" spans="1:13" ht="15" customHeight="1" x14ac:dyDescent="0.25">
      <c r="A1094" s="45" t="s">
        <v>218</v>
      </c>
      <c r="B1094" s="27" t="s">
        <v>219</v>
      </c>
      <c r="C1094" s="28" t="s">
        <v>224</v>
      </c>
      <c r="D1094" s="26" t="s">
        <v>293</v>
      </c>
      <c r="E1094" s="29" t="s">
        <v>361</v>
      </c>
      <c r="F1094" s="29" t="s">
        <v>261</v>
      </c>
      <c r="G1094" s="29" t="s">
        <v>260</v>
      </c>
      <c r="H1094" s="30" t="s">
        <v>13</v>
      </c>
      <c r="I1094" s="31">
        <v>2.3163</v>
      </c>
      <c r="J1094" s="48" t="str">
        <f t="shared" si="17"/>
        <v>600 Dept of Workforce Services</v>
      </c>
      <c r="K1094" s="48" t="str">
        <f>IFERROR(VLOOKUP(C1094,AppropUnits[],13,0),D1094)</f>
        <v>DWS Executive Director</v>
      </c>
      <c r="L1094" s="35" t="s">
        <v>588</v>
      </c>
      <c r="M1094" s="63" t="s">
        <v>2161</v>
      </c>
    </row>
    <row r="1095" spans="1:13" ht="15" customHeight="1" x14ac:dyDescent="0.25">
      <c r="A1095" s="45" t="s">
        <v>218</v>
      </c>
      <c r="B1095" s="27" t="s">
        <v>219</v>
      </c>
      <c r="C1095" s="28" t="s">
        <v>227</v>
      </c>
      <c r="D1095" s="26" t="s">
        <v>296</v>
      </c>
      <c r="E1095" s="29" t="s">
        <v>361</v>
      </c>
      <c r="F1095" s="29" t="s">
        <v>534</v>
      </c>
      <c r="G1095" s="29" t="s">
        <v>362</v>
      </c>
      <c r="H1095" s="30" t="s">
        <v>13</v>
      </c>
      <c r="I1095" s="31">
        <v>24</v>
      </c>
      <c r="J1095" s="48" t="str">
        <f t="shared" si="17"/>
        <v>600 Dept of Workforce Services</v>
      </c>
      <c r="K1095" s="48" t="str">
        <f>IFERROR(VLOOKUP(C1095,AppropUnits[],13,0),D1095)</f>
        <v>DWS HCD Administration</v>
      </c>
      <c r="L1095" s="35" t="s">
        <v>588</v>
      </c>
      <c r="M1095" s="63" t="s">
        <v>2161</v>
      </c>
    </row>
    <row r="1096" spans="1:13" ht="15" customHeight="1" x14ac:dyDescent="0.25">
      <c r="A1096" s="45" t="s">
        <v>218</v>
      </c>
      <c r="B1096" s="27" t="s">
        <v>219</v>
      </c>
      <c r="C1096" s="28" t="s">
        <v>227</v>
      </c>
      <c r="D1096" s="26" t="s">
        <v>296</v>
      </c>
      <c r="E1096" s="29" t="s">
        <v>361</v>
      </c>
      <c r="F1096" s="29" t="s">
        <v>534</v>
      </c>
      <c r="G1096" s="29" t="s">
        <v>379</v>
      </c>
      <c r="H1096" s="30" t="s">
        <v>13</v>
      </c>
      <c r="I1096" s="31">
        <v>220.99000000000004</v>
      </c>
      <c r="J1096" s="48" t="str">
        <f t="shared" si="17"/>
        <v>600 Dept of Workforce Services</v>
      </c>
      <c r="K1096" s="48" t="str">
        <f>IFERROR(VLOOKUP(C1096,AppropUnits[],13,0),D1096)</f>
        <v>DWS HCD Administration</v>
      </c>
      <c r="L1096" s="35" t="s">
        <v>588</v>
      </c>
      <c r="M1096" s="63" t="s">
        <v>2161</v>
      </c>
    </row>
    <row r="1097" spans="1:13" ht="15" customHeight="1" x14ac:dyDescent="0.25">
      <c r="A1097" s="45" t="s">
        <v>218</v>
      </c>
      <c r="B1097" s="27" t="s">
        <v>219</v>
      </c>
      <c r="C1097" s="28" t="s">
        <v>227</v>
      </c>
      <c r="D1097" s="26" t="s">
        <v>296</v>
      </c>
      <c r="E1097" s="29" t="s">
        <v>361</v>
      </c>
      <c r="F1097" s="29" t="s">
        <v>261</v>
      </c>
      <c r="G1097" s="29" t="s">
        <v>260</v>
      </c>
      <c r="H1097" s="30" t="s">
        <v>13</v>
      </c>
      <c r="I1097" s="31">
        <v>1.0458000000000001</v>
      </c>
      <c r="J1097" s="48" t="str">
        <f t="shared" si="17"/>
        <v>600 Dept of Workforce Services</v>
      </c>
      <c r="K1097" s="48" t="str">
        <f>IFERROR(VLOOKUP(C1097,AppropUnits[],13,0),D1097)</f>
        <v>DWS HCD Administration</v>
      </c>
      <c r="L1097" s="35" t="s">
        <v>588</v>
      </c>
      <c r="M1097" s="63" t="s">
        <v>2161</v>
      </c>
    </row>
    <row r="1098" spans="1:13" ht="15" customHeight="1" x14ac:dyDescent="0.25">
      <c r="A1098" s="45" t="s">
        <v>218</v>
      </c>
      <c r="B1098" s="27" t="s">
        <v>219</v>
      </c>
      <c r="C1098" s="28" t="s">
        <v>222</v>
      </c>
      <c r="D1098" s="26" t="s">
        <v>291</v>
      </c>
      <c r="E1098" s="29" t="s">
        <v>361</v>
      </c>
      <c r="F1098" s="29" t="s">
        <v>534</v>
      </c>
      <c r="G1098" s="29" t="s">
        <v>379</v>
      </c>
      <c r="H1098" s="30" t="s">
        <v>13</v>
      </c>
      <c r="I1098" s="31">
        <v>-579.99</v>
      </c>
      <c r="J1098" s="48" t="str">
        <f t="shared" si="17"/>
        <v>600 Dept of Workforce Services</v>
      </c>
      <c r="K1098" s="48" t="str">
        <f>IFERROR(VLOOKUP(C1098,AppropUnits[],13,0),D1098)</f>
        <v>DWS Rehabilitation Services</v>
      </c>
      <c r="L1098" s="35" t="s">
        <v>588</v>
      </c>
      <c r="M1098" s="63" t="s">
        <v>2161</v>
      </c>
    </row>
    <row r="1099" spans="1:13" ht="15" customHeight="1" x14ac:dyDescent="0.25">
      <c r="A1099" s="45" t="s">
        <v>218</v>
      </c>
      <c r="B1099" s="27" t="s">
        <v>219</v>
      </c>
      <c r="C1099" s="28" t="s">
        <v>222</v>
      </c>
      <c r="D1099" s="26" t="s">
        <v>291</v>
      </c>
      <c r="E1099" s="29" t="s">
        <v>361</v>
      </c>
      <c r="F1099" s="29" t="s">
        <v>534</v>
      </c>
      <c r="G1099" s="29" t="s">
        <v>362</v>
      </c>
      <c r="H1099" s="30" t="s">
        <v>13</v>
      </c>
      <c r="I1099" s="31">
        <v>204</v>
      </c>
      <c r="J1099" s="48" t="str">
        <f t="shared" si="17"/>
        <v>600 Dept of Workforce Services</v>
      </c>
      <c r="K1099" s="48" t="str">
        <f>IFERROR(VLOOKUP(C1099,AppropUnits[],13,0),D1099)</f>
        <v>DWS Rehabilitation Services</v>
      </c>
      <c r="L1099" s="35" t="s">
        <v>588</v>
      </c>
      <c r="M1099" s="63" t="s">
        <v>2161</v>
      </c>
    </row>
    <row r="1100" spans="1:13" ht="15" customHeight="1" x14ac:dyDescent="0.25">
      <c r="A1100" s="45" t="s">
        <v>218</v>
      </c>
      <c r="B1100" s="27" t="s">
        <v>219</v>
      </c>
      <c r="C1100" s="28" t="s">
        <v>222</v>
      </c>
      <c r="D1100" s="26" t="s">
        <v>291</v>
      </c>
      <c r="E1100" s="29" t="s">
        <v>361</v>
      </c>
      <c r="F1100" s="29" t="s">
        <v>261</v>
      </c>
      <c r="G1100" s="29" t="s">
        <v>260</v>
      </c>
      <c r="H1100" s="30" t="s">
        <v>13</v>
      </c>
      <c r="I1100" s="31">
        <v>29.725200000000001</v>
      </c>
      <c r="J1100" s="48" t="str">
        <f t="shared" si="17"/>
        <v>600 Dept of Workforce Services</v>
      </c>
      <c r="K1100" s="48" t="str">
        <f>IFERROR(VLOOKUP(C1100,AppropUnits[],13,0),D1100)</f>
        <v>DWS Rehabilitation Services</v>
      </c>
      <c r="L1100" s="35" t="s">
        <v>588</v>
      </c>
      <c r="M1100" s="63" t="s">
        <v>2161</v>
      </c>
    </row>
    <row r="1101" spans="1:13" ht="15" customHeight="1" x14ac:dyDescent="0.25">
      <c r="A1101" s="45" t="s">
        <v>218</v>
      </c>
      <c r="B1101" s="27" t="s">
        <v>219</v>
      </c>
      <c r="C1101" s="28" t="s">
        <v>220</v>
      </c>
      <c r="D1101" s="26" t="s">
        <v>289</v>
      </c>
      <c r="E1101" s="29" t="s">
        <v>361</v>
      </c>
      <c r="F1101" s="29" t="s">
        <v>534</v>
      </c>
      <c r="G1101" s="29" t="s">
        <v>379</v>
      </c>
      <c r="H1101" s="30" t="s">
        <v>13</v>
      </c>
      <c r="I1101" s="31">
        <v>27.260000000000005</v>
      </c>
      <c r="J1101" s="48" t="str">
        <f t="shared" si="17"/>
        <v>600 Dept of Workforce Services</v>
      </c>
      <c r="K1101" s="48" t="str">
        <f>IFERROR(VLOOKUP(C1101,AppropUnits[],13,0),D1101)</f>
        <v>DWS SOR Executive Director</v>
      </c>
      <c r="L1101" s="35" t="s">
        <v>588</v>
      </c>
      <c r="M1101" s="63" t="s">
        <v>2161</v>
      </c>
    </row>
    <row r="1102" spans="1:13" ht="15" customHeight="1" x14ac:dyDescent="0.25">
      <c r="A1102" s="45" t="s">
        <v>218</v>
      </c>
      <c r="B1102" s="27" t="s">
        <v>219</v>
      </c>
      <c r="C1102" s="28" t="s">
        <v>220</v>
      </c>
      <c r="D1102" s="26" t="s">
        <v>289</v>
      </c>
      <c r="E1102" s="29" t="s">
        <v>361</v>
      </c>
      <c r="F1102" s="29" t="s">
        <v>261</v>
      </c>
      <c r="G1102" s="29" t="s">
        <v>260</v>
      </c>
      <c r="H1102" s="30" t="s">
        <v>13</v>
      </c>
      <c r="I1102" s="31">
        <v>1.2204999999999999</v>
      </c>
      <c r="J1102" s="48" t="str">
        <f t="shared" si="17"/>
        <v>600 Dept of Workforce Services</v>
      </c>
      <c r="K1102" s="48" t="str">
        <f>IFERROR(VLOOKUP(C1102,AppropUnits[],13,0),D1102)</f>
        <v>DWS SOR Executive Director</v>
      </c>
      <c r="L1102" s="35" t="s">
        <v>588</v>
      </c>
      <c r="M1102" s="63" t="s">
        <v>2161</v>
      </c>
    </row>
    <row r="1103" spans="1:13" ht="15" customHeight="1" x14ac:dyDescent="0.25">
      <c r="A1103" s="45" t="s">
        <v>218</v>
      </c>
      <c r="B1103" s="27" t="s">
        <v>219</v>
      </c>
      <c r="C1103" s="28" t="s">
        <v>228</v>
      </c>
      <c r="D1103" s="26" t="s">
        <v>297</v>
      </c>
      <c r="E1103" s="29" t="s">
        <v>361</v>
      </c>
      <c r="F1103" s="29" t="s">
        <v>534</v>
      </c>
      <c r="G1103" s="29" t="s">
        <v>362</v>
      </c>
      <c r="H1103" s="30" t="s">
        <v>13</v>
      </c>
      <c r="I1103" s="31">
        <v>48</v>
      </c>
      <c r="J1103" s="48" t="str">
        <f t="shared" si="17"/>
        <v>600 Dept of Workforce Services</v>
      </c>
      <c r="K1103" s="48" t="str">
        <f>IFERROR(VLOOKUP(C1103,AppropUnits[],13,0),D1103)</f>
        <v>DWS Weatherization Assistance</v>
      </c>
      <c r="L1103" s="35" t="s">
        <v>588</v>
      </c>
      <c r="M1103" s="63" t="s">
        <v>2161</v>
      </c>
    </row>
    <row r="1104" spans="1:13" ht="15" customHeight="1" x14ac:dyDescent="0.25">
      <c r="A1104" s="45" t="s">
        <v>218</v>
      </c>
      <c r="B1104" s="27" t="s">
        <v>219</v>
      </c>
      <c r="C1104" s="28" t="s">
        <v>228</v>
      </c>
      <c r="D1104" s="26" t="s">
        <v>297</v>
      </c>
      <c r="E1104" s="29" t="s">
        <v>361</v>
      </c>
      <c r="F1104" s="29" t="s">
        <v>534</v>
      </c>
      <c r="G1104" s="29" t="s">
        <v>379</v>
      </c>
      <c r="H1104" s="30" t="s">
        <v>13</v>
      </c>
      <c r="I1104" s="31">
        <v>134.38000000000002</v>
      </c>
      <c r="J1104" s="48" t="str">
        <f t="shared" si="17"/>
        <v>600 Dept of Workforce Services</v>
      </c>
      <c r="K1104" s="48" t="str">
        <f>IFERROR(VLOOKUP(C1104,AppropUnits[],13,0),D1104)</f>
        <v>DWS Weatherization Assistance</v>
      </c>
      <c r="L1104" s="35" t="s">
        <v>588</v>
      </c>
      <c r="M1104" s="63" t="s">
        <v>2161</v>
      </c>
    </row>
    <row r="1105" spans="1:13" ht="15" customHeight="1" x14ac:dyDescent="0.25">
      <c r="A1105" s="45" t="s">
        <v>218</v>
      </c>
      <c r="B1105" s="27" t="s">
        <v>219</v>
      </c>
      <c r="C1105" s="28" t="s">
        <v>228</v>
      </c>
      <c r="D1105" s="26" t="s">
        <v>297</v>
      </c>
      <c r="E1105" s="29" t="s">
        <v>361</v>
      </c>
      <c r="F1105" s="29" t="s">
        <v>261</v>
      </c>
      <c r="G1105" s="29" t="s">
        <v>260</v>
      </c>
      <c r="H1105" s="30" t="s">
        <v>13</v>
      </c>
      <c r="I1105" s="31">
        <v>12.152799999999999</v>
      </c>
      <c r="J1105" s="48" t="str">
        <f t="shared" si="17"/>
        <v>600 Dept of Workforce Services</v>
      </c>
      <c r="K1105" s="48" t="str">
        <f>IFERROR(VLOOKUP(C1105,AppropUnits[],13,0),D1105)</f>
        <v>DWS Weatherization Assistance</v>
      </c>
      <c r="L1105" s="35" t="s">
        <v>588</v>
      </c>
      <c r="M1105" s="63" t="s">
        <v>2161</v>
      </c>
    </row>
    <row r="1106" spans="1:13" ht="15" customHeight="1" x14ac:dyDescent="0.25">
      <c r="A1106" s="45" t="s">
        <v>218</v>
      </c>
      <c r="B1106" s="27" t="s">
        <v>219</v>
      </c>
      <c r="C1106" s="28" t="s">
        <v>225</v>
      </c>
      <c r="D1106" s="26" t="s">
        <v>294</v>
      </c>
      <c r="E1106" s="29" t="s">
        <v>361</v>
      </c>
      <c r="F1106" s="29" t="s">
        <v>534</v>
      </c>
      <c r="G1106" s="29" t="s">
        <v>362</v>
      </c>
      <c r="H1106" s="30" t="s">
        <v>13</v>
      </c>
      <c r="I1106" s="31">
        <v>888</v>
      </c>
      <c r="J1106" s="48" t="str">
        <f t="shared" si="17"/>
        <v>600 Dept of Workforce Services</v>
      </c>
      <c r="K1106" s="48" t="str">
        <f>IFERROR(VLOOKUP(C1106,AppropUnits[],13,0),D1106)</f>
        <v>DWS Workforce Development</v>
      </c>
      <c r="L1106" s="35" t="s">
        <v>588</v>
      </c>
      <c r="M1106" s="63" t="s">
        <v>2161</v>
      </c>
    </row>
    <row r="1107" spans="1:13" ht="15" customHeight="1" x14ac:dyDescent="0.25">
      <c r="A1107" s="45" t="s">
        <v>218</v>
      </c>
      <c r="B1107" s="27" t="s">
        <v>219</v>
      </c>
      <c r="C1107" s="28" t="s">
        <v>225</v>
      </c>
      <c r="D1107" s="26" t="s">
        <v>294</v>
      </c>
      <c r="E1107" s="29" t="s">
        <v>361</v>
      </c>
      <c r="F1107" s="29" t="s">
        <v>534</v>
      </c>
      <c r="G1107" s="29" t="s">
        <v>379</v>
      </c>
      <c r="H1107" s="30" t="s">
        <v>13</v>
      </c>
      <c r="I1107" s="31">
        <v>5415.2400000000016</v>
      </c>
      <c r="J1107" s="48" t="str">
        <f t="shared" si="17"/>
        <v>600 Dept of Workforce Services</v>
      </c>
      <c r="K1107" s="48" t="str">
        <f>IFERROR(VLOOKUP(C1107,AppropUnits[],13,0),D1107)</f>
        <v>DWS Workforce Development</v>
      </c>
      <c r="L1107" s="35" t="s">
        <v>588</v>
      </c>
      <c r="M1107" s="63" t="s">
        <v>2161</v>
      </c>
    </row>
    <row r="1108" spans="1:13" ht="15" customHeight="1" x14ac:dyDescent="0.25">
      <c r="A1108" s="45" t="s">
        <v>218</v>
      </c>
      <c r="B1108" s="27" t="s">
        <v>219</v>
      </c>
      <c r="C1108" s="28" t="s">
        <v>225</v>
      </c>
      <c r="D1108" s="26" t="s">
        <v>294</v>
      </c>
      <c r="E1108" s="29" t="s">
        <v>361</v>
      </c>
      <c r="F1108" s="29" t="s">
        <v>261</v>
      </c>
      <c r="G1108" s="29" t="s">
        <v>260</v>
      </c>
      <c r="H1108" s="30" t="s">
        <v>13</v>
      </c>
      <c r="I1108" s="31">
        <v>73.446700000000007</v>
      </c>
      <c r="J1108" s="48" t="str">
        <f t="shared" si="17"/>
        <v>600 Dept of Workforce Services</v>
      </c>
      <c r="K1108" s="48" t="str">
        <f>IFERROR(VLOOKUP(C1108,AppropUnits[],13,0),D1108)</f>
        <v>DWS Workforce Development</v>
      </c>
      <c r="L1108" s="35" t="s">
        <v>588</v>
      </c>
      <c r="M1108" s="63" t="s">
        <v>2161</v>
      </c>
    </row>
    <row r="1109" spans="1:13" ht="15" customHeight="1" x14ac:dyDescent="0.25">
      <c r="A1109" s="64" t="s">
        <v>218</v>
      </c>
      <c r="B1109" s="65" t="s">
        <v>219</v>
      </c>
      <c r="C1109" s="66" t="s">
        <v>220</v>
      </c>
      <c r="D1109" s="65" t="s">
        <v>2020</v>
      </c>
      <c r="E1109" s="65" t="s">
        <v>361</v>
      </c>
      <c r="F1109" s="65" t="s">
        <v>11</v>
      </c>
      <c r="G1109" s="65" t="s">
        <v>1522</v>
      </c>
      <c r="H1109" s="65" t="s">
        <v>13</v>
      </c>
      <c r="I1109" s="67">
        <v>-362.90000000000009</v>
      </c>
      <c r="J1109" s="48" t="str">
        <f t="shared" si="17"/>
        <v>600 Dept of Workforce Services</v>
      </c>
      <c r="K1109" s="48" t="str">
        <f>IFERROR(VLOOKUP(C1109,AppropUnits[],13,0),D1109)</f>
        <v>DWS SOR Executive Director</v>
      </c>
      <c r="L1109" s="62" t="s">
        <v>1519</v>
      </c>
      <c r="M1109" s="63" t="s">
        <v>2161</v>
      </c>
    </row>
    <row r="1110" spans="1:13" ht="15" customHeight="1" x14ac:dyDescent="0.25">
      <c r="A1110" s="64" t="s">
        <v>218</v>
      </c>
      <c r="B1110" s="65" t="s">
        <v>219</v>
      </c>
      <c r="C1110" s="66" t="s">
        <v>221</v>
      </c>
      <c r="D1110" s="65" t="s">
        <v>2021</v>
      </c>
      <c r="E1110" s="65" t="s">
        <v>361</v>
      </c>
      <c r="F1110" s="65" t="s">
        <v>11</v>
      </c>
      <c r="G1110" s="65" t="s">
        <v>1522</v>
      </c>
      <c r="H1110" s="65" t="s">
        <v>13</v>
      </c>
      <c r="I1110" s="67">
        <v>-3145.3899999999994</v>
      </c>
      <c r="J1110" s="48" t="str">
        <f t="shared" si="17"/>
        <v>600 Dept of Workforce Services</v>
      </c>
      <c r="K1110" s="48" t="str">
        <f>IFERROR(VLOOKUP(C1110,AppropUnits[],13,0),D1110)</f>
        <v>DWS Blind &amp; Visually Impaired</v>
      </c>
      <c r="L1110" s="62" t="s">
        <v>1519</v>
      </c>
      <c r="M1110" s="63" t="s">
        <v>2161</v>
      </c>
    </row>
    <row r="1111" spans="1:13" ht="15" customHeight="1" x14ac:dyDescent="0.25">
      <c r="A1111" s="64" t="s">
        <v>218</v>
      </c>
      <c r="B1111" s="65" t="s">
        <v>219</v>
      </c>
      <c r="C1111" s="66" t="s">
        <v>222</v>
      </c>
      <c r="D1111" s="65" t="s">
        <v>2022</v>
      </c>
      <c r="E1111" s="65" t="s">
        <v>361</v>
      </c>
      <c r="F1111" s="65" t="s">
        <v>11</v>
      </c>
      <c r="G1111" s="65" t="s">
        <v>1522</v>
      </c>
      <c r="H1111" s="65" t="s">
        <v>13</v>
      </c>
      <c r="I1111" s="67">
        <v>-21909.86</v>
      </c>
      <c r="J1111" s="48" t="str">
        <f t="shared" si="17"/>
        <v>600 Dept of Workforce Services</v>
      </c>
      <c r="K1111" s="48" t="str">
        <f>IFERROR(VLOOKUP(C1111,AppropUnits[],13,0),D1111)</f>
        <v>DWS Rehabilitation Services</v>
      </c>
      <c r="L1111" s="62" t="s">
        <v>1519</v>
      </c>
      <c r="M1111" s="63" t="s">
        <v>2161</v>
      </c>
    </row>
    <row r="1112" spans="1:13" ht="15" customHeight="1" x14ac:dyDescent="0.25">
      <c r="A1112" s="64" t="s">
        <v>218</v>
      </c>
      <c r="B1112" s="65" t="s">
        <v>219</v>
      </c>
      <c r="C1112" s="66" t="s">
        <v>1228</v>
      </c>
      <c r="D1112" s="65" t="s">
        <v>2023</v>
      </c>
      <c r="E1112" s="65" t="s">
        <v>361</v>
      </c>
      <c r="F1112" s="65" t="s">
        <v>11</v>
      </c>
      <c r="G1112" s="65" t="s">
        <v>1522</v>
      </c>
      <c r="H1112" s="65" t="s">
        <v>13</v>
      </c>
      <c r="I1112" s="67">
        <v>-10470.380000000001</v>
      </c>
      <c r="J1112" s="48" t="str">
        <f t="shared" si="17"/>
        <v>600 Dept of Workforce Services</v>
      </c>
      <c r="K1112" s="48" t="str">
        <f>IFERROR(VLOOKUP(C1112,AppropUnits[],13,0),D1112)</f>
        <v>DWS Disability Determination</v>
      </c>
      <c r="L1112" s="62" t="s">
        <v>1519</v>
      </c>
      <c r="M1112" s="63" t="s">
        <v>2161</v>
      </c>
    </row>
    <row r="1113" spans="1:13" ht="15" customHeight="1" x14ac:dyDescent="0.25">
      <c r="A1113" s="64" t="s">
        <v>218</v>
      </c>
      <c r="B1113" s="65" t="s">
        <v>219</v>
      </c>
      <c r="C1113" s="66" t="s">
        <v>223</v>
      </c>
      <c r="D1113" s="65" t="s">
        <v>2024</v>
      </c>
      <c r="E1113" s="65" t="s">
        <v>361</v>
      </c>
      <c r="F1113" s="65" t="s">
        <v>11</v>
      </c>
      <c r="G1113" s="65" t="s">
        <v>1522</v>
      </c>
      <c r="H1113" s="65" t="s">
        <v>13</v>
      </c>
      <c r="I1113" s="67">
        <v>-2550.3599999999997</v>
      </c>
      <c r="J1113" s="48" t="str">
        <f t="shared" si="17"/>
        <v>600 Dept of Workforce Services</v>
      </c>
      <c r="K1113" s="48" t="str">
        <f>IFERROR(VLOOKUP(C1113,AppropUnits[],13,0),D1113)</f>
        <v>DWS Deaf &amp; Hard of Hearing</v>
      </c>
      <c r="L1113" s="62" t="s">
        <v>1519</v>
      </c>
      <c r="M1113" s="63" t="s">
        <v>2161</v>
      </c>
    </row>
    <row r="1114" spans="1:13" ht="15" customHeight="1" x14ac:dyDescent="0.25">
      <c r="A1114" s="64" t="s">
        <v>218</v>
      </c>
      <c r="B1114" s="65" t="s">
        <v>219</v>
      </c>
      <c r="C1114" s="66" t="s">
        <v>224</v>
      </c>
      <c r="D1114" s="65" t="s">
        <v>2025</v>
      </c>
      <c r="E1114" s="65" t="s">
        <v>361</v>
      </c>
      <c r="F1114" s="65" t="s">
        <v>11</v>
      </c>
      <c r="G1114" s="65" t="s">
        <v>1522</v>
      </c>
      <c r="H1114" s="65" t="s">
        <v>13</v>
      </c>
      <c r="I1114" s="67">
        <v>-1013.1999999999998</v>
      </c>
      <c r="J1114" s="48" t="str">
        <f t="shared" si="17"/>
        <v>600 Dept of Workforce Services</v>
      </c>
      <c r="K1114" s="48" t="str">
        <f>IFERROR(VLOOKUP(C1114,AppropUnits[],13,0),D1114)</f>
        <v>DWS Executive Director</v>
      </c>
      <c r="L1114" s="62" t="s">
        <v>1519</v>
      </c>
      <c r="M1114" s="63" t="s">
        <v>2161</v>
      </c>
    </row>
    <row r="1115" spans="1:13" ht="15" customHeight="1" x14ac:dyDescent="0.25">
      <c r="A1115" s="64" t="s">
        <v>218</v>
      </c>
      <c r="B1115" s="65" t="s">
        <v>219</v>
      </c>
      <c r="C1115" s="66" t="s">
        <v>225</v>
      </c>
      <c r="D1115" s="65" t="s">
        <v>2026</v>
      </c>
      <c r="E1115" s="65" t="s">
        <v>361</v>
      </c>
      <c r="F1115" s="65" t="s">
        <v>11</v>
      </c>
      <c r="G1115" s="65" t="s">
        <v>1522</v>
      </c>
      <c r="H1115" s="65" t="s">
        <v>13</v>
      </c>
      <c r="I1115" s="67">
        <v>-42850.710000000006</v>
      </c>
      <c r="J1115" s="48" t="str">
        <f t="shared" si="17"/>
        <v>600 Dept of Workforce Services</v>
      </c>
      <c r="K1115" s="48" t="str">
        <f>IFERROR(VLOOKUP(C1115,AppropUnits[],13,0),D1115)</f>
        <v>DWS Workforce Development</v>
      </c>
      <c r="L1115" s="62" t="s">
        <v>1519</v>
      </c>
      <c r="M1115" s="63" t="s">
        <v>2161</v>
      </c>
    </row>
    <row r="1116" spans="1:13" ht="15" customHeight="1" x14ac:dyDescent="0.25">
      <c r="A1116" s="64" t="s">
        <v>218</v>
      </c>
      <c r="B1116" s="65" t="s">
        <v>219</v>
      </c>
      <c r="C1116" s="66" t="s">
        <v>1233</v>
      </c>
      <c r="D1116" s="65" t="s">
        <v>2027</v>
      </c>
      <c r="E1116" s="65" t="s">
        <v>361</v>
      </c>
      <c r="F1116" s="65" t="s">
        <v>11</v>
      </c>
      <c r="G1116" s="65" t="s">
        <v>1522</v>
      </c>
      <c r="H1116" s="65" t="s">
        <v>13</v>
      </c>
      <c r="I1116" s="67">
        <v>-1452.7299999999996</v>
      </c>
      <c r="J1116" s="48" t="str">
        <f t="shared" si="17"/>
        <v>600 Dept of Workforce Services</v>
      </c>
      <c r="K1116" s="48" t="str">
        <f>IFERROR(VLOOKUP(C1116,AppropUnits[],13,0),D1116)</f>
        <v>DWS Communications</v>
      </c>
      <c r="L1116" s="62" t="s">
        <v>1519</v>
      </c>
      <c r="M1116" s="63" t="s">
        <v>2161</v>
      </c>
    </row>
    <row r="1117" spans="1:13" ht="15" customHeight="1" x14ac:dyDescent="0.25">
      <c r="A1117" s="64" t="s">
        <v>218</v>
      </c>
      <c r="B1117" s="65" t="s">
        <v>219</v>
      </c>
      <c r="C1117" s="66" t="s">
        <v>2028</v>
      </c>
      <c r="D1117" s="65" t="s">
        <v>2029</v>
      </c>
      <c r="E1117" s="65" t="s">
        <v>361</v>
      </c>
      <c r="F1117" s="65" t="s">
        <v>11</v>
      </c>
      <c r="G1117" s="65" t="s">
        <v>1522</v>
      </c>
      <c r="H1117" s="65" t="s">
        <v>13</v>
      </c>
      <c r="I1117" s="67">
        <v>-669.2</v>
      </c>
      <c r="J1117" s="48" t="str">
        <f t="shared" si="17"/>
        <v>600 Dept of Workforce Services</v>
      </c>
      <c r="K1117" s="48" t="str">
        <f>IFERROR(VLOOKUP(C1117,AppropUnits[],13,0),D1117)</f>
        <v>DWS Utah Data Research Center</v>
      </c>
      <c r="L1117" s="62" t="s">
        <v>1519</v>
      </c>
      <c r="M1117" s="63" t="s">
        <v>2161</v>
      </c>
    </row>
    <row r="1118" spans="1:13" ht="15" customHeight="1" x14ac:dyDescent="0.25">
      <c r="A1118" s="64" t="s">
        <v>218</v>
      </c>
      <c r="B1118" s="65" t="s">
        <v>219</v>
      </c>
      <c r="C1118" s="66" t="s">
        <v>1235</v>
      </c>
      <c r="D1118" s="65" t="s">
        <v>2030</v>
      </c>
      <c r="E1118" s="65" t="s">
        <v>361</v>
      </c>
      <c r="F1118" s="65" t="s">
        <v>11</v>
      </c>
      <c r="G1118" s="65" t="s">
        <v>1522</v>
      </c>
      <c r="H1118" s="65" t="s">
        <v>13</v>
      </c>
      <c r="I1118" s="67">
        <v>-3063.8899999999994</v>
      </c>
      <c r="J1118" s="48" t="str">
        <f t="shared" si="17"/>
        <v>600 Dept of Workforce Services</v>
      </c>
      <c r="K1118" s="48" t="str">
        <f>IFERROR(VLOOKUP(C1118,AppropUnits[],13,0),D1118)</f>
        <v>DWS Workforce Research &amp; Analysis</v>
      </c>
      <c r="L1118" s="62" t="s">
        <v>1519</v>
      </c>
      <c r="M1118" s="63" t="s">
        <v>2161</v>
      </c>
    </row>
    <row r="1119" spans="1:13" ht="15" customHeight="1" x14ac:dyDescent="0.25">
      <c r="A1119" s="64" t="s">
        <v>218</v>
      </c>
      <c r="B1119" s="65" t="s">
        <v>219</v>
      </c>
      <c r="C1119" s="66" t="s">
        <v>344</v>
      </c>
      <c r="D1119" s="65" t="s">
        <v>2031</v>
      </c>
      <c r="E1119" s="65" t="s">
        <v>361</v>
      </c>
      <c r="F1119" s="65" t="s">
        <v>11</v>
      </c>
      <c r="G1119" s="65" t="s">
        <v>1522</v>
      </c>
      <c r="H1119" s="65" t="s">
        <v>13</v>
      </c>
      <c r="I1119" s="67">
        <v>-66464.59</v>
      </c>
      <c r="J1119" s="48" t="str">
        <f t="shared" si="17"/>
        <v>600 Dept of Workforce Services</v>
      </c>
      <c r="K1119" s="48" t="str">
        <f>IFERROR(VLOOKUP(C1119,AppropUnits[],13,0),D1119)</f>
        <v>DWS Eligibility Services</v>
      </c>
      <c r="L1119" s="62" t="s">
        <v>1519</v>
      </c>
      <c r="M1119" s="63" t="s">
        <v>2161</v>
      </c>
    </row>
    <row r="1120" spans="1:13" ht="15" customHeight="1" x14ac:dyDescent="0.25">
      <c r="A1120" s="64" t="s">
        <v>218</v>
      </c>
      <c r="B1120" s="65" t="s">
        <v>219</v>
      </c>
      <c r="C1120" s="66" t="s">
        <v>226</v>
      </c>
      <c r="D1120" s="65" t="s">
        <v>2032</v>
      </c>
      <c r="E1120" s="65" t="s">
        <v>361</v>
      </c>
      <c r="F1120" s="65" t="s">
        <v>11</v>
      </c>
      <c r="G1120" s="65" t="s">
        <v>1522</v>
      </c>
      <c r="H1120" s="65" t="s">
        <v>13</v>
      </c>
      <c r="I1120" s="67">
        <v>-8564.5299999999988</v>
      </c>
      <c r="J1120" s="48" t="str">
        <f t="shared" si="17"/>
        <v>600 Dept of Workforce Services</v>
      </c>
      <c r="K1120" s="48" t="str">
        <f>IFERROR(VLOOKUP(C1120,AppropUnits[],13,0),D1120)</f>
        <v>DWS Administrative Support</v>
      </c>
      <c r="L1120" s="62" t="s">
        <v>1519</v>
      </c>
      <c r="M1120" s="63" t="s">
        <v>2161</v>
      </c>
    </row>
    <row r="1121" spans="1:13" ht="15" customHeight="1" x14ac:dyDescent="0.25">
      <c r="A1121" s="64" t="s">
        <v>218</v>
      </c>
      <c r="B1121" s="65" t="s">
        <v>219</v>
      </c>
      <c r="C1121" s="66" t="s">
        <v>1239</v>
      </c>
      <c r="D1121" s="65" t="s">
        <v>2033</v>
      </c>
      <c r="E1121" s="65" t="s">
        <v>361</v>
      </c>
      <c r="F1121" s="65" t="s">
        <v>11</v>
      </c>
      <c r="G1121" s="65" t="s">
        <v>1522</v>
      </c>
      <c r="H1121" s="65" t="s">
        <v>13</v>
      </c>
      <c r="I1121" s="67">
        <v>-1256.96</v>
      </c>
      <c r="J1121" s="48" t="str">
        <f t="shared" si="17"/>
        <v>600 Dept of Workforce Services</v>
      </c>
      <c r="K1121" s="48" t="str">
        <f>IFERROR(VLOOKUP(C1121,AppropUnits[],13,0),D1121)</f>
        <v>DWS Internal Audit</v>
      </c>
      <c r="L1121" s="62" t="s">
        <v>1519</v>
      </c>
      <c r="M1121" s="63" t="s">
        <v>2161</v>
      </c>
    </row>
    <row r="1122" spans="1:13" ht="15" customHeight="1" x14ac:dyDescent="0.25">
      <c r="A1122" s="64" t="s">
        <v>218</v>
      </c>
      <c r="B1122" s="65" t="s">
        <v>219</v>
      </c>
      <c r="C1122" s="66" t="s">
        <v>1243</v>
      </c>
      <c r="D1122" s="65" t="s">
        <v>2034</v>
      </c>
      <c r="E1122" s="65" t="s">
        <v>361</v>
      </c>
      <c r="F1122" s="65" t="s">
        <v>11</v>
      </c>
      <c r="G1122" s="65" t="s">
        <v>1522</v>
      </c>
      <c r="H1122" s="65" t="s">
        <v>13</v>
      </c>
      <c r="I1122" s="67">
        <v>-772.84000000000015</v>
      </c>
      <c r="J1122" s="48" t="str">
        <f t="shared" si="17"/>
        <v>600 Dept of Workforce Services</v>
      </c>
      <c r="K1122" s="48" t="str">
        <f>IFERROR(VLOOKUP(C1122,AppropUnits[],13,0),D1122)</f>
        <v>DWS General Assistance</v>
      </c>
      <c r="L1122" s="62" t="s">
        <v>1519</v>
      </c>
      <c r="M1122" s="63" t="s">
        <v>2161</v>
      </c>
    </row>
    <row r="1123" spans="1:13" ht="15" customHeight="1" x14ac:dyDescent="0.25">
      <c r="A1123" s="64" t="s">
        <v>218</v>
      </c>
      <c r="B1123" s="65" t="s">
        <v>219</v>
      </c>
      <c r="C1123" s="66" t="s">
        <v>1245</v>
      </c>
      <c r="D1123" s="65" t="s">
        <v>2035</v>
      </c>
      <c r="E1123" s="65" t="s">
        <v>361</v>
      </c>
      <c r="F1123" s="65" t="s">
        <v>11</v>
      </c>
      <c r="G1123" s="65" t="s">
        <v>1522</v>
      </c>
      <c r="H1123" s="65" t="s">
        <v>13</v>
      </c>
      <c r="I1123" s="67">
        <v>-22271.270000000004</v>
      </c>
      <c r="J1123" s="48" t="str">
        <f t="shared" si="17"/>
        <v>600 Dept of Workforce Services</v>
      </c>
      <c r="K1123" s="48" t="str">
        <f>IFERROR(VLOOKUP(C1123,AppropUnits[],13,0),D1123)</f>
        <v>DWS Unemployment Insurance Admin</v>
      </c>
      <c r="L1123" s="62" t="s">
        <v>1519</v>
      </c>
      <c r="M1123" s="63" t="s">
        <v>2161</v>
      </c>
    </row>
    <row r="1124" spans="1:13" ht="15" customHeight="1" x14ac:dyDescent="0.25">
      <c r="A1124" s="64" t="s">
        <v>218</v>
      </c>
      <c r="B1124" s="65" t="s">
        <v>219</v>
      </c>
      <c r="C1124" s="66" t="s">
        <v>1247</v>
      </c>
      <c r="D1124" s="65" t="s">
        <v>2036</v>
      </c>
      <c r="E1124" s="65" t="s">
        <v>361</v>
      </c>
      <c r="F1124" s="65" t="s">
        <v>11</v>
      </c>
      <c r="G1124" s="65" t="s">
        <v>1522</v>
      </c>
      <c r="H1124" s="65" t="s">
        <v>13</v>
      </c>
      <c r="I1124" s="67">
        <v>-5275.8799999999992</v>
      </c>
      <c r="J1124" s="48" t="str">
        <f t="shared" si="17"/>
        <v>600 Dept of Workforce Services</v>
      </c>
      <c r="K1124" s="48" t="str">
        <f>IFERROR(VLOOKUP(C1124,AppropUnits[],13,0),D1124)</f>
        <v>DWS Adjudication</v>
      </c>
      <c r="L1124" s="62" t="s">
        <v>1519</v>
      </c>
      <c r="M1124" s="63" t="s">
        <v>2161</v>
      </c>
    </row>
    <row r="1125" spans="1:13" ht="15" customHeight="1" x14ac:dyDescent="0.25">
      <c r="A1125" s="64" t="s">
        <v>218</v>
      </c>
      <c r="B1125" s="65" t="s">
        <v>219</v>
      </c>
      <c r="C1125" s="66" t="s">
        <v>227</v>
      </c>
      <c r="D1125" s="65" t="s">
        <v>2037</v>
      </c>
      <c r="E1125" s="65" t="s">
        <v>361</v>
      </c>
      <c r="F1125" s="65" t="s">
        <v>11</v>
      </c>
      <c r="G1125" s="65" t="s">
        <v>1522</v>
      </c>
      <c r="H1125" s="65" t="s">
        <v>13</v>
      </c>
      <c r="I1125" s="67">
        <v>-1628.79</v>
      </c>
      <c r="J1125" s="48" t="str">
        <f t="shared" si="17"/>
        <v>600 Dept of Workforce Services</v>
      </c>
      <c r="K1125" s="48" t="str">
        <f>IFERROR(VLOOKUP(C1125,AppropUnits[],13,0),D1125)</f>
        <v>DWS HCD Administration</v>
      </c>
      <c r="L1125" s="62" t="s">
        <v>1519</v>
      </c>
      <c r="M1125" s="63" t="s">
        <v>2161</v>
      </c>
    </row>
    <row r="1126" spans="1:13" ht="15" customHeight="1" x14ac:dyDescent="0.25">
      <c r="A1126" s="64" t="s">
        <v>218</v>
      </c>
      <c r="B1126" s="65" t="s">
        <v>219</v>
      </c>
      <c r="C1126" s="66" t="s">
        <v>1250</v>
      </c>
      <c r="D1126" s="65" t="s">
        <v>2038</v>
      </c>
      <c r="E1126" s="65" t="s">
        <v>361</v>
      </c>
      <c r="F1126" s="65" t="s">
        <v>11</v>
      </c>
      <c r="G1126" s="65" t="s">
        <v>1522</v>
      </c>
      <c r="H1126" s="65" t="s">
        <v>13</v>
      </c>
      <c r="I1126" s="67">
        <v>-1377.7399999999998</v>
      </c>
      <c r="J1126" s="48" t="str">
        <f t="shared" si="17"/>
        <v>600 Dept of Workforce Services</v>
      </c>
      <c r="K1126" s="48" t="str">
        <f>IFERROR(VLOOKUP(C1126,AppropUnits[],13,0),D1126)</f>
        <v>DWS Community Assistance</v>
      </c>
      <c r="L1126" s="62" t="s">
        <v>1519</v>
      </c>
      <c r="M1126" s="63" t="s">
        <v>2161</v>
      </c>
    </row>
    <row r="1127" spans="1:13" ht="15" customHeight="1" x14ac:dyDescent="0.25">
      <c r="A1127" s="64" t="s">
        <v>218</v>
      </c>
      <c r="B1127" s="65" t="s">
        <v>219</v>
      </c>
      <c r="C1127" s="66" t="s">
        <v>1252</v>
      </c>
      <c r="D1127" s="65" t="s">
        <v>2039</v>
      </c>
      <c r="E1127" s="65" t="s">
        <v>361</v>
      </c>
      <c r="F1127" s="65" t="s">
        <v>11</v>
      </c>
      <c r="G1127" s="65" t="s">
        <v>1522</v>
      </c>
      <c r="H1127" s="65" t="s">
        <v>13</v>
      </c>
      <c r="I1127" s="67">
        <v>-1261.23</v>
      </c>
      <c r="J1127" s="48" t="str">
        <f t="shared" si="17"/>
        <v>600 Dept of Workforce Services</v>
      </c>
      <c r="K1127" s="48" t="str">
        <f>IFERROR(VLOOKUP(C1127,AppropUnits[],13,0),D1127)</f>
        <v>DWS Housing Development</v>
      </c>
      <c r="L1127" s="62" t="s">
        <v>1519</v>
      </c>
      <c r="M1127" s="63" t="s">
        <v>2161</v>
      </c>
    </row>
    <row r="1128" spans="1:13" ht="15" customHeight="1" x14ac:dyDescent="0.25">
      <c r="A1128" s="64" t="s">
        <v>218</v>
      </c>
      <c r="B1128" s="65" t="s">
        <v>219</v>
      </c>
      <c r="C1128" s="66" t="s">
        <v>1254</v>
      </c>
      <c r="D1128" s="65" t="s">
        <v>2040</v>
      </c>
      <c r="E1128" s="65" t="s">
        <v>361</v>
      </c>
      <c r="F1128" s="65" t="s">
        <v>11</v>
      </c>
      <c r="G1128" s="65" t="s">
        <v>1522</v>
      </c>
      <c r="H1128" s="65" t="s">
        <v>13</v>
      </c>
      <c r="I1128" s="67">
        <v>-171.47000000000003</v>
      </c>
      <c r="J1128" s="48" t="str">
        <f t="shared" si="17"/>
        <v>600 Dept of Workforce Services</v>
      </c>
      <c r="K1128" s="48" t="str">
        <f>IFERROR(VLOOKUP(C1128,AppropUnits[],13,0),D1128)</f>
        <v>DWS Community Services</v>
      </c>
      <c r="L1128" s="62" t="s">
        <v>1519</v>
      </c>
      <c r="M1128" s="63" t="s">
        <v>2161</v>
      </c>
    </row>
    <row r="1129" spans="1:13" ht="15" customHeight="1" x14ac:dyDescent="0.25">
      <c r="A1129" s="64" t="s">
        <v>218</v>
      </c>
      <c r="B1129" s="65" t="s">
        <v>219</v>
      </c>
      <c r="C1129" s="66" t="s">
        <v>1256</v>
      </c>
      <c r="D1129" s="65" t="s">
        <v>2041</v>
      </c>
      <c r="E1129" s="65" t="s">
        <v>361</v>
      </c>
      <c r="F1129" s="65" t="s">
        <v>11</v>
      </c>
      <c r="G1129" s="65" t="s">
        <v>1522</v>
      </c>
      <c r="H1129" s="65" t="s">
        <v>13</v>
      </c>
      <c r="I1129" s="67">
        <v>-360.34999999999991</v>
      </c>
      <c r="J1129" s="48" t="str">
        <f t="shared" si="17"/>
        <v>600 Dept of Workforce Services</v>
      </c>
      <c r="K1129" s="48" t="str">
        <f>IFERROR(VLOOKUP(C1129,AppropUnits[],13,0),D1129)</f>
        <v>DWS HEAT</v>
      </c>
      <c r="L1129" s="62" t="s">
        <v>1519</v>
      </c>
      <c r="M1129" s="63" t="s">
        <v>2161</v>
      </c>
    </row>
    <row r="1130" spans="1:13" ht="15" customHeight="1" x14ac:dyDescent="0.25">
      <c r="A1130" s="64" t="s">
        <v>218</v>
      </c>
      <c r="B1130" s="65" t="s">
        <v>219</v>
      </c>
      <c r="C1130" s="66" t="s">
        <v>1258</v>
      </c>
      <c r="D1130" s="65" t="s">
        <v>2042</v>
      </c>
      <c r="E1130" s="65" t="s">
        <v>361</v>
      </c>
      <c r="F1130" s="65" t="s">
        <v>11</v>
      </c>
      <c r="G1130" s="65" t="s">
        <v>1522</v>
      </c>
      <c r="H1130" s="65" t="s">
        <v>13</v>
      </c>
      <c r="I1130" s="67">
        <v>-917.21</v>
      </c>
      <c r="J1130" s="48" t="str">
        <f t="shared" si="17"/>
        <v>600 Dept of Workforce Services</v>
      </c>
      <c r="K1130" s="48" t="str">
        <f>IFERROR(VLOOKUP(C1130,AppropUnits[],13,0),D1130)</f>
        <v>DWS Homeless Committee</v>
      </c>
      <c r="L1130" s="62" t="s">
        <v>1519</v>
      </c>
      <c r="M1130" s="63" t="s">
        <v>2161</v>
      </c>
    </row>
    <row r="1131" spans="1:13" ht="15" customHeight="1" x14ac:dyDescent="0.25">
      <c r="A1131" s="64" t="s">
        <v>218</v>
      </c>
      <c r="B1131" s="65" t="s">
        <v>219</v>
      </c>
      <c r="C1131" s="66" t="s">
        <v>228</v>
      </c>
      <c r="D1131" s="65" t="s">
        <v>2043</v>
      </c>
      <c r="E1131" s="65" t="s">
        <v>361</v>
      </c>
      <c r="F1131" s="65" t="s">
        <v>11</v>
      </c>
      <c r="G1131" s="65" t="s">
        <v>1522</v>
      </c>
      <c r="H1131" s="65" t="s">
        <v>13</v>
      </c>
      <c r="I1131" s="67">
        <v>-538.69000000000005</v>
      </c>
      <c r="J1131" s="48" t="str">
        <f t="shared" si="17"/>
        <v>600 Dept of Workforce Services</v>
      </c>
      <c r="K1131" s="48" t="str">
        <f>IFERROR(VLOOKUP(C1131,AppropUnits[],13,0),D1131)</f>
        <v>DWS Weatherization Assistance</v>
      </c>
      <c r="L1131" s="62" t="s">
        <v>1519</v>
      </c>
      <c r="M1131" s="63" t="s">
        <v>2161</v>
      </c>
    </row>
    <row r="1132" spans="1:13" ht="15" customHeight="1" x14ac:dyDescent="0.25">
      <c r="A1132" s="68" t="s">
        <v>218</v>
      </c>
      <c r="B1132" s="69" t="s">
        <v>219</v>
      </c>
      <c r="C1132" s="70" t="s">
        <v>555</v>
      </c>
      <c r="D1132" s="69" t="s">
        <v>556</v>
      </c>
      <c r="E1132" s="69" t="s">
        <v>361</v>
      </c>
      <c r="F1132" s="69" t="s">
        <v>22</v>
      </c>
      <c r="G1132" s="69" t="s">
        <v>537</v>
      </c>
      <c r="H1132" s="69" t="s">
        <v>13</v>
      </c>
      <c r="I1132" s="71">
        <v>13511.65</v>
      </c>
      <c r="J1132" s="48" t="str">
        <f t="shared" si="17"/>
        <v>600 Dept of Workforce Services</v>
      </c>
      <c r="K1132" s="48" t="str">
        <f>IFERROR(VLOOKUP(C1132,AppropUnits[],13,0),D1132)</f>
        <v>DWS Facilities &amp; Pass Through</v>
      </c>
      <c r="L1132" s="72" t="s">
        <v>7093</v>
      </c>
      <c r="M1132" s="73" t="s">
        <v>2161</v>
      </c>
    </row>
    <row r="1133" spans="1:13" ht="15" customHeight="1" x14ac:dyDescent="0.25">
      <c r="A1133" s="46" t="s">
        <v>229</v>
      </c>
      <c r="B1133" s="25" t="s">
        <v>230</v>
      </c>
      <c r="C1133" s="43" t="s">
        <v>1262</v>
      </c>
      <c r="D1133" s="25" t="s">
        <v>1478</v>
      </c>
      <c r="E1133" s="39" t="s">
        <v>361</v>
      </c>
      <c r="F1133" s="25" t="s">
        <v>11</v>
      </c>
      <c r="G1133" s="25" t="s">
        <v>12</v>
      </c>
      <c r="H1133" s="25" t="s">
        <v>13</v>
      </c>
      <c r="I1133" s="32">
        <v>-11</v>
      </c>
      <c r="J1133" s="48" t="str">
        <f t="shared" si="17"/>
        <v>650 Dept of Alcoholic Beverage Control</v>
      </c>
      <c r="K1133" s="48" t="str">
        <f>IFERROR(VLOOKUP(C1133,AppropUnits[],13,0),D1133)</f>
        <v>DABC Administration</v>
      </c>
      <c r="L1133" s="62" t="s">
        <v>1519</v>
      </c>
      <c r="M1133" s="63" t="s">
        <v>2161</v>
      </c>
    </row>
    <row r="1134" spans="1:13" ht="15" customHeight="1" x14ac:dyDescent="0.25">
      <c r="A1134" s="46" t="s">
        <v>229</v>
      </c>
      <c r="B1134" s="25" t="s">
        <v>230</v>
      </c>
      <c r="C1134" s="43" t="s">
        <v>1262</v>
      </c>
      <c r="D1134" s="25" t="s">
        <v>1478</v>
      </c>
      <c r="E1134" s="39" t="s">
        <v>361</v>
      </c>
      <c r="F1134" s="25" t="s">
        <v>11</v>
      </c>
      <c r="G1134" s="25" t="s">
        <v>14</v>
      </c>
      <c r="H1134" s="25" t="s">
        <v>13</v>
      </c>
      <c r="I1134" s="32">
        <v>19847</v>
      </c>
      <c r="J1134" s="48" t="str">
        <f t="shared" si="17"/>
        <v>650 Dept of Alcoholic Beverage Control</v>
      </c>
      <c r="K1134" s="48" t="str">
        <f>IFERROR(VLOOKUP(C1134,AppropUnits[],13,0),D1134)</f>
        <v>DABC Administration</v>
      </c>
      <c r="L1134" s="62" t="s">
        <v>1519</v>
      </c>
      <c r="M1134" s="63" t="s">
        <v>2161</v>
      </c>
    </row>
    <row r="1135" spans="1:13" ht="15" customHeight="1" x14ac:dyDescent="0.25">
      <c r="A1135" s="46" t="s">
        <v>229</v>
      </c>
      <c r="B1135" s="25" t="s">
        <v>230</v>
      </c>
      <c r="C1135" s="43" t="s">
        <v>1262</v>
      </c>
      <c r="D1135" s="25" t="s">
        <v>1478</v>
      </c>
      <c r="E1135" s="39" t="s">
        <v>361</v>
      </c>
      <c r="F1135" s="25" t="s">
        <v>11</v>
      </c>
      <c r="G1135" s="25" t="s">
        <v>20</v>
      </c>
      <c r="H1135" s="25" t="s">
        <v>13</v>
      </c>
      <c r="I1135" s="32">
        <v>42976</v>
      </c>
      <c r="J1135" s="48" t="str">
        <f t="shared" si="17"/>
        <v>650 Dept of Alcoholic Beverage Control</v>
      </c>
      <c r="K1135" s="48" t="str">
        <f>IFERROR(VLOOKUP(C1135,AppropUnits[],13,0),D1135)</f>
        <v>DABC Administration</v>
      </c>
      <c r="L1135" s="62" t="s">
        <v>1519</v>
      </c>
      <c r="M1135" s="63" t="s">
        <v>2161</v>
      </c>
    </row>
    <row r="1136" spans="1:13" ht="15" customHeight="1" x14ac:dyDescent="0.25">
      <c r="A1136" s="45" t="s">
        <v>229</v>
      </c>
      <c r="B1136" s="27" t="s">
        <v>230</v>
      </c>
      <c r="C1136" s="28" t="s">
        <v>231</v>
      </c>
      <c r="D1136" s="26" t="s">
        <v>502</v>
      </c>
      <c r="E1136" s="29" t="s">
        <v>361</v>
      </c>
      <c r="F1136" s="29" t="s">
        <v>534</v>
      </c>
      <c r="G1136" s="29" t="s">
        <v>362</v>
      </c>
      <c r="H1136" s="30" t="s">
        <v>13</v>
      </c>
      <c r="I1136" s="31">
        <v>120</v>
      </c>
      <c r="J1136" s="48" t="str">
        <f t="shared" si="17"/>
        <v>650 Dept of Alcoholic Beverage Control</v>
      </c>
      <c r="K1136" s="48" t="str">
        <f>IFERROR(VLOOKUP(C1136,AppropUnits[],13,0),D1136)</f>
        <v>DABC Stores &amp; Agencies</v>
      </c>
      <c r="L1136" s="35" t="s">
        <v>588</v>
      </c>
      <c r="M1136" s="63" t="s">
        <v>2161</v>
      </c>
    </row>
    <row r="1137" spans="1:13" ht="15" customHeight="1" x14ac:dyDescent="0.25">
      <c r="A1137" s="45" t="s">
        <v>229</v>
      </c>
      <c r="B1137" s="27" t="s">
        <v>230</v>
      </c>
      <c r="C1137" s="28" t="s">
        <v>231</v>
      </c>
      <c r="D1137" s="26" t="s">
        <v>502</v>
      </c>
      <c r="E1137" s="29" t="s">
        <v>361</v>
      </c>
      <c r="F1137" s="29" t="s">
        <v>534</v>
      </c>
      <c r="G1137" s="29" t="s">
        <v>379</v>
      </c>
      <c r="H1137" s="30" t="s">
        <v>13</v>
      </c>
      <c r="I1137" s="31">
        <v>1054.8300000000004</v>
      </c>
      <c r="J1137" s="48" t="str">
        <f t="shared" si="17"/>
        <v>650 Dept of Alcoholic Beverage Control</v>
      </c>
      <c r="K1137" s="48" t="str">
        <f>IFERROR(VLOOKUP(C1137,AppropUnits[],13,0),D1137)</f>
        <v>DABC Stores &amp; Agencies</v>
      </c>
      <c r="L1137" s="35" t="s">
        <v>588</v>
      </c>
      <c r="M1137" s="63" t="s">
        <v>2161</v>
      </c>
    </row>
    <row r="1138" spans="1:13" ht="15" customHeight="1" x14ac:dyDescent="0.25">
      <c r="A1138" s="45" t="s">
        <v>229</v>
      </c>
      <c r="B1138" s="27" t="s">
        <v>230</v>
      </c>
      <c r="C1138" s="28" t="s">
        <v>231</v>
      </c>
      <c r="D1138" s="26" t="s">
        <v>502</v>
      </c>
      <c r="E1138" s="29" t="s">
        <v>361</v>
      </c>
      <c r="F1138" s="29" t="s">
        <v>261</v>
      </c>
      <c r="G1138" s="29" t="s">
        <v>260</v>
      </c>
      <c r="H1138" s="30" t="s">
        <v>13</v>
      </c>
      <c r="I1138" s="31">
        <v>57.870100000000001</v>
      </c>
      <c r="J1138" s="48" t="str">
        <f t="shared" si="17"/>
        <v>650 Dept of Alcoholic Beverage Control</v>
      </c>
      <c r="K1138" s="48" t="str">
        <f>IFERROR(VLOOKUP(C1138,AppropUnits[],13,0),D1138)</f>
        <v>DABC Stores &amp; Agencies</v>
      </c>
      <c r="L1138" s="35" t="s">
        <v>588</v>
      </c>
      <c r="M1138" s="63" t="s">
        <v>2161</v>
      </c>
    </row>
    <row r="1139" spans="1:13" ht="15" customHeight="1" x14ac:dyDescent="0.25">
      <c r="A1139" s="64" t="s">
        <v>229</v>
      </c>
      <c r="B1139" s="65" t="s">
        <v>230</v>
      </c>
      <c r="C1139" s="66" t="s">
        <v>610</v>
      </c>
      <c r="D1139" s="65" t="s">
        <v>2044</v>
      </c>
      <c r="E1139" s="65" t="s">
        <v>361</v>
      </c>
      <c r="F1139" s="65" t="s">
        <v>11</v>
      </c>
      <c r="G1139" s="65" t="s">
        <v>1522</v>
      </c>
      <c r="H1139" s="65" t="s">
        <v>13</v>
      </c>
      <c r="I1139" s="67">
        <v>-4365.75</v>
      </c>
      <c r="J1139" s="48" t="str">
        <f t="shared" si="17"/>
        <v>650 Dept of Alcoholic Beverage Control</v>
      </c>
      <c r="K1139" s="48" t="str">
        <f>IFERROR(VLOOKUP(C1139,AppropUnits[],13,0),D1139)</f>
        <v>DABC Executive Director</v>
      </c>
      <c r="L1139" s="62" t="s">
        <v>1519</v>
      </c>
      <c r="M1139" s="63" t="s">
        <v>2161</v>
      </c>
    </row>
    <row r="1140" spans="1:13" ht="15" customHeight="1" x14ac:dyDescent="0.25">
      <c r="A1140" s="64" t="s">
        <v>229</v>
      </c>
      <c r="B1140" s="65" t="s">
        <v>230</v>
      </c>
      <c r="C1140" s="66" t="s">
        <v>1262</v>
      </c>
      <c r="D1140" s="65" t="s">
        <v>2045</v>
      </c>
      <c r="E1140" s="65" t="s">
        <v>361</v>
      </c>
      <c r="F1140" s="65" t="s">
        <v>11</v>
      </c>
      <c r="G1140" s="65" t="s">
        <v>1522</v>
      </c>
      <c r="H1140" s="65" t="s">
        <v>13</v>
      </c>
      <c r="I1140" s="67">
        <v>-895.69999999999982</v>
      </c>
      <c r="J1140" s="48" t="str">
        <f t="shared" si="17"/>
        <v>650 Dept of Alcoholic Beverage Control</v>
      </c>
      <c r="K1140" s="48" t="str">
        <f>IFERROR(VLOOKUP(C1140,AppropUnits[],13,0),D1140)</f>
        <v>DABC Administration</v>
      </c>
      <c r="L1140" s="62" t="s">
        <v>1519</v>
      </c>
      <c r="M1140" s="63" t="s">
        <v>2161</v>
      </c>
    </row>
    <row r="1141" spans="1:13" ht="15" customHeight="1" x14ac:dyDescent="0.25">
      <c r="A1141" s="64" t="s">
        <v>229</v>
      </c>
      <c r="B1141" s="65" t="s">
        <v>230</v>
      </c>
      <c r="C1141" s="66" t="s">
        <v>1267</v>
      </c>
      <c r="D1141" s="65" t="s">
        <v>2046</v>
      </c>
      <c r="E1141" s="65" t="s">
        <v>361</v>
      </c>
      <c r="F1141" s="65" t="s">
        <v>11</v>
      </c>
      <c r="G1141" s="65" t="s">
        <v>1522</v>
      </c>
      <c r="H1141" s="65" t="s">
        <v>13</v>
      </c>
      <c r="I1141" s="67">
        <v>-2591.4399999999996</v>
      </c>
      <c r="J1141" s="48" t="str">
        <f t="shared" si="17"/>
        <v>650 Dept of Alcoholic Beverage Control</v>
      </c>
      <c r="K1141" s="48" t="str">
        <f>IFERROR(VLOOKUP(C1141,AppropUnits[],13,0),D1141)</f>
        <v>DABC Warehouse &amp; Distribution</v>
      </c>
      <c r="L1141" s="62" t="s">
        <v>1519</v>
      </c>
      <c r="M1141" s="63" t="s">
        <v>2161</v>
      </c>
    </row>
    <row r="1142" spans="1:13" ht="15" customHeight="1" x14ac:dyDescent="0.25">
      <c r="A1142" s="64" t="s">
        <v>229</v>
      </c>
      <c r="B1142" s="65" t="s">
        <v>230</v>
      </c>
      <c r="C1142" s="66" t="s">
        <v>231</v>
      </c>
      <c r="D1142" s="65" t="s">
        <v>2047</v>
      </c>
      <c r="E1142" s="65" t="s">
        <v>361</v>
      </c>
      <c r="F1142" s="65" t="s">
        <v>11</v>
      </c>
      <c r="G1142" s="65" t="s">
        <v>1522</v>
      </c>
      <c r="H1142" s="65" t="s">
        <v>13</v>
      </c>
      <c r="I1142" s="67">
        <v>-20095.059999999998</v>
      </c>
      <c r="J1142" s="48" t="str">
        <f t="shared" si="17"/>
        <v>650 Dept of Alcoholic Beverage Control</v>
      </c>
      <c r="K1142" s="48" t="str">
        <f>IFERROR(VLOOKUP(C1142,AppropUnits[],13,0),D1142)</f>
        <v>DABC Stores &amp; Agencies</v>
      </c>
      <c r="L1142" s="62" t="s">
        <v>1519</v>
      </c>
      <c r="M1142" s="63" t="s">
        <v>2161</v>
      </c>
    </row>
    <row r="1143" spans="1:13" ht="15" customHeight="1" x14ac:dyDescent="0.25">
      <c r="A1143" s="45" t="s">
        <v>232</v>
      </c>
      <c r="B1143" s="27" t="s">
        <v>233</v>
      </c>
      <c r="C1143" s="28" t="s">
        <v>235</v>
      </c>
      <c r="D1143" s="26" t="s">
        <v>504</v>
      </c>
      <c r="E1143" s="29" t="s">
        <v>361</v>
      </c>
      <c r="F1143" s="29" t="s">
        <v>534</v>
      </c>
      <c r="G1143" s="29" t="s">
        <v>362</v>
      </c>
      <c r="H1143" s="30" t="s">
        <v>13</v>
      </c>
      <c r="I1143" s="31">
        <v>156</v>
      </c>
      <c r="J1143" s="48" t="str">
        <f t="shared" si="17"/>
        <v>660 Labor Commission</v>
      </c>
      <c r="K1143" s="48" t="str">
        <f>IFERROR(VLOOKUP(C1143,AppropUnits[],13,0),D1143)</f>
        <v>LBR Boiler Elevator &amp; Coal Mine Safety Division</v>
      </c>
      <c r="L1143" s="35" t="s">
        <v>588</v>
      </c>
      <c r="M1143" s="63" t="s">
        <v>2161</v>
      </c>
    </row>
    <row r="1144" spans="1:13" ht="15" customHeight="1" x14ac:dyDescent="0.25">
      <c r="A1144" s="45" t="s">
        <v>232</v>
      </c>
      <c r="B1144" s="27" t="s">
        <v>233</v>
      </c>
      <c r="C1144" s="28" t="s">
        <v>235</v>
      </c>
      <c r="D1144" s="26" t="s">
        <v>504</v>
      </c>
      <c r="E1144" s="29" t="s">
        <v>361</v>
      </c>
      <c r="F1144" s="29" t="s">
        <v>534</v>
      </c>
      <c r="G1144" s="29" t="s">
        <v>379</v>
      </c>
      <c r="H1144" s="30" t="s">
        <v>13</v>
      </c>
      <c r="I1144" s="31">
        <v>2267.5900000000006</v>
      </c>
      <c r="J1144" s="48" t="str">
        <f t="shared" si="17"/>
        <v>660 Labor Commission</v>
      </c>
      <c r="K1144" s="48" t="str">
        <f>IFERROR(VLOOKUP(C1144,AppropUnits[],13,0),D1144)</f>
        <v>LBR Boiler Elevator &amp; Coal Mine Safety Division</v>
      </c>
      <c r="L1144" s="35" t="s">
        <v>588</v>
      </c>
      <c r="M1144" s="63" t="s">
        <v>2161</v>
      </c>
    </row>
    <row r="1145" spans="1:13" ht="15" customHeight="1" x14ac:dyDescent="0.25">
      <c r="A1145" s="45" t="s">
        <v>232</v>
      </c>
      <c r="B1145" s="27" t="s">
        <v>233</v>
      </c>
      <c r="C1145" s="28" t="s">
        <v>235</v>
      </c>
      <c r="D1145" s="26" t="s">
        <v>504</v>
      </c>
      <c r="E1145" s="29" t="s">
        <v>361</v>
      </c>
      <c r="F1145" s="29" t="s">
        <v>261</v>
      </c>
      <c r="G1145" s="29" t="s">
        <v>260</v>
      </c>
      <c r="H1145" s="30" t="s">
        <v>13</v>
      </c>
      <c r="I1145" s="31">
        <v>65.077100000000002</v>
      </c>
      <c r="J1145" s="48" t="str">
        <f t="shared" si="17"/>
        <v>660 Labor Commission</v>
      </c>
      <c r="K1145" s="48" t="str">
        <f>IFERROR(VLOOKUP(C1145,AppropUnits[],13,0),D1145)</f>
        <v>LBR Boiler Elevator &amp; Coal Mine Safety Division</v>
      </c>
      <c r="L1145" s="35" t="s">
        <v>588</v>
      </c>
      <c r="M1145" s="63" t="s">
        <v>2161</v>
      </c>
    </row>
    <row r="1146" spans="1:13" ht="15" customHeight="1" x14ac:dyDescent="0.25">
      <c r="A1146" s="45" t="s">
        <v>232</v>
      </c>
      <c r="B1146" s="27" t="s">
        <v>233</v>
      </c>
      <c r="C1146" s="28" t="s">
        <v>234</v>
      </c>
      <c r="D1146" s="26" t="s">
        <v>503</v>
      </c>
      <c r="E1146" s="29" t="s">
        <v>361</v>
      </c>
      <c r="F1146" s="29" t="s">
        <v>534</v>
      </c>
      <c r="G1146" s="29" t="s">
        <v>379</v>
      </c>
      <c r="H1146" s="30" t="s">
        <v>13</v>
      </c>
      <c r="I1146" s="31">
        <v>-202.23000000000002</v>
      </c>
      <c r="J1146" s="48" t="str">
        <f t="shared" si="17"/>
        <v>660 Labor Commission</v>
      </c>
      <c r="K1146" s="48" t="str">
        <f>IFERROR(VLOOKUP(C1146,AppropUnits[],13,0),D1146)</f>
        <v>LBR Labor Commission Administration</v>
      </c>
      <c r="L1146" s="35" t="s">
        <v>588</v>
      </c>
      <c r="M1146" s="63" t="s">
        <v>2161</v>
      </c>
    </row>
    <row r="1147" spans="1:13" ht="15" customHeight="1" x14ac:dyDescent="0.25">
      <c r="A1147" s="45" t="s">
        <v>232</v>
      </c>
      <c r="B1147" s="27" t="s">
        <v>233</v>
      </c>
      <c r="C1147" s="28" t="s">
        <v>234</v>
      </c>
      <c r="D1147" s="26" t="s">
        <v>503</v>
      </c>
      <c r="E1147" s="29" t="s">
        <v>361</v>
      </c>
      <c r="F1147" s="29" t="s">
        <v>534</v>
      </c>
      <c r="G1147" s="29" t="s">
        <v>362</v>
      </c>
      <c r="H1147" s="30" t="s">
        <v>13</v>
      </c>
      <c r="I1147" s="31">
        <v>12</v>
      </c>
      <c r="J1147" s="48" t="str">
        <f t="shared" si="17"/>
        <v>660 Labor Commission</v>
      </c>
      <c r="K1147" s="48" t="str">
        <f>IFERROR(VLOOKUP(C1147,AppropUnits[],13,0),D1147)</f>
        <v>LBR Labor Commission Administration</v>
      </c>
      <c r="L1147" s="35" t="s">
        <v>588</v>
      </c>
      <c r="M1147" s="63" t="s">
        <v>2161</v>
      </c>
    </row>
    <row r="1148" spans="1:13" ht="15" customHeight="1" x14ac:dyDescent="0.25">
      <c r="A1148" s="45" t="s">
        <v>232</v>
      </c>
      <c r="B1148" s="27" t="s">
        <v>233</v>
      </c>
      <c r="C1148" s="28" t="s">
        <v>234</v>
      </c>
      <c r="D1148" s="26" t="s">
        <v>503</v>
      </c>
      <c r="E1148" s="29" t="s">
        <v>361</v>
      </c>
      <c r="F1148" s="29" t="s">
        <v>261</v>
      </c>
      <c r="G1148" s="29" t="s">
        <v>260</v>
      </c>
      <c r="H1148" s="30" t="s">
        <v>13</v>
      </c>
      <c r="I1148" s="31">
        <v>0.74659999999999993</v>
      </c>
      <c r="J1148" s="48" t="str">
        <f t="shared" si="17"/>
        <v>660 Labor Commission</v>
      </c>
      <c r="K1148" s="48" t="str">
        <f>IFERROR(VLOOKUP(C1148,AppropUnits[],13,0),D1148)</f>
        <v>LBR Labor Commission Administration</v>
      </c>
      <c r="L1148" s="35" t="s">
        <v>588</v>
      </c>
      <c r="M1148" s="63" t="s">
        <v>2161</v>
      </c>
    </row>
    <row r="1149" spans="1:13" ht="15" customHeight="1" x14ac:dyDescent="0.25">
      <c r="A1149" s="46" t="s">
        <v>232</v>
      </c>
      <c r="B1149" s="25" t="s">
        <v>233</v>
      </c>
      <c r="C1149" s="43" t="s">
        <v>234</v>
      </c>
      <c r="D1149" s="25" t="s">
        <v>503</v>
      </c>
      <c r="E1149" s="39" t="s">
        <v>361</v>
      </c>
      <c r="F1149" s="25" t="s">
        <v>11</v>
      </c>
      <c r="G1149" s="25" t="s">
        <v>12</v>
      </c>
      <c r="H1149" s="25" t="s">
        <v>13</v>
      </c>
      <c r="I1149" s="32">
        <v>98</v>
      </c>
      <c r="J1149" s="48" t="str">
        <f t="shared" si="17"/>
        <v>660 Labor Commission</v>
      </c>
      <c r="K1149" s="48" t="str">
        <f>IFERROR(VLOOKUP(C1149,AppropUnits[],13,0),D1149)</f>
        <v>LBR Labor Commission Administration</v>
      </c>
      <c r="L1149" s="62" t="s">
        <v>1519</v>
      </c>
      <c r="M1149" s="63" t="s">
        <v>2161</v>
      </c>
    </row>
    <row r="1150" spans="1:13" ht="15" customHeight="1" x14ac:dyDescent="0.25">
      <c r="A1150" s="46" t="s">
        <v>232</v>
      </c>
      <c r="B1150" s="25" t="s">
        <v>233</v>
      </c>
      <c r="C1150" s="43" t="s">
        <v>234</v>
      </c>
      <c r="D1150" s="25" t="s">
        <v>503</v>
      </c>
      <c r="E1150" s="39" t="s">
        <v>361</v>
      </c>
      <c r="F1150" s="25" t="s">
        <v>11</v>
      </c>
      <c r="G1150" s="25" t="s">
        <v>14</v>
      </c>
      <c r="H1150" s="25" t="s">
        <v>13</v>
      </c>
      <c r="I1150" s="32">
        <v>5929</v>
      </c>
      <c r="J1150" s="48" t="str">
        <f t="shared" si="17"/>
        <v>660 Labor Commission</v>
      </c>
      <c r="K1150" s="48" t="str">
        <f>IFERROR(VLOOKUP(C1150,AppropUnits[],13,0),D1150)</f>
        <v>LBR Labor Commission Administration</v>
      </c>
      <c r="L1150" s="62" t="s">
        <v>1519</v>
      </c>
      <c r="M1150" s="63" t="s">
        <v>2161</v>
      </c>
    </row>
    <row r="1151" spans="1:13" ht="15" customHeight="1" x14ac:dyDescent="0.25">
      <c r="A1151" s="46" t="s">
        <v>232</v>
      </c>
      <c r="B1151" s="25" t="s">
        <v>233</v>
      </c>
      <c r="C1151" s="43" t="s">
        <v>234</v>
      </c>
      <c r="D1151" s="25" t="s">
        <v>503</v>
      </c>
      <c r="E1151" s="39" t="s">
        <v>361</v>
      </c>
      <c r="F1151" s="25" t="s">
        <v>11</v>
      </c>
      <c r="G1151" s="25" t="s">
        <v>20</v>
      </c>
      <c r="H1151" s="25" t="s">
        <v>13</v>
      </c>
      <c r="I1151" s="32">
        <v>963</v>
      </c>
      <c r="J1151" s="48" t="str">
        <f t="shared" si="17"/>
        <v>660 Labor Commission</v>
      </c>
      <c r="K1151" s="48" t="str">
        <f>IFERROR(VLOOKUP(C1151,AppropUnits[],13,0),D1151)</f>
        <v>LBR Labor Commission Administration</v>
      </c>
      <c r="L1151" s="62" t="s">
        <v>1519</v>
      </c>
      <c r="M1151" s="63" t="s">
        <v>2161</v>
      </c>
    </row>
    <row r="1152" spans="1:13" ht="15" customHeight="1" x14ac:dyDescent="0.25">
      <c r="A1152" s="45" t="s">
        <v>232</v>
      </c>
      <c r="B1152" s="27" t="s">
        <v>233</v>
      </c>
      <c r="C1152" s="28" t="s">
        <v>236</v>
      </c>
      <c r="D1152" s="26" t="s">
        <v>505</v>
      </c>
      <c r="E1152" s="29" t="s">
        <v>361</v>
      </c>
      <c r="F1152" s="29" t="s">
        <v>534</v>
      </c>
      <c r="G1152" s="29" t="s">
        <v>362</v>
      </c>
      <c r="H1152" s="30" t="s">
        <v>13</v>
      </c>
      <c r="I1152" s="31">
        <v>324</v>
      </c>
      <c r="J1152" s="48" t="str">
        <f t="shared" si="17"/>
        <v>660 Labor Commission</v>
      </c>
      <c r="K1152" s="48" t="str">
        <f>IFERROR(VLOOKUP(C1152,AppropUnits[],13,0),D1152)</f>
        <v>LBR Utah Occup &amp; Safety Division</v>
      </c>
      <c r="L1152" s="35" t="s">
        <v>588</v>
      </c>
      <c r="M1152" s="63" t="s">
        <v>2161</v>
      </c>
    </row>
    <row r="1153" spans="1:13" ht="15" customHeight="1" x14ac:dyDescent="0.25">
      <c r="A1153" s="45" t="s">
        <v>232</v>
      </c>
      <c r="B1153" s="27" t="s">
        <v>233</v>
      </c>
      <c r="C1153" s="28" t="s">
        <v>236</v>
      </c>
      <c r="D1153" s="26" t="s">
        <v>505</v>
      </c>
      <c r="E1153" s="29" t="s">
        <v>361</v>
      </c>
      <c r="F1153" s="29" t="s">
        <v>534</v>
      </c>
      <c r="G1153" s="29" t="s">
        <v>379</v>
      </c>
      <c r="H1153" s="30" t="s">
        <v>13</v>
      </c>
      <c r="I1153" s="31">
        <v>1519.8000000000002</v>
      </c>
      <c r="J1153" s="48" t="str">
        <f t="shared" si="17"/>
        <v>660 Labor Commission</v>
      </c>
      <c r="K1153" s="48" t="str">
        <f>IFERROR(VLOOKUP(C1153,AppropUnits[],13,0),D1153)</f>
        <v>LBR Utah Occup &amp; Safety Division</v>
      </c>
      <c r="L1153" s="35" t="s">
        <v>588</v>
      </c>
      <c r="M1153" s="63" t="s">
        <v>2161</v>
      </c>
    </row>
    <row r="1154" spans="1:13" ht="15" customHeight="1" x14ac:dyDescent="0.25">
      <c r="A1154" s="45" t="s">
        <v>232</v>
      </c>
      <c r="B1154" s="27" t="s">
        <v>233</v>
      </c>
      <c r="C1154" s="28" t="s">
        <v>236</v>
      </c>
      <c r="D1154" s="26" t="s">
        <v>505</v>
      </c>
      <c r="E1154" s="29" t="s">
        <v>361</v>
      </c>
      <c r="F1154" s="29" t="s">
        <v>261</v>
      </c>
      <c r="G1154" s="29" t="s">
        <v>260</v>
      </c>
      <c r="H1154" s="30" t="s">
        <v>13</v>
      </c>
      <c r="I1154" s="31">
        <v>55.979700000000001</v>
      </c>
      <c r="J1154" s="48" t="str">
        <f t="shared" si="17"/>
        <v>660 Labor Commission</v>
      </c>
      <c r="K1154" s="48" t="str">
        <f>IFERROR(VLOOKUP(C1154,AppropUnits[],13,0),D1154)</f>
        <v>LBR Utah Occup &amp; Safety Division</v>
      </c>
      <c r="L1154" s="35" t="s">
        <v>588</v>
      </c>
      <c r="M1154" s="63" t="s">
        <v>2161</v>
      </c>
    </row>
    <row r="1155" spans="1:13" ht="15" customHeight="1" x14ac:dyDescent="0.25">
      <c r="A1155" s="64" t="s">
        <v>232</v>
      </c>
      <c r="B1155" s="65" t="s">
        <v>233</v>
      </c>
      <c r="C1155" s="66" t="s">
        <v>1272</v>
      </c>
      <c r="D1155" s="65" t="s">
        <v>2048</v>
      </c>
      <c r="E1155" s="65" t="s">
        <v>361</v>
      </c>
      <c r="F1155" s="65" t="s">
        <v>11</v>
      </c>
      <c r="G1155" s="65" t="s">
        <v>1522</v>
      </c>
      <c r="H1155" s="65" t="s">
        <v>13</v>
      </c>
      <c r="I1155" s="67">
        <v>-53.789999999999992</v>
      </c>
      <c r="J1155" s="48" t="str">
        <f t="shared" si="17"/>
        <v>660 Labor Commission</v>
      </c>
      <c r="K1155" s="48" t="str">
        <f>IFERROR(VLOOKUP(C1155,AppropUnits[],13,0),D1155)</f>
        <v>LBR Uninsured Employers' Fund</v>
      </c>
      <c r="L1155" s="62" t="s">
        <v>1519</v>
      </c>
      <c r="M1155" s="63" t="s">
        <v>2161</v>
      </c>
    </row>
    <row r="1156" spans="1:13" ht="15" customHeight="1" x14ac:dyDescent="0.25">
      <c r="A1156" s="64" t="s">
        <v>232</v>
      </c>
      <c r="B1156" s="65" t="s">
        <v>233</v>
      </c>
      <c r="C1156" s="66" t="s">
        <v>234</v>
      </c>
      <c r="D1156" s="65" t="s">
        <v>2049</v>
      </c>
      <c r="E1156" s="65" t="s">
        <v>361</v>
      </c>
      <c r="F1156" s="65" t="s">
        <v>11</v>
      </c>
      <c r="G1156" s="65" t="s">
        <v>1522</v>
      </c>
      <c r="H1156" s="65" t="s">
        <v>13</v>
      </c>
      <c r="I1156" s="67">
        <v>-1407.17</v>
      </c>
      <c r="J1156" s="48" t="str">
        <f t="shared" ref="J1156:J1219" si="18">IF(A1156&gt;"",A1156&amp;" "&amp;B1156,B1156)</f>
        <v>660 Labor Commission</v>
      </c>
      <c r="K1156" s="48" t="str">
        <f>IFERROR(VLOOKUP(C1156,AppropUnits[],13,0),D1156)</f>
        <v>LBR Labor Commission Administration</v>
      </c>
      <c r="L1156" s="62" t="s">
        <v>1519</v>
      </c>
      <c r="M1156" s="63" t="s">
        <v>2161</v>
      </c>
    </row>
    <row r="1157" spans="1:13" ht="15" customHeight="1" x14ac:dyDescent="0.25">
      <c r="A1157" s="64" t="s">
        <v>232</v>
      </c>
      <c r="B1157" s="65" t="s">
        <v>233</v>
      </c>
      <c r="C1157" s="66" t="s">
        <v>1276</v>
      </c>
      <c r="D1157" s="65" t="s">
        <v>2050</v>
      </c>
      <c r="E1157" s="65" t="s">
        <v>361</v>
      </c>
      <c r="F1157" s="65" t="s">
        <v>11</v>
      </c>
      <c r="G1157" s="65" t="s">
        <v>1522</v>
      </c>
      <c r="H1157" s="65" t="s">
        <v>13</v>
      </c>
      <c r="I1157" s="67">
        <v>-1749.5699999999997</v>
      </c>
      <c r="J1157" s="48" t="str">
        <f t="shared" si="18"/>
        <v>660 Labor Commission</v>
      </c>
      <c r="K1157" s="48" t="str">
        <f>IFERROR(VLOOKUP(C1157,AppropUnits[],13,0),D1157)</f>
        <v>LBR Industrial Accidents</v>
      </c>
      <c r="L1157" s="62" t="s">
        <v>1519</v>
      </c>
      <c r="M1157" s="63" t="s">
        <v>2161</v>
      </c>
    </row>
    <row r="1158" spans="1:13" ht="15" customHeight="1" x14ac:dyDescent="0.25">
      <c r="A1158" s="64" t="s">
        <v>232</v>
      </c>
      <c r="B1158" s="65" t="s">
        <v>233</v>
      </c>
      <c r="C1158" s="66" t="s">
        <v>2051</v>
      </c>
      <c r="D1158" s="65" t="s">
        <v>2052</v>
      </c>
      <c r="E1158" s="65" t="s">
        <v>361</v>
      </c>
      <c r="F1158" s="65" t="s">
        <v>11</v>
      </c>
      <c r="G1158" s="65" t="s">
        <v>1522</v>
      </c>
      <c r="H1158" s="65" t="s">
        <v>13</v>
      </c>
      <c r="I1158" s="67">
        <v>-16.18</v>
      </c>
      <c r="J1158" s="48" t="str">
        <f t="shared" si="18"/>
        <v>660 Labor Commission</v>
      </c>
      <c r="K1158" s="48" t="str">
        <f>IFERROR(VLOOKUP(C1158,AppropUnits[],13,0),D1158)</f>
        <v>LBR Appeals Board</v>
      </c>
      <c r="L1158" s="62" t="s">
        <v>1519</v>
      </c>
      <c r="M1158" s="63" t="s">
        <v>2161</v>
      </c>
    </row>
    <row r="1159" spans="1:13" ht="15" customHeight="1" x14ac:dyDescent="0.25">
      <c r="A1159" s="64" t="s">
        <v>232</v>
      </c>
      <c r="B1159" s="65" t="s">
        <v>233</v>
      </c>
      <c r="C1159" s="66" t="s">
        <v>1278</v>
      </c>
      <c r="D1159" s="65" t="s">
        <v>2053</v>
      </c>
      <c r="E1159" s="65" t="s">
        <v>361</v>
      </c>
      <c r="F1159" s="65" t="s">
        <v>11</v>
      </c>
      <c r="G1159" s="65" t="s">
        <v>1522</v>
      </c>
      <c r="H1159" s="65" t="s">
        <v>13</v>
      </c>
      <c r="I1159" s="67">
        <v>-1661.3100000000004</v>
      </c>
      <c r="J1159" s="48" t="str">
        <f t="shared" si="18"/>
        <v>660 Labor Commission</v>
      </c>
      <c r="K1159" s="48" t="str">
        <f>IFERROR(VLOOKUP(C1159,AppropUnits[],13,0),D1159)</f>
        <v>LBR Adjudication</v>
      </c>
      <c r="L1159" s="62" t="s">
        <v>1519</v>
      </c>
      <c r="M1159" s="63" t="s">
        <v>2161</v>
      </c>
    </row>
    <row r="1160" spans="1:13" ht="15" customHeight="1" x14ac:dyDescent="0.25">
      <c r="A1160" s="64" t="s">
        <v>232</v>
      </c>
      <c r="B1160" s="65" t="s">
        <v>233</v>
      </c>
      <c r="C1160" s="66" t="s">
        <v>235</v>
      </c>
      <c r="D1160" s="65" t="s">
        <v>2054</v>
      </c>
      <c r="E1160" s="65" t="s">
        <v>361</v>
      </c>
      <c r="F1160" s="65" t="s">
        <v>11</v>
      </c>
      <c r="G1160" s="65" t="s">
        <v>1522</v>
      </c>
      <c r="H1160" s="65" t="s">
        <v>13</v>
      </c>
      <c r="I1160" s="67">
        <v>-1928.1099999999997</v>
      </c>
      <c r="J1160" s="48" t="str">
        <f t="shared" si="18"/>
        <v>660 Labor Commission</v>
      </c>
      <c r="K1160" s="48" t="str">
        <f>IFERROR(VLOOKUP(C1160,AppropUnits[],13,0),D1160)</f>
        <v>LBR Boiler Elevator &amp; Coal Mine Safety Division</v>
      </c>
      <c r="L1160" s="62" t="s">
        <v>1519</v>
      </c>
      <c r="M1160" s="63" t="s">
        <v>2161</v>
      </c>
    </row>
    <row r="1161" spans="1:13" ht="15" customHeight="1" x14ac:dyDescent="0.25">
      <c r="A1161" s="64" t="s">
        <v>232</v>
      </c>
      <c r="B1161" s="65" t="s">
        <v>233</v>
      </c>
      <c r="C1161" s="66" t="s">
        <v>1281</v>
      </c>
      <c r="D1161" s="65" t="s">
        <v>2055</v>
      </c>
      <c r="E1161" s="65" t="s">
        <v>361</v>
      </c>
      <c r="F1161" s="65" t="s">
        <v>11</v>
      </c>
      <c r="G1161" s="65" t="s">
        <v>1522</v>
      </c>
      <c r="H1161" s="65" t="s">
        <v>13</v>
      </c>
      <c r="I1161" s="67">
        <v>-80.210000000000008</v>
      </c>
      <c r="J1161" s="48" t="str">
        <f t="shared" si="18"/>
        <v>660 Labor Commission</v>
      </c>
      <c r="K1161" s="48" t="str">
        <f>IFERROR(VLOOKUP(C1161,AppropUnits[],13,0),D1161)</f>
        <v>LBR Workplace Safety</v>
      </c>
      <c r="L1161" s="62" t="s">
        <v>1519</v>
      </c>
      <c r="M1161" s="63" t="s">
        <v>2161</v>
      </c>
    </row>
    <row r="1162" spans="1:13" ht="15" customHeight="1" x14ac:dyDescent="0.25">
      <c r="A1162" s="64" t="s">
        <v>232</v>
      </c>
      <c r="B1162" s="65" t="s">
        <v>233</v>
      </c>
      <c r="C1162" s="66" t="s">
        <v>1283</v>
      </c>
      <c r="D1162" s="65" t="s">
        <v>2056</v>
      </c>
      <c r="E1162" s="65" t="s">
        <v>361</v>
      </c>
      <c r="F1162" s="65" t="s">
        <v>11</v>
      </c>
      <c r="G1162" s="65" t="s">
        <v>1522</v>
      </c>
      <c r="H1162" s="65" t="s">
        <v>13</v>
      </c>
      <c r="I1162" s="67">
        <v>-2232.75</v>
      </c>
      <c r="J1162" s="48" t="str">
        <f t="shared" si="18"/>
        <v>660 Labor Commission</v>
      </c>
      <c r="K1162" s="48" t="str">
        <f>IFERROR(VLOOKUP(C1162,AppropUnits[],13,0),D1162)</f>
        <v>LBR Antidiscrimination &amp; Labor</v>
      </c>
      <c r="L1162" s="62" t="s">
        <v>1519</v>
      </c>
      <c r="M1162" s="63" t="s">
        <v>2161</v>
      </c>
    </row>
    <row r="1163" spans="1:13" ht="15" customHeight="1" x14ac:dyDescent="0.25">
      <c r="A1163" s="64" t="s">
        <v>232</v>
      </c>
      <c r="B1163" s="65" t="s">
        <v>233</v>
      </c>
      <c r="C1163" s="66" t="s">
        <v>236</v>
      </c>
      <c r="D1163" s="65" t="s">
        <v>2057</v>
      </c>
      <c r="E1163" s="65" t="s">
        <v>361</v>
      </c>
      <c r="F1163" s="65" t="s">
        <v>11</v>
      </c>
      <c r="G1163" s="65" t="s">
        <v>1522</v>
      </c>
      <c r="H1163" s="65" t="s">
        <v>13</v>
      </c>
      <c r="I1163" s="67">
        <v>-4295.6100000000006</v>
      </c>
      <c r="J1163" s="48" t="str">
        <f t="shared" si="18"/>
        <v>660 Labor Commission</v>
      </c>
      <c r="K1163" s="48" t="str">
        <f>IFERROR(VLOOKUP(C1163,AppropUnits[],13,0),D1163)</f>
        <v>LBR Utah Occup &amp; Safety Division</v>
      </c>
      <c r="L1163" s="62" t="s">
        <v>1519</v>
      </c>
      <c r="M1163" s="63" t="s">
        <v>2161</v>
      </c>
    </row>
    <row r="1164" spans="1:13" ht="15" customHeight="1" x14ac:dyDescent="0.25">
      <c r="A1164" s="46" t="s">
        <v>237</v>
      </c>
      <c r="B1164" s="25" t="s">
        <v>238</v>
      </c>
      <c r="C1164" s="43" t="s">
        <v>1298</v>
      </c>
      <c r="D1164" s="25" t="s">
        <v>1479</v>
      </c>
      <c r="E1164" s="39" t="s">
        <v>361</v>
      </c>
      <c r="F1164" s="25" t="s">
        <v>11</v>
      </c>
      <c r="G1164" s="25" t="s">
        <v>12</v>
      </c>
      <c r="H1164" s="25" t="s">
        <v>13</v>
      </c>
      <c r="I1164" s="32">
        <v>166</v>
      </c>
      <c r="J1164" s="48" t="str">
        <f t="shared" si="18"/>
        <v>670 Dept of Commerce</v>
      </c>
      <c r="K1164" s="48" t="str">
        <f>IFERROR(VLOOKUP(C1164,AppropUnits[],13,0),D1164)</f>
        <v>CRC Commerce Administration</v>
      </c>
      <c r="L1164" s="62" t="s">
        <v>1519</v>
      </c>
      <c r="M1164" s="63" t="s">
        <v>2161</v>
      </c>
    </row>
    <row r="1165" spans="1:13" ht="15" customHeight="1" x14ac:dyDescent="0.25">
      <c r="A1165" s="46" t="s">
        <v>237</v>
      </c>
      <c r="B1165" s="25" t="s">
        <v>238</v>
      </c>
      <c r="C1165" s="43" t="s">
        <v>1298</v>
      </c>
      <c r="D1165" s="25" t="s">
        <v>1479</v>
      </c>
      <c r="E1165" s="39" t="s">
        <v>361</v>
      </c>
      <c r="F1165" s="25" t="s">
        <v>11</v>
      </c>
      <c r="G1165" s="25" t="s">
        <v>14</v>
      </c>
      <c r="H1165" s="25" t="s">
        <v>13</v>
      </c>
      <c r="I1165" s="32">
        <v>11244</v>
      </c>
      <c r="J1165" s="48" t="str">
        <f t="shared" si="18"/>
        <v>670 Dept of Commerce</v>
      </c>
      <c r="K1165" s="48" t="str">
        <f>IFERROR(VLOOKUP(C1165,AppropUnits[],13,0),D1165)</f>
        <v>CRC Commerce Administration</v>
      </c>
      <c r="L1165" s="62" t="s">
        <v>1519</v>
      </c>
      <c r="M1165" s="63" t="s">
        <v>2161</v>
      </c>
    </row>
    <row r="1166" spans="1:13" ht="15" customHeight="1" x14ac:dyDescent="0.25">
      <c r="A1166" s="46" t="s">
        <v>237</v>
      </c>
      <c r="B1166" s="25" t="s">
        <v>238</v>
      </c>
      <c r="C1166" s="43" t="s">
        <v>1298</v>
      </c>
      <c r="D1166" s="25" t="s">
        <v>1479</v>
      </c>
      <c r="E1166" s="39" t="s">
        <v>361</v>
      </c>
      <c r="F1166" s="25" t="s">
        <v>11</v>
      </c>
      <c r="G1166" s="25" t="s">
        <v>20</v>
      </c>
      <c r="H1166" s="25" t="s">
        <v>13</v>
      </c>
      <c r="I1166" s="32">
        <v>1320</v>
      </c>
      <c r="J1166" s="48" t="str">
        <f t="shared" si="18"/>
        <v>670 Dept of Commerce</v>
      </c>
      <c r="K1166" s="48" t="str">
        <f>IFERROR(VLOOKUP(C1166,AppropUnits[],13,0),D1166)</f>
        <v>CRC Commerce Administration</v>
      </c>
      <c r="L1166" s="62" t="s">
        <v>1519</v>
      </c>
      <c r="M1166" s="63" t="s">
        <v>2161</v>
      </c>
    </row>
    <row r="1167" spans="1:13" ht="15" customHeight="1" x14ac:dyDescent="0.25">
      <c r="A1167" s="45" t="s">
        <v>237</v>
      </c>
      <c r="B1167" s="27" t="s">
        <v>238</v>
      </c>
      <c r="C1167" s="28" t="s">
        <v>241</v>
      </c>
      <c r="D1167" s="26" t="s">
        <v>508</v>
      </c>
      <c r="E1167" s="29" t="s">
        <v>361</v>
      </c>
      <c r="F1167" s="29" t="s">
        <v>534</v>
      </c>
      <c r="G1167" s="29" t="s">
        <v>362</v>
      </c>
      <c r="H1167" s="30" t="s">
        <v>13</v>
      </c>
      <c r="I1167" s="31">
        <v>24</v>
      </c>
      <c r="J1167" s="48" t="str">
        <f t="shared" si="18"/>
        <v>670 Dept of Commerce</v>
      </c>
      <c r="K1167" s="48" t="str">
        <f>IFERROR(VLOOKUP(C1167,AppropUnits[],13,0),D1167)</f>
        <v>CRC Consumer Protection</v>
      </c>
      <c r="L1167" s="35" t="s">
        <v>588</v>
      </c>
      <c r="M1167" s="63" t="s">
        <v>2161</v>
      </c>
    </row>
    <row r="1168" spans="1:13" ht="15" customHeight="1" x14ac:dyDescent="0.25">
      <c r="A1168" s="45" t="s">
        <v>237</v>
      </c>
      <c r="B1168" s="27" t="s">
        <v>238</v>
      </c>
      <c r="C1168" s="28" t="s">
        <v>241</v>
      </c>
      <c r="D1168" s="26" t="s">
        <v>508</v>
      </c>
      <c r="E1168" s="29" t="s">
        <v>361</v>
      </c>
      <c r="F1168" s="29" t="s">
        <v>534</v>
      </c>
      <c r="G1168" s="29" t="s">
        <v>379</v>
      </c>
      <c r="H1168" s="30" t="s">
        <v>13</v>
      </c>
      <c r="I1168" s="31">
        <v>92.490000000000009</v>
      </c>
      <c r="J1168" s="48" t="str">
        <f t="shared" si="18"/>
        <v>670 Dept of Commerce</v>
      </c>
      <c r="K1168" s="48" t="str">
        <f>IFERROR(VLOOKUP(C1168,AppropUnits[],13,0),D1168)</f>
        <v>CRC Consumer Protection</v>
      </c>
      <c r="L1168" s="35" t="s">
        <v>588</v>
      </c>
      <c r="M1168" s="63" t="s">
        <v>2161</v>
      </c>
    </row>
    <row r="1169" spans="1:13" ht="15" customHeight="1" x14ac:dyDescent="0.25">
      <c r="A1169" s="45" t="s">
        <v>237</v>
      </c>
      <c r="B1169" s="27" t="s">
        <v>238</v>
      </c>
      <c r="C1169" s="28" t="s">
        <v>241</v>
      </c>
      <c r="D1169" s="26" t="s">
        <v>508</v>
      </c>
      <c r="E1169" s="29" t="s">
        <v>361</v>
      </c>
      <c r="F1169" s="29" t="s">
        <v>261</v>
      </c>
      <c r="G1169" s="29" t="s">
        <v>260</v>
      </c>
      <c r="H1169" s="30" t="s">
        <v>13</v>
      </c>
      <c r="I1169" s="31">
        <v>1.4587999999999999</v>
      </c>
      <c r="J1169" s="48" t="str">
        <f t="shared" si="18"/>
        <v>670 Dept of Commerce</v>
      </c>
      <c r="K1169" s="48" t="str">
        <f>IFERROR(VLOOKUP(C1169,AppropUnits[],13,0),D1169)</f>
        <v>CRC Consumer Protection</v>
      </c>
      <c r="L1169" s="35" t="s">
        <v>588</v>
      </c>
      <c r="M1169" s="63" t="s">
        <v>2161</v>
      </c>
    </row>
    <row r="1170" spans="1:13" ht="15" customHeight="1" x14ac:dyDescent="0.25">
      <c r="A1170" s="45" t="s">
        <v>237</v>
      </c>
      <c r="B1170" s="27" t="s">
        <v>238</v>
      </c>
      <c r="C1170" s="28" t="s">
        <v>239</v>
      </c>
      <c r="D1170" s="26" t="s">
        <v>506</v>
      </c>
      <c r="E1170" s="29" t="s">
        <v>361</v>
      </c>
      <c r="F1170" s="29" t="s">
        <v>534</v>
      </c>
      <c r="G1170" s="29" t="s">
        <v>362</v>
      </c>
      <c r="H1170" s="30" t="s">
        <v>13</v>
      </c>
      <c r="I1170" s="31">
        <v>228</v>
      </c>
      <c r="J1170" s="48" t="str">
        <f t="shared" si="18"/>
        <v>670 Dept of Commerce</v>
      </c>
      <c r="K1170" s="48" t="str">
        <f>IFERROR(VLOOKUP(C1170,AppropUnits[],13,0),D1170)</f>
        <v>CRC Occupational &amp; Professional Licensing</v>
      </c>
      <c r="L1170" s="35" t="s">
        <v>588</v>
      </c>
      <c r="M1170" s="63" t="s">
        <v>2161</v>
      </c>
    </row>
    <row r="1171" spans="1:13" ht="15" customHeight="1" x14ac:dyDescent="0.25">
      <c r="A1171" s="45" t="s">
        <v>237</v>
      </c>
      <c r="B1171" s="27" t="s">
        <v>238</v>
      </c>
      <c r="C1171" s="28" t="s">
        <v>239</v>
      </c>
      <c r="D1171" s="26" t="s">
        <v>506</v>
      </c>
      <c r="E1171" s="29" t="s">
        <v>361</v>
      </c>
      <c r="F1171" s="29" t="s">
        <v>534</v>
      </c>
      <c r="G1171" s="29" t="s">
        <v>379</v>
      </c>
      <c r="H1171" s="30" t="s">
        <v>13</v>
      </c>
      <c r="I1171" s="31">
        <v>2065.4600000000005</v>
      </c>
      <c r="J1171" s="48" t="str">
        <f t="shared" si="18"/>
        <v>670 Dept of Commerce</v>
      </c>
      <c r="K1171" s="48" t="str">
        <f>IFERROR(VLOOKUP(C1171,AppropUnits[],13,0),D1171)</f>
        <v>CRC Occupational &amp; Professional Licensing</v>
      </c>
      <c r="L1171" s="35" t="s">
        <v>588</v>
      </c>
      <c r="M1171" s="63" t="s">
        <v>2161</v>
      </c>
    </row>
    <row r="1172" spans="1:13" ht="15" customHeight="1" x14ac:dyDescent="0.25">
      <c r="A1172" s="45" t="s">
        <v>237</v>
      </c>
      <c r="B1172" s="27" t="s">
        <v>238</v>
      </c>
      <c r="C1172" s="28" t="s">
        <v>239</v>
      </c>
      <c r="D1172" s="26" t="s">
        <v>506</v>
      </c>
      <c r="E1172" s="29" t="s">
        <v>361</v>
      </c>
      <c r="F1172" s="29" t="s">
        <v>261</v>
      </c>
      <c r="G1172" s="29" t="s">
        <v>260</v>
      </c>
      <c r="H1172" s="30" t="s">
        <v>13</v>
      </c>
      <c r="I1172" s="31">
        <v>63.601000000000006</v>
      </c>
      <c r="J1172" s="48" t="str">
        <f t="shared" si="18"/>
        <v>670 Dept of Commerce</v>
      </c>
      <c r="K1172" s="48" t="str">
        <f>IFERROR(VLOOKUP(C1172,AppropUnits[],13,0),D1172)</f>
        <v>CRC Occupational &amp; Professional Licensing</v>
      </c>
      <c r="L1172" s="35" t="s">
        <v>588</v>
      </c>
      <c r="M1172" s="63" t="s">
        <v>2161</v>
      </c>
    </row>
    <row r="1173" spans="1:13" ht="15" customHeight="1" x14ac:dyDescent="0.25">
      <c r="A1173" s="45" t="s">
        <v>237</v>
      </c>
      <c r="B1173" s="27" t="s">
        <v>238</v>
      </c>
      <c r="C1173" s="28" t="s">
        <v>243</v>
      </c>
      <c r="D1173" s="26" t="s">
        <v>510</v>
      </c>
      <c r="E1173" s="29" t="s">
        <v>361</v>
      </c>
      <c r="F1173" s="29" t="s">
        <v>534</v>
      </c>
      <c r="G1173" s="29" t="s">
        <v>362</v>
      </c>
      <c r="H1173" s="30" t="s">
        <v>13</v>
      </c>
      <c r="I1173" s="31">
        <v>48</v>
      </c>
      <c r="J1173" s="48" t="str">
        <f t="shared" si="18"/>
        <v>670 Dept of Commerce</v>
      </c>
      <c r="K1173" s="48" t="str">
        <f>IFERROR(VLOOKUP(C1173,AppropUnits[],13,0),D1173)</f>
        <v>CRC Public Utilities</v>
      </c>
      <c r="L1173" s="35" t="s">
        <v>588</v>
      </c>
      <c r="M1173" s="63" t="s">
        <v>2161</v>
      </c>
    </row>
    <row r="1174" spans="1:13" ht="15" customHeight="1" x14ac:dyDescent="0.25">
      <c r="A1174" s="45" t="s">
        <v>237</v>
      </c>
      <c r="B1174" s="27" t="s">
        <v>238</v>
      </c>
      <c r="C1174" s="28" t="s">
        <v>243</v>
      </c>
      <c r="D1174" s="26" t="s">
        <v>510</v>
      </c>
      <c r="E1174" s="29" t="s">
        <v>361</v>
      </c>
      <c r="F1174" s="29" t="s">
        <v>534</v>
      </c>
      <c r="G1174" s="29" t="s">
        <v>379</v>
      </c>
      <c r="H1174" s="30" t="s">
        <v>13</v>
      </c>
      <c r="I1174" s="31">
        <v>405.58000000000004</v>
      </c>
      <c r="J1174" s="48" t="str">
        <f t="shared" si="18"/>
        <v>670 Dept of Commerce</v>
      </c>
      <c r="K1174" s="48" t="str">
        <f>IFERROR(VLOOKUP(C1174,AppropUnits[],13,0),D1174)</f>
        <v>CRC Public Utilities</v>
      </c>
      <c r="L1174" s="35" t="s">
        <v>588</v>
      </c>
      <c r="M1174" s="63" t="s">
        <v>2161</v>
      </c>
    </row>
    <row r="1175" spans="1:13" ht="15" customHeight="1" x14ac:dyDescent="0.25">
      <c r="A1175" s="45" t="s">
        <v>237</v>
      </c>
      <c r="B1175" s="27" t="s">
        <v>238</v>
      </c>
      <c r="C1175" s="28" t="s">
        <v>243</v>
      </c>
      <c r="D1175" s="26" t="s">
        <v>510</v>
      </c>
      <c r="E1175" s="29" t="s">
        <v>361</v>
      </c>
      <c r="F1175" s="29" t="s">
        <v>261</v>
      </c>
      <c r="G1175" s="29" t="s">
        <v>260</v>
      </c>
      <c r="H1175" s="30" t="s">
        <v>13</v>
      </c>
      <c r="I1175" s="31">
        <v>11.0579</v>
      </c>
      <c r="J1175" s="48" t="str">
        <f t="shared" si="18"/>
        <v>670 Dept of Commerce</v>
      </c>
      <c r="K1175" s="48" t="str">
        <f>IFERROR(VLOOKUP(C1175,AppropUnits[],13,0),D1175)</f>
        <v>CRC Public Utilities</v>
      </c>
      <c r="L1175" s="35" t="s">
        <v>588</v>
      </c>
      <c r="M1175" s="63" t="s">
        <v>2161</v>
      </c>
    </row>
    <row r="1176" spans="1:13" ht="15" customHeight="1" x14ac:dyDescent="0.25">
      <c r="A1176" s="45" t="s">
        <v>237</v>
      </c>
      <c r="B1176" s="27" t="s">
        <v>238</v>
      </c>
      <c r="C1176" s="28" t="s">
        <v>242</v>
      </c>
      <c r="D1176" s="26" t="s">
        <v>509</v>
      </c>
      <c r="E1176" s="29" t="s">
        <v>361</v>
      </c>
      <c r="F1176" s="29" t="s">
        <v>534</v>
      </c>
      <c r="G1176" s="29" t="s">
        <v>362</v>
      </c>
      <c r="H1176" s="30" t="s">
        <v>13</v>
      </c>
      <c r="I1176" s="31">
        <v>12</v>
      </c>
      <c r="J1176" s="48" t="str">
        <f t="shared" si="18"/>
        <v>670 Dept of Commerce</v>
      </c>
      <c r="K1176" s="48" t="str">
        <f>IFERROR(VLOOKUP(C1176,AppropUnits[],13,0),D1176)</f>
        <v>CRC Real Estate</v>
      </c>
      <c r="L1176" s="35" t="s">
        <v>588</v>
      </c>
      <c r="M1176" s="63" t="s">
        <v>2161</v>
      </c>
    </row>
    <row r="1177" spans="1:13" ht="15" customHeight="1" x14ac:dyDescent="0.25">
      <c r="A1177" s="45" t="s">
        <v>237</v>
      </c>
      <c r="B1177" s="27" t="s">
        <v>238</v>
      </c>
      <c r="C1177" s="28" t="s">
        <v>242</v>
      </c>
      <c r="D1177" s="26" t="s">
        <v>509</v>
      </c>
      <c r="E1177" s="29" t="s">
        <v>361</v>
      </c>
      <c r="F1177" s="29" t="s">
        <v>534</v>
      </c>
      <c r="G1177" s="29" t="s">
        <v>379</v>
      </c>
      <c r="H1177" s="30" t="s">
        <v>13</v>
      </c>
      <c r="I1177" s="31">
        <v>38.210000000000008</v>
      </c>
      <c r="J1177" s="48" t="str">
        <f t="shared" si="18"/>
        <v>670 Dept of Commerce</v>
      </c>
      <c r="K1177" s="48" t="str">
        <f>IFERROR(VLOOKUP(C1177,AppropUnits[],13,0),D1177)</f>
        <v>CRC Real Estate</v>
      </c>
      <c r="L1177" s="35" t="s">
        <v>588</v>
      </c>
      <c r="M1177" s="63" t="s">
        <v>2161</v>
      </c>
    </row>
    <row r="1178" spans="1:13" ht="15" customHeight="1" x14ac:dyDescent="0.25">
      <c r="A1178" s="45" t="s">
        <v>237</v>
      </c>
      <c r="B1178" s="27" t="s">
        <v>238</v>
      </c>
      <c r="C1178" s="28" t="s">
        <v>242</v>
      </c>
      <c r="D1178" s="26" t="s">
        <v>509</v>
      </c>
      <c r="E1178" s="29" t="s">
        <v>361</v>
      </c>
      <c r="F1178" s="29" t="s">
        <v>261</v>
      </c>
      <c r="G1178" s="29" t="s">
        <v>260</v>
      </c>
      <c r="H1178" s="30" t="s">
        <v>13</v>
      </c>
      <c r="I1178" s="31">
        <v>8.0799999999999997E-2</v>
      </c>
      <c r="J1178" s="48" t="str">
        <f t="shared" si="18"/>
        <v>670 Dept of Commerce</v>
      </c>
      <c r="K1178" s="48" t="str">
        <f>IFERROR(VLOOKUP(C1178,AppropUnits[],13,0),D1178)</f>
        <v>CRC Real Estate</v>
      </c>
      <c r="L1178" s="35" t="s">
        <v>588</v>
      </c>
      <c r="M1178" s="63" t="s">
        <v>2161</v>
      </c>
    </row>
    <row r="1179" spans="1:13" ht="15" customHeight="1" x14ac:dyDescent="0.25">
      <c r="A1179" s="45" t="s">
        <v>237</v>
      </c>
      <c r="B1179" s="27" t="s">
        <v>238</v>
      </c>
      <c r="C1179" s="28" t="s">
        <v>240</v>
      </c>
      <c r="D1179" s="26" t="s">
        <v>507</v>
      </c>
      <c r="E1179" s="29" t="s">
        <v>361</v>
      </c>
      <c r="F1179" s="29" t="s">
        <v>534</v>
      </c>
      <c r="G1179" s="29" t="s">
        <v>362</v>
      </c>
      <c r="H1179" s="30" t="s">
        <v>13</v>
      </c>
      <c r="I1179" s="31">
        <v>24</v>
      </c>
      <c r="J1179" s="48" t="str">
        <f t="shared" si="18"/>
        <v>670 Dept of Commerce</v>
      </c>
      <c r="K1179" s="48" t="str">
        <f>IFERROR(VLOOKUP(C1179,AppropUnits[],13,0),D1179)</f>
        <v>CRC Securities</v>
      </c>
      <c r="L1179" s="35" t="s">
        <v>588</v>
      </c>
      <c r="M1179" s="63" t="s">
        <v>2161</v>
      </c>
    </row>
    <row r="1180" spans="1:13" ht="15" customHeight="1" x14ac:dyDescent="0.25">
      <c r="A1180" s="45" t="s">
        <v>237</v>
      </c>
      <c r="B1180" s="27" t="s">
        <v>238</v>
      </c>
      <c r="C1180" s="28" t="s">
        <v>240</v>
      </c>
      <c r="D1180" s="26" t="s">
        <v>507</v>
      </c>
      <c r="E1180" s="29" t="s">
        <v>361</v>
      </c>
      <c r="F1180" s="29" t="s">
        <v>534</v>
      </c>
      <c r="G1180" s="29" t="s">
        <v>379</v>
      </c>
      <c r="H1180" s="30" t="s">
        <v>13</v>
      </c>
      <c r="I1180" s="31">
        <v>77.13000000000001</v>
      </c>
      <c r="J1180" s="48" t="str">
        <f t="shared" si="18"/>
        <v>670 Dept of Commerce</v>
      </c>
      <c r="K1180" s="48" t="str">
        <f>IFERROR(VLOOKUP(C1180,AppropUnits[],13,0),D1180)</f>
        <v>CRC Securities</v>
      </c>
      <c r="L1180" s="35" t="s">
        <v>588</v>
      </c>
      <c r="M1180" s="63" t="s">
        <v>2161</v>
      </c>
    </row>
    <row r="1181" spans="1:13" ht="15" customHeight="1" x14ac:dyDescent="0.25">
      <c r="A1181" s="45" t="s">
        <v>237</v>
      </c>
      <c r="B1181" s="27" t="s">
        <v>238</v>
      </c>
      <c r="C1181" s="28" t="s">
        <v>240</v>
      </c>
      <c r="D1181" s="26" t="s">
        <v>507</v>
      </c>
      <c r="E1181" s="29" t="s">
        <v>361</v>
      </c>
      <c r="F1181" s="29" t="s">
        <v>261</v>
      </c>
      <c r="G1181" s="29" t="s">
        <v>260</v>
      </c>
      <c r="H1181" s="30" t="s">
        <v>13</v>
      </c>
      <c r="I1181" s="31">
        <v>0.2898</v>
      </c>
      <c r="J1181" s="48" t="str">
        <f t="shared" si="18"/>
        <v>670 Dept of Commerce</v>
      </c>
      <c r="K1181" s="48" t="str">
        <f>IFERROR(VLOOKUP(C1181,AppropUnits[],13,0),D1181)</f>
        <v>CRC Securities</v>
      </c>
      <c r="L1181" s="35" t="s">
        <v>588</v>
      </c>
      <c r="M1181" s="63" t="s">
        <v>2161</v>
      </c>
    </row>
    <row r="1182" spans="1:13" ht="15" customHeight="1" x14ac:dyDescent="0.25">
      <c r="A1182" s="64" t="s">
        <v>237</v>
      </c>
      <c r="B1182" s="65" t="s">
        <v>238</v>
      </c>
      <c r="C1182" s="66" t="s">
        <v>2058</v>
      </c>
      <c r="D1182" s="65" t="s">
        <v>2059</v>
      </c>
      <c r="E1182" s="65" t="s">
        <v>361</v>
      </c>
      <c r="F1182" s="65" t="s">
        <v>11</v>
      </c>
      <c r="G1182" s="65" t="s">
        <v>1522</v>
      </c>
      <c r="H1182" s="65" t="s">
        <v>13</v>
      </c>
      <c r="I1182" s="67">
        <v>-90.269999999999982</v>
      </c>
      <c r="J1182" s="48" t="str">
        <f t="shared" si="18"/>
        <v>670 Dept of Commerce</v>
      </c>
      <c r="K1182" s="48" t="str">
        <f>IFERROR(VLOOKUP(C1182,AppropUnits[],13,0),D1182)</f>
        <v>CRC Cosmetology &amp; Assoc Professions Educ &amp; Enforcement Fd</v>
      </c>
      <c r="L1182" s="62" t="s">
        <v>1519</v>
      </c>
      <c r="M1182" s="63" t="s">
        <v>2161</v>
      </c>
    </row>
    <row r="1183" spans="1:13" ht="15" customHeight="1" x14ac:dyDescent="0.25">
      <c r="A1183" s="64" t="s">
        <v>237</v>
      </c>
      <c r="B1183" s="65" t="s">
        <v>238</v>
      </c>
      <c r="C1183" s="66" t="s">
        <v>1292</v>
      </c>
      <c r="D1183" s="65" t="s">
        <v>2060</v>
      </c>
      <c r="E1183" s="65" t="s">
        <v>361</v>
      </c>
      <c r="F1183" s="65" t="s">
        <v>11</v>
      </c>
      <c r="G1183" s="65" t="s">
        <v>1522</v>
      </c>
      <c r="H1183" s="65" t="s">
        <v>13</v>
      </c>
      <c r="I1183" s="67">
        <v>-266.44000000000005</v>
      </c>
      <c r="J1183" s="48" t="str">
        <f t="shared" si="18"/>
        <v>670 Dept of Commerce</v>
      </c>
      <c r="K1183" s="48" t="str">
        <f>IFERROR(VLOOKUP(C1183,AppropUnits[],13,0),D1183)</f>
        <v>CRC Real Estate Education</v>
      </c>
      <c r="L1183" s="62" t="s">
        <v>1519</v>
      </c>
      <c r="M1183" s="63" t="s">
        <v>2161</v>
      </c>
    </row>
    <row r="1184" spans="1:13" ht="15" customHeight="1" x14ac:dyDescent="0.25">
      <c r="A1184" s="64" t="s">
        <v>237</v>
      </c>
      <c r="B1184" s="65" t="s">
        <v>238</v>
      </c>
      <c r="C1184" s="66" t="s">
        <v>1294</v>
      </c>
      <c r="D1184" s="65" t="s">
        <v>2061</v>
      </c>
      <c r="E1184" s="65" t="s">
        <v>361</v>
      </c>
      <c r="F1184" s="65" t="s">
        <v>11</v>
      </c>
      <c r="G1184" s="65" t="s">
        <v>1522</v>
      </c>
      <c r="H1184" s="65" t="s">
        <v>13</v>
      </c>
      <c r="I1184" s="67">
        <v>-145.88</v>
      </c>
      <c r="J1184" s="48" t="str">
        <f t="shared" si="18"/>
        <v>670 Dept of Commerce</v>
      </c>
      <c r="K1184" s="48" t="str">
        <f>IFERROR(VLOOKUP(C1184,AppropUnits[],13,0),D1184)</f>
        <v>CRC Residential Mortgages</v>
      </c>
      <c r="L1184" s="62" t="s">
        <v>1519</v>
      </c>
      <c r="M1184" s="63" t="s">
        <v>2161</v>
      </c>
    </row>
    <row r="1185" spans="1:13" ht="15" customHeight="1" x14ac:dyDescent="0.25">
      <c r="A1185" s="64" t="s">
        <v>237</v>
      </c>
      <c r="B1185" s="65" t="s">
        <v>238</v>
      </c>
      <c r="C1185" s="66" t="s">
        <v>1296</v>
      </c>
      <c r="D1185" s="65" t="s">
        <v>2062</v>
      </c>
      <c r="E1185" s="65" t="s">
        <v>361</v>
      </c>
      <c r="F1185" s="65" t="s">
        <v>11</v>
      </c>
      <c r="G1185" s="65" t="s">
        <v>1522</v>
      </c>
      <c r="H1185" s="65" t="s">
        <v>13</v>
      </c>
      <c r="I1185" s="67">
        <v>-193.54999999999995</v>
      </c>
      <c r="J1185" s="48" t="str">
        <f t="shared" si="18"/>
        <v>670 Dept of Commerce</v>
      </c>
      <c r="K1185" s="48" t="str">
        <f>IFERROR(VLOOKUP(C1185,AppropUnits[],13,0),D1185)</f>
        <v>CRC Security Investment Education</v>
      </c>
      <c r="L1185" s="62" t="s">
        <v>1519</v>
      </c>
      <c r="M1185" s="63" t="s">
        <v>2161</v>
      </c>
    </row>
    <row r="1186" spans="1:13" ht="15" customHeight="1" x14ac:dyDescent="0.25">
      <c r="A1186" s="64" t="s">
        <v>237</v>
      </c>
      <c r="B1186" s="65" t="s">
        <v>238</v>
      </c>
      <c r="C1186" s="66" t="s">
        <v>1298</v>
      </c>
      <c r="D1186" s="65" t="s">
        <v>2063</v>
      </c>
      <c r="E1186" s="65" t="s">
        <v>361</v>
      </c>
      <c r="F1186" s="65" t="s">
        <v>11</v>
      </c>
      <c r="G1186" s="65" t="s">
        <v>1522</v>
      </c>
      <c r="H1186" s="65" t="s">
        <v>13</v>
      </c>
      <c r="I1186" s="67">
        <v>-2719.3799999999992</v>
      </c>
      <c r="J1186" s="48" t="str">
        <f t="shared" si="18"/>
        <v>670 Dept of Commerce</v>
      </c>
      <c r="K1186" s="48" t="str">
        <f>IFERROR(VLOOKUP(C1186,AppropUnits[],13,0),D1186)</f>
        <v>CRC Commerce Administration</v>
      </c>
      <c r="L1186" s="62" t="s">
        <v>1519</v>
      </c>
      <c r="M1186" s="63" t="s">
        <v>2161</v>
      </c>
    </row>
    <row r="1187" spans="1:13" ht="15" customHeight="1" x14ac:dyDescent="0.25">
      <c r="A1187" s="64" t="s">
        <v>237</v>
      </c>
      <c r="B1187" s="65" t="s">
        <v>238</v>
      </c>
      <c r="C1187" s="66" t="s">
        <v>239</v>
      </c>
      <c r="D1187" s="65" t="s">
        <v>2064</v>
      </c>
      <c r="E1187" s="65" t="s">
        <v>361</v>
      </c>
      <c r="F1187" s="65" t="s">
        <v>11</v>
      </c>
      <c r="G1187" s="65" t="s">
        <v>1522</v>
      </c>
      <c r="H1187" s="65" t="s">
        <v>13</v>
      </c>
      <c r="I1187" s="67">
        <v>-10816.269999999997</v>
      </c>
      <c r="J1187" s="48" t="str">
        <f t="shared" si="18"/>
        <v>670 Dept of Commerce</v>
      </c>
      <c r="K1187" s="48" t="str">
        <f>IFERROR(VLOOKUP(C1187,AppropUnits[],13,0),D1187)</f>
        <v>CRC Occupational &amp; Professional Licensing</v>
      </c>
      <c r="L1187" s="62" t="s">
        <v>1519</v>
      </c>
      <c r="M1187" s="63" t="s">
        <v>2161</v>
      </c>
    </row>
    <row r="1188" spans="1:13" ht="15" customHeight="1" x14ac:dyDescent="0.25">
      <c r="A1188" s="64" t="s">
        <v>237</v>
      </c>
      <c r="B1188" s="65" t="s">
        <v>238</v>
      </c>
      <c r="C1188" s="66" t="s">
        <v>240</v>
      </c>
      <c r="D1188" s="65" t="s">
        <v>2065</v>
      </c>
      <c r="E1188" s="65" t="s">
        <v>361</v>
      </c>
      <c r="F1188" s="65" t="s">
        <v>11</v>
      </c>
      <c r="G1188" s="65" t="s">
        <v>1522</v>
      </c>
      <c r="H1188" s="65" t="s">
        <v>13</v>
      </c>
      <c r="I1188" s="67">
        <v>-2657.0600000000004</v>
      </c>
      <c r="J1188" s="48" t="str">
        <f t="shared" si="18"/>
        <v>670 Dept of Commerce</v>
      </c>
      <c r="K1188" s="48" t="str">
        <f>IFERROR(VLOOKUP(C1188,AppropUnits[],13,0),D1188)</f>
        <v>CRC Securities</v>
      </c>
      <c r="L1188" s="62" t="s">
        <v>1519</v>
      </c>
      <c r="M1188" s="63" t="s">
        <v>2161</v>
      </c>
    </row>
    <row r="1189" spans="1:13" ht="15" customHeight="1" x14ac:dyDescent="0.25">
      <c r="A1189" s="64" t="s">
        <v>237</v>
      </c>
      <c r="B1189" s="65" t="s">
        <v>238</v>
      </c>
      <c r="C1189" s="66" t="s">
        <v>241</v>
      </c>
      <c r="D1189" s="65" t="s">
        <v>2066</v>
      </c>
      <c r="E1189" s="65" t="s">
        <v>361</v>
      </c>
      <c r="F1189" s="65" t="s">
        <v>11</v>
      </c>
      <c r="G1189" s="65" t="s">
        <v>1522</v>
      </c>
      <c r="H1189" s="65" t="s">
        <v>13</v>
      </c>
      <c r="I1189" s="67">
        <v>-2553.87</v>
      </c>
      <c r="J1189" s="48" t="str">
        <f t="shared" si="18"/>
        <v>670 Dept of Commerce</v>
      </c>
      <c r="K1189" s="48" t="str">
        <f>IFERROR(VLOOKUP(C1189,AppropUnits[],13,0),D1189)</f>
        <v>CRC Consumer Protection</v>
      </c>
      <c r="L1189" s="62" t="s">
        <v>1519</v>
      </c>
      <c r="M1189" s="63" t="s">
        <v>2161</v>
      </c>
    </row>
    <row r="1190" spans="1:13" ht="15" customHeight="1" x14ac:dyDescent="0.25">
      <c r="A1190" s="64" t="s">
        <v>237</v>
      </c>
      <c r="B1190" s="65" t="s">
        <v>238</v>
      </c>
      <c r="C1190" s="66" t="s">
        <v>1305</v>
      </c>
      <c r="D1190" s="65" t="s">
        <v>2067</v>
      </c>
      <c r="E1190" s="65" t="s">
        <v>361</v>
      </c>
      <c r="F1190" s="65" t="s">
        <v>11</v>
      </c>
      <c r="G1190" s="65" t="s">
        <v>1522</v>
      </c>
      <c r="H1190" s="65" t="s">
        <v>13</v>
      </c>
      <c r="I1190" s="67">
        <v>-2533</v>
      </c>
      <c r="J1190" s="48" t="str">
        <f t="shared" si="18"/>
        <v>670 Dept of Commerce</v>
      </c>
      <c r="K1190" s="48" t="str">
        <f>IFERROR(VLOOKUP(C1190,AppropUnits[],13,0),D1190)</f>
        <v>CRC Corporations &amp; Commercial Code</v>
      </c>
      <c r="L1190" s="62" t="s">
        <v>1519</v>
      </c>
      <c r="M1190" s="63" t="s">
        <v>2161</v>
      </c>
    </row>
    <row r="1191" spans="1:13" ht="15" customHeight="1" x14ac:dyDescent="0.25">
      <c r="A1191" s="64" t="s">
        <v>237</v>
      </c>
      <c r="B1191" s="65" t="s">
        <v>238</v>
      </c>
      <c r="C1191" s="66" t="s">
        <v>242</v>
      </c>
      <c r="D1191" s="65" t="s">
        <v>2068</v>
      </c>
      <c r="E1191" s="65" t="s">
        <v>361</v>
      </c>
      <c r="F1191" s="65" t="s">
        <v>11</v>
      </c>
      <c r="G1191" s="65" t="s">
        <v>1522</v>
      </c>
      <c r="H1191" s="65" t="s">
        <v>13</v>
      </c>
      <c r="I1191" s="67">
        <v>-2351.6099999999997</v>
      </c>
      <c r="J1191" s="48" t="str">
        <f t="shared" si="18"/>
        <v>670 Dept of Commerce</v>
      </c>
      <c r="K1191" s="48" t="str">
        <f>IFERROR(VLOOKUP(C1191,AppropUnits[],13,0),D1191)</f>
        <v>CRC Real Estate</v>
      </c>
      <c r="L1191" s="62" t="s">
        <v>1519</v>
      </c>
      <c r="M1191" s="63" t="s">
        <v>2161</v>
      </c>
    </row>
    <row r="1192" spans="1:13" ht="15" customHeight="1" x14ac:dyDescent="0.25">
      <c r="A1192" s="64" t="s">
        <v>237</v>
      </c>
      <c r="B1192" s="65" t="s">
        <v>238</v>
      </c>
      <c r="C1192" s="66" t="s">
        <v>243</v>
      </c>
      <c r="D1192" s="65" t="s">
        <v>2069</v>
      </c>
      <c r="E1192" s="65" t="s">
        <v>361</v>
      </c>
      <c r="F1192" s="65" t="s">
        <v>11</v>
      </c>
      <c r="G1192" s="65" t="s">
        <v>1522</v>
      </c>
      <c r="H1192" s="65" t="s">
        <v>13</v>
      </c>
      <c r="I1192" s="67">
        <v>-4380.76</v>
      </c>
      <c r="J1192" s="48" t="str">
        <f t="shared" si="18"/>
        <v>670 Dept of Commerce</v>
      </c>
      <c r="K1192" s="48" t="str">
        <f>IFERROR(VLOOKUP(C1192,AppropUnits[],13,0),D1192)</f>
        <v>CRC Public Utilities</v>
      </c>
      <c r="L1192" s="62" t="s">
        <v>1519</v>
      </c>
      <c r="M1192" s="63" t="s">
        <v>2161</v>
      </c>
    </row>
    <row r="1193" spans="1:13" ht="15" customHeight="1" x14ac:dyDescent="0.25">
      <c r="A1193" s="64" t="s">
        <v>237</v>
      </c>
      <c r="B1193" s="65" t="s">
        <v>238</v>
      </c>
      <c r="C1193" s="66" t="s">
        <v>1309</v>
      </c>
      <c r="D1193" s="65" t="s">
        <v>2070</v>
      </c>
      <c r="E1193" s="65" t="s">
        <v>361</v>
      </c>
      <c r="F1193" s="65" t="s">
        <v>11</v>
      </c>
      <c r="G1193" s="65" t="s">
        <v>1522</v>
      </c>
      <c r="H1193" s="65" t="s">
        <v>13</v>
      </c>
      <c r="I1193" s="67">
        <v>-668.23</v>
      </c>
      <c r="J1193" s="48" t="str">
        <f t="shared" si="18"/>
        <v>670 Dept of Commerce</v>
      </c>
      <c r="K1193" s="48" t="str">
        <f>IFERROR(VLOOKUP(C1193,AppropUnits[],13,0),D1193)</f>
        <v>CRC Consumer Services</v>
      </c>
      <c r="L1193" s="62" t="s">
        <v>1519</v>
      </c>
      <c r="M1193" s="63" t="s">
        <v>2161</v>
      </c>
    </row>
    <row r="1194" spans="1:13" ht="15" customHeight="1" x14ac:dyDescent="0.25">
      <c r="A1194" s="64" t="s">
        <v>237</v>
      </c>
      <c r="B1194" s="65" t="s">
        <v>238</v>
      </c>
      <c r="C1194" s="66" t="s">
        <v>1311</v>
      </c>
      <c r="D1194" s="65" t="s">
        <v>2071</v>
      </c>
      <c r="E1194" s="65" t="s">
        <v>361</v>
      </c>
      <c r="F1194" s="65" t="s">
        <v>11</v>
      </c>
      <c r="G1194" s="65" t="s">
        <v>1522</v>
      </c>
      <c r="H1194" s="65" t="s">
        <v>13</v>
      </c>
      <c r="I1194" s="67">
        <v>-79.02000000000001</v>
      </c>
      <c r="J1194" s="48" t="str">
        <f t="shared" si="18"/>
        <v>670 Dept of Commerce</v>
      </c>
      <c r="K1194" s="48" t="str">
        <f>IFERROR(VLOOKUP(C1194,AppropUnits[],13,0),D1194)</f>
        <v>CRC Building Inspector Training</v>
      </c>
      <c r="L1194" s="62" t="s">
        <v>1519</v>
      </c>
      <c r="M1194" s="63" t="s">
        <v>2161</v>
      </c>
    </row>
    <row r="1195" spans="1:13" ht="15" customHeight="1" x14ac:dyDescent="0.25">
      <c r="A1195" s="46" t="s">
        <v>568</v>
      </c>
      <c r="B1195" s="25" t="s">
        <v>569</v>
      </c>
      <c r="C1195" s="43" t="s">
        <v>570</v>
      </c>
      <c r="D1195" s="25" t="s">
        <v>1505</v>
      </c>
      <c r="E1195" s="39" t="s">
        <v>361</v>
      </c>
      <c r="F1195" s="25" t="s">
        <v>11</v>
      </c>
      <c r="G1195" s="25" t="s">
        <v>14</v>
      </c>
      <c r="H1195" s="25" t="s">
        <v>13</v>
      </c>
      <c r="I1195" s="32">
        <v>-2039</v>
      </c>
      <c r="J1195" s="48" t="str">
        <f t="shared" si="18"/>
        <v>680 Dept of Financial Institutions</v>
      </c>
      <c r="K1195" s="48" t="str">
        <f>IFERROR(VLOOKUP(C1195,AppropUnits[],13,0),D1195)</f>
        <v>FI Financial Institutions Administration</v>
      </c>
      <c r="L1195" s="62" t="s">
        <v>1519</v>
      </c>
      <c r="M1195" s="63" t="s">
        <v>2161</v>
      </c>
    </row>
    <row r="1196" spans="1:13" ht="15" customHeight="1" x14ac:dyDescent="0.25">
      <c r="A1196" s="46" t="s">
        <v>568</v>
      </c>
      <c r="B1196" s="25" t="s">
        <v>569</v>
      </c>
      <c r="C1196" s="43" t="s">
        <v>570</v>
      </c>
      <c r="D1196" s="25" t="s">
        <v>1505</v>
      </c>
      <c r="E1196" s="39" t="s">
        <v>361</v>
      </c>
      <c r="F1196" s="25" t="s">
        <v>11</v>
      </c>
      <c r="G1196" s="25" t="s">
        <v>20</v>
      </c>
      <c r="H1196" s="25" t="s">
        <v>13</v>
      </c>
      <c r="I1196" s="32">
        <v>207</v>
      </c>
      <c r="J1196" s="48" t="str">
        <f t="shared" si="18"/>
        <v>680 Dept of Financial Institutions</v>
      </c>
      <c r="K1196" s="48" t="str">
        <f>IFERROR(VLOOKUP(C1196,AppropUnits[],13,0),D1196)</f>
        <v>FI Financial Institutions Administration</v>
      </c>
      <c r="L1196" s="62" t="s">
        <v>1519</v>
      </c>
      <c r="M1196" s="63" t="s">
        <v>2161</v>
      </c>
    </row>
    <row r="1197" spans="1:13" ht="15" customHeight="1" x14ac:dyDescent="0.25">
      <c r="A1197" s="64" t="s">
        <v>568</v>
      </c>
      <c r="B1197" s="65" t="s">
        <v>569</v>
      </c>
      <c r="C1197" s="66" t="s">
        <v>570</v>
      </c>
      <c r="D1197" s="65" t="s">
        <v>2072</v>
      </c>
      <c r="E1197" s="65" t="s">
        <v>361</v>
      </c>
      <c r="F1197" s="65" t="s">
        <v>11</v>
      </c>
      <c r="G1197" s="65" t="s">
        <v>1522</v>
      </c>
      <c r="H1197" s="65" t="s">
        <v>13</v>
      </c>
      <c r="I1197" s="67">
        <v>-7658.2799999999988</v>
      </c>
      <c r="J1197" s="48" t="str">
        <f t="shared" si="18"/>
        <v>680 Dept of Financial Institutions</v>
      </c>
      <c r="K1197" s="48" t="str">
        <f>IFERROR(VLOOKUP(C1197,AppropUnits[],13,0),D1197)</f>
        <v>FI Financial Institutions Administration</v>
      </c>
      <c r="L1197" s="62" t="s">
        <v>1519</v>
      </c>
      <c r="M1197" s="63" t="s">
        <v>2161</v>
      </c>
    </row>
    <row r="1198" spans="1:13" ht="15" customHeight="1" x14ac:dyDescent="0.25">
      <c r="A1198" s="46" t="s">
        <v>244</v>
      </c>
      <c r="B1198" s="25" t="s">
        <v>245</v>
      </c>
      <c r="C1198" s="43" t="s">
        <v>557</v>
      </c>
      <c r="D1198" s="25" t="s">
        <v>558</v>
      </c>
      <c r="E1198" s="39" t="s">
        <v>361</v>
      </c>
      <c r="F1198" s="25" t="s">
        <v>11</v>
      </c>
      <c r="G1198" s="25" t="s">
        <v>12</v>
      </c>
      <c r="H1198" s="25" t="s">
        <v>13</v>
      </c>
      <c r="I1198" s="32">
        <v>125</v>
      </c>
      <c r="J1198" s="48" t="str">
        <f t="shared" si="18"/>
        <v>690 Dept of Insurance</v>
      </c>
      <c r="K1198" s="48" t="str">
        <f>IFERROR(VLOOKUP(C1198,AppropUnits[],13,0),D1198)</f>
        <v>INS Insurance Administration</v>
      </c>
      <c r="L1198" s="62" t="s">
        <v>1519</v>
      </c>
      <c r="M1198" s="63" t="s">
        <v>2161</v>
      </c>
    </row>
    <row r="1199" spans="1:13" ht="15" customHeight="1" x14ac:dyDescent="0.25">
      <c r="A1199" s="46" t="s">
        <v>244</v>
      </c>
      <c r="B1199" s="25" t="s">
        <v>245</v>
      </c>
      <c r="C1199" s="43" t="s">
        <v>557</v>
      </c>
      <c r="D1199" s="25" t="s">
        <v>558</v>
      </c>
      <c r="E1199" s="39" t="s">
        <v>361</v>
      </c>
      <c r="F1199" s="25" t="s">
        <v>11</v>
      </c>
      <c r="G1199" s="25" t="s">
        <v>14</v>
      </c>
      <c r="H1199" s="25" t="s">
        <v>13</v>
      </c>
      <c r="I1199" s="32">
        <v>3035</v>
      </c>
      <c r="J1199" s="48" t="str">
        <f t="shared" si="18"/>
        <v>690 Dept of Insurance</v>
      </c>
      <c r="K1199" s="48" t="str">
        <f>IFERROR(VLOOKUP(C1199,AppropUnits[],13,0),D1199)</f>
        <v>INS Insurance Administration</v>
      </c>
      <c r="L1199" s="62" t="s">
        <v>1519</v>
      </c>
      <c r="M1199" s="63" t="s">
        <v>2161</v>
      </c>
    </row>
    <row r="1200" spans="1:13" ht="15" customHeight="1" x14ac:dyDescent="0.25">
      <c r="A1200" s="46" t="s">
        <v>244</v>
      </c>
      <c r="B1200" s="25" t="s">
        <v>245</v>
      </c>
      <c r="C1200" s="43" t="s">
        <v>557</v>
      </c>
      <c r="D1200" s="25" t="s">
        <v>558</v>
      </c>
      <c r="E1200" s="39" t="s">
        <v>361</v>
      </c>
      <c r="F1200" s="25" t="s">
        <v>11</v>
      </c>
      <c r="G1200" s="25" t="s">
        <v>20</v>
      </c>
      <c r="H1200" s="25" t="s">
        <v>13</v>
      </c>
      <c r="I1200" s="32">
        <v>323</v>
      </c>
      <c r="J1200" s="48" t="str">
        <f t="shared" si="18"/>
        <v>690 Dept of Insurance</v>
      </c>
      <c r="K1200" s="48" t="str">
        <f>IFERROR(VLOOKUP(C1200,AppropUnits[],13,0),D1200)</f>
        <v>INS Insurance Administration</v>
      </c>
      <c r="L1200" s="62" t="s">
        <v>1519</v>
      </c>
      <c r="M1200" s="63" t="s">
        <v>2161</v>
      </c>
    </row>
    <row r="1201" spans="1:13" ht="15" customHeight="1" x14ac:dyDescent="0.25">
      <c r="A1201" s="45" t="s">
        <v>244</v>
      </c>
      <c r="B1201" s="27" t="s">
        <v>245</v>
      </c>
      <c r="C1201" s="28" t="s">
        <v>246</v>
      </c>
      <c r="D1201" s="26" t="s">
        <v>511</v>
      </c>
      <c r="E1201" s="29" t="s">
        <v>361</v>
      </c>
      <c r="F1201" s="29" t="s">
        <v>534</v>
      </c>
      <c r="G1201" s="29" t="s">
        <v>362</v>
      </c>
      <c r="H1201" s="30" t="s">
        <v>13</v>
      </c>
      <c r="I1201" s="31">
        <v>144</v>
      </c>
      <c r="J1201" s="48" t="str">
        <f t="shared" si="18"/>
        <v>690 Dept of Insurance</v>
      </c>
      <c r="K1201" s="48" t="str">
        <f>IFERROR(VLOOKUP(C1201,AppropUnits[],13,0),D1201)</f>
        <v>INS Insurance Fraud Program</v>
      </c>
      <c r="L1201" s="35" t="s">
        <v>588</v>
      </c>
      <c r="M1201" s="63" t="s">
        <v>2161</v>
      </c>
    </row>
    <row r="1202" spans="1:13" ht="15" customHeight="1" x14ac:dyDescent="0.25">
      <c r="A1202" s="45" t="s">
        <v>244</v>
      </c>
      <c r="B1202" s="27" t="s">
        <v>245</v>
      </c>
      <c r="C1202" s="28" t="s">
        <v>246</v>
      </c>
      <c r="D1202" s="26" t="s">
        <v>511</v>
      </c>
      <c r="E1202" s="29" t="s">
        <v>361</v>
      </c>
      <c r="F1202" s="29" t="s">
        <v>534</v>
      </c>
      <c r="G1202" s="29" t="s">
        <v>379</v>
      </c>
      <c r="H1202" s="30" t="s">
        <v>13</v>
      </c>
      <c r="I1202" s="31">
        <v>1076.4000000000003</v>
      </c>
      <c r="J1202" s="48" t="str">
        <f t="shared" si="18"/>
        <v>690 Dept of Insurance</v>
      </c>
      <c r="K1202" s="48" t="str">
        <f>IFERROR(VLOOKUP(C1202,AppropUnits[],13,0),D1202)</f>
        <v>INS Insurance Fraud Program</v>
      </c>
      <c r="L1202" s="35" t="s">
        <v>588</v>
      </c>
      <c r="M1202" s="63" t="s">
        <v>2161</v>
      </c>
    </row>
    <row r="1203" spans="1:13" ht="15" customHeight="1" x14ac:dyDescent="0.25">
      <c r="A1203" s="45" t="s">
        <v>244</v>
      </c>
      <c r="B1203" s="27" t="s">
        <v>245</v>
      </c>
      <c r="C1203" s="28" t="s">
        <v>246</v>
      </c>
      <c r="D1203" s="26" t="s">
        <v>511</v>
      </c>
      <c r="E1203" s="29" t="s">
        <v>361</v>
      </c>
      <c r="F1203" s="29" t="s">
        <v>261</v>
      </c>
      <c r="G1203" s="29" t="s">
        <v>260</v>
      </c>
      <c r="H1203" s="30" t="s">
        <v>13</v>
      </c>
      <c r="I1203" s="31">
        <v>17.930499999999999</v>
      </c>
      <c r="J1203" s="48" t="str">
        <f t="shared" si="18"/>
        <v>690 Dept of Insurance</v>
      </c>
      <c r="K1203" s="48" t="str">
        <f>IFERROR(VLOOKUP(C1203,AppropUnits[],13,0),D1203)</f>
        <v>INS Insurance Fraud Program</v>
      </c>
      <c r="L1203" s="35" t="s">
        <v>588</v>
      </c>
      <c r="M1203" s="63" t="s">
        <v>2161</v>
      </c>
    </row>
    <row r="1204" spans="1:13" ht="15" customHeight="1" x14ac:dyDescent="0.25">
      <c r="A1204" s="64" t="s">
        <v>244</v>
      </c>
      <c r="B1204" s="65" t="s">
        <v>245</v>
      </c>
      <c r="C1204" s="66" t="s">
        <v>557</v>
      </c>
      <c r="D1204" s="65" t="s">
        <v>2073</v>
      </c>
      <c r="E1204" s="65" t="s">
        <v>361</v>
      </c>
      <c r="F1204" s="65" t="s">
        <v>11</v>
      </c>
      <c r="G1204" s="65" t="s">
        <v>1522</v>
      </c>
      <c r="H1204" s="65" t="s">
        <v>13</v>
      </c>
      <c r="I1204" s="67">
        <v>-8470.8100000000013</v>
      </c>
      <c r="J1204" s="48" t="str">
        <f t="shared" si="18"/>
        <v>690 Dept of Insurance</v>
      </c>
      <c r="K1204" s="48" t="str">
        <f>IFERROR(VLOOKUP(C1204,AppropUnits[],13,0),D1204)</f>
        <v>INS Insurance Administration</v>
      </c>
      <c r="L1204" s="62" t="s">
        <v>1519</v>
      </c>
      <c r="M1204" s="63" t="s">
        <v>2161</v>
      </c>
    </row>
    <row r="1205" spans="1:13" ht="15" customHeight="1" x14ac:dyDescent="0.25">
      <c r="A1205" s="64" t="s">
        <v>244</v>
      </c>
      <c r="B1205" s="65" t="s">
        <v>245</v>
      </c>
      <c r="C1205" s="66" t="s">
        <v>246</v>
      </c>
      <c r="D1205" s="65" t="s">
        <v>2074</v>
      </c>
      <c r="E1205" s="65" t="s">
        <v>361</v>
      </c>
      <c r="F1205" s="65" t="s">
        <v>11</v>
      </c>
      <c r="G1205" s="65" t="s">
        <v>1522</v>
      </c>
      <c r="H1205" s="65" t="s">
        <v>13</v>
      </c>
      <c r="I1205" s="67">
        <v>-1727.9099999999999</v>
      </c>
      <c r="J1205" s="48" t="str">
        <f t="shared" si="18"/>
        <v>690 Dept of Insurance</v>
      </c>
      <c r="K1205" s="48" t="str">
        <f>IFERROR(VLOOKUP(C1205,AppropUnits[],13,0),D1205)</f>
        <v>INS Insurance Fraud Program</v>
      </c>
      <c r="L1205" s="62" t="s">
        <v>1519</v>
      </c>
      <c r="M1205" s="63" t="s">
        <v>2161</v>
      </c>
    </row>
    <row r="1206" spans="1:13" ht="15" customHeight="1" x14ac:dyDescent="0.25">
      <c r="A1206" s="64" t="s">
        <v>244</v>
      </c>
      <c r="B1206" s="65" t="s">
        <v>245</v>
      </c>
      <c r="C1206" s="66" t="s">
        <v>1318</v>
      </c>
      <c r="D1206" s="65" t="s">
        <v>2075</v>
      </c>
      <c r="E1206" s="65" t="s">
        <v>361</v>
      </c>
      <c r="F1206" s="65" t="s">
        <v>11</v>
      </c>
      <c r="G1206" s="65" t="s">
        <v>1522</v>
      </c>
      <c r="H1206" s="65" t="s">
        <v>13</v>
      </c>
      <c r="I1206" s="67">
        <v>-1483.4099999999999</v>
      </c>
      <c r="J1206" s="48" t="str">
        <f t="shared" si="18"/>
        <v>690 Dept of Insurance</v>
      </c>
      <c r="K1206" s="48" t="str">
        <f>IFERROR(VLOOKUP(C1206,AppropUnits[],13,0),D1206)</f>
        <v>INS Captive Insurers</v>
      </c>
      <c r="L1206" s="62" t="s">
        <v>1519</v>
      </c>
      <c r="M1206" s="63" t="s">
        <v>2161</v>
      </c>
    </row>
    <row r="1207" spans="1:13" ht="15" customHeight="1" x14ac:dyDescent="0.25">
      <c r="A1207" s="64" t="s">
        <v>244</v>
      </c>
      <c r="B1207" s="65" t="s">
        <v>245</v>
      </c>
      <c r="C1207" s="66" t="s">
        <v>2076</v>
      </c>
      <c r="D1207" s="65" t="s">
        <v>2077</v>
      </c>
      <c r="E1207" s="65" t="s">
        <v>361</v>
      </c>
      <c r="F1207" s="65" t="s">
        <v>11</v>
      </c>
      <c r="G1207" s="65" t="s">
        <v>1522</v>
      </c>
      <c r="H1207" s="65" t="s">
        <v>13</v>
      </c>
      <c r="I1207" s="67">
        <v>-11.560000000000002</v>
      </c>
      <c r="J1207" s="48" t="str">
        <f t="shared" si="18"/>
        <v>690 Dept of Insurance</v>
      </c>
      <c r="K1207" s="48" t="str">
        <f>IFERROR(VLOOKUP(C1207,AppropUnits[],13,0),D1207)</f>
        <v>INS Bail Bond Program</v>
      </c>
      <c r="L1207" s="62" t="s">
        <v>1519</v>
      </c>
      <c r="M1207" s="63" t="s">
        <v>2161</v>
      </c>
    </row>
    <row r="1208" spans="1:13" ht="15" customHeight="1" x14ac:dyDescent="0.25">
      <c r="A1208" s="64" t="s">
        <v>244</v>
      </c>
      <c r="B1208" s="65" t="s">
        <v>245</v>
      </c>
      <c r="C1208" s="66" t="s">
        <v>2078</v>
      </c>
      <c r="D1208" s="65" t="s">
        <v>2079</v>
      </c>
      <c r="E1208" s="65" t="s">
        <v>361</v>
      </c>
      <c r="F1208" s="65" t="s">
        <v>11</v>
      </c>
      <c r="G1208" s="65" t="s">
        <v>1522</v>
      </c>
      <c r="H1208" s="65" t="s">
        <v>13</v>
      </c>
      <c r="I1208" s="67">
        <v>-107.26999999999998</v>
      </c>
      <c r="J1208" s="48" t="str">
        <f t="shared" si="18"/>
        <v>690 Dept of Insurance</v>
      </c>
      <c r="K1208" s="48" t="str">
        <f>IFERROR(VLOOKUP(C1208,AppropUnits[],13,0),D1208)</f>
        <v>INS Title Insurance Program</v>
      </c>
      <c r="L1208" s="62" t="s">
        <v>1519</v>
      </c>
      <c r="M1208" s="63" t="s">
        <v>2161</v>
      </c>
    </row>
    <row r="1209" spans="1:13" ht="15" customHeight="1" x14ac:dyDescent="0.25">
      <c r="A1209" s="64" t="s">
        <v>244</v>
      </c>
      <c r="B1209" s="65" t="s">
        <v>245</v>
      </c>
      <c r="C1209" s="66" t="s">
        <v>2080</v>
      </c>
      <c r="D1209" s="65" t="s">
        <v>2081</v>
      </c>
      <c r="E1209" s="65" t="s">
        <v>361</v>
      </c>
      <c r="F1209" s="65" t="s">
        <v>11</v>
      </c>
      <c r="G1209" s="65" t="s">
        <v>1522</v>
      </c>
      <c r="H1209" s="65" t="s">
        <v>13</v>
      </c>
      <c r="I1209" s="67">
        <v>-105.86000000000001</v>
      </c>
      <c r="J1209" s="48" t="str">
        <f t="shared" si="18"/>
        <v>690 Dept of Insurance</v>
      </c>
      <c r="K1209" s="48" t="str">
        <f>IFERROR(VLOOKUP(C1209,AppropUnits[],13,0),D1209)</f>
        <v>INS Health Insurance Actuary</v>
      </c>
      <c r="L1209" s="62" t="s">
        <v>1519</v>
      </c>
      <c r="M1209" s="63" t="s">
        <v>2161</v>
      </c>
    </row>
    <row r="1210" spans="1:13" ht="15" customHeight="1" x14ac:dyDescent="0.25">
      <c r="A1210" s="68" t="s">
        <v>244</v>
      </c>
      <c r="B1210" s="69" t="s">
        <v>245</v>
      </c>
      <c r="C1210" s="70" t="s">
        <v>557</v>
      </c>
      <c r="D1210" s="69" t="s">
        <v>558</v>
      </c>
      <c r="E1210" s="69" t="s">
        <v>361</v>
      </c>
      <c r="F1210" s="69" t="s">
        <v>22</v>
      </c>
      <c r="G1210" s="69" t="s">
        <v>537</v>
      </c>
      <c r="H1210" s="69" t="s">
        <v>13</v>
      </c>
      <c r="I1210" s="71">
        <v>11544.63</v>
      </c>
      <c r="J1210" s="48" t="str">
        <f t="shared" si="18"/>
        <v>690 Dept of Insurance</v>
      </c>
      <c r="K1210" s="48" t="str">
        <f>IFERROR(VLOOKUP(C1210,AppropUnits[],13,0),D1210)</f>
        <v>INS Insurance Administration</v>
      </c>
      <c r="L1210" s="72" t="s">
        <v>7093</v>
      </c>
      <c r="M1210" s="73" t="s">
        <v>2161</v>
      </c>
    </row>
    <row r="1211" spans="1:13" ht="15" customHeight="1" x14ac:dyDescent="0.25">
      <c r="A1211" s="46" t="s">
        <v>571</v>
      </c>
      <c r="B1211" s="25" t="s">
        <v>572</v>
      </c>
      <c r="C1211" s="43" t="s">
        <v>573</v>
      </c>
      <c r="D1211" s="25" t="s">
        <v>1506</v>
      </c>
      <c r="E1211" s="39" t="s">
        <v>361</v>
      </c>
      <c r="F1211" s="25" t="s">
        <v>11</v>
      </c>
      <c r="G1211" s="25" t="s">
        <v>14</v>
      </c>
      <c r="H1211" s="25" t="s">
        <v>13</v>
      </c>
      <c r="I1211" s="32">
        <v>1600</v>
      </c>
      <c r="J1211" s="48" t="str">
        <f t="shared" si="18"/>
        <v>700 Public Service Commission</v>
      </c>
      <c r="K1211" s="48" t="str">
        <f>IFERROR(VLOOKUP(C1211,AppropUnits[],13,0),D1211)</f>
        <v>PSC Public Service Commission</v>
      </c>
      <c r="L1211" s="62" t="s">
        <v>1519</v>
      </c>
      <c r="M1211" s="63" t="s">
        <v>2161</v>
      </c>
    </row>
    <row r="1212" spans="1:13" ht="15" customHeight="1" x14ac:dyDescent="0.25">
      <c r="A1212" s="46" t="s">
        <v>571</v>
      </c>
      <c r="B1212" s="25" t="s">
        <v>572</v>
      </c>
      <c r="C1212" s="43" t="s">
        <v>573</v>
      </c>
      <c r="D1212" s="25" t="s">
        <v>1506</v>
      </c>
      <c r="E1212" s="39" t="s">
        <v>361</v>
      </c>
      <c r="F1212" s="25" t="s">
        <v>11</v>
      </c>
      <c r="G1212" s="25" t="s">
        <v>20</v>
      </c>
      <c r="H1212" s="25" t="s">
        <v>13</v>
      </c>
      <c r="I1212" s="32">
        <v>605</v>
      </c>
      <c r="J1212" s="48" t="str">
        <f t="shared" si="18"/>
        <v>700 Public Service Commission</v>
      </c>
      <c r="K1212" s="48" t="str">
        <f>IFERROR(VLOOKUP(C1212,AppropUnits[],13,0),D1212)</f>
        <v>PSC Public Service Commission</v>
      </c>
      <c r="L1212" s="62" t="s">
        <v>1519</v>
      </c>
      <c r="M1212" s="63" t="s">
        <v>2161</v>
      </c>
    </row>
    <row r="1213" spans="1:13" ht="15" customHeight="1" x14ac:dyDescent="0.25">
      <c r="A1213" s="64" t="s">
        <v>571</v>
      </c>
      <c r="B1213" s="65" t="s">
        <v>572</v>
      </c>
      <c r="C1213" s="66" t="s">
        <v>1323</v>
      </c>
      <c r="D1213" s="65" t="s">
        <v>2082</v>
      </c>
      <c r="E1213" s="65" t="s">
        <v>361</v>
      </c>
      <c r="F1213" s="65" t="s">
        <v>11</v>
      </c>
      <c r="G1213" s="65" t="s">
        <v>1522</v>
      </c>
      <c r="H1213" s="65" t="s">
        <v>13</v>
      </c>
      <c r="I1213" s="67">
        <v>-205.55999999999995</v>
      </c>
      <c r="J1213" s="48" t="str">
        <f t="shared" si="18"/>
        <v>700 Public Service Commission</v>
      </c>
      <c r="K1213" s="48" t="str">
        <f>IFERROR(VLOOKUP(C1213,AppropUnits[],13,0),D1213)</f>
        <v>PSC Universal Public Telecommunications Service Support</v>
      </c>
      <c r="L1213" s="62" t="s">
        <v>1519</v>
      </c>
      <c r="M1213" s="63" t="s">
        <v>2161</v>
      </c>
    </row>
    <row r="1214" spans="1:13" ht="15" customHeight="1" x14ac:dyDescent="0.25">
      <c r="A1214" s="64" t="s">
        <v>571</v>
      </c>
      <c r="B1214" s="65" t="s">
        <v>572</v>
      </c>
      <c r="C1214" s="66" t="s">
        <v>573</v>
      </c>
      <c r="D1214" s="65" t="s">
        <v>2083</v>
      </c>
      <c r="E1214" s="65" t="s">
        <v>361</v>
      </c>
      <c r="F1214" s="65" t="s">
        <v>11</v>
      </c>
      <c r="G1214" s="65" t="s">
        <v>1522</v>
      </c>
      <c r="H1214" s="65" t="s">
        <v>13</v>
      </c>
      <c r="I1214" s="67">
        <v>-2687.63</v>
      </c>
      <c r="J1214" s="48" t="str">
        <f t="shared" si="18"/>
        <v>700 Public Service Commission</v>
      </c>
      <c r="K1214" s="48" t="str">
        <f>IFERROR(VLOOKUP(C1214,AppropUnits[],13,0),D1214)</f>
        <v>PSC Public Service Commission</v>
      </c>
      <c r="L1214" s="62" t="s">
        <v>1519</v>
      </c>
      <c r="M1214" s="63" t="s">
        <v>2161</v>
      </c>
    </row>
    <row r="1215" spans="1:13" ht="15" customHeight="1" x14ac:dyDescent="0.25">
      <c r="A1215" s="45" t="s">
        <v>247</v>
      </c>
      <c r="B1215" s="27" t="s">
        <v>425</v>
      </c>
      <c r="C1215" s="28" t="s">
        <v>248</v>
      </c>
      <c r="D1215" s="26" t="s">
        <v>515</v>
      </c>
      <c r="E1215" s="29" t="s">
        <v>361</v>
      </c>
      <c r="F1215" s="29" t="s">
        <v>534</v>
      </c>
      <c r="G1215" s="29" t="s">
        <v>362</v>
      </c>
      <c r="H1215" s="30" t="s">
        <v>13</v>
      </c>
      <c r="I1215" s="31">
        <v>48</v>
      </c>
      <c r="J1215" s="48" t="str">
        <f t="shared" si="18"/>
        <v>710 Dept of Cultural and Community Engagement</v>
      </c>
      <c r="K1215" s="48" t="str">
        <f>IFERROR(VLOOKUP(C1215,AppropUnits[],13,0),D1215)</f>
        <v>DCCE Administrative Services</v>
      </c>
      <c r="L1215" s="35" t="s">
        <v>588</v>
      </c>
      <c r="M1215" s="63" t="s">
        <v>2161</v>
      </c>
    </row>
    <row r="1216" spans="1:13" ht="15" customHeight="1" x14ac:dyDescent="0.25">
      <c r="A1216" s="45" t="s">
        <v>247</v>
      </c>
      <c r="B1216" s="27" t="s">
        <v>425</v>
      </c>
      <c r="C1216" s="28" t="s">
        <v>248</v>
      </c>
      <c r="D1216" s="26" t="s">
        <v>515</v>
      </c>
      <c r="E1216" s="29" t="s">
        <v>361</v>
      </c>
      <c r="F1216" s="29" t="s">
        <v>534</v>
      </c>
      <c r="G1216" s="29" t="s">
        <v>379</v>
      </c>
      <c r="H1216" s="30" t="s">
        <v>13</v>
      </c>
      <c r="I1216" s="31">
        <v>451.24000000000012</v>
      </c>
      <c r="J1216" s="48" t="str">
        <f t="shared" si="18"/>
        <v>710 Dept of Cultural and Community Engagement</v>
      </c>
      <c r="K1216" s="48" t="str">
        <f>IFERROR(VLOOKUP(C1216,AppropUnits[],13,0),D1216)</f>
        <v>DCCE Administrative Services</v>
      </c>
      <c r="L1216" s="35" t="s">
        <v>588</v>
      </c>
      <c r="M1216" s="63" t="s">
        <v>2161</v>
      </c>
    </row>
    <row r="1217" spans="1:13" ht="15" customHeight="1" x14ac:dyDescent="0.25">
      <c r="A1217" s="45" t="s">
        <v>247</v>
      </c>
      <c r="B1217" s="27" t="s">
        <v>425</v>
      </c>
      <c r="C1217" s="28" t="s">
        <v>248</v>
      </c>
      <c r="D1217" s="26" t="s">
        <v>515</v>
      </c>
      <c r="E1217" s="29" t="s">
        <v>361</v>
      </c>
      <c r="F1217" s="29" t="s">
        <v>261</v>
      </c>
      <c r="G1217" s="29" t="s">
        <v>260</v>
      </c>
      <c r="H1217" s="30" t="s">
        <v>13</v>
      </c>
      <c r="I1217" s="31">
        <v>16.691700000000001</v>
      </c>
      <c r="J1217" s="48" t="str">
        <f t="shared" si="18"/>
        <v>710 Dept of Cultural and Community Engagement</v>
      </c>
      <c r="K1217" s="48" t="str">
        <f>IFERROR(VLOOKUP(C1217,AppropUnits[],13,0),D1217)</f>
        <v>DCCE Administrative Services</v>
      </c>
      <c r="L1217" s="35" t="s">
        <v>588</v>
      </c>
      <c r="M1217" s="63" t="s">
        <v>2161</v>
      </c>
    </row>
    <row r="1218" spans="1:13" ht="15" customHeight="1" x14ac:dyDescent="0.25">
      <c r="A1218" s="46" t="s">
        <v>247</v>
      </c>
      <c r="B1218" s="25" t="s">
        <v>425</v>
      </c>
      <c r="C1218" s="43" t="s">
        <v>248</v>
      </c>
      <c r="D1218" s="25" t="s">
        <v>515</v>
      </c>
      <c r="E1218" s="39" t="s">
        <v>361</v>
      </c>
      <c r="F1218" s="25" t="s">
        <v>11</v>
      </c>
      <c r="G1218" s="25" t="s">
        <v>12</v>
      </c>
      <c r="H1218" s="25" t="s">
        <v>13</v>
      </c>
      <c r="I1218" s="32">
        <v>83</v>
      </c>
      <c r="J1218" s="48" t="str">
        <f t="shared" si="18"/>
        <v>710 Dept of Cultural and Community Engagement</v>
      </c>
      <c r="K1218" s="48" t="str">
        <f>IFERROR(VLOOKUP(C1218,AppropUnits[],13,0),D1218)</f>
        <v>DCCE Administrative Services</v>
      </c>
      <c r="L1218" s="62" t="s">
        <v>1519</v>
      </c>
      <c r="M1218" s="63" t="s">
        <v>2161</v>
      </c>
    </row>
    <row r="1219" spans="1:13" ht="15" customHeight="1" x14ac:dyDescent="0.25">
      <c r="A1219" s="46" t="s">
        <v>247</v>
      </c>
      <c r="B1219" s="25" t="s">
        <v>425</v>
      </c>
      <c r="C1219" s="43" t="s">
        <v>248</v>
      </c>
      <c r="D1219" s="25" t="s">
        <v>515</v>
      </c>
      <c r="E1219" s="39" t="s">
        <v>361</v>
      </c>
      <c r="F1219" s="25" t="s">
        <v>11</v>
      </c>
      <c r="G1219" s="25" t="s">
        <v>14</v>
      </c>
      <c r="H1219" s="25" t="s">
        <v>13</v>
      </c>
      <c r="I1219" s="32">
        <v>2753</v>
      </c>
      <c r="J1219" s="48" t="str">
        <f t="shared" si="18"/>
        <v>710 Dept of Cultural and Community Engagement</v>
      </c>
      <c r="K1219" s="48" t="str">
        <f>IFERROR(VLOOKUP(C1219,AppropUnits[],13,0),D1219)</f>
        <v>DCCE Administrative Services</v>
      </c>
      <c r="L1219" s="62" t="s">
        <v>1519</v>
      </c>
      <c r="M1219" s="63" t="s">
        <v>2161</v>
      </c>
    </row>
    <row r="1220" spans="1:13" ht="15" customHeight="1" x14ac:dyDescent="0.25">
      <c r="A1220" s="46" t="s">
        <v>247</v>
      </c>
      <c r="B1220" s="25" t="s">
        <v>425</v>
      </c>
      <c r="C1220" s="43" t="s">
        <v>248</v>
      </c>
      <c r="D1220" s="25" t="s">
        <v>515</v>
      </c>
      <c r="E1220" s="39" t="s">
        <v>361</v>
      </c>
      <c r="F1220" s="25" t="s">
        <v>11</v>
      </c>
      <c r="G1220" s="25" t="s">
        <v>20</v>
      </c>
      <c r="H1220" s="25" t="s">
        <v>13</v>
      </c>
      <c r="I1220" s="32">
        <v>236</v>
      </c>
      <c r="J1220" s="48" t="str">
        <f t="shared" ref="J1220:J1283" si="19">IF(A1220&gt;"",A1220&amp;" "&amp;B1220,B1220)</f>
        <v>710 Dept of Cultural and Community Engagement</v>
      </c>
      <c r="K1220" s="48" t="str">
        <f>IFERROR(VLOOKUP(C1220,AppropUnits[],13,0),D1220)</f>
        <v>DCCE Administrative Services</v>
      </c>
      <c r="L1220" s="62" t="s">
        <v>1519</v>
      </c>
      <c r="M1220" s="63" t="s">
        <v>2161</v>
      </c>
    </row>
    <row r="1221" spans="1:13" ht="15" customHeight="1" x14ac:dyDescent="0.25">
      <c r="A1221" s="45" t="s">
        <v>247</v>
      </c>
      <c r="B1221" s="27" t="s">
        <v>425</v>
      </c>
      <c r="C1221" s="28" t="s">
        <v>252</v>
      </c>
      <c r="D1221" s="26" t="s">
        <v>533</v>
      </c>
      <c r="E1221" s="29" t="s">
        <v>361</v>
      </c>
      <c r="F1221" s="29" t="s">
        <v>261</v>
      </c>
      <c r="G1221" s="29" t="s">
        <v>260</v>
      </c>
      <c r="H1221" s="30" t="s">
        <v>13</v>
      </c>
      <c r="I1221" s="31">
        <v>0.14599999999999999</v>
      </c>
      <c r="J1221" s="48" t="str">
        <f t="shared" si="19"/>
        <v>710 Dept of Cultural and Community Engagement</v>
      </c>
      <c r="K1221" s="48" t="str">
        <f>IFERROR(VLOOKUP(C1221,AppropUnits[],13,0),D1221)</f>
        <v>DCCE Blind &amp; Physically Handicapped</v>
      </c>
      <c r="L1221" s="35" t="s">
        <v>588</v>
      </c>
      <c r="M1221" s="63" t="s">
        <v>2161</v>
      </c>
    </row>
    <row r="1222" spans="1:13" ht="15" customHeight="1" x14ac:dyDescent="0.25">
      <c r="A1222" s="45" t="s">
        <v>247</v>
      </c>
      <c r="B1222" s="27" t="s">
        <v>425</v>
      </c>
      <c r="C1222" s="28" t="s">
        <v>345</v>
      </c>
      <c r="D1222" s="26" t="s">
        <v>516</v>
      </c>
      <c r="E1222" s="29" t="s">
        <v>361</v>
      </c>
      <c r="F1222" s="29" t="s">
        <v>534</v>
      </c>
      <c r="G1222" s="29" t="s">
        <v>362</v>
      </c>
      <c r="H1222" s="30" t="s">
        <v>13</v>
      </c>
      <c r="I1222" s="31">
        <v>60</v>
      </c>
      <c r="J1222" s="48" t="str">
        <f t="shared" si="19"/>
        <v>710 Dept of Cultural and Community Engagement</v>
      </c>
      <c r="K1222" s="48" t="str">
        <f>IFERROR(VLOOKUP(C1222,AppropUnits[],13,0),D1222)</f>
        <v>DCCE Bookmobile</v>
      </c>
      <c r="L1222" s="35" t="s">
        <v>588</v>
      </c>
      <c r="M1222" s="63" t="s">
        <v>2161</v>
      </c>
    </row>
    <row r="1223" spans="1:13" ht="15" customHeight="1" x14ac:dyDescent="0.25">
      <c r="A1223" s="45" t="s">
        <v>247</v>
      </c>
      <c r="B1223" s="27" t="s">
        <v>425</v>
      </c>
      <c r="C1223" s="28" t="s">
        <v>345</v>
      </c>
      <c r="D1223" s="26" t="s">
        <v>516</v>
      </c>
      <c r="E1223" s="29" t="s">
        <v>361</v>
      </c>
      <c r="F1223" s="29" t="s">
        <v>534</v>
      </c>
      <c r="G1223" s="29" t="s">
        <v>379</v>
      </c>
      <c r="H1223" s="30" t="s">
        <v>13</v>
      </c>
      <c r="I1223" s="31">
        <v>326.79000000000133</v>
      </c>
      <c r="J1223" s="48" t="str">
        <f t="shared" si="19"/>
        <v>710 Dept of Cultural and Community Engagement</v>
      </c>
      <c r="K1223" s="48" t="str">
        <f>IFERROR(VLOOKUP(C1223,AppropUnits[],13,0),D1223)</f>
        <v>DCCE Bookmobile</v>
      </c>
      <c r="L1223" s="35" t="s">
        <v>588</v>
      </c>
      <c r="M1223" s="63" t="s">
        <v>2161</v>
      </c>
    </row>
    <row r="1224" spans="1:13" ht="15" customHeight="1" x14ac:dyDescent="0.25">
      <c r="A1224" s="45" t="s">
        <v>247</v>
      </c>
      <c r="B1224" s="27" t="s">
        <v>425</v>
      </c>
      <c r="C1224" s="28" t="s">
        <v>345</v>
      </c>
      <c r="D1224" s="26" t="s">
        <v>516</v>
      </c>
      <c r="E1224" s="29" t="s">
        <v>361</v>
      </c>
      <c r="F1224" s="29" t="s">
        <v>261</v>
      </c>
      <c r="G1224" s="29" t="s">
        <v>260</v>
      </c>
      <c r="H1224" s="30" t="s">
        <v>13</v>
      </c>
      <c r="I1224" s="31">
        <v>87.120800000000003</v>
      </c>
      <c r="J1224" s="48" t="str">
        <f t="shared" si="19"/>
        <v>710 Dept of Cultural and Community Engagement</v>
      </c>
      <c r="K1224" s="48" t="str">
        <f>IFERROR(VLOOKUP(C1224,AppropUnits[],13,0),D1224)</f>
        <v>DCCE Bookmobile</v>
      </c>
      <c r="L1224" s="35" t="s">
        <v>588</v>
      </c>
      <c r="M1224" s="63" t="s">
        <v>2161</v>
      </c>
    </row>
    <row r="1225" spans="1:13" ht="15" customHeight="1" x14ac:dyDescent="0.25">
      <c r="A1225" s="45" t="s">
        <v>247</v>
      </c>
      <c r="B1225" s="27" t="s">
        <v>425</v>
      </c>
      <c r="C1225" s="28" t="s">
        <v>250</v>
      </c>
      <c r="D1225" s="26" t="s">
        <v>513</v>
      </c>
      <c r="E1225" s="29" t="s">
        <v>361</v>
      </c>
      <c r="F1225" s="29" t="s">
        <v>534</v>
      </c>
      <c r="G1225" s="29" t="s">
        <v>362</v>
      </c>
      <c r="H1225" s="30" t="s">
        <v>13</v>
      </c>
      <c r="I1225" s="31">
        <v>12</v>
      </c>
      <c r="J1225" s="48" t="str">
        <f t="shared" si="19"/>
        <v>710 Dept of Cultural and Community Engagement</v>
      </c>
      <c r="K1225" s="48" t="str">
        <f>IFERROR(VLOOKUP(C1225,AppropUnits[],13,0),D1225)</f>
        <v>DCCE Community Arts Outreach</v>
      </c>
      <c r="L1225" s="35" t="s">
        <v>588</v>
      </c>
      <c r="M1225" s="63" t="s">
        <v>2161</v>
      </c>
    </row>
    <row r="1226" spans="1:13" ht="15" customHeight="1" x14ac:dyDescent="0.25">
      <c r="A1226" s="45" t="s">
        <v>247</v>
      </c>
      <c r="B1226" s="27" t="s">
        <v>425</v>
      </c>
      <c r="C1226" s="28" t="s">
        <v>250</v>
      </c>
      <c r="D1226" s="26" t="s">
        <v>513</v>
      </c>
      <c r="E1226" s="29" t="s">
        <v>361</v>
      </c>
      <c r="F1226" s="29" t="s">
        <v>534</v>
      </c>
      <c r="G1226" s="29" t="s">
        <v>379</v>
      </c>
      <c r="H1226" s="30" t="s">
        <v>13</v>
      </c>
      <c r="I1226" s="31">
        <v>3727.9200000000005</v>
      </c>
      <c r="J1226" s="48" t="str">
        <f t="shared" si="19"/>
        <v>710 Dept of Cultural and Community Engagement</v>
      </c>
      <c r="K1226" s="48" t="str">
        <f>IFERROR(VLOOKUP(C1226,AppropUnits[],13,0),D1226)</f>
        <v>DCCE Community Arts Outreach</v>
      </c>
      <c r="L1226" s="35" t="s">
        <v>588</v>
      </c>
      <c r="M1226" s="63" t="s">
        <v>2161</v>
      </c>
    </row>
    <row r="1227" spans="1:13" ht="15" customHeight="1" x14ac:dyDescent="0.25">
      <c r="A1227" s="45" t="s">
        <v>247</v>
      </c>
      <c r="B1227" s="27" t="s">
        <v>425</v>
      </c>
      <c r="C1227" s="28" t="s">
        <v>250</v>
      </c>
      <c r="D1227" s="26" t="s">
        <v>513</v>
      </c>
      <c r="E1227" s="29" t="s">
        <v>361</v>
      </c>
      <c r="F1227" s="29" t="s">
        <v>261</v>
      </c>
      <c r="G1227" s="29" t="s">
        <v>260</v>
      </c>
      <c r="H1227" s="30" t="s">
        <v>13</v>
      </c>
      <c r="I1227" s="31">
        <v>10.372100000000001</v>
      </c>
      <c r="J1227" s="48" t="str">
        <f t="shared" si="19"/>
        <v>710 Dept of Cultural and Community Engagement</v>
      </c>
      <c r="K1227" s="48" t="str">
        <f>IFERROR(VLOOKUP(C1227,AppropUnits[],13,0),D1227)</f>
        <v>DCCE Community Arts Outreach</v>
      </c>
      <c r="L1227" s="35" t="s">
        <v>588</v>
      </c>
      <c r="M1227" s="63" t="s">
        <v>2161</v>
      </c>
    </row>
    <row r="1228" spans="1:13" ht="15" customHeight="1" x14ac:dyDescent="0.25">
      <c r="A1228" s="46" t="s">
        <v>247</v>
      </c>
      <c r="B1228" s="25" t="s">
        <v>425</v>
      </c>
      <c r="C1228" s="43" t="s">
        <v>1344</v>
      </c>
      <c r="D1228" s="25" t="s">
        <v>1517</v>
      </c>
      <c r="E1228" s="39" t="s">
        <v>361</v>
      </c>
      <c r="F1228" s="25" t="s">
        <v>11</v>
      </c>
      <c r="G1228" s="25" t="s">
        <v>20</v>
      </c>
      <c r="H1228" s="25" t="s">
        <v>13</v>
      </c>
      <c r="I1228" s="32">
        <v>4709</v>
      </c>
      <c r="J1228" s="48" t="str">
        <f t="shared" si="19"/>
        <v>710 Dept of Cultural and Community Engagement</v>
      </c>
      <c r="K1228" s="48" t="str">
        <f>IFERROR(VLOOKUP(C1228,AppropUnits[],13,0),D1228)</f>
        <v>DCCE Fine Arts Administration</v>
      </c>
      <c r="L1228" s="62" t="s">
        <v>1519</v>
      </c>
      <c r="M1228" s="63" t="s">
        <v>2161</v>
      </c>
    </row>
    <row r="1229" spans="1:13" ht="15" customHeight="1" x14ac:dyDescent="0.25">
      <c r="A1229" s="45" t="s">
        <v>247</v>
      </c>
      <c r="B1229" s="27" t="s">
        <v>425</v>
      </c>
      <c r="C1229" s="28" t="s">
        <v>249</v>
      </c>
      <c r="D1229" s="26" t="s">
        <v>512</v>
      </c>
      <c r="E1229" s="29" t="s">
        <v>361</v>
      </c>
      <c r="F1229" s="29" t="s">
        <v>534</v>
      </c>
      <c r="G1229" s="29" t="s">
        <v>379</v>
      </c>
      <c r="H1229" s="30" t="s">
        <v>13</v>
      </c>
      <c r="I1229" s="31">
        <v>2.4499999999999988</v>
      </c>
      <c r="J1229" s="48" t="str">
        <f t="shared" si="19"/>
        <v>710 Dept of Cultural and Community Engagement</v>
      </c>
      <c r="K1229" s="48" t="str">
        <f>IFERROR(VLOOKUP(C1229,AppropUnits[],13,0),D1229)</f>
        <v>DCCE Historic Preservation &amp; Antiquities</v>
      </c>
      <c r="L1229" s="35" t="s">
        <v>588</v>
      </c>
      <c r="M1229" s="63" t="s">
        <v>2161</v>
      </c>
    </row>
    <row r="1230" spans="1:13" ht="15" customHeight="1" x14ac:dyDescent="0.25">
      <c r="A1230" s="45" t="s">
        <v>247</v>
      </c>
      <c r="B1230" s="27" t="s">
        <v>425</v>
      </c>
      <c r="C1230" s="28" t="s">
        <v>249</v>
      </c>
      <c r="D1230" s="26" t="s">
        <v>512</v>
      </c>
      <c r="E1230" s="29" t="s">
        <v>361</v>
      </c>
      <c r="F1230" s="29" t="s">
        <v>534</v>
      </c>
      <c r="G1230" s="29" t="s">
        <v>362</v>
      </c>
      <c r="H1230" s="30" t="s">
        <v>13</v>
      </c>
      <c r="I1230" s="31">
        <v>12</v>
      </c>
      <c r="J1230" s="48" t="str">
        <f t="shared" si="19"/>
        <v>710 Dept of Cultural and Community Engagement</v>
      </c>
      <c r="K1230" s="48" t="str">
        <f>IFERROR(VLOOKUP(C1230,AppropUnits[],13,0),D1230)</f>
        <v>DCCE Historic Preservation &amp; Antiquities</v>
      </c>
      <c r="L1230" s="35" t="s">
        <v>588</v>
      </c>
      <c r="M1230" s="63" t="s">
        <v>2161</v>
      </c>
    </row>
    <row r="1231" spans="1:13" ht="15" customHeight="1" x14ac:dyDescent="0.25">
      <c r="A1231" s="45" t="s">
        <v>247</v>
      </c>
      <c r="B1231" s="27" t="s">
        <v>425</v>
      </c>
      <c r="C1231" s="28" t="s">
        <v>249</v>
      </c>
      <c r="D1231" s="26" t="s">
        <v>512</v>
      </c>
      <c r="E1231" s="29" t="s">
        <v>361</v>
      </c>
      <c r="F1231" s="29" t="s">
        <v>261</v>
      </c>
      <c r="G1231" s="29" t="s">
        <v>260</v>
      </c>
      <c r="H1231" s="30" t="s">
        <v>13</v>
      </c>
      <c r="I1231" s="31">
        <v>2.5497000000000001</v>
      </c>
      <c r="J1231" s="48" t="str">
        <f t="shared" si="19"/>
        <v>710 Dept of Cultural and Community Engagement</v>
      </c>
      <c r="K1231" s="48" t="str">
        <f>IFERROR(VLOOKUP(C1231,AppropUnits[],13,0),D1231)</f>
        <v>DCCE Historic Preservation &amp; Antiquities</v>
      </c>
      <c r="L1231" s="35" t="s">
        <v>588</v>
      </c>
      <c r="M1231" s="63" t="s">
        <v>2161</v>
      </c>
    </row>
    <row r="1232" spans="1:13" ht="15" customHeight="1" x14ac:dyDescent="0.25">
      <c r="A1232" s="46" t="s">
        <v>247</v>
      </c>
      <c r="B1232" s="25" t="s">
        <v>425</v>
      </c>
      <c r="C1232" s="43" t="s">
        <v>1337</v>
      </c>
      <c r="D1232" s="25" t="s">
        <v>1516</v>
      </c>
      <c r="E1232" s="39" t="s">
        <v>361</v>
      </c>
      <c r="F1232" s="25" t="s">
        <v>11</v>
      </c>
      <c r="G1232" s="25" t="s">
        <v>20</v>
      </c>
      <c r="H1232" s="25" t="s">
        <v>13</v>
      </c>
      <c r="I1232" s="32">
        <v>26475</v>
      </c>
      <c r="J1232" s="48" t="str">
        <f t="shared" si="19"/>
        <v>710 Dept of Cultural and Community Engagement</v>
      </c>
      <c r="K1232" s="48" t="str">
        <f>IFERROR(VLOOKUP(C1232,AppropUnits[],13,0),D1232)</f>
        <v>DCCE State History Administration</v>
      </c>
      <c r="L1232" s="62" t="s">
        <v>1519</v>
      </c>
      <c r="M1232" s="63" t="s">
        <v>2161</v>
      </c>
    </row>
    <row r="1233" spans="1:13" ht="15" customHeight="1" x14ac:dyDescent="0.25">
      <c r="A1233" s="45" t="s">
        <v>247</v>
      </c>
      <c r="B1233" s="27" t="s">
        <v>425</v>
      </c>
      <c r="C1233" s="28" t="s">
        <v>251</v>
      </c>
      <c r="D1233" s="26" t="s">
        <v>514</v>
      </c>
      <c r="E1233" s="29" t="s">
        <v>361</v>
      </c>
      <c r="F1233" s="29" t="s">
        <v>534</v>
      </c>
      <c r="G1233" s="29" t="s">
        <v>379</v>
      </c>
      <c r="H1233" s="30" t="s">
        <v>13</v>
      </c>
      <c r="I1233" s="31">
        <v>-332.78000000000003</v>
      </c>
      <c r="J1233" s="48" t="str">
        <f t="shared" si="19"/>
        <v>710 Dept of Cultural and Community Engagement</v>
      </c>
      <c r="K1233" s="48" t="str">
        <f>IFERROR(VLOOKUP(C1233,AppropUnits[],13,0),D1233)</f>
        <v>DCCE State Library Administration</v>
      </c>
      <c r="L1233" s="35" t="s">
        <v>588</v>
      </c>
      <c r="M1233" s="63" t="s">
        <v>2161</v>
      </c>
    </row>
    <row r="1234" spans="1:13" ht="15" customHeight="1" x14ac:dyDescent="0.25">
      <c r="A1234" s="45" t="s">
        <v>247</v>
      </c>
      <c r="B1234" s="27" t="s">
        <v>425</v>
      </c>
      <c r="C1234" s="28" t="s">
        <v>251</v>
      </c>
      <c r="D1234" s="26" t="s">
        <v>514</v>
      </c>
      <c r="E1234" s="29" t="s">
        <v>361</v>
      </c>
      <c r="F1234" s="29" t="s">
        <v>534</v>
      </c>
      <c r="G1234" s="29" t="s">
        <v>362</v>
      </c>
      <c r="H1234" s="30" t="s">
        <v>13</v>
      </c>
      <c r="I1234" s="31">
        <v>12</v>
      </c>
      <c r="J1234" s="48" t="str">
        <f t="shared" si="19"/>
        <v>710 Dept of Cultural and Community Engagement</v>
      </c>
      <c r="K1234" s="48" t="str">
        <f>IFERROR(VLOOKUP(C1234,AppropUnits[],13,0),D1234)</f>
        <v>DCCE State Library Administration</v>
      </c>
      <c r="L1234" s="35" t="s">
        <v>588</v>
      </c>
      <c r="M1234" s="63" t="s">
        <v>2161</v>
      </c>
    </row>
    <row r="1235" spans="1:13" ht="15" customHeight="1" x14ac:dyDescent="0.25">
      <c r="A1235" s="45" t="s">
        <v>247</v>
      </c>
      <c r="B1235" s="27" t="s">
        <v>425</v>
      </c>
      <c r="C1235" s="28" t="s">
        <v>251</v>
      </c>
      <c r="D1235" s="26" t="s">
        <v>514</v>
      </c>
      <c r="E1235" s="29" t="s">
        <v>361</v>
      </c>
      <c r="F1235" s="29" t="s">
        <v>261</v>
      </c>
      <c r="G1235" s="29" t="s">
        <v>260</v>
      </c>
      <c r="H1235" s="30" t="s">
        <v>13</v>
      </c>
      <c r="I1235" s="31">
        <v>0.155</v>
      </c>
      <c r="J1235" s="48" t="str">
        <f t="shared" si="19"/>
        <v>710 Dept of Cultural and Community Engagement</v>
      </c>
      <c r="K1235" s="48" t="str">
        <f>IFERROR(VLOOKUP(C1235,AppropUnits[],13,0),D1235)</f>
        <v>DCCE State Library Administration</v>
      </c>
      <c r="L1235" s="35" t="s">
        <v>588</v>
      </c>
      <c r="M1235" s="63" t="s">
        <v>2161</v>
      </c>
    </row>
    <row r="1236" spans="1:13" ht="15" customHeight="1" x14ac:dyDescent="0.25">
      <c r="A1236" s="46" t="s">
        <v>247</v>
      </c>
      <c r="B1236" s="25" t="s">
        <v>425</v>
      </c>
      <c r="C1236" s="43" t="s">
        <v>251</v>
      </c>
      <c r="D1236" s="25" t="s">
        <v>514</v>
      </c>
      <c r="E1236" s="39" t="s">
        <v>361</v>
      </c>
      <c r="F1236" s="25" t="s">
        <v>11</v>
      </c>
      <c r="G1236" s="25" t="s">
        <v>12</v>
      </c>
      <c r="H1236" s="25" t="s">
        <v>13</v>
      </c>
      <c r="I1236" s="32">
        <v>183</v>
      </c>
      <c r="J1236" s="48" t="str">
        <f t="shared" si="19"/>
        <v>710 Dept of Cultural and Community Engagement</v>
      </c>
      <c r="K1236" s="48" t="str">
        <f>IFERROR(VLOOKUP(C1236,AppropUnits[],13,0),D1236)</f>
        <v>DCCE State Library Administration</v>
      </c>
      <c r="L1236" s="62" t="s">
        <v>1519</v>
      </c>
      <c r="M1236" s="63" t="s">
        <v>2161</v>
      </c>
    </row>
    <row r="1237" spans="1:13" ht="15" customHeight="1" x14ac:dyDescent="0.25">
      <c r="A1237" s="46" t="s">
        <v>247</v>
      </c>
      <c r="B1237" s="25" t="s">
        <v>425</v>
      </c>
      <c r="C1237" s="43" t="s">
        <v>251</v>
      </c>
      <c r="D1237" s="25" t="s">
        <v>514</v>
      </c>
      <c r="E1237" s="39" t="s">
        <v>361</v>
      </c>
      <c r="F1237" s="25" t="s">
        <v>11</v>
      </c>
      <c r="G1237" s="25" t="s">
        <v>20</v>
      </c>
      <c r="H1237" s="25" t="s">
        <v>13</v>
      </c>
      <c r="I1237" s="32">
        <v>4322</v>
      </c>
      <c r="J1237" s="48" t="str">
        <f t="shared" si="19"/>
        <v>710 Dept of Cultural and Community Engagement</v>
      </c>
      <c r="K1237" s="48" t="str">
        <f>IFERROR(VLOOKUP(C1237,AppropUnits[],13,0),D1237)</f>
        <v>DCCE State Library Administration</v>
      </c>
      <c r="L1237" s="62" t="s">
        <v>1519</v>
      </c>
      <c r="M1237" s="63" t="s">
        <v>2161</v>
      </c>
    </row>
    <row r="1238" spans="1:13" ht="15" customHeight="1" x14ac:dyDescent="0.25">
      <c r="A1238" s="45" t="s">
        <v>247</v>
      </c>
      <c r="B1238" s="27" t="s">
        <v>425</v>
      </c>
      <c r="C1238" s="28" t="s">
        <v>356</v>
      </c>
      <c r="D1238" s="26" t="s">
        <v>517</v>
      </c>
      <c r="E1238" s="29" t="s">
        <v>361</v>
      </c>
      <c r="F1238" s="29" t="s">
        <v>534</v>
      </c>
      <c r="G1238" s="29" t="s">
        <v>362</v>
      </c>
      <c r="H1238" s="30" t="s">
        <v>13</v>
      </c>
      <c r="I1238" s="31">
        <v>36</v>
      </c>
      <c r="J1238" s="48" t="str">
        <f t="shared" si="19"/>
        <v>710 Dept of Cultural and Community Engagement</v>
      </c>
      <c r="K1238" s="48" t="str">
        <f>IFERROR(VLOOKUP(C1238,AppropUnits[],13,0),D1238)</f>
        <v>DCCE STEM Action Center</v>
      </c>
      <c r="L1238" s="35" t="s">
        <v>588</v>
      </c>
      <c r="M1238" s="63" t="s">
        <v>2161</v>
      </c>
    </row>
    <row r="1239" spans="1:13" ht="15" customHeight="1" x14ac:dyDescent="0.25">
      <c r="A1239" s="45" t="s">
        <v>247</v>
      </c>
      <c r="B1239" s="27" t="s">
        <v>425</v>
      </c>
      <c r="C1239" s="28" t="s">
        <v>356</v>
      </c>
      <c r="D1239" s="26" t="s">
        <v>517</v>
      </c>
      <c r="E1239" s="29" t="s">
        <v>361</v>
      </c>
      <c r="F1239" s="29" t="s">
        <v>534</v>
      </c>
      <c r="G1239" s="29" t="s">
        <v>378</v>
      </c>
      <c r="H1239" s="30" t="s">
        <v>13</v>
      </c>
      <c r="I1239" s="31">
        <v>90</v>
      </c>
      <c r="J1239" s="48" t="str">
        <f t="shared" si="19"/>
        <v>710 Dept of Cultural and Community Engagement</v>
      </c>
      <c r="K1239" s="48" t="str">
        <f>IFERROR(VLOOKUP(C1239,AppropUnits[],13,0),D1239)</f>
        <v>DCCE STEM Action Center</v>
      </c>
      <c r="L1239" s="35" t="s">
        <v>588</v>
      </c>
      <c r="M1239" s="63" t="s">
        <v>2161</v>
      </c>
    </row>
    <row r="1240" spans="1:13" ht="15" customHeight="1" x14ac:dyDescent="0.25">
      <c r="A1240" s="45" t="s">
        <v>247</v>
      </c>
      <c r="B1240" s="27" t="s">
        <v>425</v>
      </c>
      <c r="C1240" s="28" t="s">
        <v>356</v>
      </c>
      <c r="D1240" s="26" t="s">
        <v>517</v>
      </c>
      <c r="E1240" s="29" t="s">
        <v>361</v>
      </c>
      <c r="F1240" s="29" t="s">
        <v>534</v>
      </c>
      <c r="G1240" s="29" t="s">
        <v>379</v>
      </c>
      <c r="H1240" s="30" t="s">
        <v>13</v>
      </c>
      <c r="I1240" s="31">
        <v>123.73000000000002</v>
      </c>
      <c r="J1240" s="48" t="str">
        <f t="shared" si="19"/>
        <v>710 Dept of Cultural and Community Engagement</v>
      </c>
      <c r="K1240" s="48" t="str">
        <f>IFERROR(VLOOKUP(C1240,AppropUnits[],13,0),D1240)</f>
        <v>DCCE STEM Action Center</v>
      </c>
      <c r="L1240" s="35" t="s">
        <v>588</v>
      </c>
      <c r="M1240" s="63" t="s">
        <v>2161</v>
      </c>
    </row>
    <row r="1241" spans="1:13" ht="15" customHeight="1" x14ac:dyDescent="0.25">
      <c r="A1241" s="45" t="s">
        <v>247</v>
      </c>
      <c r="B1241" s="27" t="s">
        <v>425</v>
      </c>
      <c r="C1241" s="28" t="s">
        <v>356</v>
      </c>
      <c r="D1241" s="26" t="s">
        <v>517</v>
      </c>
      <c r="E1241" s="29" t="s">
        <v>361</v>
      </c>
      <c r="F1241" s="29" t="s">
        <v>261</v>
      </c>
      <c r="G1241" s="29" t="s">
        <v>260</v>
      </c>
      <c r="H1241" s="30" t="s">
        <v>13</v>
      </c>
      <c r="I1241" s="31">
        <v>0.22140000000000001</v>
      </c>
      <c r="J1241" s="48" t="str">
        <f t="shared" si="19"/>
        <v>710 Dept of Cultural and Community Engagement</v>
      </c>
      <c r="K1241" s="48" t="str">
        <f>IFERROR(VLOOKUP(C1241,AppropUnits[],13,0),D1241)</f>
        <v>DCCE STEM Action Center</v>
      </c>
      <c r="L1241" s="35" t="s">
        <v>588</v>
      </c>
      <c r="M1241" s="63" t="s">
        <v>2161</v>
      </c>
    </row>
    <row r="1242" spans="1:13" ht="15" customHeight="1" x14ac:dyDescent="0.25">
      <c r="A1242" s="64" t="s">
        <v>247</v>
      </c>
      <c r="B1242" s="65" t="s">
        <v>425</v>
      </c>
      <c r="C1242" s="66" t="s">
        <v>1326</v>
      </c>
      <c r="D1242" s="65" t="s">
        <v>2084</v>
      </c>
      <c r="E1242" s="65" t="s">
        <v>361</v>
      </c>
      <c r="F1242" s="65" t="s">
        <v>11</v>
      </c>
      <c r="G1242" s="65" t="s">
        <v>1522</v>
      </c>
      <c r="H1242" s="65" t="s">
        <v>13</v>
      </c>
      <c r="I1242" s="67">
        <v>-2.8000000000000007</v>
      </c>
      <c r="J1242" s="48" t="str">
        <f t="shared" si="19"/>
        <v>710 Dept of Cultural and Community Engagement</v>
      </c>
      <c r="K1242" s="48" t="str">
        <f>IFERROR(VLOOKUP(C1242,AppropUnits[],13,0),D1242)</f>
        <v>DCCE Utah Stem Foundation Fund</v>
      </c>
      <c r="L1242" s="62" t="s">
        <v>1519</v>
      </c>
      <c r="M1242" s="63" t="s">
        <v>2161</v>
      </c>
    </row>
    <row r="1243" spans="1:13" ht="15" customHeight="1" x14ac:dyDescent="0.25">
      <c r="A1243" s="64" t="s">
        <v>247</v>
      </c>
      <c r="B1243" s="65" t="s">
        <v>425</v>
      </c>
      <c r="C1243" s="66" t="s">
        <v>617</v>
      </c>
      <c r="D1243" s="65" t="s">
        <v>2085</v>
      </c>
      <c r="E1243" s="65" t="s">
        <v>361</v>
      </c>
      <c r="F1243" s="65" t="s">
        <v>11</v>
      </c>
      <c r="G1243" s="65" t="s">
        <v>1522</v>
      </c>
      <c r="H1243" s="65" t="s">
        <v>13</v>
      </c>
      <c r="I1243" s="67">
        <v>-784.52</v>
      </c>
      <c r="J1243" s="48" t="str">
        <f t="shared" si="19"/>
        <v>710 Dept of Cultural and Community Engagement</v>
      </c>
      <c r="K1243" s="48" t="str">
        <f>IFERROR(VLOOKUP(C1243,AppropUnits[],13,0),D1243)</f>
        <v>DCCE Executive Director's Office</v>
      </c>
      <c r="L1243" s="62" t="s">
        <v>1519</v>
      </c>
      <c r="M1243" s="63" t="s">
        <v>2161</v>
      </c>
    </row>
    <row r="1244" spans="1:13" ht="15" customHeight="1" x14ac:dyDescent="0.25">
      <c r="A1244" s="64" t="s">
        <v>247</v>
      </c>
      <c r="B1244" s="65" t="s">
        <v>425</v>
      </c>
      <c r="C1244" s="66" t="s">
        <v>1329</v>
      </c>
      <c r="D1244" s="65" t="s">
        <v>2086</v>
      </c>
      <c r="E1244" s="65" t="s">
        <v>361</v>
      </c>
      <c r="F1244" s="65" t="s">
        <v>11</v>
      </c>
      <c r="G1244" s="65" t="s">
        <v>1522</v>
      </c>
      <c r="H1244" s="65" t="s">
        <v>13</v>
      </c>
      <c r="I1244" s="67">
        <v>-222</v>
      </c>
      <c r="J1244" s="48" t="str">
        <f t="shared" si="19"/>
        <v>710 Dept of Cultural and Community Engagement</v>
      </c>
      <c r="K1244" s="48" t="str">
        <f>IFERROR(VLOOKUP(C1244,AppropUnits[],13,0),D1244)</f>
        <v>DCCE Information Technology</v>
      </c>
      <c r="L1244" s="62" t="s">
        <v>1519</v>
      </c>
      <c r="M1244" s="63" t="s">
        <v>2161</v>
      </c>
    </row>
    <row r="1245" spans="1:13" ht="15" customHeight="1" x14ac:dyDescent="0.25">
      <c r="A1245" s="64" t="s">
        <v>247</v>
      </c>
      <c r="B1245" s="65" t="s">
        <v>425</v>
      </c>
      <c r="C1245" s="66" t="s">
        <v>248</v>
      </c>
      <c r="D1245" s="65" t="s">
        <v>2087</v>
      </c>
      <c r="E1245" s="65" t="s">
        <v>361</v>
      </c>
      <c r="F1245" s="65" t="s">
        <v>11</v>
      </c>
      <c r="G1245" s="65" t="s">
        <v>1522</v>
      </c>
      <c r="H1245" s="65" t="s">
        <v>13</v>
      </c>
      <c r="I1245" s="67">
        <v>-1507.2399999999998</v>
      </c>
      <c r="J1245" s="48" t="str">
        <f t="shared" si="19"/>
        <v>710 Dept of Cultural and Community Engagement</v>
      </c>
      <c r="K1245" s="48" t="str">
        <f>IFERROR(VLOOKUP(C1245,AppropUnits[],13,0),D1245)</f>
        <v>DCCE Administrative Services</v>
      </c>
      <c r="L1245" s="62" t="s">
        <v>1519</v>
      </c>
      <c r="M1245" s="63" t="s">
        <v>2161</v>
      </c>
    </row>
    <row r="1246" spans="1:13" ht="15" customHeight="1" x14ac:dyDescent="0.25">
      <c r="A1246" s="64" t="s">
        <v>247</v>
      </c>
      <c r="B1246" s="65" t="s">
        <v>425</v>
      </c>
      <c r="C1246" s="66" t="s">
        <v>1333</v>
      </c>
      <c r="D1246" s="65" t="s">
        <v>2088</v>
      </c>
      <c r="E1246" s="65" t="s">
        <v>361</v>
      </c>
      <c r="F1246" s="65" t="s">
        <v>11</v>
      </c>
      <c r="G1246" s="65" t="s">
        <v>1522</v>
      </c>
      <c r="H1246" s="65" t="s">
        <v>13</v>
      </c>
      <c r="I1246" s="67">
        <v>-477.03</v>
      </c>
      <c r="J1246" s="48" t="str">
        <f t="shared" si="19"/>
        <v>710 Dept of Cultural and Community Engagement</v>
      </c>
      <c r="K1246" s="48" t="str">
        <f>IFERROR(VLOOKUP(C1246,AppropUnits[],13,0),D1246)</f>
        <v>DCCE Multi Cultural Affairs</v>
      </c>
      <c r="L1246" s="62" t="s">
        <v>1519</v>
      </c>
      <c r="M1246" s="63" t="s">
        <v>2161</v>
      </c>
    </row>
    <row r="1247" spans="1:13" ht="15" customHeight="1" x14ac:dyDescent="0.25">
      <c r="A1247" s="64" t="s">
        <v>247</v>
      </c>
      <c r="B1247" s="65" t="s">
        <v>425</v>
      </c>
      <c r="C1247" s="66" t="s">
        <v>1335</v>
      </c>
      <c r="D1247" s="65" t="s">
        <v>2089</v>
      </c>
      <c r="E1247" s="65" t="s">
        <v>361</v>
      </c>
      <c r="F1247" s="65" t="s">
        <v>11</v>
      </c>
      <c r="G1247" s="65" t="s">
        <v>1522</v>
      </c>
      <c r="H1247" s="65" t="s">
        <v>13</v>
      </c>
      <c r="I1247" s="67">
        <v>-381.02</v>
      </c>
      <c r="J1247" s="48" t="str">
        <f t="shared" si="19"/>
        <v>710 Dept of Cultural and Community Engagement</v>
      </c>
      <c r="K1247" s="48" t="str">
        <f>IFERROR(VLOOKUP(C1247,AppropUnits[],13,0),D1247)</f>
        <v>DCCE Indian Affairs</v>
      </c>
      <c r="L1247" s="62" t="s">
        <v>1519</v>
      </c>
      <c r="M1247" s="63" t="s">
        <v>2161</v>
      </c>
    </row>
    <row r="1248" spans="1:13" ht="15" customHeight="1" x14ac:dyDescent="0.25">
      <c r="A1248" s="64" t="s">
        <v>247</v>
      </c>
      <c r="B1248" s="65" t="s">
        <v>425</v>
      </c>
      <c r="C1248" s="66" t="s">
        <v>1337</v>
      </c>
      <c r="D1248" s="65" t="s">
        <v>2090</v>
      </c>
      <c r="E1248" s="65" t="s">
        <v>361</v>
      </c>
      <c r="F1248" s="65" t="s">
        <v>11</v>
      </c>
      <c r="G1248" s="65" t="s">
        <v>1522</v>
      </c>
      <c r="H1248" s="65" t="s">
        <v>13</v>
      </c>
      <c r="I1248" s="67">
        <v>-266.05999999999995</v>
      </c>
      <c r="J1248" s="48" t="str">
        <f t="shared" si="19"/>
        <v>710 Dept of Cultural and Community Engagement</v>
      </c>
      <c r="K1248" s="48" t="str">
        <f>IFERROR(VLOOKUP(C1248,AppropUnits[],13,0),D1248)</f>
        <v>DCCE State History Administration</v>
      </c>
      <c r="L1248" s="62" t="s">
        <v>1519</v>
      </c>
      <c r="M1248" s="63" t="s">
        <v>2161</v>
      </c>
    </row>
    <row r="1249" spans="1:13" ht="15" customHeight="1" x14ac:dyDescent="0.25">
      <c r="A1249" s="64" t="s">
        <v>247</v>
      </c>
      <c r="B1249" s="65" t="s">
        <v>425</v>
      </c>
      <c r="C1249" s="66" t="s">
        <v>1339</v>
      </c>
      <c r="D1249" s="65" t="s">
        <v>2091</v>
      </c>
      <c r="E1249" s="65" t="s">
        <v>361</v>
      </c>
      <c r="F1249" s="65" t="s">
        <v>11</v>
      </c>
      <c r="G1249" s="65" t="s">
        <v>1522</v>
      </c>
      <c r="H1249" s="65" t="s">
        <v>13</v>
      </c>
      <c r="I1249" s="67">
        <v>-634.91000000000008</v>
      </c>
      <c r="J1249" s="48" t="str">
        <f t="shared" si="19"/>
        <v>710 Dept of Cultural and Community Engagement</v>
      </c>
      <c r="K1249" s="48" t="str">
        <f>IFERROR(VLOOKUP(C1249,AppropUnits[],13,0),D1249)</f>
        <v>DCCE Research Libraries &amp; Collections</v>
      </c>
      <c r="L1249" s="62" t="s">
        <v>1519</v>
      </c>
      <c r="M1249" s="63" t="s">
        <v>2161</v>
      </c>
    </row>
    <row r="1250" spans="1:13" ht="15" customHeight="1" x14ac:dyDescent="0.25">
      <c r="A1250" s="64" t="s">
        <v>247</v>
      </c>
      <c r="B1250" s="65" t="s">
        <v>425</v>
      </c>
      <c r="C1250" s="66" t="s">
        <v>1341</v>
      </c>
      <c r="D1250" s="65" t="s">
        <v>2092</v>
      </c>
      <c r="E1250" s="65" t="s">
        <v>361</v>
      </c>
      <c r="F1250" s="65" t="s">
        <v>11</v>
      </c>
      <c r="G1250" s="65" t="s">
        <v>1522</v>
      </c>
      <c r="H1250" s="65" t="s">
        <v>13</v>
      </c>
      <c r="I1250" s="67">
        <v>-654.56999999999994</v>
      </c>
      <c r="J1250" s="48" t="str">
        <f t="shared" si="19"/>
        <v>710 Dept of Cultural and Community Engagement</v>
      </c>
      <c r="K1250" s="48" t="str">
        <f>IFERROR(VLOOKUP(C1250,AppropUnits[],13,0),D1250)</f>
        <v>DCCE Public History, Communication &amp; Information</v>
      </c>
      <c r="L1250" s="62" t="s">
        <v>1519</v>
      </c>
      <c r="M1250" s="63" t="s">
        <v>2161</v>
      </c>
    </row>
    <row r="1251" spans="1:13" ht="15" customHeight="1" x14ac:dyDescent="0.25">
      <c r="A1251" s="64" t="s">
        <v>247</v>
      </c>
      <c r="B1251" s="65" t="s">
        <v>425</v>
      </c>
      <c r="C1251" s="66" t="s">
        <v>249</v>
      </c>
      <c r="D1251" s="65" t="s">
        <v>2093</v>
      </c>
      <c r="E1251" s="65" t="s">
        <v>361</v>
      </c>
      <c r="F1251" s="65" t="s">
        <v>11</v>
      </c>
      <c r="G1251" s="65" t="s">
        <v>1522</v>
      </c>
      <c r="H1251" s="65" t="s">
        <v>13</v>
      </c>
      <c r="I1251" s="67">
        <v>-1764.7799999999997</v>
      </c>
      <c r="J1251" s="48" t="str">
        <f t="shared" si="19"/>
        <v>710 Dept of Cultural and Community Engagement</v>
      </c>
      <c r="K1251" s="48" t="str">
        <f>IFERROR(VLOOKUP(C1251,AppropUnits[],13,0),D1251)</f>
        <v>DCCE Historic Preservation &amp; Antiquities</v>
      </c>
      <c r="L1251" s="62" t="s">
        <v>1519</v>
      </c>
      <c r="M1251" s="63" t="s">
        <v>2161</v>
      </c>
    </row>
    <row r="1252" spans="1:13" ht="15" customHeight="1" x14ac:dyDescent="0.25">
      <c r="A1252" s="64" t="s">
        <v>247</v>
      </c>
      <c r="B1252" s="65" t="s">
        <v>425</v>
      </c>
      <c r="C1252" s="66" t="s">
        <v>2094</v>
      </c>
      <c r="D1252" s="65" t="s">
        <v>2095</v>
      </c>
      <c r="E1252" s="65" t="s">
        <v>361</v>
      </c>
      <c r="F1252" s="65" t="s">
        <v>11</v>
      </c>
      <c r="G1252" s="65" t="s">
        <v>1522</v>
      </c>
      <c r="H1252" s="65" t="s">
        <v>13</v>
      </c>
      <c r="I1252" s="67">
        <v>-23.620000000000005</v>
      </c>
      <c r="J1252" s="48" t="str">
        <f t="shared" si="19"/>
        <v>710 Dept of Cultural and Community Engagement</v>
      </c>
      <c r="K1252" s="48" t="str">
        <f>IFERROR(VLOOKUP(C1252,AppropUnits[],13,0),D1252)</f>
        <v>DCCE State Historical Society</v>
      </c>
      <c r="L1252" s="62" t="s">
        <v>1519</v>
      </c>
      <c r="M1252" s="63" t="s">
        <v>2161</v>
      </c>
    </row>
    <row r="1253" spans="1:13" ht="15" customHeight="1" x14ac:dyDescent="0.25">
      <c r="A1253" s="64" t="s">
        <v>247</v>
      </c>
      <c r="B1253" s="65" t="s">
        <v>425</v>
      </c>
      <c r="C1253" s="66" t="s">
        <v>1344</v>
      </c>
      <c r="D1253" s="65" t="s">
        <v>2096</v>
      </c>
      <c r="E1253" s="65" t="s">
        <v>361</v>
      </c>
      <c r="F1253" s="65" t="s">
        <v>11</v>
      </c>
      <c r="G1253" s="65" t="s">
        <v>1522</v>
      </c>
      <c r="H1253" s="65" t="s">
        <v>13</v>
      </c>
      <c r="I1253" s="67">
        <v>-500.13000000000011</v>
      </c>
      <c r="J1253" s="48" t="str">
        <f t="shared" si="19"/>
        <v>710 Dept of Cultural and Community Engagement</v>
      </c>
      <c r="K1253" s="48" t="str">
        <f>IFERROR(VLOOKUP(C1253,AppropUnits[],13,0),D1253)</f>
        <v>DCCE Fine Arts Administration</v>
      </c>
      <c r="L1253" s="62" t="s">
        <v>1519</v>
      </c>
      <c r="M1253" s="63" t="s">
        <v>2161</v>
      </c>
    </row>
    <row r="1254" spans="1:13" ht="15" customHeight="1" x14ac:dyDescent="0.25">
      <c r="A1254" s="64" t="s">
        <v>247</v>
      </c>
      <c r="B1254" s="65" t="s">
        <v>425</v>
      </c>
      <c r="C1254" s="66" t="s">
        <v>250</v>
      </c>
      <c r="D1254" s="65" t="s">
        <v>2097</v>
      </c>
      <c r="E1254" s="65" t="s">
        <v>361</v>
      </c>
      <c r="F1254" s="65" t="s">
        <v>11</v>
      </c>
      <c r="G1254" s="65" t="s">
        <v>1522</v>
      </c>
      <c r="H1254" s="65" t="s">
        <v>13</v>
      </c>
      <c r="I1254" s="67">
        <v>-1771.1599999999999</v>
      </c>
      <c r="J1254" s="48" t="str">
        <f t="shared" si="19"/>
        <v>710 Dept of Cultural and Community Engagement</v>
      </c>
      <c r="K1254" s="48" t="str">
        <f>IFERROR(VLOOKUP(C1254,AppropUnits[],13,0),D1254)</f>
        <v>DCCE Community Arts Outreach</v>
      </c>
      <c r="L1254" s="62" t="s">
        <v>1519</v>
      </c>
      <c r="M1254" s="63" t="s">
        <v>2161</v>
      </c>
    </row>
    <row r="1255" spans="1:13" ht="15" customHeight="1" x14ac:dyDescent="0.25">
      <c r="A1255" s="64" t="s">
        <v>247</v>
      </c>
      <c r="B1255" s="65" t="s">
        <v>425</v>
      </c>
      <c r="C1255" s="66" t="s">
        <v>2098</v>
      </c>
      <c r="D1255" s="65" t="s">
        <v>2099</v>
      </c>
      <c r="E1255" s="65" t="s">
        <v>361</v>
      </c>
      <c r="F1255" s="65" t="s">
        <v>11</v>
      </c>
      <c r="G1255" s="65" t="s">
        <v>1522</v>
      </c>
      <c r="H1255" s="65" t="s">
        <v>13</v>
      </c>
      <c r="I1255" s="67">
        <v>-47.819999999999993</v>
      </c>
      <c r="J1255" s="48" t="str">
        <f t="shared" si="19"/>
        <v>710 Dept of Cultural and Community Engagement</v>
      </c>
      <c r="K1255" s="48" t="str">
        <f>IFERROR(VLOOKUP(C1255,AppropUnits[],13,0),D1255)</f>
        <v>DCCE Museum Services</v>
      </c>
      <c r="L1255" s="62" t="s">
        <v>1519</v>
      </c>
      <c r="M1255" s="63" t="s">
        <v>2161</v>
      </c>
    </row>
    <row r="1256" spans="1:13" ht="15" customHeight="1" x14ac:dyDescent="0.25">
      <c r="A1256" s="64" t="s">
        <v>247</v>
      </c>
      <c r="B1256" s="65" t="s">
        <v>425</v>
      </c>
      <c r="C1256" s="66" t="s">
        <v>251</v>
      </c>
      <c r="D1256" s="65" t="s">
        <v>2100</v>
      </c>
      <c r="E1256" s="65" t="s">
        <v>361</v>
      </c>
      <c r="F1256" s="65" t="s">
        <v>11</v>
      </c>
      <c r="G1256" s="65" t="s">
        <v>1522</v>
      </c>
      <c r="H1256" s="65" t="s">
        <v>13</v>
      </c>
      <c r="I1256" s="67">
        <v>-397.45000000000005</v>
      </c>
      <c r="J1256" s="48" t="str">
        <f t="shared" si="19"/>
        <v>710 Dept of Cultural and Community Engagement</v>
      </c>
      <c r="K1256" s="48" t="str">
        <f>IFERROR(VLOOKUP(C1256,AppropUnits[],13,0),D1256)</f>
        <v>DCCE State Library Administration</v>
      </c>
      <c r="L1256" s="62" t="s">
        <v>1519</v>
      </c>
      <c r="M1256" s="63" t="s">
        <v>2161</v>
      </c>
    </row>
    <row r="1257" spans="1:13" ht="15" customHeight="1" x14ac:dyDescent="0.25">
      <c r="A1257" s="64" t="s">
        <v>247</v>
      </c>
      <c r="B1257" s="65" t="s">
        <v>425</v>
      </c>
      <c r="C1257" s="66" t="s">
        <v>252</v>
      </c>
      <c r="D1257" s="65" t="s">
        <v>2101</v>
      </c>
      <c r="E1257" s="65" t="s">
        <v>361</v>
      </c>
      <c r="F1257" s="65" t="s">
        <v>11</v>
      </c>
      <c r="G1257" s="65" t="s">
        <v>1522</v>
      </c>
      <c r="H1257" s="65" t="s">
        <v>13</v>
      </c>
      <c r="I1257" s="67">
        <v>-1799.7700000000004</v>
      </c>
      <c r="J1257" s="48" t="str">
        <f t="shared" si="19"/>
        <v>710 Dept of Cultural and Community Engagement</v>
      </c>
      <c r="K1257" s="48" t="str">
        <f>IFERROR(VLOOKUP(C1257,AppropUnits[],13,0),D1257)</f>
        <v>DCCE Blind &amp; Physically Handicapped</v>
      </c>
      <c r="L1257" s="62" t="s">
        <v>1519</v>
      </c>
      <c r="M1257" s="63" t="s">
        <v>2161</v>
      </c>
    </row>
    <row r="1258" spans="1:13" ht="15" customHeight="1" x14ac:dyDescent="0.25">
      <c r="A1258" s="64" t="s">
        <v>247</v>
      </c>
      <c r="B1258" s="65" t="s">
        <v>425</v>
      </c>
      <c r="C1258" s="66" t="s">
        <v>1350</v>
      </c>
      <c r="D1258" s="65" t="s">
        <v>2102</v>
      </c>
      <c r="E1258" s="65" t="s">
        <v>361</v>
      </c>
      <c r="F1258" s="65" t="s">
        <v>11</v>
      </c>
      <c r="G1258" s="65" t="s">
        <v>1522</v>
      </c>
      <c r="H1258" s="65" t="s">
        <v>13</v>
      </c>
      <c r="I1258" s="67">
        <v>-829.80000000000018</v>
      </c>
      <c r="J1258" s="48" t="str">
        <f t="shared" si="19"/>
        <v>710 Dept of Cultural and Community Engagement</v>
      </c>
      <c r="K1258" s="48" t="str">
        <f>IFERROR(VLOOKUP(C1258,AppropUnits[],13,0),D1258)</f>
        <v>DCCE Library Development</v>
      </c>
      <c r="L1258" s="62" t="s">
        <v>1519</v>
      </c>
      <c r="M1258" s="63" t="s">
        <v>2161</v>
      </c>
    </row>
    <row r="1259" spans="1:13" ht="15" customHeight="1" x14ac:dyDescent="0.25">
      <c r="A1259" s="64" t="s">
        <v>247</v>
      </c>
      <c r="B1259" s="65" t="s">
        <v>425</v>
      </c>
      <c r="C1259" s="66" t="s">
        <v>1352</v>
      </c>
      <c r="D1259" s="65" t="s">
        <v>2103</v>
      </c>
      <c r="E1259" s="65" t="s">
        <v>361</v>
      </c>
      <c r="F1259" s="65" t="s">
        <v>11</v>
      </c>
      <c r="G1259" s="65" t="s">
        <v>1522</v>
      </c>
      <c r="H1259" s="65" t="s">
        <v>13</v>
      </c>
      <c r="I1259" s="67">
        <v>-947.7800000000002</v>
      </c>
      <c r="J1259" s="48" t="str">
        <f t="shared" si="19"/>
        <v>710 Dept of Cultural and Community Engagement</v>
      </c>
      <c r="K1259" s="48" t="str">
        <f>IFERROR(VLOOKUP(C1259,AppropUnits[],13,0),D1259)</f>
        <v>DCCE Library Resources</v>
      </c>
      <c r="L1259" s="62" t="s">
        <v>1519</v>
      </c>
      <c r="M1259" s="63" t="s">
        <v>2161</v>
      </c>
    </row>
    <row r="1260" spans="1:13" ht="15" customHeight="1" x14ac:dyDescent="0.25">
      <c r="A1260" s="64" t="s">
        <v>247</v>
      </c>
      <c r="B1260" s="65" t="s">
        <v>425</v>
      </c>
      <c r="C1260" s="66" t="s">
        <v>345</v>
      </c>
      <c r="D1260" s="65" t="s">
        <v>2104</v>
      </c>
      <c r="E1260" s="65" t="s">
        <v>361</v>
      </c>
      <c r="F1260" s="65" t="s">
        <v>11</v>
      </c>
      <c r="G1260" s="65" t="s">
        <v>1522</v>
      </c>
      <c r="H1260" s="65" t="s">
        <v>13</v>
      </c>
      <c r="I1260" s="67">
        <v>-735.11999999999989</v>
      </c>
      <c r="J1260" s="48" t="str">
        <f t="shared" si="19"/>
        <v>710 Dept of Cultural and Community Engagement</v>
      </c>
      <c r="K1260" s="48" t="str">
        <f>IFERROR(VLOOKUP(C1260,AppropUnits[],13,0),D1260)</f>
        <v>DCCE Bookmobile</v>
      </c>
      <c r="L1260" s="62" t="s">
        <v>1519</v>
      </c>
      <c r="M1260" s="63" t="s">
        <v>2161</v>
      </c>
    </row>
    <row r="1261" spans="1:13" ht="15" customHeight="1" x14ac:dyDescent="0.25">
      <c r="A1261" s="64" t="s">
        <v>247</v>
      </c>
      <c r="B1261" s="65" t="s">
        <v>425</v>
      </c>
      <c r="C1261" s="66" t="s">
        <v>356</v>
      </c>
      <c r="D1261" s="65" t="s">
        <v>2105</v>
      </c>
      <c r="E1261" s="65" t="s">
        <v>361</v>
      </c>
      <c r="F1261" s="65" t="s">
        <v>11</v>
      </c>
      <c r="G1261" s="65" t="s">
        <v>1522</v>
      </c>
      <c r="H1261" s="65" t="s">
        <v>13</v>
      </c>
      <c r="I1261" s="67">
        <v>-1449.1400000000003</v>
      </c>
      <c r="J1261" s="48" t="str">
        <f t="shared" si="19"/>
        <v>710 Dept of Cultural and Community Engagement</v>
      </c>
      <c r="K1261" s="48" t="str">
        <f>IFERROR(VLOOKUP(C1261,AppropUnits[],13,0),D1261)</f>
        <v>DCCE STEM Action Center</v>
      </c>
      <c r="L1261" s="62" t="s">
        <v>1519</v>
      </c>
      <c r="M1261" s="63" t="s">
        <v>2161</v>
      </c>
    </row>
    <row r="1262" spans="1:13" ht="15" customHeight="1" x14ac:dyDescent="0.25">
      <c r="A1262" s="64" t="s">
        <v>247</v>
      </c>
      <c r="B1262" s="65" t="s">
        <v>425</v>
      </c>
      <c r="C1262" s="66" t="s">
        <v>1356</v>
      </c>
      <c r="D1262" s="65" t="s">
        <v>2106</v>
      </c>
      <c r="E1262" s="65" t="s">
        <v>361</v>
      </c>
      <c r="F1262" s="65" t="s">
        <v>11</v>
      </c>
      <c r="G1262" s="65" t="s">
        <v>1522</v>
      </c>
      <c r="H1262" s="65" t="s">
        <v>13</v>
      </c>
      <c r="I1262" s="67">
        <v>-904.80000000000018</v>
      </c>
      <c r="J1262" s="48" t="str">
        <f t="shared" si="19"/>
        <v>710 Dept of Cultural and Community Engagement</v>
      </c>
      <c r="K1262" s="48" t="str">
        <f>IFERROR(VLOOKUP(C1262,AppropUnits[],13,0),D1262)</f>
        <v>DCCE Commission on Service &amp; Volunteerism</v>
      </c>
      <c r="L1262" s="62" t="s">
        <v>1519</v>
      </c>
      <c r="M1262" s="63" t="s">
        <v>2161</v>
      </c>
    </row>
    <row r="1263" spans="1:13" ht="15" customHeight="1" x14ac:dyDescent="0.25">
      <c r="A1263" s="68" t="s">
        <v>247</v>
      </c>
      <c r="B1263" s="69" t="s">
        <v>425</v>
      </c>
      <c r="C1263" s="70" t="s">
        <v>251</v>
      </c>
      <c r="D1263" s="69" t="s">
        <v>514</v>
      </c>
      <c r="E1263" s="69" t="s">
        <v>361</v>
      </c>
      <c r="F1263" s="69" t="s">
        <v>22</v>
      </c>
      <c r="G1263" s="69" t="s">
        <v>537</v>
      </c>
      <c r="H1263" s="69" t="s">
        <v>13</v>
      </c>
      <c r="I1263" s="71">
        <v>37407.800000000003</v>
      </c>
      <c r="J1263" s="48" t="str">
        <f t="shared" si="19"/>
        <v>710 Dept of Cultural and Community Engagement</v>
      </c>
      <c r="K1263" s="48" t="str">
        <f>IFERROR(VLOOKUP(C1263,AppropUnits[],13,0),D1263)</f>
        <v>DCCE State Library Administration</v>
      </c>
      <c r="L1263" s="72" t="s">
        <v>7093</v>
      </c>
      <c r="M1263" s="73" t="s">
        <v>2161</v>
      </c>
    </row>
    <row r="1264" spans="1:13" ht="15" customHeight="1" x14ac:dyDescent="0.25">
      <c r="A1264" s="46" t="s">
        <v>253</v>
      </c>
      <c r="B1264" s="25" t="s">
        <v>254</v>
      </c>
      <c r="C1264" s="43" t="s">
        <v>1424</v>
      </c>
      <c r="D1264" s="25" t="s">
        <v>1518</v>
      </c>
      <c r="E1264" s="39" t="s">
        <v>361</v>
      </c>
      <c r="F1264" s="25" t="s">
        <v>11</v>
      </c>
      <c r="G1264" s="25" t="s">
        <v>20</v>
      </c>
      <c r="H1264" s="25" t="s">
        <v>13</v>
      </c>
      <c r="I1264" s="32">
        <v>946</v>
      </c>
      <c r="J1264" s="48" t="str">
        <f t="shared" si="19"/>
        <v>810 Dept of Transportation</v>
      </c>
      <c r="K1264" s="48" t="str">
        <f>IFERROR(VLOOKUP(C1264,AppropUnits[],13,0),D1264)</f>
        <v>DOT Aeronautics Administration</v>
      </c>
      <c r="L1264" s="62" t="s">
        <v>1519</v>
      </c>
      <c r="M1264" s="63" t="s">
        <v>2161</v>
      </c>
    </row>
    <row r="1265" spans="1:13" ht="15" customHeight="1" x14ac:dyDescent="0.25">
      <c r="A1265" s="45" t="s">
        <v>253</v>
      </c>
      <c r="B1265" s="27" t="s">
        <v>254</v>
      </c>
      <c r="C1265" s="28" t="s">
        <v>359</v>
      </c>
      <c r="D1265" s="26" t="s">
        <v>360</v>
      </c>
      <c r="E1265" s="29" t="s">
        <v>361</v>
      </c>
      <c r="F1265" s="29" t="s">
        <v>534</v>
      </c>
      <c r="G1265" s="29" t="s">
        <v>362</v>
      </c>
      <c r="H1265" s="30" t="s">
        <v>13</v>
      </c>
      <c r="I1265" s="31">
        <v>36</v>
      </c>
      <c r="J1265" s="48" t="str">
        <f t="shared" si="19"/>
        <v>810 Dept of Transportation</v>
      </c>
      <c r="K1265" s="48" t="str">
        <f>IFERROR(VLOOKUP(C1265,AppropUnits[],13,0),D1265)</f>
        <v>DOT Airplane Operations</v>
      </c>
      <c r="L1265" s="35" t="s">
        <v>588</v>
      </c>
      <c r="M1265" s="63" t="s">
        <v>2161</v>
      </c>
    </row>
    <row r="1266" spans="1:13" ht="15" customHeight="1" x14ac:dyDescent="0.25">
      <c r="A1266" s="45" t="s">
        <v>253</v>
      </c>
      <c r="B1266" s="27" t="s">
        <v>254</v>
      </c>
      <c r="C1266" s="28" t="s">
        <v>357</v>
      </c>
      <c r="D1266" s="26" t="s">
        <v>358</v>
      </c>
      <c r="E1266" s="29" t="s">
        <v>361</v>
      </c>
      <c r="F1266" s="29" t="s">
        <v>261</v>
      </c>
      <c r="G1266" s="29" t="s">
        <v>260</v>
      </c>
      <c r="H1266" s="30" t="s">
        <v>13</v>
      </c>
      <c r="I1266" s="31">
        <v>6.2473999999999998</v>
      </c>
      <c r="J1266" s="48" t="str">
        <f t="shared" si="19"/>
        <v>810 Dept of Transportation</v>
      </c>
      <c r="K1266" s="48" t="str">
        <f>IFERROR(VLOOKUP(C1266,AppropUnits[],13,0),D1266)</f>
        <v>DOT Field Crews</v>
      </c>
      <c r="L1266" s="35" t="s">
        <v>588</v>
      </c>
      <c r="M1266" s="63" t="s">
        <v>2161</v>
      </c>
    </row>
    <row r="1267" spans="1:13" ht="15" customHeight="1" x14ac:dyDescent="0.25">
      <c r="A1267" s="46" t="s">
        <v>253</v>
      </c>
      <c r="B1267" s="25" t="s">
        <v>254</v>
      </c>
      <c r="C1267" s="43" t="s">
        <v>1480</v>
      </c>
      <c r="D1267" s="25" t="s">
        <v>1481</v>
      </c>
      <c r="E1267" s="39" t="s">
        <v>361</v>
      </c>
      <c r="F1267" s="25" t="s">
        <v>11</v>
      </c>
      <c r="G1267" s="25" t="s">
        <v>12</v>
      </c>
      <c r="H1267" s="25" t="s">
        <v>13</v>
      </c>
      <c r="I1267" s="32">
        <v>11768</v>
      </c>
      <c r="J1267" s="48" t="str">
        <f t="shared" si="19"/>
        <v>810 Dept of Transportation</v>
      </c>
      <c r="K1267" s="48" t="str">
        <f>IFERROR(VLOOKUP(C1267,AppropUnits[],13,0),D1267)</f>
        <v>DOT Miscellaneous Revenue</v>
      </c>
      <c r="L1267" s="62" t="s">
        <v>1519</v>
      </c>
      <c r="M1267" s="63" t="s">
        <v>2161</v>
      </c>
    </row>
    <row r="1268" spans="1:13" ht="15" customHeight="1" x14ac:dyDescent="0.25">
      <c r="A1268" s="46" t="s">
        <v>253</v>
      </c>
      <c r="B1268" s="25" t="s">
        <v>254</v>
      </c>
      <c r="C1268" s="43" t="s">
        <v>1480</v>
      </c>
      <c r="D1268" s="25" t="s">
        <v>1481</v>
      </c>
      <c r="E1268" s="39" t="s">
        <v>361</v>
      </c>
      <c r="F1268" s="25" t="s">
        <v>11</v>
      </c>
      <c r="G1268" s="25" t="s">
        <v>1482</v>
      </c>
      <c r="H1268" s="25" t="s">
        <v>13</v>
      </c>
      <c r="I1268" s="32">
        <v>-37462</v>
      </c>
      <c r="J1268" s="48" t="str">
        <f t="shared" si="19"/>
        <v>810 Dept of Transportation</v>
      </c>
      <c r="K1268" s="48" t="str">
        <f>IFERROR(VLOOKUP(C1268,AppropUnits[],13,0),D1268)</f>
        <v>DOT Miscellaneous Revenue</v>
      </c>
      <c r="L1268" s="62" t="s">
        <v>1519</v>
      </c>
      <c r="M1268" s="63" t="s">
        <v>2161</v>
      </c>
    </row>
    <row r="1269" spans="1:13" ht="15" customHeight="1" x14ac:dyDescent="0.25">
      <c r="A1269" s="46" t="s">
        <v>253</v>
      </c>
      <c r="B1269" s="25" t="s">
        <v>254</v>
      </c>
      <c r="C1269" s="43" t="s">
        <v>1480</v>
      </c>
      <c r="D1269" s="25" t="s">
        <v>1481</v>
      </c>
      <c r="E1269" s="39" t="s">
        <v>361</v>
      </c>
      <c r="F1269" s="25" t="s">
        <v>11</v>
      </c>
      <c r="G1269" s="25" t="s">
        <v>14</v>
      </c>
      <c r="H1269" s="25" t="s">
        <v>13</v>
      </c>
      <c r="I1269" s="32">
        <v>550000</v>
      </c>
      <c r="J1269" s="48" t="str">
        <f t="shared" si="19"/>
        <v>810 Dept of Transportation</v>
      </c>
      <c r="K1269" s="48" t="str">
        <f>IFERROR(VLOOKUP(C1269,AppropUnits[],13,0),D1269)</f>
        <v>DOT Miscellaneous Revenue</v>
      </c>
      <c r="L1269" s="62" t="s">
        <v>1519</v>
      </c>
      <c r="M1269" s="63" t="s">
        <v>2161</v>
      </c>
    </row>
    <row r="1270" spans="1:13" ht="15" customHeight="1" x14ac:dyDescent="0.25">
      <c r="A1270" s="46" t="s">
        <v>253</v>
      </c>
      <c r="B1270" s="25" t="s">
        <v>254</v>
      </c>
      <c r="C1270" s="43" t="s">
        <v>1480</v>
      </c>
      <c r="D1270" s="25" t="s">
        <v>1481</v>
      </c>
      <c r="E1270" s="39" t="s">
        <v>361</v>
      </c>
      <c r="F1270" s="25" t="s">
        <v>11</v>
      </c>
      <c r="G1270" s="25" t="s">
        <v>20</v>
      </c>
      <c r="H1270" s="25" t="s">
        <v>13</v>
      </c>
      <c r="I1270" s="32">
        <v>159613</v>
      </c>
      <c r="J1270" s="48" t="str">
        <f t="shared" si="19"/>
        <v>810 Dept of Transportation</v>
      </c>
      <c r="K1270" s="48" t="str">
        <f>IFERROR(VLOOKUP(C1270,AppropUnits[],13,0),D1270)</f>
        <v>DOT Miscellaneous Revenue</v>
      </c>
      <c r="L1270" s="62" t="s">
        <v>1519</v>
      </c>
      <c r="M1270" s="63" t="s">
        <v>2161</v>
      </c>
    </row>
    <row r="1271" spans="1:13" ht="15" customHeight="1" x14ac:dyDescent="0.25">
      <c r="A1271" s="45" t="s">
        <v>253</v>
      </c>
      <c r="B1271" s="27" t="s">
        <v>254</v>
      </c>
      <c r="C1271" s="28" t="s">
        <v>263</v>
      </c>
      <c r="D1271" s="26" t="s">
        <v>327</v>
      </c>
      <c r="E1271" s="29" t="s">
        <v>361</v>
      </c>
      <c r="F1271" s="29" t="s">
        <v>261</v>
      </c>
      <c r="G1271" s="29" t="s">
        <v>260</v>
      </c>
      <c r="H1271" s="30" t="s">
        <v>13</v>
      </c>
      <c r="I1271" s="31">
        <v>22.161999999999999</v>
      </c>
      <c r="J1271" s="48" t="str">
        <f t="shared" si="19"/>
        <v>810 Dept of Transportation</v>
      </c>
      <c r="K1271" s="48" t="str">
        <f>IFERROR(VLOOKUP(C1271,AppropUnits[],13,0),D1271)</f>
        <v>DOT OPS MAIN Region 1</v>
      </c>
      <c r="L1271" s="35" t="s">
        <v>588</v>
      </c>
      <c r="M1271" s="63" t="s">
        <v>2161</v>
      </c>
    </row>
    <row r="1272" spans="1:13" ht="15" customHeight="1" x14ac:dyDescent="0.25">
      <c r="A1272" s="45" t="s">
        <v>253</v>
      </c>
      <c r="B1272" s="27" t="s">
        <v>254</v>
      </c>
      <c r="C1272" s="28" t="s">
        <v>262</v>
      </c>
      <c r="D1272" s="26" t="s">
        <v>328</v>
      </c>
      <c r="E1272" s="29" t="s">
        <v>361</v>
      </c>
      <c r="F1272" s="29" t="s">
        <v>261</v>
      </c>
      <c r="G1272" s="29" t="s">
        <v>260</v>
      </c>
      <c r="H1272" s="30" t="s">
        <v>13</v>
      </c>
      <c r="I1272" s="31">
        <v>9.4745000000000008</v>
      </c>
      <c r="J1272" s="48" t="str">
        <f t="shared" si="19"/>
        <v>810 Dept of Transportation</v>
      </c>
      <c r="K1272" s="48" t="str">
        <f>IFERROR(VLOOKUP(C1272,AppropUnits[],13,0),D1272)</f>
        <v>DOT OPS MAIN Region 2</v>
      </c>
      <c r="L1272" s="35" t="s">
        <v>588</v>
      </c>
      <c r="M1272" s="63" t="s">
        <v>2161</v>
      </c>
    </row>
    <row r="1273" spans="1:13" ht="15" customHeight="1" x14ac:dyDescent="0.25">
      <c r="A1273" s="45" t="s">
        <v>253</v>
      </c>
      <c r="B1273" s="27" t="s">
        <v>254</v>
      </c>
      <c r="C1273" s="28" t="s">
        <v>266</v>
      </c>
      <c r="D1273" s="26" t="s">
        <v>329</v>
      </c>
      <c r="E1273" s="29" t="s">
        <v>361</v>
      </c>
      <c r="F1273" s="29" t="s">
        <v>261</v>
      </c>
      <c r="G1273" s="29" t="s">
        <v>260</v>
      </c>
      <c r="H1273" s="30" t="s">
        <v>13</v>
      </c>
      <c r="I1273" s="31">
        <v>14.747200000000001</v>
      </c>
      <c r="J1273" s="48" t="str">
        <f t="shared" si="19"/>
        <v>810 Dept of Transportation</v>
      </c>
      <c r="K1273" s="48" t="str">
        <f>IFERROR(VLOOKUP(C1273,AppropUnits[],13,0),D1273)</f>
        <v>DOT OPS MAIN Region 3</v>
      </c>
      <c r="L1273" s="35" t="s">
        <v>588</v>
      </c>
      <c r="M1273" s="63" t="s">
        <v>2161</v>
      </c>
    </row>
    <row r="1274" spans="1:13" ht="15" customHeight="1" x14ac:dyDescent="0.25">
      <c r="A1274" s="45" t="s">
        <v>253</v>
      </c>
      <c r="B1274" s="27" t="s">
        <v>254</v>
      </c>
      <c r="C1274" s="28" t="s">
        <v>264</v>
      </c>
      <c r="D1274" s="26" t="s">
        <v>330</v>
      </c>
      <c r="E1274" s="29" t="s">
        <v>361</v>
      </c>
      <c r="F1274" s="29" t="s">
        <v>261</v>
      </c>
      <c r="G1274" s="29" t="s">
        <v>260</v>
      </c>
      <c r="H1274" s="30" t="s">
        <v>13</v>
      </c>
      <c r="I1274" s="31">
        <v>15.4001</v>
      </c>
      <c r="J1274" s="48" t="str">
        <f t="shared" si="19"/>
        <v>810 Dept of Transportation</v>
      </c>
      <c r="K1274" s="48" t="str">
        <f>IFERROR(VLOOKUP(C1274,AppropUnits[],13,0),D1274)</f>
        <v>DOT OPS MAIN Region 4</v>
      </c>
      <c r="L1274" s="35" t="s">
        <v>588</v>
      </c>
      <c r="M1274" s="63" t="s">
        <v>2161</v>
      </c>
    </row>
    <row r="1275" spans="1:13" ht="15" customHeight="1" x14ac:dyDescent="0.25">
      <c r="A1275" s="45" t="s">
        <v>253</v>
      </c>
      <c r="B1275" s="27" t="s">
        <v>254</v>
      </c>
      <c r="C1275" s="28" t="s">
        <v>255</v>
      </c>
      <c r="D1275" s="26" t="s">
        <v>331</v>
      </c>
      <c r="E1275" s="29" t="s">
        <v>361</v>
      </c>
      <c r="F1275" s="29" t="s">
        <v>534</v>
      </c>
      <c r="G1275" s="29" t="s">
        <v>362</v>
      </c>
      <c r="H1275" s="30" t="s">
        <v>13</v>
      </c>
      <c r="I1275" s="31">
        <v>25032</v>
      </c>
      <c r="J1275" s="48" t="str">
        <f t="shared" si="19"/>
        <v>810 Dept of Transportation</v>
      </c>
      <c r="K1275" s="48" t="str">
        <f>IFERROR(VLOOKUP(C1275,AppropUnits[],13,0),D1275)</f>
        <v>DOT Shops</v>
      </c>
      <c r="L1275" s="35" t="s">
        <v>588</v>
      </c>
      <c r="M1275" s="63" t="s">
        <v>2161</v>
      </c>
    </row>
    <row r="1276" spans="1:13" ht="15" customHeight="1" x14ac:dyDescent="0.25">
      <c r="A1276" s="45" t="s">
        <v>253</v>
      </c>
      <c r="B1276" s="27" t="s">
        <v>254</v>
      </c>
      <c r="C1276" s="28" t="s">
        <v>255</v>
      </c>
      <c r="D1276" s="26" t="s">
        <v>331</v>
      </c>
      <c r="E1276" s="29" t="s">
        <v>361</v>
      </c>
      <c r="F1276" s="29" t="s">
        <v>534</v>
      </c>
      <c r="G1276" s="29" t="s">
        <v>378</v>
      </c>
      <c r="H1276" s="30" t="s">
        <v>13</v>
      </c>
      <c r="I1276" s="31">
        <v>79920</v>
      </c>
      <c r="J1276" s="48" t="str">
        <f t="shared" si="19"/>
        <v>810 Dept of Transportation</v>
      </c>
      <c r="K1276" s="48" t="str">
        <f>IFERROR(VLOOKUP(C1276,AppropUnits[],13,0),D1276)</f>
        <v>DOT Shops</v>
      </c>
      <c r="L1276" s="35" t="s">
        <v>588</v>
      </c>
      <c r="M1276" s="63" t="s">
        <v>2161</v>
      </c>
    </row>
    <row r="1277" spans="1:13" ht="15" customHeight="1" x14ac:dyDescent="0.25">
      <c r="A1277" s="45" t="s">
        <v>253</v>
      </c>
      <c r="B1277" s="27" t="s">
        <v>254</v>
      </c>
      <c r="C1277" s="28" t="s">
        <v>255</v>
      </c>
      <c r="D1277" s="26" t="s">
        <v>331</v>
      </c>
      <c r="E1277" s="29" t="s">
        <v>361</v>
      </c>
      <c r="F1277" s="29" t="s">
        <v>261</v>
      </c>
      <c r="G1277" s="29" t="s">
        <v>260</v>
      </c>
      <c r="H1277" s="30" t="s">
        <v>13</v>
      </c>
      <c r="I1277" s="31">
        <v>8714.0622999999996</v>
      </c>
      <c r="J1277" s="48" t="str">
        <f t="shared" si="19"/>
        <v>810 Dept of Transportation</v>
      </c>
      <c r="K1277" s="48" t="str">
        <f>IFERROR(VLOOKUP(C1277,AppropUnits[],13,0),D1277)</f>
        <v>DOT Shops</v>
      </c>
      <c r="L1277" s="35" t="s">
        <v>588</v>
      </c>
      <c r="M1277" s="63" t="s">
        <v>2161</v>
      </c>
    </row>
    <row r="1278" spans="1:13" ht="15" customHeight="1" x14ac:dyDescent="0.25">
      <c r="A1278" s="46" t="s">
        <v>253</v>
      </c>
      <c r="B1278" s="25" t="s">
        <v>254</v>
      </c>
      <c r="C1278" s="43" t="s">
        <v>255</v>
      </c>
      <c r="D1278" s="25" t="s">
        <v>331</v>
      </c>
      <c r="E1278" s="39" t="s">
        <v>361</v>
      </c>
      <c r="F1278" s="25" t="s">
        <v>11</v>
      </c>
      <c r="G1278" s="25" t="s">
        <v>20</v>
      </c>
      <c r="H1278" s="25" t="s">
        <v>13</v>
      </c>
      <c r="I1278" s="32">
        <v>13150</v>
      </c>
      <c r="J1278" s="48" t="str">
        <f t="shared" si="19"/>
        <v>810 Dept of Transportation</v>
      </c>
      <c r="K1278" s="48" t="str">
        <f>IFERROR(VLOOKUP(C1278,AppropUnits[],13,0),D1278)</f>
        <v>DOT Shops</v>
      </c>
      <c r="L1278" s="62" t="s">
        <v>1519</v>
      </c>
      <c r="M1278" s="63" t="s">
        <v>2161</v>
      </c>
    </row>
    <row r="1279" spans="1:13" ht="15" customHeight="1" x14ac:dyDescent="0.25">
      <c r="A1279" s="45" t="s">
        <v>253</v>
      </c>
      <c r="B1279" s="27" t="s">
        <v>254</v>
      </c>
      <c r="C1279" s="28" t="s">
        <v>265</v>
      </c>
      <c r="D1279" s="26" t="s">
        <v>332</v>
      </c>
      <c r="E1279" s="29" t="s">
        <v>361</v>
      </c>
      <c r="F1279" s="29" t="s">
        <v>534</v>
      </c>
      <c r="G1279" s="29" t="s">
        <v>362</v>
      </c>
      <c r="H1279" s="30" t="s">
        <v>13</v>
      </c>
      <c r="I1279" s="31">
        <v>372</v>
      </c>
      <c r="J1279" s="48" t="str">
        <f t="shared" si="19"/>
        <v>810 Dept of Transportation</v>
      </c>
      <c r="K1279" s="48" t="str">
        <f>IFERROR(VLOOKUP(C1279,AppropUnits[],13,0),D1279)</f>
        <v>DOT Traffic Operations Center</v>
      </c>
      <c r="L1279" s="35" t="s">
        <v>588</v>
      </c>
      <c r="M1279" s="63" t="s">
        <v>2161</v>
      </c>
    </row>
    <row r="1280" spans="1:13" ht="15" customHeight="1" x14ac:dyDescent="0.25">
      <c r="A1280" s="45" t="s">
        <v>253</v>
      </c>
      <c r="B1280" s="27" t="s">
        <v>254</v>
      </c>
      <c r="C1280" s="28" t="s">
        <v>265</v>
      </c>
      <c r="D1280" s="26" t="s">
        <v>332</v>
      </c>
      <c r="E1280" s="29" t="s">
        <v>361</v>
      </c>
      <c r="F1280" s="29" t="s">
        <v>534</v>
      </c>
      <c r="G1280" s="29" t="s">
        <v>378</v>
      </c>
      <c r="H1280" s="30" t="s">
        <v>13</v>
      </c>
      <c r="I1280" s="31">
        <v>2790</v>
      </c>
      <c r="J1280" s="48" t="str">
        <f t="shared" si="19"/>
        <v>810 Dept of Transportation</v>
      </c>
      <c r="K1280" s="48" t="str">
        <f>IFERROR(VLOOKUP(C1280,AppropUnits[],13,0),D1280)</f>
        <v>DOT Traffic Operations Center</v>
      </c>
      <c r="L1280" s="35" t="s">
        <v>588</v>
      </c>
      <c r="M1280" s="63" t="s">
        <v>2161</v>
      </c>
    </row>
    <row r="1281" spans="1:13" ht="15" customHeight="1" x14ac:dyDescent="0.25">
      <c r="A1281" s="45" t="s">
        <v>253</v>
      </c>
      <c r="B1281" s="27" t="s">
        <v>254</v>
      </c>
      <c r="C1281" s="28" t="s">
        <v>265</v>
      </c>
      <c r="D1281" s="26" t="s">
        <v>332</v>
      </c>
      <c r="E1281" s="29" t="s">
        <v>361</v>
      </c>
      <c r="F1281" s="29" t="s">
        <v>261</v>
      </c>
      <c r="G1281" s="29" t="s">
        <v>260</v>
      </c>
      <c r="H1281" s="30" t="s">
        <v>13</v>
      </c>
      <c r="I1281" s="31">
        <v>663.75020000000006</v>
      </c>
      <c r="J1281" s="48" t="str">
        <f t="shared" si="19"/>
        <v>810 Dept of Transportation</v>
      </c>
      <c r="K1281" s="48" t="str">
        <f>IFERROR(VLOOKUP(C1281,AppropUnits[],13,0),D1281)</f>
        <v>DOT Traffic Operations Center</v>
      </c>
      <c r="L1281" s="35" t="s">
        <v>588</v>
      </c>
      <c r="M1281" s="63" t="s">
        <v>2161</v>
      </c>
    </row>
    <row r="1282" spans="1:13" ht="15" customHeight="1" x14ac:dyDescent="0.25">
      <c r="A1282" s="64" t="s">
        <v>253</v>
      </c>
      <c r="B1282" s="65" t="s">
        <v>254</v>
      </c>
      <c r="C1282" s="66" t="s">
        <v>1358</v>
      </c>
      <c r="D1282" s="65" t="s">
        <v>2107</v>
      </c>
      <c r="E1282" s="65" t="s">
        <v>361</v>
      </c>
      <c r="F1282" s="65" t="s">
        <v>11</v>
      </c>
      <c r="G1282" s="65" t="s">
        <v>1522</v>
      </c>
      <c r="H1282" s="65" t="s">
        <v>13</v>
      </c>
      <c r="I1282" s="67">
        <v>-4946.1399999999994</v>
      </c>
      <c r="J1282" s="48" t="str">
        <f t="shared" si="19"/>
        <v>810 Dept of Transportation</v>
      </c>
      <c r="K1282" s="48" t="str">
        <f>IFERROR(VLOOKUP(C1282,AppropUnits[],13,0),D1282)</f>
        <v>DOT Support Services Administration</v>
      </c>
      <c r="L1282" s="62" t="s">
        <v>1519</v>
      </c>
      <c r="M1282" s="63" t="s">
        <v>2161</v>
      </c>
    </row>
    <row r="1283" spans="1:13" ht="15" customHeight="1" x14ac:dyDescent="0.25">
      <c r="A1283" s="64" t="s">
        <v>253</v>
      </c>
      <c r="B1283" s="65" t="s">
        <v>254</v>
      </c>
      <c r="C1283" s="66" t="s">
        <v>1360</v>
      </c>
      <c r="D1283" s="65" t="s">
        <v>2108</v>
      </c>
      <c r="E1283" s="65" t="s">
        <v>361</v>
      </c>
      <c r="F1283" s="65" t="s">
        <v>11</v>
      </c>
      <c r="G1283" s="65" t="s">
        <v>1522</v>
      </c>
      <c r="H1283" s="65" t="s">
        <v>13</v>
      </c>
      <c r="I1283" s="67">
        <v>-7140.2200000000012</v>
      </c>
      <c r="J1283" s="48" t="str">
        <f t="shared" si="19"/>
        <v>810 Dept of Transportation</v>
      </c>
      <c r="K1283" s="48" t="str">
        <f>IFERROR(VLOOKUP(C1283,AppropUnits[],13,0),D1283)</f>
        <v>DOT Comptroller</v>
      </c>
      <c r="L1283" s="62" t="s">
        <v>1519</v>
      </c>
      <c r="M1283" s="63" t="s">
        <v>2161</v>
      </c>
    </row>
    <row r="1284" spans="1:13" ht="15" customHeight="1" x14ac:dyDescent="0.25">
      <c r="A1284" s="64" t="s">
        <v>253</v>
      </c>
      <c r="B1284" s="65" t="s">
        <v>254</v>
      </c>
      <c r="C1284" s="66" t="s">
        <v>1362</v>
      </c>
      <c r="D1284" s="65" t="s">
        <v>2109</v>
      </c>
      <c r="E1284" s="65" t="s">
        <v>361</v>
      </c>
      <c r="F1284" s="65" t="s">
        <v>11</v>
      </c>
      <c r="G1284" s="65" t="s">
        <v>1522</v>
      </c>
      <c r="H1284" s="65" t="s">
        <v>13</v>
      </c>
      <c r="I1284" s="67">
        <v>-391.13000000000011</v>
      </c>
      <c r="J1284" s="48" t="str">
        <f t="shared" ref="J1284:J1347" si="20">IF(A1284&gt;"",A1284&amp;" "&amp;B1284,B1284)</f>
        <v>810 Dept of Transportation</v>
      </c>
      <c r="K1284" s="48" t="str">
        <f>IFERROR(VLOOKUP(C1284,AppropUnits[],13,0),D1284)</f>
        <v>DOT Data Processing</v>
      </c>
      <c r="L1284" s="62" t="s">
        <v>1519</v>
      </c>
      <c r="M1284" s="63" t="s">
        <v>2161</v>
      </c>
    </row>
    <row r="1285" spans="1:13" ht="15" customHeight="1" x14ac:dyDescent="0.25">
      <c r="A1285" s="64" t="s">
        <v>253</v>
      </c>
      <c r="B1285" s="65" t="s">
        <v>254</v>
      </c>
      <c r="C1285" s="66" t="s">
        <v>1364</v>
      </c>
      <c r="D1285" s="65" t="s">
        <v>2110</v>
      </c>
      <c r="E1285" s="65" t="s">
        <v>361</v>
      </c>
      <c r="F1285" s="65" t="s">
        <v>11</v>
      </c>
      <c r="G1285" s="65" t="s">
        <v>1522</v>
      </c>
      <c r="H1285" s="65" t="s">
        <v>13</v>
      </c>
      <c r="I1285" s="67">
        <v>-2458.59</v>
      </c>
      <c r="J1285" s="48" t="str">
        <f t="shared" si="20"/>
        <v>810 Dept of Transportation</v>
      </c>
      <c r="K1285" s="48" t="str">
        <f>IFERROR(VLOOKUP(C1285,AppropUnits[],13,0),D1285)</f>
        <v>DOT Internal Auditor</v>
      </c>
      <c r="L1285" s="62" t="s">
        <v>1519</v>
      </c>
      <c r="M1285" s="63" t="s">
        <v>2161</v>
      </c>
    </row>
    <row r="1286" spans="1:13" ht="15" customHeight="1" x14ac:dyDescent="0.25">
      <c r="A1286" s="64" t="s">
        <v>253</v>
      </c>
      <c r="B1286" s="65" t="s">
        <v>254</v>
      </c>
      <c r="C1286" s="66" t="s">
        <v>1366</v>
      </c>
      <c r="D1286" s="65" t="s">
        <v>2111</v>
      </c>
      <c r="E1286" s="65" t="s">
        <v>361</v>
      </c>
      <c r="F1286" s="65" t="s">
        <v>11</v>
      </c>
      <c r="G1286" s="65" t="s">
        <v>1522</v>
      </c>
      <c r="H1286" s="65" t="s">
        <v>13</v>
      </c>
      <c r="I1286" s="67">
        <v>-3010.4400000000005</v>
      </c>
      <c r="J1286" s="48" t="str">
        <f t="shared" si="20"/>
        <v>810 Dept of Transportation</v>
      </c>
      <c r="K1286" s="48" t="str">
        <f>IFERROR(VLOOKUP(C1286,AppropUnits[],13,0),D1286)</f>
        <v>DOT Community Relations</v>
      </c>
      <c r="L1286" s="62" t="s">
        <v>1519</v>
      </c>
      <c r="M1286" s="63" t="s">
        <v>2161</v>
      </c>
    </row>
    <row r="1287" spans="1:13" ht="15" customHeight="1" x14ac:dyDescent="0.25">
      <c r="A1287" s="64" t="s">
        <v>253</v>
      </c>
      <c r="B1287" s="65" t="s">
        <v>254</v>
      </c>
      <c r="C1287" s="66" t="s">
        <v>1368</v>
      </c>
      <c r="D1287" s="65" t="s">
        <v>2112</v>
      </c>
      <c r="E1287" s="65" t="s">
        <v>361</v>
      </c>
      <c r="F1287" s="65" t="s">
        <v>11</v>
      </c>
      <c r="G1287" s="65" t="s">
        <v>1522</v>
      </c>
      <c r="H1287" s="65" t="s">
        <v>13</v>
      </c>
      <c r="I1287" s="67">
        <v>-17891.339999999997</v>
      </c>
      <c r="J1287" s="48" t="str">
        <f t="shared" si="20"/>
        <v>810 Dept of Transportation</v>
      </c>
      <c r="K1287" s="48" t="str">
        <f>IFERROR(VLOOKUP(C1287,AppropUnits[],13,0),D1287)</f>
        <v>DOT Ports of Entry</v>
      </c>
      <c r="L1287" s="62" t="s">
        <v>1519</v>
      </c>
      <c r="M1287" s="63" t="s">
        <v>2161</v>
      </c>
    </row>
    <row r="1288" spans="1:13" ht="15" customHeight="1" x14ac:dyDescent="0.25">
      <c r="A1288" s="64" t="s">
        <v>253</v>
      </c>
      <c r="B1288" s="65" t="s">
        <v>254</v>
      </c>
      <c r="C1288" s="66" t="s">
        <v>1370</v>
      </c>
      <c r="D1288" s="65" t="s">
        <v>2113</v>
      </c>
      <c r="E1288" s="65" t="s">
        <v>361</v>
      </c>
      <c r="F1288" s="65" t="s">
        <v>11</v>
      </c>
      <c r="G1288" s="65" t="s">
        <v>1522</v>
      </c>
      <c r="H1288" s="65" t="s">
        <v>13</v>
      </c>
      <c r="I1288" s="67">
        <v>-1320.65</v>
      </c>
      <c r="J1288" s="48" t="str">
        <f t="shared" si="20"/>
        <v>810 Dept of Transportation</v>
      </c>
      <c r="K1288" s="48" t="str">
        <f>IFERROR(VLOOKUP(C1288,AppropUnits[],13,0),D1288)</f>
        <v>DOT Risk Management</v>
      </c>
      <c r="L1288" s="62" t="s">
        <v>1519</v>
      </c>
      <c r="M1288" s="63" t="s">
        <v>2161</v>
      </c>
    </row>
    <row r="1289" spans="1:13" ht="15" customHeight="1" x14ac:dyDescent="0.25">
      <c r="A1289" s="64" t="s">
        <v>253</v>
      </c>
      <c r="B1289" s="65" t="s">
        <v>254</v>
      </c>
      <c r="C1289" s="66" t="s">
        <v>619</v>
      </c>
      <c r="D1289" s="65" t="s">
        <v>2114</v>
      </c>
      <c r="E1289" s="65" t="s">
        <v>361</v>
      </c>
      <c r="F1289" s="65" t="s">
        <v>11</v>
      </c>
      <c r="G1289" s="65" t="s">
        <v>1522</v>
      </c>
      <c r="H1289" s="65" t="s">
        <v>13</v>
      </c>
      <c r="I1289" s="67">
        <v>-2478.1800000000003</v>
      </c>
      <c r="J1289" s="48" t="str">
        <f t="shared" si="20"/>
        <v>810 Dept of Transportation</v>
      </c>
      <c r="K1289" s="48" t="str">
        <f>IFERROR(VLOOKUP(C1289,AppropUnits[],13,0),D1289)</f>
        <v>DOT Human Resource Management</v>
      </c>
      <c r="L1289" s="62" t="s">
        <v>1519</v>
      </c>
      <c r="M1289" s="63" t="s">
        <v>2161</v>
      </c>
    </row>
    <row r="1290" spans="1:13" ht="15" customHeight="1" x14ac:dyDescent="0.25">
      <c r="A1290" s="64" t="s">
        <v>253</v>
      </c>
      <c r="B1290" s="65" t="s">
        <v>254</v>
      </c>
      <c r="C1290" s="66" t="s">
        <v>1373</v>
      </c>
      <c r="D1290" s="65" t="s">
        <v>2115</v>
      </c>
      <c r="E1290" s="65" t="s">
        <v>361</v>
      </c>
      <c r="F1290" s="65" t="s">
        <v>11</v>
      </c>
      <c r="G1290" s="65" t="s">
        <v>1522</v>
      </c>
      <c r="H1290" s="65" t="s">
        <v>13</v>
      </c>
      <c r="I1290" s="67">
        <v>-2723.2800000000007</v>
      </c>
      <c r="J1290" s="48" t="str">
        <f t="shared" si="20"/>
        <v>810 Dept of Transportation</v>
      </c>
      <c r="K1290" s="48" t="str">
        <f>IFERROR(VLOOKUP(C1290,AppropUnits[],13,0),D1290)</f>
        <v>DOT Procurement</v>
      </c>
      <c r="L1290" s="62" t="s">
        <v>1519</v>
      </c>
      <c r="M1290" s="63" t="s">
        <v>2161</v>
      </c>
    </row>
    <row r="1291" spans="1:13" ht="15" customHeight="1" x14ac:dyDescent="0.25">
      <c r="A1291" s="64" t="s">
        <v>253</v>
      </c>
      <c r="B1291" s="65" t="s">
        <v>254</v>
      </c>
      <c r="C1291" s="66" t="s">
        <v>2116</v>
      </c>
      <c r="D1291" s="65" t="s">
        <v>2117</v>
      </c>
      <c r="E1291" s="65" t="s">
        <v>361</v>
      </c>
      <c r="F1291" s="65" t="s">
        <v>11</v>
      </c>
      <c r="G1291" s="65" t="s">
        <v>1522</v>
      </c>
      <c r="H1291" s="65" t="s">
        <v>13</v>
      </c>
      <c r="I1291" s="67">
        <v>-1339.65</v>
      </c>
      <c r="J1291" s="48" t="str">
        <f t="shared" si="20"/>
        <v>810 Dept of Transportation</v>
      </c>
      <c r="K1291" s="48" t="str">
        <f>IFERROR(VLOOKUP(C1291,AppropUnits[],13,0),D1291)</f>
        <v>DOT Planning and Investment</v>
      </c>
      <c r="L1291" s="62" t="s">
        <v>1519</v>
      </c>
      <c r="M1291" s="63" t="s">
        <v>2161</v>
      </c>
    </row>
    <row r="1292" spans="1:13" ht="15" customHeight="1" x14ac:dyDescent="0.25">
      <c r="A1292" s="64" t="s">
        <v>253</v>
      </c>
      <c r="B1292" s="65" t="s">
        <v>254</v>
      </c>
      <c r="C1292" s="66" t="s">
        <v>1375</v>
      </c>
      <c r="D1292" s="65" t="s">
        <v>2118</v>
      </c>
      <c r="E1292" s="65" t="s">
        <v>361</v>
      </c>
      <c r="F1292" s="65" t="s">
        <v>11</v>
      </c>
      <c r="G1292" s="65" t="s">
        <v>1522</v>
      </c>
      <c r="H1292" s="65" t="s">
        <v>13</v>
      </c>
      <c r="I1292" s="67">
        <v>-12758.39</v>
      </c>
      <c r="J1292" s="48" t="str">
        <f t="shared" si="20"/>
        <v>810 Dept of Transportation</v>
      </c>
      <c r="K1292" s="48" t="str">
        <f>IFERROR(VLOOKUP(C1292,AppropUnits[],13,0),D1292)</f>
        <v>DOT Program Development</v>
      </c>
      <c r="L1292" s="62" t="s">
        <v>1519</v>
      </c>
      <c r="M1292" s="63" t="s">
        <v>2161</v>
      </c>
    </row>
    <row r="1293" spans="1:13" ht="15" customHeight="1" x14ac:dyDescent="0.25">
      <c r="A1293" s="64" t="s">
        <v>253</v>
      </c>
      <c r="B1293" s="65" t="s">
        <v>254</v>
      </c>
      <c r="C1293" s="66" t="s">
        <v>1377</v>
      </c>
      <c r="D1293" s="65" t="s">
        <v>2119</v>
      </c>
      <c r="E1293" s="65" t="s">
        <v>361</v>
      </c>
      <c r="F1293" s="65" t="s">
        <v>11</v>
      </c>
      <c r="G1293" s="65" t="s">
        <v>1522</v>
      </c>
      <c r="H1293" s="65" t="s">
        <v>13</v>
      </c>
      <c r="I1293" s="67">
        <v>-6000.5400000000009</v>
      </c>
      <c r="J1293" s="48" t="str">
        <f t="shared" si="20"/>
        <v>810 Dept of Transportation</v>
      </c>
      <c r="K1293" s="48" t="str">
        <f>IFERROR(VLOOKUP(C1293,AppropUnits[],13,0),D1293)</f>
        <v>DOT Preconstruction</v>
      </c>
      <c r="L1293" s="62" t="s">
        <v>1519</v>
      </c>
      <c r="M1293" s="63" t="s">
        <v>2161</v>
      </c>
    </row>
    <row r="1294" spans="1:13" ht="15" customHeight="1" x14ac:dyDescent="0.25">
      <c r="A1294" s="64" t="s">
        <v>253</v>
      </c>
      <c r="B1294" s="65" t="s">
        <v>254</v>
      </c>
      <c r="C1294" s="66" t="s">
        <v>1379</v>
      </c>
      <c r="D1294" s="65" t="s">
        <v>2120</v>
      </c>
      <c r="E1294" s="65" t="s">
        <v>361</v>
      </c>
      <c r="F1294" s="65" t="s">
        <v>11</v>
      </c>
      <c r="G1294" s="65" t="s">
        <v>1522</v>
      </c>
      <c r="H1294" s="65" t="s">
        <v>13</v>
      </c>
      <c r="I1294" s="67">
        <v>-3542.17</v>
      </c>
      <c r="J1294" s="48" t="str">
        <f t="shared" si="20"/>
        <v>810 Dept of Transportation</v>
      </c>
      <c r="K1294" s="48" t="str">
        <f>IFERROR(VLOOKUP(C1294,AppropUnits[],13,0),D1294)</f>
        <v>DOT Construction Management</v>
      </c>
      <c r="L1294" s="62" t="s">
        <v>1519</v>
      </c>
      <c r="M1294" s="63" t="s">
        <v>2161</v>
      </c>
    </row>
    <row r="1295" spans="1:13" ht="15" customHeight="1" x14ac:dyDescent="0.25">
      <c r="A1295" s="64" t="s">
        <v>253</v>
      </c>
      <c r="B1295" s="65" t="s">
        <v>254</v>
      </c>
      <c r="C1295" s="66" t="s">
        <v>2121</v>
      </c>
      <c r="D1295" s="65" t="s">
        <v>2122</v>
      </c>
      <c r="E1295" s="65" t="s">
        <v>361</v>
      </c>
      <c r="F1295" s="65" t="s">
        <v>11</v>
      </c>
      <c r="G1295" s="65" t="s">
        <v>1522</v>
      </c>
      <c r="H1295" s="65" t="s">
        <v>13</v>
      </c>
      <c r="I1295" s="67">
        <v>-2220.3199999999997</v>
      </c>
      <c r="J1295" s="48" t="str">
        <f t="shared" si="20"/>
        <v>810 Dept of Transportation</v>
      </c>
      <c r="K1295" s="48" t="str">
        <f>IFERROR(VLOOKUP(C1295,AppropUnits[],13,0),D1295)</f>
        <v>DOT Highway Project Management Team</v>
      </c>
      <c r="L1295" s="62" t="s">
        <v>1519</v>
      </c>
      <c r="M1295" s="63" t="s">
        <v>2161</v>
      </c>
    </row>
    <row r="1296" spans="1:13" ht="15" customHeight="1" x14ac:dyDescent="0.25">
      <c r="A1296" s="64" t="s">
        <v>253</v>
      </c>
      <c r="B1296" s="65" t="s">
        <v>254</v>
      </c>
      <c r="C1296" s="66" t="s">
        <v>1381</v>
      </c>
      <c r="D1296" s="65" t="s">
        <v>2123</v>
      </c>
      <c r="E1296" s="65" t="s">
        <v>361</v>
      </c>
      <c r="F1296" s="65" t="s">
        <v>11</v>
      </c>
      <c r="G1296" s="65" t="s">
        <v>1522</v>
      </c>
      <c r="H1296" s="65" t="s">
        <v>13</v>
      </c>
      <c r="I1296" s="67">
        <v>-574.72</v>
      </c>
      <c r="J1296" s="48" t="str">
        <f t="shared" si="20"/>
        <v>810 Dept of Transportation</v>
      </c>
      <c r="K1296" s="48" t="str">
        <f>IFERROR(VLOOKUP(C1296,AppropUnits[],13,0),D1296)</f>
        <v>DOT Civil Rights</v>
      </c>
      <c r="L1296" s="62" t="s">
        <v>1519</v>
      </c>
      <c r="M1296" s="63" t="s">
        <v>2161</v>
      </c>
    </row>
    <row r="1297" spans="1:13" ht="15" customHeight="1" x14ac:dyDescent="0.25">
      <c r="A1297" s="64" t="s">
        <v>253</v>
      </c>
      <c r="B1297" s="65" t="s">
        <v>254</v>
      </c>
      <c r="C1297" s="66" t="s">
        <v>2124</v>
      </c>
      <c r="D1297" s="65" t="s">
        <v>2125</v>
      </c>
      <c r="E1297" s="65" t="s">
        <v>361</v>
      </c>
      <c r="F1297" s="65" t="s">
        <v>11</v>
      </c>
      <c r="G1297" s="65" t="s">
        <v>1522</v>
      </c>
      <c r="H1297" s="65" t="s">
        <v>13</v>
      </c>
      <c r="I1297" s="67">
        <v>-3281.5599999999995</v>
      </c>
      <c r="J1297" s="48" t="str">
        <f t="shared" si="20"/>
        <v>810 Dept of Transportation</v>
      </c>
      <c r="K1297" s="48" t="str">
        <f>IFERROR(VLOOKUP(C1297,AppropUnits[],13,0),D1297)</f>
        <v>DOT Engineering Development Pool</v>
      </c>
      <c r="L1297" s="62" t="s">
        <v>1519</v>
      </c>
      <c r="M1297" s="63" t="s">
        <v>2161</v>
      </c>
    </row>
    <row r="1298" spans="1:13" ht="15" customHeight="1" x14ac:dyDescent="0.25">
      <c r="A1298" s="64" t="s">
        <v>253</v>
      </c>
      <c r="B1298" s="65" t="s">
        <v>254</v>
      </c>
      <c r="C1298" s="66" t="s">
        <v>1383</v>
      </c>
      <c r="D1298" s="65" t="s">
        <v>2126</v>
      </c>
      <c r="E1298" s="65" t="s">
        <v>361</v>
      </c>
      <c r="F1298" s="65" t="s">
        <v>11</v>
      </c>
      <c r="G1298" s="65" t="s">
        <v>1522</v>
      </c>
      <c r="H1298" s="65" t="s">
        <v>13</v>
      </c>
      <c r="I1298" s="67">
        <v>-6454.5800000000017</v>
      </c>
      <c r="J1298" s="48" t="str">
        <f t="shared" si="20"/>
        <v>810 Dept of Transportation</v>
      </c>
      <c r="K1298" s="48" t="str">
        <f>IFERROR(VLOOKUP(C1298,AppropUnits[],13,0),D1298)</f>
        <v>DOT Engineering Services</v>
      </c>
      <c r="L1298" s="62" t="s">
        <v>1519</v>
      </c>
      <c r="M1298" s="63" t="s">
        <v>2161</v>
      </c>
    </row>
    <row r="1299" spans="1:13" ht="15" customHeight="1" x14ac:dyDescent="0.25">
      <c r="A1299" s="64" t="s">
        <v>253</v>
      </c>
      <c r="B1299" s="65" t="s">
        <v>254</v>
      </c>
      <c r="C1299" s="66" t="s">
        <v>1385</v>
      </c>
      <c r="D1299" s="65" t="s">
        <v>2127</v>
      </c>
      <c r="E1299" s="65" t="s">
        <v>361</v>
      </c>
      <c r="F1299" s="65" t="s">
        <v>11</v>
      </c>
      <c r="G1299" s="65" t="s">
        <v>1522</v>
      </c>
      <c r="H1299" s="65" t="s">
        <v>13</v>
      </c>
      <c r="I1299" s="67">
        <v>-6537.1899999999987</v>
      </c>
      <c r="J1299" s="48" t="str">
        <f t="shared" si="20"/>
        <v>810 Dept of Transportation</v>
      </c>
      <c r="K1299" s="48" t="str">
        <f>IFERROR(VLOOKUP(C1299,AppropUnits[],13,0),D1299)</f>
        <v>DOT Right of Way</v>
      </c>
      <c r="L1299" s="62" t="s">
        <v>1519</v>
      </c>
      <c r="M1299" s="63" t="s">
        <v>2161</v>
      </c>
    </row>
    <row r="1300" spans="1:13" ht="15" customHeight="1" x14ac:dyDescent="0.25">
      <c r="A1300" s="64" t="s">
        <v>253</v>
      </c>
      <c r="B1300" s="65" t="s">
        <v>254</v>
      </c>
      <c r="C1300" s="66" t="s">
        <v>1387</v>
      </c>
      <c r="D1300" s="65" t="s">
        <v>2128</v>
      </c>
      <c r="E1300" s="65" t="s">
        <v>361</v>
      </c>
      <c r="F1300" s="65" t="s">
        <v>11</v>
      </c>
      <c r="G1300" s="65" t="s">
        <v>1522</v>
      </c>
      <c r="H1300" s="65" t="s">
        <v>13</v>
      </c>
      <c r="I1300" s="67">
        <v>-2925.7000000000007</v>
      </c>
      <c r="J1300" s="48" t="str">
        <f t="shared" si="20"/>
        <v>810 Dept of Transportation</v>
      </c>
      <c r="K1300" s="48" t="str">
        <f>IFERROR(VLOOKUP(C1300,AppropUnits[],13,0),D1300)</f>
        <v>DOT Research</v>
      </c>
      <c r="L1300" s="62" t="s">
        <v>1519</v>
      </c>
      <c r="M1300" s="63" t="s">
        <v>2161</v>
      </c>
    </row>
    <row r="1301" spans="1:13" ht="15" customHeight="1" x14ac:dyDescent="0.25">
      <c r="A1301" s="64" t="s">
        <v>253</v>
      </c>
      <c r="B1301" s="65" t="s">
        <v>254</v>
      </c>
      <c r="C1301" s="66" t="s">
        <v>1389</v>
      </c>
      <c r="D1301" s="65" t="s">
        <v>2129</v>
      </c>
      <c r="E1301" s="65" t="s">
        <v>361</v>
      </c>
      <c r="F1301" s="65" t="s">
        <v>11</v>
      </c>
      <c r="G1301" s="65" t="s">
        <v>1522</v>
      </c>
      <c r="H1301" s="65" t="s">
        <v>13</v>
      </c>
      <c r="I1301" s="67">
        <v>-4883.1499999999996</v>
      </c>
      <c r="J1301" s="48" t="str">
        <f t="shared" si="20"/>
        <v>810 Dept of Transportation</v>
      </c>
      <c r="K1301" s="48" t="str">
        <f>IFERROR(VLOOKUP(C1301,AppropUnits[],13,0),D1301)</f>
        <v>DOT Environmental</v>
      </c>
      <c r="L1301" s="62" t="s">
        <v>1519</v>
      </c>
      <c r="M1301" s="63" t="s">
        <v>2161</v>
      </c>
    </row>
    <row r="1302" spans="1:13" ht="15" customHeight="1" x14ac:dyDescent="0.25">
      <c r="A1302" s="64" t="s">
        <v>253</v>
      </c>
      <c r="B1302" s="65" t="s">
        <v>254</v>
      </c>
      <c r="C1302" s="66" t="s">
        <v>1391</v>
      </c>
      <c r="D1302" s="65" t="s">
        <v>2130</v>
      </c>
      <c r="E1302" s="65" t="s">
        <v>361</v>
      </c>
      <c r="F1302" s="65" t="s">
        <v>11</v>
      </c>
      <c r="G1302" s="65" t="s">
        <v>1522</v>
      </c>
      <c r="H1302" s="65" t="s">
        <v>13</v>
      </c>
      <c r="I1302" s="67">
        <v>-8376.0999999999985</v>
      </c>
      <c r="J1302" s="48" t="str">
        <f t="shared" si="20"/>
        <v>810 Dept of Transportation</v>
      </c>
      <c r="K1302" s="48" t="str">
        <f>IFERROR(VLOOKUP(C1302,AppropUnits[],13,0),D1302)</f>
        <v>DOT Structures</v>
      </c>
      <c r="L1302" s="62" t="s">
        <v>1519</v>
      </c>
      <c r="M1302" s="63" t="s">
        <v>2161</v>
      </c>
    </row>
    <row r="1303" spans="1:13" ht="15" customHeight="1" x14ac:dyDescent="0.25">
      <c r="A1303" s="64" t="s">
        <v>253</v>
      </c>
      <c r="B1303" s="65" t="s">
        <v>254</v>
      </c>
      <c r="C1303" s="66" t="s">
        <v>1393</v>
      </c>
      <c r="D1303" s="65" t="s">
        <v>2131</v>
      </c>
      <c r="E1303" s="65" t="s">
        <v>361</v>
      </c>
      <c r="F1303" s="65" t="s">
        <v>11</v>
      </c>
      <c r="G1303" s="65" t="s">
        <v>1522</v>
      </c>
      <c r="H1303" s="65" t="s">
        <v>13</v>
      </c>
      <c r="I1303" s="67">
        <v>-10591.490000000002</v>
      </c>
      <c r="J1303" s="48" t="str">
        <f t="shared" si="20"/>
        <v>810 Dept of Transportation</v>
      </c>
      <c r="K1303" s="48" t="str">
        <f>IFERROR(VLOOKUP(C1303,AppropUnits[],13,0),D1303)</f>
        <v>DOT Materials Lab</v>
      </c>
      <c r="L1303" s="62" t="s">
        <v>1519</v>
      </c>
      <c r="M1303" s="63" t="s">
        <v>2161</v>
      </c>
    </row>
    <row r="1304" spans="1:13" ht="15" customHeight="1" x14ac:dyDescent="0.25">
      <c r="A1304" s="64" t="s">
        <v>253</v>
      </c>
      <c r="B1304" s="65" t="s">
        <v>254</v>
      </c>
      <c r="C1304" s="66" t="s">
        <v>263</v>
      </c>
      <c r="D1304" s="65" t="s">
        <v>2132</v>
      </c>
      <c r="E1304" s="65" t="s">
        <v>361</v>
      </c>
      <c r="F1304" s="65" t="s">
        <v>11</v>
      </c>
      <c r="G1304" s="65" t="s">
        <v>1522</v>
      </c>
      <c r="H1304" s="65" t="s">
        <v>13</v>
      </c>
      <c r="I1304" s="67">
        <v>-27360.449999999997</v>
      </c>
      <c r="J1304" s="48" t="str">
        <f t="shared" si="20"/>
        <v>810 Dept of Transportation</v>
      </c>
      <c r="K1304" s="48" t="str">
        <f>IFERROR(VLOOKUP(C1304,AppropUnits[],13,0),D1304)</f>
        <v>DOT OPS MAIN Region 1</v>
      </c>
      <c r="L1304" s="62" t="s">
        <v>1519</v>
      </c>
      <c r="M1304" s="63" t="s">
        <v>2161</v>
      </c>
    </row>
    <row r="1305" spans="1:13" ht="15" customHeight="1" x14ac:dyDescent="0.25">
      <c r="A1305" s="64" t="s">
        <v>253</v>
      </c>
      <c r="B1305" s="65" t="s">
        <v>254</v>
      </c>
      <c r="C1305" s="66" t="s">
        <v>262</v>
      </c>
      <c r="D1305" s="65" t="s">
        <v>2133</v>
      </c>
      <c r="E1305" s="65" t="s">
        <v>361</v>
      </c>
      <c r="F1305" s="65" t="s">
        <v>11</v>
      </c>
      <c r="G1305" s="65" t="s">
        <v>1522</v>
      </c>
      <c r="H1305" s="65" t="s">
        <v>13</v>
      </c>
      <c r="I1305" s="67">
        <v>-36759.479999999996</v>
      </c>
      <c r="J1305" s="48" t="str">
        <f t="shared" si="20"/>
        <v>810 Dept of Transportation</v>
      </c>
      <c r="K1305" s="48" t="str">
        <f>IFERROR(VLOOKUP(C1305,AppropUnits[],13,0),D1305)</f>
        <v>DOT OPS MAIN Region 2</v>
      </c>
      <c r="L1305" s="62" t="s">
        <v>1519</v>
      </c>
      <c r="M1305" s="63" t="s">
        <v>2161</v>
      </c>
    </row>
    <row r="1306" spans="1:13" ht="15" customHeight="1" x14ac:dyDescent="0.25">
      <c r="A1306" s="64" t="s">
        <v>253</v>
      </c>
      <c r="B1306" s="65" t="s">
        <v>254</v>
      </c>
      <c r="C1306" s="66" t="s">
        <v>266</v>
      </c>
      <c r="D1306" s="65" t="s">
        <v>2134</v>
      </c>
      <c r="E1306" s="65" t="s">
        <v>361</v>
      </c>
      <c r="F1306" s="65" t="s">
        <v>11</v>
      </c>
      <c r="G1306" s="65" t="s">
        <v>1522</v>
      </c>
      <c r="H1306" s="65" t="s">
        <v>13</v>
      </c>
      <c r="I1306" s="67">
        <v>-24844.130000000005</v>
      </c>
      <c r="J1306" s="48" t="str">
        <f t="shared" si="20"/>
        <v>810 Dept of Transportation</v>
      </c>
      <c r="K1306" s="48" t="str">
        <f>IFERROR(VLOOKUP(C1306,AppropUnits[],13,0),D1306)</f>
        <v>DOT OPS MAIN Region 3</v>
      </c>
      <c r="L1306" s="62" t="s">
        <v>1519</v>
      </c>
      <c r="M1306" s="63" t="s">
        <v>2161</v>
      </c>
    </row>
    <row r="1307" spans="1:13" ht="15" customHeight="1" x14ac:dyDescent="0.25">
      <c r="A1307" s="64" t="s">
        <v>253</v>
      </c>
      <c r="B1307" s="65" t="s">
        <v>254</v>
      </c>
      <c r="C1307" s="66" t="s">
        <v>264</v>
      </c>
      <c r="D1307" s="65" t="s">
        <v>2135</v>
      </c>
      <c r="E1307" s="65" t="s">
        <v>361</v>
      </c>
      <c r="F1307" s="65" t="s">
        <v>11</v>
      </c>
      <c r="G1307" s="65" t="s">
        <v>1522</v>
      </c>
      <c r="H1307" s="65" t="s">
        <v>13</v>
      </c>
      <c r="I1307" s="67">
        <v>-51341.649999999994</v>
      </c>
      <c r="J1307" s="48" t="str">
        <f t="shared" si="20"/>
        <v>810 Dept of Transportation</v>
      </c>
      <c r="K1307" s="48" t="str">
        <f>IFERROR(VLOOKUP(C1307,AppropUnits[],13,0),D1307)</f>
        <v>DOT OPS MAIN Region 4</v>
      </c>
      <c r="L1307" s="62" t="s">
        <v>1519</v>
      </c>
      <c r="M1307" s="63" t="s">
        <v>2161</v>
      </c>
    </row>
    <row r="1308" spans="1:13" ht="15" customHeight="1" x14ac:dyDescent="0.25">
      <c r="A1308" s="64" t="s">
        <v>253</v>
      </c>
      <c r="B1308" s="65" t="s">
        <v>254</v>
      </c>
      <c r="C1308" s="66" t="s">
        <v>255</v>
      </c>
      <c r="D1308" s="65" t="s">
        <v>2136</v>
      </c>
      <c r="E1308" s="65" t="s">
        <v>361</v>
      </c>
      <c r="F1308" s="65" t="s">
        <v>11</v>
      </c>
      <c r="G1308" s="65" t="s">
        <v>1522</v>
      </c>
      <c r="H1308" s="65" t="s">
        <v>13</v>
      </c>
      <c r="I1308" s="67">
        <v>-17226.239999999998</v>
      </c>
      <c r="J1308" s="48" t="str">
        <f t="shared" si="20"/>
        <v>810 Dept of Transportation</v>
      </c>
      <c r="K1308" s="48" t="str">
        <f>IFERROR(VLOOKUP(C1308,AppropUnits[],13,0),D1308)</f>
        <v>DOT Shops</v>
      </c>
      <c r="L1308" s="62" t="s">
        <v>1519</v>
      </c>
      <c r="M1308" s="63" t="s">
        <v>2161</v>
      </c>
    </row>
    <row r="1309" spans="1:13" ht="15" customHeight="1" x14ac:dyDescent="0.25">
      <c r="A1309" s="64" t="s">
        <v>253</v>
      </c>
      <c r="B1309" s="65" t="s">
        <v>254</v>
      </c>
      <c r="C1309" s="66" t="s">
        <v>2137</v>
      </c>
      <c r="D1309" s="65" t="s">
        <v>2138</v>
      </c>
      <c r="E1309" s="65" t="s">
        <v>361</v>
      </c>
      <c r="F1309" s="65" t="s">
        <v>11</v>
      </c>
      <c r="G1309" s="65" t="s">
        <v>1522</v>
      </c>
      <c r="H1309" s="65" t="s">
        <v>13</v>
      </c>
      <c r="I1309" s="67">
        <v>-5867.3100000000013</v>
      </c>
      <c r="J1309" s="48" t="str">
        <f t="shared" si="20"/>
        <v>810 Dept of Transportation</v>
      </c>
      <c r="K1309" s="48" t="str">
        <f>IFERROR(VLOOKUP(C1309,AppropUnits[],13,0),D1309)</f>
        <v>DOT Seasonal Pools</v>
      </c>
      <c r="L1309" s="62" t="s">
        <v>1519</v>
      </c>
      <c r="M1309" s="63" t="s">
        <v>2161</v>
      </c>
    </row>
    <row r="1310" spans="1:13" ht="15" customHeight="1" x14ac:dyDescent="0.25">
      <c r="A1310" s="64" t="s">
        <v>253</v>
      </c>
      <c r="B1310" s="65" t="s">
        <v>254</v>
      </c>
      <c r="C1310" s="66" t="s">
        <v>357</v>
      </c>
      <c r="D1310" s="65" t="s">
        <v>2139</v>
      </c>
      <c r="E1310" s="65" t="s">
        <v>361</v>
      </c>
      <c r="F1310" s="65" t="s">
        <v>11</v>
      </c>
      <c r="G1310" s="65" t="s">
        <v>1522</v>
      </c>
      <c r="H1310" s="65" t="s">
        <v>13</v>
      </c>
      <c r="I1310" s="67">
        <v>-34171.630000000005</v>
      </c>
      <c r="J1310" s="48" t="str">
        <f t="shared" si="20"/>
        <v>810 Dept of Transportation</v>
      </c>
      <c r="K1310" s="48" t="str">
        <f>IFERROR(VLOOKUP(C1310,AppropUnits[],13,0),D1310)</f>
        <v>DOT Field Crews</v>
      </c>
      <c r="L1310" s="62" t="s">
        <v>1519</v>
      </c>
      <c r="M1310" s="63" t="s">
        <v>2161</v>
      </c>
    </row>
    <row r="1311" spans="1:13" ht="15" customHeight="1" x14ac:dyDescent="0.25">
      <c r="A1311" s="64" t="s">
        <v>253</v>
      </c>
      <c r="B1311" s="65" t="s">
        <v>254</v>
      </c>
      <c r="C1311" s="66" t="s">
        <v>1403</v>
      </c>
      <c r="D1311" s="65" t="s">
        <v>2140</v>
      </c>
      <c r="E1311" s="65" t="s">
        <v>361</v>
      </c>
      <c r="F1311" s="65" t="s">
        <v>11</v>
      </c>
      <c r="G1311" s="65" t="s">
        <v>1522</v>
      </c>
      <c r="H1311" s="65" t="s">
        <v>13</v>
      </c>
      <c r="I1311" s="67">
        <v>-6385.380000000001</v>
      </c>
      <c r="J1311" s="48" t="str">
        <f t="shared" si="20"/>
        <v>810 Dept of Transportation</v>
      </c>
      <c r="K1311" s="48" t="str">
        <f>IFERROR(VLOOKUP(C1311,AppropUnits[],13,0),D1311)</f>
        <v>DOT Traffic Safety/Tramway</v>
      </c>
      <c r="L1311" s="62" t="s">
        <v>1519</v>
      </c>
      <c r="M1311" s="63" t="s">
        <v>2161</v>
      </c>
    </row>
    <row r="1312" spans="1:13" ht="15" customHeight="1" x14ac:dyDescent="0.25">
      <c r="A1312" s="64" t="s">
        <v>253</v>
      </c>
      <c r="B1312" s="65" t="s">
        <v>254</v>
      </c>
      <c r="C1312" s="66" t="s">
        <v>265</v>
      </c>
      <c r="D1312" s="65" t="s">
        <v>2141</v>
      </c>
      <c r="E1312" s="65" t="s">
        <v>361</v>
      </c>
      <c r="F1312" s="65" t="s">
        <v>11</v>
      </c>
      <c r="G1312" s="65" t="s">
        <v>1522</v>
      </c>
      <c r="H1312" s="65" t="s">
        <v>13</v>
      </c>
      <c r="I1312" s="67">
        <v>-25103.369999999995</v>
      </c>
      <c r="J1312" s="48" t="str">
        <f t="shared" si="20"/>
        <v>810 Dept of Transportation</v>
      </c>
      <c r="K1312" s="48" t="str">
        <f>IFERROR(VLOOKUP(C1312,AppropUnits[],13,0),D1312)</f>
        <v>DOT Traffic Operations Center</v>
      </c>
      <c r="L1312" s="62" t="s">
        <v>1519</v>
      </c>
      <c r="M1312" s="63" t="s">
        <v>2161</v>
      </c>
    </row>
    <row r="1313" spans="1:13" ht="15" customHeight="1" x14ac:dyDescent="0.25">
      <c r="A1313" s="64" t="s">
        <v>253</v>
      </c>
      <c r="B1313" s="65" t="s">
        <v>254</v>
      </c>
      <c r="C1313" s="66" t="s">
        <v>1406</v>
      </c>
      <c r="D1313" s="65" t="s">
        <v>2142</v>
      </c>
      <c r="E1313" s="65" t="s">
        <v>361</v>
      </c>
      <c r="F1313" s="65" t="s">
        <v>11</v>
      </c>
      <c r="G1313" s="65" t="s">
        <v>1522</v>
      </c>
      <c r="H1313" s="65" t="s">
        <v>13</v>
      </c>
      <c r="I1313" s="67">
        <v>-5637.7200000000012</v>
      </c>
      <c r="J1313" s="48" t="str">
        <f t="shared" si="20"/>
        <v>810 Dept of Transportation</v>
      </c>
      <c r="K1313" s="48" t="str">
        <f>IFERROR(VLOOKUP(C1313,AppropUnits[],13,0),D1313)</f>
        <v>DOT Maintenance Planning</v>
      </c>
      <c r="L1313" s="62" t="s">
        <v>1519</v>
      </c>
      <c r="M1313" s="63" t="s">
        <v>2161</v>
      </c>
    </row>
    <row r="1314" spans="1:13" ht="15" customHeight="1" x14ac:dyDescent="0.25">
      <c r="A1314" s="64" t="s">
        <v>253</v>
      </c>
      <c r="B1314" s="65" t="s">
        <v>254</v>
      </c>
      <c r="C1314" s="66" t="s">
        <v>2143</v>
      </c>
      <c r="D1314" s="65" t="s">
        <v>2144</v>
      </c>
      <c r="E1314" s="65" t="s">
        <v>361</v>
      </c>
      <c r="F1314" s="65" t="s">
        <v>11</v>
      </c>
      <c r="G1314" s="65" t="s">
        <v>1522</v>
      </c>
      <c r="H1314" s="65" t="s">
        <v>13</v>
      </c>
      <c r="I1314" s="67">
        <v>-6741.2999999999993</v>
      </c>
      <c r="J1314" s="48" t="str">
        <f t="shared" si="20"/>
        <v>810 Dept of Transportation</v>
      </c>
      <c r="K1314" s="48" t="str">
        <f>IFERROR(VLOOKUP(C1314,AppropUnits[],13,0),D1314)</f>
        <v>DOT Special Projects</v>
      </c>
      <c r="L1314" s="62" t="s">
        <v>1519</v>
      </c>
      <c r="M1314" s="63" t="s">
        <v>2161</v>
      </c>
    </row>
    <row r="1315" spans="1:13" ht="15" customHeight="1" x14ac:dyDescent="0.25">
      <c r="A1315" s="64" t="s">
        <v>253</v>
      </c>
      <c r="B1315" s="65" t="s">
        <v>254</v>
      </c>
      <c r="C1315" s="66" t="s">
        <v>1410</v>
      </c>
      <c r="D1315" s="65" t="s">
        <v>2145</v>
      </c>
      <c r="E1315" s="65" t="s">
        <v>361</v>
      </c>
      <c r="F1315" s="65" t="s">
        <v>11</v>
      </c>
      <c r="G1315" s="65" t="s">
        <v>1522</v>
      </c>
      <c r="H1315" s="65" t="s">
        <v>13</v>
      </c>
      <c r="I1315" s="67">
        <v>-14943.190000000002</v>
      </c>
      <c r="J1315" s="48" t="str">
        <f t="shared" si="20"/>
        <v>810 Dept of Transportation</v>
      </c>
      <c r="K1315" s="48" t="str">
        <f>IFERROR(VLOOKUP(C1315,AppropUnits[],13,0),D1315)</f>
        <v>DOT MGMT Region 1</v>
      </c>
      <c r="L1315" s="62" t="s">
        <v>1519</v>
      </c>
      <c r="M1315" s="63" t="s">
        <v>2161</v>
      </c>
    </row>
    <row r="1316" spans="1:13" ht="15" customHeight="1" x14ac:dyDescent="0.25">
      <c r="A1316" s="64" t="s">
        <v>253</v>
      </c>
      <c r="B1316" s="65" t="s">
        <v>254</v>
      </c>
      <c r="C1316" s="66" t="s">
        <v>1412</v>
      </c>
      <c r="D1316" s="65" t="s">
        <v>2146</v>
      </c>
      <c r="E1316" s="65" t="s">
        <v>361</v>
      </c>
      <c r="F1316" s="65" t="s">
        <v>11</v>
      </c>
      <c r="G1316" s="65" t="s">
        <v>1522</v>
      </c>
      <c r="H1316" s="65" t="s">
        <v>13</v>
      </c>
      <c r="I1316" s="67">
        <v>-23409.600000000006</v>
      </c>
      <c r="J1316" s="48" t="str">
        <f t="shared" si="20"/>
        <v>810 Dept of Transportation</v>
      </c>
      <c r="K1316" s="48" t="str">
        <f>IFERROR(VLOOKUP(C1316,AppropUnits[],13,0),D1316)</f>
        <v>DOT MGMT Region 2</v>
      </c>
      <c r="L1316" s="62" t="s">
        <v>1519</v>
      </c>
      <c r="M1316" s="63" t="s">
        <v>2161</v>
      </c>
    </row>
    <row r="1317" spans="1:13" ht="15" customHeight="1" x14ac:dyDescent="0.25">
      <c r="A1317" s="64" t="s">
        <v>253</v>
      </c>
      <c r="B1317" s="65" t="s">
        <v>254</v>
      </c>
      <c r="C1317" s="66" t="s">
        <v>1414</v>
      </c>
      <c r="D1317" s="65" t="s">
        <v>2147</v>
      </c>
      <c r="E1317" s="65" t="s">
        <v>361</v>
      </c>
      <c r="F1317" s="65" t="s">
        <v>11</v>
      </c>
      <c r="G1317" s="65" t="s">
        <v>1522</v>
      </c>
      <c r="H1317" s="65" t="s">
        <v>13</v>
      </c>
      <c r="I1317" s="67">
        <v>-12520.919999999998</v>
      </c>
      <c r="J1317" s="48" t="str">
        <f t="shared" si="20"/>
        <v>810 Dept of Transportation</v>
      </c>
      <c r="K1317" s="48" t="str">
        <f>IFERROR(VLOOKUP(C1317,AppropUnits[],13,0),D1317)</f>
        <v>DOT MGMT Region 3</v>
      </c>
      <c r="L1317" s="62" t="s">
        <v>1519</v>
      </c>
      <c r="M1317" s="63" t="s">
        <v>2161</v>
      </c>
    </row>
    <row r="1318" spans="1:13" ht="15" customHeight="1" x14ac:dyDescent="0.25">
      <c r="A1318" s="64" t="s">
        <v>253</v>
      </c>
      <c r="B1318" s="65" t="s">
        <v>254</v>
      </c>
      <c r="C1318" s="66" t="s">
        <v>1416</v>
      </c>
      <c r="D1318" s="65" t="s">
        <v>2148</v>
      </c>
      <c r="E1318" s="65" t="s">
        <v>361</v>
      </c>
      <c r="F1318" s="65" t="s">
        <v>11</v>
      </c>
      <c r="G1318" s="65" t="s">
        <v>1522</v>
      </c>
      <c r="H1318" s="65" t="s">
        <v>13</v>
      </c>
      <c r="I1318" s="67">
        <v>-15472.89</v>
      </c>
      <c r="J1318" s="48" t="str">
        <f t="shared" si="20"/>
        <v>810 Dept of Transportation</v>
      </c>
      <c r="K1318" s="48" t="str">
        <f>IFERROR(VLOOKUP(C1318,AppropUnits[],13,0),D1318)</f>
        <v>DOT MGMT Region 4</v>
      </c>
      <c r="L1318" s="62" t="s">
        <v>1519</v>
      </c>
      <c r="M1318" s="63" t="s">
        <v>2161</v>
      </c>
    </row>
    <row r="1319" spans="1:13" ht="15" customHeight="1" x14ac:dyDescent="0.25">
      <c r="A1319" s="64" t="s">
        <v>253</v>
      </c>
      <c r="B1319" s="65" t="s">
        <v>254</v>
      </c>
      <c r="C1319" s="66" t="s">
        <v>1418</v>
      </c>
      <c r="D1319" s="65" t="s">
        <v>2149</v>
      </c>
      <c r="E1319" s="65" t="s">
        <v>361</v>
      </c>
      <c r="F1319" s="65" t="s">
        <v>11</v>
      </c>
      <c r="G1319" s="65" t="s">
        <v>1522</v>
      </c>
      <c r="H1319" s="65" t="s">
        <v>13</v>
      </c>
      <c r="I1319" s="67">
        <v>-554.95000000000005</v>
      </c>
      <c r="J1319" s="48" t="str">
        <f t="shared" si="20"/>
        <v>810 Dept of Transportation</v>
      </c>
      <c r="K1319" s="48" t="str">
        <f>IFERROR(VLOOKUP(C1319,AppropUnits[],13,0),D1319)</f>
        <v>DOT Richfield</v>
      </c>
      <c r="L1319" s="62" t="s">
        <v>1519</v>
      </c>
      <c r="M1319" s="63" t="s">
        <v>2161</v>
      </c>
    </row>
    <row r="1320" spans="1:13" ht="15" customHeight="1" x14ac:dyDescent="0.25">
      <c r="A1320" s="64" t="s">
        <v>253</v>
      </c>
      <c r="B1320" s="65" t="s">
        <v>254</v>
      </c>
      <c r="C1320" s="66" t="s">
        <v>1420</v>
      </c>
      <c r="D1320" s="65" t="s">
        <v>2150</v>
      </c>
      <c r="E1320" s="65" t="s">
        <v>361</v>
      </c>
      <c r="F1320" s="65" t="s">
        <v>11</v>
      </c>
      <c r="G1320" s="65" t="s">
        <v>1522</v>
      </c>
      <c r="H1320" s="65" t="s">
        <v>13</v>
      </c>
      <c r="I1320" s="67">
        <v>-830.32999999999993</v>
      </c>
      <c r="J1320" s="48" t="str">
        <f t="shared" si="20"/>
        <v>810 Dept of Transportation</v>
      </c>
      <c r="K1320" s="48" t="str">
        <f>IFERROR(VLOOKUP(C1320,AppropUnits[],13,0),D1320)</f>
        <v>DOT Price</v>
      </c>
      <c r="L1320" s="62" t="s">
        <v>1519</v>
      </c>
      <c r="M1320" s="63" t="s">
        <v>2161</v>
      </c>
    </row>
    <row r="1321" spans="1:13" ht="15" customHeight="1" x14ac:dyDescent="0.25">
      <c r="A1321" s="64" t="s">
        <v>253</v>
      </c>
      <c r="B1321" s="65" t="s">
        <v>254</v>
      </c>
      <c r="C1321" s="66" t="s">
        <v>1422</v>
      </c>
      <c r="D1321" s="65" t="s">
        <v>2151</v>
      </c>
      <c r="E1321" s="65" t="s">
        <v>361</v>
      </c>
      <c r="F1321" s="65" t="s">
        <v>11</v>
      </c>
      <c r="G1321" s="65" t="s">
        <v>1522</v>
      </c>
      <c r="H1321" s="65" t="s">
        <v>13</v>
      </c>
      <c r="I1321" s="67">
        <v>-540.06999999999994</v>
      </c>
      <c r="J1321" s="48" t="str">
        <f t="shared" si="20"/>
        <v>810 Dept of Transportation</v>
      </c>
      <c r="K1321" s="48" t="str">
        <f>IFERROR(VLOOKUP(C1321,AppropUnits[],13,0),D1321)</f>
        <v>DOT Cedar City</v>
      </c>
      <c r="L1321" s="62" t="s">
        <v>1519</v>
      </c>
      <c r="M1321" s="63" t="s">
        <v>2161</v>
      </c>
    </row>
    <row r="1322" spans="1:13" ht="15" customHeight="1" x14ac:dyDescent="0.25">
      <c r="A1322" s="64" t="s">
        <v>253</v>
      </c>
      <c r="B1322" s="65" t="s">
        <v>254</v>
      </c>
      <c r="C1322" s="66" t="s">
        <v>1424</v>
      </c>
      <c r="D1322" s="65" t="s">
        <v>2152</v>
      </c>
      <c r="E1322" s="65" t="s">
        <v>361</v>
      </c>
      <c r="F1322" s="65" t="s">
        <v>11</v>
      </c>
      <c r="G1322" s="65" t="s">
        <v>1522</v>
      </c>
      <c r="H1322" s="65" t="s">
        <v>13</v>
      </c>
      <c r="I1322" s="67">
        <v>-1894.79</v>
      </c>
      <c r="J1322" s="48" t="str">
        <f t="shared" si="20"/>
        <v>810 Dept of Transportation</v>
      </c>
      <c r="K1322" s="48" t="str">
        <f>IFERROR(VLOOKUP(C1322,AppropUnits[],13,0),D1322)</f>
        <v>DOT Aeronautics Administration</v>
      </c>
      <c r="L1322" s="62" t="s">
        <v>1519</v>
      </c>
      <c r="M1322" s="63" t="s">
        <v>2161</v>
      </c>
    </row>
    <row r="1323" spans="1:13" ht="15" customHeight="1" x14ac:dyDescent="0.25">
      <c r="A1323" s="64" t="s">
        <v>253</v>
      </c>
      <c r="B1323" s="65" t="s">
        <v>254</v>
      </c>
      <c r="C1323" s="66" t="s">
        <v>359</v>
      </c>
      <c r="D1323" s="65" t="s">
        <v>2153</v>
      </c>
      <c r="E1323" s="65" t="s">
        <v>361</v>
      </c>
      <c r="F1323" s="65" t="s">
        <v>11</v>
      </c>
      <c r="G1323" s="65" t="s">
        <v>1522</v>
      </c>
      <c r="H1323" s="65" t="s">
        <v>13</v>
      </c>
      <c r="I1323" s="67">
        <v>-1669.62</v>
      </c>
      <c r="J1323" s="48" t="str">
        <f t="shared" si="20"/>
        <v>810 Dept of Transportation</v>
      </c>
      <c r="K1323" s="48" t="str">
        <f>IFERROR(VLOOKUP(C1323,AppropUnits[],13,0),D1323)</f>
        <v>DOT Airplane Operations</v>
      </c>
      <c r="L1323" s="62" t="s">
        <v>1519</v>
      </c>
      <c r="M1323" s="63" t="s">
        <v>2161</v>
      </c>
    </row>
    <row r="1324" spans="1:13" ht="15" customHeight="1" x14ac:dyDescent="0.25">
      <c r="A1324" s="64" t="s">
        <v>253</v>
      </c>
      <c r="B1324" s="65" t="s">
        <v>254</v>
      </c>
      <c r="C1324" s="66" t="s">
        <v>2154</v>
      </c>
      <c r="D1324" s="65" t="s">
        <v>2155</v>
      </c>
      <c r="E1324" s="65" t="s">
        <v>361</v>
      </c>
      <c r="F1324" s="65" t="s">
        <v>11</v>
      </c>
      <c r="G1324" s="65" t="s">
        <v>1522</v>
      </c>
      <c r="H1324" s="65" t="s">
        <v>13</v>
      </c>
      <c r="I1324" s="67">
        <v>-425.26</v>
      </c>
      <c r="J1324" s="48" t="str">
        <f t="shared" si="20"/>
        <v>810 Dept of Transportation</v>
      </c>
      <c r="K1324" s="48" t="str">
        <f>IFERROR(VLOOKUP(C1324,AppropUnits[],13,0),D1324)</f>
        <v>DOT Amusement Ride Safety</v>
      </c>
      <c r="L1324" s="62" t="s">
        <v>1519</v>
      </c>
      <c r="M1324" s="63" t="s">
        <v>2161</v>
      </c>
    </row>
    <row r="1325" spans="1:13" ht="15" customHeight="1" x14ac:dyDescent="0.25">
      <c r="A1325" s="47" t="s">
        <v>335</v>
      </c>
      <c r="B1325" s="39" t="s">
        <v>336</v>
      </c>
      <c r="C1325" s="40" t="s">
        <v>347</v>
      </c>
      <c r="D1325" s="69" t="s">
        <v>6957</v>
      </c>
      <c r="E1325" s="39" t="s">
        <v>361</v>
      </c>
      <c r="F1325" s="25" t="s">
        <v>11</v>
      </c>
      <c r="G1325" s="25" t="s">
        <v>12</v>
      </c>
      <c r="H1325" s="25" t="s">
        <v>13</v>
      </c>
      <c r="I1325" s="32">
        <v>170</v>
      </c>
      <c r="J1325" s="48" t="str">
        <f t="shared" si="20"/>
        <v>930 Utah Communications Authority</v>
      </c>
      <c r="K1325" s="48" t="str">
        <f>IFERROR(VLOOKUP(C1325,AppropUnits[],13,0),D1325)</f>
        <v>UCA Utah Communications Authority</v>
      </c>
      <c r="L1325" s="62" t="s">
        <v>1519</v>
      </c>
      <c r="M1325" s="79" t="s">
        <v>2161</v>
      </c>
    </row>
    <row r="1326" spans="1:13" ht="15" customHeight="1" x14ac:dyDescent="0.25">
      <c r="A1326" s="47" t="s">
        <v>335</v>
      </c>
      <c r="B1326" s="39" t="s">
        <v>336</v>
      </c>
      <c r="C1326" s="40" t="s">
        <v>347</v>
      </c>
      <c r="D1326" s="69" t="s">
        <v>100</v>
      </c>
      <c r="E1326" s="39" t="s">
        <v>361</v>
      </c>
      <c r="F1326" s="25" t="s">
        <v>11</v>
      </c>
      <c r="G1326" s="25" t="s">
        <v>14</v>
      </c>
      <c r="H1326" s="25" t="s">
        <v>13</v>
      </c>
      <c r="I1326" s="32">
        <v>-25585</v>
      </c>
      <c r="J1326" s="48" t="str">
        <f t="shared" si="20"/>
        <v>930 Utah Communications Authority</v>
      </c>
      <c r="K1326" s="48" t="str">
        <f>IFERROR(VLOOKUP(C1326,AppropUnits[],13,0),D1326)</f>
        <v>UCA Utah Communications Authority</v>
      </c>
      <c r="L1326" s="62" t="s">
        <v>1519</v>
      </c>
      <c r="M1326" s="79" t="s">
        <v>2161</v>
      </c>
    </row>
    <row r="1327" spans="1:13" ht="15" customHeight="1" x14ac:dyDescent="0.25">
      <c r="A1327" s="47" t="s">
        <v>335</v>
      </c>
      <c r="B1327" s="39" t="s">
        <v>336</v>
      </c>
      <c r="C1327" s="40" t="s">
        <v>347</v>
      </c>
      <c r="D1327" s="69" t="s">
        <v>100</v>
      </c>
      <c r="E1327" s="39" t="s">
        <v>361</v>
      </c>
      <c r="F1327" s="25" t="s">
        <v>11</v>
      </c>
      <c r="G1327" s="25" t="s">
        <v>20</v>
      </c>
      <c r="H1327" s="25" t="s">
        <v>13</v>
      </c>
      <c r="I1327" s="32">
        <v>24438</v>
      </c>
      <c r="J1327" s="48" t="str">
        <f t="shared" si="20"/>
        <v>930 Utah Communications Authority</v>
      </c>
      <c r="K1327" s="48" t="str">
        <f>IFERROR(VLOOKUP(C1327,AppropUnits[],13,0),D1327)</f>
        <v>UCA Utah Communications Authority</v>
      </c>
      <c r="L1327" s="62" t="s">
        <v>1519</v>
      </c>
      <c r="M1327" s="79" t="s">
        <v>2161</v>
      </c>
    </row>
    <row r="1328" spans="1:13" ht="15" customHeight="1" x14ac:dyDescent="0.25">
      <c r="A1328" s="45" t="s">
        <v>335</v>
      </c>
      <c r="B1328" s="27" t="s">
        <v>336</v>
      </c>
      <c r="C1328" s="28" t="s">
        <v>347</v>
      </c>
      <c r="D1328" s="41" t="s">
        <v>337</v>
      </c>
      <c r="E1328" s="29" t="s">
        <v>361</v>
      </c>
      <c r="F1328" s="29" t="s">
        <v>261</v>
      </c>
      <c r="G1328" s="29" t="s">
        <v>260</v>
      </c>
      <c r="H1328" s="30" t="s">
        <v>13</v>
      </c>
      <c r="I1328" s="31">
        <v>345.29519999999997</v>
      </c>
      <c r="J1328" s="48" t="str">
        <f t="shared" si="20"/>
        <v>930 Utah Communications Authority</v>
      </c>
      <c r="K1328" s="48" t="str">
        <f>IFERROR(VLOOKUP(C1328,AppropUnits[],13,0),D1328)</f>
        <v>UCA Utah Communications Authority</v>
      </c>
      <c r="L1328" s="35" t="s">
        <v>588</v>
      </c>
      <c r="M1328" s="63" t="s">
        <v>2161</v>
      </c>
    </row>
    <row r="1329" spans="1:13" ht="15" customHeight="1" x14ac:dyDescent="0.25">
      <c r="A1329" s="64" t="s">
        <v>621</v>
      </c>
      <c r="B1329" s="65" t="s">
        <v>622</v>
      </c>
      <c r="C1329" s="66" t="s">
        <v>1428</v>
      </c>
      <c r="D1329" s="65" t="s">
        <v>2156</v>
      </c>
      <c r="E1329" s="65" t="s">
        <v>361</v>
      </c>
      <c r="F1329" s="65" t="s">
        <v>11</v>
      </c>
      <c r="G1329" s="65" t="s">
        <v>1522</v>
      </c>
      <c r="H1329" s="65" t="s">
        <v>13</v>
      </c>
      <c r="I1329" s="67">
        <v>-1521.0100000000002</v>
      </c>
      <c r="J1329" s="48" t="str">
        <f t="shared" si="20"/>
        <v>962 Inland Port Authority</v>
      </c>
      <c r="K1329" s="48" t="str">
        <f>IFERROR(VLOOKUP(C1329,AppropUnits[],13,0),D1329)</f>
        <v>Inland Port Authority</v>
      </c>
      <c r="L1329" s="62" t="s">
        <v>1519</v>
      </c>
      <c r="M1329" s="63" t="s">
        <v>2161</v>
      </c>
    </row>
    <row r="1330" spans="1:13" ht="15" customHeight="1" x14ac:dyDescent="0.25">
      <c r="A1330" s="64" t="s">
        <v>624</v>
      </c>
      <c r="B1330" s="65" t="s">
        <v>625</v>
      </c>
      <c r="C1330" s="66" t="s">
        <v>1429</v>
      </c>
      <c r="D1330" s="65" t="s">
        <v>2157</v>
      </c>
      <c r="E1330" s="65" t="s">
        <v>361</v>
      </c>
      <c r="F1330" s="65" t="s">
        <v>11</v>
      </c>
      <c r="G1330" s="65" t="s">
        <v>1522</v>
      </c>
      <c r="H1330" s="65" t="s">
        <v>13</v>
      </c>
      <c r="I1330" s="67">
        <v>-416.58999999999992</v>
      </c>
      <c r="J1330" s="48" t="str">
        <f t="shared" si="20"/>
        <v>964 Point of Mtn St Land Authority</v>
      </c>
      <c r="K1330" s="48" t="str">
        <f>IFERROR(VLOOKUP(C1330,AppropUnits[],13,0),D1330)</f>
        <v>Point of the Mountain State Land Authority</v>
      </c>
      <c r="L1330" s="62" t="s">
        <v>1519</v>
      </c>
      <c r="M1330" s="63" t="s">
        <v>2161</v>
      </c>
    </row>
    <row r="1331" spans="1:13" ht="15" customHeight="1" x14ac:dyDescent="0.25">
      <c r="A1331" s="46"/>
      <c r="B1331" s="25" t="s">
        <v>256</v>
      </c>
      <c r="C1331" s="43" t="s">
        <v>1463</v>
      </c>
      <c r="D1331" s="36" t="s">
        <v>6761</v>
      </c>
      <c r="E1331" s="39" t="s">
        <v>361</v>
      </c>
      <c r="F1331" s="25" t="s">
        <v>11</v>
      </c>
      <c r="G1331" s="25" t="s">
        <v>12</v>
      </c>
      <c r="H1331" s="25" t="s">
        <v>13</v>
      </c>
      <c r="I1331" s="32">
        <v>51</v>
      </c>
      <c r="J1331" s="48" t="str">
        <f t="shared" si="20"/>
        <v>Higher Education</v>
      </c>
      <c r="K1331" s="48" t="str">
        <f>IFERROR(VLOOKUP(C1331,AppropUnits[],13,0),D1331)</f>
        <v>Bridgerland Technical College</v>
      </c>
      <c r="L1331" s="62" t="s">
        <v>1519</v>
      </c>
      <c r="M1331" s="63" t="s">
        <v>586</v>
      </c>
    </row>
    <row r="1332" spans="1:13" ht="15" customHeight="1" x14ac:dyDescent="0.25">
      <c r="A1332" s="46"/>
      <c r="B1332" s="25" t="s">
        <v>256</v>
      </c>
      <c r="C1332" s="43" t="s">
        <v>1463</v>
      </c>
      <c r="D1332" s="36" t="s">
        <v>6761</v>
      </c>
      <c r="E1332" s="39" t="s">
        <v>361</v>
      </c>
      <c r="F1332" s="25" t="s">
        <v>11</v>
      </c>
      <c r="G1332" s="25" t="s">
        <v>14</v>
      </c>
      <c r="H1332" s="25" t="s">
        <v>13</v>
      </c>
      <c r="I1332" s="32">
        <v>-11304</v>
      </c>
      <c r="J1332" s="48" t="str">
        <f t="shared" si="20"/>
        <v>Higher Education</v>
      </c>
      <c r="K1332" s="48" t="str">
        <f>IFERROR(VLOOKUP(C1332,AppropUnits[],13,0),D1332)</f>
        <v>Bridgerland Technical College</v>
      </c>
      <c r="L1332" s="62" t="s">
        <v>1519</v>
      </c>
      <c r="M1332" s="63" t="s">
        <v>586</v>
      </c>
    </row>
    <row r="1333" spans="1:13" ht="15" customHeight="1" x14ac:dyDescent="0.25">
      <c r="A1333" s="46"/>
      <c r="B1333" s="25" t="s">
        <v>256</v>
      </c>
      <c r="C1333" s="43" t="s">
        <v>1463</v>
      </c>
      <c r="D1333" s="36" t="s">
        <v>6761</v>
      </c>
      <c r="E1333" s="39" t="s">
        <v>361</v>
      </c>
      <c r="F1333" s="25" t="s">
        <v>11</v>
      </c>
      <c r="G1333" s="25" t="s">
        <v>20</v>
      </c>
      <c r="H1333" s="25" t="s">
        <v>13</v>
      </c>
      <c r="I1333" s="32">
        <v>23377</v>
      </c>
      <c r="J1333" s="48" t="str">
        <f t="shared" si="20"/>
        <v>Higher Education</v>
      </c>
      <c r="K1333" s="48" t="str">
        <f>IFERROR(VLOOKUP(C1333,AppropUnits[],13,0),D1333)</f>
        <v>Bridgerland Technical College</v>
      </c>
      <c r="L1333" s="62" t="s">
        <v>1519</v>
      </c>
      <c r="M1333" s="63" t="s">
        <v>586</v>
      </c>
    </row>
    <row r="1334" spans="1:13" ht="15" customHeight="1" x14ac:dyDescent="0.25">
      <c r="A1334" s="46"/>
      <c r="B1334" s="25" t="s">
        <v>256</v>
      </c>
      <c r="C1334" s="43" t="s">
        <v>1463</v>
      </c>
      <c r="D1334" s="25" t="s">
        <v>6762</v>
      </c>
      <c r="E1334" s="39" t="s">
        <v>361</v>
      </c>
      <c r="F1334" s="25" t="s">
        <v>11</v>
      </c>
      <c r="G1334" s="25" t="s">
        <v>12</v>
      </c>
      <c r="H1334" s="25" t="s">
        <v>13</v>
      </c>
      <c r="I1334" s="32">
        <v>39</v>
      </c>
      <c r="J1334" s="48" t="str">
        <f t="shared" si="20"/>
        <v>Higher Education</v>
      </c>
      <c r="K1334" s="48" t="str">
        <f>IFERROR(VLOOKUP(C1334,AppropUnits[],13,0),D1334)</f>
        <v>Davis Technical College</v>
      </c>
      <c r="L1334" s="62" t="s">
        <v>1519</v>
      </c>
      <c r="M1334" s="63" t="s">
        <v>586</v>
      </c>
    </row>
    <row r="1335" spans="1:13" ht="15" customHeight="1" x14ac:dyDescent="0.25">
      <c r="A1335" s="46"/>
      <c r="B1335" s="25" t="s">
        <v>256</v>
      </c>
      <c r="C1335" s="43" t="s">
        <v>1463</v>
      </c>
      <c r="D1335" s="25" t="s">
        <v>6762</v>
      </c>
      <c r="E1335" s="39" t="s">
        <v>361</v>
      </c>
      <c r="F1335" s="25" t="s">
        <v>11</v>
      </c>
      <c r="G1335" s="25" t="s">
        <v>14</v>
      </c>
      <c r="H1335" s="25" t="s">
        <v>13</v>
      </c>
      <c r="I1335" s="32">
        <v>-8927</v>
      </c>
      <c r="J1335" s="48" t="str">
        <f t="shared" si="20"/>
        <v>Higher Education</v>
      </c>
      <c r="K1335" s="48" t="str">
        <f>IFERROR(VLOOKUP(C1335,AppropUnits[],13,0),D1335)</f>
        <v>Davis Technical College</v>
      </c>
      <c r="L1335" s="62" t="s">
        <v>1519</v>
      </c>
      <c r="M1335" s="63" t="s">
        <v>586</v>
      </c>
    </row>
    <row r="1336" spans="1:13" ht="15" customHeight="1" x14ac:dyDescent="0.25">
      <c r="A1336" s="46"/>
      <c r="B1336" s="25" t="s">
        <v>256</v>
      </c>
      <c r="C1336" s="43" t="s">
        <v>1463</v>
      </c>
      <c r="D1336" s="25" t="s">
        <v>6762</v>
      </c>
      <c r="E1336" s="39" t="s">
        <v>361</v>
      </c>
      <c r="F1336" s="25" t="s">
        <v>11</v>
      </c>
      <c r="G1336" s="25" t="s">
        <v>20</v>
      </c>
      <c r="H1336" s="25" t="s">
        <v>13</v>
      </c>
      <c r="I1336" s="32">
        <v>39284</v>
      </c>
      <c r="J1336" s="48" t="str">
        <f t="shared" si="20"/>
        <v>Higher Education</v>
      </c>
      <c r="K1336" s="48" t="str">
        <f>IFERROR(VLOOKUP(C1336,AppropUnits[],13,0),D1336)</f>
        <v>Davis Technical College</v>
      </c>
      <c r="L1336" s="62" t="s">
        <v>1519</v>
      </c>
      <c r="M1336" s="63" t="s">
        <v>586</v>
      </c>
    </row>
    <row r="1337" spans="1:13" ht="15" customHeight="1" x14ac:dyDescent="0.25">
      <c r="A1337" s="45"/>
      <c r="B1337" s="27" t="s">
        <v>256</v>
      </c>
      <c r="C1337" s="28"/>
      <c r="D1337" s="26" t="s">
        <v>6763</v>
      </c>
      <c r="E1337" s="29" t="s">
        <v>361</v>
      </c>
      <c r="F1337" s="29" t="s">
        <v>574</v>
      </c>
      <c r="G1337" s="29" t="s">
        <v>575</v>
      </c>
      <c r="H1337" s="30" t="s">
        <v>13</v>
      </c>
      <c r="I1337" s="31">
        <v>-245</v>
      </c>
      <c r="J1337" s="48" t="str">
        <f t="shared" si="20"/>
        <v>Higher Education</v>
      </c>
      <c r="K1337" s="48" t="str">
        <f>IFERROR(VLOOKUP(C1337,AppropUnits[],13,0),D1337)</f>
        <v>Dixie State University</v>
      </c>
      <c r="L1337" s="35" t="s">
        <v>587</v>
      </c>
      <c r="M1337" s="63" t="s">
        <v>586</v>
      </c>
    </row>
    <row r="1338" spans="1:13" ht="15" customHeight="1" x14ac:dyDescent="0.25">
      <c r="A1338" s="45"/>
      <c r="B1338" s="27" t="s">
        <v>256</v>
      </c>
      <c r="C1338" s="28"/>
      <c r="D1338" s="26" t="s">
        <v>6763</v>
      </c>
      <c r="E1338" s="29" t="s">
        <v>361</v>
      </c>
      <c r="F1338" s="29" t="s">
        <v>534</v>
      </c>
      <c r="G1338" s="29" t="s">
        <v>379</v>
      </c>
      <c r="H1338" s="30" t="s">
        <v>13</v>
      </c>
      <c r="I1338" s="31">
        <v>489.57000000000011</v>
      </c>
      <c r="J1338" s="48" t="str">
        <f t="shared" si="20"/>
        <v>Higher Education</v>
      </c>
      <c r="K1338" s="48" t="str">
        <f>IFERROR(VLOOKUP(C1338,AppropUnits[],13,0),D1338)</f>
        <v>Dixie State University</v>
      </c>
      <c r="L1338" s="35" t="s">
        <v>588</v>
      </c>
      <c r="M1338" s="63" t="s">
        <v>586</v>
      </c>
    </row>
    <row r="1339" spans="1:13" ht="15" customHeight="1" x14ac:dyDescent="0.25">
      <c r="A1339" s="45"/>
      <c r="B1339" s="27" t="s">
        <v>256</v>
      </c>
      <c r="C1339" s="28"/>
      <c r="D1339" s="26" t="s">
        <v>6763</v>
      </c>
      <c r="E1339" s="29" t="s">
        <v>361</v>
      </c>
      <c r="F1339" s="29" t="s">
        <v>534</v>
      </c>
      <c r="G1339" s="29" t="s">
        <v>362</v>
      </c>
      <c r="H1339" s="30" t="s">
        <v>13</v>
      </c>
      <c r="I1339" s="31">
        <v>900</v>
      </c>
      <c r="J1339" s="48" t="str">
        <f t="shared" si="20"/>
        <v>Higher Education</v>
      </c>
      <c r="K1339" s="48" t="str">
        <f>IFERROR(VLOOKUP(C1339,AppropUnits[],13,0),D1339)</f>
        <v>Dixie State University</v>
      </c>
      <c r="L1339" s="35" t="s">
        <v>588</v>
      </c>
      <c r="M1339" s="63" t="s">
        <v>586</v>
      </c>
    </row>
    <row r="1340" spans="1:13" ht="15" customHeight="1" x14ac:dyDescent="0.25">
      <c r="A1340" s="45"/>
      <c r="B1340" s="27" t="s">
        <v>256</v>
      </c>
      <c r="C1340" s="28"/>
      <c r="D1340" s="26" t="s">
        <v>6763</v>
      </c>
      <c r="E1340" s="29" t="s">
        <v>361</v>
      </c>
      <c r="F1340" s="29" t="s">
        <v>261</v>
      </c>
      <c r="G1340" s="29" t="s">
        <v>260</v>
      </c>
      <c r="H1340" s="30" t="s">
        <v>13</v>
      </c>
      <c r="I1340" s="31">
        <v>82.131100000000004</v>
      </c>
      <c r="J1340" s="48" t="str">
        <f t="shared" si="20"/>
        <v>Higher Education</v>
      </c>
      <c r="K1340" s="48" t="str">
        <f>IFERROR(VLOOKUP(C1340,AppropUnits[],13,0),D1340)</f>
        <v>Dixie State University</v>
      </c>
      <c r="L1340" s="35" t="s">
        <v>588</v>
      </c>
      <c r="M1340" s="63" t="s">
        <v>586</v>
      </c>
    </row>
    <row r="1341" spans="1:13" ht="15" customHeight="1" x14ac:dyDescent="0.25">
      <c r="A1341" s="46"/>
      <c r="B1341" s="25" t="s">
        <v>256</v>
      </c>
      <c r="C1341" s="43" t="s">
        <v>1463</v>
      </c>
      <c r="D1341" s="26" t="s">
        <v>6763</v>
      </c>
      <c r="E1341" s="39" t="s">
        <v>361</v>
      </c>
      <c r="F1341" s="25" t="s">
        <v>11</v>
      </c>
      <c r="G1341" s="25" t="s">
        <v>12</v>
      </c>
      <c r="H1341" s="25" t="s">
        <v>13</v>
      </c>
      <c r="I1341" s="32">
        <v>253</v>
      </c>
      <c r="J1341" s="48" t="str">
        <f t="shared" si="20"/>
        <v>Higher Education</v>
      </c>
      <c r="K1341" s="48" t="str">
        <f>IFERROR(VLOOKUP(C1341,AppropUnits[],13,0),D1341)</f>
        <v>Dixie State University</v>
      </c>
      <c r="L1341" s="62" t="s">
        <v>1519</v>
      </c>
      <c r="M1341" s="63" t="s">
        <v>586</v>
      </c>
    </row>
    <row r="1342" spans="1:13" ht="15" customHeight="1" x14ac:dyDescent="0.25">
      <c r="A1342" s="46"/>
      <c r="B1342" s="25" t="s">
        <v>256</v>
      </c>
      <c r="C1342" s="43" t="s">
        <v>1463</v>
      </c>
      <c r="D1342" s="26" t="s">
        <v>6763</v>
      </c>
      <c r="E1342" s="39" t="s">
        <v>361</v>
      </c>
      <c r="F1342" s="25" t="s">
        <v>11</v>
      </c>
      <c r="G1342" s="25" t="s">
        <v>14</v>
      </c>
      <c r="H1342" s="25" t="s">
        <v>13</v>
      </c>
      <c r="I1342" s="32">
        <v>-128915</v>
      </c>
      <c r="J1342" s="48" t="str">
        <f t="shared" si="20"/>
        <v>Higher Education</v>
      </c>
      <c r="K1342" s="48" t="str">
        <f>IFERROR(VLOOKUP(C1342,AppropUnits[],13,0),D1342)</f>
        <v>Dixie State University</v>
      </c>
      <c r="L1342" s="62" t="s">
        <v>1519</v>
      </c>
      <c r="M1342" s="63" t="s">
        <v>586</v>
      </c>
    </row>
    <row r="1343" spans="1:13" ht="15" customHeight="1" x14ac:dyDescent="0.25">
      <c r="A1343" s="46"/>
      <c r="B1343" s="25" t="s">
        <v>256</v>
      </c>
      <c r="C1343" s="43" t="s">
        <v>1463</v>
      </c>
      <c r="D1343" s="26" t="s">
        <v>6763</v>
      </c>
      <c r="E1343" s="39" t="s">
        <v>361</v>
      </c>
      <c r="F1343" s="25" t="s">
        <v>11</v>
      </c>
      <c r="G1343" s="25" t="s">
        <v>20</v>
      </c>
      <c r="H1343" s="25" t="s">
        <v>13</v>
      </c>
      <c r="I1343" s="32">
        <v>80508</v>
      </c>
      <c r="J1343" s="48" t="str">
        <f t="shared" si="20"/>
        <v>Higher Education</v>
      </c>
      <c r="K1343" s="48" t="str">
        <f>IFERROR(VLOOKUP(C1343,AppropUnits[],13,0),D1343)</f>
        <v>Dixie State University</v>
      </c>
      <c r="L1343" s="62" t="s">
        <v>1519</v>
      </c>
      <c r="M1343" s="63" t="s">
        <v>586</v>
      </c>
    </row>
    <row r="1344" spans="1:13" ht="15" customHeight="1" x14ac:dyDescent="0.25">
      <c r="A1344" s="46"/>
      <c r="B1344" s="25" t="s">
        <v>256</v>
      </c>
      <c r="C1344" s="43" t="s">
        <v>1463</v>
      </c>
      <c r="D1344" s="25" t="s">
        <v>578</v>
      </c>
      <c r="E1344" s="39" t="s">
        <v>361</v>
      </c>
      <c r="F1344" s="25" t="s">
        <v>11</v>
      </c>
      <c r="G1344" s="25" t="s">
        <v>12</v>
      </c>
      <c r="H1344" s="25" t="s">
        <v>13</v>
      </c>
      <c r="I1344" s="32">
        <v>198</v>
      </c>
      <c r="J1344" s="48" t="str">
        <f t="shared" si="20"/>
        <v>Higher Education</v>
      </c>
      <c r="K1344" s="48" t="str">
        <f>IFERROR(VLOOKUP(C1344,AppropUnits[],13,0),D1344)</f>
        <v>Dixie Technical College</v>
      </c>
      <c r="L1344" s="62" t="s">
        <v>1519</v>
      </c>
      <c r="M1344" s="63" t="s">
        <v>586</v>
      </c>
    </row>
    <row r="1345" spans="1:13" ht="15" customHeight="1" x14ac:dyDescent="0.25">
      <c r="A1345" s="46"/>
      <c r="B1345" s="25" t="s">
        <v>256</v>
      </c>
      <c r="C1345" s="43" t="s">
        <v>1463</v>
      </c>
      <c r="D1345" s="25" t="s">
        <v>578</v>
      </c>
      <c r="E1345" s="39" t="s">
        <v>361</v>
      </c>
      <c r="F1345" s="25" t="s">
        <v>11</v>
      </c>
      <c r="G1345" s="25" t="s">
        <v>14</v>
      </c>
      <c r="H1345" s="25" t="s">
        <v>13</v>
      </c>
      <c r="I1345" s="32">
        <v>-21717</v>
      </c>
      <c r="J1345" s="48" t="str">
        <f t="shared" si="20"/>
        <v>Higher Education</v>
      </c>
      <c r="K1345" s="48" t="str">
        <f>IFERROR(VLOOKUP(C1345,AppropUnits[],13,0),D1345)</f>
        <v>Dixie Technical College</v>
      </c>
      <c r="L1345" s="62" t="s">
        <v>1519</v>
      </c>
      <c r="M1345" s="63" t="s">
        <v>586</v>
      </c>
    </row>
    <row r="1346" spans="1:13" ht="15" customHeight="1" x14ac:dyDescent="0.25">
      <c r="A1346" s="46"/>
      <c r="B1346" s="25" t="s">
        <v>256</v>
      </c>
      <c r="C1346" s="43" t="s">
        <v>1463</v>
      </c>
      <c r="D1346" s="25" t="s">
        <v>578</v>
      </c>
      <c r="E1346" s="39" t="s">
        <v>361</v>
      </c>
      <c r="F1346" s="25" t="s">
        <v>11</v>
      </c>
      <c r="G1346" s="25" t="s">
        <v>20</v>
      </c>
      <c r="H1346" s="25" t="s">
        <v>13</v>
      </c>
      <c r="I1346" s="32">
        <v>16769</v>
      </c>
      <c r="J1346" s="48" t="str">
        <f t="shared" si="20"/>
        <v>Higher Education</v>
      </c>
      <c r="K1346" s="48" t="str">
        <f>IFERROR(VLOOKUP(C1346,AppropUnits[],13,0),D1346)</f>
        <v>Dixie Technical College</v>
      </c>
      <c r="L1346" s="62" t="s">
        <v>1519</v>
      </c>
      <c r="M1346" s="63" t="s">
        <v>586</v>
      </c>
    </row>
    <row r="1347" spans="1:13" ht="15" customHeight="1" x14ac:dyDescent="0.25">
      <c r="A1347" s="45"/>
      <c r="B1347" s="27" t="s">
        <v>256</v>
      </c>
      <c r="C1347" s="28"/>
      <c r="D1347" s="26" t="s">
        <v>578</v>
      </c>
      <c r="E1347" s="29" t="s">
        <v>361</v>
      </c>
      <c r="F1347" s="29" t="s">
        <v>574</v>
      </c>
      <c r="G1347" s="29" t="s">
        <v>575</v>
      </c>
      <c r="H1347" s="30" t="s">
        <v>13</v>
      </c>
      <c r="I1347" s="31">
        <v>-25</v>
      </c>
      <c r="J1347" s="48" t="str">
        <f t="shared" si="20"/>
        <v>Higher Education</v>
      </c>
      <c r="K1347" s="48" t="str">
        <f>IFERROR(VLOOKUP(C1347,AppropUnits[],13,0),D1347)</f>
        <v>Dixie Technical College</v>
      </c>
      <c r="L1347" s="35" t="s">
        <v>587</v>
      </c>
      <c r="M1347" s="63" t="s">
        <v>586</v>
      </c>
    </row>
    <row r="1348" spans="1:13" ht="15" customHeight="1" x14ac:dyDescent="0.25">
      <c r="A1348" s="46"/>
      <c r="B1348" s="25" t="s">
        <v>256</v>
      </c>
      <c r="C1348" s="43" t="s">
        <v>1463</v>
      </c>
      <c r="D1348" s="69" t="s">
        <v>6764</v>
      </c>
      <c r="E1348" s="39" t="s">
        <v>361</v>
      </c>
      <c r="F1348" s="25" t="s">
        <v>11</v>
      </c>
      <c r="G1348" s="25" t="s">
        <v>12</v>
      </c>
      <c r="H1348" s="25" t="s">
        <v>13</v>
      </c>
      <c r="I1348" s="32">
        <v>173</v>
      </c>
      <c r="J1348" s="48" t="str">
        <f t="shared" ref="J1348:J1411" si="21">IF(A1348&gt;"",A1348&amp;" "&amp;B1348,B1348)</f>
        <v>Higher Education</v>
      </c>
      <c r="K1348" s="48" t="str">
        <f>IFERROR(VLOOKUP(C1348,AppropUnits[],13,0),D1348)</f>
        <v>Mountainland Technical College</v>
      </c>
      <c r="L1348" s="62" t="s">
        <v>1519</v>
      </c>
      <c r="M1348" s="63" t="s">
        <v>586</v>
      </c>
    </row>
    <row r="1349" spans="1:13" ht="15" customHeight="1" x14ac:dyDescent="0.25">
      <c r="A1349" s="46"/>
      <c r="B1349" s="25" t="s">
        <v>256</v>
      </c>
      <c r="C1349" s="43" t="s">
        <v>1463</v>
      </c>
      <c r="D1349" s="69" t="s">
        <v>6764</v>
      </c>
      <c r="E1349" s="39" t="s">
        <v>361</v>
      </c>
      <c r="F1349" s="25" t="s">
        <v>11</v>
      </c>
      <c r="G1349" s="25" t="s">
        <v>14</v>
      </c>
      <c r="H1349" s="25" t="s">
        <v>13</v>
      </c>
      <c r="I1349" s="32">
        <v>-7340</v>
      </c>
      <c r="J1349" s="48" t="str">
        <f t="shared" si="21"/>
        <v>Higher Education</v>
      </c>
      <c r="K1349" s="48" t="str">
        <f>IFERROR(VLOOKUP(C1349,AppropUnits[],13,0),D1349)</f>
        <v>Mountainland Technical College</v>
      </c>
      <c r="L1349" s="62" t="s">
        <v>1519</v>
      </c>
      <c r="M1349" s="63" t="s">
        <v>586</v>
      </c>
    </row>
    <row r="1350" spans="1:13" ht="15" customHeight="1" x14ac:dyDescent="0.25">
      <c r="A1350" s="46"/>
      <c r="B1350" s="25" t="s">
        <v>256</v>
      </c>
      <c r="C1350" s="43" t="s">
        <v>1463</v>
      </c>
      <c r="D1350" s="69" t="s">
        <v>6764</v>
      </c>
      <c r="E1350" s="39" t="s">
        <v>361</v>
      </c>
      <c r="F1350" s="25" t="s">
        <v>11</v>
      </c>
      <c r="G1350" s="25" t="s">
        <v>20</v>
      </c>
      <c r="H1350" s="25" t="s">
        <v>13</v>
      </c>
      <c r="I1350" s="32">
        <v>39972</v>
      </c>
      <c r="J1350" s="48" t="str">
        <f t="shared" si="21"/>
        <v>Higher Education</v>
      </c>
      <c r="K1350" s="48" t="str">
        <f>IFERROR(VLOOKUP(C1350,AppropUnits[],13,0),D1350)</f>
        <v>Mountainland Technical College</v>
      </c>
      <c r="L1350" s="62" t="s">
        <v>1519</v>
      </c>
      <c r="M1350" s="63" t="s">
        <v>586</v>
      </c>
    </row>
    <row r="1351" spans="1:13" ht="15" customHeight="1" x14ac:dyDescent="0.25">
      <c r="A1351" s="45"/>
      <c r="B1351" s="27" t="s">
        <v>256</v>
      </c>
      <c r="C1351" s="28"/>
      <c r="D1351" s="69" t="s">
        <v>579</v>
      </c>
      <c r="E1351" s="29" t="s">
        <v>361</v>
      </c>
      <c r="F1351" s="29" t="s">
        <v>534</v>
      </c>
      <c r="G1351" s="29" t="s">
        <v>362</v>
      </c>
      <c r="H1351" s="30" t="s">
        <v>13</v>
      </c>
      <c r="I1351" s="31">
        <v>1704</v>
      </c>
      <c r="J1351" s="48" t="str">
        <f t="shared" si="21"/>
        <v>Higher Education</v>
      </c>
      <c r="K1351" s="48" t="str">
        <f>IFERROR(VLOOKUP(C1351,AppropUnits[],13,0),D1351)</f>
        <v>Salt Lake Community College</v>
      </c>
      <c r="L1351" s="35" t="s">
        <v>588</v>
      </c>
      <c r="M1351" s="63" t="s">
        <v>586</v>
      </c>
    </row>
    <row r="1352" spans="1:13" ht="15" customHeight="1" x14ac:dyDescent="0.25">
      <c r="A1352" s="45"/>
      <c r="B1352" s="27" t="s">
        <v>256</v>
      </c>
      <c r="C1352" s="28"/>
      <c r="D1352" s="69" t="s">
        <v>579</v>
      </c>
      <c r="E1352" s="29" t="s">
        <v>361</v>
      </c>
      <c r="F1352" s="29" t="s">
        <v>261</v>
      </c>
      <c r="G1352" s="29" t="s">
        <v>260</v>
      </c>
      <c r="H1352" s="30" t="s">
        <v>13</v>
      </c>
      <c r="I1352" s="31">
        <v>160.55420000000001</v>
      </c>
      <c r="J1352" s="48" t="str">
        <f t="shared" si="21"/>
        <v>Higher Education</v>
      </c>
      <c r="K1352" s="48" t="str">
        <f>IFERROR(VLOOKUP(C1352,AppropUnits[],13,0),D1352)</f>
        <v>Salt Lake Community College</v>
      </c>
      <c r="L1352" s="35" t="s">
        <v>588</v>
      </c>
      <c r="M1352" s="63" t="s">
        <v>586</v>
      </c>
    </row>
    <row r="1353" spans="1:13" ht="15" customHeight="1" x14ac:dyDescent="0.25">
      <c r="A1353" s="45"/>
      <c r="B1353" s="27" t="s">
        <v>256</v>
      </c>
      <c r="C1353" s="28"/>
      <c r="D1353" s="69" t="s">
        <v>579</v>
      </c>
      <c r="E1353" s="29" t="s">
        <v>361</v>
      </c>
      <c r="F1353" s="29" t="s">
        <v>261</v>
      </c>
      <c r="G1353" s="29" t="s">
        <v>519</v>
      </c>
      <c r="H1353" s="30" t="s">
        <v>13</v>
      </c>
      <c r="I1353" s="31">
        <v>3600</v>
      </c>
      <c r="J1353" s="48" t="str">
        <f t="shared" si="21"/>
        <v>Higher Education</v>
      </c>
      <c r="K1353" s="48" t="str">
        <f>IFERROR(VLOOKUP(C1353,AppropUnits[],13,0),D1353)</f>
        <v>Salt Lake Community College</v>
      </c>
      <c r="L1353" s="35" t="s">
        <v>588</v>
      </c>
      <c r="M1353" s="63" t="s">
        <v>586</v>
      </c>
    </row>
    <row r="1354" spans="1:13" ht="15" customHeight="1" x14ac:dyDescent="0.25">
      <c r="A1354" s="46"/>
      <c r="B1354" s="25" t="s">
        <v>256</v>
      </c>
      <c r="C1354" s="43" t="s">
        <v>1463</v>
      </c>
      <c r="D1354" s="69" t="s">
        <v>579</v>
      </c>
      <c r="E1354" s="39" t="s">
        <v>361</v>
      </c>
      <c r="F1354" s="25" t="s">
        <v>11</v>
      </c>
      <c r="G1354" s="25" t="s">
        <v>12</v>
      </c>
      <c r="H1354" s="25" t="s">
        <v>13</v>
      </c>
      <c r="I1354" s="32">
        <v>4430</v>
      </c>
      <c r="J1354" s="48" t="str">
        <f t="shared" si="21"/>
        <v>Higher Education</v>
      </c>
      <c r="K1354" s="48" t="str">
        <f>IFERROR(VLOOKUP(C1354,AppropUnits[],13,0),D1354)</f>
        <v>Salt Lake Community College</v>
      </c>
      <c r="L1354" s="62" t="s">
        <v>1519</v>
      </c>
      <c r="M1354" s="63" t="s">
        <v>586</v>
      </c>
    </row>
    <row r="1355" spans="1:13" ht="15" customHeight="1" x14ac:dyDescent="0.25">
      <c r="A1355" s="46"/>
      <c r="B1355" s="25" t="s">
        <v>256</v>
      </c>
      <c r="C1355" s="43" t="s">
        <v>1463</v>
      </c>
      <c r="D1355" s="69" t="s">
        <v>579</v>
      </c>
      <c r="E1355" s="39" t="s">
        <v>361</v>
      </c>
      <c r="F1355" s="25" t="s">
        <v>11</v>
      </c>
      <c r="G1355" s="25" t="s">
        <v>14</v>
      </c>
      <c r="H1355" s="25" t="s">
        <v>13</v>
      </c>
      <c r="I1355" s="32">
        <v>-137006</v>
      </c>
      <c r="J1355" s="48" t="str">
        <f t="shared" si="21"/>
        <v>Higher Education</v>
      </c>
      <c r="K1355" s="48" t="str">
        <f>IFERROR(VLOOKUP(C1355,AppropUnits[],13,0),D1355)</f>
        <v>Salt Lake Community College</v>
      </c>
      <c r="L1355" s="62" t="s">
        <v>1519</v>
      </c>
      <c r="M1355" s="63" t="s">
        <v>586</v>
      </c>
    </row>
    <row r="1356" spans="1:13" ht="15" customHeight="1" x14ac:dyDescent="0.25">
      <c r="A1356" s="46"/>
      <c r="B1356" s="25" t="s">
        <v>256</v>
      </c>
      <c r="C1356" s="43" t="s">
        <v>1463</v>
      </c>
      <c r="D1356" s="69" t="s">
        <v>579</v>
      </c>
      <c r="E1356" s="39" t="s">
        <v>361</v>
      </c>
      <c r="F1356" s="25" t="s">
        <v>11</v>
      </c>
      <c r="G1356" s="25" t="s">
        <v>20</v>
      </c>
      <c r="H1356" s="25" t="s">
        <v>13</v>
      </c>
      <c r="I1356" s="32">
        <v>92186</v>
      </c>
      <c r="J1356" s="48" t="str">
        <f t="shared" si="21"/>
        <v>Higher Education</v>
      </c>
      <c r="K1356" s="48" t="str">
        <f>IFERROR(VLOOKUP(C1356,AppropUnits[],13,0),D1356)</f>
        <v>Salt Lake Community College</v>
      </c>
      <c r="L1356" s="62" t="s">
        <v>1519</v>
      </c>
      <c r="M1356" s="63" t="s">
        <v>586</v>
      </c>
    </row>
    <row r="1357" spans="1:13" ht="15" customHeight="1" x14ac:dyDescent="0.25">
      <c r="A1357" s="45"/>
      <c r="B1357" s="27" t="s">
        <v>256</v>
      </c>
      <c r="C1357" s="28"/>
      <c r="D1357" s="26" t="s">
        <v>579</v>
      </c>
      <c r="E1357" s="29" t="s">
        <v>361</v>
      </c>
      <c r="F1357" s="29" t="s">
        <v>574</v>
      </c>
      <c r="G1357" s="29" t="s">
        <v>575</v>
      </c>
      <c r="H1357" s="30" t="s">
        <v>13</v>
      </c>
      <c r="I1357" s="31">
        <v>-502.5</v>
      </c>
      <c r="J1357" s="48" t="str">
        <f t="shared" si="21"/>
        <v>Higher Education</v>
      </c>
      <c r="K1357" s="48" t="str">
        <f>IFERROR(VLOOKUP(C1357,AppropUnits[],13,0),D1357)</f>
        <v>Salt Lake Community College</v>
      </c>
      <c r="L1357" s="35" t="s">
        <v>587</v>
      </c>
      <c r="M1357" s="63" t="s">
        <v>586</v>
      </c>
    </row>
    <row r="1358" spans="1:13" ht="15" customHeight="1" x14ac:dyDescent="0.25">
      <c r="A1358" s="45"/>
      <c r="B1358" s="27" t="s">
        <v>256</v>
      </c>
      <c r="C1358" s="28"/>
      <c r="D1358" s="69" t="s">
        <v>580</v>
      </c>
      <c r="E1358" s="29" t="s">
        <v>361</v>
      </c>
      <c r="F1358" s="29" t="s">
        <v>534</v>
      </c>
      <c r="G1358" s="29" t="s">
        <v>378</v>
      </c>
      <c r="H1358" s="30" t="s">
        <v>13</v>
      </c>
      <c r="I1358" s="31">
        <v>180</v>
      </c>
      <c r="J1358" s="48" t="str">
        <f t="shared" si="21"/>
        <v>Higher Education</v>
      </c>
      <c r="K1358" s="48" t="str">
        <f>IFERROR(VLOOKUP(C1358,AppropUnits[],13,0),D1358)</f>
        <v>Snow College</v>
      </c>
      <c r="L1358" s="35" t="s">
        <v>588</v>
      </c>
      <c r="M1358" s="63" t="s">
        <v>586</v>
      </c>
    </row>
    <row r="1359" spans="1:13" ht="15" customHeight="1" x14ac:dyDescent="0.25">
      <c r="A1359" s="45"/>
      <c r="B1359" s="27" t="s">
        <v>256</v>
      </c>
      <c r="C1359" s="28"/>
      <c r="D1359" s="69" t="s">
        <v>580</v>
      </c>
      <c r="E1359" s="29" t="s">
        <v>361</v>
      </c>
      <c r="F1359" s="29" t="s">
        <v>534</v>
      </c>
      <c r="G1359" s="29" t="s">
        <v>362</v>
      </c>
      <c r="H1359" s="30" t="s">
        <v>13</v>
      </c>
      <c r="I1359" s="31">
        <v>684</v>
      </c>
      <c r="J1359" s="48" t="str">
        <f t="shared" si="21"/>
        <v>Higher Education</v>
      </c>
      <c r="K1359" s="48" t="str">
        <f>IFERROR(VLOOKUP(C1359,AppropUnits[],13,0),D1359)</f>
        <v>Snow College</v>
      </c>
      <c r="L1359" s="35" t="s">
        <v>588</v>
      </c>
      <c r="M1359" s="63" t="s">
        <v>586</v>
      </c>
    </row>
    <row r="1360" spans="1:13" ht="15" customHeight="1" x14ac:dyDescent="0.25">
      <c r="A1360" s="45"/>
      <c r="B1360" s="27" t="s">
        <v>256</v>
      </c>
      <c r="C1360" s="28"/>
      <c r="D1360" s="69" t="s">
        <v>580</v>
      </c>
      <c r="E1360" s="29" t="s">
        <v>361</v>
      </c>
      <c r="F1360" s="29" t="s">
        <v>534</v>
      </c>
      <c r="G1360" s="29" t="s">
        <v>379</v>
      </c>
      <c r="H1360" s="30" t="s">
        <v>13</v>
      </c>
      <c r="I1360" s="31">
        <v>2251.0800000000004</v>
      </c>
      <c r="J1360" s="48" t="str">
        <f t="shared" si="21"/>
        <v>Higher Education</v>
      </c>
      <c r="K1360" s="48" t="str">
        <f>IFERROR(VLOOKUP(C1360,AppropUnits[],13,0),D1360)</f>
        <v>Snow College</v>
      </c>
      <c r="L1360" s="35" t="s">
        <v>588</v>
      </c>
      <c r="M1360" s="63" t="s">
        <v>586</v>
      </c>
    </row>
    <row r="1361" spans="1:13" ht="15" customHeight="1" x14ac:dyDescent="0.25">
      <c r="A1361" s="45"/>
      <c r="B1361" s="27" t="s">
        <v>256</v>
      </c>
      <c r="C1361" s="28"/>
      <c r="D1361" s="69" t="s">
        <v>580</v>
      </c>
      <c r="E1361" s="29" t="s">
        <v>361</v>
      </c>
      <c r="F1361" s="29" t="s">
        <v>261</v>
      </c>
      <c r="G1361" s="29" t="s">
        <v>260</v>
      </c>
      <c r="H1361" s="30" t="s">
        <v>13</v>
      </c>
      <c r="I1361" s="31">
        <v>75.718000000000004</v>
      </c>
      <c r="J1361" s="48" t="str">
        <f t="shared" si="21"/>
        <v>Higher Education</v>
      </c>
      <c r="K1361" s="48" t="str">
        <f>IFERROR(VLOOKUP(C1361,AppropUnits[],13,0),D1361)</f>
        <v>Snow College</v>
      </c>
      <c r="L1361" s="35" t="s">
        <v>588</v>
      </c>
      <c r="M1361" s="63" t="s">
        <v>586</v>
      </c>
    </row>
    <row r="1362" spans="1:13" ht="15" customHeight="1" x14ac:dyDescent="0.25">
      <c r="A1362" s="46"/>
      <c r="B1362" s="25" t="s">
        <v>256</v>
      </c>
      <c r="C1362" s="43" t="s">
        <v>1463</v>
      </c>
      <c r="D1362" s="69" t="s">
        <v>580</v>
      </c>
      <c r="E1362" s="39" t="s">
        <v>361</v>
      </c>
      <c r="F1362" s="25" t="s">
        <v>11</v>
      </c>
      <c r="G1362" s="25" t="s">
        <v>12</v>
      </c>
      <c r="H1362" s="25" t="s">
        <v>13</v>
      </c>
      <c r="I1362" s="32">
        <v>-763</v>
      </c>
      <c r="J1362" s="48" t="str">
        <f t="shared" si="21"/>
        <v>Higher Education</v>
      </c>
      <c r="K1362" s="48" t="str">
        <f>IFERROR(VLOOKUP(C1362,AppropUnits[],13,0),D1362)</f>
        <v>Snow College</v>
      </c>
      <c r="L1362" s="62" t="s">
        <v>1519</v>
      </c>
      <c r="M1362" s="63" t="s">
        <v>586</v>
      </c>
    </row>
    <row r="1363" spans="1:13" ht="15" customHeight="1" x14ac:dyDescent="0.25">
      <c r="A1363" s="46"/>
      <c r="B1363" s="25" t="s">
        <v>256</v>
      </c>
      <c r="C1363" s="43" t="s">
        <v>1463</v>
      </c>
      <c r="D1363" s="69" t="s">
        <v>580</v>
      </c>
      <c r="E1363" s="39" t="s">
        <v>361</v>
      </c>
      <c r="F1363" s="25" t="s">
        <v>11</v>
      </c>
      <c r="G1363" s="25" t="s">
        <v>14</v>
      </c>
      <c r="H1363" s="25" t="s">
        <v>13</v>
      </c>
      <c r="I1363" s="32">
        <v>-55112</v>
      </c>
      <c r="J1363" s="48" t="str">
        <f t="shared" si="21"/>
        <v>Higher Education</v>
      </c>
      <c r="K1363" s="48" t="str">
        <f>IFERROR(VLOOKUP(C1363,AppropUnits[],13,0),D1363)</f>
        <v>Snow College</v>
      </c>
      <c r="L1363" s="62" t="s">
        <v>1519</v>
      </c>
      <c r="M1363" s="63" t="s">
        <v>586</v>
      </c>
    </row>
    <row r="1364" spans="1:13" ht="15" customHeight="1" x14ac:dyDescent="0.25">
      <c r="A1364" s="46"/>
      <c r="B1364" s="25" t="s">
        <v>256</v>
      </c>
      <c r="C1364" s="43" t="s">
        <v>1463</v>
      </c>
      <c r="D1364" s="69" t="s">
        <v>580</v>
      </c>
      <c r="E1364" s="39" t="s">
        <v>361</v>
      </c>
      <c r="F1364" s="25" t="s">
        <v>11</v>
      </c>
      <c r="G1364" s="25" t="s">
        <v>20</v>
      </c>
      <c r="H1364" s="25" t="s">
        <v>13</v>
      </c>
      <c r="I1364" s="32">
        <v>64076</v>
      </c>
      <c r="J1364" s="48" t="str">
        <f t="shared" si="21"/>
        <v>Higher Education</v>
      </c>
      <c r="K1364" s="48" t="str">
        <f>IFERROR(VLOOKUP(C1364,AppropUnits[],13,0),D1364)</f>
        <v>Snow College</v>
      </c>
      <c r="L1364" s="62" t="s">
        <v>1519</v>
      </c>
      <c r="M1364" s="63" t="s">
        <v>586</v>
      </c>
    </row>
    <row r="1365" spans="1:13" ht="15" customHeight="1" x14ac:dyDescent="0.25">
      <c r="A1365" s="45"/>
      <c r="B1365" s="27" t="s">
        <v>256</v>
      </c>
      <c r="C1365" s="28"/>
      <c r="D1365" s="26" t="s">
        <v>580</v>
      </c>
      <c r="E1365" s="29" t="s">
        <v>361</v>
      </c>
      <c r="F1365" s="29" t="s">
        <v>574</v>
      </c>
      <c r="G1365" s="29" t="s">
        <v>575</v>
      </c>
      <c r="H1365" s="30" t="s">
        <v>13</v>
      </c>
      <c r="I1365" s="31">
        <v>-37.5</v>
      </c>
      <c r="J1365" s="48" t="str">
        <f t="shared" si="21"/>
        <v>Higher Education</v>
      </c>
      <c r="K1365" s="48" t="str">
        <f>IFERROR(VLOOKUP(C1365,AppropUnits[],13,0),D1365)</f>
        <v>Snow College</v>
      </c>
      <c r="L1365" s="35" t="s">
        <v>587</v>
      </c>
      <c r="M1365" s="63" t="s">
        <v>586</v>
      </c>
    </row>
    <row r="1366" spans="1:13" ht="15" customHeight="1" x14ac:dyDescent="0.25">
      <c r="A1366" s="45"/>
      <c r="B1366" s="27" t="s">
        <v>256</v>
      </c>
      <c r="C1366" s="28"/>
      <c r="D1366" s="69" t="s">
        <v>6765</v>
      </c>
      <c r="E1366" s="29" t="s">
        <v>361</v>
      </c>
      <c r="F1366" s="29" t="s">
        <v>534</v>
      </c>
      <c r="G1366" s="29" t="s">
        <v>362</v>
      </c>
      <c r="H1366" s="30" t="s">
        <v>13</v>
      </c>
      <c r="I1366" s="31">
        <v>1596</v>
      </c>
      <c r="J1366" s="48" t="str">
        <f t="shared" si="21"/>
        <v>Higher Education</v>
      </c>
      <c r="K1366" s="48" t="str">
        <f>IFERROR(VLOOKUP(C1366,AppropUnits[],13,0),D1366)</f>
        <v>Southern Utah University</v>
      </c>
      <c r="L1366" s="35" t="s">
        <v>588</v>
      </c>
      <c r="M1366" s="63" t="s">
        <v>586</v>
      </c>
    </row>
    <row r="1367" spans="1:13" ht="15" customHeight="1" x14ac:dyDescent="0.25">
      <c r="A1367" s="45"/>
      <c r="B1367" s="27" t="s">
        <v>256</v>
      </c>
      <c r="C1367" s="28"/>
      <c r="D1367" s="69" t="s">
        <v>6765</v>
      </c>
      <c r="E1367" s="29" t="s">
        <v>361</v>
      </c>
      <c r="F1367" s="29" t="s">
        <v>534</v>
      </c>
      <c r="G1367" s="29" t="s">
        <v>379</v>
      </c>
      <c r="H1367" s="30" t="s">
        <v>13</v>
      </c>
      <c r="I1367" s="31">
        <v>2879.44</v>
      </c>
      <c r="J1367" s="48" t="str">
        <f t="shared" si="21"/>
        <v>Higher Education</v>
      </c>
      <c r="K1367" s="48" t="str">
        <f>IFERROR(VLOOKUP(C1367,AppropUnits[],13,0),D1367)</f>
        <v>Southern Utah University</v>
      </c>
      <c r="L1367" s="35" t="s">
        <v>588</v>
      </c>
      <c r="M1367" s="63" t="s">
        <v>586</v>
      </c>
    </row>
    <row r="1368" spans="1:13" ht="15" customHeight="1" x14ac:dyDescent="0.25">
      <c r="A1368" s="45"/>
      <c r="B1368" s="27" t="s">
        <v>256</v>
      </c>
      <c r="C1368" s="28"/>
      <c r="D1368" s="69" t="s">
        <v>6765</v>
      </c>
      <c r="E1368" s="29" t="s">
        <v>361</v>
      </c>
      <c r="F1368" s="29" t="s">
        <v>261</v>
      </c>
      <c r="G1368" s="29" t="s">
        <v>260</v>
      </c>
      <c r="H1368" s="30" t="s">
        <v>13</v>
      </c>
      <c r="I1368" s="31">
        <v>167.2432</v>
      </c>
      <c r="J1368" s="48" t="str">
        <f t="shared" si="21"/>
        <v>Higher Education</v>
      </c>
      <c r="K1368" s="48" t="str">
        <f>IFERROR(VLOOKUP(C1368,AppropUnits[],13,0),D1368)</f>
        <v>Southern Utah University</v>
      </c>
      <c r="L1368" s="35" t="s">
        <v>588</v>
      </c>
      <c r="M1368" s="63" t="s">
        <v>586</v>
      </c>
    </row>
    <row r="1369" spans="1:13" ht="15" customHeight="1" x14ac:dyDescent="0.25">
      <c r="A1369" s="45"/>
      <c r="B1369" s="27" t="s">
        <v>256</v>
      </c>
      <c r="C1369" s="28"/>
      <c r="D1369" s="69" t="s">
        <v>6765</v>
      </c>
      <c r="E1369" s="29" t="s">
        <v>361</v>
      </c>
      <c r="F1369" s="29" t="s">
        <v>261</v>
      </c>
      <c r="G1369" s="29" t="s">
        <v>519</v>
      </c>
      <c r="H1369" s="30" t="s">
        <v>13</v>
      </c>
      <c r="I1369" s="31">
        <v>2400</v>
      </c>
      <c r="J1369" s="48" t="str">
        <f t="shared" si="21"/>
        <v>Higher Education</v>
      </c>
      <c r="K1369" s="48" t="str">
        <f>IFERROR(VLOOKUP(C1369,AppropUnits[],13,0),D1369)</f>
        <v>Southern Utah University</v>
      </c>
      <c r="L1369" s="35" t="s">
        <v>588</v>
      </c>
      <c r="M1369" s="63" t="s">
        <v>586</v>
      </c>
    </row>
    <row r="1370" spans="1:13" ht="15" customHeight="1" x14ac:dyDescent="0.25">
      <c r="A1370" s="46"/>
      <c r="B1370" s="25" t="s">
        <v>256</v>
      </c>
      <c r="C1370" s="43" t="s">
        <v>1463</v>
      </c>
      <c r="D1370" s="69" t="s">
        <v>6765</v>
      </c>
      <c r="E1370" s="39" t="s">
        <v>361</v>
      </c>
      <c r="F1370" s="25" t="s">
        <v>11</v>
      </c>
      <c r="G1370" s="25" t="s">
        <v>12</v>
      </c>
      <c r="H1370" s="25" t="s">
        <v>13</v>
      </c>
      <c r="I1370" s="32">
        <v>691</v>
      </c>
      <c r="J1370" s="48" t="str">
        <f t="shared" si="21"/>
        <v>Higher Education</v>
      </c>
      <c r="K1370" s="48" t="str">
        <f>IFERROR(VLOOKUP(C1370,AppropUnits[],13,0),D1370)</f>
        <v>Southern Utah University</v>
      </c>
      <c r="L1370" s="62" t="s">
        <v>1519</v>
      </c>
      <c r="M1370" s="63" t="s">
        <v>586</v>
      </c>
    </row>
    <row r="1371" spans="1:13" ht="15" customHeight="1" x14ac:dyDescent="0.25">
      <c r="A1371" s="46"/>
      <c r="B1371" s="25" t="s">
        <v>256</v>
      </c>
      <c r="C1371" s="43" t="s">
        <v>1463</v>
      </c>
      <c r="D1371" s="69" t="s">
        <v>6765</v>
      </c>
      <c r="E1371" s="39" t="s">
        <v>361</v>
      </c>
      <c r="F1371" s="25" t="s">
        <v>11</v>
      </c>
      <c r="G1371" s="25" t="s">
        <v>14</v>
      </c>
      <c r="H1371" s="25" t="s">
        <v>13</v>
      </c>
      <c r="I1371" s="32">
        <v>-60081</v>
      </c>
      <c r="J1371" s="48" t="str">
        <f t="shared" si="21"/>
        <v>Higher Education</v>
      </c>
      <c r="K1371" s="48" t="str">
        <f>IFERROR(VLOOKUP(C1371,AppropUnits[],13,0),D1371)</f>
        <v>Southern Utah University</v>
      </c>
      <c r="L1371" s="62" t="s">
        <v>1519</v>
      </c>
      <c r="M1371" s="63" t="s">
        <v>586</v>
      </c>
    </row>
    <row r="1372" spans="1:13" ht="15" customHeight="1" x14ac:dyDescent="0.25">
      <c r="A1372" s="46"/>
      <c r="B1372" s="25" t="s">
        <v>256</v>
      </c>
      <c r="C1372" s="43" t="s">
        <v>1463</v>
      </c>
      <c r="D1372" s="69" t="s">
        <v>6765</v>
      </c>
      <c r="E1372" s="39" t="s">
        <v>361</v>
      </c>
      <c r="F1372" s="25" t="s">
        <v>11</v>
      </c>
      <c r="G1372" s="25" t="s">
        <v>20</v>
      </c>
      <c r="H1372" s="25" t="s">
        <v>13</v>
      </c>
      <c r="I1372" s="32">
        <v>124705</v>
      </c>
      <c r="J1372" s="48" t="str">
        <f t="shared" si="21"/>
        <v>Higher Education</v>
      </c>
      <c r="K1372" s="48" t="str">
        <f>IFERROR(VLOOKUP(C1372,AppropUnits[],13,0),D1372)</f>
        <v>Southern Utah University</v>
      </c>
      <c r="L1372" s="62" t="s">
        <v>1519</v>
      </c>
      <c r="M1372" s="63" t="s">
        <v>586</v>
      </c>
    </row>
    <row r="1373" spans="1:13" ht="15" customHeight="1" x14ac:dyDescent="0.25">
      <c r="A1373" s="46"/>
      <c r="B1373" s="25" t="s">
        <v>256</v>
      </c>
      <c r="C1373" s="43" t="s">
        <v>1463</v>
      </c>
      <c r="D1373" s="38" t="s">
        <v>7096</v>
      </c>
      <c r="E1373" s="39" t="s">
        <v>361</v>
      </c>
      <c r="F1373" s="25" t="s">
        <v>11</v>
      </c>
      <c r="G1373" s="25" t="s">
        <v>12</v>
      </c>
      <c r="H1373" s="25" t="s">
        <v>13</v>
      </c>
      <c r="I1373" s="32">
        <v>144</v>
      </c>
      <c r="J1373" s="48" t="str">
        <f t="shared" si="21"/>
        <v>Higher Education</v>
      </c>
      <c r="K1373" s="48" t="str">
        <f>IFERROR(VLOOKUP(C1373,AppropUnits[],13,0),D1373)</f>
        <v>Southwest Technical College</v>
      </c>
      <c r="L1373" s="62" t="s">
        <v>1519</v>
      </c>
      <c r="M1373" s="63" t="s">
        <v>586</v>
      </c>
    </row>
    <row r="1374" spans="1:13" ht="15" customHeight="1" x14ac:dyDescent="0.25">
      <c r="A1374" s="46"/>
      <c r="B1374" s="25" t="s">
        <v>256</v>
      </c>
      <c r="C1374" s="43" t="s">
        <v>1463</v>
      </c>
      <c r="D1374" s="38" t="s">
        <v>7096</v>
      </c>
      <c r="E1374" s="39" t="s">
        <v>361</v>
      </c>
      <c r="F1374" s="25" t="s">
        <v>11</v>
      </c>
      <c r="G1374" s="25" t="s">
        <v>14</v>
      </c>
      <c r="H1374" s="25" t="s">
        <v>13</v>
      </c>
      <c r="I1374" s="32">
        <v>-4569</v>
      </c>
      <c r="J1374" s="48" t="str">
        <f t="shared" si="21"/>
        <v>Higher Education</v>
      </c>
      <c r="K1374" s="48" t="str">
        <f>IFERROR(VLOOKUP(C1374,AppropUnits[],13,0),D1374)</f>
        <v>Southwest Technical College</v>
      </c>
      <c r="L1374" s="62" t="s">
        <v>1519</v>
      </c>
      <c r="M1374" s="63" t="s">
        <v>586</v>
      </c>
    </row>
    <row r="1375" spans="1:13" ht="15" customHeight="1" x14ac:dyDescent="0.25">
      <c r="A1375" s="46"/>
      <c r="B1375" s="25" t="s">
        <v>256</v>
      </c>
      <c r="C1375" s="43" t="s">
        <v>1463</v>
      </c>
      <c r="D1375" s="38" t="s">
        <v>7096</v>
      </c>
      <c r="E1375" s="39" t="s">
        <v>361</v>
      </c>
      <c r="F1375" s="25" t="s">
        <v>11</v>
      </c>
      <c r="G1375" s="25" t="s">
        <v>20</v>
      </c>
      <c r="H1375" s="25" t="s">
        <v>13</v>
      </c>
      <c r="I1375" s="32">
        <v>10062</v>
      </c>
      <c r="J1375" s="48" t="str">
        <f t="shared" si="21"/>
        <v>Higher Education</v>
      </c>
      <c r="K1375" s="48" t="str">
        <f>IFERROR(VLOOKUP(C1375,AppropUnits[],13,0),D1375)</f>
        <v>Southwest Technical College</v>
      </c>
      <c r="L1375" s="62" t="s">
        <v>1519</v>
      </c>
      <c r="M1375" s="63" t="s">
        <v>586</v>
      </c>
    </row>
    <row r="1376" spans="1:13" ht="15" customHeight="1" x14ac:dyDescent="0.25">
      <c r="A1376" s="46"/>
      <c r="B1376" s="25" t="s">
        <v>256</v>
      </c>
      <c r="C1376" s="43" t="s">
        <v>1463</v>
      </c>
      <c r="D1376" s="69" t="s">
        <v>6766</v>
      </c>
      <c r="E1376" s="39" t="s">
        <v>361</v>
      </c>
      <c r="F1376" s="25" t="s">
        <v>11</v>
      </c>
      <c r="G1376" s="25" t="s">
        <v>12</v>
      </c>
      <c r="H1376" s="25" t="s">
        <v>13</v>
      </c>
      <c r="I1376" s="32">
        <v>427</v>
      </c>
      <c r="J1376" s="48" t="str">
        <f t="shared" si="21"/>
        <v>Higher Education</v>
      </c>
      <c r="K1376" s="48" t="str">
        <f>IFERROR(VLOOKUP(C1376,AppropUnits[],13,0),D1376)</f>
        <v>Tooele Technical College</v>
      </c>
      <c r="L1376" s="62" t="s">
        <v>1519</v>
      </c>
      <c r="M1376" s="63" t="s">
        <v>586</v>
      </c>
    </row>
    <row r="1377" spans="1:13" ht="15" customHeight="1" x14ac:dyDescent="0.25">
      <c r="A1377" s="46"/>
      <c r="B1377" s="25" t="s">
        <v>256</v>
      </c>
      <c r="C1377" s="43" t="s">
        <v>1463</v>
      </c>
      <c r="D1377" s="69" t="s">
        <v>6766</v>
      </c>
      <c r="E1377" s="39" t="s">
        <v>361</v>
      </c>
      <c r="F1377" s="25" t="s">
        <v>11</v>
      </c>
      <c r="G1377" s="25" t="s">
        <v>14</v>
      </c>
      <c r="H1377" s="25" t="s">
        <v>13</v>
      </c>
      <c r="I1377" s="32">
        <v>-2631</v>
      </c>
      <c r="J1377" s="48" t="str">
        <f t="shared" si="21"/>
        <v>Higher Education</v>
      </c>
      <c r="K1377" s="48" t="str">
        <f>IFERROR(VLOOKUP(C1377,AppropUnits[],13,0),D1377)</f>
        <v>Tooele Technical College</v>
      </c>
      <c r="L1377" s="62" t="s">
        <v>1519</v>
      </c>
      <c r="M1377" s="63" t="s">
        <v>586</v>
      </c>
    </row>
    <row r="1378" spans="1:13" ht="15" customHeight="1" x14ac:dyDescent="0.25">
      <c r="A1378" s="46"/>
      <c r="B1378" s="25" t="s">
        <v>256</v>
      </c>
      <c r="C1378" s="43" t="s">
        <v>1463</v>
      </c>
      <c r="D1378" s="69" t="s">
        <v>6766</v>
      </c>
      <c r="E1378" s="39" t="s">
        <v>361</v>
      </c>
      <c r="F1378" s="25" t="s">
        <v>11</v>
      </c>
      <c r="G1378" s="25" t="s">
        <v>20</v>
      </c>
      <c r="H1378" s="25" t="s">
        <v>13</v>
      </c>
      <c r="I1378" s="32">
        <v>5880</v>
      </c>
      <c r="J1378" s="48" t="str">
        <f t="shared" si="21"/>
        <v>Higher Education</v>
      </c>
      <c r="K1378" s="48" t="str">
        <f>IFERROR(VLOOKUP(C1378,AppropUnits[],13,0),D1378)</f>
        <v>Tooele Technical College</v>
      </c>
      <c r="L1378" s="62" t="s">
        <v>1519</v>
      </c>
      <c r="M1378" s="63" t="s">
        <v>586</v>
      </c>
    </row>
    <row r="1379" spans="1:13" ht="15" customHeight="1" x14ac:dyDescent="0.25">
      <c r="A1379" s="53" t="s">
        <v>1511</v>
      </c>
      <c r="B1379" s="39" t="s">
        <v>1512</v>
      </c>
      <c r="C1379" s="54" t="s">
        <v>2162</v>
      </c>
      <c r="D1379" s="39" t="s">
        <v>1473</v>
      </c>
      <c r="E1379" s="29" t="s">
        <v>361</v>
      </c>
      <c r="F1379" s="29" t="s">
        <v>261</v>
      </c>
      <c r="G1379" s="29" t="s">
        <v>260</v>
      </c>
      <c r="H1379" s="30" t="s">
        <v>13</v>
      </c>
      <c r="I1379" s="31">
        <v>0.57740000000000002</v>
      </c>
      <c r="J1379" s="48" t="str">
        <f t="shared" si="21"/>
        <v>510 Utah Board of Higher Education</v>
      </c>
      <c r="K1379" s="48" t="str">
        <f>IFERROR(VLOOKUP(C1379,AppropUnits[],13,0),D1379)</f>
        <v>UBHE Administration</v>
      </c>
      <c r="L1379" s="35" t="s">
        <v>588</v>
      </c>
      <c r="M1379" s="63" t="s">
        <v>2161</v>
      </c>
    </row>
    <row r="1380" spans="1:13" ht="15" customHeight="1" x14ac:dyDescent="0.25">
      <c r="A1380" s="45"/>
      <c r="B1380" s="27" t="s">
        <v>256</v>
      </c>
      <c r="C1380" s="28"/>
      <c r="D1380" s="80" t="s">
        <v>6761</v>
      </c>
      <c r="E1380" s="29" t="s">
        <v>361</v>
      </c>
      <c r="F1380" s="29" t="s">
        <v>534</v>
      </c>
      <c r="G1380" s="29" t="s">
        <v>362</v>
      </c>
      <c r="H1380" s="30" t="s">
        <v>13</v>
      </c>
      <c r="I1380" s="31">
        <v>372</v>
      </c>
      <c r="J1380" s="48" t="str">
        <f t="shared" si="21"/>
        <v>Higher Education</v>
      </c>
      <c r="K1380" s="48" t="str">
        <f>IFERROR(VLOOKUP(C1380,AppropUnits[],13,0),D1380)</f>
        <v>Bridgerland Technical College</v>
      </c>
      <c r="L1380" s="35" t="s">
        <v>588</v>
      </c>
      <c r="M1380" s="63" t="s">
        <v>586</v>
      </c>
    </row>
    <row r="1381" spans="1:13" ht="15" customHeight="1" x14ac:dyDescent="0.25">
      <c r="A1381" s="45"/>
      <c r="B1381" s="27" t="s">
        <v>256</v>
      </c>
      <c r="C1381" s="28"/>
      <c r="D1381" s="80" t="s">
        <v>6762</v>
      </c>
      <c r="E1381" s="29" t="s">
        <v>361</v>
      </c>
      <c r="F1381" s="29" t="s">
        <v>534</v>
      </c>
      <c r="G1381" s="29" t="s">
        <v>362</v>
      </c>
      <c r="H1381" s="30" t="s">
        <v>13</v>
      </c>
      <c r="I1381" s="31">
        <v>120</v>
      </c>
      <c r="J1381" s="48" t="str">
        <f t="shared" si="21"/>
        <v>Higher Education</v>
      </c>
      <c r="K1381" s="48" t="str">
        <f>IFERROR(VLOOKUP(C1381,AppropUnits[],13,0),D1381)</f>
        <v>Davis Technical College</v>
      </c>
      <c r="L1381" s="35" t="s">
        <v>588</v>
      </c>
      <c r="M1381" s="63" t="s">
        <v>586</v>
      </c>
    </row>
    <row r="1382" spans="1:13" ht="15" customHeight="1" x14ac:dyDescent="0.25">
      <c r="A1382" s="45"/>
      <c r="B1382" s="27" t="s">
        <v>256</v>
      </c>
      <c r="C1382" s="28"/>
      <c r="D1382" s="80" t="s">
        <v>6762</v>
      </c>
      <c r="E1382" s="29" t="s">
        <v>361</v>
      </c>
      <c r="F1382" s="29" t="s">
        <v>261</v>
      </c>
      <c r="G1382" s="29" t="s">
        <v>260</v>
      </c>
      <c r="H1382" s="30" t="s">
        <v>13</v>
      </c>
      <c r="I1382" s="31">
        <v>6.0767999999999995</v>
      </c>
      <c r="J1382" s="48" t="str">
        <f t="shared" si="21"/>
        <v>Higher Education</v>
      </c>
      <c r="K1382" s="48" t="str">
        <f>IFERROR(VLOOKUP(C1382,AppropUnits[],13,0),D1382)</f>
        <v>Davis Technical College</v>
      </c>
      <c r="L1382" s="35" t="s">
        <v>588</v>
      </c>
      <c r="M1382" s="63" t="s">
        <v>586</v>
      </c>
    </row>
    <row r="1383" spans="1:13" ht="15" customHeight="1" x14ac:dyDescent="0.25">
      <c r="A1383" s="45"/>
      <c r="B1383" s="27" t="s">
        <v>256</v>
      </c>
      <c r="C1383" s="28"/>
      <c r="D1383" s="80" t="s">
        <v>578</v>
      </c>
      <c r="E1383" s="29" t="s">
        <v>361</v>
      </c>
      <c r="F1383" s="29" t="s">
        <v>534</v>
      </c>
      <c r="G1383" s="29" t="s">
        <v>362</v>
      </c>
      <c r="H1383" s="30" t="s">
        <v>13</v>
      </c>
      <c r="I1383" s="31">
        <v>192</v>
      </c>
      <c r="J1383" s="48" t="str">
        <f t="shared" si="21"/>
        <v>Higher Education</v>
      </c>
      <c r="K1383" s="48" t="str">
        <f>IFERROR(VLOOKUP(C1383,AppropUnits[],13,0),D1383)</f>
        <v>Dixie Technical College</v>
      </c>
      <c r="L1383" s="35" t="s">
        <v>588</v>
      </c>
      <c r="M1383" s="63" t="s">
        <v>586</v>
      </c>
    </row>
    <row r="1384" spans="1:13" ht="15" customHeight="1" x14ac:dyDescent="0.25">
      <c r="A1384" s="45"/>
      <c r="B1384" s="27" t="s">
        <v>256</v>
      </c>
      <c r="C1384" s="28"/>
      <c r="D1384" s="80" t="s">
        <v>578</v>
      </c>
      <c r="E1384" s="29" t="s">
        <v>361</v>
      </c>
      <c r="F1384" s="29" t="s">
        <v>261</v>
      </c>
      <c r="G1384" s="29" t="s">
        <v>260</v>
      </c>
      <c r="H1384" s="30" t="s">
        <v>13</v>
      </c>
      <c r="I1384" s="31">
        <v>27.831</v>
      </c>
      <c r="J1384" s="48" t="str">
        <f t="shared" si="21"/>
        <v>Higher Education</v>
      </c>
      <c r="K1384" s="48" t="str">
        <f>IFERROR(VLOOKUP(C1384,AppropUnits[],13,0),D1384)</f>
        <v>Dixie Technical College</v>
      </c>
      <c r="L1384" s="35" t="s">
        <v>588</v>
      </c>
      <c r="M1384" s="63" t="s">
        <v>586</v>
      </c>
    </row>
    <row r="1385" spans="1:13" ht="15" customHeight="1" x14ac:dyDescent="0.25">
      <c r="A1385" s="45"/>
      <c r="B1385" s="27" t="s">
        <v>256</v>
      </c>
      <c r="C1385" s="28"/>
      <c r="D1385" s="80" t="s">
        <v>6764</v>
      </c>
      <c r="E1385" s="29" t="s">
        <v>361</v>
      </c>
      <c r="F1385" s="29" t="s">
        <v>534</v>
      </c>
      <c r="G1385" s="29" t="s">
        <v>362</v>
      </c>
      <c r="H1385" s="30" t="s">
        <v>13</v>
      </c>
      <c r="I1385" s="31">
        <v>156</v>
      </c>
      <c r="J1385" s="48" t="str">
        <f t="shared" si="21"/>
        <v>Higher Education</v>
      </c>
      <c r="K1385" s="48" t="str">
        <f>IFERROR(VLOOKUP(C1385,AppropUnits[],13,0),D1385)</f>
        <v>Mountainland Technical College</v>
      </c>
      <c r="L1385" s="35" t="s">
        <v>588</v>
      </c>
      <c r="M1385" s="63" t="s">
        <v>586</v>
      </c>
    </row>
    <row r="1386" spans="1:13" ht="15" customHeight="1" x14ac:dyDescent="0.25">
      <c r="A1386" s="45"/>
      <c r="B1386" s="27" t="s">
        <v>256</v>
      </c>
      <c r="C1386" s="28"/>
      <c r="D1386" s="80" t="s">
        <v>6764</v>
      </c>
      <c r="E1386" s="29" t="s">
        <v>361</v>
      </c>
      <c r="F1386" s="29" t="s">
        <v>261</v>
      </c>
      <c r="G1386" s="29" t="s">
        <v>260</v>
      </c>
      <c r="H1386" s="30" t="s">
        <v>13</v>
      </c>
      <c r="I1386" s="31">
        <v>87.531700000000001</v>
      </c>
      <c r="J1386" s="48" t="str">
        <f t="shared" si="21"/>
        <v>Higher Education</v>
      </c>
      <c r="K1386" s="48" t="str">
        <f>IFERROR(VLOOKUP(C1386,AppropUnits[],13,0),D1386)</f>
        <v>Mountainland Technical College</v>
      </c>
      <c r="L1386" s="35" t="s">
        <v>588</v>
      </c>
      <c r="M1386" s="63" t="s">
        <v>586</v>
      </c>
    </row>
    <row r="1387" spans="1:13" ht="15" customHeight="1" x14ac:dyDescent="0.25">
      <c r="A1387" s="45"/>
      <c r="B1387" s="27" t="s">
        <v>256</v>
      </c>
      <c r="C1387" s="28"/>
      <c r="D1387" s="80" t="s">
        <v>7097</v>
      </c>
      <c r="E1387" s="29" t="s">
        <v>361</v>
      </c>
      <c r="F1387" s="29" t="s">
        <v>534</v>
      </c>
      <c r="G1387" s="29" t="s">
        <v>362</v>
      </c>
      <c r="H1387" s="30" t="s">
        <v>13</v>
      </c>
      <c r="I1387" s="31">
        <v>168</v>
      </c>
      <c r="J1387" s="48" t="str">
        <f t="shared" si="21"/>
        <v>Higher Education</v>
      </c>
      <c r="K1387" s="48" t="str">
        <f>IFERROR(VLOOKUP(C1387,AppropUnits[],13,0),D1387)</f>
        <v>Ogden-Weber Technical College</v>
      </c>
      <c r="L1387" s="35" t="s">
        <v>588</v>
      </c>
      <c r="M1387" s="63" t="s">
        <v>586</v>
      </c>
    </row>
    <row r="1388" spans="1:13" ht="15" customHeight="1" x14ac:dyDescent="0.25">
      <c r="A1388" s="45"/>
      <c r="B1388" s="27" t="s">
        <v>256</v>
      </c>
      <c r="C1388" s="28"/>
      <c r="D1388" s="80" t="s">
        <v>7097</v>
      </c>
      <c r="E1388" s="29" t="s">
        <v>361</v>
      </c>
      <c r="F1388" s="29" t="s">
        <v>534</v>
      </c>
      <c r="G1388" s="29" t="s">
        <v>379</v>
      </c>
      <c r="H1388" s="30" t="s">
        <v>13</v>
      </c>
      <c r="I1388" s="31">
        <v>521.5200000000001</v>
      </c>
      <c r="J1388" s="48" t="str">
        <f t="shared" si="21"/>
        <v>Higher Education</v>
      </c>
      <c r="K1388" s="48" t="str">
        <f>IFERROR(VLOOKUP(C1388,AppropUnits[],13,0),D1388)</f>
        <v>Ogden-Weber Technical College</v>
      </c>
      <c r="L1388" s="35" t="s">
        <v>588</v>
      </c>
      <c r="M1388" s="63" t="s">
        <v>586</v>
      </c>
    </row>
    <row r="1389" spans="1:13" ht="15" customHeight="1" x14ac:dyDescent="0.25">
      <c r="A1389" s="45"/>
      <c r="B1389" s="27" t="s">
        <v>256</v>
      </c>
      <c r="C1389" s="28"/>
      <c r="D1389" s="80" t="s">
        <v>7097</v>
      </c>
      <c r="E1389" s="29" t="s">
        <v>361</v>
      </c>
      <c r="F1389" s="29" t="s">
        <v>261</v>
      </c>
      <c r="G1389" s="29" t="s">
        <v>260</v>
      </c>
      <c r="H1389" s="30" t="s">
        <v>13</v>
      </c>
      <c r="I1389" s="31">
        <v>28.312899999999999</v>
      </c>
      <c r="J1389" s="48" t="str">
        <f t="shared" si="21"/>
        <v>Higher Education</v>
      </c>
      <c r="K1389" s="48" t="str">
        <f>IFERROR(VLOOKUP(C1389,AppropUnits[],13,0),D1389)</f>
        <v>Ogden-Weber Technical College</v>
      </c>
      <c r="L1389" s="35" t="s">
        <v>588</v>
      </c>
      <c r="M1389" s="63" t="s">
        <v>586</v>
      </c>
    </row>
    <row r="1390" spans="1:13" ht="15" customHeight="1" x14ac:dyDescent="0.25">
      <c r="A1390" s="46"/>
      <c r="B1390" s="25" t="s">
        <v>256</v>
      </c>
      <c r="C1390" s="43" t="s">
        <v>1463</v>
      </c>
      <c r="D1390" s="80" t="s">
        <v>7097</v>
      </c>
      <c r="E1390" s="39" t="s">
        <v>361</v>
      </c>
      <c r="F1390" s="25" t="s">
        <v>11</v>
      </c>
      <c r="G1390" s="25" t="s">
        <v>12</v>
      </c>
      <c r="H1390" s="25" t="s">
        <v>13</v>
      </c>
      <c r="I1390" s="32">
        <v>38</v>
      </c>
      <c r="J1390" s="48" t="str">
        <f t="shared" si="21"/>
        <v>Higher Education</v>
      </c>
      <c r="K1390" s="48" t="str">
        <f>IFERROR(VLOOKUP(C1390,AppropUnits[],13,0),D1390)</f>
        <v>Ogden-Weber Technical College</v>
      </c>
      <c r="L1390" s="62" t="s">
        <v>1519</v>
      </c>
      <c r="M1390" s="63" t="s">
        <v>586</v>
      </c>
    </row>
    <row r="1391" spans="1:13" ht="15" customHeight="1" x14ac:dyDescent="0.25">
      <c r="A1391" s="46"/>
      <c r="B1391" s="25" t="s">
        <v>256</v>
      </c>
      <c r="C1391" s="43" t="s">
        <v>1463</v>
      </c>
      <c r="D1391" s="80" t="s">
        <v>7097</v>
      </c>
      <c r="E1391" s="39" t="s">
        <v>361</v>
      </c>
      <c r="F1391" s="25" t="s">
        <v>11</v>
      </c>
      <c r="G1391" s="25" t="s">
        <v>14</v>
      </c>
      <c r="H1391" s="25" t="s">
        <v>13</v>
      </c>
      <c r="I1391" s="32">
        <v>-13575</v>
      </c>
      <c r="J1391" s="48" t="str">
        <f t="shared" si="21"/>
        <v>Higher Education</v>
      </c>
      <c r="K1391" s="48" t="str">
        <f>IFERROR(VLOOKUP(C1391,AppropUnits[],13,0),D1391)</f>
        <v>Ogden-Weber Technical College</v>
      </c>
      <c r="L1391" s="62" t="s">
        <v>1519</v>
      </c>
      <c r="M1391" s="63" t="s">
        <v>586</v>
      </c>
    </row>
    <row r="1392" spans="1:13" ht="15" customHeight="1" x14ac:dyDescent="0.25">
      <c r="A1392" s="46"/>
      <c r="B1392" s="25" t="s">
        <v>256</v>
      </c>
      <c r="C1392" s="43" t="s">
        <v>1463</v>
      </c>
      <c r="D1392" s="80" t="s">
        <v>7097</v>
      </c>
      <c r="E1392" s="39" t="s">
        <v>361</v>
      </c>
      <c r="F1392" s="25" t="s">
        <v>11</v>
      </c>
      <c r="G1392" s="25" t="s">
        <v>20</v>
      </c>
      <c r="H1392" s="25" t="s">
        <v>13</v>
      </c>
      <c r="I1392" s="32">
        <v>64110</v>
      </c>
      <c r="J1392" s="48" t="str">
        <f t="shared" si="21"/>
        <v>Higher Education</v>
      </c>
      <c r="K1392" s="48" t="str">
        <f>IFERROR(VLOOKUP(C1392,AppropUnits[],13,0),D1392)</f>
        <v>Ogden-Weber Technical College</v>
      </c>
      <c r="L1392" s="62" t="s">
        <v>1519</v>
      </c>
      <c r="M1392" s="63" t="s">
        <v>586</v>
      </c>
    </row>
    <row r="1393" spans="1:13" ht="15" customHeight="1" x14ac:dyDescent="0.25">
      <c r="A1393" s="45"/>
      <c r="B1393" s="27" t="s">
        <v>256</v>
      </c>
      <c r="C1393" s="28"/>
      <c r="D1393" s="38" t="s">
        <v>7096</v>
      </c>
      <c r="E1393" s="29" t="s">
        <v>361</v>
      </c>
      <c r="F1393" s="29" t="s">
        <v>534</v>
      </c>
      <c r="G1393" s="29" t="s">
        <v>362</v>
      </c>
      <c r="H1393" s="30" t="s">
        <v>13</v>
      </c>
      <c r="I1393" s="31">
        <v>144</v>
      </c>
      <c r="J1393" s="48" t="str">
        <f t="shared" si="21"/>
        <v>Higher Education</v>
      </c>
      <c r="K1393" s="48" t="str">
        <f>IFERROR(VLOOKUP(C1393,AppropUnits[],13,0),D1393)</f>
        <v>Southwest Technical College</v>
      </c>
      <c r="L1393" s="35" t="s">
        <v>588</v>
      </c>
      <c r="M1393" s="63" t="s">
        <v>586</v>
      </c>
    </row>
    <row r="1394" spans="1:13" ht="15" customHeight="1" x14ac:dyDescent="0.25">
      <c r="A1394" s="45"/>
      <c r="B1394" s="27" t="s">
        <v>256</v>
      </c>
      <c r="C1394" s="28"/>
      <c r="D1394" s="38" t="s">
        <v>7096</v>
      </c>
      <c r="E1394" s="29" t="s">
        <v>361</v>
      </c>
      <c r="F1394" s="29" t="s">
        <v>261</v>
      </c>
      <c r="G1394" s="29" t="s">
        <v>260</v>
      </c>
      <c r="H1394" s="30" t="s">
        <v>13</v>
      </c>
      <c r="I1394" s="31">
        <v>87.850400000000008</v>
      </c>
      <c r="J1394" s="48" t="str">
        <f t="shared" si="21"/>
        <v>Higher Education</v>
      </c>
      <c r="K1394" s="48" t="str">
        <f>IFERROR(VLOOKUP(C1394,AppropUnits[],13,0),D1394)</f>
        <v>Southwest Technical College</v>
      </c>
      <c r="L1394" s="35" t="s">
        <v>588</v>
      </c>
      <c r="M1394" s="63" t="s">
        <v>586</v>
      </c>
    </row>
    <row r="1395" spans="1:13" ht="15" customHeight="1" x14ac:dyDescent="0.25">
      <c r="A1395" s="45"/>
      <c r="B1395" s="27" t="s">
        <v>256</v>
      </c>
      <c r="C1395" s="28"/>
      <c r="D1395" s="80" t="s">
        <v>6766</v>
      </c>
      <c r="E1395" s="29" t="s">
        <v>361</v>
      </c>
      <c r="F1395" s="29" t="s">
        <v>534</v>
      </c>
      <c r="G1395" s="29" t="s">
        <v>362</v>
      </c>
      <c r="H1395" s="30" t="s">
        <v>13</v>
      </c>
      <c r="I1395" s="31">
        <v>84</v>
      </c>
      <c r="J1395" s="48" t="str">
        <f t="shared" si="21"/>
        <v>Higher Education</v>
      </c>
      <c r="K1395" s="48" t="str">
        <f>IFERROR(VLOOKUP(C1395,AppropUnits[],13,0),D1395)</f>
        <v>Tooele Technical College</v>
      </c>
      <c r="L1395" s="35" t="s">
        <v>588</v>
      </c>
      <c r="M1395" s="63" t="s">
        <v>586</v>
      </c>
    </row>
    <row r="1396" spans="1:13" ht="15" customHeight="1" x14ac:dyDescent="0.25">
      <c r="A1396" s="45"/>
      <c r="B1396" s="27" t="s">
        <v>256</v>
      </c>
      <c r="C1396" s="28"/>
      <c r="D1396" s="80" t="s">
        <v>6766</v>
      </c>
      <c r="E1396" s="29" t="s">
        <v>361</v>
      </c>
      <c r="F1396" s="29" t="s">
        <v>261</v>
      </c>
      <c r="G1396" s="29" t="s">
        <v>260</v>
      </c>
      <c r="H1396" s="30" t="s">
        <v>13</v>
      </c>
      <c r="I1396" s="31">
        <v>76.560500000000005</v>
      </c>
      <c r="J1396" s="48" t="str">
        <f t="shared" si="21"/>
        <v>Higher Education</v>
      </c>
      <c r="K1396" s="48" t="str">
        <f>IFERROR(VLOOKUP(C1396,AppropUnits[],13,0),D1396)</f>
        <v>Tooele Technical College</v>
      </c>
      <c r="L1396" s="35" t="s">
        <v>588</v>
      </c>
      <c r="M1396" s="63" t="s">
        <v>586</v>
      </c>
    </row>
    <row r="1397" spans="1:13" ht="15" customHeight="1" x14ac:dyDescent="0.25">
      <c r="A1397" s="45"/>
      <c r="B1397" s="27" t="s">
        <v>256</v>
      </c>
      <c r="C1397" s="28"/>
      <c r="D1397" s="80" t="s">
        <v>7095</v>
      </c>
      <c r="E1397" s="29" t="s">
        <v>361</v>
      </c>
      <c r="F1397" s="29" t="s">
        <v>534</v>
      </c>
      <c r="G1397" s="29" t="s">
        <v>378</v>
      </c>
      <c r="H1397" s="30" t="s">
        <v>13</v>
      </c>
      <c r="I1397" s="31">
        <v>90</v>
      </c>
      <c r="J1397" s="48" t="str">
        <f t="shared" si="21"/>
        <v>Higher Education</v>
      </c>
      <c r="K1397" s="48" t="str">
        <f>IFERROR(VLOOKUP(C1397,AppropUnits[],13,0),D1397)</f>
        <v>Uintah Basin Technical College</v>
      </c>
      <c r="L1397" s="35" t="s">
        <v>588</v>
      </c>
      <c r="M1397" s="63" t="s">
        <v>586</v>
      </c>
    </row>
    <row r="1398" spans="1:13" ht="15" customHeight="1" x14ac:dyDescent="0.25">
      <c r="A1398" s="45"/>
      <c r="B1398" s="27" t="s">
        <v>256</v>
      </c>
      <c r="C1398" s="28"/>
      <c r="D1398" s="80" t="s">
        <v>7095</v>
      </c>
      <c r="E1398" s="29" t="s">
        <v>361</v>
      </c>
      <c r="F1398" s="29" t="s">
        <v>534</v>
      </c>
      <c r="G1398" s="29" t="s">
        <v>362</v>
      </c>
      <c r="H1398" s="30" t="s">
        <v>13</v>
      </c>
      <c r="I1398" s="31">
        <v>336</v>
      </c>
      <c r="J1398" s="48" t="str">
        <f t="shared" si="21"/>
        <v>Higher Education</v>
      </c>
      <c r="K1398" s="48" t="str">
        <f>IFERROR(VLOOKUP(C1398,AppropUnits[],13,0),D1398)</f>
        <v>Uintah Basin Technical College</v>
      </c>
      <c r="L1398" s="35" t="s">
        <v>588</v>
      </c>
      <c r="M1398" s="63" t="s">
        <v>586</v>
      </c>
    </row>
    <row r="1399" spans="1:13" ht="15" customHeight="1" x14ac:dyDescent="0.25">
      <c r="A1399" s="45"/>
      <c r="B1399" s="27" t="s">
        <v>256</v>
      </c>
      <c r="C1399" s="28"/>
      <c r="D1399" s="80" t="s">
        <v>7095</v>
      </c>
      <c r="E1399" s="29" t="s">
        <v>361</v>
      </c>
      <c r="F1399" s="29" t="s">
        <v>261</v>
      </c>
      <c r="G1399" s="29" t="s">
        <v>260</v>
      </c>
      <c r="H1399" s="30" t="s">
        <v>13</v>
      </c>
      <c r="I1399" s="31">
        <v>175.7885</v>
      </c>
      <c r="J1399" s="48" t="str">
        <f t="shared" si="21"/>
        <v>Higher Education</v>
      </c>
      <c r="K1399" s="48" t="str">
        <f>IFERROR(VLOOKUP(C1399,AppropUnits[],13,0),D1399)</f>
        <v>Uintah Basin Technical College</v>
      </c>
      <c r="L1399" s="35" t="s">
        <v>588</v>
      </c>
      <c r="M1399" s="63" t="s">
        <v>586</v>
      </c>
    </row>
    <row r="1400" spans="1:13" ht="15" customHeight="1" x14ac:dyDescent="0.25">
      <c r="A1400" s="46"/>
      <c r="B1400" s="25" t="s">
        <v>256</v>
      </c>
      <c r="C1400" s="43" t="s">
        <v>1463</v>
      </c>
      <c r="D1400" s="80" t="s">
        <v>7095</v>
      </c>
      <c r="E1400" s="39" t="s">
        <v>361</v>
      </c>
      <c r="F1400" s="25" t="s">
        <v>11</v>
      </c>
      <c r="G1400" s="25" t="s">
        <v>12</v>
      </c>
      <c r="H1400" s="25" t="s">
        <v>13</v>
      </c>
      <c r="I1400" s="32">
        <v>-340</v>
      </c>
      <c r="J1400" s="48" t="str">
        <f t="shared" si="21"/>
        <v>Higher Education</v>
      </c>
      <c r="K1400" s="48" t="str">
        <f>IFERROR(VLOOKUP(C1400,AppropUnits[],13,0),D1400)</f>
        <v>Uintah Basin Technical College</v>
      </c>
      <c r="L1400" s="62" t="s">
        <v>1519</v>
      </c>
      <c r="M1400" s="63" t="s">
        <v>586</v>
      </c>
    </row>
    <row r="1401" spans="1:13" ht="15" customHeight="1" x14ac:dyDescent="0.25">
      <c r="A1401" s="46"/>
      <c r="B1401" s="25" t="s">
        <v>256</v>
      </c>
      <c r="C1401" s="43" t="s">
        <v>1463</v>
      </c>
      <c r="D1401" s="80" t="s">
        <v>7095</v>
      </c>
      <c r="E1401" s="39" t="s">
        <v>361</v>
      </c>
      <c r="F1401" s="25" t="s">
        <v>11</v>
      </c>
      <c r="G1401" s="25" t="s">
        <v>14</v>
      </c>
      <c r="H1401" s="25" t="s">
        <v>13</v>
      </c>
      <c r="I1401" s="32">
        <v>-5354</v>
      </c>
      <c r="J1401" s="48" t="str">
        <f t="shared" si="21"/>
        <v>Higher Education</v>
      </c>
      <c r="K1401" s="48" t="str">
        <f>IFERROR(VLOOKUP(C1401,AppropUnits[],13,0),D1401)</f>
        <v>Uintah Basin Technical College</v>
      </c>
      <c r="L1401" s="62" t="s">
        <v>1519</v>
      </c>
      <c r="M1401" s="63" t="s">
        <v>586</v>
      </c>
    </row>
    <row r="1402" spans="1:13" ht="15" customHeight="1" x14ac:dyDescent="0.25">
      <c r="A1402" s="46"/>
      <c r="B1402" s="25" t="s">
        <v>256</v>
      </c>
      <c r="C1402" s="43" t="s">
        <v>1463</v>
      </c>
      <c r="D1402" s="80" t="s">
        <v>7095</v>
      </c>
      <c r="E1402" s="39" t="s">
        <v>361</v>
      </c>
      <c r="F1402" s="25" t="s">
        <v>11</v>
      </c>
      <c r="G1402" s="25" t="s">
        <v>20</v>
      </c>
      <c r="H1402" s="25" t="s">
        <v>13</v>
      </c>
      <c r="I1402" s="32">
        <v>17168</v>
      </c>
      <c r="J1402" s="48" t="str">
        <f t="shared" si="21"/>
        <v>Higher Education</v>
      </c>
      <c r="K1402" s="48" t="str">
        <f>IFERROR(VLOOKUP(C1402,AppropUnits[],13,0),D1402)</f>
        <v>Uintah Basin Technical College</v>
      </c>
      <c r="L1402" s="62" t="s">
        <v>1519</v>
      </c>
      <c r="M1402" s="63" t="s">
        <v>586</v>
      </c>
    </row>
    <row r="1403" spans="1:13" ht="15" customHeight="1" x14ac:dyDescent="0.25">
      <c r="A1403" s="45"/>
      <c r="B1403" s="27" t="s">
        <v>256</v>
      </c>
      <c r="C1403" s="28"/>
      <c r="D1403" s="69" t="s">
        <v>6767</v>
      </c>
      <c r="E1403" s="29" t="s">
        <v>361</v>
      </c>
      <c r="F1403" s="29" t="s">
        <v>534</v>
      </c>
      <c r="G1403" s="29" t="s">
        <v>378</v>
      </c>
      <c r="H1403" s="30" t="s">
        <v>13</v>
      </c>
      <c r="I1403" s="31">
        <v>540</v>
      </c>
      <c r="J1403" s="48" t="str">
        <f t="shared" si="21"/>
        <v>Higher Education</v>
      </c>
      <c r="K1403" s="48" t="str">
        <f>IFERROR(VLOOKUP(C1403,AppropUnits[],13,0),D1403)</f>
        <v>University of Utah</v>
      </c>
      <c r="L1403" s="35" t="s">
        <v>588</v>
      </c>
      <c r="M1403" s="63" t="s">
        <v>586</v>
      </c>
    </row>
    <row r="1404" spans="1:13" ht="15" customHeight="1" x14ac:dyDescent="0.25">
      <c r="A1404" s="45"/>
      <c r="B1404" s="27" t="s">
        <v>256</v>
      </c>
      <c r="C1404" s="28"/>
      <c r="D1404" s="69" t="s">
        <v>6767</v>
      </c>
      <c r="E1404" s="29" t="s">
        <v>361</v>
      </c>
      <c r="F1404" s="29" t="s">
        <v>534</v>
      </c>
      <c r="G1404" s="29" t="s">
        <v>379</v>
      </c>
      <c r="H1404" s="30" t="s">
        <v>13</v>
      </c>
      <c r="I1404" s="31">
        <v>2908.8800000000006</v>
      </c>
      <c r="J1404" s="48" t="str">
        <f t="shared" si="21"/>
        <v>Higher Education</v>
      </c>
      <c r="K1404" s="48" t="str">
        <f>IFERROR(VLOOKUP(C1404,AppropUnits[],13,0),D1404)</f>
        <v>University of Utah</v>
      </c>
      <c r="L1404" s="35" t="s">
        <v>588</v>
      </c>
      <c r="M1404" s="63" t="s">
        <v>586</v>
      </c>
    </row>
    <row r="1405" spans="1:13" ht="15" customHeight="1" x14ac:dyDescent="0.25">
      <c r="A1405" s="45"/>
      <c r="B1405" s="27" t="s">
        <v>256</v>
      </c>
      <c r="C1405" s="28"/>
      <c r="D1405" s="69" t="s">
        <v>6767</v>
      </c>
      <c r="E1405" s="29" t="s">
        <v>361</v>
      </c>
      <c r="F1405" s="29" t="s">
        <v>534</v>
      </c>
      <c r="G1405" s="29" t="s">
        <v>362</v>
      </c>
      <c r="H1405" s="30" t="s">
        <v>13</v>
      </c>
      <c r="I1405" s="31">
        <v>7284</v>
      </c>
      <c r="J1405" s="48" t="str">
        <f t="shared" si="21"/>
        <v>Higher Education</v>
      </c>
      <c r="K1405" s="48" t="str">
        <f>IFERROR(VLOOKUP(C1405,AppropUnits[],13,0),D1405)</f>
        <v>University of Utah</v>
      </c>
      <c r="L1405" s="35" t="s">
        <v>588</v>
      </c>
      <c r="M1405" s="63" t="s">
        <v>586</v>
      </c>
    </row>
    <row r="1406" spans="1:13" ht="15" customHeight="1" x14ac:dyDescent="0.25">
      <c r="A1406" s="45"/>
      <c r="B1406" s="27" t="s">
        <v>256</v>
      </c>
      <c r="C1406" s="28"/>
      <c r="D1406" s="69" t="s">
        <v>6767</v>
      </c>
      <c r="E1406" s="29" t="s">
        <v>361</v>
      </c>
      <c r="F1406" s="29" t="s">
        <v>261</v>
      </c>
      <c r="G1406" s="29" t="s">
        <v>260</v>
      </c>
      <c r="H1406" s="30" t="s">
        <v>13</v>
      </c>
      <c r="I1406" s="31">
        <v>845.82389999999998</v>
      </c>
      <c r="J1406" s="48" t="str">
        <f t="shared" si="21"/>
        <v>Higher Education</v>
      </c>
      <c r="K1406" s="48" t="str">
        <f>IFERROR(VLOOKUP(C1406,AppropUnits[],13,0),D1406)</f>
        <v>University of Utah</v>
      </c>
      <c r="L1406" s="35" t="s">
        <v>588</v>
      </c>
      <c r="M1406" s="63" t="s">
        <v>586</v>
      </c>
    </row>
    <row r="1407" spans="1:13" ht="15" customHeight="1" x14ac:dyDescent="0.25">
      <c r="A1407" s="45"/>
      <c r="B1407" s="27" t="s">
        <v>256</v>
      </c>
      <c r="C1407" s="28"/>
      <c r="D1407" s="69" t="s">
        <v>6767</v>
      </c>
      <c r="E1407" s="29" t="s">
        <v>361</v>
      </c>
      <c r="F1407" s="29" t="s">
        <v>261</v>
      </c>
      <c r="G1407" s="29" t="s">
        <v>519</v>
      </c>
      <c r="H1407" s="30" t="s">
        <v>13</v>
      </c>
      <c r="I1407" s="31">
        <v>10800</v>
      </c>
      <c r="J1407" s="48" t="str">
        <f t="shared" si="21"/>
        <v>Higher Education</v>
      </c>
      <c r="K1407" s="48" t="str">
        <f>IFERROR(VLOOKUP(C1407,AppropUnits[],13,0),D1407)</f>
        <v>University of Utah</v>
      </c>
      <c r="L1407" s="35" t="s">
        <v>588</v>
      </c>
      <c r="M1407" s="63" t="s">
        <v>586</v>
      </c>
    </row>
    <row r="1408" spans="1:13" ht="15" customHeight="1" x14ac:dyDescent="0.25">
      <c r="A1408" s="46"/>
      <c r="B1408" s="25" t="s">
        <v>256</v>
      </c>
      <c r="C1408" s="43" t="s">
        <v>1463</v>
      </c>
      <c r="D1408" s="69" t="s">
        <v>6767</v>
      </c>
      <c r="E1408" s="39" t="s">
        <v>361</v>
      </c>
      <c r="F1408" s="25" t="s">
        <v>11</v>
      </c>
      <c r="G1408" s="25" t="s">
        <v>12</v>
      </c>
      <c r="H1408" s="25" t="s">
        <v>13</v>
      </c>
      <c r="I1408" s="32">
        <v>-1</v>
      </c>
      <c r="J1408" s="48" t="str">
        <f t="shared" si="21"/>
        <v>Higher Education</v>
      </c>
      <c r="K1408" s="48" t="str">
        <f>IFERROR(VLOOKUP(C1408,AppropUnits[],13,0),D1408)</f>
        <v>University of Utah</v>
      </c>
      <c r="L1408" s="62" t="s">
        <v>1519</v>
      </c>
      <c r="M1408" s="63" t="s">
        <v>586</v>
      </c>
    </row>
    <row r="1409" spans="1:13" ht="15" customHeight="1" x14ac:dyDescent="0.25">
      <c r="A1409" s="46"/>
      <c r="B1409" s="25" t="s">
        <v>256</v>
      </c>
      <c r="C1409" s="43" t="s">
        <v>1463</v>
      </c>
      <c r="D1409" s="69" t="s">
        <v>6767</v>
      </c>
      <c r="E1409" s="39" t="s">
        <v>361</v>
      </c>
      <c r="F1409" s="25" t="s">
        <v>11</v>
      </c>
      <c r="G1409" s="25" t="s">
        <v>14</v>
      </c>
      <c r="H1409" s="25" t="s">
        <v>13</v>
      </c>
      <c r="I1409" s="32">
        <v>-339189</v>
      </c>
      <c r="J1409" s="48" t="str">
        <f t="shared" si="21"/>
        <v>Higher Education</v>
      </c>
      <c r="K1409" s="48" t="str">
        <f>IFERROR(VLOOKUP(C1409,AppropUnits[],13,0),D1409)</f>
        <v>University of Utah</v>
      </c>
      <c r="L1409" s="62" t="s">
        <v>1519</v>
      </c>
      <c r="M1409" s="63" t="s">
        <v>586</v>
      </c>
    </row>
    <row r="1410" spans="1:13" ht="15" customHeight="1" x14ac:dyDescent="0.25">
      <c r="A1410" s="46"/>
      <c r="B1410" s="25" t="s">
        <v>256</v>
      </c>
      <c r="C1410" s="43" t="s">
        <v>1463</v>
      </c>
      <c r="D1410" s="69" t="s">
        <v>6767</v>
      </c>
      <c r="E1410" s="39" t="s">
        <v>361</v>
      </c>
      <c r="F1410" s="25" t="s">
        <v>11</v>
      </c>
      <c r="G1410" s="25" t="s">
        <v>20</v>
      </c>
      <c r="H1410" s="25" t="s">
        <v>13</v>
      </c>
      <c r="I1410" s="32">
        <v>3615250</v>
      </c>
      <c r="J1410" s="48" t="str">
        <f t="shared" si="21"/>
        <v>Higher Education</v>
      </c>
      <c r="K1410" s="48" t="str">
        <f>IFERROR(VLOOKUP(C1410,AppropUnits[],13,0),D1410)</f>
        <v>University of Utah</v>
      </c>
      <c r="L1410" s="62" t="s">
        <v>1519</v>
      </c>
      <c r="M1410" s="63" t="s">
        <v>586</v>
      </c>
    </row>
    <row r="1411" spans="1:13" ht="15" customHeight="1" x14ac:dyDescent="0.25">
      <c r="A1411" s="45"/>
      <c r="B1411" s="27" t="s">
        <v>256</v>
      </c>
      <c r="C1411" s="28"/>
      <c r="D1411" s="69" t="s">
        <v>581</v>
      </c>
      <c r="E1411" s="29" t="s">
        <v>361</v>
      </c>
      <c r="F1411" s="29" t="s">
        <v>534</v>
      </c>
      <c r="G1411" s="29" t="s">
        <v>378</v>
      </c>
      <c r="H1411" s="30" t="s">
        <v>13</v>
      </c>
      <c r="I1411" s="31">
        <v>360</v>
      </c>
      <c r="J1411" s="48" t="str">
        <f t="shared" si="21"/>
        <v>Higher Education</v>
      </c>
      <c r="K1411" s="48" t="str">
        <f>IFERROR(VLOOKUP(C1411,AppropUnits[],13,0),D1411)</f>
        <v>Utah State University</v>
      </c>
      <c r="L1411" s="35" t="s">
        <v>588</v>
      </c>
      <c r="M1411" s="63" t="s">
        <v>586</v>
      </c>
    </row>
    <row r="1412" spans="1:13" ht="15" customHeight="1" x14ac:dyDescent="0.25">
      <c r="A1412" s="45"/>
      <c r="B1412" s="27" t="s">
        <v>256</v>
      </c>
      <c r="C1412" s="28"/>
      <c r="D1412" s="69" t="s">
        <v>581</v>
      </c>
      <c r="E1412" s="29" t="s">
        <v>361</v>
      </c>
      <c r="F1412" s="29" t="s">
        <v>534</v>
      </c>
      <c r="G1412" s="29" t="s">
        <v>379</v>
      </c>
      <c r="H1412" s="30" t="s">
        <v>13</v>
      </c>
      <c r="I1412" s="31">
        <v>2102.7600000000002</v>
      </c>
      <c r="J1412" s="48" t="str">
        <f t="shared" ref="J1412:J1475" si="22">IF(A1412&gt;"",A1412&amp;" "&amp;B1412,B1412)</f>
        <v>Higher Education</v>
      </c>
      <c r="K1412" s="48" t="str">
        <f>IFERROR(VLOOKUP(C1412,AppropUnits[],13,0),D1412)</f>
        <v>Utah State University</v>
      </c>
      <c r="L1412" s="35" t="s">
        <v>588</v>
      </c>
      <c r="M1412" s="63" t="s">
        <v>586</v>
      </c>
    </row>
    <row r="1413" spans="1:13" ht="15" customHeight="1" x14ac:dyDescent="0.25">
      <c r="A1413" s="45"/>
      <c r="B1413" s="27" t="s">
        <v>256</v>
      </c>
      <c r="C1413" s="28"/>
      <c r="D1413" s="69" t="s">
        <v>581</v>
      </c>
      <c r="E1413" s="29" t="s">
        <v>361</v>
      </c>
      <c r="F1413" s="29" t="s">
        <v>534</v>
      </c>
      <c r="G1413" s="29" t="s">
        <v>362</v>
      </c>
      <c r="H1413" s="30" t="s">
        <v>13</v>
      </c>
      <c r="I1413" s="31">
        <v>9204</v>
      </c>
      <c r="J1413" s="48" t="str">
        <f t="shared" si="22"/>
        <v>Higher Education</v>
      </c>
      <c r="K1413" s="48" t="str">
        <f>IFERROR(VLOOKUP(C1413,AppropUnits[],13,0),D1413)</f>
        <v>Utah State University</v>
      </c>
      <c r="L1413" s="35" t="s">
        <v>588</v>
      </c>
      <c r="M1413" s="63" t="s">
        <v>586</v>
      </c>
    </row>
    <row r="1414" spans="1:13" ht="15" customHeight="1" x14ac:dyDescent="0.25">
      <c r="A1414" s="45"/>
      <c r="B1414" s="27" t="s">
        <v>256</v>
      </c>
      <c r="C1414" s="28"/>
      <c r="D1414" s="69" t="s">
        <v>581</v>
      </c>
      <c r="E1414" s="29" t="s">
        <v>361</v>
      </c>
      <c r="F1414" s="29" t="s">
        <v>261</v>
      </c>
      <c r="G1414" s="29" t="s">
        <v>260</v>
      </c>
      <c r="H1414" s="30" t="s">
        <v>13</v>
      </c>
      <c r="I1414" s="31">
        <v>906.4375</v>
      </c>
      <c r="J1414" s="48" t="str">
        <f t="shared" si="22"/>
        <v>Higher Education</v>
      </c>
      <c r="K1414" s="48" t="str">
        <f>IFERROR(VLOOKUP(C1414,AppropUnits[],13,0),D1414)</f>
        <v>Utah State University</v>
      </c>
      <c r="L1414" s="35" t="s">
        <v>588</v>
      </c>
      <c r="M1414" s="63" t="s">
        <v>586</v>
      </c>
    </row>
    <row r="1415" spans="1:13" ht="15" customHeight="1" x14ac:dyDescent="0.25">
      <c r="A1415" s="45"/>
      <c r="B1415" s="27" t="s">
        <v>256</v>
      </c>
      <c r="C1415" s="28"/>
      <c r="D1415" s="69" t="s">
        <v>581</v>
      </c>
      <c r="E1415" s="29" t="s">
        <v>361</v>
      </c>
      <c r="F1415" s="29" t="s">
        <v>261</v>
      </c>
      <c r="G1415" s="29" t="s">
        <v>519</v>
      </c>
      <c r="H1415" s="30" t="s">
        <v>13</v>
      </c>
      <c r="I1415" s="31">
        <v>14400</v>
      </c>
      <c r="J1415" s="48" t="str">
        <f t="shared" si="22"/>
        <v>Higher Education</v>
      </c>
      <c r="K1415" s="48" t="str">
        <f>IFERROR(VLOOKUP(C1415,AppropUnits[],13,0),D1415)</f>
        <v>Utah State University</v>
      </c>
      <c r="L1415" s="35" t="s">
        <v>588</v>
      </c>
      <c r="M1415" s="63" t="s">
        <v>586</v>
      </c>
    </row>
    <row r="1416" spans="1:13" ht="15" customHeight="1" x14ac:dyDescent="0.25">
      <c r="A1416" s="46"/>
      <c r="B1416" s="25" t="s">
        <v>256</v>
      </c>
      <c r="C1416" s="43" t="s">
        <v>1463</v>
      </c>
      <c r="D1416" s="69" t="s">
        <v>581</v>
      </c>
      <c r="E1416" s="39" t="s">
        <v>361</v>
      </c>
      <c r="F1416" s="25" t="s">
        <v>11</v>
      </c>
      <c r="G1416" s="25" t="s">
        <v>12</v>
      </c>
      <c r="H1416" s="25" t="s">
        <v>13</v>
      </c>
      <c r="I1416" s="32">
        <v>350</v>
      </c>
      <c r="J1416" s="48" t="str">
        <f t="shared" si="22"/>
        <v>Higher Education</v>
      </c>
      <c r="K1416" s="48" t="str">
        <f>IFERROR(VLOOKUP(C1416,AppropUnits[],13,0),D1416)</f>
        <v>Utah State University</v>
      </c>
      <c r="L1416" s="62" t="s">
        <v>1519</v>
      </c>
      <c r="M1416" s="63" t="s">
        <v>586</v>
      </c>
    </row>
    <row r="1417" spans="1:13" ht="15" customHeight="1" x14ac:dyDescent="0.25">
      <c r="A1417" s="46"/>
      <c r="B1417" s="25" t="s">
        <v>256</v>
      </c>
      <c r="C1417" s="43" t="s">
        <v>1463</v>
      </c>
      <c r="D1417" s="69" t="s">
        <v>581</v>
      </c>
      <c r="E1417" s="39" t="s">
        <v>361</v>
      </c>
      <c r="F1417" s="25" t="s">
        <v>11</v>
      </c>
      <c r="G1417" s="25" t="s">
        <v>1482</v>
      </c>
      <c r="H1417" s="25" t="s">
        <v>13</v>
      </c>
      <c r="I1417" s="32">
        <v>-375106</v>
      </c>
      <c r="J1417" s="48" t="str">
        <f t="shared" si="22"/>
        <v>Higher Education</v>
      </c>
      <c r="K1417" s="48" t="str">
        <f>IFERROR(VLOOKUP(C1417,AppropUnits[],13,0),D1417)</f>
        <v>Utah State University</v>
      </c>
      <c r="L1417" s="62" t="s">
        <v>1519</v>
      </c>
      <c r="M1417" s="63" t="s">
        <v>586</v>
      </c>
    </row>
    <row r="1418" spans="1:13" ht="15" customHeight="1" x14ac:dyDescent="0.25">
      <c r="A1418" s="46"/>
      <c r="B1418" s="25" t="s">
        <v>256</v>
      </c>
      <c r="C1418" s="43" t="s">
        <v>1463</v>
      </c>
      <c r="D1418" s="69" t="s">
        <v>581</v>
      </c>
      <c r="E1418" s="39" t="s">
        <v>361</v>
      </c>
      <c r="F1418" s="25" t="s">
        <v>11</v>
      </c>
      <c r="G1418" s="25" t="s">
        <v>14</v>
      </c>
      <c r="H1418" s="25" t="s">
        <v>13</v>
      </c>
      <c r="I1418" s="32">
        <v>-421959</v>
      </c>
      <c r="J1418" s="48" t="str">
        <f t="shared" si="22"/>
        <v>Higher Education</v>
      </c>
      <c r="K1418" s="48" t="str">
        <f>IFERROR(VLOOKUP(C1418,AppropUnits[],13,0),D1418)</f>
        <v>Utah State University</v>
      </c>
      <c r="L1418" s="62" t="s">
        <v>1519</v>
      </c>
      <c r="M1418" s="63" t="s">
        <v>586</v>
      </c>
    </row>
    <row r="1419" spans="1:13" ht="15" customHeight="1" x14ac:dyDescent="0.25">
      <c r="A1419" s="46"/>
      <c r="B1419" s="25" t="s">
        <v>256</v>
      </c>
      <c r="C1419" s="43" t="s">
        <v>1463</v>
      </c>
      <c r="D1419" s="69" t="s">
        <v>581</v>
      </c>
      <c r="E1419" s="39" t="s">
        <v>361</v>
      </c>
      <c r="F1419" s="25" t="s">
        <v>11</v>
      </c>
      <c r="G1419" s="25" t="s">
        <v>20</v>
      </c>
      <c r="H1419" s="25" t="s">
        <v>13</v>
      </c>
      <c r="I1419" s="32">
        <v>734683</v>
      </c>
      <c r="J1419" s="48" t="str">
        <f t="shared" si="22"/>
        <v>Higher Education</v>
      </c>
      <c r="K1419" s="48" t="str">
        <f>IFERROR(VLOOKUP(C1419,AppropUnits[],13,0),D1419)</f>
        <v>Utah State University</v>
      </c>
      <c r="L1419" s="62" t="s">
        <v>1519</v>
      </c>
      <c r="M1419" s="63" t="s">
        <v>586</v>
      </c>
    </row>
    <row r="1420" spans="1:13" ht="15" customHeight="1" x14ac:dyDescent="0.25">
      <c r="A1420" s="45"/>
      <c r="B1420" s="27" t="s">
        <v>256</v>
      </c>
      <c r="C1420" s="28"/>
      <c r="D1420" s="26" t="s">
        <v>581</v>
      </c>
      <c r="E1420" s="29" t="s">
        <v>361</v>
      </c>
      <c r="F1420" s="29" t="s">
        <v>574</v>
      </c>
      <c r="G1420" s="29" t="s">
        <v>575</v>
      </c>
      <c r="H1420" s="30" t="s">
        <v>13</v>
      </c>
      <c r="I1420" s="31">
        <v>-4162.5</v>
      </c>
      <c r="J1420" s="48" t="str">
        <f t="shared" si="22"/>
        <v>Higher Education</v>
      </c>
      <c r="K1420" s="48" t="str">
        <f>IFERROR(VLOOKUP(C1420,AppropUnits[],13,0),D1420)</f>
        <v>Utah State University</v>
      </c>
      <c r="L1420" s="35" t="s">
        <v>587</v>
      </c>
      <c r="M1420" s="63" t="s">
        <v>586</v>
      </c>
    </row>
    <row r="1421" spans="1:13" ht="15" customHeight="1" x14ac:dyDescent="0.25">
      <c r="A1421" s="45"/>
      <c r="B1421" s="27" t="s">
        <v>256</v>
      </c>
      <c r="C1421" s="28"/>
      <c r="D1421" s="69" t="s">
        <v>582</v>
      </c>
      <c r="E1421" s="29" t="s">
        <v>361</v>
      </c>
      <c r="F1421" s="29" t="s">
        <v>534</v>
      </c>
      <c r="G1421" s="29" t="s">
        <v>379</v>
      </c>
      <c r="H1421" s="30" t="s">
        <v>13</v>
      </c>
      <c r="I1421" s="31">
        <v>70.260000000000019</v>
      </c>
      <c r="J1421" s="48" t="str">
        <f t="shared" si="22"/>
        <v>Higher Education</v>
      </c>
      <c r="K1421" s="48" t="str">
        <f>IFERROR(VLOOKUP(C1421,AppropUnits[],13,0),D1421)</f>
        <v>Utah Valley University</v>
      </c>
      <c r="L1421" s="35" t="s">
        <v>588</v>
      </c>
      <c r="M1421" s="63" t="s">
        <v>586</v>
      </c>
    </row>
    <row r="1422" spans="1:13" ht="15" customHeight="1" x14ac:dyDescent="0.25">
      <c r="A1422" s="45"/>
      <c r="B1422" s="27" t="s">
        <v>256</v>
      </c>
      <c r="C1422" s="28"/>
      <c r="D1422" s="69" t="s">
        <v>582</v>
      </c>
      <c r="E1422" s="29" t="s">
        <v>361</v>
      </c>
      <c r="F1422" s="29" t="s">
        <v>534</v>
      </c>
      <c r="G1422" s="29" t="s">
        <v>378</v>
      </c>
      <c r="H1422" s="30" t="s">
        <v>13</v>
      </c>
      <c r="I1422" s="31">
        <v>810</v>
      </c>
      <c r="J1422" s="48" t="str">
        <f t="shared" si="22"/>
        <v>Higher Education</v>
      </c>
      <c r="K1422" s="48" t="str">
        <f>IFERROR(VLOOKUP(C1422,AppropUnits[],13,0),D1422)</f>
        <v>Utah Valley University</v>
      </c>
      <c r="L1422" s="35" t="s">
        <v>588</v>
      </c>
      <c r="M1422" s="63" t="s">
        <v>586</v>
      </c>
    </row>
    <row r="1423" spans="1:13" ht="15" customHeight="1" x14ac:dyDescent="0.25">
      <c r="A1423" s="45"/>
      <c r="B1423" s="27" t="s">
        <v>256</v>
      </c>
      <c r="C1423" s="28"/>
      <c r="D1423" s="69" t="s">
        <v>582</v>
      </c>
      <c r="E1423" s="29" t="s">
        <v>361</v>
      </c>
      <c r="F1423" s="29" t="s">
        <v>534</v>
      </c>
      <c r="G1423" s="29" t="s">
        <v>362</v>
      </c>
      <c r="H1423" s="30" t="s">
        <v>13</v>
      </c>
      <c r="I1423" s="31">
        <v>1944</v>
      </c>
      <c r="J1423" s="48" t="str">
        <f t="shared" si="22"/>
        <v>Higher Education</v>
      </c>
      <c r="K1423" s="48" t="str">
        <f>IFERROR(VLOOKUP(C1423,AppropUnits[],13,0),D1423)</f>
        <v>Utah Valley University</v>
      </c>
      <c r="L1423" s="35" t="s">
        <v>588</v>
      </c>
      <c r="M1423" s="63" t="s">
        <v>586</v>
      </c>
    </row>
    <row r="1424" spans="1:13" ht="15" customHeight="1" x14ac:dyDescent="0.25">
      <c r="A1424" s="45"/>
      <c r="B1424" s="27" t="s">
        <v>256</v>
      </c>
      <c r="C1424" s="28"/>
      <c r="D1424" s="69" t="s">
        <v>582</v>
      </c>
      <c r="E1424" s="29" t="s">
        <v>361</v>
      </c>
      <c r="F1424" s="29" t="s">
        <v>261</v>
      </c>
      <c r="G1424" s="29" t="s">
        <v>260</v>
      </c>
      <c r="H1424" s="30" t="s">
        <v>13</v>
      </c>
      <c r="I1424" s="31">
        <v>441.50069999999999</v>
      </c>
      <c r="J1424" s="48" t="str">
        <f t="shared" si="22"/>
        <v>Higher Education</v>
      </c>
      <c r="K1424" s="48" t="str">
        <f>IFERROR(VLOOKUP(C1424,AppropUnits[],13,0),D1424)</f>
        <v>Utah Valley University</v>
      </c>
      <c r="L1424" s="35" t="s">
        <v>588</v>
      </c>
      <c r="M1424" s="63" t="s">
        <v>586</v>
      </c>
    </row>
    <row r="1425" spans="1:13" ht="15" customHeight="1" x14ac:dyDescent="0.25">
      <c r="A1425" s="45"/>
      <c r="B1425" s="27" t="s">
        <v>256</v>
      </c>
      <c r="C1425" s="28"/>
      <c r="D1425" s="69" t="s">
        <v>582</v>
      </c>
      <c r="E1425" s="29" t="s">
        <v>361</v>
      </c>
      <c r="F1425" s="29" t="s">
        <v>261</v>
      </c>
      <c r="G1425" s="29" t="s">
        <v>519</v>
      </c>
      <c r="H1425" s="30" t="s">
        <v>13</v>
      </c>
      <c r="I1425" s="31">
        <v>1200</v>
      </c>
      <c r="J1425" s="48" t="str">
        <f t="shared" si="22"/>
        <v>Higher Education</v>
      </c>
      <c r="K1425" s="48" t="str">
        <f>IFERROR(VLOOKUP(C1425,AppropUnits[],13,0),D1425)</f>
        <v>Utah Valley University</v>
      </c>
      <c r="L1425" s="35" t="s">
        <v>588</v>
      </c>
      <c r="M1425" s="63" t="s">
        <v>586</v>
      </c>
    </row>
    <row r="1426" spans="1:13" ht="15" customHeight="1" x14ac:dyDescent="0.25">
      <c r="A1426" s="46"/>
      <c r="B1426" s="25" t="s">
        <v>256</v>
      </c>
      <c r="C1426" s="43" t="s">
        <v>1463</v>
      </c>
      <c r="D1426" s="69" t="s">
        <v>582</v>
      </c>
      <c r="E1426" s="39" t="s">
        <v>361</v>
      </c>
      <c r="F1426" s="25" t="s">
        <v>11</v>
      </c>
      <c r="G1426" s="25" t="s">
        <v>12</v>
      </c>
      <c r="H1426" s="25" t="s">
        <v>13</v>
      </c>
      <c r="I1426" s="32">
        <v>-677</v>
      </c>
      <c r="J1426" s="48" t="str">
        <f t="shared" si="22"/>
        <v>Higher Education</v>
      </c>
      <c r="K1426" s="48" t="str">
        <f>IFERROR(VLOOKUP(C1426,AppropUnits[],13,0),D1426)</f>
        <v>Utah Valley University</v>
      </c>
      <c r="L1426" s="62" t="s">
        <v>1519</v>
      </c>
      <c r="M1426" s="63" t="s">
        <v>586</v>
      </c>
    </row>
    <row r="1427" spans="1:13" ht="15" customHeight="1" x14ac:dyDescent="0.25">
      <c r="A1427" s="46"/>
      <c r="B1427" s="25" t="s">
        <v>256</v>
      </c>
      <c r="C1427" s="43" t="s">
        <v>1463</v>
      </c>
      <c r="D1427" s="69" t="s">
        <v>582</v>
      </c>
      <c r="E1427" s="39" t="s">
        <v>361</v>
      </c>
      <c r="F1427" s="25" t="s">
        <v>11</v>
      </c>
      <c r="G1427" s="25" t="s">
        <v>1482</v>
      </c>
      <c r="H1427" s="25" t="s">
        <v>13</v>
      </c>
      <c r="I1427" s="32">
        <v>-194550</v>
      </c>
      <c r="J1427" s="48" t="str">
        <f t="shared" si="22"/>
        <v>Higher Education</v>
      </c>
      <c r="K1427" s="48" t="str">
        <f>IFERROR(VLOOKUP(C1427,AppropUnits[],13,0),D1427)</f>
        <v>Utah Valley University</v>
      </c>
      <c r="L1427" s="62" t="s">
        <v>1519</v>
      </c>
      <c r="M1427" s="63" t="s">
        <v>586</v>
      </c>
    </row>
    <row r="1428" spans="1:13" ht="15" customHeight="1" x14ac:dyDescent="0.25">
      <c r="A1428" s="46"/>
      <c r="B1428" s="25" t="s">
        <v>256</v>
      </c>
      <c r="C1428" s="43" t="s">
        <v>1463</v>
      </c>
      <c r="D1428" s="69" t="s">
        <v>582</v>
      </c>
      <c r="E1428" s="39" t="s">
        <v>361</v>
      </c>
      <c r="F1428" s="25" t="s">
        <v>11</v>
      </c>
      <c r="G1428" s="25" t="s">
        <v>14</v>
      </c>
      <c r="H1428" s="25" t="s">
        <v>13</v>
      </c>
      <c r="I1428" s="32">
        <v>-82284</v>
      </c>
      <c r="J1428" s="48" t="str">
        <f t="shared" si="22"/>
        <v>Higher Education</v>
      </c>
      <c r="K1428" s="48" t="str">
        <f>IFERROR(VLOOKUP(C1428,AppropUnits[],13,0),D1428)</f>
        <v>Utah Valley University</v>
      </c>
      <c r="L1428" s="62" t="s">
        <v>1519</v>
      </c>
      <c r="M1428" s="63" t="s">
        <v>586</v>
      </c>
    </row>
    <row r="1429" spans="1:13" ht="15" customHeight="1" x14ac:dyDescent="0.25">
      <c r="A1429" s="46"/>
      <c r="B1429" s="25" t="s">
        <v>256</v>
      </c>
      <c r="C1429" s="43" t="s">
        <v>1463</v>
      </c>
      <c r="D1429" s="69" t="s">
        <v>582</v>
      </c>
      <c r="E1429" s="39" t="s">
        <v>361</v>
      </c>
      <c r="F1429" s="25" t="s">
        <v>11</v>
      </c>
      <c r="G1429" s="25" t="s">
        <v>20</v>
      </c>
      <c r="H1429" s="25" t="s">
        <v>13</v>
      </c>
      <c r="I1429" s="32">
        <v>263128</v>
      </c>
      <c r="J1429" s="48" t="str">
        <f t="shared" si="22"/>
        <v>Higher Education</v>
      </c>
      <c r="K1429" s="48" t="str">
        <f>IFERROR(VLOOKUP(C1429,AppropUnits[],13,0),D1429)</f>
        <v>Utah Valley University</v>
      </c>
      <c r="L1429" s="62" t="s">
        <v>1519</v>
      </c>
      <c r="M1429" s="63" t="s">
        <v>586</v>
      </c>
    </row>
    <row r="1430" spans="1:13" ht="15" customHeight="1" x14ac:dyDescent="0.25">
      <c r="A1430" s="45"/>
      <c r="B1430" s="27" t="s">
        <v>256</v>
      </c>
      <c r="C1430" s="28"/>
      <c r="D1430" s="26" t="s">
        <v>582</v>
      </c>
      <c r="E1430" s="29" t="s">
        <v>361</v>
      </c>
      <c r="F1430" s="29" t="s">
        <v>574</v>
      </c>
      <c r="G1430" s="29" t="s">
        <v>575</v>
      </c>
      <c r="H1430" s="30" t="s">
        <v>13</v>
      </c>
      <c r="I1430" s="31">
        <v>-912.5</v>
      </c>
      <c r="J1430" s="48" t="str">
        <f t="shared" si="22"/>
        <v>Higher Education</v>
      </c>
      <c r="K1430" s="48" t="str">
        <f>IFERROR(VLOOKUP(C1430,AppropUnits[],13,0),D1430)</f>
        <v>Utah Valley University</v>
      </c>
      <c r="L1430" s="35" t="s">
        <v>587</v>
      </c>
      <c r="M1430" s="63" t="s">
        <v>586</v>
      </c>
    </row>
    <row r="1431" spans="1:13" ht="15" customHeight="1" x14ac:dyDescent="0.25">
      <c r="A1431" s="45"/>
      <c r="B1431" s="27" t="s">
        <v>256</v>
      </c>
      <c r="C1431" s="28"/>
      <c r="D1431" s="69" t="s">
        <v>583</v>
      </c>
      <c r="E1431" s="29" t="s">
        <v>361</v>
      </c>
      <c r="F1431" s="29" t="s">
        <v>534</v>
      </c>
      <c r="G1431" s="29" t="s">
        <v>362</v>
      </c>
      <c r="H1431" s="30" t="s">
        <v>13</v>
      </c>
      <c r="I1431" s="31">
        <v>1956</v>
      </c>
      <c r="J1431" s="48" t="str">
        <f t="shared" si="22"/>
        <v>Higher Education</v>
      </c>
      <c r="K1431" s="48" t="str">
        <f>IFERROR(VLOOKUP(C1431,AppropUnits[],13,0),D1431)</f>
        <v>Weber State University</v>
      </c>
      <c r="L1431" s="35" t="s">
        <v>588</v>
      </c>
      <c r="M1431" s="63" t="s">
        <v>586</v>
      </c>
    </row>
    <row r="1432" spans="1:13" ht="15" customHeight="1" x14ac:dyDescent="0.25">
      <c r="A1432" s="45"/>
      <c r="B1432" s="27" t="s">
        <v>256</v>
      </c>
      <c r="C1432" s="28"/>
      <c r="D1432" s="69" t="s">
        <v>583</v>
      </c>
      <c r="E1432" s="29" t="s">
        <v>361</v>
      </c>
      <c r="F1432" s="29" t="s">
        <v>261</v>
      </c>
      <c r="G1432" s="29" t="s">
        <v>260</v>
      </c>
      <c r="H1432" s="30" t="s">
        <v>13</v>
      </c>
      <c r="I1432" s="31">
        <v>99.150800000000004</v>
      </c>
      <c r="J1432" s="48" t="str">
        <f t="shared" si="22"/>
        <v>Higher Education</v>
      </c>
      <c r="K1432" s="48" t="str">
        <f>IFERROR(VLOOKUP(C1432,AppropUnits[],13,0),D1432)</f>
        <v>Weber State University</v>
      </c>
      <c r="L1432" s="35" t="s">
        <v>588</v>
      </c>
      <c r="M1432" s="63" t="s">
        <v>586</v>
      </c>
    </row>
    <row r="1433" spans="1:13" ht="15" customHeight="1" x14ac:dyDescent="0.25">
      <c r="A1433" s="45"/>
      <c r="B1433" s="27" t="s">
        <v>256</v>
      </c>
      <c r="C1433" s="28"/>
      <c r="D1433" s="69" t="s">
        <v>583</v>
      </c>
      <c r="E1433" s="29" t="s">
        <v>361</v>
      </c>
      <c r="F1433" s="29" t="s">
        <v>261</v>
      </c>
      <c r="G1433" s="29" t="s">
        <v>519</v>
      </c>
      <c r="H1433" s="30" t="s">
        <v>13</v>
      </c>
      <c r="I1433" s="31">
        <v>4800</v>
      </c>
      <c r="J1433" s="48" t="str">
        <f t="shared" si="22"/>
        <v>Higher Education</v>
      </c>
      <c r="K1433" s="48" t="str">
        <f>IFERROR(VLOOKUP(C1433,AppropUnits[],13,0),D1433)</f>
        <v>Weber State University</v>
      </c>
      <c r="L1433" s="35" t="s">
        <v>588</v>
      </c>
      <c r="M1433" s="63" t="s">
        <v>586</v>
      </c>
    </row>
    <row r="1434" spans="1:13" ht="15" customHeight="1" x14ac:dyDescent="0.25">
      <c r="A1434" s="46"/>
      <c r="B1434" s="25" t="s">
        <v>256</v>
      </c>
      <c r="C1434" s="43" t="s">
        <v>1463</v>
      </c>
      <c r="D1434" s="69" t="s">
        <v>583</v>
      </c>
      <c r="E1434" s="39" t="s">
        <v>361</v>
      </c>
      <c r="F1434" s="25" t="s">
        <v>11</v>
      </c>
      <c r="G1434" s="25" t="s">
        <v>12</v>
      </c>
      <c r="H1434" s="25" t="s">
        <v>13</v>
      </c>
      <c r="I1434" s="32">
        <v>-3520</v>
      </c>
      <c r="J1434" s="48" t="str">
        <f t="shared" si="22"/>
        <v>Higher Education</v>
      </c>
      <c r="K1434" s="48" t="str">
        <f>IFERROR(VLOOKUP(C1434,AppropUnits[],13,0),D1434)</f>
        <v>Weber State University</v>
      </c>
      <c r="L1434" s="62" t="s">
        <v>1519</v>
      </c>
      <c r="M1434" s="63" t="s">
        <v>586</v>
      </c>
    </row>
    <row r="1435" spans="1:13" ht="15" customHeight="1" x14ac:dyDescent="0.25">
      <c r="A1435" s="46"/>
      <c r="B1435" s="25" t="s">
        <v>256</v>
      </c>
      <c r="C1435" s="43" t="s">
        <v>1463</v>
      </c>
      <c r="D1435" s="69" t="s">
        <v>583</v>
      </c>
      <c r="E1435" s="39" t="s">
        <v>361</v>
      </c>
      <c r="F1435" s="25" t="s">
        <v>11</v>
      </c>
      <c r="G1435" s="25" t="s">
        <v>14</v>
      </c>
      <c r="H1435" s="25" t="s">
        <v>13</v>
      </c>
      <c r="I1435" s="32">
        <v>-134421</v>
      </c>
      <c r="J1435" s="48" t="str">
        <f t="shared" si="22"/>
        <v>Higher Education</v>
      </c>
      <c r="K1435" s="48" t="str">
        <f>IFERROR(VLOOKUP(C1435,AppropUnits[],13,0),D1435)</f>
        <v>Weber State University</v>
      </c>
      <c r="L1435" s="62" t="s">
        <v>1519</v>
      </c>
      <c r="M1435" s="63" t="s">
        <v>586</v>
      </c>
    </row>
    <row r="1436" spans="1:13" ht="15" customHeight="1" x14ac:dyDescent="0.25">
      <c r="A1436" s="46"/>
      <c r="B1436" s="25" t="s">
        <v>256</v>
      </c>
      <c r="C1436" s="43" t="s">
        <v>1463</v>
      </c>
      <c r="D1436" s="69" t="s">
        <v>583</v>
      </c>
      <c r="E1436" s="39" t="s">
        <v>361</v>
      </c>
      <c r="F1436" s="25" t="s">
        <v>11</v>
      </c>
      <c r="G1436" s="25" t="s">
        <v>20</v>
      </c>
      <c r="H1436" s="25" t="s">
        <v>13</v>
      </c>
      <c r="I1436" s="32">
        <v>346269</v>
      </c>
      <c r="J1436" s="48" t="str">
        <f t="shared" si="22"/>
        <v>Higher Education</v>
      </c>
      <c r="K1436" s="48" t="str">
        <f>IFERROR(VLOOKUP(C1436,AppropUnits[],13,0),D1436)</f>
        <v>Weber State University</v>
      </c>
      <c r="L1436" s="62" t="s">
        <v>1519</v>
      </c>
      <c r="M1436" s="63" t="s">
        <v>586</v>
      </c>
    </row>
    <row r="1437" spans="1:13" ht="15" customHeight="1" x14ac:dyDescent="0.25">
      <c r="A1437" s="45"/>
      <c r="B1437" s="27" t="s">
        <v>256</v>
      </c>
      <c r="C1437" s="28"/>
      <c r="D1437" s="26" t="s">
        <v>583</v>
      </c>
      <c r="E1437" s="29" t="s">
        <v>361</v>
      </c>
      <c r="F1437" s="29" t="s">
        <v>574</v>
      </c>
      <c r="G1437" s="29" t="s">
        <v>575</v>
      </c>
      <c r="H1437" s="30" t="s">
        <v>13</v>
      </c>
      <c r="I1437" s="31">
        <v>-2405</v>
      </c>
      <c r="J1437" s="48" t="str">
        <f t="shared" si="22"/>
        <v>Higher Education</v>
      </c>
      <c r="K1437" s="48" t="str">
        <f>IFERROR(VLOOKUP(C1437,AppropUnits[],13,0),D1437)</f>
        <v>Weber State University</v>
      </c>
      <c r="L1437" s="35" t="s">
        <v>587</v>
      </c>
      <c r="M1437" s="63" t="s">
        <v>586</v>
      </c>
    </row>
    <row r="1438" spans="1:13" ht="15" customHeight="1" x14ac:dyDescent="0.25">
      <c r="A1438" s="45"/>
      <c r="B1438" s="27" t="s">
        <v>267</v>
      </c>
      <c r="C1438" s="28"/>
      <c r="D1438" s="69" t="s">
        <v>6768</v>
      </c>
      <c r="E1438" s="29" t="s">
        <v>361</v>
      </c>
      <c r="F1438" s="29" t="s">
        <v>261</v>
      </c>
      <c r="G1438" s="29" t="s">
        <v>260</v>
      </c>
      <c r="H1438" s="30" t="s">
        <v>13</v>
      </c>
      <c r="I1438" s="31">
        <v>742.82910000000004</v>
      </c>
      <c r="J1438" s="48" t="str">
        <f t="shared" si="22"/>
        <v>Non-State Entities</v>
      </c>
      <c r="K1438" s="48" t="str">
        <f>IFERROR(VLOOKUP(C1438,AppropUnits[],13,0),D1438)</f>
        <v>American Fork City</v>
      </c>
      <c r="L1438" s="35" t="s">
        <v>588</v>
      </c>
      <c r="M1438" s="63" t="s">
        <v>586</v>
      </c>
    </row>
    <row r="1439" spans="1:13" ht="15" customHeight="1" x14ac:dyDescent="0.25">
      <c r="A1439" s="45"/>
      <c r="B1439" s="27" t="s">
        <v>267</v>
      </c>
      <c r="C1439" s="28"/>
      <c r="D1439" s="69" t="s">
        <v>6769</v>
      </c>
      <c r="E1439" s="29" t="s">
        <v>361</v>
      </c>
      <c r="F1439" s="29" t="s">
        <v>261</v>
      </c>
      <c r="G1439" s="29" t="s">
        <v>260</v>
      </c>
      <c r="H1439" s="30" t="s">
        <v>13</v>
      </c>
      <c r="I1439" s="31">
        <v>13.206199999999999</v>
      </c>
      <c r="J1439" s="48" t="str">
        <f t="shared" si="22"/>
        <v>Non-State Entities</v>
      </c>
      <c r="K1439" s="48" t="str">
        <f>IFERROR(VLOOKUP(C1439,AppropUnits[],13,0),D1439)</f>
        <v>Ash Creek SSD</v>
      </c>
      <c r="L1439" s="35" t="s">
        <v>588</v>
      </c>
      <c r="M1439" s="63" t="s">
        <v>586</v>
      </c>
    </row>
    <row r="1440" spans="1:13" ht="15" customHeight="1" x14ac:dyDescent="0.25">
      <c r="A1440" s="45"/>
      <c r="B1440" s="27" t="s">
        <v>267</v>
      </c>
      <c r="C1440" s="28"/>
      <c r="D1440" s="69" t="s">
        <v>6770</v>
      </c>
      <c r="E1440" s="29" t="s">
        <v>361</v>
      </c>
      <c r="F1440" s="29" t="s">
        <v>261</v>
      </c>
      <c r="G1440" s="29" t="s">
        <v>260</v>
      </c>
      <c r="H1440" s="30" t="s">
        <v>13</v>
      </c>
      <c r="I1440" s="31">
        <v>34.463200000000001</v>
      </c>
      <c r="J1440" s="48" t="str">
        <f t="shared" si="22"/>
        <v>Non-State Entities</v>
      </c>
      <c r="K1440" s="48" t="str">
        <f>IFERROR(VLOOKUP(C1440,AppropUnits[],13,0),D1440)</f>
        <v>Ashley Valley Sewer Management</v>
      </c>
      <c r="L1440" s="35" t="s">
        <v>588</v>
      </c>
      <c r="M1440" s="63" t="s">
        <v>586</v>
      </c>
    </row>
    <row r="1441" spans="1:13" ht="15" customHeight="1" x14ac:dyDescent="0.25">
      <c r="A1441" s="45"/>
      <c r="B1441" s="27" t="s">
        <v>267</v>
      </c>
      <c r="C1441" s="28"/>
      <c r="D1441" s="69" t="s">
        <v>6771</v>
      </c>
      <c r="E1441" s="29" t="s">
        <v>361</v>
      </c>
      <c r="F1441" s="29" t="s">
        <v>261</v>
      </c>
      <c r="G1441" s="29" t="s">
        <v>260</v>
      </c>
      <c r="H1441" s="30" t="s">
        <v>13</v>
      </c>
      <c r="I1441" s="31">
        <v>24.438400000000001</v>
      </c>
      <c r="J1441" s="48" t="str">
        <f t="shared" si="22"/>
        <v>Non-State Entities</v>
      </c>
      <c r="K1441" s="48" t="str">
        <f>IFERROR(VLOOKUP(C1441,AppropUnits[],13,0),D1441)</f>
        <v>Ashley Valley Water</v>
      </c>
      <c r="L1441" s="35" t="s">
        <v>588</v>
      </c>
      <c r="M1441" s="63" t="s">
        <v>586</v>
      </c>
    </row>
    <row r="1442" spans="1:13" ht="15" customHeight="1" x14ac:dyDescent="0.25">
      <c r="A1442" s="45"/>
      <c r="B1442" s="27" t="s">
        <v>267</v>
      </c>
      <c r="C1442" s="28"/>
      <c r="D1442" s="69" t="s">
        <v>6772</v>
      </c>
      <c r="E1442" s="29" t="s">
        <v>361</v>
      </c>
      <c r="F1442" s="29" t="s">
        <v>261</v>
      </c>
      <c r="G1442" s="29" t="s">
        <v>260</v>
      </c>
      <c r="H1442" s="30" t="s">
        <v>13</v>
      </c>
      <c r="I1442" s="31">
        <v>73.699100000000001</v>
      </c>
      <c r="J1442" s="48" t="str">
        <f t="shared" si="22"/>
        <v>Non-State Entities</v>
      </c>
      <c r="K1442" s="48" t="str">
        <f>IFERROR(VLOOKUP(C1442,AppropUnits[],13,0),D1442)</f>
        <v>Bear River Health Department</v>
      </c>
      <c r="L1442" s="35" t="s">
        <v>588</v>
      </c>
      <c r="M1442" s="63" t="s">
        <v>586</v>
      </c>
    </row>
    <row r="1443" spans="1:13" ht="15" customHeight="1" x14ac:dyDescent="0.25">
      <c r="A1443" s="45"/>
      <c r="B1443" s="27" t="s">
        <v>267</v>
      </c>
      <c r="C1443" s="28"/>
      <c r="D1443" s="69" t="s">
        <v>6773</v>
      </c>
      <c r="E1443" s="29" t="s">
        <v>361</v>
      </c>
      <c r="F1443" s="29" t="s">
        <v>261</v>
      </c>
      <c r="G1443" s="29" t="s">
        <v>260</v>
      </c>
      <c r="H1443" s="30" t="s">
        <v>13</v>
      </c>
      <c r="I1443" s="31">
        <v>42.878399999999999</v>
      </c>
      <c r="J1443" s="48" t="str">
        <f t="shared" si="22"/>
        <v>Non-State Entities</v>
      </c>
      <c r="K1443" s="48" t="str">
        <f>IFERROR(VLOOKUP(C1443,AppropUnits[],13,0),D1443)</f>
        <v>Bear River Water Conservancy District</v>
      </c>
      <c r="L1443" s="35" t="s">
        <v>588</v>
      </c>
      <c r="M1443" s="63" t="s">
        <v>586</v>
      </c>
    </row>
    <row r="1444" spans="1:13" ht="15" customHeight="1" x14ac:dyDescent="0.25">
      <c r="A1444" s="45"/>
      <c r="B1444" s="27" t="s">
        <v>267</v>
      </c>
      <c r="C1444" s="28"/>
      <c r="D1444" s="69" t="s">
        <v>6774</v>
      </c>
      <c r="E1444" s="29" t="s">
        <v>361</v>
      </c>
      <c r="F1444" s="29" t="s">
        <v>261</v>
      </c>
      <c r="G1444" s="29" t="s">
        <v>260</v>
      </c>
      <c r="H1444" s="30" t="s">
        <v>13</v>
      </c>
      <c r="I1444" s="31">
        <v>127.8514</v>
      </c>
      <c r="J1444" s="48" t="str">
        <f t="shared" si="22"/>
        <v>Non-State Entities</v>
      </c>
      <c r="K1444" s="48" t="str">
        <f>IFERROR(VLOOKUP(C1444,AppropUnits[],13,0),D1444)</f>
        <v>Beaver City</v>
      </c>
      <c r="L1444" s="35" t="s">
        <v>588</v>
      </c>
      <c r="M1444" s="63" t="s">
        <v>586</v>
      </c>
    </row>
    <row r="1445" spans="1:13" ht="15" customHeight="1" x14ac:dyDescent="0.25">
      <c r="A1445" s="45"/>
      <c r="B1445" s="27" t="s">
        <v>267</v>
      </c>
      <c r="C1445" s="28"/>
      <c r="D1445" s="69" t="s">
        <v>6775</v>
      </c>
      <c r="E1445" s="29" t="s">
        <v>361</v>
      </c>
      <c r="F1445" s="29" t="s">
        <v>261</v>
      </c>
      <c r="G1445" s="29" t="s">
        <v>260</v>
      </c>
      <c r="H1445" s="30" t="s">
        <v>13</v>
      </c>
      <c r="I1445" s="31">
        <v>22.1433</v>
      </c>
      <c r="J1445" s="48" t="str">
        <f t="shared" si="22"/>
        <v>Non-State Entities</v>
      </c>
      <c r="K1445" s="48" t="str">
        <f>IFERROR(VLOOKUP(C1445,AppropUnits[],13,0),D1445)</f>
        <v>Beaver County Fire District #2</v>
      </c>
      <c r="L1445" s="35" t="s">
        <v>588</v>
      </c>
      <c r="M1445" s="63" t="s">
        <v>586</v>
      </c>
    </row>
    <row r="1446" spans="1:13" ht="15" customHeight="1" x14ac:dyDescent="0.25">
      <c r="A1446" s="45"/>
      <c r="B1446" s="27" t="s">
        <v>267</v>
      </c>
      <c r="C1446" s="28"/>
      <c r="D1446" s="69" t="s">
        <v>6776</v>
      </c>
      <c r="E1446" s="29" t="s">
        <v>361</v>
      </c>
      <c r="F1446" s="29" t="s">
        <v>261</v>
      </c>
      <c r="G1446" s="29" t="s">
        <v>260</v>
      </c>
      <c r="H1446" s="30" t="s">
        <v>13</v>
      </c>
      <c r="I1446" s="31">
        <v>12.6929</v>
      </c>
      <c r="J1446" s="48" t="str">
        <f t="shared" si="22"/>
        <v>Non-State Entities</v>
      </c>
      <c r="K1446" s="48" t="str">
        <f>IFERROR(VLOOKUP(C1446,AppropUnits[],13,0),D1446)</f>
        <v>Beaver County Special Service District #5</v>
      </c>
      <c r="L1446" s="35" t="s">
        <v>588</v>
      </c>
      <c r="M1446" s="63" t="s">
        <v>586</v>
      </c>
    </row>
    <row r="1447" spans="1:13" ht="15" customHeight="1" x14ac:dyDescent="0.25">
      <c r="A1447" s="45"/>
      <c r="B1447" s="27" t="s">
        <v>267</v>
      </c>
      <c r="C1447" s="28"/>
      <c r="D1447" s="69" t="s">
        <v>6777</v>
      </c>
      <c r="E1447" s="29" t="s">
        <v>361</v>
      </c>
      <c r="F1447" s="29" t="s">
        <v>261</v>
      </c>
      <c r="G1447" s="29" t="s">
        <v>260</v>
      </c>
      <c r="H1447" s="30" t="s">
        <v>13</v>
      </c>
      <c r="I1447" s="31">
        <v>7.4286000000000003</v>
      </c>
      <c r="J1447" s="48" t="str">
        <f t="shared" si="22"/>
        <v>Non-State Entities</v>
      </c>
      <c r="K1447" s="48" t="str">
        <f>IFERROR(VLOOKUP(C1447,AppropUnits[],13,0),D1447)</f>
        <v>Benson Culinary Water Improvement District</v>
      </c>
      <c r="L1447" s="35" t="s">
        <v>588</v>
      </c>
      <c r="M1447" s="63" t="s">
        <v>586</v>
      </c>
    </row>
    <row r="1448" spans="1:13" ht="15" customHeight="1" x14ac:dyDescent="0.25">
      <c r="A1448" s="45"/>
      <c r="B1448" s="27" t="s">
        <v>267</v>
      </c>
      <c r="C1448" s="28"/>
      <c r="D1448" s="69" t="s">
        <v>6778</v>
      </c>
      <c r="E1448" s="29" t="s">
        <v>361</v>
      </c>
      <c r="F1448" s="29" t="s">
        <v>261</v>
      </c>
      <c r="G1448" s="29" t="s">
        <v>260</v>
      </c>
      <c r="H1448" s="30" t="s">
        <v>13</v>
      </c>
      <c r="I1448" s="31">
        <v>445.44200000000001</v>
      </c>
      <c r="J1448" s="48" t="str">
        <f t="shared" si="22"/>
        <v>Non-State Entities</v>
      </c>
      <c r="K1448" s="48" t="str">
        <f>IFERROR(VLOOKUP(C1448,AppropUnits[],13,0),D1448)</f>
        <v>Bluffdale City</v>
      </c>
      <c r="L1448" s="35" t="s">
        <v>588</v>
      </c>
      <c r="M1448" s="63" t="s">
        <v>586</v>
      </c>
    </row>
    <row r="1449" spans="1:13" ht="15" customHeight="1" x14ac:dyDescent="0.25">
      <c r="A1449" s="45"/>
      <c r="B1449" s="27" t="s">
        <v>267</v>
      </c>
      <c r="C1449" s="28"/>
      <c r="D1449" s="69" t="s">
        <v>6779</v>
      </c>
      <c r="E1449" s="29" t="s">
        <v>361</v>
      </c>
      <c r="F1449" s="29" t="s">
        <v>261</v>
      </c>
      <c r="G1449" s="29" t="s">
        <v>260</v>
      </c>
      <c r="H1449" s="30" t="s">
        <v>13</v>
      </c>
      <c r="I1449" s="31">
        <v>78.618000000000009</v>
      </c>
      <c r="J1449" s="48" t="str">
        <f t="shared" si="22"/>
        <v>Non-State Entities</v>
      </c>
      <c r="K1449" s="48" t="str">
        <f>IFERROR(VLOOKUP(C1449,AppropUnits[],13,0),D1449)</f>
        <v>Bona Vista Water District</v>
      </c>
      <c r="L1449" s="35" t="s">
        <v>588</v>
      </c>
      <c r="M1449" s="63" t="s">
        <v>586</v>
      </c>
    </row>
    <row r="1450" spans="1:13" ht="15" customHeight="1" x14ac:dyDescent="0.25">
      <c r="A1450" s="45"/>
      <c r="B1450" s="27" t="s">
        <v>267</v>
      </c>
      <c r="C1450" s="28"/>
      <c r="D1450" s="69" t="s">
        <v>6780</v>
      </c>
      <c r="E1450" s="29" t="s">
        <v>361</v>
      </c>
      <c r="F1450" s="29" t="s">
        <v>261</v>
      </c>
      <c r="G1450" s="29" t="s">
        <v>260</v>
      </c>
      <c r="H1450" s="30" t="s">
        <v>13</v>
      </c>
      <c r="I1450" s="31">
        <v>87.150100000000009</v>
      </c>
      <c r="J1450" s="48" t="str">
        <f t="shared" si="22"/>
        <v>Non-State Entities</v>
      </c>
      <c r="K1450" s="48" t="str">
        <f>IFERROR(VLOOKUP(C1450,AppropUnits[],13,0),D1450)</f>
        <v>Brian Head Town</v>
      </c>
      <c r="L1450" s="35" t="s">
        <v>588</v>
      </c>
      <c r="M1450" s="63" t="s">
        <v>586</v>
      </c>
    </row>
    <row r="1451" spans="1:13" ht="15" customHeight="1" x14ac:dyDescent="0.25">
      <c r="A1451" s="45"/>
      <c r="B1451" s="27" t="s">
        <v>267</v>
      </c>
      <c r="C1451" s="28"/>
      <c r="D1451" s="69" t="s">
        <v>6781</v>
      </c>
      <c r="E1451" s="29" t="s">
        <v>361</v>
      </c>
      <c r="F1451" s="29" t="s">
        <v>261</v>
      </c>
      <c r="G1451" s="29" t="s">
        <v>260</v>
      </c>
      <c r="H1451" s="30" t="s">
        <v>13</v>
      </c>
      <c r="I1451" s="31">
        <v>104.29510000000001</v>
      </c>
      <c r="J1451" s="48" t="str">
        <f t="shared" si="22"/>
        <v>Non-State Entities</v>
      </c>
      <c r="K1451" s="48" t="str">
        <f>IFERROR(VLOOKUP(C1451,AppropUnits[],13,0),D1451)</f>
        <v>Cache County</v>
      </c>
      <c r="L1451" s="35" t="s">
        <v>588</v>
      </c>
      <c r="M1451" s="63" t="s">
        <v>586</v>
      </c>
    </row>
    <row r="1452" spans="1:13" ht="15" customHeight="1" x14ac:dyDescent="0.25">
      <c r="A1452" s="45"/>
      <c r="B1452" s="27" t="s">
        <v>267</v>
      </c>
      <c r="C1452" s="28"/>
      <c r="D1452" s="69" t="s">
        <v>6782</v>
      </c>
      <c r="E1452" s="29" t="s">
        <v>361</v>
      </c>
      <c r="F1452" s="29" t="s">
        <v>261</v>
      </c>
      <c r="G1452" s="29" t="s">
        <v>260</v>
      </c>
      <c r="H1452" s="30" t="s">
        <v>13</v>
      </c>
      <c r="I1452" s="31">
        <v>709.51179999999999</v>
      </c>
      <c r="J1452" s="48" t="str">
        <f t="shared" si="22"/>
        <v>Non-State Entities</v>
      </c>
      <c r="K1452" s="48" t="str">
        <f>IFERROR(VLOOKUP(C1452,AppropUnits[],13,0),D1452)</f>
        <v>Cache County Sheriff</v>
      </c>
      <c r="L1452" s="35" t="s">
        <v>588</v>
      </c>
      <c r="M1452" s="63" t="s">
        <v>586</v>
      </c>
    </row>
    <row r="1453" spans="1:13" ht="15" customHeight="1" x14ac:dyDescent="0.25">
      <c r="A1453" s="45"/>
      <c r="B1453" s="27" t="s">
        <v>267</v>
      </c>
      <c r="C1453" s="28"/>
      <c r="D1453" s="69" t="s">
        <v>6783</v>
      </c>
      <c r="E1453" s="29" t="s">
        <v>361</v>
      </c>
      <c r="F1453" s="29" t="s">
        <v>261</v>
      </c>
      <c r="G1453" s="29" t="s">
        <v>260</v>
      </c>
      <c r="H1453" s="30" t="s">
        <v>13</v>
      </c>
      <c r="I1453" s="31">
        <v>0.14419999999999999</v>
      </c>
      <c r="J1453" s="48" t="str">
        <f t="shared" si="22"/>
        <v>Non-State Entities</v>
      </c>
      <c r="K1453" s="48" t="str">
        <f>IFERROR(VLOOKUP(C1453,AppropUnits[],13,0),D1453)</f>
        <v>Cache Metropolitan Planning</v>
      </c>
      <c r="L1453" s="35" t="s">
        <v>588</v>
      </c>
      <c r="M1453" s="63" t="s">
        <v>586</v>
      </c>
    </row>
    <row r="1454" spans="1:13" ht="15" customHeight="1" x14ac:dyDescent="0.25">
      <c r="A1454" s="45"/>
      <c r="B1454" s="27" t="s">
        <v>267</v>
      </c>
      <c r="C1454" s="28"/>
      <c r="D1454" s="69" t="s">
        <v>6784</v>
      </c>
      <c r="E1454" s="29" t="s">
        <v>361</v>
      </c>
      <c r="F1454" s="29" t="s">
        <v>261</v>
      </c>
      <c r="G1454" s="29" t="s">
        <v>260</v>
      </c>
      <c r="H1454" s="30" t="s">
        <v>13</v>
      </c>
      <c r="I1454" s="31">
        <v>31.741300000000003</v>
      </c>
      <c r="J1454" s="48" t="str">
        <f t="shared" si="22"/>
        <v>Non-State Entities</v>
      </c>
      <c r="K1454" s="48" t="str">
        <f>IFERROR(VLOOKUP(C1454,AppropUnits[],13,0),D1454)</f>
        <v>Cache Mosquito Abatement District</v>
      </c>
      <c r="L1454" s="35" t="s">
        <v>588</v>
      </c>
      <c r="M1454" s="63" t="s">
        <v>586</v>
      </c>
    </row>
    <row r="1455" spans="1:13" ht="15" customHeight="1" x14ac:dyDescent="0.25">
      <c r="A1455" s="45"/>
      <c r="B1455" s="27" t="s">
        <v>267</v>
      </c>
      <c r="C1455" s="28"/>
      <c r="D1455" s="69" t="s">
        <v>6785</v>
      </c>
      <c r="E1455" s="29" t="s">
        <v>361</v>
      </c>
      <c r="F1455" s="29" t="s">
        <v>261</v>
      </c>
      <c r="G1455" s="29" t="s">
        <v>260</v>
      </c>
      <c r="H1455" s="30" t="s">
        <v>13</v>
      </c>
      <c r="I1455" s="31">
        <v>129.5215</v>
      </c>
      <c r="J1455" s="48" t="str">
        <f t="shared" si="22"/>
        <v>Non-State Entities</v>
      </c>
      <c r="K1455" s="48" t="str">
        <f>IFERROR(VLOOKUP(C1455,AppropUnits[],13,0),D1455)</f>
        <v>Castle Valley Special Service District</v>
      </c>
      <c r="L1455" s="35" t="s">
        <v>588</v>
      </c>
      <c r="M1455" s="63" t="s">
        <v>586</v>
      </c>
    </row>
    <row r="1456" spans="1:13" ht="15" customHeight="1" x14ac:dyDescent="0.25">
      <c r="A1456" s="45"/>
      <c r="B1456" s="27" t="s">
        <v>267</v>
      </c>
      <c r="C1456" s="28"/>
      <c r="D1456" s="69" t="s">
        <v>6786</v>
      </c>
      <c r="E1456" s="29" t="s">
        <v>361</v>
      </c>
      <c r="F1456" s="29" t="s">
        <v>261</v>
      </c>
      <c r="G1456" s="29" t="s">
        <v>260</v>
      </c>
      <c r="H1456" s="30" t="s">
        <v>13</v>
      </c>
      <c r="I1456" s="31">
        <v>582.23170000000005</v>
      </c>
      <c r="J1456" s="48" t="str">
        <f t="shared" si="22"/>
        <v>Non-State Entities</v>
      </c>
      <c r="K1456" s="48" t="str">
        <f>IFERROR(VLOOKUP(C1456,AppropUnits[],13,0),D1456)</f>
        <v>Cedar City</v>
      </c>
      <c r="L1456" s="35" t="s">
        <v>588</v>
      </c>
      <c r="M1456" s="63" t="s">
        <v>586</v>
      </c>
    </row>
    <row r="1457" spans="1:13" ht="15" customHeight="1" x14ac:dyDescent="0.25">
      <c r="A1457" s="45"/>
      <c r="B1457" s="27" t="s">
        <v>267</v>
      </c>
      <c r="C1457" s="28"/>
      <c r="D1457" s="69" t="s">
        <v>6787</v>
      </c>
      <c r="E1457" s="29" t="s">
        <v>361</v>
      </c>
      <c r="F1457" s="29" t="s">
        <v>261</v>
      </c>
      <c r="G1457" s="29" t="s">
        <v>260</v>
      </c>
      <c r="H1457" s="30" t="s">
        <v>13</v>
      </c>
      <c r="I1457" s="31">
        <v>72.421000000000006</v>
      </c>
      <c r="J1457" s="48" t="str">
        <f t="shared" si="22"/>
        <v>Non-State Entities</v>
      </c>
      <c r="K1457" s="48" t="str">
        <f>IFERROR(VLOOKUP(C1457,AppropUnits[],13,0),D1457)</f>
        <v>Cedar Hills City</v>
      </c>
      <c r="L1457" s="35" t="s">
        <v>588</v>
      </c>
      <c r="M1457" s="63" t="s">
        <v>586</v>
      </c>
    </row>
    <row r="1458" spans="1:13" ht="15" customHeight="1" x14ac:dyDescent="0.25">
      <c r="A1458" s="45"/>
      <c r="B1458" s="27" t="s">
        <v>267</v>
      </c>
      <c r="C1458" s="28"/>
      <c r="D1458" s="69" t="s">
        <v>6788</v>
      </c>
      <c r="E1458" s="29" t="s">
        <v>361</v>
      </c>
      <c r="F1458" s="29" t="s">
        <v>261</v>
      </c>
      <c r="G1458" s="29" t="s">
        <v>260</v>
      </c>
      <c r="H1458" s="30" t="s">
        <v>13</v>
      </c>
      <c r="I1458" s="31">
        <v>27.813500000000001</v>
      </c>
      <c r="J1458" s="48" t="str">
        <f t="shared" si="22"/>
        <v>Non-State Entities</v>
      </c>
      <c r="K1458" s="48" t="str">
        <f>IFERROR(VLOOKUP(C1458,AppropUnits[],13,0),D1458)</f>
        <v>Cedar Mountain Fire Department</v>
      </c>
      <c r="L1458" s="35" t="s">
        <v>588</v>
      </c>
      <c r="M1458" s="63" t="s">
        <v>586</v>
      </c>
    </row>
    <row r="1459" spans="1:13" ht="15" customHeight="1" x14ac:dyDescent="0.25">
      <c r="A1459" s="45"/>
      <c r="B1459" s="27" t="s">
        <v>267</v>
      </c>
      <c r="C1459" s="28"/>
      <c r="D1459" s="69" t="s">
        <v>6789</v>
      </c>
      <c r="E1459" s="29" t="s">
        <v>361</v>
      </c>
      <c r="F1459" s="29" t="s">
        <v>261</v>
      </c>
      <c r="G1459" s="29" t="s">
        <v>260</v>
      </c>
      <c r="H1459" s="30" t="s">
        <v>13</v>
      </c>
      <c r="I1459" s="31">
        <v>222.99610000000001</v>
      </c>
      <c r="J1459" s="48" t="str">
        <f t="shared" si="22"/>
        <v>Non-State Entities</v>
      </c>
      <c r="K1459" s="48" t="str">
        <f>IFERROR(VLOOKUP(C1459,AppropUnits[],13,0),D1459)</f>
        <v>Centerville City Police</v>
      </c>
      <c r="L1459" s="35" t="s">
        <v>588</v>
      </c>
      <c r="M1459" s="63" t="s">
        <v>586</v>
      </c>
    </row>
    <row r="1460" spans="1:13" ht="15" customHeight="1" x14ac:dyDescent="0.25">
      <c r="A1460" s="45"/>
      <c r="B1460" s="27" t="s">
        <v>267</v>
      </c>
      <c r="C1460" s="28"/>
      <c r="D1460" s="69" t="s">
        <v>6790</v>
      </c>
      <c r="E1460" s="29" t="s">
        <v>361</v>
      </c>
      <c r="F1460" s="29" t="s">
        <v>261</v>
      </c>
      <c r="G1460" s="29" t="s">
        <v>260</v>
      </c>
      <c r="H1460" s="30" t="s">
        <v>13</v>
      </c>
      <c r="I1460" s="31">
        <v>3.5905</v>
      </c>
      <c r="J1460" s="48" t="str">
        <f t="shared" si="22"/>
        <v>Non-State Entities</v>
      </c>
      <c r="K1460" s="48" t="str">
        <f>IFERROR(VLOOKUP(C1460,AppropUnits[],13,0),D1460)</f>
        <v>Central Iron County Water Conservancy District</v>
      </c>
      <c r="L1460" s="35" t="s">
        <v>588</v>
      </c>
      <c r="M1460" s="63" t="s">
        <v>586</v>
      </c>
    </row>
    <row r="1461" spans="1:13" ht="15" customHeight="1" x14ac:dyDescent="0.25">
      <c r="A1461" s="45"/>
      <c r="B1461" s="27" t="s">
        <v>267</v>
      </c>
      <c r="C1461" s="28"/>
      <c r="D1461" s="69" t="s">
        <v>6791</v>
      </c>
      <c r="E1461" s="29" t="s">
        <v>361</v>
      </c>
      <c r="F1461" s="29" t="s">
        <v>261</v>
      </c>
      <c r="G1461" s="29" t="s">
        <v>260</v>
      </c>
      <c r="H1461" s="30" t="s">
        <v>13</v>
      </c>
      <c r="I1461" s="31">
        <v>100.9298</v>
      </c>
      <c r="J1461" s="48" t="str">
        <f t="shared" si="22"/>
        <v>Non-State Entities</v>
      </c>
      <c r="K1461" s="48" t="str">
        <f>IFERROR(VLOOKUP(C1461,AppropUnits[],13,0),D1461)</f>
        <v>Central Utah Counseling Center</v>
      </c>
      <c r="L1461" s="35" t="s">
        <v>588</v>
      </c>
      <c r="M1461" s="63" t="s">
        <v>586</v>
      </c>
    </row>
    <row r="1462" spans="1:13" ht="15" customHeight="1" x14ac:dyDescent="0.25">
      <c r="A1462" s="45"/>
      <c r="B1462" s="27" t="s">
        <v>267</v>
      </c>
      <c r="C1462" s="28"/>
      <c r="D1462" s="69" t="s">
        <v>6792</v>
      </c>
      <c r="E1462" s="29" t="s">
        <v>361</v>
      </c>
      <c r="F1462" s="29" t="s">
        <v>261</v>
      </c>
      <c r="G1462" s="29" t="s">
        <v>260</v>
      </c>
      <c r="H1462" s="30" t="s">
        <v>13</v>
      </c>
      <c r="I1462" s="31">
        <v>77.9358</v>
      </c>
      <c r="J1462" s="48" t="str">
        <f t="shared" si="22"/>
        <v>Non-State Entities</v>
      </c>
      <c r="K1462" s="48" t="str">
        <f>IFERROR(VLOOKUP(C1462,AppropUnits[],13,0),D1462)</f>
        <v>Central Utah Public Health</v>
      </c>
      <c r="L1462" s="35" t="s">
        <v>588</v>
      </c>
      <c r="M1462" s="63" t="s">
        <v>586</v>
      </c>
    </row>
    <row r="1463" spans="1:13" ht="15" customHeight="1" x14ac:dyDescent="0.25">
      <c r="A1463" s="45"/>
      <c r="B1463" s="27" t="s">
        <v>267</v>
      </c>
      <c r="C1463" s="28"/>
      <c r="D1463" s="69" t="s">
        <v>6793</v>
      </c>
      <c r="E1463" s="29" t="s">
        <v>361</v>
      </c>
      <c r="F1463" s="29" t="s">
        <v>261</v>
      </c>
      <c r="G1463" s="29" t="s">
        <v>260</v>
      </c>
      <c r="H1463" s="30" t="s">
        <v>13</v>
      </c>
      <c r="I1463" s="31">
        <v>473.77790000000005</v>
      </c>
      <c r="J1463" s="48" t="str">
        <f t="shared" si="22"/>
        <v>Non-State Entities</v>
      </c>
      <c r="K1463" s="48" t="str">
        <f>IFERROR(VLOOKUP(C1463,AppropUnits[],13,0),D1463)</f>
        <v>Central Utah Water Conservancy District</v>
      </c>
      <c r="L1463" s="35" t="s">
        <v>588</v>
      </c>
      <c r="M1463" s="63" t="s">
        <v>586</v>
      </c>
    </row>
    <row r="1464" spans="1:13" ht="15" customHeight="1" x14ac:dyDescent="0.25">
      <c r="A1464" s="45"/>
      <c r="B1464" s="27" t="s">
        <v>267</v>
      </c>
      <c r="C1464" s="28"/>
      <c r="D1464" s="69" t="s">
        <v>6794</v>
      </c>
      <c r="E1464" s="29" t="s">
        <v>361</v>
      </c>
      <c r="F1464" s="29" t="s">
        <v>261</v>
      </c>
      <c r="G1464" s="29" t="s">
        <v>260</v>
      </c>
      <c r="H1464" s="30" t="s">
        <v>13</v>
      </c>
      <c r="I1464" s="31">
        <v>8.282</v>
      </c>
      <c r="J1464" s="48" t="str">
        <f t="shared" si="22"/>
        <v>Non-State Entities</v>
      </c>
      <c r="K1464" s="48" t="str">
        <f>IFERROR(VLOOKUP(C1464,AppropUnits[],13,0),D1464)</f>
        <v>Charleston Town</v>
      </c>
      <c r="L1464" s="35" t="s">
        <v>588</v>
      </c>
      <c r="M1464" s="63" t="s">
        <v>586</v>
      </c>
    </row>
    <row r="1465" spans="1:13" ht="15" customHeight="1" x14ac:dyDescent="0.25">
      <c r="A1465" s="45"/>
      <c r="B1465" s="27" t="s">
        <v>267</v>
      </c>
      <c r="C1465" s="28"/>
      <c r="D1465" s="69" t="s">
        <v>6795</v>
      </c>
      <c r="E1465" s="29" t="s">
        <v>361</v>
      </c>
      <c r="F1465" s="29" t="s">
        <v>261</v>
      </c>
      <c r="G1465" s="29" t="s">
        <v>260</v>
      </c>
      <c r="H1465" s="30" t="s">
        <v>13</v>
      </c>
      <c r="I1465" s="31">
        <v>109.8039</v>
      </c>
      <c r="J1465" s="48" t="str">
        <f t="shared" si="22"/>
        <v>Non-State Entities</v>
      </c>
      <c r="K1465" s="48" t="str">
        <f>IFERROR(VLOOKUP(C1465,AppropUnits[],13,0),D1465)</f>
        <v>Clearfield City</v>
      </c>
      <c r="L1465" s="35" t="s">
        <v>588</v>
      </c>
      <c r="M1465" s="63" t="s">
        <v>586</v>
      </c>
    </row>
    <row r="1466" spans="1:13" ht="15" customHeight="1" x14ac:dyDescent="0.25">
      <c r="A1466" s="45"/>
      <c r="B1466" s="27" t="s">
        <v>267</v>
      </c>
      <c r="C1466" s="28"/>
      <c r="D1466" s="69" t="s">
        <v>6796</v>
      </c>
      <c r="E1466" s="29" t="s">
        <v>361</v>
      </c>
      <c r="F1466" s="29" t="s">
        <v>261</v>
      </c>
      <c r="G1466" s="29" t="s">
        <v>260</v>
      </c>
      <c r="H1466" s="30" t="s">
        <v>13</v>
      </c>
      <c r="I1466" s="31">
        <v>9.2622999999999998</v>
      </c>
      <c r="J1466" s="48" t="str">
        <f t="shared" si="22"/>
        <v>Non-State Entities</v>
      </c>
      <c r="K1466" s="48" t="str">
        <f>IFERROR(VLOOKUP(C1466,AppropUnits[],13,0),D1466)</f>
        <v>Cleveland Town</v>
      </c>
      <c r="L1466" s="35" t="s">
        <v>588</v>
      </c>
      <c r="M1466" s="63" t="s">
        <v>586</v>
      </c>
    </row>
    <row r="1467" spans="1:13" ht="15" customHeight="1" x14ac:dyDescent="0.25">
      <c r="A1467" s="45"/>
      <c r="B1467" s="27" t="s">
        <v>267</v>
      </c>
      <c r="C1467" s="28"/>
      <c r="D1467" s="69" t="s">
        <v>6797</v>
      </c>
      <c r="E1467" s="29" t="s">
        <v>361</v>
      </c>
      <c r="F1467" s="29" t="s">
        <v>261</v>
      </c>
      <c r="G1467" s="29" t="s">
        <v>260</v>
      </c>
      <c r="H1467" s="30" t="s">
        <v>13</v>
      </c>
      <c r="I1467" s="31">
        <v>4.1895999999999995</v>
      </c>
      <c r="J1467" s="48" t="str">
        <f t="shared" si="22"/>
        <v>Non-State Entities</v>
      </c>
      <c r="K1467" s="48" t="str">
        <f>IFERROR(VLOOKUP(C1467,AppropUnits[],13,0),D1467)</f>
        <v>Cottonwood Heights</v>
      </c>
      <c r="L1467" s="35" t="s">
        <v>588</v>
      </c>
      <c r="M1467" s="63" t="s">
        <v>586</v>
      </c>
    </row>
    <row r="1468" spans="1:13" ht="15" customHeight="1" x14ac:dyDescent="0.25">
      <c r="A1468" s="45"/>
      <c r="B1468" s="27" t="s">
        <v>267</v>
      </c>
      <c r="C1468" s="28"/>
      <c r="D1468" s="69" t="s">
        <v>6798</v>
      </c>
      <c r="E1468" s="29" t="s">
        <v>361</v>
      </c>
      <c r="F1468" s="29" t="s">
        <v>261</v>
      </c>
      <c r="G1468" s="29" t="s">
        <v>260</v>
      </c>
      <c r="H1468" s="30" t="s">
        <v>13</v>
      </c>
      <c r="I1468" s="31">
        <v>1.8358000000000001</v>
      </c>
      <c r="J1468" s="48" t="str">
        <f t="shared" si="22"/>
        <v>Non-State Entities</v>
      </c>
      <c r="K1468" s="48" t="str">
        <f>IFERROR(VLOOKUP(C1468,AppropUnits[],13,0),D1468)</f>
        <v>Cottonwood Heights Parks &amp; Rec Service Area</v>
      </c>
      <c r="L1468" s="35" t="s">
        <v>588</v>
      </c>
      <c r="M1468" s="63" t="s">
        <v>586</v>
      </c>
    </row>
    <row r="1469" spans="1:13" ht="15" customHeight="1" x14ac:dyDescent="0.25">
      <c r="A1469" s="45"/>
      <c r="B1469" s="27" t="s">
        <v>267</v>
      </c>
      <c r="C1469" s="28"/>
      <c r="D1469" s="69" t="s">
        <v>6799</v>
      </c>
      <c r="E1469" s="29" t="s">
        <v>361</v>
      </c>
      <c r="F1469" s="29" t="s">
        <v>261</v>
      </c>
      <c r="G1469" s="29" t="s">
        <v>260</v>
      </c>
      <c r="H1469" s="30" t="s">
        <v>13</v>
      </c>
      <c r="I1469" s="31">
        <v>317.01139999999998</v>
      </c>
      <c r="J1469" s="48" t="str">
        <f t="shared" si="22"/>
        <v>Non-State Entities</v>
      </c>
      <c r="K1469" s="48" t="str">
        <f>IFERROR(VLOOKUP(C1469,AppropUnits[],13,0),D1469)</f>
        <v>Cottonwood Improvement District</v>
      </c>
      <c r="L1469" s="35" t="s">
        <v>588</v>
      </c>
      <c r="M1469" s="63" t="s">
        <v>586</v>
      </c>
    </row>
    <row r="1470" spans="1:13" ht="15" customHeight="1" x14ac:dyDescent="0.25">
      <c r="A1470" s="45"/>
      <c r="B1470" s="27" t="s">
        <v>267</v>
      </c>
      <c r="C1470" s="28"/>
      <c r="D1470" s="69" t="s">
        <v>6800</v>
      </c>
      <c r="E1470" s="29" t="s">
        <v>361</v>
      </c>
      <c r="F1470" s="29" t="s">
        <v>261</v>
      </c>
      <c r="G1470" s="29" t="s">
        <v>260</v>
      </c>
      <c r="H1470" s="30" t="s">
        <v>13</v>
      </c>
      <c r="I1470" s="31">
        <v>55.847000000000001</v>
      </c>
      <c r="J1470" s="48" t="str">
        <f t="shared" si="22"/>
        <v>Non-State Entities</v>
      </c>
      <c r="K1470" s="48" t="str">
        <f>IFERROR(VLOOKUP(C1470,AppropUnits[],13,0),D1470)</f>
        <v>Davis County Attorney</v>
      </c>
      <c r="L1470" s="35" t="s">
        <v>588</v>
      </c>
      <c r="M1470" s="63" t="s">
        <v>586</v>
      </c>
    </row>
    <row r="1471" spans="1:13" ht="15" customHeight="1" x14ac:dyDescent="0.25">
      <c r="A1471" s="45"/>
      <c r="B1471" s="27" t="s">
        <v>267</v>
      </c>
      <c r="C1471" s="28"/>
      <c r="D1471" s="69" t="s">
        <v>6801</v>
      </c>
      <c r="E1471" s="29" t="s">
        <v>361</v>
      </c>
      <c r="F1471" s="29" t="s">
        <v>261</v>
      </c>
      <c r="G1471" s="29" t="s">
        <v>260</v>
      </c>
      <c r="H1471" s="30" t="s">
        <v>13</v>
      </c>
      <c r="I1471" s="31">
        <v>0.99299999999999999</v>
      </c>
      <c r="J1471" s="48" t="str">
        <f t="shared" si="22"/>
        <v>Non-State Entities</v>
      </c>
      <c r="K1471" s="48" t="str">
        <f>IFERROR(VLOOKUP(C1471,AppropUnits[],13,0),D1471)</f>
        <v>Davis County Head Start</v>
      </c>
      <c r="L1471" s="35" t="s">
        <v>588</v>
      </c>
      <c r="M1471" s="63" t="s">
        <v>586</v>
      </c>
    </row>
    <row r="1472" spans="1:13" ht="15" customHeight="1" x14ac:dyDescent="0.25">
      <c r="A1472" s="45"/>
      <c r="B1472" s="27" t="s">
        <v>267</v>
      </c>
      <c r="C1472" s="28"/>
      <c r="D1472" s="69" t="s">
        <v>6802</v>
      </c>
      <c r="E1472" s="29" t="s">
        <v>361</v>
      </c>
      <c r="F1472" s="29" t="s">
        <v>261</v>
      </c>
      <c r="G1472" s="29" t="s">
        <v>260</v>
      </c>
      <c r="H1472" s="30" t="s">
        <v>13</v>
      </c>
      <c r="I1472" s="31">
        <v>128.82599999999999</v>
      </c>
      <c r="J1472" s="48" t="str">
        <f t="shared" si="22"/>
        <v>Non-State Entities</v>
      </c>
      <c r="K1472" s="48" t="str">
        <f>IFERROR(VLOOKUP(C1472,AppropUnits[],13,0),D1472)</f>
        <v>Davis County Sheriff</v>
      </c>
      <c r="L1472" s="35" t="s">
        <v>588</v>
      </c>
      <c r="M1472" s="63" t="s">
        <v>586</v>
      </c>
    </row>
    <row r="1473" spans="1:13" ht="15" customHeight="1" x14ac:dyDescent="0.25">
      <c r="A1473" s="45"/>
      <c r="B1473" s="27" t="s">
        <v>267</v>
      </c>
      <c r="C1473" s="28"/>
      <c r="D1473" s="69" t="s">
        <v>6803</v>
      </c>
      <c r="E1473" s="29" t="s">
        <v>361</v>
      </c>
      <c r="F1473" s="29" t="s">
        <v>261</v>
      </c>
      <c r="G1473" s="29" t="s">
        <v>260</v>
      </c>
      <c r="H1473" s="30" t="s">
        <v>13</v>
      </c>
      <c r="I1473" s="31">
        <v>138.98740000000001</v>
      </c>
      <c r="J1473" s="48" t="str">
        <f t="shared" si="22"/>
        <v>Non-State Entities</v>
      </c>
      <c r="K1473" s="48" t="str">
        <f>IFERROR(VLOOKUP(C1473,AppropUnits[],13,0),D1473)</f>
        <v>Davis Metro Narcotics Strike Force</v>
      </c>
      <c r="L1473" s="35" t="s">
        <v>588</v>
      </c>
      <c r="M1473" s="63" t="s">
        <v>586</v>
      </c>
    </row>
    <row r="1474" spans="1:13" ht="15" customHeight="1" x14ac:dyDescent="0.25">
      <c r="A1474" s="45"/>
      <c r="B1474" s="27" t="s">
        <v>267</v>
      </c>
      <c r="C1474" s="28"/>
      <c r="D1474" s="69" t="s">
        <v>6804</v>
      </c>
      <c r="E1474" s="29" t="s">
        <v>361</v>
      </c>
      <c r="F1474" s="29" t="s">
        <v>261</v>
      </c>
      <c r="G1474" s="29" t="s">
        <v>260</v>
      </c>
      <c r="H1474" s="30" t="s">
        <v>13</v>
      </c>
      <c r="I1474" s="31">
        <v>2058.4965000000002</v>
      </c>
      <c r="J1474" s="48" t="str">
        <f t="shared" si="22"/>
        <v>Non-State Entities</v>
      </c>
      <c r="K1474" s="48" t="str">
        <f>IFERROR(VLOOKUP(C1474,AppropUnits[],13,0),D1474)</f>
        <v>Draper City</v>
      </c>
      <c r="L1474" s="35" t="s">
        <v>588</v>
      </c>
      <c r="M1474" s="63" t="s">
        <v>586</v>
      </c>
    </row>
    <row r="1475" spans="1:13" ht="15" customHeight="1" x14ac:dyDescent="0.25">
      <c r="A1475" s="45"/>
      <c r="B1475" s="27" t="s">
        <v>267</v>
      </c>
      <c r="C1475" s="28"/>
      <c r="D1475" s="69" t="s">
        <v>6805</v>
      </c>
      <c r="E1475" s="29" t="s">
        <v>361</v>
      </c>
      <c r="F1475" s="29" t="s">
        <v>261</v>
      </c>
      <c r="G1475" s="29" t="s">
        <v>260</v>
      </c>
      <c r="H1475" s="30" t="s">
        <v>13</v>
      </c>
      <c r="I1475" s="31">
        <v>38.788699999999999</v>
      </c>
      <c r="J1475" s="48" t="str">
        <f t="shared" si="22"/>
        <v>Non-State Entities</v>
      </c>
      <c r="K1475" s="48" t="str">
        <f>IFERROR(VLOOKUP(C1475,AppropUnits[],13,0),D1475)</f>
        <v>Duchesne City</v>
      </c>
      <c r="L1475" s="35" t="s">
        <v>588</v>
      </c>
      <c r="M1475" s="63" t="s">
        <v>586</v>
      </c>
    </row>
    <row r="1476" spans="1:13" ht="15" customHeight="1" x14ac:dyDescent="0.25">
      <c r="A1476" s="45"/>
      <c r="B1476" s="27" t="s">
        <v>267</v>
      </c>
      <c r="C1476" s="28"/>
      <c r="D1476" s="69" t="s">
        <v>6806</v>
      </c>
      <c r="E1476" s="29" t="s">
        <v>361</v>
      </c>
      <c r="F1476" s="29" t="s">
        <v>261</v>
      </c>
      <c r="G1476" s="29" t="s">
        <v>260</v>
      </c>
      <c r="H1476" s="30" t="s">
        <v>13</v>
      </c>
      <c r="I1476" s="31">
        <v>7.0424000000000007</v>
      </c>
      <c r="J1476" s="48" t="str">
        <f t="shared" ref="J1476:J1539" si="23">IF(A1476&gt;"",A1476&amp;" "&amp;B1476,B1476)</f>
        <v>Non-State Entities</v>
      </c>
      <c r="K1476" s="48" t="str">
        <f>IFERROR(VLOOKUP(C1476,AppropUnits[],13,0),D1476)</f>
        <v>Duchesne County</v>
      </c>
      <c r="L1476" s="35" t="s">
        <v>588</v>
      </c>
      <c r="M1476" s="63" t="s">
        <v>586</v>
      </c>
    </row>
    <row r="1477" spans="1:13" ht="15" customHeight="1" x14ac:dyDescent="0.25">
      <c r="A1477" s="45"/>
      <c r="B1477" s="27" t="s">
        <v>267</v>
      </c>
      <c r="C1477" s="28"/>
      <c r="D1477" s="69" t="s">
        <v>6807</v>
      </c>
      <c r="E1477" s="29" t="s">
        <v>361</v>
      </c>
      <c r="F1477" s="29" t="s">
        <v>261</v>
      </c>
      <c r="G1477" s="29" t="s">
        <v>260</v>
      </c>
      <c r="H1477" s="30" t="s">
        <v>13</v>
      </c>
      <c r="I1477" s="31">
        <v>25.605399999999999</v>
      </c>
      <c r="J1477" s="48" t="str">
        <f t="shared" si="23"/>
        <v>Non-State Entities</v>
      </c>
      <c r="K1477" s="48" t="str">
        <f>IFERROR(VLOOKUP(C1477,AppropUnits[],13,0),D1477)</f>
        <v>Duchesne County Water Conservancy District</v>
      </c>
      <c r="L1477" s="35" t="s">
        <v>588</v>
      </c>
      <c r="M1477" s="63" t="s">
        <v>586</v>
      </c>
    </row>
    <row r="1478" spans="1:13" ht="15" customHeight="1" x14ac:dyDescent="0.25">
      <c r="A1478" s="45"/>
      <c r="B1478" s="27" t="s">
        <v>267</v>
      </c>
      <c r="C1478" s="28"/>
      <c r="D1478" s="69" t="s">
        <v>6808</v>
      </c>
      <c r="E1478" s="29" t="s">
        <v>361</v>
      </c>
      <c r="F1478" s="29" t="s">
        <v>261</v>
      </c>
      <c r="G1478" s="29" t="s">
        <v>260</v>
      </c>
      <c r="H1478" s="30" t="s">
        <v>13</v>
      </c>
      <c r="I1478" s="31">
        <v>37.629600000000003</v>
      </c>
      <c r="J1478" s="48" t="str">
        <f t="shared" si="23"/>
        <v>Non-State Entities</v>
      </c>
      <c r="K1478" s="48" t="str">
        <f>IFERROR(VLOOKUP(C1478,AppropUnits[],13,0),D1478)</f>
        <v>Elk Ridge City</v>
      </c>
      <c r="L1478" s="35" t="s">
        <v>588</v>
      </c>
      <c r="M1478" s="63" t="s">
        <v>586</v>
      </c>
    </row>
    <row r="1479" spans="1:13" ht="15" customHeight="1" x14ac:dyDescent="0.25">
      <c r="A1479" s="45"/>
      <c r="B1479" s="27" t="s">
        <v>267</v>
      </c>
      <c r="C1479" s="28"/>
      <c r="D1479" s="69" t="s">
        <v>6809</v>
      </c>
      <c r="E1479" s="29" t="s">
        <v>361</v>
      </c>
      <c r="F1479" s="29" t="s">
        <v>261</v>
      </c>
      <c r="G1479" s="29" t="s">
        <v>260</v>
      </c>
      <c r="H1479" s="30" t="s">
        <v>13</v>
      </c>
      <c r="I1479" s="31">
        <v>1.0913999999999999</v>
      </c>
      <c r="J1479" s="48" t="str">
        <f t="shared" si="23"/>
        <v>Non-State Entities</v>
      </c>
      <c r="K1479" s="48" t="str">
        <f>IFERROR(VLOOKUP(C1479,AppropUnits[],13,0),D1479)</f>
        <v>Emery City</v>
      </c>
      <c r="L1479" s="35" t="s">
        <v>588</v>
      </c>
      <c r="M1479" s="63" t="s">
        <v>586</v>
      </c>
    </row>
    <row r="1480" spans="1:13" ht="15" customHeight="1" x14ac:dyDescent="0.25">
      <c r="A1480" s="45"/>
      <c r="B1480" s="27" t="s">
        <v>267</v>
      </c>
      <c r="C1480" s="28"/>
      <c r="D1480" s="69" t="s">
        <v>6810</v>
      </c>
      <c r="E1480" s="29" t="s">
        <v>361</v>
      </c>
      <c r="F1480" s="29" t="s">
        <v>261</v>
      </c>
      <c r="G1480" s="29" t="s">
        <v>260</v>
      </c>
      <c r="H1480" s="30" t="s">
        <v>13</v>
      </c>
      <c r="I1480" s="31">
        <v>28.951700000000002</v>
      </c>
      <c r="J1480" s="48" t="str">
        <f t="shared" si="23"/>
        <v>Non-State Entities</v>
      </c>
      <c r="K1480" s="48" t="str">
        <f>IFERROR(VLOOKUP(C1480,AppropUnits[],13,0),D1480)</f>
        <v>Emery County Aging &amp; Nutrition</v>
      </c>
      <c r="L1480" s="35" t="s">
        <v>588</v>
      </c>
      <c r="M1480" s="63" t="s">
        <v>586</v>
      </c>
    </row>
    <row r="1481" spans="1:13" ht="15" customHeight="1" x14ac:dyDescent="0.25">
      <c r="A1481" s="45"/>
      <c r="B1481" s="27" t="s">
        <v>267</v>
      </c>
      <c r="C1481" s="28"/>
      <c r="D1481" s="69" t="s">
        <v>6811</v>
      </c>
      <c r="E1481" s="29" t="s">
        <v>361</v>
      </c>
      <c r="F1481" s="29" t="s">
        <v>261</v>
      </c>
      <c r="G1481" s="29" t="s">
        <v>260</v>
      </c>
      <c r="H1481" s="30" t="s">
        <v>13</v>
      </c>
      <c r="I1481" s="31">
        <v>20.6387</v>
      </c>
      <c r="J1481" s="48" t="str">
        <f t="shared" si="23"/>
        <v>Non-State Entities</v>
      </c>
      <c r="K1481" s="48" t="str">
        <f>IFERROR(VLOOKUP(C1481,AppropUnits[],13,0),D1481)</f>
        <v>Emery County Ambulance</v>
      </c>
      <c r="L1481" s="35" t="s">
        <v>588</v>
      </c>
      <c r="M1481" s="63" t="s">
        <v>586</v>
      </c>
    </row>
    <row r="1482" spans="1:13" ht="15" customHeight="1" x14ac:dyDescent="0.25">
      <c r="A1482" s="45"/>
      <c r="B1482" s="27" t="s">
        <v>267</v>
      </c>
      <c r="C1482" s="28"/>
      <c r="D1482" s="69" t="s">
        <v>6812</v>
      </c>
      <c r="E1482" s="29" t="s">
        <v>361</v>
      </c>
      <c r="F1482" s="29" t="s">
        <v>261</v>
      </c>
      <c r="G1482" s="29" t="s">
        <v>260</v>
      </c>
      <c r="H1482" s="30" t="s">
        <v>13</v>
      </c>
      <c r="I1482" s="31">
        <v>9.3519000000000005</v>
      </c>
      <c r="J1482" s="48" t="str">
        <f t="shared" si="23"/>
        <v>Non-State Entities</v>
      </c>
      <c r="K1482" s="48" t="str">
        <f>IFERROR(VLOOKUP(C1482,AppropUnits[],13,0),D1482)</f>
        <v>Emery County Courthouse</v>
      </c>
      <c r="L1482" s="35" t="s">
        <v>588</v>
      </c>
      <c r="M1482" s="63" t="s">
        <v>586</v>
      </c>
    </row>
    <row r="1483" spans="1:13" ht="15" customHeight="1" x14ac:dyDescent="0.25">
      <c r="A1483" s="45"/>
      <c r="B1483" s="27" t="s">
        <v>267</v>
      </c>
      <c r="C1483" s="28"/>
      <c r="D1483" s="69" t="s">
        <v>6813</v>
      </c>
      <c r="E1483" s="29" t="s">
        <v>361</v>
      </c>
      <c r="F1483" s="29" t="s">
        <v>261</v>
      </c>
      <c r="G1483" s="29" t="s">
        <v>260</v>
      </c>
      <c r="H1483" s="30" t="s">
        <v>13</v>
      </c>
      <c r="I1483" s="31">
        <v>0.15179999999999999</v>
      </c>
      <c r="J1483" s="48" t="str">
        <f t="shared" si="23"/>
        <v>Non-State Entities</v>
      </c>
      <c r="K1483" s="48" t="str">
        <f>IFERROR(VLOOKUP(C1483,AppropUnits[],13,0),D1483)</f>
        <v>Emery County Fire Protection Services</v>
      </c>
      <c r="L1483" s="35" t="s">
        <v>588</v>
      </c>
      <c r="M1483" s="63" t="s">
        <v>586</v>
      </c>
    </row>
    <row r="1484" spans="1:13" ht="15" customHeight="1" x14ac:dyDescent="0.25">
      <c r="A1484" s="45"/>
      <c r="B1484" s="27" t="s">
        <v>267</v>
      </c>
      <c r="C1484" s="28"/>
      <c r="D1484" s="69" t="s">
        <v>6814</v>
      </c>
      <c r="E1484" s="29" t="s">
        <v>361</v>
      </c>
      <c r="F1484" s="29" t="s">
        <v>261</v>
      </c>
      <c r="G1484" s="29" t="s">
        <v>260</v>
      </c>
      <c r="H1484" s="30" t="s">
        <v>13</v>
      </c>
      <c r="I1484" s="31">
        <v>15.913699999999999</v>
      </c>
      <c r="J1484" s="48" t="str">
        <f t="shared" si="23"/>
        <v>Non-State Entities</v>
      </c>
      <c r="K1484" s="48" t="str">
        <f>IFERROR(VLOOKUP(C1484,AppropUnits[],13,0),D1484)</f>
        <v>Emery County Nursing Home</v>
      </c>
      <c r="L1484" s="35" t="s">
        <v>588</v>
      </c>
      <c r="M1484" s="63" t="s">
        <v>586</v>
      </c>
    </row>
    <row r="1485" spans="1:13" ht="15" customHeight="1" x14ac:dyDescent="0.25">
      <c r="A1485" s="45"/>
      <c r="B1485" s="27" t="s">
        <v>267</v>
      </c>
      <c r="C1485" s="28"/>
      <c r="D1485" s="69" t="s">
        <v>6815</v>
      </c>
      <c r="E1485" s="29" t="s">
        <v>361</v>
      </c>
      <c r="F1485" s="29" t="s">
        <v>261</v>
      </c>
      <c r="G1485" s="29" t="s">
        <v>260</v>
      </c>
      <c r="H1485" s="30" t="s">
        <v>13</v>
      </c>
      <c r="I1485" s="31">
        <v>8.7434000000000012</v>
      </c>
      <c r="J1485" s="48" t="str">
        <f t="shared" si="23"/>
        <v>Non-State Entities</v>
      </c>
      <c r="K1485" s="48" t="str">
        <f>IFERROR(VLOOKUP(C1485,AppropUnits[],13,0),D1485)</f>
        <v>Emery County School District</v>
      </c>
      <c r="L1485" s="35" t="s">
        <v>588</v>
      </c>
      <c r="M1485" s="63" t="s">
        <v>586</v>
      </c>
    </row>
    <row r="1486" spans="1:13" ht="15" customHeight="1" x14ac:dyDescent="0.25">
      <c r="A1486" s="45"/>
      <c r="B1486" s="27" t="s">
        <v>267</v>
      </c>
      <c r="C1486" s="28"/>
      <c r="D1486" s="69" t="s">
        <v>6816</v>
      </c>
      <c r="E1486" s="29" t="s">
        <v>361</v>
      </c>
      <c r="F1486" s="29" t="s">
        <v>261</v>
      </c>
      <c r="G1486" s="29" t="s">
        <v>260</v>
      </c>
      <c r="H1486" s="30" t="s">
        <v>13</v>
      </c>
      <c r="I1486" s="31">
        <v>517.76570000000004</v>
      </c>
      <c r="J1486" s="48" t="str">
        <f t="shared" si="23"/>
        <v>Non-State Entities</v>
      </c>
      <c r="K1486" s="48" t="str">
        <f>IFERROR(VLOOKUP(C1486,AppropUnits[],13,0),D1486)</f>
        <v>Emery County Sheriff</v>
      </c>
      <c r="L1486" s="35" t="s">
        <v>588</v>
      </c>
      <c r="M1486" s="63" t="s">
        <v>586</v>
      </c>
    </row>
    <row r="1487" spans="1:13" ht="15" customHeight="1" x14ac:dyDescent="0.25">
      <c r="A1487" s="45"/>
      <c r="B1487" s="27" t="s">
        <v>267</v>
      </c>
      <c r="C1487" s="28"/>
      <c r="D1487" s="69" t="s">
        <v>6817</v>
      </c>
      <c r="E1487" s="29" t="s">
        <v>361</v>
      </c>
      <c r="F1487" s="29" t="s">
        <v>261</v>
      </c>
      <c r="G1487" s="29" t="s">
        <v>260</v>
      </c>
      <c r="H1487" s="30" t="s">
        <v>13</v>
      </c>
      <c r="I1487" s="31">
        <v>1.9192</v>
      </c>
      <c r="J1487" s="48" t="str">
        <f t="shared" si="23"/>
        <v>Non-State Entities</v>
      </c>
      <c r="K1487" s="48" t="str">
        <f>IFERROR(VLOOKUP(C1487,AppropUnits[],13,0),D1487)</f>
        <v>Emery County Travel &amp; Tourism</v>
      </c>
      <c r="L1487" s="35" t="s">
        <v>588</v>
      </c>
      <c r="M1487" s="63" t="s">
        <v>586</v>
      </c>
    </row>
    <row r="1488" spans="1:13" ht="15" customHeight="1" x14ac:dyDescent="0.25">
      <c r="A1488" s="45"/>
      <c r="B1488" s="27" t="s">
        <v>267</v>
      </c>
      <c r="C1488" s="28"/>
      <c r="D1488" s="69" t="s">
        <v>6818</v>
      </c>
      <c r="E1488" s="29" t="s">
        <v>361</v>
      </c>
      <c r="F1488" s="29" t="s">
        <v>261</v>
      </c>
      <c r="G1488" s="29" t="s">
        <v>260</v>
      </c>
      <c r="H1488" s="30" t="s">
        <v>13</v>
      </c>
      <c r="I1488" s="31">
        <v>21.5639</v>
      </c>
      <c r="J1488" s="48" t="str">
        <f t="shared" si="23"/>
        <v>Non-State Entities</v>
      </c>
      <c r="K1488" s="48" t="str">
        <f>IFERROR(VLOOKUP(C1488,AppropUnits[],13,0),D1488)</f>
        <v>Emery County Weed</v>
      </c>
      <c r="L1488" s="35" t="s">
        <v>588</v>
      </c>
      <c r="M1488" s="63" t="s">
        <v>586</v>
      </c>
    </row>
    <row r="1489" spans="1:13" ht="15" customHeight="1" x14ac:dyDescent="0.25">
      <c r="A1489" s="45"/>
      <c r="B1489" s="27" t="s">
        <v>267</v>
      </c>
      <c r="C1489" s="28"/>
      <c r="D1489" s="69" t="s">
        <v>6819</v>
      </c>
      <c r="E1489" s="29" t="s">
        <v>361</v>
      </c>
      <c r="F1489" s="29" t="s">
        <v>261</v>
      </c>
      <c r="G1489" s="29" t="s">
        <v>260</v>
      </c>
      <c r="H1489" s="30" t="s">
        <v>13</v>
      </c>
      <c r="I1489" s="31">
        <v>86.437099999999987</v>
      </c>
      <c r="J1489" s="48" t="str">
        <f t="shared" si="23"/>
        <v>Non-State Entities</v>
      </c>
      <c r="K1489" s="48" t="str">
        <f>IFERROR(VLOOKUP(C1489,AppropUnits[],13,0),D1489)</f>
        <v>Enoch City</v>
      </c>
      <c r="L1489" s="35" t="s">
        <v>588</v>
      </c>
      <c r="M1489" s="63" t="s">
        <v>586</v>
      </c>
    </row>
    <row r="1490" spans="1:13" ht="15" customHeight="1" x14ac:dyDescent="0.25">
      <c r="A1490" s="45"/>
      <c r="B1490" s="27" t="s">
        <v>267</v>
      </c>
      <c r="C1490" s="28"/>
      <c r="D1490" s="69" t="s">
        <v>6820</v>
      </c>
      <c r="E1490" s="29" t="s">
        <v>361</v>
      </c>
      <c r="F1490" s="29" t="s">
        <v>261</v>
      </c>
      <c r="G1490" s="29" t="s">
        <v>260</v>
      </c>
      <c r="H1490" s="30" t="s">
        <v>13</v>
      </c>
      <c r="I1490" s="31">
        <v>62.0244</v>
      </c>
      <c r="J1490" s="48" t="str">
        <f t="shared" si="23"/>
        <v>Non-State Entities</v>
      </c>
      <c r="K1490" s="48" t="str">
        <f>IFERROR(VLOOKUP(C1490,AppropUnits[],13,0),D1490)</f>
        <v>Enterprise City</v>
      </c>
      <c r="L1490" s="35" t="s">
        <v>588</v>
      </c>
      <c r="M1490" s="63" t="s">
        <v>586</v>
      </c>
    </row>
    <row r="1491" spans="1:13" ht="15" customHeight="1" x14ac:dyDescent="0.25">
      <c r="A1491" s="45"/>
      <c r="B1491" s="27" t="s">
        <v>267</v>
      </c>
      <c r="C1491" s="28"/>
      <c r="D1491" s="69" t="s">
        <v>6821</v>
      </c>
      <c r="E1491" s="29" t="s">
        <v>361</v>
      </c>
      <c r="F1491" s="29" t="s">
        <v>261</v>
      </c>
      <c r="G1491" s="29" t="s">
        <v>260</v>
      </c>
      <c r="H1491" s="30" t="s">
        <v>13</v>
      </c>
      <c r="I1491" s="31">
        <v>167.87569999999999</v>
      </c>
      <c r="J1491" s="48" t="str">
        <f t="shared" si="23"/>
        <v>Non-State Entities</v>
      </c>
      <c r="K1491" s="48" t="str">
        <f>IFERROR(VLOOKUP(C1491,AppropUnits[],13,0),D1491)</f>
        <v>Ephraim City</v>
      </c>
      <c r="L1491" s="35" t="s">
        <v>588</v>
      </c>
      <c r="M1491" s="63" t="s">
        <v>586</v>
      </c>
    </row>
    <row r="1492" spans="1:13" ht="15" customHeight="1" x14ac:dyDescent="0.25">
      <c r="A1492" s="45"/>
      <c r="B1492" s="27" t="s">
        <v>267</v>
      </c>
      <c r="C1492" s="28"/>
      <c r="D1492" s="69" t="s">
        <v>6822</v>
      </c>
      <c r="E1492" s="29" t="s">
        <v>361</v>
      </c>
      <c r="F1492" s="29" t="s">
        <v>261</v>
      </c>
      <c r="G1492" s="29" t="s">
        <v>260</v>
      </c>
      <c r="H1492" s="30" t="s">
        <v>13</v>
      </c>
      <c r="I1492" s="31">
        <v>4.0001999999999995</v>
      </c>
      <c r="J1492" s="48" t="str">
        <f t="shared" si="23"/>
        <v>Non-State Entities</v>
      </c>
      <c r="K1492" s="48" t="str">
        <f>IFERROR(VLOOKUP(C1492,AppropUnits[],13,0),D1492)</f>
        <v>Eureka City</v>
      </c>
      <c r="L1492" s="35" t="s">
        <v>588</v>
      </c>
      <c r="M1492" s="63" t="s">
        <v>586</v>
      </c>
    </row>
    <row r="1493" spans="1:13" ht="15" customHeight="1" x14ac:dyDescent="0.25">
      <c r="A1493" s="45"/>
      <c r="B1493" s="27" t="s">
        <v>267</v>
      </c>
      <c r="C1493" s="28"/>
      <c r="D1493" s="69" t="s">
        <v>6823</v>
      </c>
      <c r="E1493" s="29" t="s">
        <v>361</v>
      </c>
      <c r="F1493" s="29" t="s">
        <v>261</v>
      </c>
      <c r="G1493" s="29" t="s">
        <v>260</v>
      </c>
      <c r="H1493" s="30" t="s">
        <v>13</v>
      </c>
      <c r="I1493" s="31">
        <v>55.553500000000007</v>
      </c>
      <c r="J1493" s="48" t="str">
        <f t="shared" si="23"/>
        <v>Non-State Entities</v>
      </c>
      <c r="K1493" s="48" t="str">
        <f>IFERROR(VLOOKUP(C1493,AppropUnits[],13,0),D1493)</f>
        <v>Farr West City</v>
      </c>
      <c r="L1493" s="35" t="s">
        <v>588</v>
      </c>
      <c r="M1493" s="63" t="s">
        <v>586</v>
      </c>
    </row>
    <row r="1494" spans="1:13" ht="15" customHeight="1" x14ac:dyDescent="0.25">
      <c r="A1494" s="45"/>
      <c r="B1494" s="27" t="s">
        <v>267</v>
      </c>
      <c r="C1494" s="28"/>
      <c r="D1494" s="69" t="s">
        <v>6824</v>
      </c>
      <c r="E1494" s="29" t="s">
        <v>361</v>
      </c>
      <c r="F1494" s="29" t="s">
        <v>261</v>
      </c>
      <c r="G1494" s="29" t="s">
        <v>260</v>
      </c>
      <c r="H1494" s="30" t="s">
        <v>13</v>
      </c>
      <c r="I1494" s="31">
        <v>54.7273</v>
      </c>
      <c r="J1494" s="48" t="str">
        <f t="shared" si="23"/>
        <v>Non-State Entities</v>
      </c>
      <c r="K1494" s="48" t="str">
        <f>IFERROR(VLOOKUP(C1494,AppropUnits[],13,0),D1494)</f>
        <v>Fillmore City</v>
      </c>
      <c r="L1494" s="35" t="s">
        <v>588</v>
      </c>
      <c r="M1494" s="63" t="s">
        <v>586</v>
      </c>
    </row>
    <row r="1495" spans="1:13" ht="15" customHeight="1" x14ac:dyDescent="0.25">
      <c r="A1495" s="45"/>
      <c r="B1495" s="27" t="s">
        <v>267</v>
      </c>
      <c r="C1495" s="28"/>
      <c r="D1495" s="69" t="s">
        <v>6825</v>
      </c>
      <c r="E1495" s="29" t="s">
        <v>361</v>
      </c>
      <c r="F1495" s="29" t="s">
        <v>261</v>
      </c>
      <c r="G1495" s="29" t="s">
        <v>260</v>
      </c>
      <c r="H1495" s="30" t="s">
        <v>13</v>
      </c>
      <c r="I1495" s="31">
        <v>5.8628</v>
      </c>
      <c r="J1495" s="48" t="str">
        <f t="shared" si="23"/>
        <v>Non-State Entities</v>
      </c>
      <c r="K1495" s="48" t="str">
        <f>IFERROR(VLOOKUP(C1495,AppropUnits[],13,0),D1495)</f>
        <v>Fillmore City Fire Department</v>
      </c>
      <c r="L1495" s="35" t="s">
        <v>588</v>
      </c>
      <c r="M1495" s="63" t="s">
        <v>586</v>
      </c>
    </row>
    <row r="1496" spans="1:13" ht="15" customHeight="1" x14ac:dyDescent="0.25">
      <c r="A1496" s="45"/>
      <c r="B1496" s="27" t="s">
        <v>267</v>
      </c>
      <c r="C1496" s="28"/>
      <c r="D1496" s="69" t="s">
        <v>6826</v>
      </c>
      <c r="E1496" s="29" t="s">
        <v>361</v>
      </c>
      <c r="F1496" s="29" t="s">
        <v>261</v>
      </c>
      <c r="G1496" s="29" t="s">
        <v>260</v>
      </c>
      <c r="H1496" s="30" t="s">
        <v>13</v>
      </c>
      <c r="I1496" s="31">
        <v>73.486099999999993</v>
      </c>
      <c r="J1496" s="48" t="str">
        <f t="shared" si="23"/>
        <v>Non-State Entities</v>
      </c>
      <c r="K1496" s="48" t="str">
        <f>IFERROR(VLOOKUP(C1496,AppropUnits[],13,0),D1496)</f>
        <v>Five County Association of Governments</v>
      </c>
      <c r="L1496" s="35" t="s">
        <v>588</v>
      </c>
      <c r="M1496" s="63" t="s">
        <v>586</v>
      </c>
    </row>
    <row r="1497" spans="1:13" ht="15" customHeight="1" x14ac:dyDescent="0.25">
      <c r="A1497" s="45"/>
      <c r="B1497" s="27" t="s">
        <v>267</v>
      </c>
      <c r="C1497" s="28"/>
      <c r="D1497" s="69" t="s">
        <v>6827</v>
      </c>
      <c r="E1497" s="29" t="s">
        <v>361</v>
      </c>
      <c r="F1497" s="29" t="s">
        <v>261</v>
      </c>
      <c r="G1497" s="29" t="s">
        <v>260</v>
      </c>
      <c r="H1497" s="30" t="s">
        <v>13</v>
      </c>
      <c r="I1497" s="31">
        <v>12.649700000000001</v>
      </c>
      <c r="J1497" s="48" t="str">
        <f t="shared" si="23"/>
        <v>Non-State Entities</v>
      </c>
      <c r="K1497" s="48" t="str">
        <f>IFERROR(VLOOKUP(C1497,AppropUnits[],13,0),D1497)</f>
        <v>Francis Town</v>
      </c>
      <c r="L1497" s="35" t="s">
        <v>588</v>
      </c>
      <c r="M1497" s="63" t="s">
        <v>586</v>
      </c>
    </row>
    <row r="1498" spans="1:13" ht="15" customHeight="1" x14ac:dyDescent="0.25">
      <c r="A1498" s="45"/>
      <c r="B1498" s="27" t="s">
        <v>267</v>
      </c>
      <c r="C1498" s="28"/>
      <c r="D1498" s="69" t="s">
        <v>6828</v>
      </c>
      <c r="E1498" s="29" t="s">
        <v>361</v>
      </c>
      <c r="F1498" s="29" t="s">
        <v>261</v>
      </c>
      <c r="G1498" s="29" t="s">
        <v>260</v>
      </c>
      <c r="H1498" s="30" t="s">
        <v>13</v>
      </c>
      <c r="I1498" s="31">
        <v>13.330500000000001</v>
      </c>
      <c r="J1498" s="48" t="str">
        <f t="shared" si="23"/>
        <v>Non-State Entities</v>
      </c>
      <c r="K1498" s="48" t="str">
        <f>IFERROR(VLOOKUP(C1498,AppropUnits[],13,0),D1498)</f>
        <v>Garden City Fire District</v>
      </c>
      <c r="L1498" s="35" t="s">
        <v>588</v>
      </c>
      <c r="M1498" s="63" t="s">
        <v>586</v>
      </c>
    </row>
    <row r="1499" spans="1:13" ht="15" customHeight="1" x14ac:dyDescent="0.25">
      <c r="A1499" s="45"/>
      <c r="B1499" s="27" t="s">
        <v>267</v>
      </c>
      <c r="C1499" s="28"/>
      <c r="D1499" s="69" t="s">
        <v>6829</v>
      </c>
      <c r="E1499" s="29" t="s">
        <v>361</v>
      </c>
      <c r="F1499" s="29" t="s">
        <v>261</v>
      </c>
      <c r="G1499" s="29" t="s">
        <v>260</v>
      </c>
      <c r="H1499" s="30" t="s">
        <v>13</v>
      </c>
      <c r="I1499" s="31">
        <v>1.4059999999999999</v>
      </c>
      <c r="J1499" s="48" t="str">
        <f t="shared" si="23"/>
        <v>Non-State Entities</v>
      </c>
      <c r="K1499" s="48" t="str">
        <f>IFERROR(VLOOKUP(C1499,AppropUnits[],13,0),D1499)</f>
        <v>Garland Fire &amp; Rescue</v>
      </c>
      <c r="L1499" s="35" t="s">
        <v>588</v>
      </c>
      <c r="M1499" s="63" t="s">
        <v>586</v>
      </c>
    </row>
    <row r="1500" spans="1:13" ht="15" customHeight="1" x14ac:dyDescent="0.25">
      <c r="A1500" s="45"/>
      <c r="B1500" s="27" t="s">
        <v>267</v>
      </c>
      <c r="C1500" s="28"/>
      <c r="D1500" s="69" t="s">
        <v>6830</v>
      </c>
      <c r="E1500" s="29" t="s">
        <v>361</v>
      </c>
      <c r="F1500" s="29" t="s">
        <v>261</v>
      </c>
      <c r="G1500" s="29" t="s">
        <v>260</v>
      </c>
      <c r="H1500" s="30" t="s">
        <v>13</v>
      </c>
      <c r="I1500" s="31">
        <v>17.980399999999999</v>
      </c>
      <c r="J1500" s="48" t="str">
        <f t="shared" si="23"/>
        <v>Non-State Entities</v>
      </c>
      <c r="K1500" s="48" t="str">
        <f>IFERROR(VLOOKUP(C1500,AppropUnits[],13,0),D1500)</f>
        <v>Genola City</v>
      </c>
      <c r="L1500" s="35" t="s">
        <v>588</v>
      </c>
      <c r="M1500" s="63" t="s">
        <v>586</v>
      </c>
    </row>
    <row r="1501" spans="1:13" ht="15" customHeight="1" x14ac:dyDescent="0.25">
      <c r="A1501" s="45"/>
      <c r="B1501" s="27" t="s">
        <v>267</v>
      </c>
      <c r="C1501" s="28"/>
      <c r="D1501" s="69" t="s">
        <v>6831</v>
      </c>
      <c r="E1501" s="29" t="s">
        <v>361</v>
      </c>
      <c r="F1501" s="29" t="s">
        <v>261</v>
      </c>
      <c r="G1501" s="29" t="s">
        <v>260</v>
      </c>
      <c r="H1501" s="30" t="s">
        <v>13</v>
      </c>
      <c r="I1501" s="31">
        <v>25.508600000000001</v>
      </c>
      <c r="J1501" s="48" t="str">
        <f t="shared" si="23"/>
        <v>Non-State Entities</v>
      </c>
      <c r="K1501" s="48" t="str">
        <f>IFERROR(VLOOKUP(C1501,AppropUnits[],13,0),D1501)</f>
        <v>Grand Water &amp; Sewer Service</v>
      </c>
      <c r="L1501" s="35" t="s">
        <v>588</v>
      </c>
      <c r="M1501" s="63" t="s">
        <v>586</v>
      </c>
    </row>
    <row r="1502" spans="1:13" ht="15" customHeight="1" x14ac:dyDescent="0.25">
      <c r="A1502" s="45"/>
      <c r="B1502" s="27" t="s">
        <v>267</v>
      </c>
      <c r="C1502" s="28"/>
      <c r="D1502" s="69" t="s">
        <v>6832</v>
      </c>
      <c r="E1502" s="29" t="s">
        <v>361</v>
      </c>
      <c r="F1502" s="29" t="s">
        <v>261</v>
      </c>
      <c r="G1502" s="29" t="s">
        <v>260</v>
      </c>
      <c r="H1502" s="30" t="s">
        <v>13</v>
      </c>
      <c r="I1502" s="31">
        <v>51.178800000000003</v>
      </c>
      <c r="J1502" s="48" t="str">
        <f t="shared" si="23"/>
        <v>Non-State Entities</v>
      </c>
      <c r="K1502" s="48" t="str">
        <f>IFERROR(VLOOKUP(C1502,AppropUnits[],13,0),D1502)</f>
        <v>Green River City</v>
      </c>
      <c r="L1502" s="35" t="s">
        <v>588</v>
      </c>
      <c r="M1502" s="63" t="s">
        <v>586</v>
      </c>
    </row>
    <row r="1503" spans="1:13" ht="15" customHeight="1" x14ac:dyDescent="0.25">
      <c r="A1503" s="45"/>
      <c r="B1503" s="27" t="s">
        <v>267</v>
      </c>
      <c r="C1503" s="28"/>
      <c r="D1503" s="69" t="s">
        <v>6833</v>
      </c>
      <c r="E1503" s="29" t="s">
        <v>361</v>
      </c>
      <c r="F1503" s="29" t="s">
        <v>261</v>
      </c>
      <c r="G1503" s="29" t="s">
        <v>260</v>
      </c>
      <c r="H1503" s="30" t="s">
        <v>13</v>
      </c>
      <c r="I1503" s="31">
        <v>37.825500000000005</v>
      </c>
      <c r="J1503" s="48" t="str">
        <f t="shared" si="23"/>
        <v>Non-State Entities</v>
      </c>
      <c r="K1503" s="48" t="str">
        <f>IFERROR(VLOOKUP(C1503,AppropUnits[],13,0),D1503)</f>
        <v>Guadalupe School</v>
      </c>
      <c r="L1503" s="35" t="s">
        <v>588</v>
      </c>
      <c r="M1503" s="63" t="s">
        <v>586</v>
      </c>
    </row>
    <row r="1504" spans="1:13" ht="15" customHeight="1" x14ac:dyDescent="0.25">
      <c r="A1504" s="45"/>
      <c r="B1504" s="27" t="s">
        <v>267</v>
      </c>
      <c r="C1504" s="28"/>
      <c r="D1504" s="69" t="s">
        <v>6834</v>
      </c>
      <c r="E1504" s="29" t="s">
        <v>361</v>
      </c>
      <c r="F1504" s="29" t="s">
        <v>261</v>
      </c>
      <c r="G1504" s="29" t="s">
        <v>260</v>
      </c>
      <c r="H1504" s="30" t="s">
        <v>13</v>
      </c>
      <c r="I1504" s="31">
        <v>143.11150000000001</v>
      </c>
      <c r="J1504" s="48" t="str">
        <f t="shared" si="23"/>
        <v>Non-State Entities</v>
      </c>
      <c r="K1504" s="48" t="str">
        <f>IFERROR(VLOOKUP(C1504,AppropUnits[],13,0),D1504)</f>
        <v>Harrisville City</v>
      </c>
      <c r="L1504" s="35" t="s">
        <v>588</v>
      </c>
      <c r="M1504" s="63" t="s">
        <v>586</v>
      </c>
    </row>
    <row r="1505" spans="1:13" ht="15" customHeight="1" x14ac:dyDescent="0.25">
      <c r="A1505" s="45"/>
      <c r="B1505" s="27" t="s">
        <v>267</v>
      </c>
      <c r="C1505" s="28"/>
      <c r="D1505" s="69" t="s">
        <v>6835</v>
      </c>
      <c r="E1505" s="29" t="s">
        <v>361</v>
      </c>
      <c r="F1505" s="29" t="s">
        <v>261</v>
      </c>
      <c r="G1505" s="29" t="s">
        <v>260</v>
      </c>
      <c r="H1505" s="30" t="s">
        <v>13</v>
      </c>
      <c r="I1505" s="31">
        <v>25.508800000000001</v>
      </c>
      <c r="J1505" s="48" t="str">
        <f t="shared" si="23"/>
        <v>Non-State Entities</v>
      </c>
      <c r="K1505" s="48" t="str">
        <f>IFERROR(VLOOKUP(C1505,AppropUnits[],13,0),D1505)</f>
        <v>Heber City</v>
      </c>
      <c r="L1505" s="35" t="s">
        <v>588</v>
      </c>
      <c r="M1505" s="63" t="s">
        <v>586</v>
      </c>
    </row>
    <row r="1506" spans="1:13" ht="15" customHeight="1" x14ac:dyDescent="0.25">
      <c r="A1506" s="45"/>
      <c r="B1506" s="27" t="s">
        <v>267</v>
      </c>
      <c r="C1506" s="28"/>
      <c r="D1506" s="69" t="s">
        <v>6836</v>
      </c>
      <c r="E1506" s="29" t="s">
        <v>361</v>
      </c>
      <c r="F1506" s="29" t="s">
        <v>261</v>
      </c>
      <c r="G1506" s="29" t="s">
        <v>260</v>
      </c>
      <c r="H1506" s="30" t="s">
        <v>13</v>
      </c>
      <c r="I1506" s="31">
        <v>56.537700000000008</v>
      </c>
      <c r="J1506" s="48" t="str">
        <f t="shared" si="23"/>
        <v>Non-State Entities</v>
      </c>
      <c r="K1506" s="48" t="str">
        <f>IFERROR(VLOOKUP(C1506,AppropUnits[],13,0),D1506)</f>
        <v>Heber Light &amp; Power</v>
      </c>
      <c r="L1506" s="35" t="s">
        <v>588</v>
      </c>
      <c r="M1506" s="63" t="s">
        <v>586</v>
      </c>
    </row>
    <row r="1507" spans="1:13" ht="15" customHeight="1" x14ac:dyDescent="0.25">
      <c r="A1507" s="46"/>
      <c r="B1507" s="25" t="s">
        <v>267</v>
      </c>
      <c r="C1507" s="43" t="s">
        <v>1463</v>
      </c>
      <c r="D1507" s="69" t="s">
        <v>6837</v>
      </c>
      <c r="E1507" s="39" t="s">
        <v>361</v>
      </c>
      <c r="F1507" s="25" t="s">
        <v>11</v>
      </c>
      <c r="G1507" s="25" t="s">
        <v>12</v>
      </c>
      <c r="H1507" s="25" t="s">
        <v>13</v>
      </c>
      <c r="I1507" s="32">
        <v>30</v>
      </c>
      <c r="J1507" s="48" t="str">
        <f t="shared" si="23"/>
        <v>Non-State Entities</v>
      </c>
      <c r="K1507" s="48" t="str">
        <f>IFERROR(VLOOKUP(C1507,AppropUnits[],13,0),D1507)</f>
        <v>Heber Valley Railroad</v>
      </c>
      <c r="L1507" s="62" t="s">
        <v>1519</v>
      </c>
      <c r="M1507" s="63" t="s">
        <v>586</v>
      </c>
    </row>
    <row r="1508" spans="1:13" ht="15" customHeight="1" x14ac:dyDescent="0.25">
      <c r="A1508" s="46"/>
      <c r="B1508" s="25" t="s">
        <v>267</v>
      </c>
      <c r="C1508" s="43" t="s">
        <v>1463</v>
      </c>
      <c r="D1508" s="69" t="s">
        <v>6837</v>
      </c>
      <c r="E1508" s="39" t="s">
        <v>361</v>
      </c>
      <c r="F1508" s="25" t="s">
        <v>11</v>
      </c>
      <c r="G1508" s="25" t="s">
        <v>14</v>
      </c>
      <c r="H1508" s="25" t="s">
        <v>13</v>
      </c>
      <c r="I1508" s="32">
        <v>4314</v>
      </c>
      <c r="J1508" s="48" t="str">
        <f t="shared" si="23"/>
        <v>Non-State Entities</v>
      </c>
      <c r="K1508" s="48" t="str">
        <f>IFERROR(VLOOKUP(C1508,AppropUnits[],13,0),D1508)</f>
        <v>Heber Valley Railroad</v>
      </c>
      <c r="L1508" s="62" t="s">
        <v>1519</v>
      </c>
      <c r="M1508" s="63" t="s">
        <v>586</v>
      </c>
    </row>
    <row r="1509" spans="1:13" ht="15" customHeight="1" x14ac:dyDescent="0.25">
      <c r="A1509" s="46"/>
      <c r="B1509" s="25" t="s">
        <v>267</v>
      </c>
      <c r="C1509" s="43" t="s">
        <v>1463</v>
      </c>
      <c r="D1509" s="69" t="s">
        <v>6837</v>
      </c>
      <c r="E1509" s="39" t="s">
        <v>361</v>
      </c>
      <c r="F1509" s="25" t="s">
        <v>11</v>
      </c>
      <c r="G1509" s="25" t="s">
        <v>20</v>
      </c>
      <c r="H1509" s="25" t="s">
        <v>13</v>
      </c>
      <c r="I1509" s="32">
        <v>1674</v>
      </c>
      <c r="J1509" s="48" t="str">
        <f t="shared" si="23"/>
        <v>Non-State Entities</v>
      </c>
      <c r="K1509" s="48" t="str">
        <f>IFERROR(VLOOKUP(C1509,AppropUnits[],13,0),D1509)</f>
        <v>Heber Valley Railroad</v>
      </c>
      <c r="L1509" s="62" t="s">
        <v>1519</v>
      </c>
      <c r="M1509" s="63" t="s">
        <v>586</v>
      </c>
    </row>
    <row r="1510" spans="1:13" ht="15" customHeight="1" x14ac:dyDescent="0.25">
      <c r="A1510" s="45"/>
      <c r="B1510" s="27" t="s">
        <v>267</v>
      </c>
      <c r="C1510" s="28"/>
      <c r="D1510" s="69" t="s">
        <v>6838</v>
      </c>
      <c r="E1510" s="29" t="s">
        <v>361</v>
      </c>
      <c r="F1510" s="29" t="s">
        <v>261</v>
      </c>
      <c r="G1510" s="29" t="s">
        <v>260</v>
      </c>
      <c r="H1510" s="30" t="s">
        <v>13</v>
      </c>
      <c r="I1510" s="31">
        <v>132.29400000000001</v>
      </c>
      <c r="J1510" s="48" t="str">
        <f t="shared" si="23"/>
        <v>Non-State Entities</v>
      </c>
      <c r="K1510" s="48" t="str">
        <f>IFERROR(VLOOKUP(C1510,AppropUnits[],13,0),D1510)</f>
        <v>Helper City</v>
      </c>
      <c r="L1510" s="35" t="s">
        <v>588</v>
      </c>
      <c r="M1510" s="63" t="s">
        <v>586</v>
      </c>
    </row>
    <row r="1511" spans="1:13" ht="15" customHeight="1" x14ac:dyDescent="0.25">
      <c r="A1511" s="45"/>
      <c r="B1511" s="27" t="s">
        <v>267</v>
      </c>
      <c r="C1511" s="28"/>
      <c r="D1511" s="69" t="s">
        <v>6839</v>
      </c>
      <c r="E1511" s="29" t="s">
        <v>361</v>
      </c>
      <c r="F1511" s="29" t="s">
        <v>261</v>
      </c>
      <c r="G1511" s="29" t="s">
        <v>260</v>
      </c>
      <c r="H1511" s="30" t="s">
        <v>13</v>
      </c>
      <c r="I1511" s="31">
        <v>23.354600000000001</v>
      </c>
      <c r="J1511" s="48" t="str">
        <f t="shared" si="23"/>
        <v>Non-State Entities</v>
      </c>
      <c r="K1511" s="48" t="str">
        <f>IFERROR(VLOOKUP(C1511,AppropUnits[],13,0),D1511)</f>
        <v>Hideout Town</v>
      </c>
      <c r="L1511" s="35" t="s">
        <v>588</v>
      </c>
      <c r="M1511" s="63" t="s">
        <v>586</v>
      </c>
    </row>
    <row r="1512" spans="1:13" ht="15" customHeight="1" x14ac:dyDescent="0.25">
      <c r="A1512" s="45"/>
      <c r="B1512" s="27" t="s">
        <v>267</v>
      </c>
      <c r="C1512" s="28"/>
      <c r="D1512" s="69" t="s">
        <v>6840</v>
      </c>
      <c r="E1512" s="29" t="s">
        <v>361</v>
      </c>
      <c r="F1512" s="29" t="s">
        <v>261</v>
      </c>
      <c r="G1512" s="29" t="s">
        <v>260</v>
      </c>
      <c r="H1512" s="30" t="s">
        <v>13</v>
      </c>
      <c r="I1512" s="31">
        <v>59.874300000000005</v>
      </c>
      <c r="J1512" s="48" t="str">
        <f t="shared" si="23"/>
        <v>Non-State Entities</v>
      </c>
      <c r="K1512" s="48" t="str">
        <f>IFERROR(VLOOKUP(C1512,AppropUnits[],13,0),D1512)</f>
        <v>Hooper Water Improvement District</v>
      </c>
      <c r="L1512" s="35" t="s">
        <v>588</v>
      </c>
      <c r="M1512" s="63" t="s">
        <v>586</v>
      </c>
    </row>
    <row r="1513" spans="1:13" ht="15" customHeight="1" x14ac:dyDescent="0.25">
      <c r="A1513" s="45"/>
      <c r="B1513" s="27" t="s">
        <v>267</v>
      </c>
      <c r="C1513" s="28"/>
      <c r="D1513" s="69" t="s">
        <v>6841</v>
      </c>
      <c r="E1513" s="29" t="s">
        <v>361</v>
      </c>
      <c r="F1513" s="29" t="s">
        <v>261</v>
      </c>
      <c r="G1513" s="29" t="s">
        <v>260</v>
      </c>
      <c r="H1513" s="30" t="s">
        <v>13</v>
      </c>
      <c r="I1513" s="31">
        <v>2.9613999999999998</v>
      </c>
      <c r="J1513" s="48" t="str">
        <f t="shared" si="23"/>
        <v>Non-State Entities</v>
      </c>
      <c r="K1513" s="48" t="str">
        <f>IFERROR(VLOOKUP(C1513,AppropUnits[],13,0),D1513)</f>
        <v>Housing Authority of Salt Lake</v>
      </c>
      <c r="L1513" s="35" t="s">
        <v>588</v>
      </c>
      <c r="M1513" s="63" t="s">
        <v>586</v>
      </c>
    </row>
    <row r="1514" spans="1:13" ht="15" customHeight="1" x14ac:dyDescent="0.25">
      <c r="A1514" s="45"/>
      <c r="B1514" s="27" t="s">
        <v>267</v>
      </c>
      <c r="C1514" s="28"/>
      <c r="D1514" s="69" t="s">
        <v>6842</v>
      </c>
      <c r="E1514" s="29" t="s">
        <v>361</v>
      </c>
      <c r="F1514" s="29" t="s">
        <v>261</v>
      </c>
      <c r="G1514" s="29" t="s">
        <v>260</v>
      </c>
      <c r="H1514" s="30" t="s">
        <v>13</v>
      </c>
      <c r="I1514" s="31">
        <v>296.38349999999997</v>
      </c>
      <c r="J1514" s="48" t="str">
        <f t="shared" si="23"/>
        <v>Non-State Entities</v>
      </c>
      <c r="K1514" s="48" t="str">
        <f>IFERROR(VLOOKUP(C1514,AppropUnits[],13,0),D1514)</f>
        <v>Hurricane Valley Fire Special Service District</v>
      </c>
      <c r="L1514" s="35" t="s">
        <v>588</v>
      </c>
      <c r="M1514" s="63" t="s">
        <v>586</v>
      </c>
    </row>
    <row r="1515" spans="1:13" ht="15" customHeight="1" x14ac:dyDescent="0.25">
      <c r="A1515" s="45"/>
      <c r="B1515" s="27" t="s">
        <v>267</v>
      </c>
      <c r="C1515" s="28"/>
      <c r="D1515" s="69" t="s">
        <v>6843</v>
      </c>
      <c r="E1515" s="29" t="s">
        <v>361</v>
      </c>
      <c r="F1515" s="29" t="s">
        <v>261</v>
      </c>
      <c r="G1515" s="29" t="s">
        <v>260</v>
      </c>
      <c r="H1515" s="30" t="s">
        <v>13</v>
      </c>
      <c r="I1515" s="31">
        <v>44.340500000000006</v>
      </c>
      <c r="J1515" s="48" t="str">
        <f t="shared" si="23"/>
        <v>Non-State Entities</v>
      </c>
      <c r="K1515" s="48" t="str">
        <f>IFERROR(VLOOKUP(C1515,AppropUnits[],13,0),D1515)</f>
        <v>Hyrum City</v>
      </c>
      <c r="L1515" s="35" t="s">
        <v>588</v>
      </c>
      <c r="M1515" s="63" t="s">
        <v>586</v>
      </c>
    </row>
    <row r="1516" spans="1:13" ht="15" customHeight="1" x14ac:dyDescent="0.25">
      <c r="A1516" s="45"/>
      <c r="B1516" s="27" t="s">
        <v>267</v>
      </c>
      <c r="C1516" s="28"/>
      <c r="D1516" s="69" t="s">
        <v>6844</v>
      </c>
      <c r="E1516" s="29" t="s">
        <v>361</v>
      </c>
      <c r="F1516" s="29" t="s">
        <v>261</v>
      </c>
      <c r="G1516" s="29" t="s">
        <v>260</v>
      </c>
      <c r="H1516" s="30" t="s">
        <v>13</v>
      </c>
      <c r="I1516" s="31">
        <v>0.1988</v>
      </c>
      <c r="J1516" s="48" t="str">
        <f t="shared" si="23"/>
        <v>Non-State Entities</v>
      </c>
      <c r="K1516" s="48" t="str">
        <f>IFERROR(VLOOKUP(C1516,AppropUnits[],13,0),D1516)</f>
        <v>Jensen Water Improvement District</v>
      </c>
      <c r="L1516" s="35" t="s">
        <v>588</v>
      </c>
      <c r="M1516" s="63" t="s">
        <v>586</v>
      </c>
    </row>
    <row r="1517" spans="1:13" ht="15" customHeight="1" x14ac:dyDescent="0.25">
      <c r="A1517" s="45"/>
      <c r="B1517" s="27" t="s">
        <v>267</v>
      </c>
      <c r="C1517" s="28"/>
      <c r="D1517" s="69" t="s">
        <v>6845</v>
      </c>
      <c r="E1517" s="29" t="s">
        <v>361</v>
      </c>
      <c r="F1517" s="29" t="s">
        <v>261</v>
      </c>
      <c r="G1517" s="29" t="s">
        <v>260</v>
      </c>
      <c r="H1517" s="30" t="s">
        <v>13</v>
      </c>
      <c r="I1517" s="31">
        <v>13.526</v>
      </c>
      <c r="J1517" s="48" t="str">
        <f t="shared" si="23"/>
        <v>Non-State Entities</v>
      </c>
      <c r="K1517" s="48" t="str">
        <f>IFERROR(VLOOKUP(C1517,AppropUnits[],13,0),D1517)</f>
        <v>Jordan Valley Water Conservancy District</v>
      </c>
      <c r="L1517" s="35" t="s">
        <v>588</v>
      </c>
      <c r="M1517" s="63" t="s">
        <v>586</v>
      </c>
    </row>
    <row r="1518" spans="1:13" ht="15" customHeight="1" x14ac:dyDescent="0.25">
      <c r="A1518" s="45"/>
      <c r="B1518" s="27" t="s">
        <v>267</v>
      </c>
      <c r="C1518" s="28"/>
      <c r="D1518" s="69" t="s">
        <v>6846</v>
      </c>
      <c r="E1518" s="29" t="s">
        <v>361</v>
      </c>
      <c r="F1518" s="29" t="s">
        <v>261</v>
      </c>
      <c r="G1518" s="29" t="s">
        <v>260</v>
      </c>
      <c r="H1518" s="30" t="s">
        <v>13</v>
      </c>
      <c r="I1518" s="31">
        <v>256.2749</v>
      </c>
      <c r="J1518" s="48" t="str">
        <f t="shared" si="23"/>
        <v>Non-State Entities</v>
      </c>
      <c r="K1518" s="48" t="str">
        <f>IFERROR(VLOOKUP(C1518,AppropUnits[],13,0),D1518)</f>
        <v>Jordanelle Special Service District</v>
      </c>
      <c r="L1518" s="35" t="s">
        <v>588</v>
      </c>
      <c r="M1518" s="63" t="s">
        <v>586</v>
      </c>
    </row>
    <row r="1519" spans="1:13" ht="15" customHeight="1" x14ac:dyDescent="0.25">
      <c r="A1519" s="45"/>
      <c r="B1519" s="27" t="s">
        <v>267</v>
      </c>
      <c r="C1519" s="28"/>
      <c r="D1519" s="69" t="s">
        <v>6847</v>
      </c>
      <c r="E1519" s="29" t="s">
        <v>361</v>
      </c>
      <c r="F1519" s="29" t="s">
        <v>261</v>
      </c>
      <c r="G1519" s="29" t="s">
        <v>260</v>
      </c>
      <c r="H1519" s="30" t="s">
        <v>13</v>
      </c>
      <c r="I1519" s="31">
        <v>250.7114</v>
      </c>
      <c r="J1519" s="48" t="str">
        <f t="shared" si="23"/>
        <v>Non-State Entities</v>
      </c>
      <c r="K1519" s="48" t="str">
        <f>IFERROR(VLOOKUP(C1519,AppropUnits[],13,0),D1519)</f>
        <v>Juab County</v>
      </c>
      <c r="L1519" s="35" t="s">
        <v>588</v>
      </c>
      <c r="M1519" s="63" t="s">
        <v>586</v>
      </c>
    </row>
    <row r="1520" spans="1:13" ht="15" customHeight="1" x14ac:dyDescent="0.25">
      <c r="A1520" s="45"/>
      <c r="B1520" s="27" t="s">
        <v>267</v>
      </c>
      <c r="C1520" s="28"/>
      <c r="D1520" s="69" t="s">
        <v>6848</v>
      </c>
      <c r="E1520" s="29" t="s">
        <v>361</v>
      </c>
      <c r="F1520" s="29" t="s">
        <v>261</v>
      </c>
      <c r="G1520" s="29" t="s">
        <v>260</v>
      </c>
      <c r="H1520" s="30" t="s">
        <v>13</v>
      </c>
      <c r="I1520" s="31">
        <v>38.169699999999999</v>
      </c>
      <c r="J1520" s="48" t="str">
        <f t="shared" si="23"/>
        <v>Non-State Entities</v>
      </c>
      <c r="K1520" s="48" t="str">
        <f>IFERROR(VLOOKUP(C1520,AppropUnits[],13,0),D1520)</f>
        <v>Kamas City Maintenance</v>
      </c>
      <c r="L1520" s="35" t="s">
        <v>588</v>
      </c>
      <c r="M1520" s="63" t="s">
        <v>586</v>
      </c>
    </row>
    <row r="1521" spans="1:13" ht="15" customHeight="1" x14ac:dyDescent="0.25">
      <c r="A1521" s="45"/>
      <c r="B1521" s="27" t="s">
        <v>267</v>
      </c>
      <c r="C1521" s="28"/>
      <c r="D1521" s="69" t="s">
        <v>6849</v>
      </c>
      <c r="E1521" s="29" t="s">
        <v>361</v>
      </c>
      <c r="F1521" s="29" t="s">
        <v>261</v>
      </c>
      <c r="G1521" s="29" t="s">
        <v>260</v>
      </c>
      <c r="H1521" s="30" t="s">
        <v>13</v>
      </c>
      <c r="I1521" s="31">
        <v>26.536900000000003</v>
      </c>
      <c r="J1521" s="48" t="str">
        <f t="shared" si="23"/>
        <v>Non-State Entities</v>
      </c>
      <c r="K1521" s="48" t="str">
        <f>IFERROR(VLOOKUP(C1521,AppropUnits[],13,0),D1521)</f>
        <v>Kamas City Police</v>
      </c>
      <c r="L1521" s="35" t="s">
        <v>588</v>
      </c>
      <c r="M1521" s="63" t="s">
        <v>586</v>
      </c>
    </row>
    <row r="1522" spans="1:13" ht="15" customHeight="1" x14ac:dyDescent="0.25">
      <c r="A1522" s="45"/>
      <c r="B1522" s="27" t="s">
        <v>267</v>
      </c>
      <c r="C1522" s="28"/>
      <c r="D1522" s="69" t="s">
        <v>6850</v>
      </c>
      <c r="E1522" s="29" t="s">
        <v>361</v>
      </c>
      <c r="F1522" s="29" t="s">
        <v>261</v>
      </c>
      <c r="G1522" s="29" t="s">
        <v>260</v>
      </c>
      <c r="H1522" s="30" t="s">
        <v>13</v>
      </c>
      <c r="I1522" s="31">
        <v>6.5799000000000003</v>
      </c>
      <c r="J1522" s="48" t="str">
        <f t="shared" si="23"/>
        <v>Non-State Entities</v>
      </c>
      <c r="K1522" s="48" t="str">
        <f>IFERROR(VLOOKUP(C1522,AppropUnits[],13,0),D1522)</f>
        <v>Kane County</v>
      </c>
      <c r="L1522" s="35" t="s">
        <v>588</v>
      </c>
      <c r="M1522" s="63" t="s">
        <v>586</v>
      </c>
    </row>
    <row r="1523" spans="1:13" ht="15" customHeight="1" x14ac:dyDescent="0.25">
      <c r="A1523" s="45"/>
      <c r="B1523" s="27" t="s">
        <v>267</v>
      </c>
      <c r="C1523" s="28"/>
      <c r="D1523" s="69" t="s">
        <v>6851</v>
      </c>
      <c r="E1523" s="29" t="s">
        <v>361</v>
      </c>
      <c r="F1523" s="29" t="s">
        <v>261</v>
      </c>
      <c r="G1523" s="29" t="s">
        <v>260</v>
      </c>
      <c r="H1523" s="30" t="s">
        <v>13</v>
      </c>
      <c r="I1523" s="31">
        <v>18.424900000000001</v>
      </c>
      <c r="J1523" s="48" t="str">
        <f t="shared" si="23"/>
        <v>Non-State Entities</v>
      </c>
      <c r="K1523" s="48" t="str">
        <f>IFERROR(VLOOKUP(C1523,AppropUnits[],13,0),D1523)</f>
        <v>Kane County Emergency Medical Services</v>
      </c>
      <c r="L1523" s="35" t="s">
        <v>588</v>
      </c>
      <c r="M1523" s="63" t="s">
        <v>586</v>
      </c>
    </row>
    <row r="1524" spans="1:13" ht="15" customHeight="1" x14ac:dyDescent="0.25">
      <c r="A1524" s="45"/>
      <c r="B1524" s="27" t="s">
        <v>267</v>
      </c>
      <c r="C1524" s="28"/>
      <c r="D1524" s="69" t="s">
        <v>6852</v>
      </c>
      <c r="E1524" s="29" t="s">
        <v>361</v>
      </c>
      <c r="F1524" s="29" t="s">
        <v>261</v>
      </c>
      <c r="G1524" s="29" t="s">
        <v>260</v>
      </c>
      <c r="H1524" s="30" t="s">
        <v>13</v>
      </c>
      <c r="I1524" s="31">
        <v>78.508900000000011</v>
      </c>
      <c r="J1524" s="48" t="str">
        <f t="shared" si="23"/>
        <v>Non-State Entities</v>
      </c>
      <c r="K1524" s="48" t="str">
        <f>IFERROR(VLOOKUP(C1524,AppropUnits[],13,0),D1524)</f>
        <v>Kane County Sheriff Office</v>
      </c>
      <c r="L1524" s="35" t="s">
        <v>588</v>
      </c>
      <c r="M1524" s="63" t="s">
        <v>586</v>
      </c>
    </row>
    <row r="1525" spans="1:13" ht="15" customHeight="1" x14ac:dyDescent="0.25">
      <c r="A1525" s="45"/>
      <c r="B1525" s="27" t="s">
        <v>267</v>
      </c>
      <c r="C1525" s="28"/>
      <c r="D1525" s="69" t="s">
        <v>6853</v>
      </c>
      <c r="E1525" s="29" t="s">
        <v>361</v>
      </c>
      <c r="F1525" s="29" t="s">
        <v>261</v>
      </c>
      <c r="G1525" s="29" t="s">
        <v>260</v>
      </c>
      <c r="H1525" s="30" t="s">
        <v>13</v>
      </c>
      <c r="I1525" s="31">
        <v>4.7389000000000001</v>
      </c>
      <c r="J1525" s="48" t="str">
        <f t="shared" si="23"/>
        <v>Non-State Entities</v>
      </c>
      <c r="K1525" s="48" t="str">
        <f>IFERROR(VLOOKUP(C1525,AppropUnits[],13,0),D1525)</f>
        <v>Kane County Water Conservancy District</v>
      </c>
      <c r="L1525" s="35" t="s">
        <v>588</v>
      </c>
      <c r="M1525" s="63" t="s">
        <v>586</v>
      </c>
    </row>
    <row r="1526" spans="1:13" ht="15" customHeight="1" x14ac:dyDescent="0.25">
      <c r="A1526" s="45"/>
      <c r="B1526" s="27" t="s">
        <v>267</v>
      </c>
      <c r="C1526" s="28"/>
      <c r="D1526" s="69" t="s">
        <v>6854</v>
      </c>
      <c r="E1526" s="29" t="s">
        <v>361</v>
      </c>
      <c r="F1526" s="29" t="s">
        <v>261</v>
      </c>
      <c r="G1526" s="29" t="s">
        <v>260</v>
      </c>
      <c r="H1526" s="30" t="s">
        <v>13</v>
      </c>
      <c r="I1526" s="31">
        <v>180.68419999999998</v>
      </c>
      <c r="J1526" s="48" t="str">
        <f t="shared" si="23"/>
        <v>Non-State Entities</v>
      </c>
      <c r="K1526" s="48" t="str">
        <f>IFERROR(VLOOKUP(C1526,AppropUnits[],13,0),D1526)</f>
        <v>Kearns Improvement District</v>
      </c>
      <c r="L1526" s="35" t="s">
        <v>588</v>
      </c>
      <c r="M1526" s="63" t="s">
        <v>586</v>
      </c>
    </row>
    <row r="1527" spans="1:13" ht="15" customHeight="1" x14ac:dyDescent="0.25">
      <c r="A1527" s="45"/>
      <c r="B1527" s="27" t="s">
        <v>267</v>
      </c>
      <c r="C1527" s="28"/>
      <c r="D1527" s="69" t="s">
        <v>6855</v>
      </c>
      <c r="E1527" s="29" t="s">
        <v>361</v>
      </c>
      <c r="F1527" s="29" t="s">
        <v>261</v>
      </c>
      <c r="G1527" s="29" t="s">
        <v>260</v>
      </c>
      <c r="H1527" s="30" t="s">
        <v>13</v>
      </c>
      <c r="I1527" s="31">
        <v>122.93719999999999</v>
      </c>
      <c r="J1527" s="48" t="str">
        <f t="shared" si="23"/>
        <v>Non-State Entities</v>
      </c>
      <c r="K1527" s="48" t="str">
        <f>IFERROR(VLOOKUP(C1527,AppropUnits[],13,0),D1527)</f>
        <v>Laverkin City</v>
      </c>
      <c r="L1527" s="35" t="s">
        <v>588</v>
      </c>
      <c r="M1527" s="63" t="s">
        <v>586</v>
      </c>
    </row>
    <row r="1528" spans="1:13" ht="15" customHeight="1" x14ac:dyDescent="0.25">
      <c r="A1528" s="45"/>
      <c r="B1528" s="27" t="s">
        <v>267</v>
      </c>
      <c r="C1528" s="28"/>
      <c r="D1528" s="69" t="s">
        <v>6856</v>
      </c>
      <c r="E1528" s="29" t="s">
        <v>361</v>
      </c>
      <c r="F1528" s="29" t="s">
        <v>261</v>
      </c>
      <c r="G1528" s="29" t="s">
        <v>260</v>
      </c>
      <c r="H1528" s="30" t="s">
        <v>13</v>
      </c>
      <c r="I1528" s="31">
        <v>45.372399999999999</v>
      </c>
      <c r="J1528" s="48" t="str">
        <f t="shared" si="23"/>
        <v>Non-State Entities</v>
      </c>
      <c r="K1528" s="48" t="str">
        <f>IFERROR(VLOOKUP(C1528,AppropUnits[],13,0),D1528)</f>
        <v>Layton City</v>
      </c>
      <c r="L1528" s="35" t="s">
        <v>588</v>
      </c>
      <c r="M1528" s="63" t="s">
        <v>586</v>
      </c>
    </row>
    <row r="1529" spans="1:13" ht="15" customHeight="1" x14ac:dyDescent="0.25">
      <c r="A1529" s="45"/>
      <c r="B1529" s="27" t="s">
        <v>267</v>
      </c>
      <c r="C1529" s="28"/>
      <c r="D1529" s="69" t="s">
        <v>6857</v>
      </c>
      <c r="E1529" s="29" t="s">
        <v>361</v>
      </c>
      <c r="F1529" s="29" t="s">
        <v>261</v>
      </c>
      <c r="G1529" s="29" t="s">
        <v>260</v>
      </c>
      <c r="H1529" s="30" t="s">
        <v>13</v>
      </c>
      <c r="I1529" s="31">
        <v>3.8524000000000003</v>
      </c>
      <c r="J1529" s="48" t="str">
        <f t="shared" si="23"/>
        <v>Non-State Entities</v>
      </c>
      <c r="K1529" s="48" t="str">
        <f>IFERROR(VLOOKUP(C1529,AppropUnits[],13,0),D1529)</f>
        <v>Leeds Town</v>
      </c>
      <c r="L1529" s="35" t="s">
        <v>588</v>
      </c>
      <c r="M1529" s="63" t="s">
        <v>586</v>
      </c>
    </row>
    <row r="1530" spans="1:13" ht="15" customHeight="1" x14ac:dyDescent="0.25">
      <c r="A1530" s="45"/>
      <c r="B1530" s="27" t="s">
        <v>267</v>
      </c>
      <c r="C1530" s="28"/>
      <c r="D1530" s="69" t="s">
        <v>6858</v>
      </c>
      <c r="E1530" s="29" t="s">
        <v>361</v>
      </c>
      <c r="F1530" s="29" t="s">
        <v>261</v>
      </c>
      <c r="G1530" s="29" t="s">
        <v>260</v>
      </c>
      <c r="H1530" s="30" t="s">
        <v>13</v>
      </c>
      <c r="I1530" s="31">
        <v>42.589100000000002</v>
      </c>
      <c r="J1530" s="48" t="str">
        <f t="shared" si="23"/>
        <v>Non-State Entities</v>
      </c>
      <c r="K1530" s="48" t="str">
        <f>IFERROR(VLOOKUP(C1530,AppropUnits[],13,0),D1530)</f>
        <v>Lewiston City</v>
      </c>
      <c r="L1530" s="35" t="s">
        <v>588</v>
      </c>
      <c r="M1530" s="63" t="s">
        <v>586</v>
      </c>
    </row>
    <row r="1531" spans="1:13" ht="15" customHeight="1" x14ac:dyDescent="0.25">
      <c r="A1531" s="45"/>
      <c r="B1531" s="27" t="s">
        <v>267</v>
      </c>
      <c r="C1531" s="28"/>
      <c r="D1531" s="69" t="s">
        <v>6859</v>
      </c>
      <c r="E1531" s="29" t="s">
        <v>361</v>
      </c>
      <c r="F1531" s="29" t="s">
        <v>261</v>
      </c>
      <c r="G1531" s="29" t="s">
        <v>260</v>
      </c>
      <c r="H1531" s="30" t="s">
        <v>13</v>
      </c>
      <c r="I1531" s="31">
        <v>291.40620000000001</v>
      </c>
      <c r="J1531" s="48" t="str">
        <f t="shared" si="23"/>
        <v>Non-State Entities</v>
      </c>
      <c r="K1531" s="48" t="str">
        <f>IFERROR(VLOOKUP(C1531,AppropUnits[],13,0),D1531)</f>
        <v>Lindon City</v>
      </c>
      <c r="L1531" s="35" t="s">
        <v>588</v>
      </c>
      <c r="M1531" s="63" t="s">
        <v>586</v>
      </c>
    </row>
    <row r="1532" spans="1:13" ht="15" customHeight="1" x14ac:dyDescent="0.25">
      <c r="A1532" s="45"/>
      <c r="B1532" s="27" t="s">
        <v>267</v>
      </c>
      <c r="C1532" s="28"/>
      <c r="D1532" s="69" t="s">
        <v>6860</v>
      </c>
      <c r="E1532" s="29" t="s">
        <v>361</v>
      </c>
      <c r="F1532" s="29" t="s">
        <v>261</v>
      </c>
      <c r="G1532" s="29" t="s">
        <v>260</v>
      </c>
      <c r="H1532" s="30" t="s">
        <v>13</v>
      </c>
      <c r="I1532" s="31">
        <v>94.150599999999997</v>
      </c>
      <c r="J1532" s="48" t="str">
        <f t="shared" si="23"/>
        <v>Non-State Entities</v>
      </c>
      <c r="K1532" s="48" t="str">
        <f>IFERROR(VLOOKUP(C1532,AppropUnits[],13,0),D1532)</f>
        <v>Lone Peak Fire District</v>
      </c>
      <c r="L1532" s="35" t="s">
        <v>588</v>
      </c>
      <c r="M1532" s="63" t="s">
        <v>586</v>
      </c>
    </row>
    <row r="1533" spans="1:13" ht="15" customHeight="1" x14ac:dyDescent="0.25">
      <c r="A1533" s="45"/>
      <c r="B1533" s="27" t="s">
        <v>267</v>
      </c>
      <c r="C1533" s="28"/>
      <c r="D1533" s="69" t="s">
        <v>6861</v>
      </c>
      <c r="E1533" s="29" t="s">
        <v>361</v>
      </c>
      <c r="F1533" s="29" t="s">
        <v>261</v>
      </c>
      <c r="G1533" s="29" t="s">
        <v>260</v>
      </c>
      <c r="H1533" s="30" t="s">
        <v>13</v>
      </c>
      <c r="I1533" s="31">
        <v>27.497700000000002</v>
      </c>
      <c r="J1533" s="48" t="str">
        <f t="shared" si="23"/>
        <v>Non-State Entities</v>
      </c>
      <c r="K1533" s="48" t="str">
        <f>IFERROR(VLOOKUP(C1533,AppropUnits[],13,0),D1533)</f>
        <v>Lone Peak Police</v>
      </c>
      <c r="L1533" s="35" t="s">
        <v>588</v>
      </c>
      <c r="M1533" s="63" t="s">
        <v>586</v>
      </c>
    </row>
    <row r="1534" spans="1:13" ht="15" customHeight="1" x14ac:dyDescent="0.25">
      <c r="A1534" s="45"/>
      <c r="B1534" s="27" t="s">
        <v>267</v>
      </c>
      <c r="C1534" s="28"/>
      <c r="D1534" s="69" t="s">
        <v>6862</v>
      </c>
      <c r="E1534" s="29" t="s">
        <v>361</v>
      </c>
      <c r="F1534" s="29" t="s">
        <v>261</v>
      </c>
      <c r="G1534" s="29" t="s">
        <v>260</v>
      </c>
      <c r="H1534" s="30" t="s">
        <v>13</v>
      </c>
      <c r="I1534" s="31">
        <v>25.509699999999999</v>
      </c>
      <c r="J1534" s="48" t="str">
        <f t="shared" si="23"/>
        <v>Non-State Entities</v>
      </c>
      <c r="K1534" s="48" t="str">
        <f>IFERROR(VLOOKUP(C1534,AppropUnits[],13,0),D1534)</f>
        <v>Maeser Water Improvement District</v>
      </c>
      <c r="L1534" s="35" t="s">
        <v>588</v>
      </c>
      <c r="M1534" s="63" t="s">
        <v>586</v>
      </c>
    </row>
    <row r="1535" spans="1:13" ht="15" customHeight="1" x14ac:dyDescent="0.25">
      <c r="A1535" s="45"/>
      <c r="B1535" s="27" t="s">
        <v>267</v>
      </c>
      <c r="C1535" s="28"/>
      <c r="D1535" s="69" t="s">
        <v>6863</v>
      </c>
      <c r="E1535" s="29" t="s">
        <v>361</v>
      </c>
      <c r="F1535" s="29" t="s">
        <v>261</v>
      </c>
      <c r="G1535" s="29" t="s">
        <v>260</v>
      </c>
      <c r="H1535" s="30" t="s">
        <v>13</v>
      </c>
      <c r="I1535" s="31">
        <v>23.758000000000003</v>
      </c>
      <c r="J1535" s="48" t="str">
        <f t="shared" si="23"/>
        <v>Non-State Entities</v>
      </c>
      <c r="K1535" s="48" t="str">
        <f>IFERROR(VLOOKUP(C1535,AppropUnits[],13,0),D1535)</f>
        <v>Magna Mosquito Abatement</v>
      </c>
      <c r="L1535" s="35" t="s">
        <v>588</v>
      </c>
      <c r="M1535" s="63" t="s">
        <v>586</v>
      </c>
    </row>
    <row r="1536" spans="1:13" ht="15" customHeight="1" x14ac:dyDescent="0.25">
      <c r="A1536" s="45"/>
      <c r="B1536" s="27" t="s">
        <v>267</v>
      </c>
      <c r="C1536" s="28"/>
      <c r="D1536" s="69" t="s">
        <v>6864</v>
      </c>
      <c r="E1536" s="29" t="s">
        <v>361</v>
      </c>
      <c r="F1536" s="29" t="s">
        <v>261</v>
      </c>
      <c r="G1536" s="29" t="s">
        <v>260</v>
      </c>
      <c r="H1536" s="30" t="s">
        <v>13</v>
      </c>
      <c r="I1536" s="31">
        <v>165.6934</v>
      </c>
      <c r="J1536" s="48" t="str">
        <f t="shared" si="23"/>
        <v>Non-State Entities</v>
      </c>
      <c r="K1536" s="48" t="str">
        <f>IFERROR(VLOOKUP(C1536,AppropUnits[],13,0),D1536)</f>
        <v>Magna Water District</v>
      </c>
      <c r="L1536" s="35" t="s">
        <v>588</v>
      </c>
      <c r="M1536" s="63" t="s">
        <v>586</v>
      </c>
    </row>
    <row r="1537" spans="1:13" ht="15" customHeight="1" x14ac:dyDescent="0.25">
      <c r="A1537" s="45"/>
      <c r="B1537" s="27" t="s">
        <v>267</v>
      </c>
      <c r="C1537" s="28"/>
      <c r="D1537" s="69" t="s">
        <v>6865</v>
      </c>
      <c r="E1537" s="29" t="s">
        <v>361</v>
      </c>
      <c r="F1537" s="29" t="s">
        <v>261</v>
      </c>
      <c r="G1537" s="29" t="s">
        <v>260</v>
      </c>
      <c r="H1537" s="30" t="s">
        <v>13</v>
      </c>
      <c r="I1537" s="31">
        <v>45.163100000000007</v>
      </c>
      <c r="J1537" s="48" t="str">
        <f t="shared" si="23"/>
        <v>Non-State Entities</v>
      </c>
      <c r="K1537" s="48" t="str">
        <f>IFERROR(VLOOKUP(C1537,AppropUnits[],13,0),D1537)</f>
        <v>Manila Town</v>
      </c>
      <c r="L1537" s="35" t="s">
        <v>588</v>
      </c>
      <c r="M1537" s="63" t="s">
        <v>586</v>
      </c>
    </row>
    <row r="1538" spans="1:13" ht="15" customHeight="1" x14ac:dyDescent="0.25">
      <c r="A1538" s="45"/>
      <c r="B1538" s="27" t="s">
        <v>267</v>
      </c>
      <c r="C1538" s="28"/>
      <c r="D1538" s="69" t="s">
        <v>6866</v>
      </c>
      <c r="E1538" s="29" t="s">
        <v>361</v>
      </c>
      <c r="F1538" s="29" t="s">
        <v>261</v>
      </c>
      <c r="G1538" s="29" t="s">
        <v>260</v>
      </c>
      <c r="H1538" s="30" t="s">
        <v>13</v>
      </c>
      <c r="I1538" s="31">
        <v>21.415199999999999</v>
      </c>
      <c r="J1538" s="48" t="str">
        <f t="shared" si="23"/>
        <v>Non-State Entities</v>
      </c>
      <c r="K1538" s="48" t="str">
        <f>IFERROR(VLOOKUP(C1538,AppropUnits[],13,0),D1538)</f>
        <v>Mantua City</v>
      </c>
      <c r="L1538" s="35" t="s">
        <v>588</v>
      </c>
      <c r="M1538" s="63" t="s">
        <v>586</v>
      </c>
    </row>
    <row r="1539" spans="1:13" ht="15" customHeight="1" x14ac:dyDescent="0.25">
      <c r="A1539" s="45"/>
      <c r="B1539" s="27" t="s">
        <v>267</v>
      </c>
      <c r="C1539" s="28"/>
      <c r="D1539" s="69" t="s">
        <v>6867</v>
      </c>
      <c r="E1539" s="29" t="s">
        <v>361</v>
      </c>
      <c r="F1539" s="29" t="s">
        <v>261</v>
      </c>
      <c r="G1539" s="29" t="s">
        <v>260</v>
      </c>
      <c r="H1539" s="30" t="s">
        <v>13</v>
      </c>
      <c r="I1539" s="31">
        <v>18.131700000000002</v>
      </c>
      <c r="J1539" s="48" t="str">
        <f t="shared" si="23"/>
        <v>Non-State Entities</v>
      </c>
      <c r="K1539" s="48" t="str">
        <f>IFERROR(VLOOKUP(C1539,AppropUnits[],13,0),D1539)</f>
        <v>Marriott-Slaterville City</v>
      </c>
      <c r="L1539" s="35" t="s">
        <v>588</v>
      </c>
      <c r="M1539" s="63" t="s">
        <v>586</v>
      </c>
    </row>
    <row r="1540" spans="1:13" ht="15" customHeight="1" x14ac:dyDescent="0.25">
      <c r="A1540" s="45"/>
      <c r="B1540" s="27" t="s">
        <v>267</v>
      </c>
      <c r="C1540" s="28"/>
      <c r="D1540" s="69" t="s">
        <v>6868</v>
      </c>
      <c r="E1540" s="29" t="s">
        <v>361</v>
      </c>
      <c r="F1540" s="29" t="s">
        <v>261</v>
      </c>
      <c r="G1540" s="29" t="s">
        <v>260</v>
      </c>
      <c r="H1540" s="30" t="s">
        <v>13</v>
      </c>
      <c r="I1540" s="31">
        <v>7.6719000000000008</v>
      </c>
      <c r="J1540" s="48" t="str">
        <f t="shared" ref="J1540:J1603" si="24">IF(A1540&gt;"",A1540&amp;" "&amp;B1540,B1540)</f>
        <v>Non-State Entities</v>
      </c>
      <c r="K1540" s="48" t="str">
        <f>IFERROR(VLOOKUP(C1540,AppropUnits[],13,0),D1540)</f>
        <v>Meadow Town</v>
      </c>
      <c r="L1540" s="35" t="s">
        <v>588</v>
      </c>
      <c r="M1540" s="63" t="s">
        <v>586</v>
      </c>
    </row>
    <row r="1541" spans="1:13" ht="15" customHeight="1" x14ac:dyDescent="0.25">
      <c r="A1541" s="45"/>
      <c r="B1541" s="27" t="s">
        <v>267</v>
      </c>
      <c r="C1541" s="28"/>
      <c r="D1541" s="69" t="s">
        <v>6869</v>
      </c>
      <c r="E1541" s="29" t="s">
        <v>361</v>
      </c>
      <c r="F1541" s="29" t="s">
        <v>261</v>
      </c>
      <c r="G1541" s="29" t="s">
        <v>260</v>
      </c>
      <c r="H1541" s="30" t="s">
        <v>13</v>
      </c>
      <c r="I1541" s="31">
        <v>7.0299000000000005</v>
      </c>
      <c r="J1541" s="48" t="str">
        <f t="shared" si="24"/>
        <v>Non-State Entities</v>
      </c>
      <c r="K1541" s="48" t="str">
        <f>IFERROR(VLOOKUP(C1541,AppropUnits[],13,0),D1541)</f>
        <v>Midvale City Public Works - Fleet</v>
      </c>
      <c r="L1541" s="35" t="s">
        <v>588</v>
      </c>
      <c r="M1541" s="63" t="s">
        <v>586</v>
      </c>
    </row>
    <row r="1542" spans="1:13" ht="15" customHeight="1" x14ac:dyDescent="0.25">
      <c r="A1542" s="45"/>
      <c r="B1542" s="27" t="s">
        <v>267</v>
      </c>
      <c r="C1542" s="28"/>
      <c r="D1542" s="69" t="s">
        <v>6870</v>
      </c>
      <c r="E1542" s="29" t="s">
        <v>361</v>
      </c>
      <c r="F1542" s="29" t="s">
        <v>261</v>
      </c>
      <c r="G1542" s="29" t="s">
        <v>260</v>
      </c>
      <c r="H1542" s="30" t="s">
        <v>13</v>
      </c>
      <c r="I1542" s="31">
        <v>47.660400000000003</v>
      </c>
      <c r="J1542" s="48" t="str">
        <f t="shared" si="24"/>
        <v>Non-State Entities</v>
      </c>
      <c r="K1542" s="48" t="str">
        <f>IFERROR(VLOOKUP(C1542,AppropUnits[],13,0),D1542)</f>
        <v>Midvalley Improvement District</v>
      </c>
      <c r="L1542" s="35" t="s">
        <v>588</v>
      </c>
      <c r="M1542" s="63" t="s">
        <v>586</v>
      </c>
    </row>
    <row r="1543" spans="1:13" ht="15" customHeight="1" x14ac:dyDescent="0.25">
      <c r="A1543" s="45"/>
      <c r="B1543" s="27" t="s">
        <v>267</v>
      </c>
      <c r="C1543" s="28"/>
      <c r="D1543" s="69" t="s">
        <v>6871</v>
      </c>
      <c r="E1543" s="29" t="s">
        <v>361</v>
      </c>
      <c r="F1543" s="29" t="s">
        <v>261</v>
      </c>
      <c r="G1543" s="29" t="s">
        <v>260</v>
      </c>
      <c r="H1543" s="30" t="s">
        <v>13</v>
      </c>
      <c r="I1543" s="31">
        <v>98.819299999999998</v>
      </c>
      <c r="J1543" s="48" t="str">
        <f t="shared" si="24"/>
        <v>Non-State Entities</v>
      </c>
      <c r="K1543" s="48" t="str">
        <f>IFERROR(VLOOKUP(C1543,AppropUnits[],13,0),D1543)</f>
        <v>Midway City</v>
      </c>
      <c r="L1543" s="35" t="s">
        <v>588</v>
      </c>
      <c r="M1543" s="63" t="s">
        <v>586</v>
      </c>
    </row>
    <row r="1544" spans="1:13" ht="15" customHeight="1" x14ac:dyDescent="0.25">
      <c r="A1544" s="45"/>
      <c r="B1544" s="27" t="s">
        <v>267</v>
      </c>
      <c r="C1544" s="28"/>
      <c r="D1544" s="69" t="s">
        <v>6872</v>
      </c>
      <c r="E1544" s="29" t="s">
        <v>361</v>
      </c>
      <c r="F1544" s="29" t="s">
        <v>261</v>
      </c>
      <c r="G1544" s="29" t="s">
        <v>260</v>
      </c>
      <c r="H1544" s="30" t="s">
        <v>13</v>
      </c>
      <c r="I1544" s="31">
        <v>42.785000000000004</v>
      </c>
      <c r="J1544" s="48" t="str">
        <f t="shared" si="24"/>
        <v>Non-State Entities</v>
      </c>
      <c r="K1544" s="48" t="str">
        <f>IFERROR(VLOOKUP(C1544,AppropUnits[],13,0),D1544)</f>
        <v>Milford City</v>
      </c>
      <c r="L1544" s="35" t="s">
        <v>588</v>
      </c>
      <c r="M1544" s="63" t="s">
        <v>586</v>
      </c>
    </row>
    <row r="1545" spans="1:13" ht="15" customHeight="1" x14ac:dyDescent="0.25">
      <c r="A1545" s="45"/>
      <c r="B1545" s="27" t="s">
        <v>267</v>
      </c>
      <c r="C1545" s="28"/>
      <c r="D1545" s="69" t="s">
        <v>6873</v>
      </c>
      <c r="E1545" s="29" t="s">
        <v>361</v>
      </c>
      <c r="F1545" s="29" t="s">
        <v>261</v>
      </c>
      <c r="G1545" s="29" t="s">
        <v>260</v>
      </c>
      <c r="H1545" s="30" t="s">
        <v>13</v>
      </c>
      <c r="I1545" s="31">
        <v>26.484400000000001</v>
      </c>
      <c r="J1545" s="48" t="str">
        <f t="shared" si="24"/>
        <v>Non-State Entities</v>
      </c>
      <c r="K1545" s="48" t="str">
        <f>IFERROR(VLOOKUP(C1545,AppropUnits[],13,0),D1545)</f>
        <v>Milford Memorial Hospital</v>
      </c>
      <c r="L1545" s="35" t="s">
        <v>588</v>
      </c>
      <c r="M1545" s="63" t="s">
        <v>586</v>
      </c>
    </row>
    <row r="1546" spans="1:13" ht="15" customHeight="1" x14ac:dyDescent="0.25">
      <c r="A1546" s="45"/>
      <c r="B1546" s="27" t="s">
        <v>267</v>
      </c>
      <c r="C1546" s="28"/>
      <c r="D1546" s="69" t="s">
        <v>6874</v>
      </c>
      <c r="E1546" s="29" t="s">
        <v>361</v>
      </c>
      <c r="F1546" s="29" t="s">
        <v>261</v>
      </c>
      <c r="G1546" s="29" t="s">
        <v>260</v>
      </c>
      <c r="H1546" s="30" t="s">
        <v>13</v>
      </c>
      <c r="I1546" s="31">
        <v>138.864</v>
      </c>
      <c r="J1546" s="48" t="str">
        <f t="shared" si="24"/>
        <v>Non-State Entities</v>
      </c>
      <c r="K1546" s="48" t="str">
        <f>IFERROR(VLOOKUP(C1546,AppropUnits[],13,0),D1546)</f>
        <v>Millard County</v>
      </c>
      <c r="L1546" s="35" t="s">
        <v>588</v>
      </c>
      <c r="M1546" s="63" t="s">
        <v>586</v>
      </c>
    </row>
    <row r="1547" spans="1:13" ht="15" customHeight="1" x14ac:dyDescent="0.25">
      <c r="A1547" s="45"/>
      <c r="B1547" s="27" t="s">
        <v>267</v>
      </c>
      <c r="C1547" s="28"/>
      <c r="D1547" s="69" t="s">
        <v>6875</v>
      </c>
      <c r="E1547" s="29" t="s">
        <v>361</v>
      </c>
      <c r="F1547" s="29" t="s">
        <v>261</v>
      </c>
      <c r="G1547" s="29" t="s">
        <v>260</v>
      </c>
      <c r="H1547" s="30" t="s">
        <v>13</v>
      </c>
      <c r="I1547" s="31">
        <v>44.6633</v>
      </c>
      <c r="J1547" s="48" t="str">
        <f t="shared" si="24"/>
        <v>Non-State Entities</v>
      </c>
      <c r="K1547" s="48" t="str">
        <f>IFERROR(VLOOKUP(C1547,AppropUnits[],13,0),D1547)</f>
        <v>Millard County Roads</v>
      </c>
      <c r="L1547" s="35" t="s">
        <v>588</v>
      </c>
      <c r="M1547" s="63" t="s">
        <v>586</v>
      </c>
    </row>
    <row r="1548" spans="1:13" ht="15" customHeight="1" x14ac:dyDescent="0.25">
      <c r="A1548" s="45"/>
      <c r="B1548" s="27" t="s">
        <v>267</v>
      </c>
      <c r="C1548" s="28"/>
      <c r="D1548" s="69" t="s">
        <v>6876</v>
      </c>
      <c r="E1548" s="29" t="s">
        <v>361</v>
      </c>
      <c r="F1548" s="29" t="s">
        <v>261</v>
      </c>
      <c r="G1548" s="29" t="s">
        <v>260</v>
      </c>
      <c r="H1548" s="30" t="s">
        <v>13</v>
      </c>
      <c r="I1548" s="31">
        <v>567.44159999999999</v>
      </c>
      <c r="J1548" s="48" t="str">
        <f t="shared" si="24"/>
        <v>Non-State Entities</v>
      </c>
      <c r="K1548" s="48" t="str">
        <f>IFERROR(VLOOKUP(C1548,AppropUnits[],13,0),D1548)</f>
        <v>Millard County Sheriff</v>
      </c>
      <c r="L1548" s="35" t="s">
        <v>588</v>
      </c>
      <c r="M1548" s="63" t="s">
        <v>586</v>
      </c>
    </row>
    <row r="1549" spans="1:13" ht="15" customHeight="1" x14ac:dyDescent="0.25">
      <c r="A1549" s="45"/>
      <c r="B1549" s="27" t="s">
        <v>267</v>
      </c>
      <c r="C1549" s="28"/>
      <c r="D1549" s="69" t="s">
        <v>6877</v>
      </c>
      <c r="E1549" s="29" t="s">
        <v>361</v>
      </c>
      <c r="F1549" s="29" t="s">
        <v>261</v>
      </c>
      <c r="G1549" s="29" t="s">
        <v>260</v>
      </c>
      <c r="H1549" s="30" t="s">
        <v>13</v>
      </c>
      <c r="I1549" s="31">
        <v>70.400400000000005</v>
      </c>
      <c r="J1549" s="48" t="str">
        <f t="shared" si="24"/>
        <v>Non-State Entities</v>
      </c>
      <c r="K1549" s="48" t="str">
        <f>IFERROR(VLOOKUP(C1549,AppropUnits[],13,0),D1549)</f>
        <v>Morgan City</v>
      </c>
      <c r="L1549" s="35" t="s">
        <v>588</v>
      </c>
      <c r="M1549" s="63" t="s">
        <v>586</v>
      </c>
    </row>
    <row r="1550" spans="1:13" ht="15" customHeight="1" x14ac:dyDescent="0.25">
      <c r="A1550" s="45"/>
      <c r="B1550" s="27" t="s">
        <v>267</v>
      </c>
      <c r="C1550" s="28"/>
      <c r="D1550" s="69" t="s">
        <v>6878</v>
      </c>
      <c r="E1550" s="29" t="s">
        <v>361</v>
      </c>
      <c r="F1550" s="29" t="s">
        <v>261</v>
      </c>
      <c r="G1550" s="29" t="s">
        <v>260</v>
      </c>
      <c r="H1550" s="30" t="s">
        <v>13</v>
      </c>
      <c r="I1550" s="31">
        <v>22.547800000000002</v>
      </c>
      <c r="J1550" s="48" t="str">
        <f t="shared" si="24"/>
        <v>Non-State Entities</v>
      </c>
      <c r="K1550" s="48" t="str">
        <f>IFERROR(VLOOKUP(C1550,AppropUnits[],13,0),D1550)</f>
        <v>Moroni City</v>
      </c>
      <c r="L1550" s="35" t="s">
        <v>588</v>
      </c>
      <c r="M1550" s="63" t="s">
        <v>586</v>
      </c>
    </row>
    <row r="1551" spans="1:13" ht="15" customHeight="1" x14ac:dyDescent="0.25">
      <c r="A1551" s="45"/>
      <c r="B1551" s="27" t="s">
        <v>267</v>
      </c>
      <c r="C1551" s="28"/>
      <c r="D1551" s="69" t="s">
        <v>6879</v>
      </c>
      <c r="E1551" s="29" t="s">
        <v>361</v>
      </c>
      <c r="F1551" s="29" t="s">
        <v>261</v>
      </c>
      <c r="G1551" s="29" t="s">
        <v>260</v>
      </c>
      <c r="H1551" s="30" t="s">
        <v>13</v>
      </c>
      <c r="I1551" s="31">
        <v>163.12290000000002</v>
      </c>
      <c r="J1551" s="48" t="str">
        <f t="shared" si="24"/>
        <v>Non-State Entities</v>
      </c>
      <c r="K1551" s="48" t="str">
        <f>IFERROR(VLOOKUP(C1551,AppropUnits[],13,0),D1551)</f>
        <v>Mount Pleasant City</v>
      </c>
      <c r="L1551" s="35" t="s">
        <v>588</v>
      </c>
      <c r="M1551" s="63" t="s">
        <v>586</v>
      </c>
    </row>
    <row r="1552" spans="1:13" ht="15" customHeight="1" x14ac:dyDescent="0.25">
      <c r="A1552" s="45"/>
      <c r="B1552" s="27" t="s">
        <v>267</v>
      </c>
      <c r="C1552" s="28"/>
      <c r="D1552" s="69" t="s">
        <v>6880</v>
      </c>
      <c r="E1552" s="29" t="s">
        <v>361</v>
      </c>
      <c r="F1552" s="29" t="s">
        <v>261</v>
      </c>
      <c r="G1552" s="29" t="s">
        <v>260</v>
      </c>
      <c r="H1552" s="30" t="s">
        <v>13</v>
      </c>
      <c r="I1552" s="31">
        <v>177.61009999999999</v>
      </c>
      <c r="J1552" s="48" t="str">
        <f t="shared" si="24"/>
        <v>Non-State Entities</v>
      </c>
      <c r="K1552" s="48" t="str">
        <f>IFERROR(VLOOKUP(C1552,AppropUnits[],13,0),D1552)</f>
        <v>Mount Regional Water Special Service District</v>
      </c>
      <c r="L1552" s="35" t="s">
        <v>588</v>
      </c>
      <c r="M1552" s="63" t="s">
        <v>586</v>
      </c>
    </row>
    <row r="1553" spans="1:13" ht="15" customHeight="1" x14ac:dyDescent="0.25">
      <c r="A1553" s="45"/>
      <c r="B1553" s="27" t="s">
        <v>267</v>
      </c>
      <c r="C1553" s="28"/>
      <c r="D1553" s="69" t="s">
        <v>6881</v>
      </c>
      <c r="E1553" s="29" t="s">
        <v>361</v>
      </c>
      <c r="F1553" s="29" t="s">
        <v>261</v>
      </c>
      <c r="G1553" s="29" t="s">
        <v>260</v>
      </c>
      <c r="H1553" s="30" t="s">
        <v>13</v>
      </c>
      <c r="I1553" s="31">
        <v>13.0975</v>
      </c>
      <c r="J1553" s="48" t="str">
        <f t="shared" si="24"/>
        <v>Non-State Entities</v>
      </c>
      <c r="K1553" s="48" t="str">
        <f>IFERROR(VLOOKUP(C1553,AppropUnits[],13,0),D1553)</f>
        <v>Mountain Green Fire Department</v>
      </c>
      <c r="L1553" s="35" t="s">
        <v>588</v>
      </c>
      <c r="M1553" s="63" t="s">
        <v>586</v>
      </c>
    </row>
    <row r="1554" spans="1:13" ht="15" customHeight="1" x14ac:dyDescent="0.25">
      <c r="A1554" s="45"/>
      <c r="B1554" s="27" t="s">
        <v>267</v>
      </c>
      <c r="C1554" s="28"/>
      <c r="D1554" s="69" t="s">
        <v>7090</v>
      </c>
      <c r="E1554" s="29" t="s">
        <v>361</v>
      </c>
      <c r="F1554" s="29" t="s">
        <v>261</v>
      </c>
      <c r="G1554" s="29" t="s">
        <v>260</v>
      </c>
      <c r="H1554" s="30" t="s">
        <v>13</v>
      </c>
      <c r="I1554" s="31">
        <v>25.036900000000003</v>
      </c>
      <c r="J1554" s="48" t="str">
        <f t="shared" si="24"/>
        <v>Non-State Entities</v>
      </c>
      <c r="K1554" s="48" t="str">
        <f>IFERROR(VLOOKUP(C1554,AppropUnits[],13,0),D1554)</f>
        <v>Mountainland Association of Governments Aging Department Nutrition Program</v>
      </c>
      <c r="L1554" s="35" t="s">
        <v>588</v>
      </c>
      <c r="M1554" s="63" t="s">
        <v>586</v>
      </c>
    </row>
    <row r="1555" spans="1:13" ht="15" customHeight="1" x14ac:dyDescent="0.25">
      <c r="A1555" s="45"/>
      <c r="B1555" s="27" t="s">
        <v>267</v>
      </c>
      <c r="C1555" s="28"/>
      <c r="D1555" s="69" t="s">
        <v>6882</v>
      </c>
      <c r="E1555" s="29" t="s">
        <v>361</v>
      </c>
      <c r="F1555" s="29" t="s">
        <v>261</v>
      </c>
      <c r="G1555" s="29" t="s">
        <v>260</v>
      </c>
      <c r="H1555" s="30" t="s">
        <v>13</v>
      </c>
      <c r="I1555" s="31">
        <v>16.9937</v>
      </c>
      <c r="J1555" s="48" t="str">
        <f t="shared" si="24"/>
        <v>Non-State Entities</v>
      </c>
      <c r="K1555" s="48" t="str">
        <f>IFERROR(VLOOKUP(C1555,AppropUnits[],13,0),D1555)</f>
        <v>Mountainland Association of Governments Weatherization Program</v>
      </c>
      <c r="L1555" s="35" t="s">
        <v>588</v>
      </c>
      <c r="M1555" s="63" t="s">
        <v>586</v>
      </c>
    </row>
    <row r="1556" spans="1:13" ht="15" customHeight="1" x14ac:dyDescent="0.25">
      <c r="A1556" s="45"/>
      <c r="B1556" s="27" t="s">
        <v>267</v>
      </c>
      <c r="C1556" s="28"/>
      <c r="D1556" s="69" t="s">
        <v>6883</v>
      </c>
      <c r="E1556" s="29" t="s">
        <v>361</v>
      </c>
      <c r="F1556" s="29" t="s">
        <v>261</v>
      </c>
      <c r="G1556" s="29" t="s">
        <v>260</v>
      </c>
      <c r="H1556" s="30" t="s">
        <v>13</v>
      </c>
      <c r="I1556" s="31">
        <v>189.78110000000001</v>
      </c>
      <c r="J1556" s="48" t="str">
        <f t="shared" si="24"/>
        <v>Non-State Entities</v>
      </c>
      <c r="K1556" s="48" t="str">
        <f>IFERROR(VLOOKUP(C1556,AppropUnits[],13,0),D1556)</f>
        <v>Murray City</v>
      </c>
      <c r="L1556" s="35" t="s">
        <v>588</v>
      </c>
      <c r="M1556" s="63" t="s">
        <v>586</v>
      </c>
    </row>
    <row r="1557" spans="1:13" ht="15" customHeight="1" x14ac:dyDescent="0.25">
      <c r="A1557" s="45"/>
      <c r="B1557" s="27" t="s">
        <v>267</v>
      </c>
      <c r="C1557" s="28"/>
      <c r="D1557" s="69" t="s">
        <v>6884</v>
      </c>
      <c r="E1557" s="29" t="s">
        <v>361</v>
      </c>
      <c r="F1557" s="29" t="s">
        <v>261</v>
      </c>
      <c r="G1557" s="29" t="s">
        <v>260</v>
      </c>
      <c r="H1557" s="30" t="s">
        <v>13</v>
      </c>
      <c r="I1557" s="31">
        <v>96.386200000000017</v>
      </c>
      <c r="J1557" s="48" t="str">
        <f t="shared" si="24"/>
        <v>Non-State Entities</v>
      </c>
      <c r="K1557" s="48" t="str">
        <f>IFERROR(VLOOKUP(C1557,AppropUnits[],13,0),D1557)</f>
        <v>Naples City</v>
      </c>
      <c r="L1557" s="35" t="s">
        <v>588</v>
      </c>
      <c r="M1557" s="63" t="s">
        <v>586</v>
      </c>
    </row>
    <row r="1558" spans="1:13" ht="15" customHeight="1" x14ac:dyDescent="0.25">
      <c r="A1558" s="45"/>
      <c r="B1558" s="27" t="s">
        <v>267</v>
      </c>
      <c r="C1558" s="28"/>
      <c r="D1558" s="69" t="s">
        <v>6885</v>
      </c>
      <c r="E1558" s="29" t="s">
        <v>361</v>
      </c>
      <c r="F1558" s="29" t="s">
        <v>261</v>
      </c>
      <c r="G1558" s="29" t="s">
        <v>260</v>
      </c>
      <c r="H1558" s="30" t="s">
        <v>13</v>
      </c>
      <c r="I1558" s="31">
        <v>1.8268000000000002</v>
      </c>
      <c r="J1558" s="48" t="str">
        <f t="shared" si="24"/>
        <v>Non-State Entities</v>
      </c>
      <c r="K1558" s="48" t="str">
        <f>IFERROR(VLOOKUP(C1558,AppropUnits[],13,0),D1558)</f>
        <v>Newton Fire Department</v>
      </c>
      <c r="L1558" s="35" t="s">
        <v>588</v>
      </c>
      <c r="M1558" s="63" t="s">
        <v>586</v>
      </c>
    </row>
    <row r="1559" spans="1:13" ht="15" customHeight="1" x14ac:dyDescent="0.25">
      <c r="A1559" s="45"/>
      <c r="B1559" s="27" t="s">
        <v>267</v>
      </c>
      <c r="C1559" s="28"/>
      <c r="D1559" s="69" t="s">
        <v>6886</v>
      </c>
      <c r="E1559" s="29" t="s">
        <v>361</v>
      </c>
      <c r="F1559" s="29" t="s">
        <v>261</v>
      </c>
      <c r="G1559" s="29" t="s">
        <v>260</v>
      </c>
      <c r="H1559" s="30" t="s">
        <v>13</v>
      </c>
      <c r="I1559" s="31">
        <v>23.770599999999998</v>
      </c>
      <c r="J1559" s="48" t="str">
        <f t="shared" si="24"/>
        <v>Non-State Entities</v>
      </c>
      <c r="K1559" s="48" t="str">
        <f>IFERROR(VLOOKUP(C1559,AppropUnits[],13,0),D1559)</f>
        <v>North Fork Special Service District</v>
      </c>
      <c r="L1559" s="35" t="s">
        <v>588</v>
      </c>
      <c r="M1559" s="63" t="s">
        <v>586</v>
      </c>
    </row>
    <row r="1560" spans="1:13" ht="15" customHeight="1" x14ac:dyDescent="0.25">
      <c r="A1560" s="45"/>
      <c r="B1560" s="27" t="s">
        <v>267</v>
      </c>
      <c r="C1560" s="28"/>
      <c r="D1560" s="69" t="s">
        <v>6887</v>
      </c>
      <c r="E1560" s="29" t="s">
        <v>361</v>
      </c>
      <c r="F1560" s="29" t="s">
        <v>261</v>
      </c>
      <c r="G1560" s="29" t="s">
        <v>260</v>
      </c>
      <c r="H1560" s="30" t="s">
        <v>13</v>
      </c>
      <c r="I1560" s="31">
        <v>110.61040000000001</v>
      </c>
      <c r="J1560" s="48" t="str">
        <f t="shared" si="24"/>
        <v>Non-State Entities</v>
      </c>
      <c r="K1560" s="48" t="str">
        <f>IFERROR(VLOOKUP(C1560,AppropUnits[],13,0),D1560)</f>
        <v>North Park Police</v>
      </c>
      <c r="L1560" s="35" t="s">
        <v>588</v>
      </c>
      <c r="M1560" s="63" t="s">
        <v>586</v>
      </c>
    </row>
    <row r="1561" spans="1:13" ht="15" customHeight="1" x14ac:dyDescent="0.25">
      <c r="A1561" s="45"/>
      <c r="B1561" s="27" t="s">
        <v>267</v>
      </c>
      <c r="C1561" s="28"/>
      <c r="D1561" s="69" t="s">
        <v>6888</v>
      </c>
      <c r="E1561" s="29" t="s">
        <v>361</v>
      </c>
      <c r="F1561" s="29" t="s">
        <v>261</v>
      </c>
      <c r="G1561" s="29" t="s">
        <v>260</v>
      </c>
      <c r="H1561" s="30" t="s">
        <v>13</v>
      </c>
      <c r="I1561" s="31">
        <v>22.291999999999998</v>
      </c>
      <c r="J1561" s="48" t="str">
        <f t="shared" si="24"/>
        <v>Non-State Entities</v>
      </c>
      <c r="K1561" s="48" t="str">
        <f>IFERROR(VLOOKUP(C1561,AppropUnits[],13,0),D1561)</f>
        <v>North Pointe Solid Waste Special Service District</v>
      </c>
      <c r="L1561" s="35" t="s">
        <v>588</v>
      </c>
      <c r="M1561" s="63" t="s">
        <v>586</v>
      </c>
    </row>
    <row r="1562" spans="1:13" ht="15" customHeight="1" x14ac:dyDescent="0.25">
      <c r="A1562" s="45"/>
      <c r="B1562" s="27" t="s">
        <v>267</v>
      </c>
      <c r="C1562" s="28"/>
      <c r="D1562" s="69" t="s">
        <v>6889</v>
      </c>
      <c r="E1562" s="29" t="s">
        <v>361</v>
      </c>
      <c r="F1562" s="29" t="s">
        <v>261</v>
      </c>
      <c r="G1562" s="29" t="s">
        <v>260</v>
      </c>
      <c r="H1562" s="30" t="s">
        <v>13</v>
      </c>
      <c r="I1562" s="31">
        <v>486.60949999999997</v>
      </c>
      <c r="J1562" s="48" t="str">
        <f t="shared" si="24"/>
        <v>Non-State Entities</v>
      </c>
      <c r="K1562" s="48" t="str">
        <f>IFERROR(VLOOKUP(C1562,AppropUnits[],13,0),D1562)</f>
        <v>North Salt Lake City</v>
      </c>
      <c r="L1562" s="35" t="s">
        <v>588</v>
      </c>
      <c r="M1562" s="63" t="s">
        <v>586</v>
      </c>
    </row>
    <row r="1563" spans="1:13" ht="15" customHeight="1" x14ac:dyDescent="0.25">
      <c r="A1563" s="45"/>
      <c r="B1563" s="27" t="s">
        <v>267</v>
      </c>
      <c r="C1563" s="28"/>
      <c r="D1563" s="69" t="s">
        <v>6890</v>
      </c>
      <c r="E1563" s="29" t="s">
        <v>361</v>
      </c>
      <c r="F1563" s="29" t="s">
        <v>261</v>
      </c>
      <c r="G1563" s="29" t="s">
        <v>260</v>
      </c>
      <c r="H1563" s="30" t="s">
        <v>13</v>
      </c>
      <c r="I1563" s="31">
        <v>11.402900000000001</v>
      </c>
      <c r="J1563" s="48" t="str">
        <f t="shared" si="24"/>
        <v>Non-State Entities</v>
      </c>
      <c r="K1563" s="48" t="str">
        <f>IFERROR(VLOOKUP(C1563,AppropUnits[],13,0),D1563)</f>
        <v>North Sanpete Ambulance Service</v>
      </c>
      <c r="L1563" s="35" t="s">
        <v>588</v>
      </c>
      <c r="M1563" s="63" t="s">
        <v>586</v>
      </c>
    </row>
    <row r="1564" spans="1:13" ht="15" customHeight="1" x14ac:dyDescent="0.25">
      <c r="A1564" s="45"/>
      <c r="B1564" s="27" t="s">
        <v>267</v>
      </c>
      <c r="C1564" s="28"/>
      <c r="D1564" s="69" t="s">
        <v>6891</v>
      </c>
      <c r="E1564" s="29" t="s">
        <v>361</v>
      </c>
      <c r="F1564" s="29" t="s">
        <v>261</v>
      </c>
      <c r="G1564" s="29" t="s">
        <v>260</v>
      </c>
      <c r="H1564" s="30" t="s">
        <v>13</v>
      </c>
      <c r="I1564" s="31">
        <v>28.730700000000002</v>
      </c>
      <c r="J1564" s="48" t="str">
        <f t="shared" si="24"/>
        <v>Non-State Entities</v>
      </c>
      <c r="K1564" s="48" t="str">
        <f>IFERROR(VLOOKUP(C1564,AppropUnits[],13,0),D1564)</f>
        <v>North Summit Fire Service District</v>
      </c>
      <c r="L1564" s="35" t="s">
        <v>588</v>
      </c>
      <c r="M1564" s="63" t="s">
        <v>586</v>
      </c>
    </row>
    <row r="1565" spans="1:13" ht="15" customHeight="1" x14ac:dyDescent="0.25">
      <c r="A1565" s="45"/>
      <c r="B1565" s="27" t="s">
        <v>267</v>
      </c>
      <c r="C1565" s="28"/>
      <c r="D1565" s="69" t="s">
        <v>6892</v>
      </c>
      <c r="E1565" s="29" t="s">
        <v>361</v>
      </c>
      <c r="F1565" s="29" t="s">
        <v>261</v>
      </c>
      <c r="G1565" s="29" t="s">
        <v>260</v>
      </c>
      <c r="H1565" s="30" t="s">
        <v>13</v>
      </c>
      <c r="I1565" s="31">
        <v>73.462400000000002</v>
      </c>
      <c r="J1565" s="48" t="str">
        <f t="shared" si="24"/>
        <v>Non-State Entities</v>
      </c>
      <c r="K1565" s="48" t="str">
        <f>IFERROR(VLOOKUP(C1565,AppropUnits[],13,0),D1565)</f>
        <v>North Tooele Fire District</v>
      </c>
      <c r="L1565" s="35" t="s">
        <v>588</v>
      </c>
      <c r="M1565" s="63" t="s">
        <v>586</v>
      </c>
    </row>
    <row r="1566" spans="1:13" ht="15" customHeight="1" x14ac:dyDescent="0.25">
      <c r="A1566" s="45"/>
      <c r="B1566" s="27" t="s">
        <v>267</v>
      </c>
      <c r="C1566" s="28"/>
      <c r="D1566" s="69" t="s">
        <v>6893</v>
      </c>
      <c r="E1566" s="29" t="s">
        <v>361</v>
      </c>
      <c r="F1566" s="29" t="s">
        <v>261</v>
      </c>
      <c r="G1566" s="29" t="s">
        <v>260</v>
      </c>
      <c r="H1566" s="30" t="s">
        <v>13</v>
      </c>
      <c r="I1566" s="31">
        <v>87.350499999999997</v>
      </c>
      <c r="J1566" s="48" t="str">
        <f t="shared" si="24"/>
        <v>Non-State Entities</v>
      </c>
      <c r="K1566" s="48" t="str">
        <f>IFERROR(VLOOKUP(C1566,AppropUnits[],13,0),D1566)</f>
        <v>Northeastern Counseling Center</v>
      </c>
      <c r="L1566" s="35" t="s">
        <v>588</v>
      </c>
      <c r="M1566" s="63" t="s">
        <v>586</v>
      </c>
    </row>
    <row r="1567" spans="1:13" ht="15" customHeight="1" x14ac:dyDescent="0.25">
      <c r="A1567" s="45"/>
      <c r="B1567" s="27" t="s">
        <v>267</v>
      </c>
      <c r="C1567" s="28"/>
      <c r="D1567" s="69" t="s">
        <v>6894</v>
      </c>
      <c r="E1567" s="29" t="s">
        <v>361</v>
      </c>
      <c r="F1567" s="29" t="s">
        <v>261</v>
      </c>
      <c r="G1567" s="29" t="s">
        <v>260</v>
      </c>
      <c r="H1567" s="30" t="s">
        <v>13</v>
      </c>
      <c r="I1567" s="31">
        <v>2.5180000000000002</v>
      </c>
      <c r="J1567" s="48" t="str">
        <f t="shared" si="24"/>
        <v>Non-State Entities</v>
      </c>
      <c r="K1567" s="48" t="str">
        <f>IFERROR(VLOOKUP(C1567,AppropUnits[],13,0),D1567)</f>
        <v>Northeastern Utah Educational Service</v>
      </c>
      <c r="L1567" s="35" t="s">
        <v>588</v>
      </c>
      <c r="M1567" s="63" t="s">
        <v>586</v>
      </c>
    </row>
    <row r="1568" spans="1:13" ht="15" customHeight="1" x14ac:dyDescent="0.25">
      <c r="A1568" s="45"/>
      <c r="B1568" s="27" t="s">
        <v>267</v>
      </c>
      <c r="C1568" s="28"/>
      <c r="D1568" s="69" t="s">
        <v>6894</v>
      </c>
      <c r="E1568" s="29" t="s">
        <v>361</v>
      </c>
      <c r="F1568" s="29" t="s">
        <v>261</v>
      </c>
      <c r="G1568" s="29" t="s">
        <v>260</v>
      </c>
      <c r="H1568" s="30" t="s">
        <v>13</v>
      </c>
      <c r="I1568" s="31">
        <v>12.566300000000002</v>
      </c>
      <c r="J1568" s="48" t="str">
        <f t="shared" si="24"/>
        <v>Non-State Entities</v>
      </c>
      <c r="K1568" s="48" t="str">
        <f>IFERROR(VLOOKUP(C1568,AppropUnits[],13,0),D1568)</f>
        <v>Northeastern Utah Educational Service</v>
      </c>
      <c r="L1568" s="35" t="s">
        <v>588</v>
      </c>
      <c r="M1568" s="63" t="s">
        <v>586</v>
      </c>
    </row>
    <row r="1569" spans="1:13" ht="15" customHeight="1" x14ac:dyDescent="0.25">
      <c r="A1569" s="45"/>
      <c r="B1569" s="27" t="s">
        <v>267</v>
      </c>
      <c r="C1569" s="28"/>
      <c r="D1569" s="69" t="s">
        <v>6895</v>
      </c>
      <c r="E1569" s="29" t="s">
        <v>361</v>
      </c>
      <c r="F1569" s="29" t="s">
        <v>261</v>
      </c>
      <c r="G1569" s="29" t="s">
        <v>260</v>
      </c>
      <c r="H1569" s="30" t="s">
        <v>13</v>
      </c>
      <c r="I1569" s="31">
        <v>94.898899999999998</v>
      </c>
      <c r="J1569" s="48" t="str">
        <f t="shared" si="24"/>
        <v>Non-State Entities</v>
      </c>
      <c r="K1569" s="48" t="str">
        <f>IFERROR(VLOOKUP(C1569,AppropUnits[],13,0),D1569)</f>
        <v>Northern Utah DE</v>
      </c>
      <c r="L1569" s="35" t="s">
        <v>588</v>
      </c>
      <c r="M1569" s="63" t="s">
        <v>586</v>
      </c>
    </row>
    <row r="1570" spans="1:13" ht="15" customHeight="1" x14ac:dyDescent="0.25">
      <c r="A1570" s="45"/>
      <c r="B1570" s="27" t="s">
        <v>267</v>
      </c>
      <c r="C1570" s="28"/>
      <c r="D1570" s="69" t="s">
        <v>6896</v>
      </c>
      <c r="E1570" s="29" t="s">
        <v>361</v>
      </c>
      <c r="F1570" s="29" t="s">
        <v>261</v>
      </c>
      <c r="G1570" s="29" t="s">
        <v>260</v>
      </c>
      <c r="H1570" s="30" t="s">
        <v>13</v>
      </c>
      <c r="I1570" s="31">
        <v>1.1108</v>
      </c>
      <c r="J1570" s="48" t="str">
        <f t="shared" si="24"/>
        <v>Non-State Entities</v>
      </c>
      <c r="K1570" s="48" t="str">
        <f>IFERROR(VLOOKUP(C1570,AppropUnits[],13,0),D1570)</f>
        <v>Northern Utah Valley Animal Shelter</v>
      </c>
      <c r="L1570" s="35" t="s">
        <v>588</v>
      </c>
      <c r="M1570" s="63" t="s">
        <v>586</v>
      </c>
    </row>
    <row r="1571" spans="1:13" ht="15" customHeight="1" x14ac:dyDescent="0.25">
      <c r="A1571" s="45"/>
      <c r="B1571" s="27" t="s">
        <v>267</v>
      </c>
      <c r="C1571" s="28"/>
      <c r="D1571" s="69" t="s">
        <v>6897</v>
      </c>
      <c r="E1571" s="29" t="s">
        <v>361</v>
      </c>
      <c r="F1571" s="29" t="s">
        <v>261</v>
      </c>
      <c r="G1571" s="29" t="s">
        <v>260</v>
      </c>
      <c r="H1571" s="30" t="s">
        <v>13</v>
      </c>
      <c r="I1571" s="31">
        <v>844.33280000000002</v>
      </c>
      <c r="J1571" s="48" t="str">
        <f t="shared" si="24"/>
        <v>Non-State Entities</v>
      </c>
      <c r="K1571" s="48" t="str">
        <f>IFERROR(VLOOKUP(C1571,AppropUnits[],13,0),D1571)</f>
        <v>Ogden City Fleet Division</v>
      </c>
      <c r="L1571" s="35" t="s">
        <v>588</v>
      </c>
      <c r="M1571" s="63" t="s">
        <v>586</v>
      </c>
    </row>
    <row r="1572" spans="1:13" ht="15" customHeight="1" x14ac:dyDescent="0.25">
      <c r="A1572" s="45"/>
      <c r="B1572" s="27" t="s">
        <v>267</v>
      </c>
      <c r="C1572" s="28"/>
      <c r="D1572" s="69" t="s">
        <v>6898</v>
      </c>
      <c r="E1572" s="29" t="s">
        <v>361</v>
      </c>
      <c r="F1572" s="29" t="s">
        <v>261</v>
      </c>
      <c r="G1572" s="29" t="s">
        <v>260</v>
      </c>
      <c r="H1572" s="30" t="s">
        <v>13</v>
      </c>
      <c r="I1572" s="31">
        <v>23.9254</v>
      </c>
      <c r="J1572" s="48" t="str">
        <f t="shared" si="24"/>
        <v>Non-State Entities</v>
      </c>
      <c r="K1572" s="48" t="str">
        <f>IFERROR(VLOOKUP(C1572,AppropUnits[],13,0),D1572)</f>
        <v>Orangeville City</v>
      </c>
      <c r="L1572" s="35" t="s">
        <v>588</v>
      </c>
      <c r="M1572" s="63" t="s">
        <v>586</v>
      </c>
    </row>
    <row r="1573" spans="1:13" ht="15" customHeight="1" x14ac:dyDescent="0.25">
      <c r="A1573" s="45"/>
      <c r="B1573" s="27" t="s">
        <v>267</v>
      </c>
      <c r="C1573" s="28"/>
      <c r="D1573" s="69" t="s">
        <v>6899</v>
      </c>
      <c r="E1573" s="29" t="s">
        <v>361</v>
      </c>
      <c r="F1573" s="29" t="s">
        <v>261</v>
      </c>
      <c r="G1573" s="29" t="s">
        <v>260</v>
      </c>
      <c r="H1573" s="30" t="s">
        <v>13</v>
      </c>
      <c r="I1573" s="31">
        <v>2393.8145</v>
      </c>
      <c r="J1573" s="48" t="str">
        <f t="shared" si="24"/>
        <v>Non-State Entities</v>
      </c>
      <c r="K1573" s="48" t="str">
        <f>IFERROR(VLOOKUP(C1573,AppropUnits[],13,0),D1573)</f>
        <v>Orem City</v>
      </c>
      <c r="L1573" s="35" t="s">
        <v>588</v>
      </c>
      <c r="M1573" s="63" t="s">
        <v>586</v>
      </c>
    </row>
    <row r="1574" spans="1:13" ht="15" customHeight="1" x14ac:dyDescent="0.25">
      <c r="A1574" s="45"/>
      <c r="B1574" s="27" t="s">
        <v>267</v>
      </c>
      <c r="C1574" s="28"/>
      <c r="D1574" s="26" t="s">
        <v>586</v>
      </c>
      <c r="E1574" s="29" t="s">
        <v>361</v>
      </c>
      <c r="F1574" s="29" t="s">
        <v>574</v>
      </c>
      <c r="G1574" s="29" t="s">
        <v>575</v>
      </c>
      <c r="H1574" s="30" t="s">
        <v>13</v>
      </c>
      <c r="I1574" s="31">
        <v>-242.5</v>
      </c>
      <c r="J1574" s="48" t="str">
        <f t="shared" si="24"/>
        <v>Non-State Entities</v>
      </c>
      <c r="K1574" s="48" t="str">
        <f>IFERROR(VLOOKUP(C1574,AppropUnits[],13,0),D1574)</f>
        <v>Other</v>
      </c>
      <c r="L1574" s="35" t="s">
        <v>587</v>
      </c>
      <c r="M1574" s="63" t="s">
        <v>586</v>
      </c>
    </row>
    <row r="1575" spans="1:13" ht="15" customHeight="1" x14ac:dyDescent="0.25">
      <c r="A1575" s="45"/>
      <c r="B1575" s="27" t="s">
        <v>267</v>
      </c>
      <c r="C1575" s="28"/>
      <c r="D1575" s="69" t="s">
        <v>6900</v>
      </c>
      <c r="E1575" s="29" t="s">
        <v>361</v>
      </c>
      <c r="F1575" s="29" t="s">
        <v>261</v>
      </c>
      <c r="G1575" s="29" t="s">
        <v>260</v>
      </c>
      <c r="H1575" s="30" t="s">
        <v>13</v>
      </c>
      <c r="I1575" s="31">
        <v>0.81530000000000002</v>
      </c>
      <c r="J1575" s="48" t="str">
        <f t="shared" si="24"/>
        <v>Non-State Entities</v>
      </c>
      <c r="K1575" s="48" t="str">
        <f>IFERROR(VLOOKUP(C1575,AppropUnits[],13,0),D1575)</f>
        <v>Paradise Town</v>
      </c>
      <c r="L1575" s="35" t="s">
        <v>588</v>
      </c>
      <c r="M1575" s="63" t="s">
        <v>586</v>
      </c>
    </row>
    <row r="1576" spans="1:13" ht="15" customHeight="1" x14ac:dyDescent="0.25">
      <c r="A1576" s="45"/>
      <c r="B1576" s="27" t="s">
        <v>267</v>
      </c>
      <c r="C1576" s="28"/>
      <c r="D1576" s="69" t="s">
        <v>6901</v>
      </c>
      <c r="E1576" s="29" t="s">
        <v>361</v>
      </c>
      <c r="F1576" s="29" t="s">
        <v>261</v>
      </c>
      <c r="G1576" s="29" t="s">
        <v>260</v>
      </c>
      <c r="H1576" s="30" t="s">
        <v>13</v>
      </c>
      <c r="I1576" s="31">
        <v>10.2422</v>
      </c>
      <c r="J1576" s="48" t="str">
        <f t="shared" si="24"/>
        <v>Non-State Entities</v>
      </c>
      <c r="K1576" s="48" t="str">
        <f>IFERROR(VLOOKUP(C1576,AppropUnits[],13,0),D1576)</f>
        <v>Paragonah Town</v>
      </c>
      <c r="L1576" s="35" t="s">
        <v>588</v>
      </c>
      <c r="M1576" s="63" t="s">
        <v>586</v>
      </c>
    </row>
    <row r="1577" spans="1:13" ht="15" customHeight="1" x14ac:dyDescent="0.25">
      <c r="A1577" s="45"/>
      <c r="B1577" s="27" t="s">
        <v>267</v>
      </c>
      <c r="C1577" s="28"/>
      <c r="D1577" s="69" t="s">
        <v>6902</v>
      </c>
      <c r="E1577" s="29" t="s">
        <v>361</v>
      </c>
      <c r="F1577" s="29" t="s">
        <v>261</v>
      </c>
      <c r="G1577" s="29" t="s">
        <v>260</v>
      </c>
      <c r="H1577" s="30" t="s">
        <v>13</v>
      </c>
      <c r="I1577" s="31">
        <v>43.700600000000001</v>
      </c>
      <c r="J1577" s="48" t="str">
        <f t="shared" si="24"/>
        <v>Non-State Entities</v>
      </c>
      <c r="K1577" s="48" t="str">
        <f>IFERROR(VLOOKUP(C1577,AppropUnits[],13,0),D1577)</f>
        <v>Park City Fire District</v>
      </c>
      <c r="L1577" s="35" t="s">
        <v>588</v>
      </c>
      <c r="M1577" s="63" t="s">
        <v>586</v>
      </c>
    </row>
    <row r="1578" spans="1:13" ht="15" customHeight="1" x14ac:dyDescent="0.25">
      <c r="A1578" s="45"/>
      <c r="B1578" s="27" t="s">
        <v>267</v>
      </c>
      <c r="C1578" s="28"/>
      <c r="D1578" s="69" t="s">
        <v>6903</v>
      </c>
      <c r="E1578" s="29" t="s">
        <v>361</v>
      </c>
      <c r="F1578" s="29" t="s">
        <v>261</v>
      </c>
      <c r="G1578" s="29" t="s">
        <v>260</v>
      </c>
      <c r="H1578" s="30" t="s">
        <v>13</v>
      </c>
      <c r="I1578" s="31">
        <v>78.028300000000002</v>
      </c>
      <c r="J1578" s="48" t="str">
        <f t="shared" si="24"/>
        <v>Non-State Entities</v>
      </c>
      <c r="K1578" s="48" t="str">
        <f>IFERROR(VLOOKUP(C1578,AppropUnits[],13,0),D1578)</f>
        <v>Parowan City</v>
      </c>
      <c r="L1578" s="35" t="s">
        <v>588</v>
      </c>
      <c r="M1578" s="63" t="s">
        <v>586</v>
      </c>
    </row>
    <row r="1579" spans="1:13" ht="15" customHeight="1" x14ac:dyDescent="0.25">
      <c r="A1579" s="45"/>
      <c r="B1579" s="27" t="s">
        <v>267</v>
      </c>
      <c r="C1579" s="28"/>
      <c r="D1579" s="69" t="s">
        <v>6904</v>
      </c>
      <c r="E1579" s="29" t="s">
        <v>361</v>
      </c>
      <c r="F1579" s="29" t="s">
        <v>261</v>
      </c>
      <c r="G1579" s="29" t="s">
        <v>260</v>
      </c>
      <c r="H1579" s="30" t="s">
        <v>13</v>
      </c>
      <c r="I1579" s="31">
        <v>80.046400000000006</v>
      </c>
      <c r="J1579" s="48" t="str">
        <f t="shared" si="24"/>
        <v>Non-State Entities</v>
      </c>
      <c r="K1579" s="48" t="str">
        <f>IFERROR(VLOOKUP(C1579,AppropUnits[],13,0),D1579)</f>
        <v>Plain City</v>
      </c>
      <c r="L1579" s="35" t="s">
        <v>588</v>
      </c>
      <c r="M1579" s="63" t="s">
        <v>586</v>
      </c>
    </row>
    <row r="1580" spans="1:13" ht="15" customHeight="1" x14ac:dyDescent="0.25">
      <c r="A1580" s="45"/>
      <c r="B1580" s="27" t="s">
        <v>267</v>
      </c>
      <c r="C1580" s="28"/>
      <c r="D1580" s="69" t="s">
        <v>6905</v>
      </c>
      <c r="E1580" s="29" t="s">
        <v>361</v>
      </c>
      <c r="F1580" s="29" t="s">
        <v>261</v>
      </c>
      <c r="G1580" s="29" t="s">
        <v>260</v>
      </c>
      <c r="H1580" s="30" t="s">
        <v>13</v>
      </c>
      <c r="I1580" s="31">
        <v>143.27040000000002</v>
      </c>
      <c r="J1580" s="48" t="str">
        <f t="shared" si="24"/>
        <v>Non-State Entities</v>
      </c>
      <c r="K1580" s="48" t="str">
        <f>IFERROR(VLOOKUP(C1580,AppropUnits[],13,0),D1580)</f>
        <v>Pleasant View City</v>
      </c>
      <c r="L1580" s="35" t="s">
        <v>588</v>
      </c>
      <c r="M1580" s="63" t="s">
        <v>586</v>
      </c>
    </row>
    <row r="1581" spans="1:13" ht="15" customHeight="1" x14ac:dyDescent="0.25">
      <c r="A1581" s="45"/>
      <c r="B1581" s="27" t="s">
        <v>267</v>
      </c>
      <c r="C1581" s="28"/>
      <c r="D1581" s="69" t="s">
        <v>6906</v>
      </c>
      <c r="E1581" s="29" t="s">
        <v>361</v>
      </c>
      <c r="F1581" s="29" t="s">
        <v>261</v>
      </c>
      <c r="G1581" s="29" t="s">
        <v>260</v>
      </c>
      <c r="H1581" s="30" t="s">
        <v>13</v>
      </c>
      <c r="I1581" s="31">
        <v>36.252800000000001</v>
      </c>
      <c r="J1581" s="48" t="str">
        <f t="shared" si="24"/>
        <v>Non-State Entities</v>
      </c>
      <c r="K1581" s="48" t="str">
        <f>IFERROR(VLOOKUP(C1581,AppropUnits[],13,0),D1581)</f>
        <v>Powder Mountain Water &amp; Sewer</v>
      </c>
      <c r="L1581" s="35" t="s">
        <v>588</v>
      </c>
      <c r="M1581" s="63" t="s">
        <v>586</v>
      </c>
    </row>
    <row r="1582" spans="1:13" ht="15" customHeight="1" x14ac:dyDescent="0.25">
      <c r="A1582" s="45"/>
      <c r="B1582" s="27" t="s">
        <v>267</v>
      </c>
      <c r="C1582" s="28"/>
      <c r="D1582" s="69" t="s">
        <v>6907</v>
      </c>
      <c r="E1582" s="29" t="s">
        <v>361</v>
      </c>
      <c r="F1582" s="29" t="s">
        <v>261</v>
      </c>
      <c r="G1582" s="29" t="s">
        <v>260</v>
      </c>
      <c r="H1582" s="30" t="s">
        <v>13</v>
      </c>
      <c r="I1582" s="31">
        <v>302.9126</v>
      </c>
      <c r="J1582" s="48" t="str">
        <f t="shared" si="24"/>
        <v>Non-State Entities</v>
      </c>
      <c r="K1582" s="48" t="str">
        <f>IFERROR(VLOOKUP(C1582,AppropUnits[],13,0),D1582)</f>
        <v>Provo City</v>
      </c>
      <c r="L1582" s="35" t="s">
        <v>588</v>
      </c>
      <c r="M1582" s="63" t="s">
        <v>586</v>
      </c>
    </row>
    <row r="1583" spans="1:13" ht="15" customHeight="1" x14ac:dyDescent="0.25">
      <c r="A1583" s="45"/>
      <c r="B1583" s="27" t="s">
        <v>267</v>
      </c>
      <c r="C1583" s="28"/>
      <c r="D1583" s="69" t="s">
        <v>6908</v>
      </c>
      <c r="E1583" s="29" t="s">
        <v>361</v>
      </c>
      <c r="F1583" s="29" t="s">
        <v>261</v>
      </c>
      <c r="G1583" s="29" t="s">
        <v>260</v>
      </c>
      <c r="H1583" s="30" t="s">
        <v>13</v>
      </c>
      <c r="I1583" s="31">
        <v>35.828699999999998</v>
      </c>
      <c r="J1583" s="48" t="str">
        <f t="shared" si="24"/>
        <v>Non-State Entities</v>
      </c>
      <c r="K1583" s="48" t="str">
        <f>IFERROR(VLOOKUP(C1583,AppropUnits[],13,0),D1583)</f>
        <v>Provo Housing Authority</v>
      </c>
      <c r="L1583" s="35" t="s">
        <v>588</v>
      </c>
      <c r="M1583" s="63" t="s">
        <v>586</v>
      </c>
    </row>
    <row r="1584" spans="1:13" ht="15" customHeight="1" x14ac:dyDescent="0.25">
      <c r="A1584" s="45"/>
      <c r="B1584" s="27" t="s">
        <v>267</v>
      </c>
      <c r="C1584" s="28"/>
      <c r="D1584" s="69" t="s">
        <v>6909</v>
      </c>
      <c r="E1584" s="29" t="s">
        <v>361</v>
      </c>
      <c r="F1584" s="29" t="s">
        <v>261</v>
      </c>
      <c r="G1584" s="29" t="s">
        <v>260</v>
      </c>
      <c r="H1584" s="30" t="s">
        <v>13</v>
      </c>
      <c r="I1584" s="31">
        <v>223.71099999999998</v>
      </c>
      <c r="J1584" s="48" t="str">
        <f t="shared" si="24"/>
        <v>Non-State Entities</v>
      </c>
      <c r="K1584" s="48" t="str">
        <f>IFERROR(VLOOKUP(C1584,AppropUnits[],13,0),D1584)</f>
        <v>Richfield City</v>
      </c>
      <c r="L1584" s="35" t="s">
        <v>588</v>
      </c>
      <c r="M1584" s="63" t="s">
        <v>586</v>
      </c>
    </row>
    <row r="1585" spans="1:13" ht="15" customHeight="1" x14ac:dyDescent="0.25">
      <c r="A1585" s="45"/>
      <c r="B1585" s="27" t="s">
        <v>267</v>
      </c>
      <c r="C1585" s="28"/>
      <c r="D1585" s="69" t="s">
        <v>6910</v>
      </c>
      <c r="E1585" s="29" t="s">
        <v>361</v>
      </c>
      <c r="F1585" s="29" t="s">
        <v>261</v>
      </c>
      <c r="G1585" s="29" t="s">
        <v>260</v>
      </c>
      <c r="H1585" s="30" t="s">
        <v>13</v>
      </c>
      <c r="I1585" s="31">
        <v>369.84399999999999</v>
      </c>
      <c r="J1585" s="48" t="str">
        <f t="shared" si="24"/>
        <v>Non-State Entities</v>
      </c>
      <c r="K1585" s="48" t="str">
        <f>IFERROR(VLOOKUP(C1585,AppropUnits[],13,0),D1585)</f>
        <v>Riverdale City</v>
      </c>
      <c r="L1585" s="35" t="s">
        <v>588</v>
      </c>
      <c r="M1585" s="63" t="s">
        <v>586</v>
      </c>
    </row>
    <row r="1586" spans="1:13" ht="15" customHeight="1" x14ac:dyDescent="0.25">
      <c r="A1586" s="45"/>
      <c r="B1586" s="27" t="s">
        <v>267</v>
      </c>
      <c r="C1586" s="28"/>
      <c r="D1586" s="69" t="s">
        <v>6911</v>
      </c>
      <c r="E1586" s="29" t="s">
        <v>361</v>
      </c>
      <c r="F1586" s="29" t="s">
        <v>261</v>
      </c>
      <c r="G1586" s="29" t="s">
        <v>260</v>
      </c>
      <c r="H1586" s="30" t="s">
        <v>13</v>
      </c>
      <c r="I1586" s="31">
        <v>194.93369999999999</v>
      </c>
      <c r="J1586" s="48" t="str">
        <f t="shared" si="24"/>
        <v>Non-State Entities</v>
      </c>
      <c r="K1586" s="48" t="str">
        <f>IFERROR(VLOOKUP(C1586,AppropUnits[],13,0),D1586)</f>
        <v>Riverton City - Public Works</v>
      </c>
      <c r="L1586" s="35" t="s">
        <v>588</v>
      </c>
      <c r="M1586" s="63" t="s">
        <v>586</v>
      </c>
    </row>
    <row r="1587" spans="1:13" ht="15" customHeight="1" x14ac:dyDescent="0.25">
      <c r="A1587" s="45"/>
      <c r="B1587" s="27" t="s">
        <v>267</v>
      </c>
      <c r="C1587" s="28"/>
      <c r="D1587" s="69" t="s">
        <v>6912</v>
      </c>
      <c r="E1587" s="29" t="s">
        <v>361</v>
      </c>
      <c r="F1587" s="29" t="s">
        <v>261</v>
      </c>
      <c r="G1587" s="29" t="s">
        <v>260</v>
      </c>
      <c r="H1587" s="30" t="s">
        <v>13</v>
      </c>
      <c r="I1587" s="31">
        <v>0.24249999999999999</v>
      </c>
      <c r="J1587" s="48" t="str">
        <f t="shared" si="24"/>
        <v>Non-State Entities</v>
      </c>
      <c r="K1587" s="48" t="str">
        <f>IFERROR(VLOOKUP(C1587,AppropUnits[],13,0),D1587)</f>
        <v>Rocky Ridge Town</v>
      </c>
      <c r="L1587" s="35" t="s">
        <v>588</v>
      </c>
      <c r="M1587" s="63" t="s">
        <v>586</v>
      </c>
    </row>
    <row r="1588" spans="1:13" ht="15" customHeight="1" x14ac:dyDescent="0.25">
      <c r="A1588" s="45"/>
      <c r="B1588" s="27" t="s">
        <v>267</v>
      </c>
      <c r="C1588" s="28"/>
      <c r="D1588" s="69" t="s">
        <v>6913</v>
      </c>
      <c r="E1588" s="29" t="s">
        <v>361</v>
      </c>
      <c r="F1588" s="29" t="s">
        <v>261</v>
      </c>
      <c r="G1588" s="29" t="s">
        <v>260</v>
      </c>
      <c r="H1588" s="30" t="s">
        <v>13</v>
      </c>
      <c r="I1588" s="31">
        <v>207.36709999999999</v>
      </c>
      <c r="J1588" s="48" t="str">
        <f t="shared" si="24"/>
        <v>Non-State Entities</v>
      </c>
      <c r="K1588" s="48" t="str">
        <f>IFERROR(VLOOKUP(C1588,AppropUnits[],13,0),D1588)</f>
        <v>Roy City</v>
      </c>
      <c r="L1588" s="35" t="s">
        <v>588</v>
      </c>
      <c r="M1588" s="63" t="s">
        <v>586</v>
      </c>
    </row>
    <row r="1589" spans="1:13" ht="15" customHeight="1" x14ac:dyDescent="0.25">
      <c r="A1589" s="45"/>
      <c r="B1589" s="27" t="s">
        <v>267</v>
      </c>
      <c r="C1589" s="28"/>
      <c r="D1589" s="69" t="s">
        <v>6914</v>
      </c>
      <c r="E1589" s="29" t="s">
        <v>361</v>
      </c>
      <c r="F1589" s="29" t="s">
        <v>261</v>
      </c>
      <c r="G1589" s="29" t="s">
        <v>260</v>
      </c>
      <c r="H1589" s="30" t="s">
        <v>13</v>
      </c>
      <c r="I1589" s="31">
        <v>43.68</v>
      </c>
      <c r="J1589" s="48" t="str">
        <f t="shared" si="24"/>
        <v>Non-State Entities</v>
      </c>
      <c r="K1589" s="48" t="str">
        <f>IFERROR(VLOOKUP(C1589,AppropUnits[],13,0),D1589)</f>
        <v>Roy Water Conservancy District</v>
      </c>
      <c r="L1589" s="35" t="s">
        <v>588</v>
      </c>
      <c r="M1589" s="63" t="s">
        <v>586</v>
      </c>
    </row>
    <row r="1590" spans="1:13" ht="15" customHeight="1" x14ac:dyDescent="0.25">
      <c r="A1590" s="45"/>
      <c r="B1590" s="27" t="s">
        <v>267</v>
      </c>
      <c r="C1590" s="28"/>
      <c r="D1590" s="69" t="s">
        <v>6915</v>
      </c>
      <c r="E1590" s="29" t="s">
        <v>361</v>
      </c>
      <c r="F1590" s="29" t="s">
        <v>261</v>
      </c>
      <c r="G1590" s="29" t="s">
        <v>260</v>
      </c>
      <c r="H1590" s="30" t="s">
        <v>13</v>
      </c>
      <c r="I1590" s="31">
        <v>0.17100000000000001</v>
      </c>
      <c r="J1590" s="48" t="str">
        <f t="shared" si="24"/>
        <v>Non-State Entities</v>
      </c>
      <c r="K1590" s="48" t="str">
        <f>IFERROR(VLOOKUP(C1590,AppropUnits[],13,0),D1590)</f>
        <v>Rush Valley Town</v>
      </c>
      <c r="L1590" s="35" t="s">
        <v>588</v>
      </c>
      <c r="M1590" s="63" t="s">
        <v>586</v>
      </c>
    </row>
    <row r="1591" spans="1:13" ht="15" customHeight="1" x14ac:dyDescent="0.25">
      <c r="A1591" s="45"/>
      <c r="B1591" s="27" t="s">
        <v>267</v>
      </c>
      <c r="C1591" s="28"/>
      <c r="D1591" s="69" t="s">
        <v>6916</v>
      </c>
      <c r="E1591" s="29" t="s">
        <v>361</v>
      </c>
      <c r="F1591" s="29" t="s">
        <v>261</v>
      </c>
      <c r="G1591" s="29" t="s">
        <v>260</v>
      </c>
      <c r="H1591" s="30" t="s">
        <v>13</v>
      </c>
      <c r="I1591" s="31">
        <v>107.7799</v>
      </c>
      <c r="J1591" s="48" t="str">
        <f t="shared" si="24"/>
        <v>Non-State Entities</v>
      </c>
      <c r="K1591" s="48" t="str">
        <f>IFERROR(VLOOKUP(C1591,AppropUnits[],13,0),D1591)</f>
        <v>Salina City</v>
      </c>
      <c r="L1591" s="35" t="s">
        <v>588</v>
      </c>
      <c r="M1591" s="63" t="s">
        <v>586</v>
      </c>
    </row>
    <row r="1592" spans="1:13" ht="15" customHeight="1" x14ac:dyDescent="0.25">
      <c r="A1592" s="45"/>
      <c r="B1592" s="27" t="s">
        <v>267</v>
      </c>
      <c r="C1592" s="28"/>
      <c r="D1592" s="69" t="s">
        <v>6917</v>
      </c>
      <c r="E1592" s="29" t="s">
        <v>361</v>
      </c>
      <c r="F1592" s="29" t="s">
        <v>261</v>
      </c>
      <c r="G1592" s="29" t="s">
        <v>260</v>
      </c>
      <c r="H1592" s="30" t="s">
        <v>13</v>
      </c>
      <c r="I1592" s="31">
        <v>250.92470000000003</v>
      </c>
      <c r="J1592" s="48" t="str">
        <f t="shared" si="24"/>
        <v>Non-State Entities</v>
      </c>
      <c r="K1592" s="48" t="str">
        <f>IFERROR(VLOOKUP(C1592,AppropUnits[],13,0),D1592)</f>
        <v>Salt Lake City Fleet</v>
      </c>
      <c r="L1592" s="35" t="s">
        <v>588</v>
      </c>
      <c r="M1592" s="63" t="s">
        <v>586</v>
      </c>
    </row>
    <row r="1593" spans="1:13" ht="15" customHeight="1" x14ac:dyDescent="0.25">
      <c r="A1593" s="45"/>
      <c r="B1593" s="27" t="s">
        <v>267</v>
      </c>
      <c r="C1593" s="28"/>
      <c r="D1593" s="26" t="s">
        <v>584</v>
      </c>
      <c r="E1593" s="29" t="s">
        <v>361</v>
      </c>
      <c r="F1593" s="29" t="s">
        <v>574</v>
      </c>
      <c r="G1593" s="29" t="s">
        <v>575</v>
      </c>
      <c r="H1593" s="30" t="s">
        <v>13</v>
      </c>
      <c r="I1593" s="31">
        <v>-97.5</v>
      </c>
      <c r="J1593" s="48" t="str">
        <f t="shared" si="24"/>
        <v>Non-State Entities</v>
      </c>
      <c r="K1593" s="48" t="str">
        <f>IFERROR(VLOOKUP(C1593,AppropUnits[],13,0),D1593)</f>
        <v>Salt Lake County</v>
      </c>
      <c r="L1593" s="35" t="s">
        <v>587</v>
      </c>
      <c r="M1593" s="63" t="s">
        <v>586</v>
      </c>
    </row>
    <row r="1594" spans="1:13" ht="15" customHeight="1" x14ac:dyDescent="0.25">
      <c r="A1594" s="45"/>
      <c r="B1594" s="27" t="s">
        <v>267</v>
      </c>
      <c r="C1594" s="28"/>
      <c r="D1594" s="69" t="s">
        <v>6918</v>
      </c>
      <c r="E1594" s="29" t="s">
        <v>361</v>
      </c>
      <c r="F1594" s="29" t="s">
        <v>261</v>
      </c>
      <c r="G1594" s="29" t="s">
        <v>260</v>
      </c>
      <c r="H1594" s="30" t="s">
        <v>13</v>
      </c>
      <c r="I1594" s="31">
        <v>421.62870000000004</v>
      </c>
      <c r="J1594" s="48" t="str">
        <f t="shared" si="24"/>
        <v>Non-State Entities</v>
      </c>
      <c r="K1594" s="48" t="str">
        <f>IFERROR(VLOOKUP(C1594,AppropUnits[],13,0),D1594)</f>
        <v>San Juan County</v>
      </c>
      <c r="L1594" s="35" t="s">
        <v>588</v>
      </c>
      <c r="M1594" s="63" t="s">
        <v>586</v>
      </c>
    </row>
    <row r="1595" spans="1:13" ht="15" customHeight="1" x14ac:dyDescent="0.25">
      <c r="A1595" s="45"/>
      <c r="B1595" s="27" t="s">
        <v>267</v>
      </c>
      <c r="C1595" s="28"/>
      <c r="D1595" s="69" t="s">
        <v>6919</v>
      </c>
      <c r="E1595" s="29" t="s">
        <v>361</v>
      </c>
      <c r="F1595" s="29" t="s">
        <v>261</v>
      </c>
      <c r="G1595" s="29" t="s">
        <v>260</v>
      </c>
      <c r="H1595" s="30" t="s">
        <v>13</v>
      </c>
      <c r="I1595" s="31">
        <v>19.011300000000002</v>
      </c>
      <c r="J1595" s="48" t="str">
        <f t="shared" si="24"/>
        <v>Non-State Entities</v>
      </c>
      <c r="K1595" s="48" t="str">
        <f>IFERROR(VLOOKUP(C1595,AppropUnits[],13,0),D1595)</f>
        <v>San Juan Hospital</v>
      </c>
      <c r="L1595" s="35" t="s">
        <v>588</v>
      </c>
      <c r="M1595" s="63" t="s">
        <v>586</v>
      </c>
    </row>
    <row r="1596" spans="1:13" ht="15" customHeight="1" x14ac:dyDescent="0.25">
      <c r="A1596" s="45"/>
      <c r="B1596" s="27" t="s">
        <v>267</v>
      </c>
      <c r="C1596" s="28"/>
      <c r="D1596" s="69" t="s">
        <v>6920</v>
      </c>
      <c r="E1596" s="29" t="s">
        <v>361</v>
      </c>
      <c r="F1596" s="29" t="s">
        <v>261</v>
      </c>
      <c r="G1596" s="29" t="s">
        <v>260</v>
      </c>
      <c r="H1596" s="30" t="s">
        <v>13</v>
      </c>
      <c r="I1596" s="31">
        <v>521.81449999999995</v>
      </c>
      <c r="J1596" s="48" t="str">
        <f t="shared" si="24"/>
        <v>Non-State Entities</v>
      </c>
      <c r="K1596" s="48" t="str">
        <f>IFERROR(VLOOKUP(C1596,AppropUnits[],13,0),D1596)</f>
        <v>Sandy City</v>
      </c>
      <c r="L1596" s="35" t="s">
        <v>588</v>
      </c>
      <c r="M1596" s="63" t="s">
        <v>586</v>
      </c>
    </row>
    <row r="1597" spans="1:13" ht="15" customHeight="1" x14ac:dyDescent="0.25">
      <c r="A1597" s="45"/>
      <c r="B1597" s="27" t="s">
        <v>267</v>
      </c>
      <c r="C1597" s="28"/>
      <c r="D1597" s="69" t="s">
        <v>6921</v>
      </c>
      <c r="E1597" s="29" t="s">
        <v>361</v>
      </c>
      <c r="F1597" s="29" t="s">
        <v>261</v>
      </c>
      <c r="G1597" s="29" t="s">
        <v>260</v>
      </c>
      <c r="H1597" s="30" t="s">
        <v>13</v>
      </c>
      <c r="I1597" s="31">
        <v>332.1943</v>
      </c>
      <c r="J1597" s="48" t="str">
        <f t="shared" si="24"/>
        <v>Non-State Entities</v>
      </c>
      <c r="K1597" s="48" t="str">
        <f>IFERROR(VLOOKUP(C1597,AppropUnits[],13,0),D1597)</f>
        <v>Santaquin City</v>
      </c>
      <c r="L1597" s="35" t="s">
        <v>588</v>
      </c>
      <c r="M1597" s="63" t="s">
        <v>586</v>
      </c>
    </row>
    <row r="1598" spans="1:13" ht="15" customHeight="1" x14ac:dyDescent="0.25">
      <c r="A1598" s="45"/>
      <c r="B1598" s="27" t="s">
        <v>267</v>
      </c>
      <c r="C1598" s="28"/>
      <c r="D1598" s="69" t="s">
        <v>6922</v>
      </c>
      <c r="E1598" s="29" t="s">
        <v>361</v>
      </c>
      <c r="F1598" s="29" t="s">
        <v>261</v>
      </c>
      <c r="G1598" s="29" t="s">
        <v>260</v>
      </c>
      <c r="H1598" s="30" t="s">
        <v>13</v>
      </c>
      <c r="I1598" s="31">
        <v>940.98800000000006</v>
      </c>
      <c r="J1598" s="48" t="str">
        <f t="shared" si="24"/>
        <v>Non-State Entities</v>
      </c>
      <c r="K1598" s="48" t="str">
        <f>IFERROR(VLOOKUP(C1598,AppropUnits[],13,0),D1598)</f>
        <v>Saratoga Springs City</v>
      </c>
      <c r="L1598" s="35" t="s">
        <v>588</v>
      </c>
      <c r="M1598" s="63" t="s">
        <v>586</v>
      </c>
    </row>
    <row r="1599" spans="1:13" ht="15" customHeight="1" x14ac:dyDescent="0.25">
      <c r="A1599" s="45"/>
      <c r="B1599" s="27" t="s">
        <v>267</v>
      </c>
      <c r="C1599" s="28"/>
      <c r="D1599" s="69" t="s">
        <v>6923</v>
      </c>
      <c r="E1599" s="29" t="s">
        <v>361</v>
      </c>
      <c r="F1599" s="29" t="s">
        <v>261</v>
      </c>
      <c r="G1599" s="29" t="s">
        <v>260</v>
      </c>
      <c r="H1599" s="30" t="s">
        <v>13</v>
      </c>
      <c r="I1599" s="31">
        <v>64.191699999999997</v>
      </c>
      <c r="J1599" s="48" t="str">
        <f t="shared" si="24"/>
        <v>Non-State Entities</v>
      </c>
      <c r="K1599" s="48" t="str">
        <f>IFERROR(VLOOKUP(C1599,AppropUnits[],13,0),D1599)</f>
        <v>Six County Association of Governments</v>
      </c>
      <c r="L1599" s="35" t="s">
        <v>588</v>
      </c>
      <c r="M1599" s="63" t="s">
        <v>586</v>
      </c>
    </row>
    <row r="1600" spans="1:13" ht="15" customHeight="1" x14ac:dyDescent="0.25">
      <c r="A1600" s="45"/>
      <c r="B1600" s="27" t="s">
        <v>267</v>
      </c>
      <c r="C1600" s="28"/>
      <c r="D1600" s="69" t="s">
        <v>6924</v>
      </c>
      <c r="E1600" s="29" t="s">
        <v>361</v>
      </c>
      <c r="F1600" s="29" t="s">
        <v>261</v>
      </c>
      <c r="G1600" s="29" t="s">
        <v>260</v>
      </c>
      <c r="H1600" s="30" t="s">
        <v>13</v>
      </c>
      <c r="I1600" s="31">
        <v>112.9939</v>
      </c>
      <c r="J1600" s="48" t="str">
        <f t="shared" si="24"/>
        <v>Non-State Entities</v>
      </c>
      <c r="K1600" s="48" t="str">
        <f>IFERROR(VLOOKUP(C1600,AppropUnits[],13,0),D1600)</f>
        <v>Snyderville Basin Special Recreational District</v>
      </c>
      <c r="L1600" s="35" t="s">
        <v>588</v>
      </c>
      <c r="M1600" s="63" t="s">
        <v>586</v>
      </c>
    </row>
    <row r="1601" spans="1:13" ht="15" customHeight="1" x14ac:dyDescent="0.25">
      <c r="A1601" s="45"/>
      <c r="B1601" s="27" t="s">
        <v>267</v>
      </c>
      <c r="C1601" s="28"/>
      <c r="D1601" s="69" t="s">
        <v>6925</v>
      </c>
      <c r="E1601" s="29" t="s">
        <v>361</v>
      </c>
      <c r="F1601" s="29" t="s">
        <v>261</v>
      </c>
      <c r="G1601" s="29" t="s">
        <v>260</v>
      </c>
      <c r="H1601" s="30" t="s">
        <v>13</v>
      </c>
      <c r="I1601" s="31">
        <v>107.6627</v>
      </c>
      <c r="J1601" s="48" t="str">
        <f t="shared" si="24"/>
        <v>Non-State Entities</v>
      </c>
      <c r="K1601" s="48" t="str">
        <f>IFERROR(VLOOKUP(C1601,AppropUnits[],13,0),D1601)</f>
        <v>Snyderville Basin Water Reclamation</v>
      </c>
      <c r="L1601" s="35" t="s">
        <v>588</v>
      </c>
      <c r="M1601" s="63" t="s">
        <v>586</v>
      </c>
    </row>
    <row r="1602" spans="1:13" ht="15" customHeight="1" x14ac:dyDescent="0.25">
      <c r="A1602" s="45"/>
      <c r="B1602" s="27" t="s">
        <v>267</v>
      </c>
      <c r="C1602" s="28"/>
      <c r="D1602" s="69" t="s">
        <v>6926</v>
      </c>
      <c r="E1602" s="29" t="s">
        <v>361</v>
      </c>
      <c r="F1602" s="29" t="s">
        <v>261</v>
      </c>
      <c r="G1602" s="29" t="s">
        <v>260</v>
      </c>
      <c r="H1602" s="30" t="s">
        <v>13</v>
      </c>
      <c r="I1602" s="31">
        <v>37.2971</v>
      </c>
      <c r="J1602" s="48" t="str">
        <f t="shared" si="24"/>
        <v>Non-State Entities</v>
      </c>
      <c r="K1602" s="48" t="str">
        <f>IFERROR(VLOOKUP(C1602,AppropUnits[],13,0),D1602)</f>
        <v>South Davis Water District</v>
      </c>
      <c r="L1602" s="35" t="s">
        <v>588</v>
      </c>
      <c r="M1602" s="63" t="s">
        <v>586</v>
      </c>
    </row>
    <row r="1603" spans="1:13" ht="15" customHeight="1" x14ac:dyDescent="0.25">
      <c r="A1603" s="45"/>
      <c r="B1603" s="27" t="s">
        <v>267</v>
      </c>
      <c r="C1603" s="28"/>
      <c r="D1603" s="69" t="s">
        <v>6927</v>
      </c>
      <c r="E1603" s="29" t="s">
        <v>361</v>
      </c>
      <c r="F1603" s="29" t="s">
        <v>261</v>
      </c>
      <c r="G1603" s="29" t="s">
        <v>260</v>
      </c>
      <c r="H1603" s="30" t="s">
        <v>13</v>
      </c>
      <c r="I1603" s="31">
        <v>20.159100000000002</v>
      </c>
      <c r="J1603" s="48" t="str">
        <f t="shared" si="24"/>
        <v>Non-State Entities</v>
      </c>
      <c r="K1603" s="48" t="str">
        <f>IFERROR(VLOOKUP(C1603,AppropUnits[],13,0),D1603)</f>
        <v>South Jordan City</v>
      </c>
      <c r="L1603" s="35" t="s">
        <v>588</v>
      </c>
      <c r="M1603" s="63" t="s">
        <v>586</v>
      </c>
    </row>
    <row r="1604" spans="1:13" ht="15" customHeight="1" x14ac:dyDescent="0.25">
      <c r="A1604" s="45"/>
      <c r="B1604" s="27" t="s">
        <v>267</v>
      </c>
      <c r="C1604" s="28"/>
      <c r="D1604" s="69" t="s">
        <v>6928</v>
      </c>
      <c r="E1604" s="29" t="s">
        <v>361</v>
      </c>
      <c r="F1604" s="29" t="s">
        <v>261</v>
      </c>
      <c r="G1604" s="29" t="s">
        <v>260</v>
      </c>
      <c r="H1604" s="30" t="s">
        <v>13</v>
      </c>
      <c r="I1604" s="31">
        <v>184.74970000000002</v>
      </c>
      <c r="J1604" s="48" t="str">
        <f t="shared" ref="J1604:J1667" si="25">IF(A1604&gt;"",A1604&amp;" "&amp;B1604,B1604)</f>
        <v>Non-State Entities</v>
      </c>
      <c r="K1604" s="48" t="str">
        <f>IFERROR(VLOOKUP(C1604,AppropUnits[],13,0),D1604)</f>
        <v>South Ogden City</v>
      </c>
      <c r="L1604" s="35" t="s">
        <v>588</v>
      </c>
      <c r="M1604" s="63" t="s">
        <v>586</v>
      </c>
    </row>
    <row r="1605" spans="1:13" ht="15" customHeight="1" x14ac:dyDescent="0.25">
      <c r="A1605" s="45"/>
      <c r="B1605" s="27" t="s">
        <v>267</v>
      </c>
      <c r="C1605" s="28"/>
      <c r="D1605" s="69" t="s">
        <v>6929</v>
      </c>
      <c r="E1605" s="29" t="s">
        <v>361</v>
      </c>
      <c r="F1605" s="29" t="s">
        <v>261</v>
      </c>
      <c r="G1605" s="29" t="s">
        <v>260</v>
      </c>
      <c r="H1605" s="30" t="s">
        <v>13</v>
      </c>
      <c r="I1605" s="31">
        <v>237.83509999999998</v>
      </c>
      <c r="J1605" s="48" t="str">
        <f t="shared" si="25"/>
        <v>Non-State Entities</v>
      </c>
      <c r="K1605" s="48" t="str">
        <f>IFERROR(VLOOKUP(C1605,AppropUnits[],13,0),D1605)</f>
        <v>South Ogden Conservation District</v>
      </c>
      <c r="L1605" s="35" t="s">
        <v>588</v>
      </c>
      <c r="M1605" s="63" t="s">
        <v>586</v>
      </c>
    </row>
    <row r="1606" spans="1:13" ht="15" customHeight="1" x14ac:dyDescent="0.25">
      <c r="A1606" s="45"/>
      <c r="B1606" s="27" t="s">
        <v>267</v>
      </c>
      <c r="C1606" s="28"/>
      <c r="D1606" s="69" t="s">
        <v>6930</v>
      </c>
      <c r="E1606" s="29" t="s">
        <v>361</v>
      </c>
      <c r="F1606" s="29" t="s">
        <v>261</v>
      </c>
      <c r="G1606" s="29" t="s">
        <v>260</v>
      </c>
      <c r="H1606" s="30" t="s">
        <v>13</v>
      </c>
      <c r="I1606" s="31">
        <v>32.776200000000003</v>
      </c>
      <c r="J1606" s="48" t="str">
        <f t="shared" si="25"/>
        <v>Non-State Entities</v>
      </c>
      <c r="K1606" s="48" t="str">
        <f>IFERROR(VLOOKUP(C1606,AppropUnits[],13,0),D1606)</f>
        <v>South Summit Fire District</v>
      </c>
      <c r="L1606" s="35" t="s">
        <v>588</v>
      </c>
      <c r="M1606" s="63" t="s">
        <v>586</v>
      </c>
    </row>
    <row r="1607" spans="1:13" ht="15" customHeight="1" x14ac:dyDescent="0.25">
      <c r="A1607" s="45"/>
      <c r="B1607" s="27" t="s">
        <v>267</v>
      </c>
      <c r="C1607" s="28"/>
      <c r="D1607" s="69" t="s">
        <v>6931</v>
      </c>
      <c r="E1607" s="29" t="s">
        <v>361</v>
      </c>
      <c r="F1607" s="29" t="s">
        <v>261</v>
      </c>
      <c r="G1607" s="29" t="s">
        <v>260</v>
      </c>
      <c r="H1607" s="30" t="s">
        <v>13</v>
      </c>
      <c r="I1607" s="31">
        <v>3.1208</v>
      </c>
      <c r="J1607" s="48" t="str">
        <f t="shared" si="25"/>
        <v>Non-State Entities</v>
      </c>
      <c r="K1607" s="48" t="str">
        <f>IFERROR(VLOOKUP(C1607,AppropUnits[],13,0),D1607)</f>
        <v>South Utah Valley Solid Waste</v>
      </c>
      <c r="L1607" s="35" t="s">
        <v>588</v>
      </c>
      <c r="M1607" s="63" t="s">
        <v>586</v>
      </c>
    </row>
    <row r="1608" spans="1:13" ht="15" customHeight="1" x14ac:dyDescent="0.25">
      <c r="A1608" s="45"/>
      <c r="B1608" s="27" t="s">
        <v>267</v>
      </c>
      <c r="C1608" s="28"/>
      <c r="D1608" s="69" t="s">
        <v>6932</v>
      </c>
      <c r="E1608" s="29" t="s">
        <v>361</v>
      </c>
      <c r="F1608" s="29" t="s">
        <v>261</v>
      </c>
      <c r="G1608" s="29" t="s">
        <v>260</v>
      </c>
      <c r="H1608" s="30" t="s">
        <v>13</v>
      </c>
      <c r="I1608" s="31">
        <v>27.652600000000003</v>
      </c>
      <c r="J1608" s="48" t="str">
        <f t="shared" si="25"/>
        <v>Non-State Entities</v>
      </c>
      <c r="K1608" s="48" t="str">
        <f>IFERROR(VLOOKUP(C1608,AppropUnits[],13,0),D1608)</f>
        <v>South Valley Water Reclamation</v>
      </c>
      <c r="L1608" s="35" t="s">
        <v>588</v>
      </c>
      <c r="M1608" s="63" t="s">
        <v>586</v>
      </c>
    </row>
    <row r="1609" spans="1:13" ht="15" customHeight="1" x14ac:dyDescent="0.25">
      <c r="A1609" s="45"/>
      <c r="B1609" s="27" t="s">
        <v>267</v>
      </c>
      <c r="C1609" s="28"/>
      <c r="D1609" s="69" t="s">
        <v>6933</v>
      </c>
      <c r="E1609" s="29" t="s">
        <v>361</v>
      </c>
      <c r="F1609" s="29" t="s">
        <v>261</v>
      </c>
      <c r="G1609" s="29" t="s">
        <v>260</v>
      </c>
      <c r="H1609" s="30" t="s">
        <v>13</v>
      </c>
      <c r="I1609" s="31">
        <v>75.684799999999996</v>
      </c>
      <c r="J1609" s="48" t="str">
        <f t="shared" si="25"/>
        <v>Non-State Entities</v>
      </c>
      <c r="K1609" s="48" t="str">
        <f>IFERROR(VLOOKUP(C1609,AppropUnits[],13,0),D1609)</f>
        <v>South Weber City</v>
      </c>
      <c r="L1609" s="35" t="s">
        <v>588</v>
      </c>
      <c r="M1609" s="63" t="s">
        <v>586</v>
      </c>
    </row>
    <row r="1610" spans="1:13" ht="15" customHeight="1" x14ac:dyDescent="0.25">
      <c r="A1610" s="45"/>
      <c r="B1610" s="27" t="s">
        <v>267</v>
      </c>
      <c r="C1610" s="28"/>
      <c r="D1610" s="69" t="s">
        <v>6934</v>
      </c>
      <c r="E1610" s="29" t="s">
        <v>361</v>
      </c>
      <c r="F1610" s="29" t="s">
        <v>261</v>
      </c>
      <c r="G1610" s="29" t="s">
        <v>260</v>
      </c>
      <c r="H1610" s="30" t="s">
        <v>13</v>
      </c>
      <c r="I1610" s="31">
        <v>41.562399999999997</v>
      </c>
      <c r="J1610" s="48" t="str">
        <f t="shared" si="25"/>
        <v>Non-State Entities</v>
      </c>
      <c r="K1610" s="48" t="str">
        <f>IFERROR(VLOOKUP(C1610,AppropUnits[],13,0),D1610)</f>
        <v>Southeastern Utah Association of Governments</v>
      </c>
      <c r="L1610" s="35" t="s">
        <v>588</v>
      </c>
      <c r="M1610" s="63" t="s">
        <v>586</v>
      </c>
    </row>
    <row r="1611" spans="1:13" ht="15" customHeight="1" x14ac:dyDescent="0.25">
      <c r="A1611" s="45"/>
      <c r="B1611" s="27" t="s">
        <v>267</v>
      </c>
      <c r="C1611" s="28"/>
      <c r="D1611" s="69" t="s">
        <v>6935</v>
      </c>
      <c r="E1611" s="29" t="s">
        <v>361</v>
      </c>
      <c r="F1611" s="29" t="s">
        <v>261</v>
      </c>
      <c r="G1611" s="29" t="s">
        <v>260</v>
      </c>
      <c r="H1611" s="30" t="s">
        <v>13</v>
      </c>
      <c r="I1611" s="31">
        <v>31.831100000000003</v>
      </c>
      <c r="J1611" s="48" t="str">
        <f t="shared" si="25"/>
        <v>Non-State Entities</v>
      </c>
      <c r="K1611" s="48" t="str">
        <f>IFERROR(VLOOKUP(C1611,AppropUnits[],13,0),D1611)</f>
        <v>Southeastern Utah Dist Health</v>
      </c>
      <c r="L1611" s="35" t="s">
        <v>588</v>
      </c>
      <c r="M1611" s="63" t="s">
        <v>586</v>
      </c>
    </row>
    <row r="1612" spans="1:13" ht="15" customHeight="1" x14ac:dyDescent="0.25">
      <c r="A1612" s="45"/>
      <c r="B1612" s="27" t="s">
        <v>267</v>
      </c>
      <c r="C1612" s="28"/>
      <c r="D1612" s="69" t="s">
        <v>6936</v>
      </c>
      <c r="E1612" s="29" t="s">
        <v>361</v>
      </c>
      <c r="F1612" s="29" t="s">
        <v>261</v>
      </c>
      <c r="G1612" s="29" t="s">
        <v>260</v>
      </c>
      <c r="H1612" s="30" t="s">
        <v>13</v>
      </c>
      <c r="I1612" s="31">
        <v>8.6030999999999995</v>
      </c>
      <c r="J1612" s="48" t="str">
        <f t="shared" si="25"/>
        <v>Non-State Entities</v>
      </c>
      <c r="K1612" s="48" t="str">
        <f>IFERROR(VLOOKUP(C1612,AppropUnits[],13,0),D1612)</f>
        <v>Southwest Behavioral Health Center</v>
      </c>
      <c r="L1612" s="35" t="s">
        <v>588</v>
      </c>
      <c r="M1612" s="63" t="s">
        <v>586</v>
      </c>
    </row>
    <row r="1613" spans="1:13" ht="15" customHeight="1" x14ac:dyDescent="0.25">
      <c r="A1613" s="45"/>
      <c r="B1613" s="27" t="s">
        <v>267</v>
      </c>
      <c r="C1613" s="28"/>
      <c r="D1613" s="69" t="s">
        <v>6937</v>
      </c>
      <c r="E1613" s="29" t="s">
        <v>361</v>
      </c>
      <c r="F1613" s="29" t="s">
        <v>261</v>
      </c>
      <c r="G1613" s="29" t="s">
        <v>260</v>
      </c>
      <c r="H1613" s="30" t="s">
        <v>13</v>
      </c>
      <c r="I1613" s="31">
        <v>31.259800000000002</v>
      </c>
      <c r="J1613" s="48" t="str">
        <f t="shared" si="25"/>
        <v>Non-State Entities</v>
      </c>
      <c r="K1613" s="48" t="str">
        <f>IFERROR(VLOOKUP(C1613,AppropUnits[],13,0),D1613)</f>
        <v>Southwest Educational Development Center</v>
      </c>
      <c r="L1613" s="35" t="s">
        <v>588</v>
      </c>
      <c r="M1613" s="63" t="s">
        <v>586</v>
      </c>
    </row>
    <row r="1614" spans="1:13" ht="15" customHeight="1" x14ac:dyDescent="0.25">
      <c r="A1614" s="45"/>
      <c r="B1614" s="27" t="s">
        <v>267</v>
      </c>
      <c r="C1614" s="28"/>
      <c r="D1614" s="69" t="s">
        <v>6938</v>
      </c>
      <c r="E1614" s="29" t="s">
        <v>361</v>
      </c>
      <c r="F1614" s="29" t="s">
        <v>261</v>
      </c>
      <c r="G1614" s="29" t="s">
        <v>260</v>
      </c>
      <c r="H1614" s="30" t="s">
        <v>13</v>
      </c>
      <c r="I1614" s="31">
        <v>33.222300000000004</v>
      </c>
      <c r="J1614" s="48" t="str">
        <f t="shared" si="25"/>
        <v>Non-State Entities</v>
      </c>
      <c r="K1614" s="48" t="str">
        <f>IFERROR(VLOOKUP(C1614,AppropUnits[],13,0),D1614)</f>
        <v>Southwest Mosquito Abatement &amp; Control</v>
      </c>
      <c r="L1614" s="35" t="s">
        <v>588</v>
      </c>
      <c r="M1614" s="63" t="s">
        <v>586</v>
      </c>
    </row>
    <row r="1615" spans="1:13" ht="15" customHeight="1" x14ac:dyDescent="0.25">
      <c r="A1615" s="45"/>
      <c r="B1615" s="27" t="s">
        <v>267</v>
      </c>
      <c r="C1615" s="28"/>
      <c r="D1615" s="69" t="s">
        <v>6939</v>
      </c>
      <c r="E1615" s="29" t="s">
        <v>361</v>
      </c>
      <c r="F1615" s="29" t="s">
        <v>261</v>
      </c>
      <c r="G1615" s="29" t="s">
        <v>260</v>
      </c>
      <c r="H1615" s="30" t="s">
        <v>13</v>
      </c>
      <c r="I1615" s="31">
        <v>41.876899999999999</v>
      </c>
      <c r="J1615" s="48" t="str">
        <f t="shared" si="25"/>
        <v>Non-State Entities</v>
      </c>
      <c r="K1615" s="48" t="str">
        <f>IFERROR(VLOOKUP(C1615,AppropUnits[],13,0),D1615)</f>
        <v>Southwest Utah Public Health</v>
      </c>
      <c r="L1615" s="35" t="s">
        <v>588</v>
      </c>
      <c r="M1615" s="63" t="s">
        <v>586</v>
      </c>
    </row>
    <row r="1616" spans="1:13" ht="15" customHeight="1" x14ac:dyDescent="0.25">
      <c r="A1616" s="45"/>
      <c r="B1616" s="27" t="s">
        <v>267</v>
      </c>
      <c r="C1616" s="28"/>
      <c r="D1616" s="69" t="s">
        <v>6940</v>
      </c>
      <c r="E1616" s="29" t="s">
        <v>361</v>
      </c>
      <c r="F1616" s="29" t="s">
        <v>261</v>
      </c>
      <c r="G1616" s="29" t="s">
        <v>260</v>
      </c>
      <c r="H1616" s="30" t="s">
        <v>13</v>
      </c>
      <c r="I1616" s="31">
        <v>271.0761</v>
      </c>
      <c r="J1616" s="48" t="str">
        <f t="shared" si="25"/>
        <v>Non-State Entities</v>
      </c>
      <c r="K1616" s="48" t="str">
        <f>IFERROR(VLOOKUP(C1616,AppropUnits[],13,0),D1616)</f>
        <v>Springville City</v>
      </c>
      <c r="L1616" s="35" t="s">
        <v>588</v>
      </c>
      <c r="M1616" s="63" t="s">
        <v>586</v>
      </c>
    </row>
    <row r="1617" spans="1:13" ht="15" customHeight="1" x14ac:dyDescent="0.25">
      <c r="A1617" s="45"/>
      <c r="B1617" s="27" t="s">
        <v>267</v>
      </c>
      <c r="C1617" s="28"/>
      <c r="D1617" s="26" t="s">
        <v>585</v>
      </c>
      <c r="E1617" s="29" t="s">
        <v>361</v>
      </c>
      <c r="F1617" s="29" t="s">
        <v>574</v>
      </c>
      <c r="G1617" s="29" t="s">
        <v>575</v>
      </c>
      <c r="H1617" s="30" t="s">
        <v>13</v>
      </c>
      <c r="I1617" s="31">
        <v>-30</v>
      </c>
      <c r="J1617" s="48" t="str">
        <f t="shared" si="25"/>
        <v>Non-State Entities</v>
      </c>
      <c r="K1617" s="48" t="str">
        <f>IFERROR(VLOOKUP(C1617,AppropUnits[],13,0),D1617)</f>
        <v>St. George City</v>
      </c>
      <c r="L1617" s="35" t="s">
        <v>587</v>
      </c>
      <c r="M1617" s="63" t="s">
        <v>586</v>
      </c>
    </row>
    <row r="1618" spans="1:13" ht="15" customHeight="1" x14ac:dyDescent="0.25">
      <c r="A1618" s="45"/>
      <c r="B1618" s="27" t="s">
        <v>267</v>
      </c>
      <c r="C1618" s="28"/>
      <c r="D1618" s="69" t="s">
        <v>6941</v>
      </c>
      <c r="E1618" s="29" t="s">
        <v>361</v>
      </c>
      <c r="F1618" s="29" t="s">
        <v>261</v>
      </c>
      <c r="G1618" s="29" t="s">
        <v>260</v>
      </c>
      <c r="H1618" s="30" t="s">
        <v>13</v>
      </c>
      <c r="I1618" s="31">
        <v>38.071599999999997</v>
      </c>
      <c r="J1618" s="48" t="str">
        <f t="shared" si="25"/>
        <v>Non-State Entities</v>
      </c>
      <c r="K1618" s="48" t="str">
        <f>IFERROR(VLOOKUP(C1618,AppropUnits[],13,0),D1618)</f>
        <v>Stansbury Park Improvement</v>
      </c>
      <c r="L1618" s="35" t="s">
        <v>588</v>
      </c>
      <c r="M1618" s="63" t="s">
        <v>586</v>
      </c>
    </row>
    <row r="1619" spans="1:13" ht="15" customHeight="1" x14ac:dyDescent="0.25">
      <c r="A1619" s="45"/>
      <c r="B1619" s="27" t="s">
        <v>267</v>
      </c>
      <c r="C1619" s="28"/>
      <c r="D1619" s="69" t="s">
        <v>6942</v>
      </c>
      <c r="E1619" s="29" t="s">
        <v>361</v>
      </c>
      <c r="F1619" s="29" t="s">
        <v>261</v>
      </c>
      <c r="G1619" s="29" t="s">
        <v>260</v>
      </c>
      <c r="H1619" s="30" t="s">
        <v>13</v>
      </c>
      <c r="I1619" s="31">
        <v>56.194799999999994</v>
      </c>
      <c r="J1619" s="48" t="str">
        <f t="shared" si="25"/>
        <v>Non-State Entities</v>
      </c>
      <c r="K1619" s="48" t="str">
        <f>IFERROR(VLOOKUP(C1619,AppropUnits[],13,0),D1619)</f>
        <v>Stansbury Service Agency</v>
      </c>
      <c r="L1619" s="35" t="s">
        <v>588</v>
      </c>
      <c r="M1619" s="63" t="s">
        <v>586</v>
      </c>
    </row>
    <row r="1620" spans="1:13" ht="15" customHeight="1" x14ac:dyDescent="0.25">
      <c r="A1620" s="45"/>
      <c r="B1620" s="27" t="s">
        <v>267</v>
      </c>
      <c r="C1620" s="28"/>
      <c r="D1620" s="69" t="s">
        <v>6943</v>
      </c>
      <c r="E1620" s="29" t="s">
        <v>361</v>
      </c>
      <c r="F1620" s="29" t="s">
        <v>261</v>
      </c>
      <c r="G1620" s="29" t="s">
        <v>260</v>
      </c>
      <c r="H1620" s="30" t="s">
        <v>13</v>
      </c>
      <c r="I1620" s="31">
        <v>12.822100000000001</v>
      </c>
      <c r="J1620" s="48" t="str">
        <f t="shared" si="25"/>
        <v>Non-State Entities</v>
      </c>
      <c r="K1620" s="48" t="str">
        <f>IFERROR(VLOOKUP(C1620,AppropUnits[],13,0),D1620)</f>
        <v>Stockton Town</v>
      </c>
      <c r="L1620" s="35" t="s">
        <v>588</v>
      </c>
      <c r="M1620" s="63" t="s">
        <v>586</v>
      </c>
    </row>
    <row r="1621" spans="1:13" ht="15" customHeight="1" x14ac:dyDescent="0.25">
      <c r="A1621" s="45"/>
      <c r="B1621" s="27" t="s">
        <v>267</v>
      </c>
      <c r="C1621" s="28"/>
      <c r="D1621" s="69" t="s">
        <v>6944</v>
      </c>
      <c r="E1621" s="29" t="s">
        <v>361</v>
      </c>
      <c r="F1621" s="29" t="s">
        <v>261</v>
      </c>
      <c r="G1621" s="29" t="s">
        <v>260</v>
      </c>
      <c r="H1621" s="30" t="s">
        <v>13</v>
      </c>
      <c r="I1621" s="31">
        <v>355.12489999999997</v>
      </c>
      <c r="J1621" s="48" t="str">
        <f t="shared" si="25"/>
        <v>Non-State Entities</v>
      </c>
      <c r="K1621" s="48" t="str">
        <f>IFERROR(VLOOKUP(C1621,AppropUnits[],13,0),D1621)</f>
        <v>Summit County</v>
      </c>
      <c r="L1621" s="35" t="s">
        <v>588</v>
      </c>
      <c r="M1621" s="63" t="s">
        <v>586</v>
      </c>
    </row>
    <row r="1622" spans="1:13" ht="15" customHeight="1" x14ac:dyDescent="0.25">
      <c r="A1622" s="45"/>
      <c r="B1622" s="27" t="s">
        <v>267</v>
      </c>
      <c r="C1622" s="28"/>
      <c r="D1622" s="69" t="s">
        <v>6945</v>
      </c>
      <c r="E1622" s="29" t="s">
        <v>361</v>
      </c>
      <c r="F1622" s="29" t="s">
        <v>261</v>
      </c>
      <c r="G1622" s="29" t="s">
        <v>260</v>
      </c>
      <c r="H1622" s="30" t="s">
        <v>13</v>
      </c>
      <c r="I1622" s="31">
        <v>0.64280000000000004</v>
      </c>
      <c r="J1622" s="48" t="str">
        <f t="shared" si="25"/>
        <v>Non-State Entities</v>
      </c>
      <c r="K1622" s="48" t="str">
        <f>IFERROR(VLOOKUP(C1622,AppropUnits[],13,0),D1622)</f>
        <v>Summit Mosquito Abatement District</v>
      </c>
      <c r="L1622" s="35" t="s">
        <v>588</v>
      </c>
      <c r="M1622" s="63" t="s">
        <v>586</v>
      </c>
    </row>
    <row r="1623" spans="1:13" ht="15" customHeight="1" x14ac:dyDescent="0.25">
      <c r="A1623" s="45"/>
      <c r="B1623" s="27" t="s">
        <v>267</v>
      </c>
      <c r="C1623" s="28"/>
      <c r="D1623" s="69" t="s">
        <v>6946</v>
      </c>
      <c r="E1623" s="29" t="s">
        <v>361</v>
      </c>
      <c r="F1623" s="29" t="s">
        <v>261</v>
      </c>
      <c r="G1623" s="29" t="s">
        <v>260</v>
      </c>
      <c r="H1623" s="30" t="s">
        <v>13</v>
      </c>
      <c r="I1623" s="31">
        <v>65.9726</v>
      </c>
      <c r="J1623" s="48" t="str">
        <f t="shared" si="25"/>
        <v>Non-State Entities</v>
      </c>
      <c r="K1623" s="48" t="str">
        <f>IFERROR(VLOOKUP(C1623,AppropUnits[],13,0),D1623)</f>
        <v>Syracuse City</v>
      </c>
      <c r="L1623" s="35" t="s">
        <v>588</v>
      </c>
      <c r="M1623" s="63" t="s">
        <v>586</v>
      </c>
    </row>
    <row r="1624" spans="1:13" ht="15" customHeight="1" x14ac:dyDescent="0.25">
      <c r="A1624" s="45"/>
      <c r="B1624" s="27" t="s">
        <v>267</v>
      </c>
      <c r="C1624" s="28"/>
      <c r="D1624" s="69" t="s">
        <v>6947</v>
      </c>
      <c r="E1624" s="29" t="s">
        <v>361</v>
      </c>
      <c r="F1624" s="29" t="s">
        <v>261</v>
      </c>
      <c r="G1624" s="29" t="s">
        <v>260</v>
      </c>
      <c r="H1624" s="30" t="s">
        <v>13</v>
      </c>
      <c r="I1624" s="31">
        <v>20.276300000000003</v>
      </c>
      <c r="J1624" s="48" t="str">
        <f t="shared" si="25"/>
        <v>Non-State Entities</v>
      </c>
      <c r="K1624" s="48" t="str">
        <f>IFERROR(VLOOKUP(C1624,AppropUnits[],13,0),D1624)</f>
        <v>Taylor West Weber Water District</v>
      </c>
      <c r="L1624" s="35" t="s">
        <v>588</v>
      </c>
      <c r="M1624" s="63" t="s">
        <v>586</v>
      </c>
    </row>
    <row r="1625" spans="1:13" ht="15" customHeight="1" x14ac:dyDescent="0.25">
      <c r="A1625" s="45"/>
      <c r="B1625" s="27" t="s">
        <v>267</v>
      </c>
      <c r="C1625" s="28"/>
      <c r="D1625" s="69" t="s">
        <v>6948</v>
      </c>
      <c r="E1625" s="29" t="s">
        <v>361</v>
      </c>
      <c r="F1625" s="29" t="s">
        <v>261</v>
      </c>
      <c r="G1625" s="29" t="s">
        <v>260</v>
      </c>
      <c r="H1625" s="30" t="s">
        <v>13</v>
      </c>
      <c r="I1625" s="31">
        <v>187.21639999999999</v>
      </c>
      <c r="J1625" s="48" t="str">
        <f t="shared" si="25"/>
        <v>Non-State Entities</v>
      </c>
      <c r="K1625" s="48" t="str">
        <f>IFERROR(VLOOKUP(C1625,AppropUnits[],13,0),D1625)</f>
        <v>Tooele City</v>
      </c>
      <c r="L1625" s="35" t="s">
        <v>588</v>
      </c>
      <c r="M1625" s="63" t="s">
        <v>586</v>
      </c>
    </row>
    <row r="1626" spans="1:13" ht="15" customHeight="1" x14ac:dyDescent="0.25">
      <c r="A1626" s="45"/>
      <c r="B1626" s="27" t="s">
        <v>267</v>
      </c>
      <c r="C1626" s="28"/>
      <c r="D1626" s="69" t="s">
        <v>6949</v>
      </c>
      <c r="E1626" s="29" t="s">
        <v>361</v>
      </c>
      <c r="F1626" s="29" t="s">
        <v>261</v>
      </c>
      <c r="G1626" s="29" t="s">
        <v>260</v>
      </c>
      <c r="H1626" s="30" t="s">
        <v>13</v>
      </c>
      <c r="I1626" s="31">
        <v>318.0652</v>
      </c>
      <c r="J1626" s="48" t="str">
        <f t="shared" si="25"/>
        <v>Non-State Entities</v>
      </c>
      <c r="K1626" s="48" t="str">
        <f>IFERROR(VLOOKUP(C1626,AppropUnits[],13,0),D1626)</f>
        <v>Tooele County</v>
      </c>
      <c r="L1626" s="35" t="s">
        <v>588</v>
      </c>
      <c r="M1626" s="63" t="s">
        <v>586</v>
      </c>
    </row>
    <row r="1627" spans="1:13" ht="15" customHeight="1" x14ac:dyDescent="0.25">
      <c r="A1627" s="45"/>
      <c r="B1627" s="27" t="s">
        <v>267</v>
      </c>
      <c r="C1627" s="28"/>
      <c r="D1627" s="69" t="s">
        <v>6950</v>
      </c>
      <c r="E1627" s="29" t="s">
        <v>361</v>
      </c>
      <c r="F1627" s="29" t="s">
        <v>261</v>
      </c>
      <c r="G1627" s="29" t="s">
        <v>260</v>
      </c>
      <c r="H1627" s="30" t="s">
        <v>13</v>
      </c>
      <c r="I1627" s="31">
        <v>45.506400000000006</v>
      </c>
      <c r="J1627" s="48" t="str">
        <f t="shared" si="25"/>
        <v>Non-State Entities</v>
      </c>
      <c r="K1627" s="48" t="str">
        <f>IFERROR(VLOOKUP(C1627,AppropUnits[],13,0),D1627)</f>
        <v>Toquerville Town</v>
      </c>
      <c r="L1627" s="35" t="s">
        <v>588</v>
      </c>
      <c r="M1627" s="63" t="s">
        <v>586</v>
      </c>
    </row>
    <row r="1628" spans="1:13" ht="15" customHeight="1" x14ac:dyDescent="0.25">
      <c r="A1628" s="45"/>
      <c r="B1628" s="27" t="s">
        <v>267</v>
      </c>
      <c r="C1628" s="28"/>
      <c r="D1628" s="69" t="s">
        <v>6951</v>
      </c>
      <c r="E1628" s="29" t="s">
        <v>361</v>
      </c>
      <c r="F1628" s="29" t="s">
        <v>261</v>
      </c>
      <c r="G1628" s="29" t="s">
        <v>260</v>
      </c>
      <c r="H1628" s="30" t="s">
        <v>13</v>
      </c>
      <c r="I1628" s="31">
        <v>371.38169999999997</v>
      </c>
      <c r="J1628" s="48" t="str">
        <f t="shared" si="25"/>
        <v>Non-State Entities</v>
      </c>
      <c r="K1628" s="48" t="str">
        <f>IFERROR(VLOOKUP(C1628,AppropUnits[],13,0),D1628)</f>
        <v>Tremonton City</v>
      </c>
      <c r="L1628" s="35" t="s">
        <v>588</v>
      </c>
      <c r="M1628" s="63" t="s">
        <v>586</v>
      </c>
    </row>
    <row r="1629" spans="1:13" ht="15" customHeight="1" x14ac:dyDescent="0.25">
      <c r="A1629" s="45"/>
      <c r="B1629" s="27" t="s">
        <v>267</v>
      </c>
      <c r="C1629" s="28"/>
      <c r="D1629" s="69" t="s">
        <v>6952</v>
      </c>
      <c r="E1629" s="29" t="s">
        <v>361</v>
      </c>
      <c r="F1629" s="29" t="s">
        <v>261</v>
      </c>
      <c r="G1629" s="29" t="s">
        <v>260</v>
      </c>
      <c r="H1629" s="30" t="s">
        <v>13</v>
      </c>
      <c r="I1629" s="31">
        <v>24.163000000000004</v>
      </c>
      <c r="J1629" s="48" t="str">
        <f t="shared" si="25"/>
        <v>Non-State Entities</v>
      </c>
      <c r="K1629" s="48" t="str">
        <f>IFERROR(VLOOKUP(C1629,AppropUnits[],13,0),D1629)</f>
        <v>Tridell Lapoint Water</v>
      </c>
      <c r="L1629" s="35" t="s">
        <v>588</v>
      </c>
      <c r="M1629" s="63" t="s">
        <v>586</v>
      </c>
    </row>
    <row r="1630" spans="1:13" ht="15" customHeight="1" x14ac:dyDescent="0.25">
      <c r="A1630" s="45"/>
      <c r="B1630" s="27" t="s">
        <v>267</v>
      </c>
      <c r="C1630" s="28"/>
      <c r="D1630" s="69" t="s">
        <v>6953</v>
      </c>
      <c r="E1630" s="29" t="s">
        <v>361</v>
      </c>
      <c r="F1630" s="29" t="s">
        <v>261</v>
      </c>
      <c r="G1630" s="29" t="s">
        <v>260</v>
      </c>
      <c r="H1630" s="30" t="s">
        <v>13</v>
      </c>
      <c r="I1630" s="31">
        <v>1314.1622</v>
      </c>
      <c r="J1630" s="48" t="str">
        <f t="shared" si="25"/>
        <v>Non-State Entities</v>
      </c>
      <c r="K1630" s="48" t="str">
        <f>IFERROR(VLOOKUP(C1630,AppropUnits[],13,0),D1630)</f>
        <v>Uintah County</v>
      </c>
      <c r="L1630" s="35" t="s">
        <v>588</v>
      </c>
      <c r="M1630" s="63" t="s">
        <v>586</v>
      </c>
    </row>
    <row r="1631" spans="1:13" ht="15" customHeight="1" x14ac:dyDescent="0.25">
      <c r="A1631" s="45"/>
      <c r="B1631" s="27" t="s">
        <v>267</v>
      </c>
      <c r="C1631" s="28"/>
      <c r="D1631" s="69" t="s">
        <v>6954</v>
      </c>
      <c r="E1631" s="29" t="s">
        <v>361</v>
      </c>
      <c r="F1631" s="29" t="s">
        <v>261</v>
      </c>
      <c r="G1631" s="29" t="s">
        <v>260</v>
      </c>
      <c r="H1631" s="30" t="s">
        <v>13</v>
      </c>
      <c r="I1631" s="31">
        <v>313.36660000000001</v>
      </c>
      <c r="J1631" s="48" t="str">
        <f t="shared" si="25"/>
        <v>Non-State Entities</v>
      </c>
      <c r="K1631" s="48" t="str">
        <f>IFERROR(VLOOKUP(C1631,AppropUnits[],13,0),D1631)</f>
        <v>Uintah County Sheriff</v>
      </c>
      <c r="L1631" s="35" t="s">
        <v>588</v>
      </c>
      <c r="M1631" s="63" t="s">
        <v>586</v>
      </c>
    </row>
    <row r="1632" spans="1:13" ht="15" customHeight="1" x14ac:dyDescent="0.25">
      <c r="A1632" s="45"/>
      <c r="B1632" s="27" t="s">
        <v>267</v>
      </c>
      <c r="C1632" s="28"/>
      <c r="D1632" s="69" t="s">
        <v>7091</v>
      </c>
      <c r="E1632" s="29" t="s">
        <v>361</v>
      </c>
      <c r="F1632" s="29" t="s">
        <v>261</v>
      </c>
      <c r="G1632" s="29" t="s">
        <v>260</v>
      </c>
      <c r="H1632" s="30" t="s">
        <v>13</v>
      </c>
      <c r="I1632" s="31">
        <v>55.614799999999995</v>
      </c>
      <c r="J1632" s="48" t="str">
        <f t="shared" si="25"/>
        <v>Non-State Entities</v>
      </c>
      <c r="K1632" s="48" t="str">
        <f>IFERROR(VLOOKUP(C1632,AppropUnits[],13,0),D1632)</f>
        <v>Uintah Fire Suppression Special Service District</v>
      </c>
      <c r="L1632" s="35" t="s">
        <v>588</v>
      </c>
      <c r="M1632" s="63" t="s">
        <v>586</v>
      </c>
    </row>
    <row r="1633" spans="1:13" ht="15" customHeight="1" x14ac:dyDescent="0.25">
      <c r="A1633" s="45"/>
      <c r="B1633" s="27" t="s">
        <v>267</v>
      </c>
      <c r="C1633" s="28"/>
      <c r="D1633" s="69" t="s">
        <v>6955</v>
      </c>
      <c r="E1633" s="29" t="s">
        <v>361</v>
      </c>
      <c r="F1633" s="29" t="s">
        <v>261</v>
      </c>
      <c r="G1633" s="29" t="s">
        <v>260</v>
      </c>
      <c r="H1633" s="30" t="s">
        <v>13</v>
      </c>
      <c r="I1633" s="31">
        <v>5.9200999999999997</v>
      </c>
      <c r="J1633" s="48" t="str">
        <f t="shared" si="25"/>
        <v>Non-State Entities</v>
      </c>
      <c r="K1633" s="48" t="str">
        <f>IFERROR(VLOOKUP(C1633,AppropUnits[],13,0),D1633)</f>
        <v>Uintah Highlands Improvement District</v>
      </c>
      <c r="L1633" s="35" t="s">
        <v>588</v>
      </c>
      <c r="M1633" s="63" t="s">
        <v>586</v>
      </c>
    </row>
    <row r="1634" spans="1:13" ht="15" customHeight="1" x14ac:dyDescent="0.25">
      <c r="A1634" s="45"/>
      <c r="B1634" s="27" t="s">
        <v>267</v>
      </c>
      <c r="C1634" s="28"/>
      <c r="D1634" s="69" t="s">
        <v>6956</v>
      </c>
      <c r="E1634" s="29" t="s">
        <v>361</v>
      </c>
      <c r="F1634" s="29" t="s">
        <v>261</v>
      </c>
      <c r="G1634" s="29" t="s">
        <v>260</v>
      </c>
      <c r="H1634" s="30" t="s">
        <v>13</v>
      </c>
      <c r="I1634" s="31">
        <v>1773.6647</v>
      </c>
      <c r="J1634" s="48" t="str">
        <f t="shared" si="25"/>
        <v>Non-State Entities</v>
      </c>
      <c r="K1634" s="48" t="str">
        <f>IFERROR(VLOOKUP(C1634,AppropUnits[],13,0),D1634)</f>
        <v>Unified Fire Authority</v>
      </c>
      <c r="L1634" s="35" t="s">
        <v>588</v>
      </c>
      <c r="M1634" s="63" t="s">
        <v>586</v>
      </c>
    </row>
    <row r="1635" spans="1:13" ht="15" customHeight="1" x14ac:dyDescent="0.25">
      <c r="A1635" s="45"/>
      <c r="B1635" s="27" t="s">
        <v>267</v>
      </c>
      <c r="C1635" s="28"/>
      <c r="D1635" s="69" t="s">
        <v>6958</v>
      </c>
      <c r="E1635" s="29" t="s">
        <v>361</v>
      </c>
      <c r="F1635" s="29" t="s">
        <v>261</v>
      </c>
      <c r="G1635" s="29" t="s">
        <v>260</v>
      </c>
      <c r="H1635" s="30" t="s">
        <v>13</v>
      </c>
      <c r="I1635" s="31">
        <v>674.66020000000003</v>
      </c>
      <c r="J1635" s="48" t="str">
        <f t="shared" si="25"/>
        <v>Non-State Entities</v>
      </c>
      <c r="K1635" s="48" t="str">
        <f>IFERROR(VLOOKUP(C1635,AppropUnits[],13,0),D1635)</f>
        <v>Utah Risk Management Mutual</v>
      </c>
      <c r="L1635" s="35" t="s">
        <v>588</v>
      </c>
      <c r="M1635" s="63" t="s">
        <v>586</v>
      </c>
    </row>
    <row r="1636" spans="1:13" ht="15" customHeight="1" x14ac:dyDescent="0.25">
      <c r="A1636" s="45"/>
      <c r="B1636" s="27" t="s">
        <v>267</v>
      </c>
      <c r="C1636" s="28"/>
      <c r="D1636" s="69" t="s">
        <v>6959</v>
      </c>
      <c r="E1636" s="29" t="s">
        <v>361</v>
      </c>
      <c r="F1636" s="29" t="s">
        <v>261</v>
      </c>
      <c r="G1636" s="29" t="s">
        <v>519</v>
      </c>
      <c r="H1636" s="30" t="s">
        <v>13</v>
      </c>
      <c r="I1636" s="31">
        <v>6000</v>
      </c>
      <c r="J1636" s="48" t="str">
        <f t="shared" si="25"/>
        <v>Non-State Entities</v>
      </c>
      <c r="K1636" s="48" t="str">
        <f>IFERROR(VLOOKUP(C1636,AppropUnits[],13,0),D1636)</f>
        <v>Utah State Fairpark</v>
      </c>
      <c r="L1636" s="35" t="s">
        <v>588</v>
      </c>
      <c r="M1636" s="63" t="s">
        <v>586</v>
      </c>
    </row>
    <row r="1637" spans="1:13" ht="15" customHeight="1" x14ac:dyDescent="0.25">
      <c r="A1637" s="45"/>
      <c r="B1637" s="27" t="s">
        <v>267</v>
      </c>
      <c r="C1637" s="28"/>
      <c r="D1637" s="69" t="s">
        <v>6959</v>
      </c>
      <c r="E1637" s="29" t="s">
        <v>361</v>
      </c>
      <c r="F1637" s="29" t="s">
        <v>261</v>
      </c>
      <c r="G1637" s="29" t="s">
        <v>260</v>
      </c>
      <c r="H1637" s="30" t="s">
        <v>13</v>
      </c>
      <c r="I1637" s="31">
        <v>727.85520000000008</v>
      </c>
      <c r="J1637" s="48" t="str">
        <f t="shared" si="25"/>
        <v>Non-State Entities</v>
      </c>
      <c r="K1637" s="48" t="str">
        <f>IFERROR(VLOOKUP(C1637,AppropUnits[],13,0),D1637)</f>
        <v>Utah State Fairpark</v>
      </c>
      <c r="L1637" s="35" t="s">
        <v>588</v>
      </c>
      <c r="M1637" s="63" t="s">
        <v>586</v>
      </c>
    </row>
    <row r="1638" spans="1:13" ht="15" customHeight="1" x14ac:dyDescent="0.25">
      <c r="A1638" s="45"/>
      <c r="B1638" s="27" t="s">
        <v>267</v>
      </c>
      <c r="C1638" s="28"/>
      <c r="D1638" s="69" t="s">
        <v>6959</v>
      </c>
      <c r="E1638" s="29" t="s">
        <v>361</v>
      </c>
      <c r="F1638" s="29" t="s">
        <v>261</v>
      </c>
      <c r="G1638" s="29" t="s">
        <v>260</v>
      </c>
      <c r="H1638" s="30" t="s">
        <v>13</v>
      </c>
      <c r="I1638" s="31">
        <v>11.367100000000001</v>
      </c>
      <c r="J1638" s="48" t="str">
        <f t="shared" si="25"/>
        <v>Non-State Entities</v>
      </c>
      <c r="K1638" s="48" t="str">
        <f>IFERROR(VLOOKUP(C1638,AppropUnits[],13,0),D1638)</f>
        <v>Utah State Fairpark</v>
      </c>
      <c r="L1638" s="35" t="s">
        <v>588</v>
      </c>
      <c r="M1638" s="63" t="s">
        <v>586</v>
      </c>
    </row>
    <row r="1639" spans="1:13" ht="15" customHeight="1" x14ac:dyDescent="0.25">
      <c r="A1639" s="46"/>
      <c r="B1639" s="25" t="s">
        <v>267</v>
      </c>
      <c r="C1639" s="43" t="s">
        <v>1463</v>
      </c>
      <c r="D1639" s="69" t="s">
        <v>6960</v>
      </c>
      <c r="E1639" s="39" t="s">
        <v>361</v>
      </c>
      <c r="F1639" s="25" t="s">
        <v>11</v>
      </c>
      <c r="G1639" s="25" t="s">
        <v>12</v>
      </c>
      <c r="H1639" s="25" t="s">
        <v>13</v>
      </c>
      <c r="I1639" s="32">
        <v>-382</v>
      </c>
      <c r="J1639" s="48" t="str">
        <f t="shared" si="25"/>
        <v>Non-State Entities</v>
      </c>
      <c r="K1639" s="48" t="str">
        <f>IFERROR(VLOOKUP(C1639,AppropUnits[],13,0),D1639)</f>
        <v>UTOPIA</v>
      </c>
      <c r="L1639" s="62" t="s">
        <v>1519</v>
      </c>
      <c r="M1639" s="63" t="s">
        <v>586</v>
      </c>
    </row>
    <row r="1640" spans="1:13" ht="15" customHeight="1" x14ac:dyDescent="0.25">
      <c r="A1640" s="46"/>
      <c r="B1640" s="25" t="s">
        <v>267</v>
      </c>
      <c r="C1640" s="43" t="s">
        <v>1463</v>
      </c>
      <c r="D1640" s="69" t="s">
        <v>6961</v>
      </c>
      <c r="E1640" s="39" t="s">
        <v>361</v>
      </c>
      <c r="F1640" s="25" t="s">
        <v>11</v>
      </c>
      <c r="G1640" s="25" t="s">
        <v>14</v>
      </c>
      <c r="H1640" s="25" t="s">
        <v>13</v>
      </c>
      <c r="I1640" s="32">
        <v>-7740</v>
      </c>
      <c r="J1640" s="48" t="str">
        <f t="shared" si="25"/>
        <v>Non-State Entities</v>
      </c>
      <c r="K1640" s="48" t="str">
        <f>IFERROR(VLOOKUP(C1640,AppropUnits[],13,0),D1640)</f>
        <v>Valley Behavioral Health</v>
      </c>
      <c r="L1640" s="62" t="s">
        <v>1519</v>
      </c>
      <c r="M1640" s="63" t="s">
        <v>586</v>
      </c>
    </row>
    <row r="1641" spans="1:13" ht="15" customHeight="1" x14ac:dyDescent="0.25">
      <c r="A1641" s="46"/>
      <c r="B1641" s="25" t="s">
        <v>267</v>
      </c>
      <c r="C1641" s="43" t="s">
        <v>1463</v>
      </c>
      <c r="D1641" s="69" t="s">
        <v>6962</v>
      </c>
      <c r="E1641" s="39" t="s">
        <v>361</v>
      </c>
      <c r="F1641" s="25" t="s">
        <v>11</v>
      </c>
      <c r="G1641" s="25" t="s">
        <v>20</v>
      </c>
      <c r="H1641" s="25" t="s">
        <v>13</v>
      </c>
      <c r="I1641" s="32">
        <v>14653</v>
      </c>
      <c r="J1641" s="48" t="str">
        <f t="shared" si="25"/>
        <v>Non-State Entities</v>
      </c>
      <c r="K1641" s="48" t="str">
        <f>IFERROR(VLOOKUP(C1641,AppropUnits[],13,0),D1641)</f>
        <v>Vernal City</v>
      </c>
      <c r="L1641" s="62" t="s">
        <v>1519</v>
      </c>
      <c r="M1641" s="63" t="s">
        <v>586</v>
      </c>
    </row>
    <row r="1642" spans="1:13" ht="15" customHeight="1" x14ac:dyDescent="0.25">
      <c r="A1642" s="45"/>
      <c r="B1642" s="27" t="s">
        <v>267</v>
      </c>
      <c r="C1642" s="28"/>
      <c r="D1642" s="69" t="s">
        <v>6963</v>
      </c>
      <c r="E1642" s="29" t="s">
        <v>361</v>
      </c>
      <c r="F1642" s="29" t="s">
        <v>261</v>
      </c>
      <c r="G1642" s="29" t="s">
        <v>260</v>
      </c>
      <c r="H1642" s="30" t="s">
        <v>13</v>
      </c>
      <c r="I1642" s="31">
        <v>365.40610000000004</v>
      </c>
      <c r="J1642" s="48" t="str">
        <f t="shared" si="25"/>
        <v>Non-State Entities</v>
      </c>
      <c r="K1642" s="48" t="str">
        <f>IFERROR(VLOOKUP(C1642,AppropUnits[],13,0),D1642)</f>
        <v>Virgin Town</v>
      </c>
      <c r="L1642" s="35" t="s">
        <v>588</v>
      </c>
      <c r="M1642" s="63" t="s">
        <v>586</v>
      </c>
    </row>
    <row r="1643" spans="1:13" ht="15" customHeight="1" x14ac:dyDescent="0.25">
      <c r="A1643" s="45"/>
      <c r="B1643" s="27" t="s">
        <v>267</v>
      </c>
      <c r="C1643" s="28"/>
      <c r="D1643" s="69" t="s">
        <v>6964</v>
      </c>
      <c r="E1643" s="29" t="s">
        <v>361</v>
      </c>
      <c r="F1643" s="29" t="s">
        <v>261</v>
      </c>
      <c r="G1643" s="29" t="s">
        <v>260</v>
      </c>
      <c r="H1643" s="30" t="s">
        <v>13</v>
      </c>
      <c r="I1643" s="31">
        <v>158.23570000000001</v>
      </c>
      <c r="J1643" s="48" t="str">
        <f t="shared" si="25"/>
        <v>Non-State Entities</v>
      </c>
      <c r="K1643" s="48" t="str">
        <f>IFERROR(VLOOKUP(C1643,AppropUnits[],13,0),D1643)</f>
        <v>Wasatch Behavioral Health</v>
      </c>
      <c r="L1643" s="35" t="s">
        <v>588</v>
      </c>
      <c r="M1643" s="63" t="s">
        <v>586</v>
      </c>
    </row>
    <row r="1644" spans="1:13" ht="15" customHeight="1" x14ac:dyDescent="0.25">
      <c r="A1644" s="45"/>
      <c r="B1644" s="27" t="s">
        <v>267</v>
      </c>
      <c r="C1644" s="28"/>
      <c r="D1644" s="69" t="s">
        <v>6965</v>
      </c>
      <c r="E1644" s="29" t="s">
        <v>361</v>
      </c>
      <c r="F1644" s="29" t="s">
        <v>261</v>
      </c>
      <c r="G1644" s="29" t="s">
        <v>260</v>
      </c>
      <c r="H1644" s="30" t="s">
        <v>13</v>
      </c>
      <c r="I1644" s="31">
        <v>330.87099999999998</v>
      </c>
      <c r="J1644" s="48" t="str">
        <f t="shared" si="25"/>
        <v>Non-State Entities</v>
      </c>
      <c r="K1644" s="48" t="str">
        <f>IFERROR(VLOOKUP(C1644,AppropUnits[],13,0),D1644)</f>
        <v>Wasatch County</v>
      </c>
      <c r="L1644" s="35" t="s">
        <v>588</v>
      </c>
      <c r="M1644" s="63" t="s">
        <v>586</v>
      </c>
    </row>
    <row r="1645" spans="1:13" ht="15" customHeight="1" x14ac:dyDescent="0.25">
      <c r="A1645" s="45"/>
      <c r="B1645" s="27" t="s">
        <v>267</v>
      </c>
      <c r="C1645" s="28"/>
      <c r="D1645" s="69" t="s">
        <v>6966</v>
      </c>
      <c r="E1645" s="29" t="s">
        <v>361</v>
      </c>
      <c r="F1645" s="29" t="s">
        <v>261</v>
      </c>
      <c r="G1645" s="29" t="s">
        <v>260</v>
      </c>
      <c r="H1645" s="30" t="s">
        <v>13</v>
      </c>
      <c r="I1645" s="31">
        <v>11.120699999999999</v>
      </c>
      <c r="J1645" s="48" t="str">
        <f t="shared" si="25"/>
        <v>Non-State Entities</v>
      </c>
      <c r="K1645" s="48" t="str">
        <f>IFERROR(VLOOKUP(C1645,AppropUnits[],13,0),D1645)</f>
        <v>Wasatch County Fire District</v>
      </c>
      <c r="L1645" s="35" t="s">
        <v>588</v>
      </c>
      <c r="M1645" s="63" t="s">
        <v>586</v>
      </c>
    </row>
    <row r="1646" spans="1:13" ht="15" customHeight="1" x14ac:dyDescent="0.25">
      <c r="A1646" s="45"/>
      <c r="B1646" s="27" t="s">
        <v>267</v>
      </c>
      <c r="C1646" s="28"/>
      <c r="D1646" s="69" t="s">
        <v>6967</v>
      </c>
      <c r="E1646" s="29" t="s">
        <v>361</v>
      </c>
      <c r="F1646" s="29" t="s">
        <v>261</v>
      </c>
      <c r="G1646" s="29" t="s">
        <v>260</v>
      </c>
      <c r="H1646" s="30" t="s">
        <v>13</v>
      </c>
      <c r="I1646" s="31">
        <v>307.2921</v>
      </c>
      <c r="J1646" s="48" t="str">
        <f t="shared" si="25"/>
        <v>Non-State Entities</v>
      </c>
      <c r="K1646" s="48" t="str">
        <f>IFERROR(VLOOKUP(C1646,AppropUnits[],13,0),D1646)</f>
        <v>Wasatch Integrated Waste Management</v>
      </c>
      <c r="L1646" s="35" t="s">
        <v>588</v>
      </c>
      <c r="M1646" s="63" t="s">
        <v>586</v>
      </c>
    </row>
    <row r="1647" spans="1:13" ht="15" customHeight="1" x14ac:dyDescent="0.25">
      <c r="A1647" s="45"/>
      <c r="B1647" s="27" t="s">
        <v>267</v>
      </c>
      <c r="C1647" s="28"/>
      <c r="D1647" s="69" t="s">
        <v>6968</v>
      </c>
      <c r="E1647" s="29" t="s">
        <v>361</v>
      </c>
      <c r="F1647" s="29" t="s">
        <v>261</v>
      </c>
      <c r="G1647" s="29" t="s">
        <v>260</v>
      </c>
      <c r="H1647" s="30" t="s">
        <v>13</v>
      </c>
      <c r="I1647" s="31">
        <v>1862.1092000000001</v>
      </c>
      <c r="J1647" s="48" t="str">
        <f t="shared" si="25"/>
        <v>Non-State Entities</v>
      </c>
      <c r="K1647" s="48" t="str">
        <f>IFERROR(VLOOKUP(C1647,AppropUnits[],13,0),D1647)</f>
        <v>Washington County</v>
      </c>
      <c r="L1647" s="35" t="s">
        <v>588</v>
      </c>
      <c r="M1647" s="63" t="s">
        <v>586</v>
      </c>
    </row>
    <row r="1648" spans="1:13" ht="15" customHeight="1" x14ac:dyDescent="0.25">
      <c r="A1648" s="45"/>
      <c r="B1648" s="27" t="s">
        <v>267</v>
      </c>
      <c r="C1648" s="28"/>
      <c r="D1648" s="69" t="s">
        <v>6969</v>
      </c>
      <c r="E1648" s="29" t="s">
        <v>361</v>
      </c>
      <c r="F1648" s="29" t="s">
        <v>261</v>
      </c>
      <c r="G1648" s="29" t="s">
        <v>260</v>
      </c>
      <c r="H1648" s="30" t="s">
        <v>13</v>
      </c>
      <c r="I1648" s="31">
        <v>34.306100000000001</v>
      </c>
      <c r="J1648" s="48" t="str">
        <f t="shared" si="25"/>
        <v>Non-State Entities</v>
      </c>
      <c r="K1648" s="48" t="str">
        <f>IFERROR(VLOOKUP(C1648,AppropUnits[],13,0),D1648)</f>
        <v>Washington County Water Conservancy District</v>
      </c>
      <c r="L1648" s="35" t="s">
        <v>588</v>
      </c>
      <c r="M1648" s="63" t="s">
        <v>586</v>
      </c>
    </row>
    <row r="1649" spans="1:13" ht="15" customHeight="1" x14ac:dyDescent="0.25">
      <c r="A1649" s="45"/>
      <c r="B1649" s="27" t="s">
        <v>267</v>
      </c>
      <c r="C1649" s="28"/>
      <c r="D1649" s="69" t="s">
        <v>6970</v>
      </c>
      <c r="E1649" s="29" t="s">
        <v>361</v>
      </c>
      <c r="F1649" s="29" t="s">
        <v>261</v>
      </c>
      <c r="G1649" s="29" t="s">
        <v>260</v>
      </c>
      <c r="H1649" s="30" t="s">
        <v>13</v>
      </c>
      <c r="I1649" s="31">
        <v>28.265700000000002</v>
      </c>
      <c r="J1649" s="48" t="str">
        <f t="shared" si="25"/>
        <v>Non-State Entities</v>
      </c>
      <c r="K1649" s="48" t="str">
        <f>IFERROR(VLOOKUP(C1649,AppropUnits[],13,0),D1649)</f>
        <v>Washington Terrace City</v>
      </c>
      <c r="L1649" s="35" t="s">
        <v>588</v>
      </c>
      <c r="M1649" s="63" t="s">
        <v>586</v>
      </c>
    </row>
    <row r="1650" spans="1:13" ht="15" customHeight="1" x14ac:dyDescent="0.25">
      <c r="A1650" s="45"/>
      <c r="B1650" s="27" t="s">
        <v>267</v>
      </c>
      <c r="C1650" s="28"/>
      <c r="D1650" s="69" t="s">
        <v>6971</v>
      </c>
      <c r="E1650" s="29" t="s">
        <v>361</v>
      </c>
      <c r="F1650" s="29" t="s">
        <v>261</v>
      </c>
      <c r="G1650" s="29" t="s">
        <v>260</v>
      </c>
      <c r="H1650" s="30" t="s">
        <v>13</v>
      </c>
      <c r="I1650" s="31">
        <v>692.71809999999994</v>
      </c>
      <c r="J1650" s="48" t="str">
        <f t="shared" si="25"/>
        <v>Non-State Entities</v>
      </c>
      <c r="K1650" s="48" t="str">
        <f>IFERROR(VLOOKUP(C1650,AppropUnits[],13,0),D1650)</f>
        <v>Weber Basin Water Conservancy District</v>
      </c>
      <c r="L1650" s="35" t="s">
        <v>588</v>
      </c>
      <c r="M1650" s="63" t="s">
        <v>586</v>
      </c>
    </row>
    <row r="1651" spans="1:13" ht="15" customHeight="1" x14ac:dyDescent="0.25">
      <c r="A1651" s="45"/>
      <c r="B1651" s="27" t="s">
        <v>267</v>
      </c>
      <c r="C1651" s="28"/>
      <c r="D1651" s="69" t="s">
        <v>6972</v>
      </c>
      <c r="E1651" s="29" t="s">
        <v>361</v>
      </c>
      <c r="F1651" s="29" t="s">
        <v>261</v>
      </c>
      <c r="G1651" s="29" t="s">
        <v>260</v>
      </c>
      <c r="H1651" s="30" t="s">
        <v>13</v>
      </c>
      <c r="I1651" s="31">
        <v>75.160499999999999</v>
      </c>
      <c r="J1651" s="48" t="str">
        <f t="shared" si="25"/>
        <v>Non-State Entities</v>
      </c>
      <c r="K1651" s="48" t="str">
        <f>IFERROR(VLOOKUP(C1651,AppropUnits[],13,0),D1651)</f>
        <v>Weber County</v>
      </c>
      <c r="L1651" s="35" t="s">
        <v>588</v>
      </c>
      <c r="M1651" s="63" t="s">
        <v>586</v>
      </c>
    </row>
    <row r="1652" spans="1:13" ht="15" customHeight="1" x14ac:dyDescent="0.25">
      <c r="A1652" s="45"/>
      <c r="B1652" s="27" t="s">
        <v>267</v>
      </c>
      <c r="C1652" s="28"/>
      <c r="D1652" s="69" t="s">
        <v>6973</v>
      </c>
      <c r="E1652" s="29" t="s">
        <v>361</v>
      </c>
      <c r="F1652" s="29" t="s">
        <v>261</v>
      </c>
      <c r="G1652" s="29" t="s">
        <v>260</v>
      </c>
      <c r="H1652" s="30" t="s">
        <v>13</v>
      </c>
      <c r="I1652" s="31">
        <v>46.615400000000001</v>
      </c>
      <c r="J1652" s="48" t="str">
        <f t="shared" si="25"/>
        <v>Non-State Entities</v>
      </c>
      <c r="K1652" s="48" t="str">
        <f>IFERROR(VLOOKUP(C1652,AppropUnits[],13,0),D1652)</f>
        <v>Weber County - Nutrition 4345</v>
      </c>
      <c r="L1652" s="35" t="s">
        <v>588</v>
      </c>
      <c r="M1652" s="63" t="s">
        <v>586</v>
      </c>
    </row>
    <row r="1653" spans="1:13" ht="15" customHeight="1" x14ac:dyDescent="0.25">
      <c r="A1653" s="45"/>
      <c r="B1653" s="27" t="s">
        <v>267</v>
      </c>
      <c r="C1653" s="28"/>
      <c r="D1653" s="69" t="s">
        <v>6974</v>
      </c>
      <c r="E1653" s="29" t="s">
        <v>361</v>
      </c>
      <c r="F1653" s="29" t="s">
        <v>261</v>
      </c>
      <c r="G1653" s="29" t="s">
        <v>260</v>
      </c>
      <c r="H1653" s="30" t="s">
        <v>13</v>
      </c>
      <c r="I1653" s="31">
        <v>710.77970000000005</v>
      </c>
      <c r="J1653" s="48" t="str">
        <f t="shared" si="25"/>
        <v>Non-State Entities</v>
      </c>
      <c r="K1653" s="48" t="str">
        <f>IFERROR(VLOOKUP(C1653,AppropUnits[],13,0),D1653)</f>
        <v>Weber County - The Ride 4351</v>
      </c>
      <c r="L1653" s="35" t="s">
        <v>588</v>
      </c>
      <c r="M1653" s="63" t="s">
        <v>586</v>
      </c>
    </row>
    <row r="1654" spans="1:13" ht="15" customHeight="1" x14ac:dyDescent="0.25">
      <c r="A1654" s="45"/>
      <c r="B1654" s="27" t="s">
        <v>267</v>
      </c>
      <c r="C1654" s="28"/>
      <c r="D1654" s="69" t="s">
        <v>6975</v>
      </c>
      <c r="E1654" s="29" t="s">
        <v>361</v>
      </c>
      <c r="F1654" s="29" t="s">
        <v>261</v>
      </c>
      <c r="G1654" s="29" t="s">
        <v>260</v>
      </c>
      <c r="H1654" s="30" t="s">
        <v>13</v>
      </c>
      <c r="I1654" s="31">
        <v>243.20400000000001</v>
      </c>
      <c r="J1654" s="48" t="str">
        <f t="shared" si="25"/>
        <v>Non-State Entities</v>
      </c>
      <c r="K1654" s="48" t="str">
        <f>IFERROR(VLOOKUP(C1654,AppropUnits[],13,0),D1654)</f>
        <v>Wellington City</v>
      </c>
      <c r="L1654" s="35" t="s">
        <v>588</v>
      </c>
      <c r="M1654" s="63" t="s">
        <v>586</v>
      </c>
    </row>
    <row r="1655" spans="1:13" ht="15" customHeight="1" x14ac:dyDescent="0.25">
      <c r="A1655" s="45"/>
      <c r="B1655" s="27" t="s">
        <v>267</v>
      </c>
      <c r="C1655" s="28"/>
      <c r="D1655" s="69" t="s">
        <v>6976</v>
      </c>
      <c r="E1655" s="29" t="s">
        <v>361</v>
      </c>
      <c r="F1655" s="29" t="s">
        <v>261</v>
      </c>
      <c r="G1655" s="29" t="s">
        <v>260</v>
      </c>
      <c r="H1655" s="30" t="s">
        <v>13</v>
      </c>
      <c r="I1655" s="31">
        <v>56.886300000000006</v>
      </c>
      <c r="J1655" s="48" t="str">
        <f t="shared" si="25"/>
        <v>Non-State Entities</v>
      </c>
      <c r="K1655" s="48" t="str">
        <f>IFERROR(VLOOKUP(C1655,AppropUnits[],13,0),D1655)</f>
        <v>Wellsville City</v>
      </c>
      <c r="L1655" s="35" t="s">
        <v>588</v>
      </c>
      <c r="M1655" s="63" t="s">
        <v>586</v>
      </c>
    </row>
    <row r="1656" spans="1:13" ht="15" customHeight="1" x14ac:dyDescent="0.25">
      <c r="A1656" s="45"/>
      <c r="B1656" s="27" t="s">
        <v>267</v>
      </c>
      <c r="C1656" s="28"/>
      <c r="D1656" s="69" t="s">
        <v>6977</v>
      </c>
      <c r="E1656" s="29" t="s">
        <v>361</v>
      </c>
      <c r="F1656" s="29" t="s">
        <v>261</v>
      </c>
      <c r="G1656" s="29" t="s">
        <v>260</v>
      </c>
      <c r="H1656" s="30" t="s">
        <v>13</v>
      </c>
      <c r="I1656" s="31">
        <v>167.28639999999999</v>
      </c>
      <c r="J1656" s="48" t="str">
        <f t="shared" si="25"/>
        <v>Non-State Entities</v>
      </c>
      <c r="K1656" s="48" t="str">
        <f>IFERROR(VLOOKUP(C1656,AppropUnits[],13,0),D1656)</f>
        <v>Wendover City</v>
      </c>
      <c r="L1656" s="35" t="s">
        <v>588</v>
      </c>
      <c r="M1656" s="63" t="s">
        <v>586</v>
      </c>
    </row>
    <row r="1657" spans="1:13" ht="15" customHeight="1" x14ac:dyDescent="0.25">
      <c r="A1657" s="45"/>
      <c r="B1657" s="27" t="s">
        <v>267</v>
      </c>
      <c r="C1657" s="28"/>
      <c r="D1657" s="69" t="s">
        <v>6978</v>
      </c>
      <c r="E1657" s="29" t="s">
        <v>361</v>
      </c>
      <c r="F1657" s="29" t="s">
        <v>261</v>
      </c>
      <c r="G1657" s="29" t="s">
        <v>260</v>
      </c>
      <c r="H1657" s="30" t="s">
        <v>13</v>
      </c>
      <c r="I1657" s="31">
        <v>57.351499999999994</v>
      </c>
      <c r="J1657" s="48" t="str">
        <f t="shared" si="25"/>
        <v>Non-State Entities</v>
      </c>
      <c r="K1657" s="48" t="str">
        <f>IFERROR(VLOOKUP(C1657,AppropUnits[],13,0),D1657)</f>
        <v>West Bountiful Police</v>
      </c>
      <c r="L1657" s="35" t="s">
        <v>588</v>
      </c>
      <c r="M1657" s="63" t="s">
        <v>586</v>
      </c>
    </row>
    <row r="1658" spans="1:13" ht="15" customHeight="1" x14ac:dyDescent="0.25">
      <c r="A1658" s="45"/>
      <c r="B1658" s="27" t="s">
        <v>267</v>
      </c>
      <c r="C1658" s="28"/>
      <c r="D1658" s="69" t="s">
        <v>6979</v>
      </c>
      <c r="E1658" s="29" t="s">
        <v>361</v>
      </c>
      <c r="F1658" s="29" t="s">
        <v>261</v>
      </c>
      <c r="G1658" s="29" t="s">
        <v>260</v>
      </c>
      <c r="H1658" s="30" t="s">
        <v>13</v>
      </c>
      <c r="I1658" s="31">
        <v>5.6229999999999993</v>
      </c>
      <c r="J1658" s="48" t="str">
        <f t="shared" si="25"/>
        <v>Non-State Entities</v>
      </c>
      <c r="K1658" s="48" t="str">
        <f>IFERROR(VLOOKUP(C1658,AppropUnits[],13,0),D1658)</f>
        <v>West Haven City</v>
      </c>
      <c r="L1658" s="35" t="s">
        <v>588</v>
      </c>
      <c r="M1658" s="63" t="s">
        <v>586</v>
      </c>
    </row>
    <row r="1659" spans="1:13" ht="15" customHeight="1" x14ac:dyDescent="0.25">
      <c r="A1659" s="45"/>
      <c r="B1659" s="27" t="s">
        <v>267</v>
      </c>
      <c r="C1659" s="28"/>
      <c r="D1659" s="69" t="s">
        <v>6980</v>
      </c>
      <c r="E1659" s="29" t="s">
        <v>361</v>
      </c>
      <c r="F1659" s="29" t="s">
        <v>261</v>
      </c>
      <c r="G1659" s="29" t="s">
        <v>260</v>
      </c>
      <c r="H1659" s="30" t="s">
        <v>13</v>
      </c>
      <c r="I1659" s="31">
        <v>124.7732</v>
      </c>
      <c r="J1659" s="48" t="str">
        <f t="shared" si="25"/>
        <v>Non-State Entities</v>
      </c>
      <c r="K1659" s="48" t="str">
        <f>IFERROR(VLOOKUP(C1659,AppropUnits[],13,0),D1659)</f>
        <v>West Jordan City</v>
      </c>
      <c r="L1659" s="35" t="s">
        <v>588</v>
      </c>
      <c r="M1659" s="63" t="s">
        <v>586</v>
      </c>
    </row>
    <row r="1660" spans="1:13" ht="15" customHeight="1" x14ac:dyDescent="0.25">
      <c r="A1660" s="45"/>
      <c r="B1660" s="27" t="s">
        <v>267</v>
      </c>
      <c r="C1660" s="28"/>
      <c r="D1660" s="69" t="s">
        <v>6981</v>
      </c>
      <c r="E1660" s="29" t="s">
        <v>361</v>
      </c>
      <c r="F1660" s="29" t="s">
        <v>261</v>
      </c>
      <c r="G1660" s="29" t="s">
        <v>260</v>
      </c>
      <c r="H1660" s="30" t="s">
        <v>13</v>
      </c>
      <c r="I1660" s="31">
        <v>179.63460000000001</v>
      </c>
      <c r="J1660" s="48" t="str">
        <f t="shared" si="25"/>
        <v>Non-State Entities</v>
      </c>
      <c r="K1660" s="48" t="str">
        <f>IFERROR(VLOOKUP(C1660,AppropUnits[],13,0),D1660)</f>
        <v>West Point City</v>
      </c>
      <c r="L1660" s="35" t="s">
        <v>588</v>
      </c>
      <c r="M1660" s="63" t="s">
        <v>586</v>
      </c>
    </row>
    <row r="1661" spans="1:13" ht="15" customHeight="1" x14ac:dyDescent="0.25">
      <c r="A1661" s="45"/>
      <c r="B1661" s="27" t="s">
        <v>267</v>
      </c>
      <c r="C1661" s="28"/>
      <c r="D1661" s="69" t="s">
        <v>6982</v>
      </c>
      <c r="E1661" s="29" t="s">
        <v>361</v>
      </c>
      <c r="F1661" s="29" t="s">
        <v>261</v>
      </c>
      <c r="G1661" s="29" t="s">
        <v>260</v>
      </c>
      <c r="H1661" s="30" t="s">
        <v>13</v>
      </c>
      <c r="I1661" s="31">
        <v>33.576000000000001</v>
      </c>
      <c r="J1661" s="48" t="str">
        <f t="shared" si="25"/>
        <v>Non-State Entities</v>
      </c>
      <c r="K1661" s="48" t="str">
        <f>IFERROR(VLOOKUP(C1661,AppropUnits[],13,0),D1661)</f>
        <v>West Valley City</v>
      </c>
      <c r="L1661" s="35" t="s">
        <v>588</v>
      </c>
      <c r="M1661" s="63" t="s">
        <v>586</v>
      </c>
    </row>
    <row r="1662" spans="1:13" ht="15" customHeight="1" x14ac:dyDescent="0.25">
      <c r="A1662" s="45"/>
      <c r="B1662" s="27" t="s">
        <v>267</v>
      </c>
      <c r="C1662" s="28"/>
      <c r="D1662" s="69" t="s">
        <v>6983</v>
      </c>
      <c r="E1662" s="29" t="s">
        <v>361</v>
      </c>
      <c r="F1662" s="29" t="s">
        <v>261</v>
      </c>
      <c r="G1662" s="29" t="s">
        <v>260</v>
      </c>
      <c r="H1662" s="30" t="s">
        <v>13</v>
      </c>
      <c r="I1662" s="31">
        <v>74.810600000000008</v>
      </c>
      <c r="J1662" s="48" t="str">
        <f t="shared" si="25"/>
        <v>Non-State Entities</v>
      </c>
      <c r="K1662" s="48" t="str">
        <f>IFERROR(VLOOKUP(C1662,AppropUnits[],13,0),D1662)</f>
        <v>White City Water Improvement</v>
      </c>
      <c r="L1662" s="35" t="s">
        <v>588</v>
      </c>
      <c r="M1662" s="63" t="s">
        <v>586</v>
      </c>
    </row>
    <row r="1663" spans="1:13" ht="15" customHeight="1" x14ac:dyDescent="0.25">
      <c r="A1663" s="45"/>
      <c r="B1663" s="27" t="s">
        <v>267</v>
      </c>
      <c r="C1663" s="28"/>
      <c r="D1663" s="69" t="s">
        <v>6983</v>
      </c>
      <c r="E1663" s="29" t="s">
        <v>361</v>
      </c>
      <c r="F1663" s="29" t="s">
        <v>261</v>
      </c>
      <c r="G1663" s="29" t="s">
        <v>260</v>
      </c>
      <c r="H1663" s="30" t="s">
        <v>13</v>
      </c>
      <c r="I1663" s="31">
        <v>39.517299999999999</v>
      </c>
      <c r="J1663" s="48" t="str">
        <f t="shared" si="25"/>
        <v>Non-State Entities</v>
      </c>
      <c r="K1663" s="48" t="str">
        <f>IFERROR(VLOOKUP(C1663,AppropUnits[],13,0),D1663)</f>
        <v>White City Water Improvement</v>
      </c>
      <c r="L1663" s="35" t="s">
        <v>588</v>
      </c>
      <c r="M1663" s="63" t="s">
        <v>586</v>
      </c>
    </row>
    <row r="1664" spans="1:13" ht="15" customHeight="1" x14ac:dyDescent="0.25">
      <c r="A1664" s="45"/>
      <c r="B1664" s="27" t="s">
        <v>267</v>
      </c>
      <c r="C1664" s="28"/>
      <c r="D1664" s="69" t="s">
        <v>6984</v>
      </c>
      <c r="E1664" s="29" t="s">
        <v>361</v>
      </c>
      <c r="F1664" s="29" t="s">
        <v>261</v>
      </c>
      <c r="G1664" s="29" t="s">
        <v>260</v>
      </c>
      <c r="H1664" s="30" t="s">
        <v>13</v>
      </c>
      <c r="I1664" s="31">
        <v>81.9465</v>
      </c>
      <c r="J1664" s="48" t="str">
        <f t="shared" si="25"/>
        <v>Non-State Entities</v>
      </c>
      <c r="K1664" s="48" t="str">
        <f>IFERROR(VLOOKUP(C1664,AppropUnits[],13,0),D1664)</f>
        <v>Willard City</v>
      </c>
      <c r="L1664" s="35" t="s">
        <v>588</v>
      </c>
      <c r="M1664" s="63" t="s">
        <v>586</v>
      </c>
    </row>
    <row r="1665" spans="1:13" ht="15" customHeight="1" x14ac:dyDescent="0.25">
      <c r="A1665" s="45"/>
      <c r="B1665" s="27" t="s">
        <v>267</v>
      </c>
      <c r="C1665" s="28"/>
      <c r="D1665" s="69" t="s">
        <v>6984</v>
      </c>
      <c r="E1665" s="29" t="s">
        <v>361</v>
      </c>
      <c r="F1665" s="29" t="s">
        <v>261</v>
      </c>
      <c r="G1665" s="29" t="s">
        <v>260</v>
      </c>
      <c r="H1665" s="30" t="s">
        <v>13</v>
      </c>
      <c r="I1665" s="31">
        <v>73.060299999999998</v>
      </c>
      <c r="J1665" s="48" t="str">
        <f t="shared" si="25"/>
        <v>Non-State Entities</v>
      </c>
      <c r="K1665" s="48" t="str">
        <f>IFERROR(VLOOKUP(C1665,AppropUnits[],13,0),D1665)</f>
        <v>Willard City</v>
      </c>
      <c r="L1665" s="35" t="s">
        <v>588</v>
      </c>
      <c r="M1665" s="63" t="s">
        <v>586</v>
      </c>
    </row>
    <row r="1666" spans="1:13" ht="15" customHeight="1" x14ac:dyDescent="0.25">
      <c r="A1666" s="45"/>
      <c r="B1666" s="27" t="s">
        <v>267</v>
      </c>
      <c r="C1666" s="28"/>
      <c r="D1666" s="69" t="s">
        <v>6985</v>
      </c>
      <c r="E1666" s="29" t="s">
        <v>361</v>
      </c>
      <c r="F1666" s="29" t="s">
        <v>261</v>
      </c>
      <c r="G1666" s="29" t="s">
        <v>260</v>
      </c>
      <c r="H1666" s="30" t="s">
        <v>13</v>
      </c>
      <c r="I1666" s="31">
        <v>48.936000000000007</v>
      </c>
      <c r="J1666" s="48" t="str">
        <f t="shared" si="25"/>
        <v>Non-State Entities</v>
      </c>
      <c r="K1666" s="48" t="str">
        <f>IFERROR(VLOOKUP(C1666,AppropUnits[],13,0),D1666)</f>
        <v>Woods Cross City</v>
      </c>
      <c r="L1666" s="35" t="s">
        <v>588</v>
      </c>
      <c r="M1666" s="63" t="s">
        <v>586</v>
      </c>
    </row>
    <row r="1667" spans="1:13" ht="15" customHeight="1" x14ac:dyDescent="0.25">
      <c r="A1667" s="45"/>
      <c r="B1667" s="27" t="s">
        <v>267</v>
      </c>
      <c r="C1667" s="28"/>
      <c r="D1667" s="69" t="s">
        <v>6985</v>
      </c>
      <c r="E1667" s="29" t="s">
        <v>361</v>
      </c>
      <c r="F1667" s="29" t="s">
        <v>261</v>
      </c>
      <c r="G1667" s="29" t="s">
        <v>260</v>
      </c>
      <c r="H1667" s="30" t="s">
        <v>13</v>
      </c>
      <c r="I1667" s="31">
        <v>283.80740000000003</v>
      </c>
      <c r="J1667" s="48" t="str">
        <f t="shared" si="25"/>
        <v>Non-State Entities</v>
      </c>
      <c r="K1667" s="48" t="str">
        <f>IFERROR(VLOOKUP(C1667,AppropUnits[],13,0),D1667)</f>
        <v>Woods Cross City</v>
      </c>
      <c r="L1667" s="35" t="s">
        <v>588</v>
      </c>
      <c r="M1667" s="63" t="s">
        <v>586</v>
      </c>
    </row>
    <row r="1668" spans="1:13" ht="15" customHeight="1" x14ac:dyDescent="0.25">
      <c r="A1668" s="46"/>
      <c r="B1668" s="25" t="s">
        <v>257</v>
      </c>
      <c r="C1668" s="43" t="s">
        <v>1463</v>
      </c>
      <c r="D1668" s="69" t="s">
        <v>6986</v>
      </c>
      <c r="E1668" s="39" t="s">
        <v>361</v>
      </c>
      <c r="F1668" s="25" t="s">
        <v>11</v>
      </c>
      <c r="G1668" s="25" t="s">
        <v>14</v>
      </c>
      <c r="H1668" s="25" t="s">
        <v>13</v>
      </c>
      <c r="I1668" s="32">
        <v>-2213</v>
      </c>
      <c r="J1668" s="48" t="str">
        <f t="shared" ref="J1668:J1731" si="26">IF(A1668&gt;"",A1668&amp;" "&amp;B1668,B1668)</f>
        <v>School Districts</v>
      </c>
      <c r="K1668" s="48" t="str">
        <f>IFERROR(VLOOKUP(C1668,AppropUnits[],13,0),D1668)</f>
        <v>Academy for Math, Engineering, &amp; Science</v>
      </c>
      <c r="L1668" s="62" t="s">
        <v>1519</v>
      </c>
      <c r="M1668" s="63" t="s">
        <v>586</v>
      </c>
    </row>
    <row r="1669" spans="1:13" ht="15" customHeight="1" x14ac:dyDescent="0.25">
      <c r="A1669" s="46"/>
      <c r="B1669" s="25" t="s">
        <v>257</v>
      </c>
      <c r="C1669" s="43" t="s">
        <v>1463</v>
      </c>
      <c r="D1669" s="69" t="s">
        <v>6986</v>
      </c>
      <c r="E1669" s="39" t="s">
        <v>361</v>
      </c>
      <c r="F1669" s="25" t="s">
        <v>11</v>
      </c>
      <c r="G1669" s="25" t="s">
        <v>20</v>
      </c>
      <c r="H1669" s="25" t="s">
        <v>13</v>
      </c>
      <c r="I1669" s="32">
        <v>284</v>
      </c>
      <c r="J1669" s="48" t="str">
        <f t="shared" si="26"/>
        <v>School Districts</v>
      </c>
      <c r="K1669" s="48" t="str">
        <f>IFERROR(VLOOKUP(C1669,AppropUnits[],13,0),D1669)</f>
        <v>Academy for Math, Engineering, &amp; Science</v>
      </c>
      <c r="L1669" s="62" t="s">
        <v>1519</v>
      </c>
      <c r="M1669" s="63" t="s">
        <v>586</v>
      </c>
    </row>
    <row r="1670" spans="1:13" ht="15" customHeight="1" x14ac:dyDescent="0.25">
      <c r="A1670" s="45"/>
      <c r="B1670" s="27" t="s">
        <v>257</v>
      </c>
      <c r="C1670" s="28"/>
      <c r="D1670" s="69" t="s">
        <v>6987</v>
      </c>
      <c r="E1670" s="29" t="s">
        <v>361</v>
      </c>
      <c r="F1670" s="29" t="s">
        <v>574</v>
      </c>
      <c r="G1670" s="29" t="s">
        <v>575</v>
      </c>
      <c r="H1670" s="30" t="s">
        <v>13</v>
      </c>
      <c r="I1670" s="31">
        <v>-5</v>
      </c>
      <c r="J1670" s="48" t="str">
        <f t="shared" si="26"/>
        <v>School Districts</v>
      </c>
      <c r="K1670" s="48" t="str">
        <f>IFERROR(VLOOKUP(C1670,AppropUnits[],13,0),D1670)</f>
        <v>Alpine School District</v>
      </c>
      <c r="L1670" s="35" t="s">
        <v>587</v>
      </c>
      <c r="M1670" s="63" t="s">
        <v>586</v>
      </c>
    </row>
    <row r="1671" spans="1:13" ht="15" customHeight="1" x14ac:dyDescent="0.25">
      <c r="A1671" s="45"/>
      <c r="B1671" s="27" t="s">
        <v>257</v>
      </c>
      <c r="C1671" s="28"/>
      <c r="D1671" s="69" t="s">
        <v>6987</v>
      </c>
      <c r="E1671" s="29" t="s">
        <v>361</v>
      </c>
      <c r="F1671" s="29" t="s">
        <v>261</v>
      </c>
      <c r="G1671" s="29" t="s">
        <v>260</v>
      </c>
      <c r="H1671" s="30" t="s">
        <v>13</v>
      </c>
      <c r="I1671" s="31">
        <v>820.11590000000001</v>
      </c>
      <c r="J1671" s="48" t="str">
        <f t="shared" si="26"/>
        <v>School Districts</v>
      </c>
      <c r="K1671" s="48" t="str">
        <f>IFERROR(VLOOKUP(C1671,AppropUnits[],13,0),D1671)</f>
        <v>Alpine School District</v>
      </c>
      <c r="L1671" s="35" t="s">
        <v>588</v>
      </c>
      <c r="M1671" s="63" t="s">
        <v>586</v>
      </c>
    </row>
    <row r="1672" spans="1:13" ht="15" customHeight="1" x14ac:dyDescent="0.25">
      <c r="A1672" s="46"/>
      <c r="B1672" s="25" t="s">
        <v>257</v>
      </c>
      <c r="C1672" s="43" t="s">
        <v>1463</v>
      </c>
      <c r="D1672" s="69" t="s">
        <v>6987</v>
      </c>
      <c r="E1672" s="39" t="s">
        <v>361</v>
      </c>
      <c r="F1672" s="25" t="s">
        <v>11</v>
      </c>
      <c r="G1672" s="25" t="s">
        <v>12</v>
      </c>
      <c r="H1672" s="25" t="s">
        <v>13</v>
      </c>
      <c r="I1672" s="32">
        <v>8922</v>
      </c>
      <c r="J1672" s="48" t="str">
        <f t="shared" si="26"/>
        <v>School Districts</v>
      </c>
      <c r="K1672" s="48" t="str">
        <f>IFERROR(VLOOKUP(C1672,AppropUnits[],13,0),D1672)</f>
        <v>Alpine School District</v>
      </c>
      <c r="L1672" s="62" t="s">
        <v>1519</v>
      </c>
      <c r="M1672" s="63" t="s">
        <v>586</v>
      </c>
    </row>
    <row r="1673" spans="1:13" ht="15" customHeight="1" x14ac:dyDescent="0.25">
      <c r="A1673" s="46"/>
      <c r="B1673" s="25" t="s">
        <v>257</v>
      </c>
      <c r="C1673" s="43" t="s">
        <v>1463</v>
      </c>
      <c r="D1673" s="69" t="s">
        <v>6987</v>
      </c>
      <c r="E1673" s="39" t="s">
        <v>361</v>
      </c>
      <c r="F1673" s="25" t="s">
        <v>11</v>
      </c>
      <c r="G1673" s="25" t="s">
        <v>14</v>
      </c>
      <c r="H1673" s="25" t="s">
        <v>13</v>
      </c>
      <c r="I1673" s="32">
        <v>194292</v>
      </c>
      <c r="J1673" s="48" t="str">
        <f t="shared" si="26"/>
        <v>School Districts</v>
      </c>
      <c r="K1673" s="48" t="str">
        <f>IFERROR(VLOOKUP(C1673,AppropUnits[],13,0),D1673)</f>
        <v>Alpine School District</v>
      </c>
      <c r="L1673" s="62" t="s">
        <v>1519</v>
      </c>
      <c r="M1673" s="63" t="s">
        <v>586</v>
      </c>
    </row>
    <row r="1674" spans="1:13" ht="15" customHeight="1" x14ac:dyDescent="0.25">
      <c r="A1674" s="46"/>
      <c r="B1674" s="25" t="s">
        <v>257</v>
      </c>
      <c r="C1674" s="43" t="s">
        <v>1463</v>
      </c>
      <c r="D1674" s="69" t="s">
        <v>6987</v>
      </c>
      <c r="E1674" s="39" t="s">
        <v>361</v>
      </c>
      <c r="F1674" s="25" t="s">
        <v>11</v>
      </c>
      <c r="G1674" s="25" t="s">
        <v>20</v>
      </c>
      <c r="H1674" s="25" t="s">
        <v>13</v>
      </c>
      <c r="I1674" s="32">
        <v>155067</v>
      </c>
      <c r="J1674" s="48" t="str">
        <f t="shared" si="26"/>
        <v>School Districts</v>
      </c>
      <c r="K1674" s="48" t="str">
        <f>IFERROR(VLOOKUP(C1674,AppropUnits[],13,0),D1674)</f>
        <v>Alpine School District</v>
      </c>
      <c r="L1674" s="62" t="s">
        <v>1519</v>
      </c>
      <c r="M1674" s="63" t="s">
        <v>586</v>
      </c>
    </row>
    <row r="1675" spans="1:13" ht="15" customHeight="1" x14ac:dyDescent="0.25">
      <c r="A1675" s="46"/>
      <c r="B1675" s="25" t="s">
        <v>257</v>
      </c>
      <c r="C1675" s="43" t="s">
        <v>1463</v>
      </c>
      <c r="D1675" s="69" t="s">
        <v>6988</v>
      </c>
      <c r="E1675" s="39" t="s">
        <v>361</v>
      </c>
      <c r="F1675" s="25" t="s">
        <v>11</v>
      </c>
      <c r="G1675" s="25" t="s">
        <v>12</v>
      </c>
      <c r="H1675" s="25" t="s">
        <v>13</v>
      </c>
      <c r="I1675" s="32">
        <v>-144</v>
      </c>
      <c r="J1675" s="48" t="str">
        <f t="shared" si="26"/>
        <v>School Districts</v>
      </c>
      <c r="K1675" s="48" t="str">
        <f>IFERROR(VLOOKUP(C1675,AppropUnits[],13,0),D1675)</f>
        <v>American Leadership Academy</v>
      </c>
      <c r="L1675" s="62" t="s">
        <v>1519</v>
      </c>
      <c r="M1675" s="63" t="s">
        <v>586</v>
      </c>
    </row>
    <row r="1676" spans="1:13" ht="15" customHeight="1" x14ac:dyDescent="0.25">
      <c r="A1676" s="46"/>
      <c r="B1676" s="25" t="s">
        <v>257</v>
      </c>
      <c r="C1676" s="43" t="s">
        <v>1463</v>
      </c>
      <c r="D1676" s="69" t="s">
        <v>6988</v>
      </c>
      <c r="E1676" s="39" t="s">
        <v>361</v>
      </c>
      <c r="F1676" s="25" t="s">
        <v>11</v>
      </c>
      <c r="G1676" s="25" t="s">
        <v>14</v>
      </c>
      <c r="H1676" s="25" t="s">
        <v>13</v>
      </c>
      <c r="I1676" s="32">
        <v>-11208</v>
      </c>
      <c r="J1676" s="48" t="str">
        <f t="shared" si="26"/>
        <v>School Districts</v>
      </c>
      <c r="K1676" s="48" t="str">
        <f>IFERROR(VLOOKUP(C1676,AppropUnits[],13,0),D1676)</f>
        <v>American Leadership Academy</v>
      </c>
      <c r="L1676" s="62" t="s">
        <v>1519</v>
      </c>
      <c r="M1676" s="63" t="s">
        <v>586</v>
      </c>
    </row>
    <row r="1677" spans="1:13" ht="15" customHeight="1" x14ac:dyDescent="0.25">
      <c r="A1677" s="46"/>
      <c r="B1677" s="25" t="s">
        <v>257</v>
      </c>
      <c r="C1677" s="43" t="s">
        <v>1463</v>
      </c>
      <c r="D1677" s="69" t="s">
        <v>6988</v>
      </c>
      <c r="E1677" s="39" t="s">
        <v>361</v>
      </c>
      <c r="F1677" s="25" t="s">
        <v>11</v>
      </c>
      <c r="G1677" s="25" t="s">
        <v>20</v>
      </c>
      <c r="H1677" s="25" t="s">
        <v>13</v>
      </c>
      <c r="I1677" s="32">
        <v>6871</v>
      </c>
      <c r="J1677" s="48" t="str">
        <f t="shared" si="26"/>
        <v>School Districts</v>
      </c>
      <c r="K1677" s="48" t="str">
        <f>IFERROR(VLOOKUP(C1677,AppropUnits[],13,0),D1677)</f>
        <v>American Leadership Academy</v>
      </c>
      <c r="L1677" s="62" t="s">
        <v>1519</v>
      </c>
      <c r="M1677" s="63" t="s">
        <v>586</v>
      </c>
    </row>
    <row r="1678" spans="1:13" ht="15" customHeight="1" x14ac:dyDescent="0.25">
      <c r="A1678" s="45"/>
      <c r="B1678" s="27" t="s">
        <v>257</v>
      </c>
      <c r="C1678" s="28"/>
      <c r="D1678" s="69" t="s">
        <v>6989</v>
      </c>
      <c r="E1678" s="29" t="s">
        <v>361</v>
      </c>
      <c r="F1678" s="29" t="s">
        <v>261</v>
      </c>
      <c r="G1678" s="29" t="s">
        <v>260</v>
      </c>
      <c r="H1678" s="30" t="s">
        <v>13</v>
      </c>
      <c r="I1678" s="31">
        <v>272.13479999999998</v>
      </c>
      <c r="J1678" s="48" t="str">
        <f t="shared" si="26"/>
        <v>School Districts</v>
      </c>
      <c r="K1678" s="48" t="str">
        <f>IFERROR(VLOOKUP(C1678,AppropUnits[],13,0),D1678)</f>
        <v>Beaver School District</v>
      </c>
      <c r="L1678" s="35" t="s">
        <v>588</v>
      </c>
      <c r="M1678" s="63" t="s">
        <v>586</v>
      </c>
    </row>
    <row r="1679" spans="1:13" ht="15" customHeight="1" x14ac:dyDescent="0.25">
      <c r="A1679" s="46"/>
      <c r="B1679" s="25" t="s">
        <v>257</v>
      </c>
      <c r="C1679" s="43" t="s">
        <v>1463</v>
      </c>
      <c r="D1679" s="69" t="s">
        <v>6989</v>
      </c>
      <c r="E1679" s="39" t="s">
        <v>361</v>
      </c>
      <c r="F1679" s="25" t="s">
        <v>11</v>
      </c>
      <c r="G1679" s="25" t="s">
        <v>12</v>
      </c>
      <c r="H1679" s="25" t="s">
        <v>13</v>
      </c>
      <c r="I1679" s="32">
        <v>-76</v>
      </c>
      <c r="J1679" s="48" t="str">
        <f t="shared" si="26"/>
        <v>School Districts</v>
      </c>
      <c r="K1679" s="48" t="str">
        <f>IFERROR(VLOOKUP(C1679,AppropUnits[],13,0),D1679)</f>
        <v>Beaver School District</v>
      </c>
      <c r="L1679" s="62" t="s">
        <v>1519</v>
      </c>
      <c r="M1679" s="63" t="s">
        <v>586</v>
      </c>
    </row>
    <row r="1680" spans="1:13" ht="15" customHeight="1" x14ac:dyDescent="0.25">
      <c r="A1680" s="46"/>
      <c r="B1680" s="25" t="s">
        <v>257</v>
      </c>
      <c r="C1680" s="43" t="s">
        <v>1463</v>
      </c>
      <c r="D1680" s="69" t="s">
        <v>6989</v>
      </c>
      <c r="E1680" s="39" t="s">
        <v>361</v>
      </c>
      <c r="F1680" s="25" t="s">
        <v>11</v>
      </c>
      <c r="G1680" s="25" t="s">
        <v>14</v>
      </c>
      <c r="H1680" s="25" t="s">
        <v>13</v>
      </c>
      <c r="I1680" s="32">
        <v>1774</v>
      </c>
      <c r="J1680" s="48" t="str">
        <f t="shared" si="26"/>
        <v>School Districts</v>
      </c>
      <c r="K1680" s="48" t="str">
        <f>IFERROR(VLOOKUP(C1680,AppropUnits[],13,0),D1680)</f>
        <v>Beaver School District</v>
      </c>
      <c r="L1680" s="62" t="s">
        <v>1519</v>
      </c>
      <c r="M1680" s="63" t="s">
        <v>586</v>
      </c>
    </row>
    <row r="1681" spans="1:13" ht="15" customHeight="1" x14ac:dyDescent="0.25">
      <c r="A1681" s="46"/>
      <c r="B1681" s="25" t="s">
        <v>257</v>
      </c>
      <c r="C1681" s="43" t="s">
        <v>1463</v>
      </c>
      <c r="D1681" s="69" t="s">
        <v>6989</v>
      </c>
      <c r="E1681" s="39" t="s">
        <v>361</v>
      </c>
      <c r="F1681" s="25" t="s">
        <v>11</v>
      </c>
      <c r="G1681" s="25" t="s">
        <v>20</v>
      </c>
      <c r="H1681" s="25" t="s">
        <v>13</v>
      </c>
      <c r="I1681" s="32">
        <v>14454</v>
      </c>
      <c r="J1681" s="48" t="str">
        <f t="shared" si="26"/>
        <v>School Districts</v>
      </c>
      <c r="K1681" s="48" t="str">
        <f>IFERROR(VLOOKUP(C1681,AppropUnits[],13,0),D1681)</f>
        <v>Beaver School District</v>
      </c>
      <c r="L1681" s="62" t="s">
        <v>1519</v>
      </c>
      <c r="M1681" s="63" t="s">
        <v>586</v>
      </c>
    </row>
    <row r="1682" spans="1:13" ht="15" customHeight="1" x14ac:dyDescent="0.25">
      <c r="A1682" s="46"/>
      <c r="B1682" s="25" t="s">
        <v>257</v>
      </c>
      <c r="C1682" s="43" t="s">
        <v>1463</v>
      </c>
      <c r="D1682" s="69" t="s">
        <v>6990</v>
      </c>
      <c r="E1682" s="39" t="s">
        <v>361</v>
      </c>
      <c r="F1682" s="25" t="s">
        <v>11</v>
      </c>
      <c r="G1682" s="25" t="s">
        <v>14</v>
      </c>
      <c r="H1682" s="25" t="s">
        <v>13</v>
      </c>
      <c r="I1682" s="32">
        <v>-1036</v>
      </c>
      <c r="J1682" s="48" t="str">
        <f t="shared" si="26"/>
        <v>School Districts</v>
      </c>
      <c r="K1682" s="48" t="str">
        <f>IFERROR(VLOOKUP(C1682,AppropUnits[],13,0),D1682)</f>
        <v>Beehive Science &amp; Technology Academy</v>
      </c>
      <c r="L1682" s="62" t="s">
        <v>1519</v>
      </c>
      <c r="M1682" s="63" t="s">
        <v>586</v>
      </c>
    </row>
    <row r="1683" spans="1:13" ht="15" customHeight="1" x14ac:dyDescent="0.25">
      <c r="A1683" s="46"/>
      <c r="B1683" s="25" t="s">
        <v>257</v>
      </c>
      <c r="C1683" s="43" t="s">
        <v>1463</v>
      </c>
      <c r="D1683" s="69" t="s">
        <v>6990</v>
      </c>
      <c r="E1683" s="39" t="s">
        <v>361</v>
      </c>
      <c r="F1683" s="25" t="s">
        <v>11</v>
      </c>
      <c r="G1683" s="25" t="s">
        <v>20</v>
      </c>
      <c r="H1683" s="25" t="s">
        <v>13</v>
      </c>
      <c r="I1683" s="32">
        <v>413</v>
      </c>
      <c r="J1683" s="48" t="str">
        <f t="shared" si="26"/>
        <v>School Districts</v>
      </c>
      <c r="K1683" s="48" t="str">
        <f>IFERROR(VLOOKUP(C1683,AppropUnits[],13,0),D1683)</f>
        <v>Beehive Science &amp; Technology Academy</v>
      </c>
      <c r="L1683" s="62" t="s">
        <v>1519</v>
      </c>
      <c r="M1683" s="63" t="s">
        <v>586</v>
      </c>
    </row>
    <row r="1684" spans="1:13" ht="15" customHeight="1" x14ac:dyDescent="0.25">
      <c r="A1684" s="46"/>
      <c r="B1684" s="25" t="s">
        <v>257</v>
      </c>
      <c r="C1684" s="43" t="s">
        <v>1463</v>
      </c>
      <c r="D1684" s="69" t="s">
        <v>6991</v>
      </c>
      <c r="E1684" s="39" t="s">
        <v>361</v>
      </c>
      <c r="F1684" s="25" t="s">
        <v>11</v>
      </c>
      <c r="G1684" s="25" t="s">
        <v>14</v>
      </c>
      <c r="H1684" s="25" t="s">
        <v>13</v>
      </c>
      <c r="I1684" s="32">
        <v>-4156</v>
      </c>
      <c r="J1684" s="48" t="str">
        <f t="shared" si="26"/>
        <v>School Districts</v>
      </c>
      <c r="K1684" s="48" t="str">
        <f>IFERROR(VLOOKUP(C1684,AppropUnits[],13,0),D1684)</f>
        <v>Bonneville Academy</v>
      </c>
      <c r="L1684" s="62" t="s">
        <v>1519</v>
      </c>
      <c r="M1684" s="63" t="s">
        <v>586</v>
      </c>
    </row>
    <row r="1685" spans="1:13" ht="15" customHeight="1" x14ac:dyDescent="0.25">
      <c r="A1685" s="46"/>
      <c r="B1685" s="25" t="s">
        <v>257</v>
      </c>
      <c r="C1685" s="43" t="s">
        <v>1463</v>
      </c>
      <c r="D1685" s="69" t="s">
        <v>6991</v>
      </c>
      <c r="E1685" s="39" t="s">
        <v>361</v>
      </c>
      <c r="F1685" s="25" t="s">
        <v>11</v>
      </c>
      <c r="G1685" s="25" t="s">
        <v>20</v>
      </c>
      <c r="H1685" s="25" t="s">
        <v>13</v>
      </c>
      <c r="I1685" s="32">
        <v>1275</v>
      </c>
      <c r="J1685" s="48" t="str">
        <f t="shared" si="26"/>
        <v>School Districts</v>
      </c>
      <c r="K1685" s="48" t="str">
        <f>IFERROR(VLOOKUP(C1685,AppropUnits[],13,0),D1685)</f>
        <v>Bonneville Academy</v>
      </c>
      <c r="L1685" s="62" t="s">
        <v>1519</v>
      </c>
      <c r="M1685" s="63" t="s">
        <v>586</v>
      </c>
    </row>
    <row r="1686" spans="1:13" ht="15" customHeight="1" x14ac:dyDescent="0.25">
      <c r="A1686" s="45"/>
      <c r="B1686" s="27" t="s">
        <v>257</v>
      </c>
      <c r="C1686" s="28"/>
      <c r="D1686" s="69" t="s">
        <v>6992</v>
      </c>
      <c r="E1686" s="29" t="s">
        <v>361</v>
      </c>
      <c r="F1686" s="29" t="s">
        <v>261</v>
      </c>
      <c r="G1686" s="29" t="s">
        <v>260</v>
      </c>
      <c r="H1686" s="30" t="s">
        <v>13</v>
      </c>
      <c r="I1686" s="31">
        <v>1796.0048999999999</v>
      </c>
      <c r="J1686" s="48" t="str">
        <f t="shared" si="26"/>
        <v>School Districts</v>
      </c>
      <c r="K1686" s="48" t="str">
        <f>IFERROR(VLOOKUP(C1686,AppropUnits[],13,0),D1686)</f>
        <v>Box Elder School District</v>
      </c>
      <c r="L1686" s="35" t="s">
        <v>588</v>
      </c>
      <c r="M1686" s="63" t="s">
        <v>586</v>
      </c>
    </row>
    <row r="1687" spans="1:13" ht="15" customHeight="1" x14ac:dyDescent="0.25">
      <c r="A1687" s="46"/>
      <c r="B1687" s="25" t="s">
        <v>257</v>
      </c>
      <c r="C1687" s="43" t="s">
        <v>1463</v>
      </c>
      <c r="D1687" s="69" t="s">
        <v>6992</v>
      </c>
      <c r="E1687" s="39" t="s">
        <v>361</v>
      </c>
      <c r="F1687" s="25" t="s">
        <v>11</v>
      </c>
      <c r="G1687" s="25" t="s">
        <v>12</v>
      </c>
      <c r="H1687" s="25" t="s">
        <v>13</v>
      </c>
      <c r="I1687" s="32">
        <v>-2922</v>
      </c>
      <c r="J1687" s="48" t="str">
        <f t="shared" si="26"/>
        <v>School Districts</v>
      </c>
      <c r="K1687" s="48" t="str">
        <f>IFERROR(VLOOKUP(C1687,AppropUnits[],13,0),D1687)</f>
        <v>Box Elder School District</v>
      </c>
      <c r="L1687" s="62" t="s">
        <v>1519</v>
      </c>
      <c r="M1687" s="63" t="s">
        <v>586</v>
      </c>
    </row>
    <row r="1688" spans="1:13" ht="15" customHeight="1" x14ac:dyDescent="0.25">
      <c r="A1688" s="46"/>
      <c r="B1688" s="25" t="s">
        <v>257</v>
      </c>
      <c r="C1688" s="43" t="s">
        <v>1463</v>
      </c>
      <c r="D1688" s="69" t="s">
        <v>6992</v>
      </c>
      <c r="E1688" s="39" t="s">
        <v>361</v>
      </c>
      <c r="F1688" s="25" t="s">
        <v>11</v>
      </c>
      <c r="G1688" s="25" t="s">
        <v>14</v>
      </c>
      <c r="H1688" s="25" t="s">
        <v>13</v>
      </c>
      <c r="I1688" s="32">
        <v>5504</v>
      </c>
      <c r="J1688" s="48" t="str">
        <f t="shared" si="26"/>
        <v>School Districts</v>
      </c>
      <c r="K1688" s="48" t="str">
        <f>IFERROR(VLOOKUP(C1688,AppropUnits[],13,0),D1688)</f>
        <v>Box Elder School District</v>
      </c>
      <c r="L1688" s="62" t="s">
        <v>1519</v>
      </c>
      <c r="M1688" s="63" t="s">
        <v>586</v>
      </c>
    </row>
    <row r="1689" spans="1:13" ht="15" customHeight="1" x14ac:dyDescent="0.25">
      <c r="A1689" s="46"/>
      <c r="B1689" s="25" t="s">
        <v>257</v>
      </c>
      <c r="C1689" s="43" t="s">
        <v>1463</v>
      </c>
      <c r="D1689" s="69" t="s">
        <v>6992</v>
      </c>
      <c r="E1689" s="39" t="s">
        <v>361</v>
      </c>
      <c r="F1689" s="25" t="s">
        <v>11</v>
      </c>
      <c r="G1689" s="25" t="s">
        <v>20</v>
      </c>
      <c r="H1689" s="25" t="s">
        <v>13</v>
      </c>
      <c r="I1689" s="32">
        <v>59851</v>
      </c>
      <c r="J1689" s="48" t="str">
        <f t="shared" si="26"/>
        <v>School Districts</v>
      </c>
      <c r="K1689" s="48" t="str">
        <f>IFERROR(VLOOKUP(C1689,AppropUnits[],13,0),D1689)</f>
        <v>Box Elder School District</v>
      </c>
      <c r="L1689" s="62" t="s">
        <v>1519</v>
      </c>
      <c r="M1689" s="63" t="s">
        <v>586</v>
      </c>
    </row>
    <row r="1690" spans="1:13" ht="15" customHeight="1" x14ac:dyDescent="0.25">
      <c r="A1690" s="46"/>
      <c r="B1690" s="25" t="s">
        <v>257</v>
      </c>
      <c r="C1690" s="43" t="s">
        <v>1463</v>
      </c>
      <c r="D1690" s="69" t="s">
        <v>6993</v>
      </c>
      <c r="E1690" s="39" t="s">
        <v>361</v>
      </c>
      <c r="F1690" s="25" t="s">
        <v>11</v>
      </c>
      <c r="G1690" s="25" t="s">
        <v>12</v>
      </c>
      <c r="H1690" s="25" t="s">
        <v>13</v>
      </c>
      <c r="I1690" s="32">
        <v>38</v>
      </c>
      <c r="J1690" s="48" t="str">
        <f t="shared" si="26"/>
        <v>School Districts</v>
      </c>
      <c r="K1690" s="48" t="str">
        <f>IFERROR(VLOOKUP(C1690,AppropUnits[],13,0),D1690)</f>
        <v>C S Lewis Academy Charter School</v>
      </c>
      <c r="L1690" s="62" t="s">
        <v>1519</v>
      </c>
      <c r="M1690" s="63" t="s">
        <v>586</v>
      </c>
    </row>
    <row r="1691" spans="1:13" ht="15" customHeight="1" x14ac:dyDescent="0.25">
      <c r="A1691" s="46"/>
      <c r="B1691" s="25" t="s">
        <v>257</v>
      </c>
      <c r="C1691" s="43" t="s">
        <v>1463</v>
      </c>
      <c r="D1691" s="69" t="s">
        <v>6993</v>
      </c>
      <c r="E1691" s="39" t="s">
        <v>361</v>
      </c>
      <c r="F1691" s="25" t="s">
        <v>11</v>
      </c>
      <c r="G1691" s="25" t="s">
        <v>14</v>
      </c>
      <c r="H1691" s="25" t="s">
        <v>13</v>
      </c>
      <c r="I1691" s="32">
        <v>-2590</v>
      </c>
      <c r="J1691" s="48" t="str">
        <f t="shared" si="26"/>
        <v>School Districts</v>
      </c>
      <c r="K1691" s="48" t="str">
        <f>IFERROR(VLOOKUP(C1691,AppropUnits[],13,0),D1691)</f>
        <v>C S Lewis Academy Charter School</v>
      </c>
      <c r="L1691" s="62" t="s">
        <v>1519</v>
      </c>
      <c r="M1691" s="63" t="s">
        <v>586</v>
      </c>
    </row>
    <row r="1692" spans="1:13" ht="15" customHeight="1" x14ac:dyDescent="0.25">
      <c r="A1692" s="46"/>
      <c r="B1692" s="25" t="s">
        <v>257</v>
      </c>
      <c r="C1692" s="43" t="s">
        <v>1463</v>
      </c>
      <c r="D1692" s="69" t="s">
        <v>6993</v>
      </c>
      <c r="E1692" s="39" t="s">
        <v>361</v>
      </c>
      <c r="F1692" s="25" t="s">
        <v>11</v>
      </c>
      <c r="G1692" s="25" t="s">
        <v>20</v>
      </c>
      <c r="H1692" s="25" t="s">
        <v>13</v>
      </c>
      <c r="I1692" s="32">
        <v>805</v>
      </c>
      <c r="J1692" s="48" t="str">
        <f t="shared" si="26"/>
        <v>School Districts</v>
      </c>
      <c r="K1692" s="48" t="str">
        <f>IFERROR(VLOOKUP(C1692,AppropUnits[],13,0),D1692)</f>
        <v>C S Lewis Academy Charter School</v>
      </c>
      <c r="L1692" s="62" t="s">
        <v>1519</v>
      </c>
      <c r="M1692" s="63" t="s">
        <v>586</v>
      </c>
    </row>
    <row r="1693" spans="1:13" ht="15" customHeight="1" x14ac:dyDescent="0.25">
      <c r="A1693" s="45"/>
      <c r="B1693" s="27" t="s">
        <v>257</v>
      </c>
      <c r="C1693" s="28"/>
      <c r="D1693" s="80" t="s">
        <v>6994</v>
      </c>
      <c r="E1693" s="29" t="s">
        <v>361</v>
      </c>
      <c r="F1693" s="29" t="s">
        <v>574</v>
      </c>
      <c r="G1693" s="29" t="s">
        <v>575</v>
      </c>
      <c r="H1693" s="30" t="s">
        <v>13</v>
      </c>
      <c r="I1693" s="31">
        <v>-92.5</v>
      </c>
      <c r="J1693" s="48" t="str">
        <f t="shared" si="26"/>
        <v>School Districts</v>
      </c>
      <c r="K1693" s="48" t="str">
        <f>IFERROR(VLOOKUP(C1693,AppropUnits[],13,0),D1693)</f>
        <v>Cache School District</v>
      </c>
      <c r="L1693" s="35" t="s">
        <v>587</v>
      </c>
      <c r="M1693" s="63" t="s">
        <v>586</v>
      </c>
    </row>
    <row r="1694" spans="1:13" ht="15" customHeight="1" x14ac:dyDescent="0.25">
      <c r="A1694" s="45"/>
      <c r="B1694" s="27" t="s">
        <v>257</v>
      </c>
      <c r="C1694" s="28"/>
      <c r="D1694" s="80" t="s">
        <v>6994</v>
      </c>
      <c r="E1694" s="29" t="s">
        <v>361</v>
      </c>
      <c r="F1694" s="29" t="s">
        <v>261</v>
      </c>
      <c r="G1694" s="29" t="s">
        <v>260</v>
      </c>
      <c r="H1694" s="30" t="s">
        <v>13</v>
      </c>
      <c r="I1694" s="31">
        <v>2294.3987000000002</v>
      </c>
      <c r="J1694" s="48" t="str">
        <f t="shared" si="26"/>
        <v>School Districts</v>
      </c>
      <c r="K1694" s="48" t="str">
        <f>IFERROR(VLOOKUP(C1694,AppropUnits[],13,0),D1694)</f>
        <v>Cache School District</v>
      </c>
      <c r="L1694" s="35" t="s">
        <v>588</v>
      </c>
      <c r="M1694" s="63" t="s">
        <v>586</v>
      </c>
    </row>
    <row r="1695" spans="1:13" ht="15" customHeight="1" x14ac:dyDescent="0.25">
      <c r="A1695" s="46"/>
      <c r="B1695" s="25" t="s">
        <v>257</v>
      </c>
      <c r="C1695" s="43" t="s">
        <v>1463</v>
      </c>
      <c r="D1695" s="69" t="s">
        <v>6994</v>
      </c>
      <c r="E1695" s="39" t="s">
        <v>361</v>
      </c>
      <c r="F1695" s="25" t="s">
        <v>11</v>
      </c>
      <c r="G1695" s="25" t="s">
        <v>12</v>
      </c>
      <c r="H1695" s="25" t="s">
        <v>13</v>
      </c>
      <c r="I1695" s="32">
        <v>-2987</v>
      </c>
      <c r="J1695" s="48" t="str">
        <f t="shared" si="26"/>
        <v>School Districts</v>
      </c>
      <c r="K1695" s="48" t="str">
        <f>IFERROR(VLOOKUP(C1695,AppropUnits[],13,0),D1695)</f>
        <v>Cache School District</v>
      </c>
      <c r="L1695" s="62" t="s">
        <v>1519</v>
      </c>
      <c r="M1695" s="63" t="s">
        <v>586</v>
      </c>
    </row>
    <row r="1696" spans="1:13" ht="15" customHeight="1" x14ac:dyDescent="0.25">
      <c r="A1696" s="46"/>
      <c r="B1696" s="25" t="s">
        <v>257</v>
      </c>
      <c r="C1696" s="43" t="s">
        <v>1463</v>
      </c>
      <c r="D1696" s="69" t="s">
        <v>6994</v>
      </c>
      <c r="E1696" s="39" t="s">
        <v>361</v>
      </c>
      <c r="F1696" s="25" t="s">
        <v>11</v>
      </c>
      <c r="G1696" s="25" t="s">
        <v>14</v>
      </c>
      <c r="H1696" s="25" t="s">
        <v>13</v>
      </c>
      <c r="I1696" s="32">
        <v>57439</v>
      </c>
      <c r="J1696" s="48" t="str">
        <f t="shared" si="26"/>
        <v>School Districts</v>
      </c>
      <c r="K1696" s="48" t="str">
        <f>IFERROR(VLOOKUP(C1696,AppropUnits[],13,0),D1696)</f>
        <v>Cache School District</v>
      </c>
      <c r="L1696" s="62" t="s">
        <v>1519</v>
      </c>
      <c r="M1696" s="63" t="s">
        <v>586</v>
      </c>
    </row>
    <row r="1697" spans="1:13" ht="15" customHeight="1" x14ac:dyDescent="0.25">
      <c r="A1697" s="46"/>
      <c r="B1697" s="25" t="s">
        <v>257</v>
      </c>
      <c r="C1697" s="43" t="s">
        <v>1463</v>
      </c>
      <c r="D1697" s="69" t="s">
        <v>6994</v>
      </c>
      <c r="E1697" s="39" t="s">
        <v>361</v>
      </c>
      <c r="F1697" s="25" t="s">
        <v>11</v>
      </c>
      <c r="G1697" s="25" t="s">
        <v>20</v>
      </c>
      <c r="H1697" s="25" t="s">
        <v>13</v>
      </c>
      <c r="I1697" s="32">
        <v>66230</v>
      </c>
      <c r="J1697" s="48" t="str">
        <f t="shared" si="26"/>
        <v>School Districts</v>
      </c>
      <c r="K1697" s="48" t="str">
        <f>IFERROR(VLOOKUP(C1697,AppropUnits[],13,0),D1697)</f>
        <v>Cache School District</v>
      </c>
      <c r="L1697" s="62" t="s">
        <v>1519</v>
      </c>
      <c r="M1697" s="63" t="s">
        <v>586</v>
      </c>
    </row>
    <row r="1698" spans="1:13" ht="15" customHeight="1" x14ac:dyDescent="0.25">
      <c r="A1698" s="46"/>
      <c r="B1698" s="25" t="s">
        <v>257</v>
      </c>
      <c r="C1698" s="43" t="s">
        <v>1463</v>
      </c>
      <c r="D1698" s="69" t="s">
        <v>6995</v>
      </c>
      <c r="E1698" s="39" t="s">
        <v>361</v>
      </c>
      <c r="F1698" s="25" t="s">
        <v>11</v>
      </c>
      <c r="G1698" s="25" t="s">
        <v>12</v>
      </c>
      <c r="H1698" s="25" t="s">
        <v>13</v>
      </c>
      <c r="I1698" s="32">
        <v>-181</v>
      </c>
      <c r="J1698" s="48" t="str">
        <f t="shared" si="26"/>
        <v>School Districts</v>
      </c>
      <c r="K1698" s="48" t="str">
        <f>IFERROR(VLOOKUP(C1698,AppropUnits[],13,0),D1698)</f>
        <v>Canyon Grove Academy</v>
      </c>
      <c r="L1698" s="62" t="s">
        <v>1519</v>
      </c>
      <c r="M1698" s="63" t="s">
        <v>586</v>
      </c>
    </row>
    <row r="1699" spans="1:13" ht="15" customHeight="1" x14ac:dyDescent="0.25">
      <c r="A1699" s="46"/>
      <c r="B1699" s="25" t="s">
        <v>257</v>
      </c>
      <c r="C1699" s="43" t="s">
        <v>1463</v>
      </c>
      <c r="D1699" s="69" t="s">
        <v>6995</v>
      </c>
      <c r="E1699" s="39" t="s">
        <v>361</v>
      </c>
      <c r="F1699" s="25" t="s">
        <v>11</v>
      </c>
      <c r="G1699" s="25" t="s">
        <v>14</v>
      </c>
      <c r="H1699" s="25" t="s">
        <v>13</v>
      </c>
      <c r="I1699" s="32">
        <v>-3148</v>
      </c>
      <c r="J1699" s="48" t="str">
        <f t="shared" si="26"/>
        <v>School Districts</v>
      </c>
      <c r="K1699" s="48" t="str">
        <f>IFERROR(VLOOKUP(C1699,AppropUnits[],13,0),D1699)</f>
        <v>Canyon Grove Academy</v>
      </c>
      <c r="L1699" s="62" t="s">
        <v>1519</v>
      </c>
      <c r="M1699" s="63" t="s">
        <v>586</v>
      </c>
    </row>
    <row r="1700" spans="1:13" ht="15" customHeight="1" x14ac:dyDescent="0.25">
      <c r="A1700" s="46"/>
      <c r="B1700" s="25" t="s">
        <v>257</v>
      </c>
      <c r="C1700" s="43" t="s">
        <v>1463</v>
      </c>
      <c r="D1700" s="69" t="s">
        <v>6995</v>
      </c>
      <c r="E1700" s="39" t="s">
        <v>361</v>
      </c>
      <c r="F1700" s="25" t="s">
        <v>11</v>
      </c>
      <c r="G1700" s="25" t="s">
        <v>20</v>
      </c>
      <c r="H1700" s="25" t="s">
        <v>13</v>
      </c>
      <c r="I1700" s="32">
        <v>235</v>
      </c>
      <c r="J1700" s="48" t="str">
        <f t="shared" si="26"/>
        <v>School Districts</v>
      </c>
      <c r="K1700" s="48" t="str">
        <f>IFERROR(VLOOKUP(C1700,AppropUnits[],13,0),D1700)</f>
        <v>Canyon Grove Academy</v>
      </c>
      <c r="L1700" s="62" t="s">
        <v>1519</v>
      </c>
      <c r="M1700" s="63" t="s">
        <v>586</v>
      </c>
    </row>
    <row r="1701" spans="1:13" ht="15" customHeight="1" x14ac:dyDescent="0.25">
      <c r="A1701" s="45"/>
      <c r="B1701" s="27" t="s">
        <v>257</v>
      </c>
      <c r="C1701" s="28"/>
      <c r="D1701" s="69" t="s">
        <v>6996</v>
      </c>
      <c r="E1701" s="29" t="s">
        <v>361</v>
      </c>
      <c r="F1701" s="29" t="s">
        <v>574</v>
      </c>
      <c r="G1701" s="29" t="s">
        <v>575</v>
      </c>
      <c r="H1701" s="30" t="s">
        <v>13</v>
      </c>
      <c r="I1701" s="31">
        <v>-65</v>
      </c>
      <c r="J1701" s="48" t="str">
        <f t="shared" si="26"/>
        <v>School Districts</v>
      </c>
      <c r="K1701" s="48" t="str">
        <f>IFERROR(VLOOKUP(C1701,AppropUnits[],13,0),D1701)</f>
        <v>Canyons School District</v>
      </c>
      <c r="L1701" s="35" t="s">
        <v>587</v>
      </c>
      <c r="M1701" s="63" t="s">
        <v>586</v>
      </c>
    </row>
    <row r="1702" spans="1:13" ht="15" customHeight="1" x14ac:dyDescent="0.25">
      <c r="A1702" s="45"/>
      <c r="B1702" s="27" t="s">
        <v>257</v>
      </c>
      <c r="C1702" s="28"/>
      <c r="D1702" s="69" t="s">
        <v>6996</v>
      </c>
      <c r="E1702" s="29" t="s">
        <v>361</v>
      </c>
      <c r="F1702" s="29" t="s">
        <v>261</v>
      </c>
      <c r="G1702" s="29" t="s">
        <v>260</v>
      </c>
      <c r="H1702" s="30" t="s">
        <v>13</v>
      </c>
      <c r="I1702" s="31">
        <v>28.555900000000001</v>
      </c>
      <c r="J1702" s="48" t="str">
        <f t="shared" si="26"/>
        <v>School Districts</v>
      </c>
      <c r="K1702" s="48" t="str">
        <f>IFERROR(VLOOKUP(C1702,AppropUnits[],13,0),D1702)</f>
        <v>Canyons School District</v>
      </c>
      <c r="L1702" s="35" t="s">
        <v>588</v>
      </c>
      <c r="M1702" s="63" t="s">
        <v>586</v>
      </c>
    </row>
    <row r="1703" spans="1:13" ht="15" customHeight="1" x14ac:dyDescent="0.25">
      <c r="A1703" s="46"/>
      <c r="B1703" s="25" t="s">
        <v>257</v>
      </c>
      <c r="C1703" s="43" t="s">
        <v>1463</v>
      </c>
      <c r="D1703" s="69" t="s">
        <v>6996</v>
      </c>
      <c r="E1703" s="39" t="s">
        <v>361</v>
      </c>
      <c r="F1703" s="25" t="s">
        <v>11</v>
      </c>
      <c r="G1703" s="25" t="s">
        <v>12</v>
      </c>
      <c r="H1703" s="25" t="s">
        <v>13</v>
      </c>
      <c r="I1703" s="32">
        <v>-2441</v>
      </c>
      <c r="J1703" s="48" t="str">
        <f t="shared" si="26"/>
        <v>School Districts</v>
      </c>
      <c r="K1703" s="48" t="str">
        <f>IFERROR(VLOOKUP(C1703,AppropUnits[],13,0),D1703)</f>
        <v>Canyons School District</v>
      </c>
      <c r="L1703" s="62" t="s">
        <v>1519</v>
      </c>
      <c r="M1703" s="63" t="s">
        <v>586</v>
      </c>
    </row>
    <row r="1704" spans="1:13" ht="15" customHeight="1" x14ac:dyDescent="0.25">
      <c r="A1704" s="46"/>
      <c r="B1704" s="25" t="s">
        <v>257</v>
      </c>
      <c r="C1704" s="43" t="s">
        <v>1463</v>
      </c>
      <c r="D1704" s="69" t="s">
        <v>6996</v>
      </c>
      <c r="E1704" s="39" t="s">
        <v>361</v>
      </c>
      <c r="F1704" s="25" t="s">
        <v>11</v>
      </c>
      <c r="G1704" s="25" t="s">
        <v>14</v>
      </c>
      <c r="H1704" s="25" t="s">
        <v>13</v>
      </c>
      <c r="I1704" s="32">
        <v>-10783</v>
      </c>
      <c r="J1704" s="48" t="str">
        <f t="shared" si="26"/>
        <v>School Districts</v>
      </c>
      <c r="K1704" s="48" t="str">
        <f>IFERROR(VLOOKUP(C1704,AppropUnits[],13,0),D1704)</f>
        <v>Canyons School District</v>
      </c>
      <c r="L1704" s="62" t="s">
        <v>1519</v>
      </c>
      <c r="M1704" s="63" t="s">
        <v>586</v>
      </c>
    </row>
    <row r="1705" spans="1:13" ht="15" customHeight="1" x14ac:dyDescent="0.25">
      <c r="A1705" s="46"/>
      <c r="B1705" s="25" t="s">
        <v>257</v>
      </c>
      <c r="C1705" s="43" t="s">
        <v>1463</v>
      </c>
      <c r="D1705" s="69" t="s">
        <v>6996</v>
      </c>
      <c r="E1705" s="39" t="s">
        <v>361</v>
      </c>
      <c r="F1705" s="25" t="s">
        <v>11</v>
      </c>
      <c r="G1705" s="25" t="s">
        <v>20</v>
      </c>
      <c r="H1705" s="25" t="s">
        <v>13</v>
      </c>
      <c r="I1705" s="32">
        <v>130107</v>
      </c>
      <c r="J1705" s="48" t="str">
        <f t="shared" si="26"/>
        <v>School Districts</v>
      </c>
      <c r="K1705" s="48" t="str">
        <f>IFERROR(VLOOKUP(C1705,AppropUnits[],13,0),D1705)</f>
        <v>Canyons School District</v>
      </c>
      <c r="L1705" s="62" t="s">
        <v>1519</v>
      </c>
      <c r="M1705" s="63" t="s">
        <v>586</v>
      </c>
    </row>
    <row r="1706" spans="1:13" ht="15" customHeight="1" x14ac:dyDescent="0.25">
      <c r="A1706" s="45"/>
      <c r="B1706" s="27" t="s">
        <v>257</v>
      </c>
      <c r="C1706" s="28"/>
      <c r="D1706" s="69" t="s">
        <v>6997</v>
      </c>
      <c r="E1706" s="29" t="s">
        <v>361</v>
      </c>
      <c r="F1706" s="29" t="s">
        <v>261</v>
      </c>
      <c r="G1706" s="29" t="s">
        <v>260</v>
      </c>
      <c r="H1706" s="30" t="s">
        <v>13</v>
      </c>
      <c r="I1706" s="31">
        <v>4.4729000000000001</v>
      </c>
      <c r="J1706" s="48" t="str">
        <f t="shared" si="26"/>
        <v>School Districts</v>
      </c>
      <c r="K1706" s="48" t="str">
        <f>IFERROR(VLOOKUP(C1706,AppropUnits[],13,0),D1706)</f>
        <v>Carbon School District</v>
      </c>
      <c r="L1706" s="35" t="s">
        <v>588</v>
      </c>
      <c r="M1706" s="63" t="s">
        <v>586</v>
      </c>
    </row>
    <row r="1707" spans="1:13" ht="15" customHeight="1" x14ac:dyDescent="0.25">
      <c r="A1707" s="46"/>
      <c r="B1707" s="25" t="s">
        <v>257</v>
      </c>
      <c r="C1707" s="43" t="s">
        <v>1463</v>
      </c>
      <c r="D1707" s="69" t="s">
        <v>6997</v>
      </c>
      <c r="E1707" s="39" t="s">
        <v>361</v>
      </c>
      <c r="F1707" s="25" t="s">
        <v>11</v>
      </c>
      <c r="G1707" s="25" t="s">
        <v>12</v>
      </c>
      <c r="H1707" s="25" t="s">
        <v>13</v>
      </c>
      <c r="I1707" s="32">
        <v>-427</v>
      </c>
      <c r="J1707" s="48" t="str">
        <f t="shared" si="26"/>
        <v>School Districts</v>
      </c>
      <c r="K1707" s="48" t="str">
        <f>IFERROR(VLOOKUP(C1707,AppropUnits[],13,0),D1707)</f>
        <v>Carbon School District</v>
      </c>
      <c r="L1707" s="62" t="s">
        <v>1519</v>
      </c>
      <c r="M1707" s="63" t="s">
        <v>586</v>
      </c>
    </row>
    <row r="1708" spans="1:13" ht="15" customHeight="1" x14ac:dyDescent="0.25">
      <c r="A1708" s="46"/>
      <c r="B1708" s="25" t="s">
        <v>257</v>
      </c>
      <c r="C1708" s="43" t="s">
        <v>1463</v>
      </c>
      <c r="D1708" s="69" t="s">
        <v>6997</v>
      </c>
      <c r="E1708" s="39" t="s">
        <v>361</v>
      </c>
      <c r="F1708" s="25" t="s">
        <v>11</v>
      </c>
      <c r="G1708" s="25" t="s">
        <v>14</v>
      </c>
      <c r="H1708" s="25" t="s">
        <v>13</v>
      </c>
      <c r="I1708" s="32">
        <v>581</v>
      </c>
      <c r="J1708" s="48" t="str">
        <f t="shared" si="26"/>
        <v>School Districts</v>
      </c>
      <c r="K1708" s="48" t="str">
        <f>IFERROR(VLOOKUP(C1708,AppropUnits[],13,0),D1708)</f>
        <v>Carbon School District</v>
      </c>
      <c r="L1708" s="62" t="s">
        <v>1519</v>
      </c>
      <c r="M1708" s="63" t="s">
        <v>586</v>
      </c>
    </row>
    <row r="1709" spans="1:13" ht="15" customHeight="1" x14ac:dyDescent="0.25">
      <c r="A1709" s="46"/>
      <c r="B1709" s="25" t="s">
        <v>257</v>
      </c>
      <c r="C1709" s="43" t="s">
        <v>1463</v>
      </c>
      <c r="D1709" s="69" t="s">
        <v>6997</v>
      </c>
      <c r="E1709" s="39" t="s">
        <v>361</v>
      </c>
      <c r="F1709" s="25" t="s">
        <v>11</v>
      </c>
      <c r="G1709" s="25" t="s">
        <v>20</v>
      </c>
      <c r="H1709" s="25" t="s">
        <v>13</v>
      </c>
      <c r="I1709" s="32">
        <v>-23916</v>
      </c>
      <c r="J1709" s="48" t="str">
        <f t="shared" si="26"/>
        <v>School Districts</v>
      </c>
      <c r="K1709" s="48" t="str">
        <f>IFERROR(VLOOKUP(C1709,AppropUnits[],13,0),D1709)</f>
        <v>Carbon School District</v>
      </c>
      <c r="L1709" s="62" t="s">
        <v>1519</v>
      </c>
      <c r="M1709" s="63" t="s">
        <v>586</v>
      </c>
    </row>
    <row r="1710" spans="1:13" ht="15" customHeight="1" x14ac:dyDescent="0.25">
      <c r="A1710" s="46"/>
      <c r="B1710" s="25" t="s">
        <v>257</v>
      </c>
      <c r="C1710" s="43" t="s">
        <v>1463</v>
      </c>
      <c r="D1710" s="69" t="s">
        <v>6998</v>
      </c>
      <c r="E1710" s="39" t="s">
        <v>361</v>
      </c>
      <c r="F1710" s="25" t="s">
        <v>11</v>
      </c>
      <c r="G1710" s="25" t="s">
        <v>14</v>
      </c>
      <c r="H1710" s="25" t="s">
        <v>13</v>
      </c>
      <c r="I1710" s="32">
        <v>-458</v>
      </c>
      <c r="J1710" s="48" t="str">
        <f t="shared" si="26"/>
        <v>School Districts</v>
      </c>
      <c r="K1710" s="48" t="str">
        <f>IFERROR(VLOOKUP(C1710,AppropUnits[],13,0),D1710)</f>
        <v>Career Path High</v>
      </c>
      <c r="L1710" s="62" t="s">
        <v>1519</v>
      </c>
      <c r="M1710" s="63" t="s">
        <v>586</v>
      </c>
    </row>
    <row r="1711" spans="1:13" ht="15" customHeight="1" x14ac:dyDescent="0.25">
      <c r="A1711" s="46"/>
      <c r="B1711" s="25" t="s">
        <v>257</v>
      </c>
      <c r="C1711" s="43" t="s">
        <v>1463</v>
      </c>
      <c r="D1711" s="69" t="s">
        <v>6998</v>
      </c>
      <c r="E1711" s="39" t="s">
        <v>361</v>
      </c>
      <c r="F1711" s="25" t="s">
        <v>11</v>
      </c>
      <c r="G1711" s="25" t="s">
        <v>20</v>
      </c>
      <c r="H1711" s="25" t="s">
        <v>13</v>
      </c>
      <c r="I1711" s="32">
        <v>133</v>
      </c>
      <c r="J1711" s="48" t="str">
        <f t="shared" si="26"/>
        <v>School Districts</v>
      </c>
      <c r="K1711" s="48" t="str">
        <f>IFERROR(VLOOKUP(C1711,AppropUnits[],13,0),D1711)</f>
        <v>Career Path High</v>
      </c>
      <c r="L1711" s="62" t="s">
        <v>1519</v>
      </c>
      <c r="M1711" s="63" t="s">
        <v>586</v>
      </c>
    </row>
    <row r="1712" spans="1:13" ht="15" customHeight="1" x14ac:dyDescent="0.25">
      <c r="A1712" s="46"/>
      <c r="B1712" s="25" t="s">
        <v>257</v>
      </c>
      <c r="C1712" s="43" t="s">
        <v>1463</v>
      </c>
      <c r="D1712" s="38" t="s">
        <v>7088</v>
      </c>
      <c r="E1712" s="39" t="s">
        <v>361</v>
      </c>
      <c r="F1712" s="25" t="s">
        <v>11</v>
      </c>
      <c r="G1712" s="25" t="s">
        <v>14</v>
      </c>
      <c r="H1712" s="25" t="s">
        <v>13</v>
      </c>
      <c r="I1712" s="32">
        <v>-2401</v>
      </c>
      <c r="J1712" s="48" t="str">
        <f t="shared" si="26"/>
        <v>School Districts</v>
      </c>
      <c r="K1712" s="48" t="str">
        <f>IFERROR(VLOOKUP(C1712,AppropUnits[],13,0),D1712)</f>
        <v>Center For Creativity Innovation And Discovery</v>
      </c>
      <c r="L1712" s="62" t="s">
        <v>1519</v>
      </c>
      <c r="M1712" s="63" t="s">
        <v>586</v>
      </c>
    </row>
    <row r="1713" spans="1:13" ht="15" customHeight="1" x14ac:dyDescent="0.25">
      <c r="A1713" s="46"/>
      <c r="B1713" s="25" t="s">
        <v>257</v>
      </c>
      <c r="C1713" s="43" t="s">
        <v>1463</v>
      </c>
      <c r="D1713" s="38" t="s">
        <v>7088</v>
      </c>
      <c r="E1713" s="39" t="s">
        <v>361</v>
      </c>
      <c r="F1713" s="25" t="s">
        <v>11</v>
      </c>
      <c r="G1713" s="25" t="s">
        <v>20</v>
      </c>
      <c r="H1713" s="25" t="s">
        <v>13</v>
      </c>
      <c r="I1713" s="32">
        <v>1219</v>
      </c>
      <c r="J1713" s="48" t="str">
        <f t="shared" si="26"/>
        <v>School Districts</v>
      </c>
      <c r="K1713" s="48" t="str">
        <f>IFERROR(VLOOKUP(C1713,AppropUnits[],13,0),D1713)</f>
        <v>Center For Creativity Innovation And Discovery</v>
      </c>
      <c r="L1713" s="62" t="s">
        <v>1519</v>
      </c>
      <c r="M1713" s="63" t="s">
        <v>586</v>
      </c>
    </row>
    <row r="1714" spans="1:13" ht="15" customHeight="1" x14ac:dyDescent="0.25">
      <c r="A1714" s="46"/>
      <c r="B1714" s="25" t="s">
        <v>257</v>
      </c>
      <c r="C1714" s="43" t="s">
        <v>1463</v>
      </c>
      <c r="D1714" s="69" t="s">
        <v>6999</v>
      </c>
      <c r="E1714" s="39" t="s">
        <v>361</v>
      </c>
      <c r="F1714" s="25" t="s">
        <v>11</v>
      </c>
      <c r="G1714" s="25" t="s">
        <v>12</v>
      </c>
      <c r="H1714" s="25" t="s">
        <v>13</v>
      </c>
      <c r="I1714" s="32">
        <v>3</v>
      </c>
      <c r="J1714" s="48" t="str">
        <f t="shared" si="26"/>
        <v>School Districts</v>
      </c>
      <c r="K1714" s="48" t="str">
        <f>IFERROR(VLOOKUP(C1714,AppropUnits[],13,0),D1714)</f>
        <v>Central Utah Educational Services</v>
      </c>
      <c r="L1714" s="62" t="s">
        <v>1519</v>
      </c>
      <c r="M1714" s="63" t="s">
        <v>586</v>
      </c>
    </row>
    <row r="1715" spans="1:13" ht="15" customHeight="1" x14ac:dyDescent="0.25">
      <c r="A1715" s="46"/>
      <c r="B1715" s="25" t="s">
        <v>257</v>
      </c>
      <c r="C1715" s="43" t="s">
        <v>1463</v>
      </c>
      <c r="D1715" s="69" t="s">
        <v>7000</v>
      </c>
      <c r="E1715" s="39" t="s">
        <v>361</v>
      </c>
      <c r="F1715" s="25" t="s">
        <v>11</v>
      </c>
      <c r="G1715" s="25" t="s">
        <v>14</v>
      </c>
      <c r="H1715" s="25" t="s">
        <v>13</v>
      </c>
      <c r="I1715" s="32">
        <v>-3665</v>
      </c>
      <c r="J1715" s="48" t="str">
        <f t="shared" si="26"/>
        <v>School Districts</v>
      </c>
      <c r="K1715" s="48" t="str">
        <f>IFERROR(VLOOKUP(C1715,AppropUnits[],13,0),D1715)</f>
        <v>Channing Hall</v>
      </c>
      <c r="L1715" s="62" t="s">
        <v>1519</v>
      </c>
      <c r="M1715" s="63" t="s">
        <v>586</v>
      </c>
    </row>
    <row r="1716" spans="1:13" ht="15" customHeight="1" x14ac:dyDescent="0.25">
      <c r="A1716" s="46"/>
      <c r="B1716" s="25" t="s">
        <v>257</v>
      </c>
      <c r="C1716" s="43" t="s">
        <v>1463</v>
      </c>
      <c r="D1716" s="69" t="s">
        <v>7000</v>
      </c>
      <c r="E1716" s="39" t="s">
        <v>361</v>
      </c>
      <c r="F1716" s="25" t="s">
        <v>11</v>
      </c>
      <c r="G1716" s="25" t="s">
        <v>20</v>
      </c>
      <c r="H1716" s="25" t="s">
        <v>13</v>
      </c>
      <c r="I1716" s="32">
        <v>1528</v>
      </c>
      <c r="J1716" s="48" t="str">
        <f t="shared" si="26"/>
        <v>School Districts</v>
      </c>
      <c r="K1716" s="48" t="str">
        <f>IFERROR(VLOOKUP(C1716,AppropUnits[],13,0),D1716)</f>
        <v>Channing Hall</v>
      </c>
      <c r="L1716" s="62" t="s">
        <v>1519</v>
      </c>
      <c r="M1716" s="63" t="s">
        <v>586</v>
      </c>
    </row>
    <row r="1717" spans="1:13" ht="15" customHeight="1" x14ac:dyDescent="0.25">
      <c r="A1717" s="46"/>
      <c r="B1717" s="25" t="s">
        <v>257</v>
      </c>
      <c r="C1717" s="43" t="s">
        <v>1463</v>
      </c>
      <c r="D1717" s="69" t="s">
        <v>7001</v>
      </c>
      <c r="E1717" s="39" t="s">
        <v>361</v>
      </c>
      <c r="F1717" s="25" t="s">
        <v>11</v>
      </c>
      <c r="G1717" s="25" t="s">
        <v>12</v>
      </c>
      <c r="H1717" s="25" t="s">
        <v>13</v>
      </c>
      <c r="I1717" s="32">
        <v>22</v>
      </c>
      <c r="J1717" s="48" t="str">
        <f t="shared" si="26"/>
        <v>School Districts</v>
      </c>
      <c r="K1717" s="48" t="str">
        <f>IFERROR(VLOOKUP(C1717,AppropUnits[],13,0),D1717)</f>
        <v>City Academy</v>
      </c>
      <c r="L1717" s="62" t="s">
        <v>1519</v>
      </c>
      <c r="M1717" s="63" t="s">
        <v>586</v>
      </c>
    </row>
    <row r="1718" spans="1:13" ht="15" customHeight="1" x14ac:dyDescent="0.25">
      <c r="A1718" s="46"/>
      <c r="B1718" s="25" t="s">
        <v>257</v>
      </c>
      <c r="C1718" s="43" t="s">
        <v>1463</v>
      </c>
      <c r="D1718" s="69" t="s">
        <v>7001</v>
      </c>
      <c r="E1718" s="39" t="s">
        <v>361</v>
      </c>
      <c r="F1718" s="25" t="s">
        <v>11</v>
      </c>
      <c r="G1718" s="25" t="s">
        <v>14</v>
      </c>
      <c r="H1718" s="25" t="s">
        <v>13</v>
      </c>
      <c r="I1718" s="32">
        <v>-1191</v>
      </c>
      <c r="J1718" s="48" t="str">
        <f t="shared" si="26"/>
        <v>School Districts</v>
      </c>
      <c r="K1718" s="48" t="str">
        <f>IFERROR(VLOOKUP(C1718,AppropUnits[],13,0),D1718)</f>
        <v>City Academy</v>
      </c>
      <c r="L1718" s="62" t="s">
        <v>1519</v>
      </c>
      <c r="M1718" s="63" t="s">
        <v>586</v>
      </c>
    </row>
    <row r="1719" spans="1:13" ht="15" customHeight="1" x14ac:dyDescent="0.25">
      <c r="A1719" s="46"/>
      <c r="B1719" s="25" t="s">
        <v>257</v>
      </c>
      <c r="C1719" s="43" t="s">
        <v>1463</v>
      </c>
      <c r="D1719" s="69" t="s">
        <v>7001</v>
      </c>
      <c r="E1719" s="39" t="s">
        <v>361</v>
      </c>
      <c r="F1719" s="25" t="s">
        <v>11</v>
      </c>
      <c r="G1719" s="25" t="s">
        <v>20</v>
      </c>
      <c r="H1719" s="25" t="s">
        <v>13</v>
      </c>
      <c r="I1719" s="32">
        <v>153</v>
      </c>
      <c r="J1719" s="48" t="str">
        <f t="shared" si="26"/>
        <v>School Districts</v>
      </c>
      <c r="K1719" s="48" t="str">
        <f>IFERROR(VLOOKUP(C1719,AppropUnits[],13,0),D1719)</f>
        <v>City Academy</v>
      </c>
      <c r="L1719" s="62" t="s">
        <v>1519</v>
      </c>
      <c r="M1719" s="63" t="s">
        <v>586</v>
      </c>
    </row>
    <row r="1720" spans="1:13" ht="15" customHeight="1" x14ac:dyDescent="0.25">
      <c r="A1720" s="46"/>
      <c r="B1720" s="25" t="s">
        <v>257</v>
      </c>
      <c r="C1720" s="43" t="s">
        <v>1463</v>
      </c>
      <c r="D1720" s="69" t="s">
        <v>7002</v>
      </c>
      <c r="E1720" s="39" t="s">
        <v>361</v>
      </c>
      <c r="F1720" s="25" t="s">
        <v>11</v>
      </c>
      <c r="G1720" s="25" t="s">
        <v>12</v>
      </c>
      <c r="H1720" s="25" t="s">
        <v>13</v>
      </c>
      <c r="I1720" s="32">
        <v>-17</v>
      </c>
      <c r="J1720" s="48" t="str">
        <f t="shared" si="26"/>
        <v>School Districts</v>
      </c>
      <c r="K1720" s="48" t="str">
        <f>IFERROR(VLOOKUP(C1720,AppropUnits[],13,0),D1720)</f>
        <v>Daggett School District</v>
      </c>
      <c r="L1720" s="62" t="s">
        <v>1519</v>
      </c>
      <c r="M1720" s="63" t="s">
        <v>586</v>
      </c>
    </row>
    <row r="1721" spans="1:13" ht="15" customHeight="1" x14ac:dyDescent="0.25">
      <c r="A1721" s="46"/>
      <c r="B1721" s="25" t="s">
        <v>257</v>
      </c>
      <c r="C1721" s="43" t="s">
        <v>1463</v>
      </c>
      <c r="D1721" s="69" t="s">
        <v>7002</v>
      </c>
      <c r="E1721" s="39" t="s">
        <v>361</v>
      </c>
      <c r="F1721" s="25" t="s">
        <v>11</v>
      </c>
      <c r="G1721" s="25" t="s">
        <v>14</v>
      </c>
      <c r="H1721" s="25" t="s">
        <v>13</v>
      </c>
      <c r="I1721" s="32">
        <v>-605</v>
      </c>
      <c r="J1721" s="48" t="str">
        <f t="shared" si="26"/>
        <v>School Districts</v>
      </c>
      <c r="K1721" s="48" t="str">
        <f>IFERROR(VLOOKUP(C1721,AppropUnits[],13,0),D1721)</f>
        <v>Daggett School District</v>
      </c>
      <c r="L1721" s="62" t="s">
        <v>1519</v>
      </c>
      <c r="M1721" s="63" t="s">
        <v>586</v>
      </c>
    </row>
    <row r="1722" spans="1:13" ht="15" customHeight="1" x14ac:dyDescent="0.25">
      <c r="A1722" s="46"/>
      <c r="B1722" s="25" t="s">
        <v>257</v>
      </c>
      <c r="C1722" s="43" t="s">
        <v>1463</v>
      </c>
      <c r="D1722" s="69" t="s">
        <v>7002</v>
      </c>
      <c r="E1722" s="39" t="s">
        <v>361</v>
      </c>
      <c r="F1722" s="25" t="s">
        <v>11</v>
      </c>
      <c r="G1722" s="25" t="s">
        <v>20</v>
      </c>
      <c r="H1722" s="25" t="s">
        <v>13</v>
      </c>
      <c r="I1722" s="32">
        <v>-6012</v>
      </c>
      <c r="J1722" s="48" t="str">
        <f t="shared" si="26"/>
        <v>School Districts</v>
      </c>
      <c r="K1722" s="48" t="str">
        <f>IFERROR(VLOOKUP(C1722,AppropUnits[],13,0),D1722)</f>
        <v>Daggett School District</v>
      </c>
      <c r="L1722" s="62" t="s">
        <v>1519</v>
      </c>
      <c r="M1722" s="63" t="s">
        <v>586</v>
      </c>
    </row>
    <row r="1723" spans="1:13" ht="15" customHeight="1" x14ac:dyDescent="0.25">
      <c r="A1723" s="45"/>
      <c r="B1723" s="27" t="s">
        <v>257</v>
      </c>
      <c r="C1723" s="28"/>
      <c r="D1723" s="69" t="s">
        <v>7003</v>
      </c>
      <c r="E1723" s="29" t="s">
        <v>361</v>
      </c>
      <c r="F1723" s="29" t="s">
        <v>574</v>
      </c>
      <c r="G1723" s="29" t="s">
        <v>575</v>
      </c>
      <c r="H1723" s="30" t="s">
        <v>13</v>
      </c>
      <c r="I1723" s="31">
        <v>-120</v>
      </c>
      <c r="J1723" s="48" t="str">
        <f t="shared" si="26"/>
        <v>School Districts</v>
      </c>
      <c r="K1723" s="48" t="str">
        <f>IFERROR(VLOOKUP(C1723,AppropUnits[],13,0),D1723)</f>
        <v>Davis School District</v>
      </c>
      <c r="L1723" s="35" t="s">
        <v>587</v>
      </c>
      <c r="M1723" s="63" t="s">
        <v>586</v>
      </c>
    </row>
    <row r="1724" spans="1:13" ht="15" customHeight="1" x14ac:dyDescent="0.25">
      <c r="A1724" s="45"/>
      <c r="B1724" s="27" t="s">
        <v>257</v>
      </c>
      <c r="C1724" s="28"/>
      <c r="D1724" s="69" t="s">
        <v>7003</v>
      </c>
      <c r="E1724" s="29" t="s">
        <v>361</v>
      </c>
      <c r="F1724" s="29" t="s">
        <v>261</v>
      </c>
      <c r="G1724" s="29" t="s">
        <v>260</v>
      </c>
      <c r="H1724" s="30" t="s">
        <v>13</v>
      </c>
      <c r="I1724" s="31">
        <v>267.60200000000003</v>
      </c>
      <c r="J1724" s="48" t="str">
        <f t="shared" si="26"/>
        <v>School Districts</v>
      </c>
      <c r="K1724" s="48" t="str">
        <f>IFERROR(VLOOKUP(C1724,AppropUnits[],13,0),D1724)</f>
        <v>Davis School District</v>
      </c>
      <c r="L1724" s="35" t="s">
        <v>588</v>
      </c>
      <c r="M1724" s="63" t="s">
        <v>586</v>
      </c>
    </row>
    <row r="1725" spans="1:13" ht="15" customHeight="1" x14ac:dyDescent="0.25">
      <c r="A1725" s="46"/>
      <c r="B1725" s="25" t="s">
        <v>257</v>
      </c>
      <c r="C1725" s="43" t="s">
        <v>1463</v>
      </c>
      <c r="D1725" s="69" t="s">
        <v>7003</v>
      </c>
      <c r="E1725" s="39" t="s">
        <v>361</v>
      </c>
      <c r="F1725" s="25" t="s">
        <v>11</v>
      </c>
      <c r="G1725" s="25" t="s">
        <v>12</v>
      </c>
      <c r="H1725" s="25" t="s">
        <v>13</v>
      </c>
      <c r="I1725" s="32">
        <v>6924</v>
      </c>
      <c r="J1725" s="48" t="str">
        <f t="shared" si="26"/>
        <v>School Districts</v>
      </c>
      <c r="K1725" s="48" t="str">
        <f>IFERROR(VLOOKUP(C1725,AppropUnits[],13,0),D1725)</f>
        <v>Davis School District</v>
      </c>
      <c r="L1725" s="62" t="s">
        <v>1519</v>
      </c>
      <c r="M1725" s="63" t="s">
        <v>586</v>
      </c>
    </row>
    <row r="1726" spans="1:13" ht="15" customHeight="1" x14ac:dyDescent="0.25">
      <c r="A1726" s="46"/>
      <c r="B1726" s="25" t="s">
        <v>257</v>
      </c>
      <c r="C1726" s="43" t="s">
        <v>1463</v>
      </c>
      <c r="D1726" s="69" t="s">
        <v>7003</v>
      </c>
      <c r="E1726" s="39" t="s">
        <v>361</v>
      </c>
      <c r="F1726" s="25" t="s">
        <v>11</v>
      </c>
      <c r="G1726" s="25" t="s">
        <v>14</v>
      </c>
      <c r="H1726" s="25" t="s">
        <v>13</v>
      </c>
      <c r="I1726" s="32">
        <v>129004</v>
      </c>
      <c r="J1726" s="48" t="str">
        <f t="shared" si="26"/>
        <v>School Districts</v>
      </c>
      <c r="K1726" s="48" t="str">
        <f>IFERROR(VLOOKUP(C1726,AppropUnits[],13,0),D1726)</f>
        <v>Davis School District</v>
      </c>
      <c r="L1726" s="62" t="s">
        <v>1519</v>
      </c>
      <c r="M1726" s="63" t="s">
        <v>586</v>
      </c>
    </row>
    <row r="1727" spans="1:13" ht="15" customHeight="1" x14ac:dyDescent="0.25">
      <c r="A1727" s="46"/>
      <c r="B1727" s="25" t="s">
        <v>257</v>
      </c>
      <c r="C1727" s="43" t="s">
        <v>1463</v>
      </c>
      <c r="D1727" s="69" t="s">
        <v>7003</v>
      </c>
      <c r="E1727" s="39" t="s">
        <v>361</v>
      </c>
      <c r="F1727" s="25" t="s">
        <v>11</v>
      </c>
      <c r="G1727" s="25" t="s">
        <v>20</v>
      </c>
      <c r="H1727" s="25" t="s">
        <v>13</v>
      </c>
      <c r="I1727" s="32">
        <v>213818</v>
      </c>
      <c r="J1727" s="48" t="str">
        <f t="shared" si="26"/>
        <v>School Districts</v>
      </c>
      <c r="K1727" s="48" t="str">
        <f>IFERROR(VLOOKUP(C1727,AppropUnits[],13,0),D1727)</f>
        <v>Davis School District</v>
      </c>
      <c r="L1727" s="62" t="s">
        <v>1519</v>
      </c>
      <c r="M1727" s="63" t="s">
        <v>586</v>
      </c>
    </row>
    <row r="1728" spans="1:13" ht="15" customHeight="1" x14ac:dyDescent="0.25">
      <c r="A1728" s="45"/>
      <c r="B1728" s="27" t="s">
        <v>257</v>
      </c>
      <c r="C1728" s="28"/>
      <c r="D1728" s="80" t="s">
        <v>7004</v>
      </c>
      <c r="E1728" s="29" t="s">
        <v>361</v>
      </c>
      <c r="F1728" s="29" t="s">
        <v>261</v>
      </c>
      <c r="G1728" s="29" t="s">
        <v>260</v>
      </c>
      <c r="H1728" s="30" t="s">
        <v>13</v>
      </c>
      <c r="I1728" s="31">
        <v>912.99619999999993</v>
      </c>
      <c r="J1728" s="48" t="str">
        <f t="shared" si="26"/>
        <v>School Districts</v>
      </c>
      <c r="K1728" s="48" t="str">
        <f>IFERROR(VLOOKUP(C1728,AppropUnits[],13,0),D1728)</f>
        <v>Duchesne School District</v>
      </c>
      <c r="L1728" s="35" t="s">
        <v>588</v>
      </c>
      <c r="M1728" s="63" t="s">
        <v>586</v>
      </c>
    </row>
    <row r="1729" spans="1:13" ht="15" customHeight="1" x14ac:dyDescent="0.25">
      <c r="A1729" s="46"/>
      <c r="B1729" s="25" t="s">
        <v>257</v>
      </c>
      <c r="C1729" s="43" t="s">
        <v>1463</v>
      </c>
      <c r="D1729" s="69" t="s">
        <v>7004</v>
      </c>
      <c r="E1729" s="39" t="s">
        <v>361</v>
      </c>
      <c r="F1729" s="25" t="s">
        <v>11</v>
      </c>
      <c r="G1729" s="25" t="s">
        <v>12</v>
      </c>
      <c r="H1729" s="25" t="s">
        <v>13</v>
      </c>
      <c r="I1729" s="32">
        <v>-332</v>
      </c>
      <c r="J1729" s="48" t="str">
        <f t="shared" si="26"/>
        <v>School Districts</v>
      </c>
      <c r="K1729" s="48" t="str">
        <f>IFERROR(VLOOKUP(C1729,AppropUnits[],13,0),D1729)</f>
        <v>Duchesne School District</v>
      </c>
      <c r="L1729" s="62" t="s">
        <v>1519</v>
      </c>
      <c r="M1729" s="63" t="s">
        <v>586</v>
      </c>
    </row>
    <row r="1730" spans="1:13" ht="15" customHeight="1" x14ac:dyDescent="0.25">
      <c r="A1730" s="46"/>
      <c r="B1730" s="25" t="s">
        <v>257</v>
      </c>
      <c r="C1730" s="43" t="s">
        <v>1463</v>
      </c>
      <c r="D1730" s="69" t="s">
        <v>7004</v>
      </c>
      <c r="E1730" s="39" t="s">
        <v>361</v>
      </c>
      <c r="F1730" s="25" t="s">
        <v>11</v>
      </c>
      <c r="G1730" s="25" t="s">
        <v>14</v>
      </c>
      <c r="H1730" s="25" t="s">
        <v>13</v>
      </c>
      <c r="I1730" s="32">
        <v>9094</v>
      </c>
      <c r="J1730" s="48" t="str">
        <f t="shared" si="26"/>
        <v>School Districts</v>
      </c>
      <c r="K1730" s="48" t="str">
        <f>IFERROR(VLOOKUP(C1730,AppropUnits[],13,0),D1730)</f>
        <v>Duchesne School District</v>
      </c>
      <c r="L1730" s="62" t="s">
        <v>1519</v>
      </c>
      <c r="M1730" s="63" t="s">
        <v>586</v>
      </c>
    </row>
    <row r="1731" spans="1:13" ht="15" customHeight="1" x14ac:dyDescent="0.25">
      <c r="A1731" s="46"/>
      <c r="B1731" s="25" t="s">
        <v>257</v>
      </c>
      <c r="C1731" s="43" t="s">
        <v>1463</v>
      </c>
      <c r="D1731" s="69" t="s">
        <v>7004</v>
      </c>
      <c r="E1731" s="39" t="s">
        <v>361</v>
      </c>
      <c r="F1731" s="25" t="s">
        <v>11</v>
      </c>
      <c r="G1731" s="25" t="s">
        <v>20</v>
      </c>
      <c r="H1731" s="25" t="s">
        <v>13</v>
      </c>
      <c r="I1731" s="32">
        <v>1559</v>
      </c>
      <c r="J1731" s="48" t="str">
        <f t="shared" si="26"/>
        <v>School Districts</v>
      </c>
      <c r="K1731" s="48" t="str">
        <f>IFERROR(VLOOKUP(C1731,AppropUnits[],13,0),D1731)</f>
        <v>Duchesne School District</v>
      </c>
      <c r="L1731" s="62" t="s">
        <v>1519</v>
      </c>
      <c r="M1731" s="63" t="s">
        <v>586</v>
      </c>
    </row>
    <row r="1732" spans="1:13" ht="15" customHeight="1" x14ac:dyDescent="0.25">
      <c r="A1732" s="46"/>
      <c r="B1732" s="25" t="s">
        <v>257</v>
      </c>
      <c r="C1732" s="43" t="s">
        <v>1463</v>
      </c>
      <c r="D1732" s="69" t="s">
        <v>7005</v>
      </c>
      <c r="E1732" s="39" t="s">
        <v>361</v>
      </c>
      <c r="F1732" s="25" t="s">
        <v>11</v>
      </c>
      <c r="G1732" s="25" t="s">
        <v>12</v>
      </c>
      <c r="H1732" s="25" t="s">
        <v>13</v>
      </c>
      <c r="I1732" s="32">
        <v>-7</v>
      </c>
      <c r="J1732" s="48" t="str">
        <f t="shared" ref="J1732:J1795" si="27">IF(A1732&gt;"",A1732&amp;" "&amp;B1732,B1732)</f>
        <v>School Districts</v>
      </c>
      <c r="K1732" s="48" t="str">
        <f>IFERROR(VLOOKUP(C1732,AppropUnits[],13,0),D1732)</f>
        <v>East Hollywood High School</v>
      </c>
      <c r="L1732" s="62" t="s">
        <v>1519</v>
      </c>
      <c r="M1732" s="63" t="s">
        <v>586</v>
      </c>
    </row>
    <row r="1733" spans="1:13" ht="15" customHeight="1" x14ac:dyDescent="0.25">
      <c r="A1733" s="46"/>
      <c r="B1733" s="25" t="s">
        <v>257</v>
      </c>
      <c r="C1733" s="43" t="s">
        <v>1463</v>
      </c>
      <c r="D1733" s="69" t="s">
        <v>7005</v>
      </c>
      <c r="E1733" s="39" t="s">
        <v>361</v>
      </c>
      <c r="F1733" s="25" t="s">
        <v>11</v>
      </c>
      <c r="G1733" s="25" t="s">
        <v>14</v>
      </c>
      <c r="H1733" s="25" t="s">
        <v>13</v>
      </c>
      <c r="I1733" s="32">
        <v>-2637</v>
      </c>
      <c r="J1733" s="48" t="str">
        <f t="shared" si="27"/>
        <v>School Districts</v>
      </c>
      <c r="K1733" s="48" t="str">
        <f>IFERROR(VLOOKUP(C1733,AppropUnits[],13,0),D1733)</f>
        <v>East Hollywood High School</v>
      </c>
      <c r="L1733" s="62" t="s">
        <v>1519</v>
      </c>
      <c r="M1733" s="63" t="s">
        <v>586</v>
      </c>
    </row>
    <row r="1734" spans="1:13" ht="15" customHeight="1" x14ac:dyDescent="0.25">
      <c r="A1734" s="46"/>
      <c r="B1734" s="25" t="s">
        <v>257</v>
      </c>
      <c r="C1734" s="43" t="s">
        <v>1463</v>
      </c>
      <c r="D1734" s="69" t="s">
        <v>7005</v>
      </c>
      <c r="E1734" s="39" t="s">
        <v>361</v>
      </c>
      <c r="F1734" s="25" t="s">
        <v>11</v>
      </c>
      <c r="G1734" s="25" t="s">
        <v>20</v>
      </c>
      <c r="H1734" s="25" t="s">
        <v>13</v>
      </c>
      <c r="I1734" s="32">
        <v>1397</v>
      </c>
      <c r="J1734" s="48" t="str">
        <f t="shared" si="27"/>
        <v>School Districts</v>
      </c>
      <c r="K1734" s="48" t="str">
        <f>IFERROR(VLOOKUP(C1734,AppropUnits[],13,0),D1734)</f>
        <v>East Hollywood High School</v>
      </c>
      <c r="L1734" s="62" t="s">
        <v>1519</v>
      </c>
      <c r="M1734" s="63" t="s">
        <v>586</v>
      </c>
    </row>
    <row r="1735" spans="1:13" ht="15" customHeight="1" x14ac:dyDescent="0.25">
      <c r="A1735" s="46"/>
      <c r="B1735" s="25" t="s">
        <v>257</v>
      </c>
      <c r="C1735" s="43" t="s">
        <v>1463</v>
      </c>
      <c r="D1735" s="69" t="s">
        <v>6815</v>
      </c>
      <c r="E1735" s="39" t="s">
        <v>361</v>
      </c>
      <c r="F1735" s="25" t="s">
        <v>11</v>
      </c>
      <c r="G1735" s="25" t="s">
        <v>12</v>
      </c>
      <c r="H1735" s="25" t="s">
        <v>13</v>
      </c>
      <c r="I1735" s="32">
        <v>-552</v>
      </c>
      <c r="J1735" s="48" t="str">
        <f t="shared" si="27"/>
        <v>School Districts</v>
      </c>
      <c r="K1735" s="48" t="str">
        <f>IFERROR(VLOOKUP(C1735,AppropUnits[],13,0),D1735)</f>
        <v>Emery County School District</v>
      </c>
      <c r="L1735" s="62" t="s">
        <v>1519</v>
      </c>
      <c r="M1735" s="63" t="s">
        <v>586</v>
      </c>
    </row>
    <row r="1736" spans="1:13" ht="15" customHeight="1" x14ac:dyDescent="0.25">
      <c r="A1736" s="46"/>
      <c r="B1736" s="25" t="s">
        <v>257</v>
      </c>
      <c r="C1736" s="43" t="s">
        <v>1463</v>
      </c>
      <c r="D1736" s="69" t="s">
        <v>6815</v>
      </c>
      <c r="E1736" s="39" t="s">
        <v>361</v>
      </c>
      <c r="F1736" s="25" t="s">
        <v>11</v>
      </c>
      <c r="G1736" s="25" t="s">
        <v>14</v>
      </c>
      <c r="H1736" s="25" t="s">
        <v>13</v>
      </c>
      <c r="I1736" s="32">
        <v>2925</v>
      </c>
      <c r="J1736" s="48" t="str">
        <f t="shared" si="27"/>
        <v>School Districts</v>
      </c>
      <c r="K1736" s="48" t="str">
        <f>IFERROR(VLOOKUP(C1736,AppropUnits[],13,0),D1736)</f>
        <v>Emery County School District</v>
      </c>
      <c r="L1736" s="62" t="s">
        <v>1519</v>
      </c>
      <c r="M1736" s="63" t="s">
        <v>586</v>
      </c>
    </row>
    <row r="1737" spans="1:13" ht="15" customHeight="1" x14ac:dyDescent="0.25">
      <c r="A1737" s="46"/>
      <c r="B1737" s="25" t="s">
        <v>257</v>
      </c>
      <c r="C1737" s="43" t="s">
        <v>1463</v>
      </c>
      <c r="D1737" s="69" t="s">
        <v>6815</v>
      </c>
      <c r="E1737" s="39" t="s">
        <v>361</v>
      </c>
      <c r="F1737" s="25" t="s">
        <v>11</v>
      </c>
      <c r="G1737" s="25" t="s">
        <v>20</v>
      </c>
      <c r="H1737" s="25" t="s">
        <v>13</v>
      </c>
      <c r="I1737" s="32">
        <v>18655</v>
      </c>
      <c r="J1737" s="48" t="str">
        <f t="shared" si="27"/>
        <v>School Districts</v>
      </c>
      <c r="K1737" s="48" t="str">
        <f>IFERROR(VLOOKUP(C1737,AppropUnits[],13,0),D1737)</f>
        <v>Emery County School District</v>
      </c>
      <c r="L1737" s="62" t="s">
        <v>1519</v>
      </c>
      <c r="M1737" s="63" t="s">
        <v>586</v>
      </c>
    </row>
    <row r="1738" spans="1:13" ht="15" customHeight="1" x14ac:dyDescent="0.25">
      <c r="A1738" s="46"/>
      <c r="B1738" s="25" t="s">
        <v>257</v>
      </c>
      <c r="C1738" s="43" t="s">
        <v>1463</v>
      </c>
      <c r="D1738" s="69" t="s">
        <v>7006</v>
      </c>
      <c r="E1738" s="39" t="s">
        <v>361</v>
      </c>
      <c r="F1738" s="25" t="s">
        <v>11</v>
      </c>
      <c r="G1738" s="25" t="s">
        <v>14</v>
      </c>
      <c r="H1738" s="25" t="s">
        <v>13</v>
      </c>
      <c r="I1738" s="32">
        <v>-740</v>
      </c>
      <c r="J1738" s="48" t="str">
        <f t="shared" si="27"/>
        <v>School Districts</v>
      </c>
      <c r="K1738" s="48" t="str">
        <f>IFERROR(VLOOKUP(C1738,AppropUnits[],13,0),D1738)</f>
        <v>Excelsior Academy Charter School</v>
      </c>
      <c r="L1738" s="62" t="s">
        <v>1519</v>
      </c>
      <c r="M1738" s="63" t="s">
        <v>586</v>
      </c>
    </row>
    <row r="1739" spans="1:13" ht="15" customHeight="1" x14ac:dyDescent="0.25">
      <c r="A1739" s="46"/>
      <c r="B1739" s="25" t="s">
        <v>257</v>
      </c>
      <c r="C1739" s="43" t="s">
        <v>1463</v>
      </c>
      <c r="D1739" s="69" t="s">
        <v>7006</v>
      </c>
      <c r="E1739" s="39" t="s">
        <v>361</v>
      </c>
      <c r="F1739" s="25" t="s">
        <v>11</v>
      </c>
      <c r="G1739" s="25" t="s">
        <v>20</v>
      </c>
      <c r="H1739" s="25" t="s">
        <v>13</v>
      </c>
      <c r="I1739" s="32">
        <v>2735</v>
      </c>
      <c r="J1739" s="48" t="str">
        <f t="shared" si="27"/>
        <v>School Districts</v>
      </c>
      <c r="K1739" s="48" t="str">
        <f>IFERROR(VLOOKUP(C1739,AppropUnits[],13,0),D1739)</f>
        <v>Excelsior Academy Charter School</v>
      </c>
      <c r="L1739" s="62" t="s">
        <v>1519</v>
      </c>
      <c r="M1739" s="63" t="s">
        <v>586</v>
      </c>
    </row>
    <row r="1740" spans="1:13" ht="15" customHeight="1" x14ac:dyDescent="0.25">
      <c r="A1740" s="46"/>
      <c r="B1740" s="25" t="s">
        <v>257</v>
      </c>
      <c r="C1740" s="43" t="s">
        <v>1463</v>
      </c>
      <c r="D1740" s="69" t="s">
        <v>7007</v>
      </c>
      <c r="E1740" s="39" t="s">
        <v>361</v>
      </c>
      <c r="F1740" s="25" t="s">
        <v>11</v>
      </c>
      <c r="G1740" s="25" t="s">
        <v>12</v>
      </c>
      <c r="H1740" s="25" t="s">
        <v>13</v>
      </c>
      <c r="I1740" s="32">
        <v>-67</v>
      </c>
      <c r="J1740" s="48" t="str">
        <f t="shared" si="27"/>
        <v>School Districts</v>
      </c>
      <c r="K1740" s="48" t="str">
        <f>IFERROR(VLOOKUP(C1740,AppropUnits[],13,0),D1740)</f>
        <v>Fast Forward Charter</v>
      </c>
      <c r="L1740" s="62" t="s">
        <v>1519</v>
      </c>
      <c r="M1740" s="63" t="s">
        <v>586</v>
      </c>
    </row>
    <row r="1741" spans="1:13" ht="15" customHeight="1" x14ac:dyDescent="0.25">
      <c r="A1741" s="46"/>
      <c r="B1741" s="25" t="s">
        <v>257</v>
      </c>
      <c r="C1741" s="43" t="s">
        <v>1463</v>
      </c>
      <c r="D1741" s="69" t="s">
        <v>7007</v>
      </c>
      <c r="E1741" s="39" t="s">
        <v>361</v>
      </c>
      <c r="F1741" s="25" t="s">
        <v>11</v>
      </c>
      <c r="G1741" s="25" t="s">
        <v>14</v>
      </c>
      <c r="H1741" s="25" t="s">
        <v>13</v>
      </c>
      <c r="I1741" s="32">
        <v>-899</v>
      </c>
      <c r="J1741" s="48" t="str">
        <f t="shared" si="27"/>
        <v>School Districts</v>
      </c>
      <c r="K1741" s="48" t="str">
        <f>IFERROR(VLOOKUP(C1741,AppropUnits[],13,0),D1741)</f>
        <v>Fast Forward Charter</v>
      </c>
      <c r="L1741" s="62" t="s">
        <v>1519</v>
      </c>
      <c r="M1741" s="63" t="s">
        <v>586</v>
      </c>
    </row>
    <row r="1742" spans="1:13" ht="15" customHeight="1" x14ac:dyDescent="0.25">
      <c r="A1742" s="46"/>
      <c r="B1742" s="25" t="s">
        <v>257</v>
      </c>
      <c r="C1742" s="43" t="s">
        <v>1463</v>
      </c>
      <c r="D1742" s="69" t="s">
        <v>7007</v>
      </c>
      <c r="E1742" s="39" t="s">
        <v>361</v>
      </c>
      <c r="F1742" s="25" t="s">
        <v>11</v>
      </c>
      <c r="G1742" s="25" t="s">
        <v>20</v>
      </c>
      <c r="H1742" s="25" t="s">
        <v>13</v>
      </c>
      <c r="I1742" s="32">
        <v>1159</v>
      </c>
      <c r="J1742" s="48" t="str">
        <f t="shared" si="27"/>
        <v>School Districts</v>
      </c>
      <c r="K1742" s="48" t="str">
        <f>IFERROR(VLOOKUP(C1742,AppropUnits[],13,0),D1742)</f>
        <v>Fast Forward Charter</v>
      </c>
      <c r="L1742" s="62" t="s">
        <v>1519</v>
      </c>
      <c r="M1742" s="63" t="s">
        <v>586</v>
      </c>
    </row>
    <row r="1743" spans="1:13" ht="15" customHeight="1" x14ac:dyDescent="0.25">
      <c r="A1743" s="46"/>
      <c r="B1743" s="25" t="s">
        <v>257</v>
      </c>
      <c r="C1743" s="43" t="s">
        <v>1463</v>
      </c>
      <c r="D1743" s="69" t="s">
        <v>7008</v>
      </c>
      <c r="E1743" s="39" t="s">
        <v>361</v>
      </c>
      <c r="F1743" s="25" t="s">
        <v>11</v>
      </c>
      <c r="G1743" s="25" t="s">
        <v>12</v>
      </c>
      <c r="H1743" s="25" t="s">
        <v>13</v>
      </c>
      <c r="I1743" s="32">
        <v>22</v>
      </c>
      <c r="J1743" s="48" t="str">
        <f t="shared" si="27"/>
        <v>School Districts</v>
      </c>
      <c r="K1743" s="48" t="str">
        <f>IFERROR(VLOOKUP(C1743,AppropUnits[],13,0),D1743)</f>
        <v>Franklin Discovery Academy</v>
      </c>
      <c r="L1743" s="62" t="s">
        <v>1519</v>
      </c>
      <c r="M1743" s="63" t="s">
        <v>586</v>
      </c>
    </row>
    <row r="1744" spans="1:13" ht="15" customHeight="1" x14ac:dyDescent="0.25">
      <c r="A1744" s="46"/>
      <c r="B1744" s="25" t="s">
        <v>257</v>
      </c>
      <c r="C1744" s="43" t="s">
        <v>1463</v>
      </c>
      <c r="D1744" s="69" t="s">
        <v>7008</v>
      </c>
      <c r="E1744" s="39" t="s">
        <v>361</v>
      </c>
      <c r="F1744" s="25" t="s">
        <v>11</v>
      </c>
      <c r="G1744" s="25" t="s">
        <v>14</v>
      </c>
      <c r="H1744" s="25" t="s">
        <v>13</v>
      </c>
      <c r="I1744" s="32">
        <v>-1340</v>
      </c>
      <c r="J1744" s="48" t="str">
        <f t="shared" si="27"/>
        <v>School Districts</v>
      </c>
      <c r="K1744" s="48" t="str">
        <f>IFERROR(VLOOKUP(C1744,AppropUnits[],13,0),D1744)</f>
        <v>Franklin Discovery Academy</v>
      </c>
      <c r="L1744" s="62" t="s">
        <v>1519</v>
      </c>
      <c r="M1744" s="63" t="s">
        <v>586</v>
      </c>
    </row>
    <row r="1745" spans="1:13" ht="15" customHeight="1" x14ac:dyDescent="0.25">
      <c r="A1745" s="46"/>
      <c r="B1745" s="25" t="s">
        <v>257</v>
      </c>
      <c r="C1745" s="43" t="s">
        <v>1463</v>
      </c>
      <c r="D1745" s="69" t="s">
        <v>7008</v>
      </c>
      <c r="E1745" s="39" t="s">
        <v>361</v>
      </c>
      <c r="F1745" s="25" t="s">
        <v>11</v>
      </c>
      <c r="G1745" s="25" t="s">
        <v>20</v>
      </c>
      <c r="H1745" s="25" t="s">
        <v>13</v>
      </c>
      <c r="I1745" s="32">
        <v>1859</v>
      </c>
      <c r="J1745" s="48" t="str">
        <f t="shared" si="27"/>
        <v>School Districts</v>
      </c>
      <c r="K1745" s="48" t="str">
        <f>IFERROR(VLOOKUP(C1745,AppropUnits[],13,0),D1745)</f>
        <v>Franklin Discovery Academy</v>
      </c>
      <c r="L1745" s="62" t="s">
        <v>1519</v>
      </c>
      <c r="M1745" s="63" t="s">
        <v>586</v>
      </c>
    </row>
    <row r="1746" spans="1:13" ht="15" customHeight="1" x14ac:dyDescent="0.25">
      <c r="A1746" s="45"/>
      <c r="B1746" s="27" t="s">
        <v>257</v>
      </c>
      <c r="C1746" s="28"/>
      <c r="D1746" s="69" t="s">
        <v>7009</v>
      </c>
      <c r="E1746" s="29" t="s">
        <v>361</v>
      </c>
      <c r="F1746" s="29" t="s">
        <v>261</v>
      </c>
      <c r="G1746" s="29" t="s">
        <v>260</v>
      </c>
      <c r="H1746" s="30" t="s">
        <v>13</v>
      </c>
      <c r="I1746" s="31">
        <v>230.13030000000001</v>
      </c>
      <c r="J1746" s="48" t="str">
        <f t="shared" si="27"/>
        <v>School Districts</v>
      </c>
      <c r="K1746" s="48" t="str">
        <f>IFERROR(VLOOKUP(C1746,AppropUnits[],13,0),D1746)</f>
        <v>Garfield School District</v>
      </c>
      <c r="L1746" s="35" t="s">
        <v>588</v>
      </c>
      <c r="M1746" s="63" t="s">
        <v>586</v>
      </c>
    </row>
    <row r="1747" spans="1:13" ht="15" customHeight="1" x14ac:dyDescent="0.25">
      <c r="A1747" s="46"/>
      <c r="B1747" s="25" t="s">
        <v>257</v>
      </c>
      <c r="C1747" s="43" t="s">
        <v>1463</v>
      </c>
      <c r="D1747" s="69" t="s">
        <v>7009</v>
      </c>
      <c r="E1747" s="39" t="s">
        <v>361</v>
      </c>
      <c r="F1747" s="25" t="s">
        <v>11</v>
      </c>
      <c r="G1747" s="25" t="s">
        <v>12</v>
      </c>
      <c r="H1747" s="25" t="s">
        <v>13</v>
      </c>
      <c r="I1747" s="32">
        <v>146</v>
      </c>
      <c r="J1747" s="48" t="str">
        <f t="shared" si="27"/>
        <v>School Districts</v>
      </c>
      <c r="K1747" s="48" t="str">
        <f>IFERROR(VLOOKUP(C1747,AppropUnits[],13,0),D1747)</f>
        <v>Garfield School District</v>
      </c>
      <c r="L1747" s="62" t="s">
        <v>1519</v>
      </c>
      <c r="M1747" s="63" t="s">
        <v>586</v>
      </c>
    </row>
    <row r="1748" spans="1:13" ht="15" customHeight="1" x14ac:dyDescent="0.25">
      <c r="A1748" s="46"/>
      <c r="B1748" s="25" t="s">
        <v>257</v>
      </c>
      <c r="C1748" s="43" t="s">
        <v>1463</v>
      </c>
      <c r="D1748" s="69" t="s">
        <v>7009</v>
      </c>
      <c r="E1748" s="39" t="s">
        <v>361</v>
      </c>
      <c r="F1748" s="25" t="s">
        <v>11</v>
      </c>
      <c r="G1748" s="25" t="s">
        <v>14</v>
      </c>
      <c r="H1748" s="25" t="s">
        <v>13</v>
      </c>
      <c r="I1748" s="32">
        <v>1388</v>
      </c>
      <c r="J1748" s="48" t="str">
        <f t="shared" si="27"/>
        <v>School Districts</v>
      </c>
      <c r="K1748" s="48" t="str">
        <f>IFERROR(VLOOKUP(C1748,AppropUnits[],13,0),D1748)</f>
        <v>Garfield School District</v>
      </c>
      <c r="L1748" s="62" t="s">
        <v>1519</v>
      </c>
      <c r="M1748" s="63" t="s">
        <v>586</v>
      </c>
    </row>
    <row r="1749" spans="1:13" ht="15" customHeight="1" x14ac:dyDescent="0.25">
      <c r="A1749" s="46"/>
      <c r="B1749" s="25" t="s">
        <v>257</v>
      </c>
      <c r="C1749" s="43" t="s">
        <v>1463</v>
      </c>
      <c r="D1749" s="69" t="s">
        <v>7009</v>
      </c>
      <c r="E1749" s="39" t="s">
        <v>361</v>
      </c>
      <c r="F1749" s="25" t="s">
        <v>11</v>
      </c>
      <c r="G1749" s="25" t="s">
        <v>20</v>
      </c>
      <c r="H1749" s="25" t="s">
        <v>13</v>
      </c>
      <c r="I1749" s="32">
        <v>9147</v>
      </c>
      <c r="J1749" s="48" t="str">
        <f t="shared" si="27"/>
        <v>School Districts</v>
      </c>
      <c r="K1749" s="48" t="str">
        <f>IFERROR(VLOOKUP(C1749,AppropUnits[],13,0),D1749)</f>
        <v>Garfield School District</v>
      </c>
      <c r="L1749" s="62" t="s">
        <v>1519</v>
      </c>
      <c r="M1749" s="63" t="s">
        <v>586</v>
      </c>
    </row>
    <row r="1750" spans="1:13" ht="15" customHeight="1" x14ac:dyDescent="0.25">
      <c r="A1750" s="46"/>
      <c r="B1750" s="25" t="s">
        <v>257</v>
      </c>
      <c r="C1750" s="43" t="s">
        <v>1463</v>
      </c>
      <c r="D1750" s="69" t="s">
        <v>7010</v>
      </c>
      <c r="E1750" s="39" t="s">
        <v>361</v>
      </c>
      <c r="F1750" s="25" t="s">
        <v>11</v>
      </c>
      <c r="G1750" s="25" t="s">
        <v>14</v>
      </c>
      <c r="H1750" s="25" t="s">
        <v>13</v>
      </c>
      <c r="I1750" s="32">
        <v>-3214</v>
      </c>
      <c r="J1750" s="48" t="str">
        <f t="shared" si="27"/>
        <v>School Districts</v>
      </c>
      <c r="K1750" s="48" t="str">
        <f>IFERROR(VLOOKUP(C1750,AppropUnits[],13,0),D1750)</f>
        <v>Gateway Preparatory Academy</v>
      </c>
      <c r="L1750" s="62" t="s">
        <v>1519</v>
      </c>
      <c r="M1750" s="63" t="s">
        <v>586</v>
      </c>
    </row>
    <row r="1751" spans="1:13" ht="15" customHeight="1" x14ac:dyDescent="0.25">
      <c r="A1751" s="46"/>
      <c r="B1751" s="25" t="s">
        <v>257</v>
      </c>
      <c r="C1751" s="43" t="s">
        <v>1463</v>
      </c>
      <c r="D1751" s="69" t="s">
        <v>7010</v>
      </c>
      <c r="E1751" s="39" t="s">
        <v>361</v>
      </c>
      <c r="F1751" s="25" t="s">
        <v>11</v>
      </c>
      <c r="G1751" s="25" t="s">
        <v>20</v>
      </c>
      <c r="H1751" s="25" t="s">
        <v>13</v>
      </c>
      <c r="I1751" s="32">
        <v>1337</v>
      </c>
      <c r="J1751" s="48" t="str">
        <f t="shared" si="27"/>
        <v>School Districts</v>
      </c>
      <c r="K1751" s="48" t="str">
        <f>IFERROR(VLOOKUP(C1751,AppropUnits[],13,0),D1751)</f>
        <v>Gateway Preparatory Academy</v>
      </c>
      <c r="L1751" s="62" t="s">
        <v>1519</v>
      </c>
      <c r="M1751" s="63" t="s">
        <v>586</v>
      </c>
    </row>
    <row r="1752" spans="1:13" ht="15" customHeight="1" x14ac:dyDescent="0.25">
      <c r="A1752" s="46"/>
      <c r="B1752" s="25" t="s">
        <v>257</v>
      </c>
      <c r="C1752" s="43" t="s">
        <v>1463</v>
      </c>
      <c r="D1752" s="69" t="s">
        <v>7011</v>
      </c>
      <c r="E1752" s="39" t="s">
        <v>361</v>
      </c>
      <c r="F1752" s="25" t="s">
        <v>11</v>
      </c>
      <c r="G1752" s="25" t="s">
        <v>14</v>
      </c>
      <c r="H1752" s="25" t="s">
        <v>13</v>
      </c>
      <c r="I1752" s="32">
        <v>715</v>
      </c>
      <c r="J1752" s="48" t="str">
        <f t="shared" si="27"/>
        <v>School Districts</v>
      </c>
      <c r="K1752" s="48" t="str">
        <f>IFERROR(VLOOKUP(C1752,AppropUnits[],13,0),D1752)</f>
        <v>Good Foundations Charter School</v>
      </c>
      <c r="L1752" s="62" t="s">
        <v>1519</v>
      </c>
      <c r="M1752" s="63" t="s">
        <v>586</v>
      </c>
    </row>
    <row r="1753" spans="1:13" ht="15" customHeight="1" x14ac:dyDescent="0.25">
      <c r="A1753" s="46"/>
      <c r="B1753" s="25" t="s">
        <v>257</v>
      </c>
      <c r="C1753" s="43" t="s">
        <v>1463</v>
      </c>
      <c r="D1753" s="69" t="s">
        <v>7011</v>
      </c>
      <c r="E1753" s="39" t="s">
        <v>361</v>
      </c>
      <c r="F1753" s="25" t="s">
        <v>11</v>
      </c>
      <c r="G1753" s="25" t="s">
        <v>20</v>
      </c>
      <c r="H1753" s="25" t="s">
        <v>13</v>
      </c>
      <c r="I1753" s="32">
        <v>371</v>
      </c>
      <c r="J1753" s="48" t="str">
        <f t="shared" si="27"/>
        <v>School Districts</v>
      </c>
      <c r="K1753" s="48" t="str">
        <f>IFERROR(VLOOKUP(C1753,AppropUnits[],13,0),D1753)</f>
        <v>Good Foundations Charter School</v>
      </c>
      <c r="L1753" s="62" t="s">
        <v>1519</v>
      </c>
      <c r="M1753" s="63" t="s">
        <v>586</v>
      </c>
    </row>
    <row r="1754" spans="1:13" ht="15" customHeight="1" x14ac:dyDescent="0.25">
      <c r="A1754" s="46"/>
      <c r="B1754" s="25" t="s">
        <v>257</v>
      </c>
      <c r="C1754" s="43" t="s">
        <v>1463</v>
      </c>
      <c r="D1754" s="69" t="s">
        <v>7012</v>
      </c>
      <c r="E1754" s="39" t="s">
        <v>361</v>
      </c>
      <c r="F1754" s="25" t="s">
        <v>11</v>
      </c>
      <c r="G1754" s="25" t="s">
        <v>12</v>
      </c>
      <c r="H1754" s="25" t="s">
        <v>13</v>
      </c>
      <c r="I1754" s="32">
        <v>-36</v>
      </c>
      <c r="J1754" s="48" t="str">
        <f t="shared" si="27"/>
        <v>School Districts</v>
      </c>
      <c r="K1754" s="48" t="str">
        <f>IFERROR(VLOOKUP(C1754,AppropUnits[],13,0),D1754)</f>
        <v>Grand School District</v>
      </c>
      <c r="L1754" s="62" t="s">
        <v>1519</v>
      </c>
      <c r="M1754" s="63" t="s">
        <v>586</v>
      </c>
    </row>
    <row r="1755" spans="1:13" ht="15" customHeight="1" x14ac:dyDescent="0.25">
      <c r="A1755" s="46"/>
      <c r="B1755" s="25" t="s">
        <v>257</v>
      </c>
      <c r="C1755" s="43" t="s">
        <v>1463</v>
      </c>
      <c r="D1755" s="69" t="s">
        <v>7012</v>
      </c>
      <c r="E1755" s="39" t="s">
        <v>361</v>
      </c>
      <c r="F1755" s="25" t="s">
        <v>11</v>
      </c>
      <c r="G1755" s="25" t="s">
        <v>14</v>
      </c>
      <c r="H1755" s="25" t="s">
        <v>13</v>
      </c>
      <c r="I1755" s="32">
        <v>615</v>
      </c>
      <c r="J1755" s="48" t="str">
        <f t="shared" si="27"/>
        <v>School Districts</v>
      </c>
      <c r="K1755" s="48" t="str">
        <f>IFERROR(VLOOKUP(C1755,AppropUnits[],13,0),D1755)</f>
        <v>Grand School District</v>
      </c>
      <c r="L1755" s="62" t="s">
        <v>1519</v>
      </c>
      <c r="M1755" s="63" t="s">
        <v>586</v>
      </c>
    </row>
    <row r="1756" spans="1:13" ht="15" customHeight="1" x14ac:dyDescent="0.25">
      <c r="A1756" s="46"/>
      <c r="B1756" s="25" t="s">
        <v>257</v>
      </c>
      <c r="C1756" s="43" t="s">
        <v>1463</v>
      </c>
      <c r="D1756" s="69" t="s">
        <v>7012</v>
      </c>
      <c r="E1756" s="39" t="s">
        <v>361</v>
      </c>
      <c r="F1756" s="25" t="s">
        <v>11</v>
      </c>
      <c r="G1756" s="25" t="s">
        <v>20</v>
      </c>
      <c r="H1756" s="25" t="s">
        <v>13</v>
      </c>
      <c r="I1756" s="32">
        <v>12407</v>
      </c>
      <c r="J1756" s="48" t="str">
        <f t="shared" si="27"/>
        <v>School Districts</v>
      </c>
      <c r="K1756" s="48" t="str">
        <f>IFERROR(VLOOKUP(C1756,AppropUnits[],13,0),D1756)</f>
        <v>Grand School District</v>
      </c>
      <c r="L1756" s="62" t="s">
        <v>1519</v>
      </c>
      <c r="M1756" s="63" t="s">
        <v>586</v>
      </c>
    </row>
    <row r="1757" spans="1:13" ht="15" customHeight="1" x14ac:dyDescent="0.25">
      <c r="A1757" s="45"/>
      <c r="B1757" s="27" t="s">
        <v>257</v>
      </c>
      <c r="C1757" s="28"/>
      <c r="D1757" s="69" t="s">
        <v>7013</v>
      </c>
      <c r="E1757" s="29" t="s">
        <v>361</v>
      </c>
      <c r="F1757" s="29" t="s">
        <v>574</v>
      </c>
      <c r="G1757" s="29" t="s">
        <v>575</v>
      </c>
      <c r="H1757" s="30" t="s">
        <v>13</v>
      </c>
      <c r="I1757" s="31">
        <v>-30</v>
      </c>
      <c r="J1757" s="48" t="str">
        <f t="shared" si="27"/>
        <v>School Districts</v>
      </c>
      <c r="K1757" s="48" t="str">
        <f>IFERROR(VLOOKUP(C1757,AppropUnits[],13,0),D1757)</f>
        <v>Granite School District</v>
      </c>
      <c r="L1757" s="35" t="s">
        <v>587</v>
      </c>
      <c r="M1757" s="63" t="s">
        <v>586</v>
      </c>
    </row>
    <row r="1758" spans="1:13" ht="15" customHeight="1" x14ac:dyDescent="0.25">
      <c r="A1758" s="45"/>
      <c r="B1758" s="27" t="s">
        <v>257</v>
      </c>
      <c r="C1758" s="28"/>
      <c r="D1758" s="69" t="s">
        <v>7013</v>
      </c>
      <c r="E1758" s="29" t="s">
        <v>361</v>
      </c>
      <c r="F1758" s="29" t="s">
        <v>261</v>
      </c>
      <c r="G1758" s="29" t="s">
        <v>260</v>
      </c>
      <c r="H1758" s="30" t="s">
        <v>13</v>
      </c>
      <c r="I1758" s="31">
        <v>82.495800000000003</v>
      </c>
      <c r="J1758" s="48" t="str">
        <f t="shared" si="27"/>
        <v>School Districts</v>
      </c>
      <c r="K1758" s="48" t="str">
        <f>IFERROR(VLOOKUP(C1758,AppropUnits[],13,0),D1758)</f>
        <v>Granite School District</v>
      </c>
      <c r="L1758" s="35" t="s">
        <v>588</v>
      </c>
      <c r="M1758" s="63" t="s">
        <v>586</v>
      </c>
    </row>
    <row r="1759" spans="1:13" ht="15" customHeight="1" x14ac:dyDescent="0.25">
      <c r="A1759" s="45"/>
      <c r="B1759" s="27" t="s">
        <v>257</v>
      </c>
      <c r="C1759" s="28"/>
      <c r="D1759" s="69" t="s">
        <v>7013</v>
      </c>
      <c r="E1759" s="29" t="s">
        <v>361</v>
      </c>
      <c r="F1759" s="29" t="s">
        <v>261</v>
      </c>
      <c r="G1759" s="29" t="s">
        <v>519</v>
      </c>
      <c r="H1759" s="30" t="s">
        <v>13</v>
      </c>
      <c r="I1759" s="31">
        <v>2400</v>
      </c>
      <c r="J1759" s="48" t="str">
        <f t="shared" si="27"/>
        <v>School Districts</v>
      </c>
      <c r="K1759" s="48" t="str">
        <f>IFERROR(VLOOKUP(C1759,AppropUnits[],13,0),D1759)</f>
        <v>Granite School District</v>
      </c>
      <c r="L1759" s="35" t="s">
        <v>588</v>
      </c>
      <c r="M1759" s="63" t="s">
        <v>586</v>
      </c>
    </row>
    <row r="1760" spans="1:13" ht="15" customHeight="1" x14ac:dyDescent="0.25">
      <c r="A1760" s="46"/>
      <c r="B1760" s="25" t="s">
        <v>257</v>
      </c>
      <c r="C1760" s="43" t="s">
        <v>1463</v>
      </c>
      <c r="D1760" s="69" t="s">
        <v>7013</v>
      </c>
      <c r="E1760" s="39" t="s">
        <v>361</v>
      </c>
      <c r="F1760" s="25" t="s">
        <v>11</v>
      </c>
      <c r="G1760" s="25" t="s">
        <v>12</v>
      </c>
      <c r="H1760" s="25" t="s">
        <v>13</v>
      </c>
      <c r="I1760" s="32">
        <v>-1689</v>
      </c>
      <c r="J1760" s="48" t="str">
        <f t="shared" si="27"/>
        <v>School Districts</v>
      </c>
      <c r="K1760" s="48" t="str">
        <f>IFERROR(VLOOKUP(C1760,AppropUnits[],13,0),D1760)</f>
        <v>Granite School District</v>
      </c>
      <c r="L1760" s="62" t="s">
        <v>1519</v>
      </c>
      <c r="M1760" s="63" t="s">
        <v>586</v>
      </c>
    </row>
    <row r="1761" spans="1:13" ht="15" customHeight="1" x14ac:dyDescent="0.25">
      <c r="A1761" s="46"/>
      <c r="B1761" s="25" t="s">
        <v>257</v>
      </c>
      <c r="C1761" s="43" t="s">
        <v>1463</v>
      </c>
      <c r="D1761" s="69" t="s">
        <v>7013</v>
      </c>
      <c r="E1761" s="39" t="s">
        <v>361</v>
      </c>
      <c r="F1761" s="25" t="s">
        <v>11</v>
      </c>
      <c r="G1761" s="25" t="s">
        <v>14</v>
      </c>
      <c r="H1761" s="25" t="s">
        <v>13</v>
      </c>
      <c r="I1761" s="32">
        <v>55869</v>
      </c>
      <c r="J1761" s="48" t="str">
        <f t="shared" si="27"/>
        <v>School Districts</v>
      </c>
      <c r="K1761" s="48" t="str">
        <f>IFERROR(VLOOKUP(C1761,AppropUnits[],13,0),D1761)</f>
        <v>Granite School District</v>
      </c>
      <c r="L1761" s="62" t="s">
        <v>1519</v>
      </c>
      <c r="M1761" s="63" t="s">
        <v>586</v>
      </c>
    </row>
    <row r="1762" spans="1:13" ht="15" customHeight="1" x14ac:dyDescent="0.25">
      <c r="A1762" s="46"/>
      <c r="B1762" s="25" t="s">
        <v>257</v>
      </c>
      <c r="C1762" s="43" t="s">
        <v>1463</v>
      </c>
      <c r="D1762" s="69" t="s">
        <v>7013</v>
      </c>
      <c r="E1762" s="39" t="s">
        <v>361</v>
      </c>
      <c r="F1762" s="25" t="s">
        <v>11</v>
      </c>
      <c r="G1762" s="25" t="s">
        <v>20</v>
      </c>
      <c r="H1762" s="25" t="s">
        <v>13</v>
      </c>
      <c r="I1762" s="32">
        <v>146095</v>
      </c>
      <c r="J1762" s="48" t="str">
        <f t="shared" si="27"/>
        <v>School Districts</v>
      </c>
      <c r="K1762" s="48" t="str">
        <f>IFERROR(VLOOKUP(C1762,AppropUnits[],13,0),D1762)</f>
        <v>Granite School District</v>
      </c>
      <c r="L1762" s="62" t="s">
        <v>1519</v>
      </c>
      <c r="M1762" s="63" t="s">
        <v>586</v>
      </c>
    </row>
    <row r="1763" spans="1:13" ht="15" customHeight="1" x14ac:dyDescent="0.25">
      <c r="A1763" s="46"/>
      <c r="B1763" s="25" t="s">
        <v>257</v>
      </c>
      <c r="C1763" s="43" t="s">
        <v>1463</v>
      </c>
      <c r="D1763" s="69" t="s">
        <v>6833</v>
      </c>
      <c r="E1763" s="39" t="s">
        <v>361</v>
      </c>
      <c r="F1763" s="25" t="s">
        <v>11</v>
      </c>
      <c r="G1763" s="25" t="s">
        <v>12</v>
      </c>
      <c r="H1763" s="25" t="s">
        <v>13</v>
      </c>
      <c r="I1763" s="32">
        <v>61</v>
      </c>
      <c r="J1763" s="48" t="str">
        <f t="shared" si="27"/>
        <v>School Districts</v>
      </c>
      <c r="K1763" s="48" t="str">
        <f>IFERROR(VLOOKUP(C1763,AppropUnits[],13,0),D1763)</f>
        <v>Guadalupe School</v>
      </c>
      <c r="L1763" s="62" t="s">
        <v>1519</v>
      </c>
      <c r="M1763" s="63" t="s">
        <v>586</v>
      </c>
    </row>
    <row r="1764" spans="1:13" ht="15" customHeight="1" x14ac:dyDescent="0.25">
      <c r="A1764" s="46"/>
      <c r="B1764" s="25" t="s">
        <v>257</v>
      </c>
      <c r="C1764" s="43" t="s">
        <v>1463</v>
      </c>
      <c r="D1764" s="69" t="s">
        <v>6833</v>
      </c>
      <c r="E1764" s="39" t="s">
        <v>361</v>
      </c>
      <c r="F1764" s="25" t="s">
        <v>11</v>
      </c>
      <c r="G1764" s="25" t="s">
        <v>14</v>
      </c>
      <c r="H1764" s="25" t="s">
        <v>13</v>
      </c>
      <c r="I1764" s="32">
        <v>-2232</v>
      </c>
      <c r="J1764" s="48" t="str">
        <f t="shared" si="27"/>
        <v>School Districts</v>
      </c>
      <c r="K1764" s="48" t="str">
        <f>IFERROR(VLOOKUP(C1764,AppropUnits[],13,0),D1764)</f>
        <v>Guadalupe School</v>
      </c>
      <c r="L1764" s="62" t="s">
        <v>1519</v>
      </c>
      <c r="M1764" s="63" t="s">
        <v>586</v>
      </c>
    </row>
    <row r="1765" spans="1:13" ht="15" customHeight="1" x14ac:dyDescent="0.25">
      <c r="A1765" s="46"/>
      <c r="B1765" s="25" t="s">
        <v>257</v>
      </c>
      <c r="C1765" s="43" t="s">
        <v>1463</v>
      </c>
      <c r="D1765" s="69" t="s">
        <v>6833</v>
      </c>
      <c r="E1765" s="39" t="s">
        <v>361</v>
      </c>
      <c r="F1765" s="25" t="s">
        <v>11</v>
      </c>
      <c r="G1765" s="25" t="s">
        <v>20</v>
      </c>
      <c r="H1765" s="25" t="s">
        <v>13</v>
      </c>
      <c r="I1765" s="32">
        <v>218</v>
      </c>
      <c r="J1765" s="48" t="str">
        <f t="shared" si="27"/>
        <v>School Districts</v>
      </c>
      <c r="K1765" s="48" t="str">
        <f>IFERROR(VLOOKUP(C1765,AppropUnits[],13,0),D1765)</f>
        <v>Guadalupe School</v>
      </c>
      <c r="L1765" s="62" t="s">
        <v>1519</v>
      </c>
      <c r="M1765" s="63" t="s">
        <v>586</v>
      </c>
    </row>
    <row r="1766" spans="1:13" ht="15" customHeight="1" x14ac:dyDescent="0.25">
      <c r="A1766" s="46"/>
      <c r="B1766" s="25" t="s">
        <v>257</v>
      </c>
      <c r="C1766" s="43" t="s">
        <v>1463</v>
      </c>
      <c r="D1766" s="69" t="s">
        <v>7014</v>
      </c>
      <c r="E1766" s="39" t="s">
        <v>361</v>
      </c>
      <c r="F1766" s="25" t="s">
        <v>11</v>
      </c>
      <c r="G1766" s="25" t="s">
        <v>14</v>
      </c>
      <c r="H1766" s="25" t="s">
        <v>13</v>
      </c>
      <c r="I1766" s="32">
        <v>-1614</v>
      </c>
      <c r="J1766" s="48" t="str">
        <f t="shared" si="27"/>
        <v>School Districts</v>
      </c>
      <c r="K1766" s="48" t="str">
        <f>IFERROR(VLOOKUP(C1766,AppropUnits[],13,0),D1766)</f>
        <v>Ignite Entrepreneurship Academy</v>
      </c>
      <c r="L1766" s="62" t="s">
        <v>1519</v>
      </c>
      <c r="M1766" s="63" t="s">
        <v>586</v>
      </c>
    </row>
    <row r="1767" spans="1:13" ht="15" customHeight="1" x14ac:dyDescent="0.25">
      <c r="A1767" s="46"/>
      <c r="B1767" s="25" t="s">
        <v>257</v>
      </c>
      <c r="C1767" s="43" t="s">
        <v>1463</v>
      </c>
      <c r="D1767" s="69" t="s">
        <v>7014</v>
      </c>
      <c r="E1767" s="39" t="s">
        <v>361</v>
      </c>
      <c r="F1767" s="25" t="s">
        <v>11</v>
      </c>
      <c r="G1767" s="25" t="s">
        <v>20</v>
      </c>
      <c r="H1767" s="25" t="s">
        <v>13</v>
      </c>
      <c r="I1767" s="32">
        <v>234</v>
      </c>
      <c r="J1767" s="48" t="str">
        <f t="shared" si="27"/>
        <v>School Districts</v>
      </c>
      <c r="K1767" s="48" t="str">
        <f>IFERROR(VLOOKUP(C1767,AppropUnits[],13,0),D1767)</f>
        <v>Ignite Entrepreneurship Academy</v>
      </c>
      <c r="L1767" s="62" t="s">
        <v>1519</v>
      </c>
      <c r="M1767" s="63" t="s">
        <v>586</v>
      </c>
    </row>
    <row r="1768" spans="1:13" ht="15" customHeight="1" x14ac:dyDescent="0.25">
      <c r="A1768" s="46"/>
      <c r="B1768" s="25" t="s">
        <v>257</v>
      </c>
      <c r="C1768" s="43" t="s">
        <v>1463</v>
      </c>
      <c r="D1768" s="69" t="s">
        <v>7015</v>
      </c>
      <c r="E1768" s="39" t="s">
        <v>361</v>
      </c>
      <c r="F1768" s="25" t="s">
        <v>11</v>
      </c>
      <c r="G1768" s="25" t="s">
        <v>14</v>
      </c>
      <c r="H1768" s="25" t="s">
        <v>13</v>
      </c>
      <c r="I1768" s="32">
        <v>230</v>
      </c>
      <c r="J1768" s="48" t="str">
        <f t="shared" si="27"/>
        <v>School Districts</v>
      </c>
      <c r="K1768" s="48" t="str">
        <f>IFERROR(VLOOKUP(C1768,AppropUnits[],13,0),D1768)</f>
        <v>Intech Collegiate High School</v>
      </c>
      <c r="L1768" s="62" t="s">
        <v>1519</v>
      </c>
      <c r="M1768" s="63" t="s">
        <v>586</v>
      </c>
    </row>
    <row r="1769" spans="1:13" ht="15" customHeight="1" x14ac:dyDescent="0.25">
      <c r="A1769" s="46"/>
      <c r="B1769" s="25" t="s">
        <v>257</v>
      </c>
      <c r="C1769" s="43" t="s">
        <v>1463</v>
      </c>
      <c r="D1769" s="69" t="s">
        <v>7015</v>
      </c>
      <c r="E1769" s="39" t="s">
        <v>361</v>
      </c>
      <c r="F1769" s="25" t="s">
        <v>11</v>
      </c>
      <c r="G1769" s="25" t="s">
        <v>20</v>
      </c>
      <c r="H1769" s="25" t="s">
        <v>13</v>
      </c>
      <c r="I1769" s="32">
        <v>34</v>
      </c>
      <c r="J1769" s="48" t="str">
        <f t="shared" si="27"/>
        <v>School Districts</v>
      </c>
      <c r="K1769" s="48" t="str">
        <f>IFERROR(VLOOKUP(C1769,AppropUnits[],13,0),D1769)</f>
        <v>Intech Collegiate High School</v>
      </c>
      <c r="L1769" s="62" t="s">
        <v>1519</v>
      </c>
      <c r="M1769" s="63" t="s">
        <v>586</v>
      </c>
    </row>
    <row r="1770" spans="1:13" ht="15" customHeight="1" x14ac:dyDescent="0.25">
      <c r="A1770" s="45"/>
      <c r="B1770" s="27" t="s">
        <v>257</v>
      </c>
      <c r="C1770" s="28"/>
      <c r="D1770" s="69" t="s">
        <v>7016</v>
      </c>
      <c r="E1770" s="29" t="s">
        <v>361</v>
      </c>
      <c r="F1770" s="29" t="s">
        <v>261</v>
      </c>
      <c r="G1770" s="29" t="s">
        <v>260</v>
      </c>
      <c r="H1770" s="30" t="s">
        <v>13</v>
      </c>
      <c r="I1770" s="31">
        <v>1020.1089999999999</v>
      </c>
      <c r="J1770" s="48" t="str">
        <f t="shared" si="27"/>
        <v>School Districts</v>
      </c>
      <c r="K1770" s="48" t="str">
        <f>IFERROR(VLOOKUP(C1770,AppropUnits[],13,0),D1770)</f>
        <v>Iron School District</v>
      </c>
      <c r="L1770" s="35" t="s">
        <v>588</v>
      </c>
      <c r="M1770" s="63" t="s">
        <v>586</v>
      </c>
    </row>
    <row r="1771" spans="1:13" ht="15" customHeight="1" x14ac:dyDescent="0.25">
      <c r="A1771" s="46"/>
      <c r="B1771" s="25" t="s">
        <v>257</v>
      </c>
      <c r="C1771" s="43" t="s">
        <v>1463</v>
      </c>
      <c r="D1771" s="69" t="s">
        <v>7016</v>
      </c>
      <c r="E1771" s="39" t="s">
        <v>361</v>
      </c>
      <c r="F1771" s="25" t="s">
        <v>11</v>
      </c>
      <c r="G1771" s="25" t="s">
        <v>12</v>
      </c>
      <c r="H1771" s="25" t="s">
        <v>13</v>
      </c>
      <c r="I1771" s="32">
        <v>-1486</v>
      </c>
      <c r="J1771" s="48" t="str">
        <f t="shared" si="27"/>
        <v>School Districts</v>
      </c>
      <c r="K1771" s="48" t="str">
        <f>IFERROR(VLOOKUP(C1771,AppropUnits[],13,0),D1771)</f>
        <v>Iron School District</v>
      </c>
      <c r="L1771" s="62" t="s">
        <v>1519</v>
      </c>
      <c r="M1771" s="63" t="s">
        <v>586</v>
      </c>
    </row>
    <row r="1772" spans="1:13" ht="15" customHeight="1" x14ac:dyDescent="0.25">
      <c r="A1772" s="46"/>
      <c r="B1772" s="25" t="s">
        <v>257</v>
      </c>
      <c r="C1772" s="43" t="s">
        <v>1463</v>
      </c>
      <c r="D1772" s="69" t="s">
        <v>7016</v>
      </c>
      <c r="E1772" s="39" t="s">
        <v>361</v>
      </c>
      <c r="F1772" s="25" t="s">
        <v>11</v>
      </c>
      <c r="G1772" s="25" t="s">
        <v>14</v>
      </c>
      <c r="H1772" s="25" t="s">
        <v>13</v>
      </c>
      <c r="I1772" s="32">
        <v>21338</v>
      </c>
      <c r="J1772" s="48" t="str">
        <f t="shared" si="27"/>
        <v>School Districts</v>
      </c>
      <c r="K1772" s="48" t="str">
        <f>IFERROR(VLOOKUP(C1772,AppropUnits[],13,0),D1772)</f>
        <v>Iron School District</v>
      </c>
      <c r="L1772" s="62" t="s">
        <v>1519</v>
      </c>
      <c r="M1772" s="63" t="s">
        <v>586</v>
      </c>
    </row>
    <row r="1773" spans="1:13" ht="15" customHeight="1" x14ac:dyDescent="0.25">
      <c r="A1773" s="46"/>
      <c r="B1773" s="25" t="s">
        <v>257</v>
      </c>
      <c r="C1773" s="43" t="s">
        <v>1463</v>
      </c>
      <c r="D1773" s="69" t="s">
        <v>7016</v>
      </c>
      <c r="E1773" s="39" t="s">
        <v>361</v>
      </c>
      <c r="F1773" s="25" t="s">
        <v>11</v>
      </c>
      <c r="G1773" s="25" t="s">
        <v>20</v>
      </c>
      <c r="H1773" s="25" t="s">
        <v>13</v>
      </c>
      <c r="I1773" s="32">
        <v>49750</v>
      </c>
      <c r="J1773" s="48" t="str">
        <f t="shared" si="27"/>
        <v>School Districts</v>
      </c>
      <c r="K1773" s="48" t="str">
        <f>IFERROR(VLOOKUP(C1773,AppropUnits[],13,0),D1773)</f>
        <v>Iron School District</v>
      </c>
      <c r="L1773" s="62" t="s">
        <v>1519</v>
      </c>
      <c r="M1773" s="63" t="s">
        <v>586</v>
      </c>
    </row>
    <row r="1774" spans="1:13" ht="15" customHeight="1" x14ac:dyDescent="0.25">
      <c r="A1774" s="46"/>
      <c r="B1774" s="25" t="s">
        <v>257</v>
      </c>
      <c r="C1774" s="43" t="s">
        <v>1463</v>
      </c>
      <c r="D1774" s="69" t="s">
        <v>7017</v>
      </c>
      <c r="E1774" s="39" t="s">
        <v>361</v>
      </c>
      <c r="F1774" s="25" t="s">
        <v>11</v>
      </c>
      <c r="G1774" s="25" t="s">
        <v>12</v>
      </c>
      <c r="H1774" s="25" t="s">
        <v>13</v>
      </c>
      <c r="I1774" s="32">
        <v>-48</v>
      </c>
      <c r="J1774" s="48" t="str">
        <f t="shared" si="27"/>
        <v>School Districts</v>
      </c>
      <c r="K1774" s="48" t="str">
        <f>IFERROR(VLOOKUP(C1774,AppropUnits[],13,0),D1774)</f>
        <v>Itineris Early College High School</v>
      </c>
      <c r="L1774" s="62" t="s">
        <v>1519</v>
      </c>
      <c r="M1774" s="63" t="s">
        <v>586</v>
      </c>
    </row>
    <row r="1775" spans="1:13" ht="15" customHeight="1" x14ac:dyDescent="0.25">
      <c r="A1775" s="46"/>
      <c r="B1775" s="25" t="s">
        <v>257</v>
      </c>
      <c r="C1775" s="43" t="s">
        <v>1463</v>
      </c>
      <c r="D1775" s="69" t="s">
        <v>7017</v>
      </c>
      <c r="E1775" s="39" t="s">
        <v>361</v>
      </c>
      <c r="F1775" s="25" t="s">
        <v>11</v>
      </c>
      <c r="G1775" s="25" t="s">
        <v>14</v>
      </c>
      <c r="H1775" s="25" t="s">
        <v>13</v>
      </c>
      <c r="I1775" s="32">
        <v>-1519</v>
      </c>
      <c r="J1775" s="48" t="str">
        <f t="shared" si="27"/>
        <v>School Districts</v>
      </c>
      <c r="K1775" s="48" t="str">
        <f>IFERROR(VLOOKUP(C1775,AppropUnits[],13,0),D1775)</f>
        <v>Itineris Early College High School</v>
      </c>
      <c r="L1775" s="62" t="s">
        <v>1519</v>
      </c>
      <c r="M1775" s="63" t="s">
        <v>586</v>
      </c>
    </row>
    <row r="1776" spans="1:13" ht="15" customHeight="1" x14ac:dyDescent="0.25">
      <c r="A1776" s="46"/>
      <c r="B1776" s="25" t="s">
        <v>257</v>
      </c>
      <c r="C1776" s="43" t="s">
        <v>1463</v>
      </c>
      <c r="D1776" s="69" t="s">
        <v>7017</v>
      </c>
      <c r="E1776" s="39" t="s">
        <v>361</v>
      </c>
      <c r="F1776" s="25" t="s">
        <v>11</v>
      </c>
      <c r="G1776" s="25" t="s">
        <v>20</v>
      </c>
      <c r="H1776" s="25" t="s">
        <v>13</v>
      </c>
      <c r="I1776" s="32">
        <v>1427</v>
      </c>
      <c r="J1776" s="48" t="str">
        <f t="shared" si="27"/>
        <v>School Districts</v>
      </c>
      <c r="K1776" s="48" t="str">
        <f>IFERROR(VLOOKUP(C1776,AppropUnits[],13,0),D1776)</f>
        <v>Itineris Early College High School</v>
      </c>
      <c r="L1776" s="62" t="s">
        <v>1519</v>
      </c>
      <c r="M1776" s="63" t="s">
        <v>586</v>
      </c>
    </row>
    <row r="1777" spans="1:13" ht="15" customHeight="1" x14ac:dyDescent="0.25">
      <c r="A1777" s="46"/>
      <c r="B1777" s="25" t="s">
        <v>257</v>
      </c>
      <c r="C1777" s="43" t="s">
        <v>1463</v>
      </c>
      <c r="D1777" s="69" t="s">
        <v>7018</v>
      </c>
      <c r="E1777" s="39" t="s">
        <v>361</v>
      </c>
      <c r="F1777" s="25" t="s">
        <v>11</v>
      </c>
      <c r="G1777" s="25" t="s">
        <v>14</v>
      </c>
      <c r="H1777" s="25" t="s">
        <v>13</v>
      </c>
      <c r="I1777" s="32">
        <v>-243</v>
      </c>
      <c r="J1777" s="48" t="str">
        <f t="shared" si="27"/>
        <v>School Districts</v>
      </c>
      <c r="K1777" s="48" t="str">
        <f>IFERROR(VLOOKUP(C1777,AppropUnits[],13,0),D1777)</f>
        <v>John Hancock Foundation</v>
      </c>
      <c r="L1777" s="62" t="s">
        <v>1519</v>
      </c>
      <c r="M1777" s="63" t="s">
        <v>586</v>
      </c>
    </row>
    <row r="1778" spans="1:13" ht="15" customHeight="1" x14ac:dyDescent="0.25">
      <c r="A1778" s="46"/>
      <c r="B1778" s="25" t="s">
        <v>257</v>
      </c>
      <c r="C1778" s="43" t="s">
        <v>1463</v>
      </c>
      <c r="D1778" s="69" t="s">
        <v>7018</v>
      </c>
      <c r="E1778" s="39" t="s">
        <v>361</v>
      </c>
      <c r="F1778" s="25" t="s">
        <v>11</v>
      </c>
      <c r="G1778" s="25" t="s">
        <v>20</v>
      </c>
      <c r="H1778" s="25" t="s">
        <v>13</v>
      </c>
      <c r="I1778" s="32">
        <v>1152</v>
      </c>
      <c r="J1778" s="48" t="str">
        <f t="shared" si="27"/>
        <v>School Districts</v>
      </c>
      <c r="K1778" s="48" t="str">
        <f>IFERROR(VLOOKUP(C1778,AppropUnits[],13,0),D1778)</f>
        <v>John Hancock Foundation</v>
      </c>
      <c r="L1778" s="62" t="s">
        <v>1519</v>
      </c>
      <c r="M1778" s="63" t="s">
        <v>586</v>
      </c>
    </row>
    <row r="1779" spans="1:13" ht="15" customHeight="1" x14ac:dyDescent="0.25">
      <c r="A1779" s="45"/>
      <c r="B1779" s="27" t="s">
        <v>257</v>
      </c>
      <c r="C1779" s="28"/>
      <c r="D1779" s="69" t="s">
        <v>7019</v>
      </c>
      <c r="E1779" s="29" t="s">
        <v>361</v>
      </c>
      <c r="F1779" s="29" t="s">
        <v>261</v>
      </c>
      <c r="G1779" s="29" t="s">
        <v>260</v>
      </c>
      <c r="H1779" s="30" t="s">
        <v>13</v>
      </c>
      <c r="I1779" s="31">
        <v>97.472399999999993</v>
      </c>
      <c r="J1779" s="48" t="str">
        <f t="shared" si="27"/>
        <v>School Districts</v>
      </c>
      <c r="K1779" s="48" t="str">
        <f>IFERROR(VLOOKUP(C1779,AppropUnits[],13,0),D1779)</f>
        <v>Jordan School District</v>
      </c>
      <c r="L1779" s="35" t="s">
        <v>588</v>
      </c>
      <c r="M1779" s="63" t="s">
        <v>586</v>
      </c>
    </row>
    <row r="1780" spans="1:13" ht="15" customHeight="1" x14ac:dyDescent="0.25">
      <c r="A1780" s="46"/>
      <c r="B1780" s="25" t="s">
        <v>257</v>
      </c>
      <c r="C1780" s="43" t="s">
        <v>1463</v>
      </c>
      <c r="D1780" s="69" t="s">
        <v>7019</v>
      </c>
      <c r="E1780" s="39" t="s">
        <v>361</v>
      </c>
      <c r="F1780" s="25" t="s">
        <v>11</v>
      </c>
      <c r="G1780" s="25" t="s">
        <v>12</v>
      </c>
      <c r="H1780" s="25" t="s">
        <v>13</v>
      </c>
      <c r="I1780" s="32">
        <v>-8135</v>
      </c>
      <c r="J1780" s="48" t="str">
        <f t="shared" si="27"/>
        <v>School Districts</v>
      </c>
      <c r="K1780" s="48" t="str">
        <f>IFERROR(VLOOKUP(C1780,AppropUnits[],13,0),D1780)</f>
        <v>Jordan School District</v>
      </c>
      <c r="L1780" s="62" t="s">
        <v>1519</v>
      </c>
      <c r="M1780" s="63" t="s">
        <v>586</v>
      </c>
    </row>
    <row r="1781" spans="1:13" ht="15" customHeight="1" x14ac:dyDescent="0.25">
      <c r="A1781" s="46"/>
      <c r="B1781" s="25" t="s">
        <v>257</v>
      </c>
      <c r="C1781" s="43" t="s">
        <v>1463</v>
      </c>
      <c r="D1781" s="69" t="s">
        <v>7019</v>
      </c>
      <c r="E1781" s="39" t="s">
        <v>361</v>
      </c>
      <c r="F1781" s="25" t="s">
        <v>11</v>
      </c>
      <c r="G1781" s="25" t="s">
        <v>14</v>
      </c>
      <c r="H1781" s="25" t="s">
        <v>13</v>
      </c>
      <c r="I1781" s="32">
        <v>-34657</v>
      </c>
      <c r="J1781" s="48" t="str">
        <f t="shared" si="27"/>
        <v>School Districts</v>
      </c>
      <c r="K1781" s="48" t="str">
        <f>IFERROR(VLOOKUP(C1781,AppropUnits[],13,0),D1781)</f>
        <v>Jordan School District</v>
      </c>
      <c r="L1781" s="62" t="s">
        <v>1519</v>
      </c>
      <c r="M1781" s="63" t="s">
        <v>586</v>
      </c>
    </row>
    <row r="1782" spans="1:13" ht="15" customHeight="1" x14ac:dyDescent="0.25">
      <c r="A1782" s="46"/>
      <c r="B1782" s="25" t="s">
        <v>257</v>
      </c>
      <c r="C1782" s="43" t="s">
        <v>1463</v>
      </c>
      <c r="D1782" s="69" t="s">
        <v>7019</v>
      </c>
      <c r="E1782" s="39" t="s">
        <v>361</v>
      </c>
      <c r="F1782" s="25" t="s">
        <v>11</v>
      </c>
      <c r="G1782" s="25" t="s">
        <v>20</v>
      </c>
      <c r="H1782" s="25" t="s">
        <v>13</v>
      </c>
      <c r="I1782" s="32">
        <v>509765</v>
      </c>
      <c r="J1782" s="48" t="str">
        <f t="shared" si="27"/>
        <v>School Districts</v>
      </c>
      <c r="K1782" s="48" t="str">
        <f>IFERROR(VLOOKUP(C1782,AppropUnits[],13,0),D1782)</f>
        <v>Jordan School District</v>
      </c>
      <c r="L1782" s="62" t="s">
        <v>1519</v>
      </c>
      <c r="M1782" s="63" t="s">
        <v>586</v>
      </c>
    </row>
    <row r="1783" spans="1:13" ht="15" customHeight="1" x14ac:dyDescent="0.25">
      <c r="A1783" s="46"/>
      <c r="B1783" s="25" t="s">
        <v>257</v>
      </c>
      <c r="C1783" s="43" t="s">
        <v>1463</v>
      </c>
      <c r="D1783" s="69" t="s">
        <v>7020</v>
      </c>
      <c r="E1783" s="39" t="s">
        <v>361</v>
      </c>
      <c r="F1783" s="25" t="s">
        <v>11</v>
      </c>
      <c r="G1783" s="25" t="s">
        <v>12</v>
      </c>
      <c r="H1783" s="25" t="s">
        <v>13</v>
      </c>
      <c r="I1783" s="32">
        <v>62</v>
      </c>
      <c r="J1783" s="48" t="str">
        <f t="shared" si="27"/>
        <v>School Districts</v>
      </c>
      <c r="K1783" s="48" t="str">
        <f>IFERROR(VLOOKUP(C1783,AppropUnits[],13,0),D1783)</f>
        <v>Juab School District</v>
      </c>
      <c r="L1783" s="62" t="s">
        <v>1519</v>
      </c>
      <c r="M1783" s="63" t="s">
        <v>586</v>
      </c>
    </row>
    <row r="1784" spans="1:13" ht="15" customHeight="1" x14ac:dyDescent="0.25">
      <c r="A1784" s="46"/>
      <c r="B1784" s="25" t="s">
        <v>257</v>
      </c>
      <c r="C1784" s="43" t="s">
        <v>1463</v>
      </c>
      <c r="D1784" s="69" t="s">
        <v>7020</v>
      </c>
      <c r="E1784" s="39" t="s">
        <v>361</v>
      </c>
      <c r="F1784" s="25" t="s">
        <v>11</v>
      </c>
      <c r="G1784" s="25" t="s">
        <v>14</v>
      </c>
      <c r="H1784" s="25" t="s">
        <v>13</v>
      </c>
      <c r="I1784" s="32">
        <v>1382</v>
      </c>
      <c r="J1784" s="48" t="str">
        <f t="shared" si="27"/>
        <v>School Districts</v>
      </c>
      <c r="K1784" s="48" t="str">
        <f>IFERROR(VLOOKUP(C1784,AppropUnits[],13,0),D1784)</f>
        <v>Juab School District</v>
      </c>
      <c r="L1784" s="62" t="s">
        <v>1519</v>
      </c>
      <c r="M1784" s="63" t="s">
        <v>586</v>
      </c>
    </row>
    <row r="1785" spans="1:13" ht="15" customHeight="1" x14ac:dyDescent="0.25">
      <c r="A1785" s="46"/>
      <c r="B1785" s="25" t="s">
        <v>257</v>
      </c>
      <c r="C1785" s="43" t="s">
        <v>1463</v>
      </c>
      <c r="D1785" s="69" t="s">
        <v>7020</v>
      </c>
      <c r="E1785" s="39" t="s">
        <v>361</v>
      </c>
      <c r="F1785" s="25" t="s">
        <v>11</v>
      </c>
      <c r="G1785" s="25" t="s">
        <v>20</v>
      </c>
      <c r="H1785" s="25" t="s">
        <v>13</v>
      </c>
      <c r="I1785" s="32">
        <v>12559</v>
      </c>
      <c r="J1785" s="48" t="str">
        <f t="shared" si="27"/>
        <v>School Districts</v>
      </c>
      <c r="K1785" s="48" t="str">
        <f>IFERROR(VLOOKUP(C1785,AppropUnits[],13,0),D1785)</f>
        <v>Juab School District</v>
      </c>
      <c r="L1785" s="62" t="s">
        <v>1519</v>
      </c>
      <c r="M1785" s="63" t="s">
        <v>586</v>
      </c>
    </row>
    <row r="1786" spans="1:13" ht="15" customHeight="1" x14ac:dyDescent="0.25">
      <c r="A1786" s="46"/>
      <c r="B1786" s="25" t="s">
        <v>257</v>
      </c>
      <c r="C1786" s="43" t="s">
        <v>1463</v>
      </c>
      <c r="D1786" s="69" t="s">
        <v>7021</v>
      </c>
      <c r="E1786" s="39" t="s">
        <v>361</v>
      </c>
      <c r="F1786" s="25" t="s">
        <v>11</v>
      </c>
      <c r="G1786" s="25" t="s">
        <v>12</v>
      </c>
      <c r="H1786" s="25" t="s">
        <v>13</v>
      </c>
      <c r="I1786" s="32">
        <v>-48</v>
      </c>
      <c r="J1786" s="48" t="str">
        <f t="shared" si="27"/>
        <v>School Districts</v>
      </c>
      <c r="K1786" s="48" t="str">
        <f>IFERROR(VLOOKUP(C1786,AppropUnits[],13,0),D1786)</f>
        <v>Kane School District</v>
      </c>
      <c r="L1786" s="62" t="s">
        <v>1519</v>
      </c>
      <c r="M1786" s="63" t="s">
        <v>586</v>
      </c>
    </row>
    <row r="1787" spans="1:13" ht="15" customHeight="1" x14ac:dyDescent="0.25">
      <c r="A1787" s="46"/>
      <c r="B1787" s="25" t="s">
        <v>257</v>
      </c>
      <c r="C1787" s="43" t="s">
        <v>1463</v>
      </c>
      <c r="D1787" s="69" t="s">
        <v>7021</v>
      </c>
      <c r="E1787" s="39" t="s">
        <v>361</v>
      </c>
      <c r="F1787" s="25" t="s">
        <v>11</v>
      </c>
      <c r="G1787" s="25" t="s">
        <v>14</v>
      </c>
      <c r="H1787" s="25" t="s">
        <v>13</v>
      </c>
      <c r="I1787" s="32">
        <v>2183</v>
      </c>
      <c r="J1787" s="48" t="str">
        <f t="shared" si="27"/>
        <v>School Districts</v>
      </c>
      <c r="K1787" s="48" t="str">
        <f>IFERROR(VLOOKUP(C1787,AppropUnits[],13,0),D1787)</f>
        <v>Kane School District</v>
      </c>
      <c r="L1787" s="62" t="s">
        <v>1519</v>
      </c>
      <c r="M1787" s="63" t="s">
        <v>586</v>
      </c>
    </row>
    <row r="1788" spans="1:13" ht="15" customHeight="1" x14ac:dyDescent="0.25">
      <c r="A1788" s="46"/>
      <c r="B1788" s="25" t="s">
        <v>257</v>
      </c>
      <c r="C1788" s="43" t="s">
        <v>1463</v>
      </c>
      <c r="D1788" s="69" t="s">
        <v>7021</v>
      </c>
      <c r="E1788" s="39" t="s">
        <v>361</v>
      </c>
      <c r="F1788" s="25" t="s">
        <v>11</v>
      </c>
      <c r="G1788" s="25" t="s">
        <v>20</v>
      </c>
      <c r="H1788" s="25" t="s">
        <v>13</v>
      </c>
      <c r="I1788" s="32">
        <v>47190</v>
      </c>
      <c r="J1788" s="48" t="str">
        <f t="shared" si="27"/>
        <v>School Districts</v>
      </c>
      <c r="K1788" s="48" t="str">
        <f>IFERROR(VLOOKUP(C1788,AppropUnits[],13,0),D1788)</f>
        <v>Kane School District</v>
      </c>
      <c r="L1788" s="62" t="s">
        <v>1519</v>
      </c>
      <c r="M1788" s="63" t="s">
        <v>586</v>
      </c>
    </row>
    <row r="1789" spans="1:13" ht="15" customHeight="1" x14ac:dyDescent="0.25">
      <c r="A1789" s="46"/>
      <c r="B1789" s="25" t="s">
        <v>257</v>
      </c>
      <c r="C1789" s="43" t="s">
        <v>1463</v>
      </c>
      <c r="D1789" s="69" t="s">
        <v>7022</v>
      </c>
      <c r="E1789" s="39" t="s">
        <v>361</v>
      </c>
      <c r="F1789" s="25" t="s">
        <v>11</v>
      </c>
      <c r="G1789" s="25" t="s">
        <v>12</v>
      </c>
      <c r="H1789" s="25" t="s">
        <v>13</v>
      </c>
      <c r="I1789" s="32">
        <v>19</v>
      </c>
      <c r="J1789" s="48" t="str">
        <f t="shared" si="27"/>
        <v>School Districts</v>
      </c>
      <c r="K1789" s="48" t="str">
        <f>IFERROR(VLOOKUP(C1789,AppropUnits[],13,0),D1789)</f>
        <v>Karl G Maeser Preparatory Academy</v>
      </c>
      <c r="L1789" s="62" t="s">
        <v>1519</v>
      </c>
      <c r="M1789" s="63" t="s">
        <v>586</v>
      </c>
    </row>
    <row r="1790" spans="1:13" ht="15" customHeight="1" x14ac:dyDescent="0.25">
      <c r="A1790" s="46"/>
      <c r="B1790" s="25" t="s">
        <v>257</v>
      </c>
      <c r="C1790" s="43" t="s">
        <v>1463</v>
      </c>
      <c r="D1790" s="69" t="s">
        <v>7022</v>
      </c>
      <c r="E1790" s="39" t="s">
        <v>361</v>
      </c>
      <c r="F1790" s="25" t="s">
        <v>11</v>
      </c>
      <c r="G1790" s="25" t="s">
        <v>14</v>
      </c>
      <c r="H1790" s="25" t="s">
        <v>13</v>
      </c>
      <c r="I1790" s="32">
        <v>-2793</v>
      </c>
      <c r="J1790" s="48" t="str">
        <f t="shared" si="27"/>
        <v>School Districts</v>
      </c>
      <c r="K1790" s="48" t="str">
        <f>IFERROR(VLOOKUP(C1790,AppropUnits[],13,0),D1790)</f>
        <v>Karl G Maeser Preparatory Academy</v>
      </c>
      <c r="L1790" s="62" t="s">
        <v>1519</v>
      </c>
      <c r="M1790" s="63" t="s">
        <v>586</v>
      </c>
    </row>
    <row r="1791" spans="1:13" ht="15" customHeight="1" x14ac:dyDescent="0.25">
      <c r="A1791" s="46"/>
      <c r="B1791" s="25" t="s">
        <v>257</v>
      </c>
      <c r="C1791" s="43" t="s">
        <v>1463</v>
      </c>
      <c r="D1791" s="69" t="s">
        <v>7022</v>
      </c>
      <c r="E1791" s="39" t="s">
        <v>361</v>
      </c>
      <c r="F1791" s="25" t="s">
        <v>11</v>
      </c>
      <c r="G1791" s="25" t="s">
        <v>20</v>
      </c>
      <c r="H1791" s="25" t="s">
        <v>13</v>
      </c>
      <c r="I1791" s="32">
        <v>2152</v>
      </c>
      <c r="J1791" s="48" t="str">
        <f t="shared" si="27"/>
        <v>School Districts</v>
      </c>
      <c r="K1791" s="48" t="str">
        <f>IFERROR(VLOOKUP(C1791,AppropUnits[],13,0),D1791)</f>
        <v>Karl G Maeser Preparatory Academy</v>
      </c>
      <c r="L1791" s="62" t="s">
        <v>1519</v>
      </c>
      <c r="M1791" s="63" t="s">
        <v>586</v>
      </c>
    </row>
    <row r="1792" spans="1:13" ht="15" customHeight="1" x14ac:dyDescent="0.25">
      <c r="A1792" s="46"/>
      <c r="B1792" s="25" t="s">
        <v>257</v>
      </c>
      <c r="C1792" s="43" t="s">
        <v>1463</v>
      </c>
      <c r="D1792" s="69" t="s">
        <v>7023</v>
      </c>
      <c r="E1792" s="39" t="s">
        <v>361</v>
      </c>
      <c r="F1792" s="25" t="s">
        <v>11</v>
      </c>
      <c r="G1792" s="25" t="s">
        <v>14</v>
      </c>
      <c r="H1792" s="25" t="s">
        <v>13</v>
      </c>
      <c r="I1792" s="32">
        <v>-5390</v>
      </c>
      <c r="J1792" s="48" t="str">
        <f t="shared" si="27"/>
        <v>School Districts</v>
      </c>
      <c r="K1792" s="48" t="str">
        <f>IFERROR(VLOOKUP(C1792,AppropUnits[],13,0),D1792)</f>
        <v>Lakeview Academy</v>
      </c>
      <c r="L1792" s="62" t="s">
        <v>1519</v>
      </c>
      <c r="M1792" s="63" t="s">
        <v>586</v>
      </c>
    </row>
    <row r="1793" spans="1:13" ht="15" customHeight="1" x14ac:dyDescent="0.25">
      <c r="A1793" s="46"/>
      <c r="B1793" s="25" t="s">
        <v>257</v>
      </c>
      <c r="C1793" s="43" t="s">
        <v>1463</v>
      </c>
      <c r="D1793" s="69" t="s">
        <v>7023</v>
      </c>
      <c r="E1793" s="39" t="s">
        <v>361</v>
      </c>
      <c r="F1793" s="25" t="s">
        <v>11</v>
      </c>
      <c r="G1793" s="25" t="s">
        <v>20</v>
      </c>
      <c r="H1793" s="25" t="s">
        <v>13</v>
      </c>
      <c r="I1793" s="32">
        <v>3911</v>
      </c>
      <c r="J1793" s="48" t="str">
        <f t="shared" si="27"/>
        <v>School Districts</v>
      </c>
      <c r="K1793" s="48" t="str">
        <f>IFERROR(VLOOKUP(C1793,AppropUnits[],13,0),D1793)</f>
        <v>Lakeview Academy</v>
      </c>
      <c r="L1793" s="62" t="s">
        <v>1519</v>
      </c>
      <c r="M1793" s="63" t="s">
        <v>586</v>
      </c>
    </row>
    <row r="1794" spans="1:13" ht="15" customHeight="1" x14ac:dyDescent="0.25">
      <c r="A1794" s="46"/>
      <c r="B1794" s="25" t="s">
        <v>257</v>
      </c>
      <c r="C1794" s="43" t="s">
        <v>1463</v>
      </c>
      <c r="D1794" s="69" t="s">
        <v>7024</v>
      </c>
      <c r="E1794" s="39" t="s">
        <v>361</v>
      </c>
      <c r="F1794" s="25" t="s">
        <v>11</v>
      </c>
      <c r="G1794" s="25" t="s">
        <v>12</v>
      </c>
      <c r="H1794" s="25" t="s">
        <v>13</v>
      </c>
      <c r="I1794" s="32">
        <v>-268</v>
      </c>
      <c r="J1794" s="48" t="str">
        <f t="shared" si="27"/>
        <v>School Districts</v>
      </c>
      <c r="K1794" s="48" t="str">
        <f>IFERROR(VLOOKUP(C1794,AppropUnits[],13,0),D1794)</f>
        <v>Logan City School District</v>
      </c>
      <c r="L1794" s="62" t="s">
        <v>1519</v>
      </c>
      <c r="M1794" s="63" t="s">
        <v>586</v>
      </c>
    </row>
    <row r="1795" spans="1:13" ht="15" customHeight="1" x14ac:dyDescent="0.25">
      <c r="A1795" s="46"/>
      <c r="B1795" s="25" t="s">
        <v>257</v>
      </c>
      <c r="C1795" s="43" t="s">
        <v>1463</v>
      </c>
      <c r="D1795" s="69" t="s">
        <v>7024</v>
      </c>
      <c r="E1795" s="39" t="s">
        <v>361</v>
      </c>
      <c r="F1795" s="25" t="s">
        <v>11</v>
      </c>
      <c r="G1795" s="25" t="s">
        <v>14</v>
      </c>
      <c r="H1795" s="25" t="s">
        <v>13</v>
      </c>
      <c r="I1795" s="32">
        <v>12029</v>
      </c>
      <c r="J1795" s="48" t="str">
        <f t="shared" si="27"/>
        <v>School Districts</v>
      </c>
      <c r="K1795" s="48" t="str">
        <f>IFERROR(VLOOKUP(C1795,AppropUnits[],13,0),D1795)</f>
        <v>Logan City School District</v>
      </c>
      <c r="L1795" s="62" t="s">
        <v>1519</v>
      </c>
      <c r="M1795" s="63" t="s">
        <v>586</v>
      </c>
    </row>
    <row r="1796" spans="1:13" ht="15" customHeight="1" x14ac:dyDescent="0.25">
      <c r="A1796" s="46"/>
      <c r="B1796" s="25" t="s">
        <v>257</v>
      </c>
      <c r="C1796" s="43" t="s">
        <v>1463</v>
      </c>
      <c r="D1796" s="69" t="s">
        <v>7024</v>
      </c>
      <c r="E1796" s="39" t="s">
        <v>361</v>
      </c>
      <c r="F1796" s="25" t="s">
        <v>11</v>
      </c>
      <c r="G1796" s="25" t="s">
        <v>20</v>
      </c>
      <c r="H1796" s="25" t="s">
        <v>13</v>
      </c>
      <c r="I1796" s="32">
        <v>27054</v>
      </c>
      <c r="J1796" s="48" t="str">
        <f t="shared" ref="J1796:J1859" si="28">IF(A1796&gt;"",A1796&amp;" "&amp;B1796,B1796)</f>
        <v>School Districts</v>
      </c>
      <c r="K1796" s="48" t="str">
        <f>IFERROR(VLOOKUP(C1796,AppropUnits[],13,0),D1796)</f>
        <v>Logan City School District</v>
      </c>
      <c r="L1796" s="62" t="s">
        <v>1519</v>
      </c>
      <c r="M1796" s="63" t="s">
        <v>586</v>
      </c>
    </row>
    <row r="1797" spans="1:13" ht="15" customHeight="1" x14ac:dyDescent="0.25">
      <c r="A1797" s="45"/>
      <c r="B1797" s="27" t="s">
        <v>257</v>
      </c>
      <c r="C1797" s="28"/>
      <c r="D1797" s="80" t="s">
        <v>7024</v>
      </c>
      <c r="E1797" s="29" t="s">
        <v>361</v>
      </c>
      <c r="F1797" s="29" t="s">
        <v>261</v>
      </c>
      <c r="G1797" s="29" t="s">
        <v>260</v>
      </c>
      <c r="H1797" s="30" t="s">
        <v>13</v>
      </c>
      <c r="I1797" s="31">
        <v>32.612499999999997</v>
      </c>
      <c r="J1797" s="48" t="str">
        <f t="shared" si="28"/>
        <v>School Districts</v>
      </c>
      <c r="K1797" s="48" t="str">
        <f>IFERROR(VLOOKUP(C1797,AppropUnits[],13,0),D1797)</f>
        <v>Logan City School District</v>
      </c>
      <c r="L1797" s="35" t="s">
        <v>588</v>
      </c>
      <c r="M1797" s="63" t="s">
        <v>586</v>
      </c>
    </row>
    <row r="1798" spans="1:13" ht="15" customHeight="1" x14ac:dyDescent="0.25">
      <c r="A1798" s="46"/>
      <c r="B1798" s="25" t="s">
        <v>257</v>
      </c>
      <c r="C1798" s="43" t="s">
        <v>1463</v>
      </c>
      <c r="D1798" s="69" t="s">
        <v>7025</v>
      </c>
      <c r="E1798" s="39" t="s">
        <v>361</v>
      </c>
      <c r="F1798" s="25" t="s">
        <v>11</v>
      </c>
      <c r="G1798" s="25" t="s">
        <v>12</v>
      </c>
      <c r="H1798" s="25" t="s">
        <v>13</v>
      </c>
      <c r="I1798" s="32">
        <v>38</v>
      </c>
      <c r="J1798" s="48" t="str">
        <f t="shared" si="28"/>
        <v>School Districts</v>
      </c>
      <c r="K1798" s="48" t="str">
        <f>IFERROR(VLOOKUP(C1798,AppropUnits[],13,0),D1798)</f>
        <v>Merit College Preparatory Academy</v>
      </c>
      <c r="L1798" s="62" t="s">
        <v>1519</v>
      </c>
      <c r="M1798" s="63" t="s">
        <v>586</v>
      </c>
    </row>
    <row r="1799" spans="1:13" ht="15" customHeight="1" x14ac:dyDescent="0.25">
      <c r="A1799" s="46"/>
      <c r="B1799" s="25" t="s">
        <v>257</v>
      </c>
      <c r="C1799" s="43" t="s">
        <v>1463</v>
      </c>
      <c r="D1799" s="69" t="s">
        <v>7025</v>
      </c>
      <c r="E1799" s="39" t="s">
        <v>361</v>
      </c>
      <c r="F1799" s="25" t="s">
        <v>11</v>
      </c>
      <c r="G1799" s="25" t="s">
        <v>14</v>
      </c>
      <c r="H1799" s="25" t="s">
        <v>13</v>
      </c>
      <c r="I1799" s="32">
        <v>-2196</v>
      </c>
      <c r="J1799" s="48" t="str">
        <f t="shared" si="28"/>
        <v>School Districts</v>
      </c>
      <c r="K1799" s="48" t="str">
        <f>IFERROR(VLOOKUP(C1799,AppropUnits[],13,0),D1799)</f>
        <v>Merit College Preparatory Academy</v>
      </c>
      <c r="L1799" s="62" t="s">
        <v>1519</v>
      </c>
      <c r="M1799" s="63" t="s">
        <v>586</v>
      </c>
    </row>
    <row r="1800" spans="1:13" ht="15" customHeight="1" x14ac:dyDescent="0.25">
      <c r="A1800" s="46"/>
      <c r="B1800" s="25" t="s">
        <v>257</v>
      </c>
      <c r="C1800" s="43" t="s">
        <v>1463</v>
      </c>
      <c r="D1800" s="69" t="s">
        <v>7025</v>
      </c>
      <c r="E1800" s="39" t="s">
        <v>361</v>
      </c>
      <c r="F1800" s="25" t="s">
        <v>11</v>
      </c>
      <c r="G1800" s="25" t="s">
        <v>20</v>
      </c>
      <c r="H1800" s="25" t="s">
        <v>13</v>
      </c>
      <c r="I1800" s="32">
        <v>1086</v>
      </c>
      <c r="J1800" s="48" t="str">
        <f t="shared" si="28"/>
        <v>School Districts</v>
      </c>
      <c r="K1800" s="48" t="str">
        <f>IFERROR(VLOOKUP(C1800,AppropUnits[],13,0),D1800)</f>
        <v>Merit College Preparatory Academy</v>
      </c>
      <c r="L1800" s="62" t="s">
        <v>1519</v>
      </c>
      <c r="M1800" s="63" t="s">
        <v>586</v>
      </c>
    </row>
    <row r="1801" spans="1:13" ht="15" customHeight="1" x14ac:dyDescent="0.25">
      <c r="A1801" s="46"/>
      <c r="B1801" s="25" t="s">
        <v>257</v>
      </c>
      <c r="C1801" s="43" t="s">
        <v>1463</v>
      </c>
      <c r="D1801" s="69" t="s">
        <v>7026</v>
      </c>
      <c r="E1801" s="39" t="s">
        <v>361</v>
      </c>
      <c r="F1801" s="25" t="s">
        <v>11</v>
      </c>
      <c r="G1801" s="25" t="s">
        <v>12</v>
      </c>
      <c r="H1801" s="25" t="s">
        <v>13</v>
      </c>
      <c r="I1801" s="32">
        <v>-128</v>
      </c>
      <c r="J1801" s="48" t="str">
        <f t="shared" si="28"/>
        <v>School Districts</v>
      </c>
      <c r="K1801" s="48" t="str">
        <f>IFERROR(VLOOKUP(C1801,AppropUnits[],13,0),D1801)</f>
        <v>Millard School District</v>
      </c>
      <c r="L1801" s="62" t="s">
        <v>1519</v>
      </c>
      <c r="M1801" s="63" t="s">
        <v>586</v>
      </c>
    </row>
    <row r="1802" spans="1:13" ht="15" customHeight="1" x14ac:dyDescent="0.25">
      <c r="A1802" s="46"/>
      <c r="B1802" s="25" t="s">
        <v>257</v>
      </c>
      <c r="C1802" s="43" t="s">
        <v>1463</v>
      </c>
      <c r="D1802" s="69" t="s">
        <v>7026</v>
      </c>
      <c r="E1802" s="39" t="s">
        <v>361</v>
      </c>
      <c r="F1802" s="25" t="s">
        <v>11</v>
      </c>
      <c r="G1802" s="25" t="s">
        <v>14</v>
      </c>
      <c r="H1802" s="25" t="s">
        <v>13</v>
      </c>
      <c r="I1802" s="32">
        <v>3170</v>
      </c>
      <c r="J1802" s="48" t="str">
        <f t="shared" si="28"/>
        <v>School Districts</v>
      </c>
      <c r="K1802" s="48" t="str">
        <f>IFERROR(VLOOKUP(C1802,AppropUnits[],13,0),D1802)</f>
        <v>Millard School District</v>
      </c>
      <c r="L1802" s="62" t="s">
        <v>1519</v>
      </c>
      <c r="M1802" s="63" t="s">
        <v>586</v>
      </c>
    </row>
    <row r="1803" spans="1:13" ht="15" customHeight="1" x14ac:dyDescent="0.25">
      <c r="A1803" s="46"/>
      <c r="B1803" s="25" t="s">
        <v>257</v>
      </c>
      <c r="C1803" s="43" t="s">
        <v>1463</v>
      </c>
      <c r="D1803" s="69" t="s">
        <v>7026</v>
      </c>
      <c r="E1803" s="39" t="s">
        <v>361</v>
      </c>
      <c r="F1803" s="25" t="s">
        <v>11</v>
      </c>
      <c r="G1803" s="25" t="s">
        <v>20</v>
      </c>
      <c r="H1803" s="25" t="s">
        <v>13</v>
      </c>
      <c r="I1803" s="32">
        <v>26826</v>
      </c>
      <c r="J1803" s="48" t="str">
        <f t="shared" si="28"/>
        <v>School Districts</v>
      </c>
      <c r="K1803" s="48" t="str">
        <f>IFERROR(VLOOKUP(C1803,AppropUnits[],13,0),D1803)</f>
        <v>Millard School District</v>
      </c>
      <c r="L1803" s="62" t="s">
        <v>1519</v>
      </c>
      <c r="M1803" s="63" t="s">
        <v>586</v>
      </c>
    </row>
    <row r="1804" spans="1:13" ht="15" customHeight="1" x14ac:dyDescent="0.25">
      <c r="A1804" s="46"/>
      <c r="B1804" s="25" t="s">
        <v>257</v>
      </c>
      <c r="C1804" s="43" t="s">
        <v>1463</v>
      </c>
      <c r="D1804" s="69" t="s">
        <v>7027</v>
      </c>
      <c r="E1804" s="39" t="s">
        <v>361</v>
      </c>
      <c r="F1804" s="25" t="s">
        <v>11</v>
      </c>
      <c r="G1804" s="25" t="s">
        <v>14</v>
      </c>
      <c r="H1804" s="25" t="s">
        <v>13</v>
      </c>
      <c r="I1804" s="32">
        <v>-324</v>
      </c>
      <c r="J1804" s="48" t="str">
        <f t="shared" si="28"/>
        <v>School Districts</v>
      </c>
      <c r="K1804" s="48" t="str">
        <f>IFERROR(VLOOKUP(C1804,AppropUnits[],13,0),D1804)</f>
        <v>Moab Charter School</v>
      </c>
      <c r="L1804" s="62" t="s">
        <v>1519</v>
      </c>
      <c r="M1804" s="63" t="s">
        <v>586</v>
      </c>
    </row>
    <row r="1805" spans="1:13" ht="15" customHeight="1" x14ac:dyDescent="0.25">
      <c r="A1805" s="46"/>
      <c r="B1805" s="25" t="s">
        <v>257</v>
      </c>
      <c r="C1805" s="43" t="s">
        <v>1463</v>
      </c>
      <c r="D1805" s="69" t="s">
        <v>7027</v>
      </c>
      <c r="E1805" s="39" t="s">
        <v>361</v>
      </c>
      <c r="F1805" s="25" t="s">
        <v>11</v>
      </c>
      <c r="G1805" s="25" t="s">
        <v>20</v>
      </c>
      <c r="H1805" s="25" t="s">
        <v>13</v>
      </c>
      <c r="I1805" s="32">
        <v>483</v>
      </c>
      <c r="J1805" s="48" t="str">
        <f t="shared" si="28"/>
        <v>School Districts</v>
      </c>
      <c r="K1805" s="48" t="str">
        <f>IFERROR(VLOOKUP(C1805,AppropUnits[],13,0),D1805)</f>
        <v>Moab Charter School</v>
      </c>
      <c r="L1805" s="62" t="s">
        <v>1519</v>
      </c>
      <c r="M1805" s="63" t="s">
        <v>586</v>
      </c>
    </row>
    <row r="1806" spans="1:13" ht="15" customHeight="1" x14ac:dyDescent="0.25">
      <c r="A1806" s="46"/>
      <c r="B1806" s="25" t="s">
        <v>257</v>
      </c>
      <c r="C1806" s="43" t="s">
        <v>1463</v>
      </c>
      <c r="D1806" s="69" t="s">
        <v>7028</v>
      </c>
      <c r="E1806" s="39" t="s">
        <v>361</v>
      </c>
      <c r="F1806" s="25" t="s">
        <v>11</v>
      </c>
      <c r="G1806" s="25" t="s">
        <v>12</v>
      </c>
      <c r="H1806" s="25" t="s">
        <v>13</v>
      </c>
      <c r="I1806" s="32">
        <v>-97</v>
      </c>
      <c r="J1806" s="48" t="str">
        <f t="shared" si="28"/>
        <v>School Districts</v>
      </c>
      <c r="K1806" s="48" t="str">
        <f>IFERROR(VLOOKUP(C1806,AppropUnits[],13,0),D1806)</f>
        <v>Morgan School District</v>
      </c>
      <c r="L1806" s="62" t="s">
        <v>1519</v>
      </c>
      <c r="M1806" s="63" t="s">
        <v>586</v>
      </c>
    </row>
    <row r="1807" spans="1:13" ht="15" customHeight="1" x14ac:dyDescent="0.25">
      <c r="A1807" s="46"/>
      <c r="B1807" s="25" t="s">
        <v>257</v>
      </c>
      <c r="C1807" s="43" t="s">
        <v>1463</v>
      </c>
      <c r="D1807" s="69" t="s">
        <v>7028</v>
      </c>
      <c r="E1807" s="39" t="s">
        <v>361</v>
      </c>
      <c r="F1807" s="25" t="s">
        <v>11</v>
      </c>
      <c r="G1807" s="25" t="s">
        <v>14</v>
      </c>
      <c r="H1807" s="25" t="s">
        <v>13</v>
      </c>
      <c r="I1807" s="32">
        <v>5577</v>
      </c>
      <c r="J1807" s="48" t="str">
        <f t="shared" si="28"/>
        <v>School Districts</v>
      </c>
      <c r="K1807" s="48" t="str">
        <f>IFERROR(VLOOKUP(C1807,AppropUnits[],13,0),D1807)</f>
        <v>Morgan School District</v>
      </c>
      <c r="L1807" s="62" t="s">
        <v>1519</v>
      </c>
      <c r="M1807" s="63" t="s">
        <v>586</v>
      </c>
    </row>
    <row r="1808" spans="1:13" ht="15" customHeight="1" x14ac:dyDescent="0.25">
      <c r="A1808" s="46"/>
      <c r="B1808" s="25" t="s">
        <v>257</v>
      </c>
      <c r="C1808" s="43" t="s">
        <v>1463</v>
      </c>
      <c r="D1808" s="69" t="s">
        <v>7028</v>
      </c>
      <c r="E1808" s="39" t="s">
        <v>361</v>
      </c>
      <c r="F1808" s="25" t="s">
        <v>11</v>
      </c>
      <c r="G1808" s="25" t="s">
        <v>20</v>
      </c>
      <c r="H1808" s="25" t="s">
        <v>13</v>
      </c>
      <c r="I1808" s="32">
        <v>38859</v>
      </c>
      <c r="J1808" s="48" t="str">
        <f t="shared" si="28"/>
        <v>School Districts</v>
      </c>
      <c r="K1808" s="48" t="str">
        <f>IFERROR(VLOOKUP(C1808,AppropUnits[],13,0),D1808)</f>
        <v>Morgan School District</v>
      </c>
      <c r="L1808" s="62" t="s">
        <v>1519</v>
      </c>
      <c r="M1808" s="63" t="s">
        <v>586</v>
      </c>
    </row>
    <row r="1809" spans="1:13" ht="15" customHeight="1" x14ac:dyDescent="0.25">
      <c r="A1809" s="46"/>
      <c r="B1809" s="25" t="s">
        <v>257</v>
      </c>
      <c r="C1809" s="43" t="s">
        <v>1463</v>
      </c>
      <c r="D1809" s="69" t="s">
        <v>7029</v>
      </c>
      <c r="E1809" s="39" t="s">
        <v>361</v>
      </c>
      <c r="F1809" s="25" t="s">
        <v>11</v>
      </c>
      <c r="G1809" s="25" t="s">
        <v>14</v>
      </c>
      <c r="H1809" s="25" t="s">
        <v>13</v>
      </c>
      <c r="I1809" s="32">
        <v>4454</v>
      </c>
      <c r="J1809" s="48" t="str">
        <f t="shared" si="28"/>
        <v>School Districts</v>
      </c>
      <c r="K1809" s="48" t="str">
        <f>IFERROR(VLOOKUP(C1809,AppropUnits[],13,0),D1809)</f>
        <v>Mountain Heights Academy</v>
      </c>
      <c r="L1809" s="62" t="s">
        <v>1519</v>
      </c>
      <c r="M1809" s="63" t="s">
        <v>586</v>
      </c>
    </row>
    <row r="1810" spans="1:13" ht="15" customHeight="1" x14ac:dyDescent="0.25">
      <c r="A1810" s="46"/>
      <c r="B1810" s="25" t="s">
        <v>257</v>
      </c>
      <c r="C1810" s="43" t="s">
        <v>1463</v>
      </c>
      <c r="D1810" s="69" t="s">
        <v>7029</v>
      </c>
      <c r="E1810" s="39" t="s">
        <v>361</v>
      </c>
      <c r="F1810" s="25" t="s">
        <v>11</v>
      </c>
      <c r="G1810" s="25" t="s">
        <v>20</v>
      </c>
      <c r="H1810" s="25" t="s">
        <v>13</v>
      </c>
      <c r="I1810" s="32">
        <v>202</v>
      </c>
      <c r="J1810" s="48" t="str">
        <f t="shared" si="28"/>
        <v>School Districts</v>
      </c>
      <c r="K1810" s="48" t="str">
        <f>IFERROR(VLOOKUP(C1810,AppropUnits[],13,0),D1810)</f>
        <v>Mountain Heights Academy</v>
      </c>
      <c r="L1810" s="62" t="s">
        <v>1519</v>
      </c>
      <c r="M1810" s="63" t="s">
        <v>586</v>
      </c>
    </row>
    <row r="1811" spans="1:13" ht="15" customHeight="1" x14ac:dyDescent="0.25">
      <c r="A1811" s="46"/>
      <c r="B1811" s="25" t="s">
        <v>257</v>
      </c>
      <c r="C1811" s="43" t="s">
        <v>1463</v>
      </c>
      <c r="D1811" s="69" t="s">
        <v>7030</v>
      </c>
      <c r="E1811" s="39" t="s">
        <v>361</v>
      </c>
      <c r="F1811" s="25" t="s">
        <v>11</v>
      </c>
      <c r="G1811" s="25" t="s">
        <v>14</v>
      </c>
      <c r="H1811" s="25" t="s">
        <v>13</v>
      </c>
      <c r="I1811" s="32">
        <v>-3274</v>
      </c>
      <c r="J1811" s="48" t="str">
        <f t="shared" si="28"/>
        <v>School Districts</v>
      </c>
      <c r="K1811" s="48" t="str">
        <f>IFERROR(VLOOKUP(C1811,AppropUnits[],13,0),D1811)</f>
        <v>Mountainville Academy</v>
      </c>
      <c r="L1811" s="62" t="s">
        <v>1519</v>
      </c>
      <c r="M1811" s="63" t="s">
        <v>586</v>
      </c>
    </row>
    <row r="1812" spans="1:13" ht="15" customHeight="1" x14ac:dyDescent="0.25">
      <c r="A1812" s="46"/>
      <c r="B1812" s="25" t="s">
        <v>257</v>
      </c>
      <c r="C1812" s="43" t="s">
        <v>1463</v>
      </c>
      <c r="D1812" s="69" t="s">
        <v>7030</v>
      </c>
      <c r="E1812" s="39" t="s">
        <v>361</v>
      </c>
      <c r="F1812" s="25" t="s">
        <v>11</v>
      </c>
      <c r="G1812" s="25" t="s">
        <v>20</v>
      </c>
      <c r="H1812" s="25" t="s">
        <v>13</v>
      </c>
      <c r="I1812" s="32">
        <v>2066</v>
      </c>
      <c r="J1812" s="48" t="str">
        <f t="shared" si="28"/>
        <v>School Districts</v>
      </c>
      <c r="K1812" s="48" t="str">
        <f>IFERROR(VLOOKUP(C1812,AppropUnits[],13,0),D1812)</f>
        <v>Mountainville Academy</v>
      </c>
      <c r="L1812" s="62" t="s">
        <v>1519</v>
      </c>
      <c r="M1812" s="63" t="s">
        <v>586</v>
      </c>
    </row>
    <row r="1813" spans="1:13" ht="15" customHeight="1" x14ac:dyDescent="0.25">
      <c r="A1813" s="45"/>
      <c r="B1813" s="27" t="s">
        <v>257</v>
      </c>
      <c r="C1813" s="28"/>
      <c r="D1813" s="69" t="s">
        <v>7031</v>
      </c>
      <c r="E1813" s="29" t="s">
        <v>361</v>
      </c>
      <c r="F1813" s="29" t="s">
        <v>261</v>
      </c>
      <c r="G1813" s="29" t="s">
        <v>260</v>
      </c>
      <c r="H1813" s="30" t="s">
        <v>13</v>
      </c>
      <c r="I1813" s="31">
        <v>144.9068</v>
      </c>
      <c r="J1813" s="48" t="str">
        <f t="shared" si="28"/>
        <v>School Districts</v>
      </c>
      <c r="K1813" s="48" t="str">
        <f>IFERROR(VLOOKUP(C1813,AppropUnits[],13,0),D1813)</f>
        <v>Murray School District</v>
      </c>
      <c r="L1813" s="35" t="s">
        <v>588</v>
      </c>
      <c r="M1813" s="63" t="s">
        <v>586</v>
      </c>
    </row>
    <row r="1814" spans="1:13" ht="15" customHeight="1" x14ac:dyDescent="0.25">
      <c r="A1814" s="46"/>
      <c r="B1814" s="25" t="s">
        <v>257</v>
      </c>
      <c r="C1814" s="43" t="s">
        <v>1463</v>
      </c>
      <c r="D1814" s="69" t="s">
        <v>7031</v>
      </c>
      <c r="E1814" s="39" t="s">
        <v>361</v>
      </c>
      <c r="F1814" s="25" t="s">
        <v>11</v>
      </c>
      <c r="G1814" s="25" t="s">
        <v>12</v>
      </c>
      <c r="H1814" s="25" t="s">
        <v>13</v>
      </c>
      <c r="I1814" s="32">
        <v>-437</v>
      </c>
      <c r="J1814" s="48" t="str">
        <f t="shared" si="28"/>
        <v>School Districts</v>
      </c>
      <c r="K1814" s="48" t="str">
        <f>IFERROR(VLOOKUP(C1814,AppropUnits[],13,0),D1814)</f>
        <v>Murray School District</v>
      </c>
      <c r="L1814" s="62" t="s">
        <v>1519</v>
      </c>
      <c r="M1814" s="63" t="s">
        <v>586</v>
      </c>
    </row>
    <row r="1815" spans="1:13" ht="15" customHeight="1" x14ac:dyDescent="0.25">
      <c r="A1815" s="46"/>
      <c r="B1815" s="25" t="s">
        <v>257</v>
      </c>
      <c r="C1815" s="43" t="s">
        <v>1463</v>
      </c>
      <c r="D1815" s="69" t="s">
        <v>7031</v>
      </c>
      <c r="E1815" s="39" t="s">
        <v>361</v>
      </c>
      <c r="F1815" s="25" t="s">
        <v>11</v>
      </c>
      <c r="G1815" s="25" t="s">
        <v>14</v>
      </c>
      <c r="H1815" s="25" t="s">
        <v>13</v>
      </c>
      <c r="I1815" s="32">
        <v>-2322</v>
      </c>
      <c r="J1815" s="48" t="str">
        <f t="shared" si="28"/>
        <v>School Districts</v>
      </c>
      <c r="K1815" s="48" t="str">
        <f>IFERROR(VLOOKUP(C1815,AppropUnits[],13,0),D1815)</f>
        <v>Murray School District</v>
      </c>
      <c r="L1815" s="62" t="s">
        <v>1519</v>
      </c>
      <c r="M1815" s="63" t="s">
        <v>586</v>
      </c>
    </row>
    <row r="1816" spans="1:13" ht="15" customHeight="1" x14ac:dyDescent="0.25">
      <c r="A1816" s="46"/>
      <c r="B1816" s="25" t="s">
        <v>257</v>
      </c>
      <c r="C1816" s="43" t="s">
        <v>1463</v>
      </c>
      <c r="D1816" s="69" t="s">
        <v>7031</v>
      </c>
      <c r="E1816" s="39" t="s">
        <v>361</v>
      </c>
      <c r="F1816" s="25" t="s">
        <v>11</v>
      </c>
      <c r="G1816" s="25" t="s">
        <v>20</v>
      </c>
      <c r="H1816" s="25" t="s">
        <v>13</v>
      </c>
      <c r="I1816" s="32">
        <v>9137</v>
      </c>
      <c r="J1816" s="48" t="str">
        <f t="shared" si="28"/>
        <v>School Districts</v>
      </c>
      <c r="K1816" s="48" t="str">
        <f>IFERROR(VLOOKUP(C1816,AppropUnits[],13,0),D1816)</f>
        <v>Murray School District</v>
      </c>
      <c r="L1816" s="62" t="s">
        <v>1519</v>
      </c>
      <c r="M1816" s="63" t="s">
        <v>586</v>
      </c>
    </row>
    <row r="1817" spans="1:13" ht="15" customHeight="1" x14ac:dyDescent="0.25">
      <c r="A1817" s="46"/>
      <c r="B1817" s="25" t="s">
        <v>257</v>
      </c>
      <c r="C1817" s="43" t="s">
        <v>1463</v>
      </c>
      <c r="D1817" s="69" t="s">
        <v>7032</v>
      </c>
      <c r="E1817" s="39" t="s">
        <v>361</v>
      </c>
      <c r="F1817" s="25" t="s">
        <v>11</v>
      </c>
      <c r="G1817" s="25" t="s">
        <v>14</v>
      </c>
      <c r="H1817" s="25" t="s">
        <v>13</v>
      </c>
      <c r="I1817" s="32">
        <v>-2537</v>
      </c>
      <c r="J1817" s="48" t="str">
        <f t="shared" si="28"/>
        <v>School Districts</v>
      </c>
      <c r="K1817" s="48" t="str">
        <f>IFERROR(VLOOKUP(C1817,AppropUnits[],13,0),D1817)</f>
        <v>Navigator Pointe Charter School</v>
      </c>
      <c r="L1817" s="62" t="s">
        <v>1519</v>
      </c>
      <c r="M1817" s="63" t="s">
        <v>586</v>
      </c>
    </row>
    <row r="1818" spans="1:13" ht="15" customHeight="1" x14ac:dyDescent="0.25">
      <c r="A1818" s="46"/>
      <c r="B1818" s="25" t="s">
        <v>257</v>
      </c>
      <c r="C1818" s="43" t="s">
        <v>1463</v>
      </c>
      <c r="D1818" s="69" t="s">
        <v>7032</v>
      </c>
      <c r="E1818" s="39" t="s">
        <v>361</v>
      </c>
      <c r="F1818" s="25" t="s">
        <v>11</v>
      </c>
      <c r="G1818" s="25" t="s">
        <v>20</v>
      </c>
      <c r="H1818" s="25" t="s">
        <v>13</v>
      </c>
      <c r="I1818" s="32">
        <v>687</v>
      </c>
      <c r="J1818" s="48" t="str">
        <f t="shared" si="28"/>
        <v>School Districts</v>
      </c>
      <c r="K1818" s="48" t="str">
        <f>IFERROR(VLOOKUP(C1818,AppropUnits[],13,0),D1818)</f>
        <v>Navigator Pointe Charter School</v>
      </c>
      <c r="L1818" s="62" t="s">
        <v>1519</v>
      </c>
      <c r="M1818" s="63" t="s">
        <v>586</v>
      </c>
    </row>
    <row r="1819" spans="1:13" ht="15" customHeight="1" x14ac:dyDescent="0.25">
      <c r="A1819" s="45"/>
      <c r="B1819" s="27" t="s">
        <v>257</v>
      </c>
      <c r="C1819" s="28"/>
      <c r="D1819" s="69" t="s">
        <v>7033</v>
      </c>
      <c r="E1819" s="29" t="s">
        <v>361</v>
      </c>
      <c r="F1819" s="29" t="s">
        <v>261</v>
      </c>
      <c r="G1819" s="29" t="s">
        <v>260</v>
      </c>
      <c r="H1819" s="30" t="s">
        <v>13</v>
      </c>
      <c r="I1819" s="31">
        <v>3413.6684999999998</v>
      </c>
      <c r="J1819" s="48" t="str">
        <f t="shared" si="28"/>
        <v>School Districts</v>
      </c>
      <c r="K1819" s="48" t="str">
        <f>IFERROR(VLOOKUP(C1819,AppropUnits[],13,0),D1819)</f>
        <v>Nebo School District</v>
      </c>
      <c r="L1819" s="35" t="s">
        <v>588</v>
      </c>
      <c r="M1819" s="63" t="s">
        <v>586</v>
      </c>
    </row>
    <row r="1820" spans="1:13" ht="15" customHeight="1" x14ac:dyDescent="0.25">
      <c r="A1820" s="46"/>
      <c r="B1820" s="25" t="s">
        <v>257</v>
      </c>
      <c r="C1820" s="43" t="s">
        <v>1463</v>
      </c>
      <c r="D1820" s="69" t="s">
        <v>7033</v>
      </c>
      <c r="E1820" s="39" t="s">
        <v>361</v>
      </c>
      <c r="F1820" s="25" t="s">
        <v>11</v>
      </c>
      <c r="G1820" s="25" t="s">
        <v>12</v>
      </c>
      <c r="H1820" s="25" t="s">
        <v>13</v>
      </c>
      <c r="I1820" s="32">
        <v>-2643</v>
      </c>
      <c r="J1820" s="48" t="str">
        <f t="shared" si="28"/>
        <v>School Districts</v>
      </c>
      <c r="K1820" s="48" t="str">
        <f>IFERROR(VLOOKUP(C1820,AppropUnits[],13,0),D1820)</f>
        <v>Nebo School District</v>
      </c>
      <c r="L1820" s="62" t="s">
        <v>1519</v>
      </c>
      <c r="M1820" s="63" t="s">
        <v>586</v>
      </c>
    </row>
    <row r="1821" spans="1:13" ht="15" customHeight="1" x14ac:dyDescent="0.25">
      <c r="A1821" s="46"/>
      <c r="B1821" s="25" t="s">
        <v>257</v>
      </c>
      <c r="C1821" s="43" t="s">
        <v>1463</v>
      </c>
      <c r="D1821" s="69" t="s">
        <v>7033</v>
      </c>
      <c r="E1821" s="39" t="s">
        <v>361</v>
      </c>
      <c r="F1821" s="25" t="s">
        <v>11</v>
      </c>
      <c r="G1821" s="25" t="s">
        <v>14</v>
      </c>
      <c r="H1821" s="25" t="s">
        <v>13</v>
      </c>
      <c r="I1821" s="32">
        <v>114150</v>
      </c>
      <c r="J1821" s="48" t="str">
        <f t="shared" si="28"/>
        <v>School Districts</v>
      </c>
      <c r="K1821" s="48" t="str">
        <f>IFERROR(VLOOKUP(C1821,AppropUnits[],13,0),D1821)</f>
        <v>Nebo School District</v>
      </c>
      <c r="L1821" s="62" t="s">
        <v>1519</v>
      </c>
      <c r="M1821" s="63" t="s">
        <v>586</v>
      </c>
    </row>
    <row r="1822" spans="1:13" ht="15" customHeight="1" x14ac:dyDescent="0.25">
      <c r="A1822" s="46"/>
      <c r="B1822" s="25" t="s">
        <v>257</v>
      </c>
      <c r="C1822" s="43" t="s">
        <v>1463</v>
      </c>
      <c r="D1822" s="69" t="s">
        <v>7033</v>
      </c>
      <c r="E1822" s="39" t="s">
        <v>361</v>
      </c>
      <c r="F1822" s="25" t="s">
        <v>11</v>
      </c>
      <c r="G1822" s="25" t="s">
        <v>20</v>
      </c>
      <c r="H1822" s="25" t="s">
        <v>13</v>
      </c>
      <c r="I1822" s="32">
        <v>102341</v>
      </c>
      <c r="J1822" s="48" t="str">
        <f t="shared" si="28"/>
        <v>School Districts</v>
      </c>
      <c r="K1822" s="48" t="str">
        <f>IFERROR(VLOOKUP(C1822,AppropUnits[],13,0),D1822)</f>
        <v>Nebo School District</v>
      </c>
      <c r="L1822" s="62" t="s">
        <v>1519</v>
      </c>
      <c r="M1822" s="63" t="s">
        <v>586</v>
      </c>
    </row>
    <row r="1823" spans="1:13" ht="15" customHeight="1" x14ac:dyDescent="0.25">
      <c r="A1823" s="46"/>
      <c r="B1823" s="25" t="s">
        <v>257</v>
      </c>
      <c r="C1823" s="43" t="s">
        <v>1463</v>
      </c>
      <c r="D1823" s="69" t="s">
        <v>7034</v>
      </c>
      <c r="E1823" s="39" t="s">
        <v>361</v>
      </c>
      <c r="F1823" s="25" t="s">
        <v>11</v>
      </c>
      <c r="G1823" s="25" t="s">
        <v>14</v>
      </c>
      <c r="H1823" s="25" t="s">
        <v>13</v>
      </c>
      <c r="I1823" s="32">
        <v>-2893</v>
      </c>
      <c r="J1823" s="48" t="str">
        <f t="shared" si="28"/>
        <v>School Districts</v>
      </c>
      <c r="K1823" s="48" t="str">
        <f>IFERROR(VLOOKUP(C1823,AppropUnits[],13,0),D1823)</f>
        <v>Noah Webster Academy</v>
      </c>
      <c r="L1823" s="62" t="s">
        <v>1519</v>
      </c>
      <c r="M1823" s="63" t="s">
        <v>586</v>
      </c>
    </row>
    <row r="1824" spans="1:13" ht="15" customHeight="1" x14ac:dyDescent="0.25">
      <c r="A1824" s="46"/>
      <c r="B1824" s="25" t="s">
        <v>257</v>
      </c>
      <c r="C1824" s="43" t="s">
        <v>1463</v>
      </c>
      <c r="D1824" s="69" t="s">
        <v>7034</v>
      </c>
      <c r="E1824" s="39" t="s">
        <v>361</v>
      </c>
      <c r="F1824" s="25" t="s">
        <v>11</v>
      </c>
      <c r="G1824" s="25" t="s">
        <v>20</v>
      </c>
      <c r="H1824" s="25" t="s">
        <v>13</v>
      </c>
      <c r="I1824" s="32">
        <v>1542</v>
      </c>
      <c r="J1824" s="48" t="str">
        <f t="shared" si="28"/>
        <v>School Districts</v>
      </c>
      <c r="K1824" s="48" t="str">
        <f>IFERROR(VLOOKUP(C1824,AppropUnits[],13,0),D1824)</f>
        <v>Noah Webster Academy</v>
      </c>
      <c r="L1824" s="62" t="s">
        <v>1519</v>
      </c>
      <c r="M1824" s="63" t="s">
        <v>586</v>
      </c>
    </row>
    <row r="1825" spans="1:13" ht="15" customHeight="1" x14ac:dyDescent="0.25">
      <c r="A1825" s="46"/>
      <c r="B1825" s="25" t="s">
        <v>257</v>
      </c>
      <c r="C1825" s="43" t="s">
        <v>1463</v>
      </c>
      <c r="D1825" s="69" t="s">
        <v>7035</v>
      </c>
      <c r="E1825" s="39" t="s">
        <v>361</v>
      </c>
      <c r="F1825" s="25" t="s">
        <v>11</v>
      </c>
      <c r="G1825" s="25" t="s">
        <v>12</v>
      </c>
      <c r="H1825" s="25" t="s">
        <v>13</v>
      </c>
      <c r="I1825" s="32">
        <v>-209</v>
      </c>
      <c r="J1825" s="48" t="str">
        <f t="shared" si="28"/>
        <v>School Districts</v>
      </c>
      <c r="K1825" s="48" t="str">
        <f>IFERROR(VLOOKUP(C1825,AppropUnits[],13,0),D1825)</f>
        <v>North Sanpete School District</v>
      </c>
      <c r="L1825" s="62" t="s">
        <v>1519</v>
      </c>
      <c r="M1825" s="63" t="s">
        <v>586</v>
      </c>
    </row>
    <row r="1826" spans="1:13" ht="15" customHeight="1" x14ac:dyDescent="0.25">
      <c r="A1826" s="46"/>
      <c r="B1826" s="25" t="s">
        <v>257</v>
      </c>
      <c r="C1826" s="43" t="s">
        <v>1463</v>
      </c>
      <c r="D1826" s="69" t="s">
        <v>7035</v>
      </c>
      <c r="E1826" s="39" t="s">
        <v>361</v>
      </c>
      <c r="F1826" s="25" t="s">
        <v>11</v>
      </c>
      <c r="G1826" s="25" t="s">
        <v>14</v>
      </c>
      <c r="H1826" s="25" t="s">
        <v>13</v>
      </c>
      <c r="I1826" s="32">
        <v>1704</v>
      </c>
      <c r="J1826" s="48" t="str">
        <f t="shared" si="28"/>
        <v>School Districts</v>
      </c>
      <c r="K1826" s="48" t="str">
        <f>IFERROR(VLOOKUP(C1826,AppropUnits[],13,0),D1826)</f>
        <v>North Sanpete School District</v>
      </c>
      <c r="L1826" s="62" t="s">
        <v>1519</v>
      </c>
      <c r="M1826" s="63" t="s">
        <v>586</v>
      </c>
    </row>
    <row r="1827" spans="1:13" ht="15" customHeight="1" x14ac:dyDescent="0.25">
      <c r="A1827" s="46"/>
      <c r="B1827" s="25" t="s">
        <v>257</v>
      </c>
      <c r="C1827" s="43" t="s">
        <v>1463</v>
      </c>
      <c r="D1827" s="69" t="s">
        <v>7035</v>
      </c>
      <c r="E1827" s="39" t="s">
        <v>361</v>
      </c>
      <c r="F1827" s="25" t="s">
        <v>11</v>
      </c>
      <c r="G1827" s="25" t="s">
        <v>20</v>
      </c>
      <c r="H1827" s="25" t="s">
        <v>13</v>
      </c>
      <c r="I1827" s="32">
        <v>9855</v>
      </c>
      <c r="J1827" s="48" t="str">
        <f t="shared" si="28"/>
        <v>School Districts</v>
      </c>
      <c r="K1827" s="48" t="str">
        <f>IFERROR(VLOOKUP(C1827,AppropUnits[],13,0),D1827)</f>
        <v>North Sanpete School District</v>
      </c>
      <c r="L1827" s="62" t="s">
        <v>1519</v>
      </c>
      <c r="M1827" s="63" t="s">
        <v>586</v>
      </c>
    </row>
    <row r="1828" spans="1:13" ht="15" customHeight="1" x14ac:dyDescent="0.25">
      <c r="A1828" s="46"/>
      <c r="B1828" s="25" t="s">
        <v>257</v>
      </c>
      <c r="C1828" s="43" t="s">
        <v>1463</v>
      </c>
      <c r="D1828" s="69" t="s">
        <v>7036</v>
      </c>
      <c r="E1828" s="39" t="s">
        <v>361</v>
      </c>
      <c r="F1828" s="25" t="s">
        <v>11</v>
      </c>
      <c r="G1828" s="25" t="s">
        <v>14</v>
      </c>
      <c r="H1828" s="25" t="s">
        <v>13</v>
      </c>
      <c r="I1828" s="32">
        <v>-2351</v>
      </c>
      <c r="J1828" s="48" t="str">
        <f t="shared" si="28"/>
        <v>School Districts</v>
      </c>
      <c r="K1828" s="48" t="str">
        <f>IFERROR(VLOOKUP(C1828,AppropUnits[],13,0),D1828)</f>
        <v>North Star Academy</v>
      </c>
      <c r="L1828" s="62" t="s">
        <v>1519</v>
      </c>
      <c r="M1828" s="63" t="s">
        <v>586</v>
      </c>
    </row>
    <row r="1829" spans="1:13" ht="15" customHeight="1" x14ac:dyDescent="0.25">
      <c r="A1829" s="46"/>
      <c r="B1829" s="25" t="s">
        <v>257</v>
      </c>
      <c r="C1829" s="43" t="s">
        <v>1463</v>
      </c>
      <c r="D1829" s="69" t="s">
        <v>7036</v>
      </c>
      <c r="E1829" s="39" t="s">
        <v>361</v>
      </c>
      <c r="F1829" s="25" t="s">
        <v>11</v>
      </c>
      <c r="G1829" s="25" t="s">
        <v>20</v>
      </c>
      <c r="H1829" s="25" t="s">
        <v>13</v>
      </c>
      <c r="I1829" s="32">
        <v>1533</v>
      </c>
      <c r="J1829" s="48" t="str">
        <f t="shared" si="28"/>
        <v>School Districts</v>
      </c>
      <c r="K1829" s="48" t="str">
        <f>IFERROR(VLOOKUP(C1829,AppropUnits[],13,0),D1829)</f>
        <v>North Star Academy</v>
      </c>
      <c r="L1829" s="62" t="s">
        <v>1519</v>
      </c>
      <c r="M1829" s="63" t="s">
        <v>586</v>
      </c>
    </row>
    <row r="1830" spans="1:13" ht="15" customHeight="1" x14ac:dyDescent="0.25">
      <c r="A1830" s="45"/>
      <c r="B1830" s="27" t="s">
        <v>257</v>
      </c>
      <c r="C1830" s="28"/>
      <c r="D1830" s="69" t="s">
        <v>7037</v>
      </c>
      <c r="E1830" s="29" t="s">
        <v>361</v>
      </c>
      <c r="F1830" s="29" t="s">
        <v>261</v>
      </c>
      <c r="G1830" s="29" t="s">
        <v>260</v>
      </c>
      <c r="H1830" s="30" t="s">
        <v>13</v>
      </c>
      <c r="I1830" s="31">
        <v>204.637</v>
      </c>
      <c r="J1830" s="48" t="str">
        <f t="shared" si="28"/>
        <v>School Districts</v>
      </c>
      <c r="K1830" s="48" t="str">
        <f>IFERROR(VLOOKUP(C1830,AppropUnits[],13,0),D1830)</f>
        <v>North Summit School District</v>
      </c>
      <c r="L1830" s="35" t="s">
        <v>588</v>
      </c>
      <c r="M1830" s="63" t="s">
        <v>586</v>
      </c>
    </row>
    <row r="1831" spans="1:13" ht="15" customHeight="1" x14ac:dyDescent="0.25">
      <c r="A1831" s="46"/>
      <c r="B1831" s="25" t="s">
        <v>257</v>
      </c>
      <c r="C1831" s="43" t="s">
        <v>1463</v>
      </c>
      <c r="D1831" s="69" t="s">
        <v>7037</v>
      </c>
      <c r="E1831" s="39" t="s">
        <v>361</v>
      </c>
      <c r="F1831" s="25" t="s">
        <v>11</v>
      </c>
      <c r="G1831" s="25" t="s">
        <v>12</v>
      </c>
      <c r="H1831" s="25" t="s">
        <v>13</v>
      </c>
      <c r="I1831" s="32">
        <v>-47</v>
      </c>
      <c r="J1831" s="48" t="str">
        <f t="shared" si="28"/>
        <v>School Districts</v>
      </c>
      <c r="K1831" s="48" t="str">
        <f>IFERROR(VLOOKUP(C1831,AppropUnits[],13,0),D1831)</f>
        <v>North Summit School District</v>
      </c>
      <c r="L1831" s="62" t="s">
        <v>1519</v>
      </c>
      <c r="M1831" s="63" t="s">
        <v>586</v>
      </c>
    </row>
    <row r="1832" spans="1:13" ht="15" customHeight="1" x14ac:dyDescent="0.25">
      <c r="A1832" s="46"/>
      <c r="B1832" s="25" t="s">
        <v>257</v>
      </c>
      <c r="C1832" s="43" t="s">
        <v>1463</v>
      </c>
      <c r="D1832" s="69" t="s">
        <v>7037</v>
      </c>
      <c r="E1832" s="39" t="s">
        <v>361</v>
      </c>
      <c r="F1832" s="25" t="s">
        <v>11</v>
      </c>
      <c r="G1832" s="25" t="s">
        <v>14</v>
      </c>
      <c r="H1832" s="25" t="s">
        <v>13</v>
      </c>
      <c r="I1832" s="32">
        <v>1938</v>
      </c>
      <c r="J1832" s="48" t="str">
        <f t="shared" si="28"/>
        <v>School Districts</v>
      </c>
      <c r="K1832" s="48" t="str">
        <f>IFERROR(VLOOKUP(C1832,AppropUnits[],13,0),D1832)</f>
        <v>North Summit School District</v>
      </c>
      <c r="L1832" s="62" t="s">
        <v>1519</v>
      </c>
      <c r="M1832" s="63" t="s">
        <v>586</v>
      </c>
    </row>
    <row r="1833" spans="1:13" ht="15" customHeight="1" x14ac:dyDescent="0.25">
      <c r="A1833" s="46"/>
      <c r="B1833" s="25" t="s">
        <v>257</v>
      </c>
      <c r="C1833" s="43" t="s">
        <v>1463</v>
      </c>
      <c r="D1833" s="69" t="s">
        <v>7037</v>
      </c>
      <c r="E1833" s="39" t="s">
        <v>361</v>
      </c>
      <c r="F1833" s="25" t="s">
        <v>11</v>
      </c>
      <c r="G1833" s="25" t="s">
        <v>20</v>
      </c>
      <c r="H1833" s="25" t="s">
        <v>13</v>
      </c>
      <c r="I1833" s="32">
        <v>7840</v>
      </c>
      <c r="J1833" s="48" t="str">
        <f t="shared" si="28"/>
        <v>School Districts</v>
      </c>
      <c r="K1833" s="48" t="str">
        <f>IFERROR(VLOOKUP(C1833,AppropUnits[],13,0),D1833)</f>
        <v>North Summit School District</v>
      </c>
      <c r="L1833" s="62" t="s">
        <v>1519</v>
      </c>
      <c r="M1833" s="63" t="s">
        <v>586</v>
      </c>
    </row>
    <row r="1834" spans="1:13" ht="15" customHeight="1" x14ac:dyDescent="0.25">
      <c r="A1834" s="46"/>
      <c r="B1834" s="25" t="s">
        <v>257</v>
      </c>
      <c r="C1834" s="43" t="s">
        <v>1463</v>
      </c>
      <c r="D1834" s="69" t="s">
        <v>7038</v>
      </c>
      <c r="E1834" s="39" t="s">
        <v>361</v>
      </c>
      <c r="F1834" s="25" t="s">
        <v>11</v>
      </c>
      <c r="G1834" s="25" t="s">
        <v>12</v>
      </c>
      <c r="H1834" s="25" t="s">
        <v>13</v>
      </c>
      <c r="I1834" s="32">
        <v>-15</v>
      </c>
      <c r="J1834" s="48" t="str">
        <f t="shared" si="28"/>
        <v>School Districts</v>
      </c>
      <c r="K1834" s="48" t="str">
        <f>IFERROR(VLOOKUP(C1834,AppropUnits[],13,0),D1834)</f>
        <v>Northeastern Utah Education Services</v>
      </c>
      <c r="L1834" s="62" t="s">
        <v>1519</v>
      </c>
      <c r="M1834" s="63" t="s">
        <v>586</v>
      </c>
    </row>
    <row r="1835" spans="1:13" ht="15" customHeight="1" x14ac:dyDescent="0.25">
      <c r="A1835" s="46"/>
      <c r="B1835" s="25" t="s">
        <v>257</v>
      </c>
      <c r="C1835" s="43" t="s">
        <v>1463</v>
      </c>
      <c r="D1835" s="69" t="s">
        <v>7038</v>
      </c>
      <c r="E1835" s="39" t="s">
        <v>361</v>
      </c>
      <c r="F1835" s="25" t="s">
        <v>11</v>
      </c>
      <c r="G1835" s="25" t="s">
        <v>14</v>
      </c>
      <c r="H1835" s="25" t="s">
        <v>13</v>
      </c>
      <c r="I1835" s="32">
        <v>3000</v>
      </c>
      <c r="J1835" s="48" t="str">
        <f t="shared" si="28"/>
        <v>School Districts</v>
      </c>
      <c r="K1835" s="48" t="str">
        <f>IFERROR(VLOOKUP(C1835,AppropUnits[],13,0),D1835)</f>
        <v>Northeastern Utah Education Services</v>
      </c>
      <c r="L1835" s="62" t="s">
        <v>1519</v>
      </c>
      <c r="M1835" s="63" t="s">
        <v>586</v>
      </c>
    </row>
    <row r="1836" spans="1:13" ht="15" customHeight="1" x14ac:dyDescent="0.25">
      <c r="A1836" s="46"/>
      <c r="B1836" s="25" t="s">
        <v>257</v>
      </c>
      <c r="C1836" s="43" t="s">
        <v>1463</v>
      </c>
      <c r="D1836" s="69" t="s">
        <v>7038</v>
      </c>
      <c r="E1836" s="39" t="s">
        <v>361</v>
      </c>
      <c r="F1836" s="25" t="s">
        <v>11</v>
      </c>
      <c r="G1836" s="25" t="s">
        <v>20</v>
      </c>
      <c r="H1836" s="25" t="s">
        <v>13</v>
      </c>
      <c r="I1836" s="32">
        <v>154</v>
      </c>
      <c r="J1836" s="48" t="str">
        <f t="shared" si="28"/>
        <v>School Districts</v>
      </c>
      <c r="K1836" s="48" t="str">
        <f>IFERROR(VLOOKUP(C1836,AppropUnits[],13,0),D1836)</f>
        <v>Northeastern Utah Education Services</v>
      </c>
      <c r="L1836" s="62" t="s">
        <v>1519</v>
      </c>
      <c r="M1836" s="63" t="s">
        <v>586</v>
      </c>
    </row>
    <row r="1837" spans="1:13" ht="15" customHeight="1" x14ac:dyDescent="0.25">
      <c r="A1837" s="46"/>
      <c r="B1837" s="25" t="s">
        <v>257</v>
      </c>
      <c r="C1837" s="43" t="s">
        <v>1463</v>
      </c>
      <c r="D1837" s="69" t="s">
        <v>7039</v>
      </c>
      <c r="E1837" s="39" t="s">
        <v>361</v>
      </c>
      <c r="F1837" s="25" t="s">
        <v>11</v>
      </c>
      <c r="G1837" s="25" t="s">
        <v>12</v>
      </c>
      <c r="H1837" s="25" t="s">
        <v>13</v>
      </c>
      <c r="I1837" s="32">
        <v>-45</v>
      </c>
      <c r="J1837" s="48" t="str">
        <f t="shared" si="28"/>
        <v>School Districts</v>
      </c>
      <c r="K1837" s="48" t="str">
        <f>IFERROR(VLOOKUP(C1837,AppropUnits[],13,0),D1837)</f>
        <v>Northern Utah Academy For Math Engr &amp; Science</v>
      </c>
      <c r="L1837" s="62" t="s">
        <v>1519</v>
      </c>
      <c r="M1837" s="63" t="s">
        <v>586</v>
      </c>
    </row>
    <row r="1838" spans="1:13" ht="15" customHeight="1" x14ac:dyDescent="0.25">
      <c r="A1838" s="46"/>
      <c r="B1838" s="25" t="s">
        <v>257</v>
      </c>
      <c r="C1838" s="43" t="s">
        <v>1463</v>
      </c>
      <c r="D1838" s="69" t="s">
        <v>7039</v>
      </c>
      <c r="E1838" s="39" t="s">
        <v>361</v>
      </c>
      <c r="F1838" s="25" t="s">
        <v>11</v>
      </c>
      <c r="G1838" s="25" t="s">
        <v>14</v>
      </c>
      <c r="H1838" s="25" t="s">
        <v>13</v>
      </c>
      <c r="I1838" s="32">
        <v>676</v>
      </c>
      <c r="J1838" s="48" t="str">
        <f t="shared" si="28"/>
        <v>School Districts</v>
      </c>
      <c r="K1838" s="48" t="str">
        <f>IFERROR(VLOOKUP(C1838,AppropUnits[],13,0),D1838)</f>
        <v>Northern Utah Academy For Math Engr &amp; Science</v>
      </c>
      <c r="L1838" s="62" t="s">
        <v>1519</v>
      </c>
      <c r="M1838" s="63" t="s">
        <v>586</v>
      </c>
    </row>
    <row r="1839" spans="1:13" ht="15" customHeight="1" x14ac:dyDescent="0.25">
      <c r="A1839" s="46"/>
      <c r="B1839" s="25" t="s">
        <v>257</v>
      </c>
      <c r="C1839" s="43" t="s">
        <v>1463</v>
      </c>
      <c r="D1839" s="69" t="s">
        <v>7039</v>
      </c>
      <c r="E1839" s="39" t="s">
        <v>361</v>
      </c>
      <c r="F1839" s="25" t="s">
        <v>11</v>
      </c>
      <c r="G1839" s="25" t="s">
        <v>20</v>
      </c>
      <c r="H1839" s="25" t="s">
        <v>13</v>
      </c>
      <c r="I1839" s="32">
        <v>103</v>
      </c>
      <c r="J1839" s="48" t="str">
        <f t="shared" si="28"/>
        <v>School Districts</v>
      </c>
      <c r="K1839" s="48" t="str">
        <f>IFERROR(VLOOKUP(C1839,AppropUnits[],13,0),D1839)</f>
        <v>Northern Utah Academy For Math Engr &amp; Science</v>
      </c>
      <c r="L1839" s="62" t="s">
        <v>1519</v>
      </c>
      <c r="M1839" s="63" t="s">
        <v>586</v>
      </c>
    </row>
    <row r="1840" spans="1:13" ht="15" customHeight="1" x14ac:dyDescent="0.25">
      <c r="A1840" s="45"/>
      <c r="B1840" s="27" t="s">
        <v>257</v>
      </c>
      <c r="C1840" s="28"/>
      <c r="D1840" s="80" t="s">
        <v>7039</v>
      </c>
      <c r="E1840" s="29" t="s">
        <v>361</v>
      </c>
      <c r="F1840" s="29" t="s">
        <v>261</v>
      </c>
      <c r="G1840" s="29" t="s">
        <v>260</v>
      </c>
      <c r="H1840" s="30" t="s">
        <v>13</v>
      </c>
      <c r="I1840" s="31">
        <v>10.386400000000002</v>
      </c>
      <c r="J1840" s="48" t="str">
        <f t="shared" si="28"/>
        <v>School Districts</v>
      </c>
      <c r="K1840" s="48" t="str">
        <f>IFERROR(VLOOKUP(C1840,AppropUnits[],13,0),D1840)</f>
        <v>Northern Utah Academy For Math Engr &amp; Science</v>
      </c>
      <c r="L1840" s="35" t="s">
        <v>588</v>
      </c>
      <c r="M1840" s="63" t="s">
        <v>586</v>
      </c>
    </row>
    <row r="1841" spans="1:13" ht="15" customHeight="1" x14ac:dyDescent="0.25">
      <c r="A1841" s="46"/>
      <c r="B1841" s="25" t="s">
        <v>257</v>
      </c>
      <c r="C1841" s="43" t="s">
        <v>1463</v>
      </c>
      <c r="D1841" s="69" t="s">
        <v>7040</v>
      </c>
      <c r="E1841" s="39" t="s">
        <v>361</v>
      </c>
      <c r="F1841" s="25" t="s">
        <v>11</v>
      </c>
      <c r="G1841" s="25" t="s">
        <v>14</v>
      </c>
      <c r="H1841" s="25" t="s">
        <v>13</v>
      </c>
      <c r="I1841" s="32">
        <v>-3290</v>
      </c>
      <c r="J1841" s="48" t="str">
        <f t="shared" si="28"/>
        <v>School Districts</v>
      </c>
      <c r="K1841" s="48" t="str">
        <f>IFERROR(VLOOKUP(C1841,AppropUnits[],13,0),D1841)</f>
        <v>Odyssey Charter School</v>
      </c>
      <c r="L1841" s="62" t="s">
        <v>1519</v>
      </c>
      <c r="M1841" s="63" t="s">
        <v>586</v>
      </c>
    </row>
    <row r="1842" spans="1:13" ht="15" customHeight="1" x14ac:dyDescent="0.25">
      <c r="A1842" s="46"/>
      <c r="B1842" s="25" t="s">
        <v>257</v>
      </c>
      <c r="C1842" s="43" t="s">
        <v>1463</v>
      </c>
      <c r="D1842" s="69" t="s">
        <v>7040</v>
      </c>
      <c r="E1842" s="39" t="s">
        <v>361</v>
      </c>
      <c r="F1842" s="25" t="s">
        <v>11</v>
      </c>
      <c r="G1842" s="25" t="s">
        <v>20</v>
      </c>
      <c r="H1842" s="25" t="s">
        <v>13</v>
      </c>
      <c r="I1842" s="32">
        <v>1816</v>
      </c>
      <c r="J1842" s="48" t="str">
        <f t="shared" si="28"/>
        <v>School Districts</v>
      </c>
      <c r="K1842" s="48" t="str">
        <f>IFERROR(VLOOKUP(C1842,AppropUnits[],13,0),D1842)</f>
        <v>Odyssey Charter School</v>
      </c>
      <c r="L1842" s="62" t="s">
        <v>1519</v>
      </c>
      <c r="M1842" s="63" t="s">
        <v>586</v>
      </c>
    </row>
    <row r="1843" spans="1:13" ht="15" customHeight="1" x14ac:dyDescent="0.25">
      <c r="A1843" s="46"/>
      <c r="B1843" s="25" t="s">
        <v>257</v>
      </c>
      <c r="C1843" s="43" t="s">
        <v>1463</v>
      </c>
      <c r="D1843" s="69" t="s">
        <v>7041</v>
      </c>
      <c r="E1843" s="39" t="s">
        <v>361</v>
      </c>
      <c r="F1843" s="25" t="s">
        <v>11</v>
      </c>
      <c r="G1843" s="25" t="s">
        <v>12</v>
      </c>
      <c r="H1843" s="25" t="s">
        <v>13</v>
      </c>
      <c r="I1843" s="32">
        <v>50</v>
      </c>
      <c r="J1843" s="48" t="str">
        <f t="shared" si="28"/>
        <v>School Districts</v>
      </c>
      <c r="K1843" s="48" t="str">
        <f>IFERROR(VLOOKUP(C1843,AppropUnits[],13,0),D1843)</f>
        <v>Ogden City School District</v>
      </c>
      <c r="L1843" s="62" t="s">
        <v>1519</v>
      </c>
      <c r="M1843" s="63" t="s">
        <v>586</v>
      </c>
    </row>
    <row r="1844" spans="1:13" ht="15" customHeight="1" x14ac:dyDescent="0.25">
      <c r="A1844" s="46"/>
      <c r="B1844" s="25" t="s">
        <v>257</v>
      </c>
      <c r="C1844" s="43" t="s">
        <v>1463</v>
      </c>
      <c r="D1844" s="69" t="s">
        <v>7041</v>
      </c>
      <c r="E1844" s="39" t="s">
        <v>361</v>
      </c>
      <c r="F1844" s="25" t="s">
        <v>11</v>
      </c>
      <c r="G1844" s="25" t="s">
        <v>14</v>
      </c>
      <c r="H1844" s="25" t="s">
        <v>13</v>
      </c>
      <c r="I1844" s="32">
        <v>12722</v>
      </c>
      <c r="J1844" s="48" t="str">
        <f t="shared" si="28"/>
        <v>School Districts</v>
      </c>
      <c r="K1844" s="48" t="str">
        <f>IFERROR(VLOOKUP(C1844,AppropUnits[],13,0),D1844)</f>
        <v>Ogden City School District</v>
      </c>
      <c r="L1844" s="62" t="s">
        <v>1519</v>
      </c>
      <c r="M1844" s="63" t="s">
        <v>586</v>
      </c>
    </row>
    <row r="1845" spans="1:13" ht="15" customHeight="1" x14ac:dyDescent="0.25">
      <c r="A1845" s="46"/>
      <c r="B1845" s="25" t="s">
        <v>257</v>
      </c>
      <c r="C1845" s="43" t="s">
        <v>1463</v>
      </c>
      <c r="D1845" s="69" t="s">
        <v>7041</v>
      </c>
      <c r="E1845" s="39" t="s">
        <v>361</v>
      </c>
      <c r="F1845" s="25" t="s">
        <v>11</v>
      </c>
      <c r="G1845" s="25" t="s">
        <v>20</v>
      </c>
      <c r="H1845" s="25" t="s">
        <v>13</v>
      </c>
      <c r="I1845" s="32">
        <v>94586</v>
      </c>
      <c r="J1845" s="48" t="str">
        <f t="shared" si="28"/>
        <v>School Districts</v>
      </c>
      <c r="K1845" s="48" t="str">
        <f>IFERROR(VLOOKUP(C1845,AppropUnits[],13,0),D1845)</f>
        <v>Ogden City School District</v>
      </c>
      <c r="L1845" s="62" t="s">
        <v>1519</v>
      </c>
      <c r="M1845" s="63" t="s">
        <v>586</v>
      </c>
    </row>
    <row r="1846" spans="1:13" ht="15" customHeight="1" x14ac:dyDescent="0.25">
      <c r="A1846" s="45"/>
      <c r="B1846" s="27" t="s">
        <v>257</v>
      </c>
      <c r="C1846" s="28"/>
      <c r="D1846" s="80" t="s">
        <v>7041</v>
      </c>
      <c r="E1846" s="29" t="s">
        <v>361</v>
      </c>
      <c r="F1846" s="29" t="s">
        <v>261</v>
      </c>
      <c r="G1846" s="29" t="s">
        <v>260</v>
      </c>
      <c r="H1846" s="30" t="s">
        <v>13</v>
      </c>
      <c r="I1846" s="31">
        <v>52.184300000000007</v>
      </c>
      <c r="J1846" s="48" t="str">
        <f t="shared" si="28"/>
        <v>School Districts</v>
      </c>
      <c r="K1846" s="48" t="str">
        <f>IFERROR(VLOOKUP(C1846,AppropUnits[],13,0),D1846)</f>
        <v>Ogden City School District</v>
      </c>
      <c r="L1846" s="35" t="s">
        <v>588</v>
      </c>
      <c r="M1846" s="63" t="s">
        <v>586</v>
      </c>
    </row>
    <row r="1847" spans="1:13" ht="15" customHeight="1" x14ac:dyDescent="0.25">
      <c r="A1847" s="46"/>
      <c r="B1847" s="25" t="s">
        <v>257</v>
      </c>
      <c r="C1847" s="43" t="s">
        <v>1463</v>
      </c>
      <c r="D1847" s="69" t="s">
        <v>576</v>
      </c>
      <c r="E1847" s="39" t="s">
        <v>361</v>
      </c>
      <c r="F1847" s="25" t="s">
        <v>11</v>
      </c>
      <c r="G1847" s="25" t="s">
        <v>12</v>
      </c>
      <c r="H1847" s="25" t="s">
        <v>13</v>
      </c>
      <c r="I1847" s="32">
        <v>1121</v>
      </c>
      <c r="J1847" s="48" t="str">
        <f t="shared" si="28"/>
        <v>School Districts</v>
      </c>
      <c r="K1847" s="48" t="str">
        <f>IFERROR(VLOOKUP(C1847,AppropUnits[],13,0),D1847)</f>
        <v>Park City School District</v>
      </c>
      <c r="L1847" s="62" t="s">
        <v>1519</v>
      </c>
      <c r="M1847" s="63" t="s">
        <v>586</v>
      </c>
    </row>
    <row r="1848" spans="1:13" ht="15" customHeight="1" x14ac:dyDescent="0.25">
      <c r="A1848" s="46"/>
      <c r="B1848" s="25" t="s">
        <v>257</v>
      </c>
      <c r="C1848" s="43" t="s">
        <v>1463</v>
      </c>
      <c r="D1848" s="69" t="s">
        <v>576</v>
      </c>
      <c r="E1848" s="39" t="s">
        <v>361</v>
      </c>
      <c r="F1848" s="25" t="s">
        <v>11</v>
      </c>
      <c r="G1848" s="25" t="s">
        <v>14</v>
      </c>
      <c r="H1848" s="25" t="s">
        <v>13</v>
      </c>
      <c r="I1848" s="32">
        <v>5186</v>
      </c>
      <c r="J1848" s="48" t="str">
        <f t="shared" si="28"/>
        <v>School Districts</v>
      </c>
      <c r="K1848" s="48" t="str">
        <f>IFERROR(VLOOKUP(C1848,AppropUnits[],13,0),D1848)</f>
        <v>Park City School District</v>
      </c>
      <c r="L1848" s="62" t="s">
        <v>1519</v>
      </c>
      <c r="M1848" s="63" t="s">
        <v>586</v>
      </c>
    </row>
    <row r="1849" spans="1:13" ht="15" customHeight="1" x14ac:dyDescent="0.25">
      <c r="A1849" s="46"/>
      <c r="B1849" s="25" t="s">
        <v>257</v>
      </c>
      <c r="C1849" s="43" t="s">
        <v>1463</v>
      </c>
      <c r="D1849" s="69" t="s">
        <v>576</v>
      </c>
      <c r="E1849" s="39" t="s">
        <v>361</v>
      </c>
      <c r="F1849" s="25" t="s">
        <v>11</v>
      </c>
      <c r="G1849" s="25" t="s">
        <v>20</v>
      </c>
      <c r="H1849" s="25" t="s">
        <v>13</v>
      </c>
      <c r="I1849" s="32">
        <v>14086</v>
      </c>
      <c r="J1849" s="48" t="str">
        <f t="shared" si="28"/>
        <v>School Districts</v>
      </c>
      <c r="K1849" s="48" t="str">
        <f>IFERROR(VLOOKUP(C1849,AppropUnits[],13,0),D1849)</f>
        <v>Park City School District</v>
      </c>
      <c r="L1849" s="62" t="s">
        <v>1519</v>
      </c>
      <c r="M1849" s="63" t="s">
        <v>586</v>
      </c>
    </row>
    <row r="1850" spans="1:13" ht="15" customHeight="1" x14ac:dyDescent="0.25">
      <c r="A1850" s="45"/>
      <c r="B1850" s="27" t="s">
        <v>257</v>
      </c>
      <c r="C1850" s="28"/>
      <c r="D1850" s="26" t="s">
        <v>576</v>
      </c>
      <c r="E1850" s="29" t="s">
        <v>361</v>
      </c>
      <c r="F1850" s="29" t="s">
        <v>574</v>
      </c>
      <c r="G1850" s="29" t="s">
        <v>575</v>
      </c>
      <c r="H1850" s="30" t="s">
        <v>13</v>
      </c>
      <c r="I1850" s="31">
        <v>-30</v>
      </c>
      <c r="J1850" s="48" t="str">
        <f t="shared" si="28"/>
        <v>School Districts</v>
      </c>
      <c r="K1850" s="48" t="str">
        <f>IFERROR(VLOOKUP(C1850,AppropUnits[],13,0),D1850)</f>
        <v>Park City School District</v>
      </c>
      <c r="L1850" s="35" t="s">
        <v>587</v>
      </c>
      <c r="M1850" s="63" t="s">
        <v>586</v>
      </c>
    </row>
    <row r="1851" spans="1:13" ht="15" customHeight="1" x14ac:dyDescent="0.25">
      <c r="A1851" s="46"/>
      <c r="B1851" s="25" t="s">
        <v>257</v>
      </c>
      <c r="C1851" s="43" t="s">
        <v>1463</v>
      </c>
      <c r="D1851" s="69" t="s">
        <v>7042</v>
      </c>
      <c r="E1851" s="39" t="s">
        <v>361</v>
      </c>
      <c r="F1851" s="25" t="s">
        <v>11</v>
      </c>
      <c r="G1851" s="25" t="s">
        <v>12</v>
      </c>
      <c r="H1851" s="25" t="s">
        <v>13</v>
      </c>
      <c r="I1851" s="32">
        <v>3</v>
      </c>
      <c r="J1851" s="48" t="str">
        <f t="shared" si="28"/>
        <v>School Districts</v>
      </c>
      <c r="K1851" s="48" t="str">
        <f>IFERROR(VLOOKUP(C1851,AppropUnits[],13,0),D1851)</f>
        <v>Pinnacle Canyon Academy</v>
      </c>
      <c r="L1851" s="62" t="s">
        <v>1519</v>
      </c>
      <c r="M1851" s="63" t="s">
        <v>586</v>
      </c>
    </row>
    <row r="1852" spans="1:13" ht="15" customHeight="1" x14ac:dyDescent="0.25">
      <c r="A1852" s="46"/>
      <c r="B1852" s="25" t="s">
        <v>257</v>
      </c>
      <c r="C1852" s="43" t="s">
        <v>1463</v>
      </c>
      <c r="D1852" s="69" t="s">
        <v>7042</v>
      </c>
      <c r="E1852" s="39" t="s">
        <v>361</v>
      </c>
      <c r="F1852" s="25" t="s">
        <v>11</v>
      </c>
      <c r="G1852" s="25" t="s">
        <v>14</v>
      </c>
      <c r="H1852" s="25" t="s">
        <v>13</v>
      </c>
      <c r="I1852" s="32">
        <v>-3343</v>
      </c>
      <c r="J1852" s="48" t="str">
        <f t="shared" si="28"/>
        <v>School Districts</v>
      </c>
      <c r="K1852" s="48" t="str">
        <f>IFERROR(VLOOKUP(C1852,AppropUnits[],13,0),D1852)</f>
        <v>Pinnacle Canyon Academy</v>
      </c>
      <c r="L1852" s="62" t="s">
        <v>1519</v>
      </c>
      <c r="M1852" s="63" t="s">
        <v>586</v>
      </c>
    </row>
    <row r="1853" spans="1:13" ht="15" customHeight="1" x14ac:dyDescent="0.25">
      <c r="A1853" s="46"/>
      <c r="B1853" s="25" t="s">
        <v>257</v>
      </c>
      <c r="C1853" s="43" t="s">
        <v>1463</v>
      </c>
      <c r="D1853" s="69" t="s">
        <v>7042</v>
      </c>
      <c r="E1853" s="39" t="s">
        <v>361</v>
      </c>
      <c r="F1853" s="25" t="s">
        <v>11</v>
      </c>
      <c r="G1853" s="25" t="s">
        <v>20</v>
      </c>
      <c r="H1853" s="25" t="s">
        <v>13</v>
      </c>
      <c r="I1853" s="32">
        <v>4496</v>
      </c>
      <c r="J1853" s="48" t="str">
        <f t="shared" si="28"/>
        <v>School Districts</v>
      </c>
      <c r="K1853" s="48" t="str">
        <f>IFERROR(VLOOKUP(C1853,AppropUnits[],13,0),D1853)</f>
        <v>Pinnacle Canyon Academy</v>
      </c>
      <c r="L1853" s="62" t="s">
        <v>1519</v>
      </c>
      <c r="M1853" s="63" t="s">
        <v>586</v>
      </c>
    </row>
    <row r="1854" spans="1:13" ht="15" customHeight="1" x14ac:dyDescent="0.25">
      <c r="A1854" s="46"/>
      <c r="B1854" s="25" t="s">
        <v>257</v>
      </c>
      <c r="C1854" s="43" t="s">
        <v>1463</v>
      </c>
      <c r="D1854" s="69" t="s">
        <v>7043</v>
      </c>
      <c r="E1854" s="39" t="s">
        <v>361</v>
      </c>
      <c r="F1854" s="25" t="s">
        <v>11</v>
      </c>
      <c r="G1854" s="25" t="s">
        <v>12</v>
      </c>
      <c r="H1854" s="25" t="s">
        <v>13</v>
      </c>
      <c r="I1854" s="32">
        <v>-119</v>
      </c>
      <c r="J1854" s="48" t="str">
        <f t="shared" si="28"/>
        <v>School Districts</v>
      </c>
      <c r="K1854" s="48" t="str">
        <f>IFERROR(VLOOKUP(C1854,AppropUnits[],13,0),D1854)</f>
        <v>Piute School District</v>
      </c>
      <c r="L1854" s="62" t="s">
        <v>1519</v>
      </c>
      <c r="M1854" s="63" t="s">
        <v>586</v>
      </c>
    </row>
    <row r="1855" spans="1:13" ht="15" customHeight="1" x14ac:dyDescent="0.25">
      <c r="A1855" s="46"/>
      <c r="B1855" s="25" t="s">
        <v>257</v>
      </c>
      <c r="C1855" s="43" t="s">
        <v>1463</v>
      </c>
      <c r="D1855" s="69" t="s">
        <v>7043</v>
      </c>
      <c r="E1855" s="39" t="s">
        <v>361</v>
      </c>
      <c r="F1855" s="25" t="s">
        <v>11</v>
      </c>
      <c r="G1855" s="25" t="s">
        <v>14</v>
      </c>
      <c r="H1855" s="25" t="s">
        <v>13</v>
      </c>
      <c r="I1855" s="32">
        <v>392</v>
      </c>
      <c r="J1855" s="48" t="str">
        <f t="shared" si="28"/>
        <v>School Districts</v>
      </c>
      <c r="K1855" s="48" t="str">
        <f>IFERROR(VLOOKUP(C1855,AppropUnits[],13,0),D1855)</f>
        <v>Piute School District</v>
      </c>
      <c r="L1855" s="62" t="s">
        <v>1519</v>
      </c>
      <c r="M1855" s="63" t="s">
        <v>586</v>
      </c>
    </row>
    <row r="1856" spans="1:13" ht="15" customHeight="1" x14ac:dyDescent="0.25">
      <c r="A1856" s="46"/>
      <c r="B1856" s="25" t="s">
        <v>257</v>
      </c>
      <c r="C1856" s="43" t="s">
        <v>1463</v>
      </c>
      <c r="D1856" s="69" t="s">
        <v>7043</v>
      </c>
      <c r="E1856" s="39" t="s">
        <v>361</v>
      </c>
      <c r="F1856" s="25" t="s">
        <v>11</v>
      </c>
      <c r="G1856" s="25" t="s">
        <v>20</v>
      </c>
      <c r="H1856" s="25" t="s">
        <v>13</v>
      </c>
      <c r="I1856" s="32">
        <v>3121</v>
      </c>
      <c r="J1856" s="48" t="str">
        <f t="shared" si="28"/>
        <v>School Districts</v>
      </c>
      <c r="K1856" s="48" t="str">
        <f>IFERROR(VLOOKUP(C1856,AppropUnits[],13,0),D1856)</f>
        <v>Piute School District</v>
      </c>
      <c r="L1856" s="62" t="s">
        <v>1519</v>
      </c>
      <c r="M1856" s="63" t="s">
        <v>586</v>
      </c>
    </row>
    <row r="1857" spans="1:13" ht="15" customHeight="1" x14ac:dyDescent="0.25">
      <c r="A1857" s="46"/>
      <c r="B1857" s="25" t="s">
        <v>257</v>
      </c>
      <c r="C1857" s="43" t="s">
        <v>1463</v>
      </c>
      <c r="D1857" s="69" t="s">
        <v>7044</v>
      </c>
      <c r="E1857" s="39" t="s">
        <v>361</v>
      </c>
      <c r="F1857" s="25" t="s">
        <v>11</v>
      </c>
      <c r="G1857" s="25" t="s">
        <v>12</v>
      </c>
      <c r="H1857" s="25" t="s">
        <v>13</v>
      </c>
      <c r="I1857" s="32">
        <v>327</v>
      </c>
      <c r="J1857" s="48" t="str">
        <f t="shared" si="28"/>
        <v>School Districts</v>
      </c>
      <c r="K1857" s="48" t="str">
        <f>IFERROR(VLOOKUP(C1857,AppropUnits[],13,0),D1857)</f>
        <v>Providence Hall Charter School</v>
      </c>
      <c r="L1857" s="62" t="s">
        <v>1519</v>
      </c>
      <c r="M1857" s="63" t="s">
        <v>586</v>
      </c>
    </row>
    <row r="1858" spans="1:13" ht="15" customHeight="1" x14ac:dyDescent="0.25">
      <c r="A1858" s="46"/>
      <c r="B1858" s="25" t="s">
        <v>257</v>
      </c>
      <c r="C1858" s="43" t="s">
        <v>1463</v>
      </c>
      <c r="D1858" s="69" t="s">
        <v>7044</v>
      </c>
      <c r="E1858" s="39" t="s">
        <v>361</v>
      </c>
      <c r="F1858" s="25" t="s">
        <v>11</v>
      </c>
      <c r="G1858" s="25" t="s">
        <v>14</v>
      </c>
      <c r="H1858" s="25" t="s">
        <v>13</v>
      </c>
      <c r="I1858" s="32">
        <v>-9662</v>
      </c>
      <c r="J1858" s="48" t="str">
        <f t="shared" si="28"/>
        <v>School Districts</v>
      </c>
      <c r="K1858" s="48" t="str">
        <f>IFERROR(VLOOKUP(C1858,AppropUnits[],13,0),D1858)</f>
        <v>Providence Hall Charter School</v>
      </c>
      <c r="L1858" s="62" t="s">
        <v>1519</v>
      </c>
      <c r="M1858" s="63" t="s">
        <v>586</v>
      </c>
    </row>
    <row r="1859" spans="1:13" ht="15" customHeight="1" x14ac:dyDescent="0.25">
      <c r="A1859" s="46"/>
      <c r="B1859" s="25" t="s">
        <v>257</v>
      </c>
      <c r="C1859" s="43" t="s">
        <v>1463</v>
      </c>
      <c r="D1859" s="69" t="s">
        <v>7044</v>
      </c>
      <c r="E1859" s="39" t="s">
        <v>361</v>
      </c>
      <c r="F1859" s="25" t="s">
        <v>11</v>
      </c>
      <c r="G1859" s="25" t="s">
        <v>20</v>
      </c>
      <c r="H1859" s="25" t="s">
        <v>13</v>
      </c>
      <c r="I1859" s="32">
        <v>5214</v>
      </c>
      <c r="J1859" s="48" t="str">
        <f t="shared" si="28"/>
        <v>School Districts</v>
      </c>
      <c r="K1859" s="48" t="str">
        <f>IFERROR(VLOOKUP(C1859,AppropUnits[],13,0),D1859)</f>
        <v>Providence Hall Charter School</v>
      </c>
      <c r="L1859" s="62" t="s">
        <v>1519</v>
      </c>
      <c r="M1859" s="63" t="s">
        <v>586</v>
      </c>
    </row>
    <row r="1860" spans="1:13" ht="15" customHeight="1" x14ac:dyDescent="0.25">
      <c r="A1860" s="46"/>
      <c r="B1860" s="25" t="s">
        <v>257</v>
      </c>
      <c r="C1860" s="43" t="s">
        <v>1463</v>
      </c>
      <c r="D1860" s="69" t="s">
        <v>577</v>
      </c>
      <c r="E1860" s="39" t="s">
        <v>361</v>
      </c>
      <c r="F1860" s="25" t="s">
        <v>11</v>
      </c>
      <c r="G1860" s="25" t="s">
        <v>12</v>
      </c>
      <c r="H1860" s="25" t="s">
        <v>13</v>
      </c>
      <c r="I1860" s="32">
        <v>-1002</v>
      </c>
      <c r="J1860" s="48" t="str">
        <f t="shared" ref="J1860:J1923" si="29">IF(A1860&gt;"",A1860&amp;" "&amp;B1860,B1860)</f>
        <v>School Districts</v>
      </c>
      <c r="K1860" s="48" t="str">
        <f>IFERROR(VLOOKUP(C1860,AppropUnits[],13,0),D1860)</f>
        <v>Provo School District</v>
      </c>
      <c r="L1860" s="62" t="s">
        <v>1519</v>
      </c>
      <c r="M1860" s="63" t="s">
        <v>586</v>
      </c>
    </row>
    <row r="1861" spans="1:13" ht="15" customHeight="1" x14ac:dyDescent="0.25">
      <c r="A1861" s="46"/>
      <c r="B1861" s="25" t="s">
        <v>257</v>
      </c>
      <c r="C1861" s="43" t="s">
        <v>1463</v>
      </c>
      <c r="D1861" s="69" t="s">
        <v>577</v>
      </c>
      <c r="E1861" s="39" t="s">
        <v>361</v>
      </c>
      <c r="F1861" s="25" t="s">
        <v>11</v>
      </c>
      <c r="G1861" s="25" t="s">
        <v>14</v>
      </c>
      <c r="H1861" s="25" t="s">
        <v>13</v>
      </c>
      <c r="I1861" s="32">
        <v>-41757</v>
      </c>
      <c r="J1861" s="48" t="str">
        <f t="shared" si="29"/>
        <v>School Districts</v>
      </c>
      <c r="K1861" s="48" t="str">
        <f>IFERROR(VLOOKUP(C1861,AppropUnits[],13,0),D1861)</f>
        <v>Provo School District</v>
      </c>
      <c r="L1861" s="62" t="s">
        <v>1519</v>
      </c>
      <c r="M1861" s="63" t="s">
        <v>586</v>
      </c>
    </row>
    <row r="1862" spans="1:13" ht="15" customHeight="1" x14ac:dyDescent="0.25">
      <c r="A1862" s="46"/>
      <c r="B1862" s="25" t="s">
        <v>257</v>
      </c>
      <c r="C1862" s="43" t="s">
        <v>1463</v>
      </c>
      <c r="D1862" s="69" t="s">
        <v>577</v>
      </c>
      <c r="E1862" s="39" t="s">
        <v>361</v>
      </c>
      <c r="F1862" s="25" t="s">
        <v>11</v>
      </c>
      <c r="G1862" s="25" t="s">
        <v>20</v>
      </c>
      <c r="H1862" s="25" t="s">
        <v>13</v>
      </c>
      <c r="I1862" s="32">
        <v>84018</v>
      </c>
      <c r="J1862" s="48" t="str">
        <f t="shared" si="29"/>
        <v>School Districts</v>
      </c>
      <c r="K1862" s="48" t="str">
        <f>IFERROR(VLOOKUP(C1862,AppropUnits[],13,0),D1862)</f>
        <v>Provo School District</v>
      </c>
      <c r="L1862" s="62" t="s">
        <v>1519</v>
      </c>
      <c r="M1862" s="63" t="s">
        <v>586</v>
      </c>
    </row>
    <row r="1863" spans="1:13" ht="15" customHeight="1" x14ac:dyDescent="0.25">
      <c r="A1863" s="45"/>
      <c r="B1863" s="27" t="s">
        <v>257</v>
      </c>
      <c r="C1863" s="28"/>
      <c r="D1863" s="26" t="s">
        <v>577</v>
      </c>
      <c r="E1863" s="29" t="s">
        <v>361</v>
      </c>
      <c r="F1863" s="29" t="s">
        <v>574</v>
      </c>
      <c r="G1863" s="29" t="s">
        <v>575</v>
      </c>
      <c r="H1863" s="30" t="s">
        <v>13</v>
      </c>
      <c r="I1863" s="31">
        <v>-27.5</v>
      </c>
      <c r="J1863" s="48" t="str">
        <f t="shared" si="29"/>
        <v>School Districts</v>
      </c>
      <c r="K1863" s="48" t="str">
        <f>IFERROR(VLOOKUP(C1863,AppropUnits[],13,0),D1863)</f>
        <v>Provo School District</v>
      </c>
      <c r="L1863" s="35" t="s">
        <v>587</v>
      </c>
      <c r="M1863" s="63" t="s">
        <v>586</v>
      </c>
    </row>
    <row r="1864" spans="1:13" ht="15" customHeight="1" x14ac:dyDescent="0.25">
      <c r="A1864" s="46"/>
      <c r="B1864" s="25" t="s">
        <v>257</v>
      </c>
      <c r="C1864" s="43" t="s">
        <v>1463</v>
      </c>
      <c r="D1864" s="69" t="s">
        <v>7045</v>
      </c>
      <c r="E1864" s="39" t="s">
        <v>361</v>
      </c>
      <c r="F1864" s="25" t="s">
        <v>11</v>
      </c>
      <c r="G1864" s="25" t="s">
        <v>14</v>
      </c>
      <c r="H1864" s="25" t="s">
        <v>13</v>
      </c>
      <c r="I1864" s="32">
        <v>-5287</v>
      </c>
      <c r="J1864" s="48" t="str">
        <f t="shared" si="29"/>
        <v>School Districts</v>
      </c>
      <c r="K1864" s="48" t="str">
        <f>IFERROR(VLOOKUP(C1864,AppropUnits[],13,0),D1864)</f>
        <v>Quest Academy Charter School</v>
      </c>
      <c r="L1864" s="62" t="s">
        <v>1519</v>
      </c>
      <c r="M1864" s="63" t="s">
        <v>586</v>
      </c>
    </row>
    <row r="1865" spans="1:13" ht="15" customHeight="1" x14ac:dyDescent="0.25">
      <c r="A1865" s="46"/>
      <c r="B1865" s="25" t="s">
        <v>257</v>
      </c>
      <c r="C1865" s="43" t="s">
        <v>1463</v>
      </c>
      <c r="D1865" s="69" t="s">
        <v>7045</v>
      </c>
      <c r="E1865" s="39" t="s">
        <v>361</v>
      </c>
      <c r="F1865" s="25" t="s">
        <v>11</v>
      </c>
      <c r="G1865" s="25" t="s">
        <v>20</v>
      </c>
      <c r="H1865" s="25" t="s">
        <v>13</v>
      </c>
      <c r="I1865" s="32">
        <v>2635</v>
      </c>
      <c r="J1865" s="48" t="str">
        <f t="shared" si="29"/>
        <v>School Districts</v>
      </c>
      <c r="K1865" s="48" t="str">
        <f>IFERROR(VLOOKUP(C1865,AppropUnits[],13,0),D1865)</f>
        <v>Quest Academy Charter School</v>
      </c>
      <c r="L1865" s="62" t="s">
        <v>1519</v>
      </c>
      <c r="M1865" s="63" t="s">
        <v>586</v>
      </c>
    </row>
    <row r="1866" spans="1:13" ht="15" customHeight="1" x14ac:dyDescent="0.25">
      <c r="A1866" s="46"/>
      <c r="B1866" s="25" t="s">
        <v>257</v>
      </c>
      <c r="C1866" s="43" t="s">
        <v>1463</v>
      </c>
      <c r="D1866" s="69" t="s">
        <v>7046</v>
      </c>
      <c r="E1866" s="39" t="s">
        <v>361</v>
      </c>
      <c r="F1866" s="25" t="s">
        <v>11</v>
      </c>
      <c r="G1866" s="25" t="s">
        <v>14</v>
      </c>
      <c r="H1866" s="25" t="s">
        <v>13</v>
      </c>
      <c r="I1866" s="32">
        <v>-3840</v>
      </c>
      <c r="J1866" s="48" t="str">
        <f t="shared" si="29"/>
        <v>School Districts</v>
      </c>
      <c r="K1866" s="48" t="str">
        <f>IFERROR(VLOOKUP(C1866,AppropUnits[],13,0),D1866)</f>
        <v>Reagan Academy</v>
      </c>
      <c r="L1866" s="62" t="s">
        <v>1519</v>
      </c>
      <c r="M1866" s="63" t="s">
        <v>586</v>
      </c>
    </row>
    <row r="1867" spans="1:13" ht="15" customHeight="1" x14ac:dyDescent="0.25">
      <c r="A1867" s="46"/>
      <c r="B1867" s="25" t="s">
        <v>257</v>
      </c>
      <c r="C1867" s="43" t="s">
        <v>1463</v>
      </c>
      <c r="D1867" s="69" t="s">
        <v>7046</v>
      </c>
      <c r="E1867" s="39" t="s">
        <v>361</v>
      </c>
      <c r="F1867" s="25" t="s">
        <v>11</v>
      </c>
      <c r="G1867" s="25" t="s">
        <v>20</v>
      </c>
      <c r="H1867" s="25" t="s">
        <v>13</v>
      </c>
      <c r="I1867" s="32">
        <v>1320</v>
      </c>
      <c r="J1867" s="48" t="str">
        <f t="shared" si="29"/>
        <v>School Districts</v>
      </c>
      <c r="K1867" s="48" t="str">
        <f>IFERROR(VLOOKUP(C1867,AppropUnits[],13,0),D1867)</f>
        <v>Reagan Academy</v>
      </c>
      <c r="L1867" s="62" t="s">
        <v>1519</v>
      </c>
      <c r="M1867" s="63" t="s">
        <v>586</v>
      </c>
    </row>
    <row r="1868" spans="1:13" ht="15" customHeight="1" x14ac:dyDescent="0.25">
      <c r="A1868" s="46"/>
      <c r="B1868" s="25" t="s">
        <v>257</v>
      </c>
      <c r="C1868" s="43" t="s">
        <v>1463</v>
      </c>
      <c r="D1868" s="69" t="s">
        <v>7047</v>
      </c>
      <c r="E1868" s="39" t="s">
        <v>361</v>
      </c>
      <c r="F1868" s="25" t="s">
        <v>11</v>
      </c>
      <c r="G1868" s="25" t="s">
        <v>12</v>
      </c>
      <c r="H1868" s="25" t="s">
        <v>13</v>
      </c>
      <c r="I1868" s="32">
        <v>57</v>
      </c>
      <c r="J1868" s="48" t="str">
        <f t="shared" si="29"/>
        <v>School Districts</v>
      </c>
      <c r="K1868" s="48" t="str">
        <f>IFERROR(VLOOKUP(C1868,AppropUnits[],13,0),D1868)</f>
        <v>Real Salt Lake Academy</v>
      </c>
      <c r="L1868" s="62" t="s">
        <v>1519</v>
      </c>
      <c r="M1868" s="63" t="s">
        <v>586</v>
      </c>
    </row>
    <row r="1869" spans="1:13" ht="15" customHeight="1" x14ac:dyDescent="0.25">
      <c r="A1869" s="46"/>
      <c r="B1869" s="25" t="s">
        <v>257</v>
      </c>
      <c r="C1869" s="43" t="s">
        <v>1463</v>
      </c>
      <c r="D1869" s="69" t="s">
        <v>7047</v>
      </c>
      <c r="E1869" s="39" t="s">
        <v>361</v>
      </c>
      <c r="F1869" s="25" t="s">
        <v>11</v>
      </c>
      <c r="G1869" s="25" t="s">
        <v>14</v>
      </c>
      <c r="H1869" s="25" t="s">
        <v>13</v>
      </c>
      <c r="I1869" s="32">
        <v>885</v>
      </c>
      <c r="J1869" s="48" t="str">
        <f t="shared" si="29"/>
        <v>School Districts</v>
      </c>
      <c r="K1869" s="48" t="str">
        <f>IFERROR(VLOOKUP(C1869,AppropUnits[],13,0),D1869)</f>
        <v>Real Salt Lake Academy</v>
      </c>
      <c r="L1869" s="62" t="s">
        <v>1519</v>
      </c>
      <c r="M1869" s="63" t="s">
        <v>586</v>
      </c>
    </row>
    <row r="1870" spans="1:13" ht="15" customHeight="1" x14ac:dyDescent="0.25">
      <c r="A1870" s="46"/>
      <c r="B1870" s="25" t="s">
        <v>257</v>
      </c>
      <c r="C1870" s="43" t="s">
        <v>1463</v>
      </c>
      <c r="D1870" s="69" t="s">
        <v>7047</v>
      </c>
      <c r="E1870" s="39" t="s">
        <v>361</v>
      </c>
      <c r="F1870" s="25" t="s">
        <v>11</v>
      </c>
      <c r="G1870" s="25" t="s">
        <v>20</v>
      </c>
      <c r="H1870" s="25" t="s">
        <v>13</v>
      </c>
      <c r="I1870" s="32">
        <v>10258</v>
      </c>
      <c r="J1870" s="48" t="str">
        <f t="shared" si="29"/>
        <v>School Districts</v>
      </c>
      <c r="K1870" s="48" t="str">
        <f>IFERROR(VLOOKUP(C1870,AppropUnits[],13,0),D1870)</f>
        <v>Real Salt Lake Academy</v>
      </c>
      <c r="L1870" s="62" t="s">
        <v>1519</v>
      </c>
      <c r="M1870" s="63" t="s">
        <v>586</v>
      </c>
    </row>
    <row r="1871" spans="1:13" ht="15" customHeight="1" x14ac:dyDescent="0.25">
      <c r="A1871" s="46"/>
      <c r="B1871" s="25" t="s">
        <v>257</v>
      </c>
      <c r="C1871" s="43" t="s">
        <v>1463</v>
      </c>
      <c r="D1871" s="69" t="s">
        <v>7048</v>
      </c>
      <c r="E1871" s="39" t="s">
        <v>361</v>
      </c>
      <c r="F1871" s="25" t="s">
        <v>11</v>
      </c>
      <c r="G1871" s="25" t="s">
        <v>14</v>
      </c>
      <c r="H1871" s="25" t="s">
        <v>13</v>
      </c>
      <c r="I1871" s="32">
        <v>-3330</v>
      </c>
      <c r="J1871" s="48" t="str">
        <f t="shared" si="29"/>
        <v>School Districts</v>
      </c>
      <c r="K1871" s="48" t="str">
        <f>IFERROR(VLOOKUP(C1871,AppropUnits[],13,0),D1871)</f>
        <v>Renaissance Academy</v>
      </c>
      <c r="L1871" s="62" t="s">
        <v>1519</v>
      </c>
      <c r="M1871" s="63" t="s">
        <v>586</v>
      </c>
    </row>
    <row r="1872" spans="1:13" ht="15" customHeight="1" x14ac:dyDescent="0.25">
      <c r="A1872" s="46"/>
      <c r="B1872" s="25" t="s">
        <v>257</v>
      </c>
      <c r="C1872" s="43" t="s">
        <v>1463</v>
      </c>
      <c r="D1872" s="69" t="s">
        <v>7048</v>
      </c>
      <c r="E1872" s="39" t="s">
        <v>361</v>
      </c>
      <c r="F1872" s="25" t="s">
        <v>11</v>
      </c>
      <c r="G1872" s="25" t="s">
        <v>20</v>
      </c>
      <c r="H1872" s="25" t="s">
        <v>13</v>
      </c>
      <c r="I1872" s="32">
        <v>2325</v>
      </c>
      <c r="J1872" s="48" t="str">
        <f t="shared" si="29"/>
        <v>School Districts</v>
      </c>
      <c r="K1872" s="48" t="str">
        <f>IFERROR(VLOOKUP(C1872,AppropUnits[],13,0),D1872)</f>
        <v>Renaissance Academy</v>
      </c>
      <c r="L1872" s="62" t="s">
        <v>1519</v>
      </c>
      <c r="M1872" s="63" t="s">
        <v>586</v>
      </c>
    </row>
    <row r="1873" spans="1:13" ht="15" customHeight="1" x14ac:dyDescent="0.25">
      <c r="A1873" s="46"/>
      <c r="B1873" s="25" t="s">
        <v>257</v>
      </c>
      <c r="C1873" s="43" t="s">
        <v>1463</v>
      </c>
      <c r="D1873" s="69" t="s">
        <v>7049</v>
      </c>
      <c r="E1873" s="39" t="s">
        <v>361</v>
      </c>
      <c r="F1873" s="25" t="s">
        <v>11</v>
      </c>
      <c r="G1873" s="25" t="s">
        <v>12</v>
      </c>
      <c r="H1873" s="25" t="s">
        <v>13</v>
      </c>
      <c r="I1873" s="32">
        <v>-52</v>
      </c>
      <c r="J1873" s="48" t="str">
        <f t="shared" si="29"/>
        <v>School Districts</v>
      </c>
      <c r="K1873" s="48" t="str">
        <f>IFERROR(VLOOKUP(C1873,AppropUnits[],13,0),D1873)</f>
        <v>Rich School District</v>
      </c>
      <c r="L1873" s="62" t="s">
        <v>1519</v>
      </c>
      <c r="M1873" s="63" t="s">
        <v>586</v>
      </c>
    </row>
    <row r="1874" spans="1:13" ht="15" customHeight="1" x14ac:dyDescent="0.25">
      <c r="A1874" s="46"/>
      <c r="B1874" s="25" t="s">
        <v>257</v>
      </c>
      <c r="C1874" s="43" t="s">
        <v>1463</v>
      </c>
      <c r="D1874" s="69" t="s">
        <v>7049</v>
      </c>
      <c r="E1874" s="39" t="s">
        <v>361</v>
      </c>
      <c r="F1874" s="25" t="s">
        <v>11</v>
      </c>
      <c r="G1874" s="25" t="s">
        <v>14</v>
      </c>
      <c r="H1874" s="25" t="s">
        <v>13</v>
      </c>
      <c r="I1874" s="32">
        <v>958</v>
      </c>
      <c r="J1874" s="48" t="str">
        <f t="shared" si="29"/>
        <v>School Districts</v>
      </c>
      <c r="K1874" s="48" t="str">
        <f>IFERROR(VLOOKUP(C1874,AppropUnits[],13,0),D1874)</f>
        <v>Rich School District</v>
      </c>
      <c r="L1874" s="62" t="s">
        <v>1519</v>
      </c>
      <c r="M1874" s="63" t="s">
        <v>586</v>
      </c>
    </row>
    <row r="1875" spans="1:13" ht="15" customHeight="1" x14ac:dyDescent="0.25">
      <c r="A1875" s="46"/>
      <c r="B1875" s="25" t="s">
        <v>257</v>
      </c>
      <c r="C1875" s="43" t="s">
        <v>1463</v>
      </c>
      <c r="D1875" s="69" t="s">
        <v>7049</v>
      </c>
      <c r="E1875" s="39" t="s">
        <v>361</v>
      </c>
      <c r="F1875" s="25" t="s">
        <v>11</v>
      </c>
      <c r="G1875" s="25" t="s">
        <v>20</v>
      </c>
      <c r="H1875" s="25" t="s">
        <v>13</v>
      </c>
      <c r="I1875" s="32">
        <v>9000</v>
      </c>
      <c r="J1875" s="48" t="str">
        <f t="shared" si="29"/>
        <v>School Districts</v>
      </c>
      <c r="K1875" s="48" t="str">
        <f>IFERROR(VLOOKUP(C1875,AppropUnits[],13,0),D1875)</f>
        <v>Rich School District</v>
      </c>
      <c r="L1875" s="62" t="s">
        <v>1519</v>
      </c>
      <c r="M1875" s="63" t="s">
        <v>586</v>
      </c>
    </row>
    <row r="1876" spans="1:13" ht="15" customHeight="1" x14ac:dyDescent="0.25">
      <c r="A1876" s="46"/>
      <c r="B1876" s="25" t="s">
        <v>257</v>
      </c>
      <c r="C1876" s="43" t="s">
        <v>1463</v>
      </c>
      <c r="D1876" s="69" t="s">
        <v>7050</v>
      </c>
      <c r="E1876" s="39" t="s">
        <v>361</v>
      </c>
      <c r="F1876" s="25" t="s">
        <v>11</v>
      </c>
      <c r="G1876" s="25" t="s">
        <v>14</v>
      </c>
      <c r="H1876" s="25" t="s">
        <v>13</v>
      </c>
      <c r="I1876" s="32">
        <v>-1621</v>
      </c>
      <c r="J1876" s="48" t="str">
        <f t="shared" si="29"/>
        <v>School Districts</v>
      </c>
      <c r="K1876" s="48" t="str">
        <f>IFERROR(VLOOKUP(C1876,AppropUnits[],13,0),D1876)</f>
        <v>Salt Lake Arts Academy</v>
      </c>
      <c r="L1876" s="62" t="s">
        <v>1519</v>
      </c>
      <c r="M1876" s="63" t="s">
        <v>586</v>
      </c>
    </row>
    <row r="1877" spans="1:13" ht="15" customHeight="1" x14ac:dyDescent="0.25">
      <c r="A1877" s="46"/>
      <c r="B1877" s="25" t="s">
        <v>257</v>
      </c>
      <c r="C1877" s="43" t="s">
        <v>1463</v>
      </c>
      <c r="D1877" s="69" t="s">
        <v>7050</v>
      </c>
      <c r="E1877" s="39" t="s">
        <v>361</v>
      </c>
      <c r="F1877" s="25" t="s">
        <v>11</v>
      </c>
      <c r="G1877" s="25" t="s">
        <v>20</v>
      </c>
      <c r="H1877" s="25" t="s">
        <v>13</v>
      </c>
      <c r="I1877" s="32">
        <v>1992</v>
      </c>
      <c r="J1877" s="48" t="str">
        <f t="shared" si="29"/>
        <v>School Districts</v>
      </c>
      <c r="K1877" s="48" t="str">
        <f>IFERROR(VLOOKUP(C1877,AppropUnits[],13,0),D1877)</f>
        <v>Salt Lake Arts Academy</v>
      </c>
      <c r="L1877" s="62" t="s">
        <v>1519</v>
      </c>
      <c r="M1877" s="63" t="s">
        <v>586</v>
      </c>
    </row>
    <row r="1878" spans="1:13" ht="15" customHeight="1" x14ac:dyDescent="0.25">
      <c r="A1878" s="46"/>
      <c r="B1878" s="25" t="s">
        <v>257</v>
      </c>
      <c r="C1878" s="43" t="s">
        <v>1463</v>
      </c>
      <c r="D1878" s="69" t="s">
        <v>7051</v>
      </c>
      <c r="E1878" s="39" t="s">
        <v>361</v>
      </c>
      <c r="F1878" s="25" t="s">
        <v>11</v>
      </c>
      <c r="G1878" s="25" t="s">
        <v>12</v>
      </c>
      <c r="H1878" s="25" t="s">
        <v>13</v>
      </c>
      <c r="I1878" s="32">
        <v>35</v>
      </c>
      <c r="J1878" s="48" t="str">
        <f t="shared" si="29"/>
        <v>School Districts</v>
      </c>
      <c r="K1878" s="48" t="str">
        <f>IFERROR(VLOOKUP(C1878,AppropUnits[],13,0),D1878)</f>
        <v>Salt Lake Charter School</v>
      </c>
      <c r="L1878" s="62" t="s">
        <v>1519</v>
      </c>
      <c r="M1878" s="63" t="s">
        <v>586</v>
      </c>
    </row>
    <row r="1879" spans="1:13" ht="15" customHeight="1" x14ac:dyDescent="0.25">
      <c r="A1879" s="46"/>
      <c r="B1879" s="25" t="s">
        <v>257</v>
      </c>
      <c r="C1879" s="43" t="s">
        <v>1463</v>
      </c>
      <c r="D1879" s="69" t="s">
        <v>7051</v>
      </c>
      <c r="E1879" s="39" t="s">
        <v>361</v>
      </c>
      <c r="F1879" s="25" t="s">
        <v>11</v>
      </c>
      <c r="G1879" s="25" t="s">
        <v>14</v>
      </c>
      <c r="H1879" s="25" t="s">
        <v>13</v>
      </c>
      <c r="I1879" s="32">
        <v>-1216</v>
      </c>
      <c r="J1879" s="48" t="str">
        <f t="shared" si="29"/>
        <v>School Districts</v>
      </c>
      <c r="K1879" s="48" t="str">
        <f>IFERROR(VLOOKUP(C1879,AppropUnits[],13,0),D1879)</f>
        <v>Salt Lake Charter School</v>
      </c>
      <c r="L1879" s="62" t="s">
        <v>1519</v>
      </c>
      <c r="M1879" s="63" t="s">
        <v>586</v>
      </c>
    </row>
    <row r="1880" spans="1:13" ht="15" customHeight="1" x14ac:dyDescent="0.25">
      <c r="A1880" s="46"/>
      <c r="B1880" s="25" t="s">
        <v>257</v>
      </c>
      <c r="C1880" s="43" t="s">
        <v>1463</v>
      </c>
      <c r="D1880" s="69" t="s">
        <v>7051</v>
      </c>
      <c r="E1880" s="39" t="s">
        <v>361</v>
      </c>
      <c r="F1880" s="25" t="s">
        <v>11</v>
      </c>
      <c r="G1880" s="25" t="s">
        <v>20</v>
      </c>
      <c r="H1880" s="25" t="s">
        <v>13</v>
      </c>
      <c r="I1880" s="32">
        <v>157</v>
      </c>
      <c r="J1880" s="48" t="str">
        <f t="shared" si="29"/>
        <v>School Districts</v>
      </c>
      <c r="K1880" s="48" t="str">
        <f>IFERROR(VLOOKUP(C1880,AppropUnits[],13,0),D1880)</f>
        <v>Salt Lake Charter School</v>
      </c>
      <c r="L1880" s="62" t="s">
        <v>1519</v>
      </c>
      <c r="M1880" s="63" t="s">
        <v>586</v>
      </c>
    </row>
    <row r="1881" spans="1:13" ht="15" customHeight="1" x14ac:dyDescent="0.25">
      <c r="A1881" s="45"/>
      <c r="B1881" s="27" t="s">
        <v>257</v>
      </c>
      <c r="C1881" s="28"/>
      <c r="D1881" s="69" t="s">
        <v>7052</v>
      </c>
      <c r="E1881" s="29" t="s">
        <v>361</v>
      </c>
      <c r="F1881" s="29" t="s">
        <v>261</v>
      </c>
      <c r="G1881" s="29" t="s">
        <v>260</v>
      </c>
      <c r="H1881" s="30" t="s">
        <v>13</v>
      </c>
      <c r="I1881" s="31">
        <v>528.99990000000003</v>
      </c>
      <c r="J1881" s="48" t="str">
        <f t="shared" si="29"/>
        <v>School Districts</v>
      </c>
      <c r="K1881" s="48" t="str">
        <f>IFERROR(VLOOKUP(C1881,AppropUnits[],13,0),D1881)</f>
        <v>Salt Lake School District</v>
      </c>
      <c r="L1881" s="35" t="s">
        <v>588</v>
      </c>
      <c r="M1881" s="63" t="s">
        <v>586</v>
      </c>
    </row>
    <row r="1882" spans="1:13" ht="15" customHeight="1" x14ac:dyDescent="0.25">
      <c r="A1882" s="46"/>
      <c r="B1882" s="25" t="s">
        <v>257</v>
      </c>
      <c r="C1882" s="43" t="s">
        <v>1463</v>
      </c>
      <c r="D1882" s="69" t="s">
        <v>7052</v>
      </c>
      <c r="E1882" s="39" t="s">
        <v>361</v>
      </c>
      <c r="F1882" s="25" t="s">
        <v>11</v>
      </c>
      <c r="G1882" s="25" t="s">
        <v>12</v>
      </c>
      <c r="H1882" s="25" t="s">
        <v>13</v>
      </c>
      <c r="I1882" s="32">
        <v>452</v>
      </c>
      <c r="J1882" s="48" t="str">
        <f t="shared" si="29"/>
        <v>School Districts</v>
      </c>
      <c r="K1882" s="48" t="str">
        <f>IFERROR(VLOOKUP(C1882,AppropUnits[],13,0),D1882)</f>
        <v>Salt Lake School District</v>
      </c>
      <c r="L1882" s="62" t="s">
        <v>1519</v>
      </c>
      <c r="M1882" s="63" t="s">
        <v>586</v>
      </c>
    </row>
    <row r="1883" spans="1:13" ht="15" customHeight="1" x14ac:dyDescent="0.25">
      <c r="A1883" s="46"/>
      <c r="B1883" s="25" t="s">
        <v>257</v>
      </c>
      <c r="C1883" s="43" t="s">
        <v>1463</v>
      </c>
      <c r="D1883" s="69" t="s">
        <v>7052</v>
      </c>
      <c r="E1883" s="39" t="s">
        <v>361</v>
      </c>
      <c r="F1883" s="25" t="s">
        <v>11</v>
      </c>
      <c r="G1883" s="25" t="s">
        <v>14</v>
      </c>
      <c r="H1883" s="25" t="s">
        <v>13</v>
      </c>
      <c r="I1883" s="32">
        <v>34676</v>
      </c>
      <c r="J1883" s="48" t="str">
        <f t="shared" si="29"/>
        <v>School Districts</v>
      </c>
      <c r="K1883" s="48" t="str">
        <f>IFERROR(VLOOKUP(C1883,AppropUnits[],13,0),D1883)</f>
        <v>Salt Lake School District</v>
      </c>
      <c r="L1883" s="62" t="s">
        <v>1519</v>
      </c>
      <c r="M1883" s="63" t="s">
        <v>586</v>
      </c>
    </row>
    <row r="1884" spans="1:13" ht="15" customHeight="1" x14ac:dyDescent="0.25">
      <c r="A1884" s="46"/>
      <c r="B1884" s="25" t="s">
        <v>257</v>
      </c>
      <c r="C1884" s="43" t="s">
        <v>1463</v>
      </c>
      <c r="D1884" s="69" t="s">
        <v>7052</v>
      </c>
      <c r="E1884" s="39" t="s">
        <v>361</v>
      </c>
      <c r="F1884" s="25" t="s">
        <v>11</v>
      </c>
      <c r="G1884" s="25" t="s">
        <v>20</v>
      </c>
      <c r="H1884" s="25" t="s">
        <v>13</v>
      </c>
      <c r="I1884" s="32">
        <v>215775</v>
      </c>
      <c r="J1884" s="48" t="str">
        <f t="shared" si="29"/>
        <v>School Districts</v>
      </c>
      <c r="K1884" s="48" t="str">
        <f>IFERROR(VLOOKUP(C1884,AppropUnits[],13,0),D1884)</f>
        <v>Salt Lake School District</v>
      </c>
      <c r="L1884" s="62" t="s">
        <v>1519</v>
      </c>
      <c r="M1884" s="63" t="s">
        <v>586</v>
      </c>
    </row>
    <row r="1885" spans="1:13" ht="15" customHeight="1" x14ac:dyDescent="0.25">
      <c r="A1885" s="46"/>
      <c r="B1885" s="25" t="s">
        <v>257</v>
      </c>
      <c r="C1885" s="43" t="s">
        <v>1463</v>
      </c>
      <c r="D1885" s="37" t="s">
        <v>7089</v>
      </c>
      <c r="E1885" s="39" t="s">
        <v>361</v>
      </c>
      <c r="F1885" s="25" t="s">
        <v>11</v>
      </c>
      <c r="G1885" s="25" t="s">
        <v>12</v>
      </c>
      <c r="H1885" s="25" t="s">
        <v>13</v>
      </c>
      <c r="I1885" s="32">
        <v>80</v>
      </c>
      <c r="J1885" s="48" t="str">
        <f t="shared" si="29"/>
        <v>School Districts</v>
      </c>
      <c r="K1885" s="48" t="str">
        <f>IFERROR(VLOOKUP(C1885,AppropUnits[],13,0),D1885)</f>
        <v>Salt Lake School For Performing Arts</v>
      </c>
      <c r="L1885" s="62" t="s">
        <v>1519</v>
      </c>
      <c r="M1885" s="63" t="s">
        <v>586</v>
      </c>
    </row>
    <row r="1886" spans="1:13" ht="15" customHeight="1" x14ac:dyDescent="0.25">
      <c r="A1886" s="46"/>
      <c r="B1886" s="25" t="s">
        <v>257</v>
      </c>
      <c r="C1886" s="43" t="s">
        <v>1463</v>
      </c>
      <c r="D1886" s="37" t="s">
        <v>7089</v>
      </c>
      <c r="E1886" s="39" t="s">
        <v>361</v>
      </c>
      <c r="F1886" s="25" t="s">
        <v>11</v>
      </c>
      <c r="G1886" s="25" t="s">
        <v>14</v>
      </c>
      <c r="H1886" s="25" t="s">
        <v>13</v>
      </c>
      <c r="I1886" s="32">
        <v>-2642</v>
      </c>
      <c r="J1886" s="48" t="str">
        <f t="shared" si="29"/>
        <v>School Districts</v>
      </c>
      <c r="K1886" s="48" t="str">
        <f>IFERROR(VLOOKUP(C1886,AppropUnits[],13,0),D1886)</f>
        <v>Salt Lake School For Performing Arts</v>
      </c>
      <c r="L1886" s="62" t="s">
        <v>1519</v>
      </c>
      <c r="M1886" s="63" t="s">
        <v>586</v>
      </c>
    </row>
    <row r="1887" spans="1:13" ht="15" customHeight="1" x14ac:dyDescent="0.25">
      <c r="A1887" s="46"/>
      <c r="B1887" s="25" t="s">
        <v>257</v>
      </c>
      <c r="C1887" s="43" t="s">
        <v>1463</v>
      </c>
      <c r="D1887" s="37" t="s">
        <v>7089</v>
      </c>
      <c r="E1887" s="39" t="s">
        <v>361</v>
      </c>
      <c r="F1887" s="25" t="s">
        <v>11</v>
      </c>
      <c r="G1887" s="25" t="s">
        <v>20</v>
      </c>
      <c r="H1887" s="25" t="s">
        <v>13</v>
      </c>
      <c r="I1887" s="32">
        <v>204</v>
      </c>
      <c r="J1887" s="48" t="str">
        <f t="shared" si="29"/>
        <v>School Districts</v>
      </c>
      <c r="K1887" s="48" t="str">
        <f>IFERROR(VLOOKUP(C1887,AppropUnits[],13,0),D1887)</f>
        <v>Salt Lake School For Performing Arts</v>
      </c>
      <c r="L1887" s="62" t="s">
        <v>1519</v>
      </c>
      <c r="M1887" s="63" t="s">
        <v>586</v>
      </c>
    </row>
    <row r="1888" spans="1:13" ht="15" customHeight="1" x14ac:dyDescent="0.25">
      <c r="A1888" s="45"/>
      <c r="B1888" s="27" t="s">
        <v>257</v>
      </c>
      <c r="C1888" s="28"/>
      <c r="D1888" s="69" t="s">
        <v>7053</v>
      </c>
      <c r="E1888" s="29" t="s">
        <v>361</v>
      </c>
      <c r="F1888" s="29" t="s">
        <v>261</v>
      </c>
      <c r="G1888" s="29" t="s">
        <v>260</v>
      </c>
      <c r="H1888" s="30" t="s">
        <v>13</v>
      </c>
      <c r="I1888" s="31">
        <v>295.39580000000001</v>
      </c>
      <c r="J1888" s="48" t="str">
        <f t="shared" si="29"/>
        <v>School Districts</v>
      </c>
      <c r="K1888" s="48" t="str">
        <f>IFERROR(VLOOKUP(C1888,AppropUnits[],13,0),D1888)</f>
        <v>San Juan School District</v>
      </c>
      <c r="L1888" s="35" t="s">
        <v>588</v>
      </c>
      <c r="M1888" s="63" t="s">
        <v>586</v>
      </c>
    </row>
    <row r="1889" spans="1:13" ht="15" customHeight="1" x14ac:dyDescent="0.25">
      <c r="A1889" s="46"/>
      <c r="B1889" s="25" t="s">
        <v>257</v>
      </c>
      <c r="C1889" s="43" t="s">
        <v>1463</v>
      </c>
      <c r="D1889" s="69" t="s">
        <v>7053</v>
      </c>
      <c r="E1889" s="39" t="s">
        <v>361</v>
      </c>
      <c r="F1889" s="25" t="s">
        <v>11</v>
      </c>
      <c r="G1889" s="25" t="s">
        <v>12</v>
      </c>
      <c r="H1889" s="25" t="s">
        <v>13</v>
      </c>
      <c r="I1889" s="32">
        <v>-1349</v>
      </c>
      <c r="J1889" s="48" t="str">
        <f t="shared" si="29"/>
        <v>School Districts</v>
      </c>
      <c r="K1889" s="48" t="str">
        <f>IFERROR(VLOOKUP(C1889,AppropUnits[],13,0),D1889)</f>
        <v>San Juan School District</v>
      </c>
      <c r="L1889" s="62" t="s">
        <v>1519</v>
      </c>
      <c r="M1889" s="63" t="s">
        <v>586</v>
      </c>
    </row>
    <row r="1890" spans="1:13" ht="15" customHeight="1" x14ac:dyDescent="0.25">
      <c r="A1890" s="46"/>
      <c r="B1890" s="25" t="s">
        <v>257</v>
      </c>
      <c r="C1890" s="43" t="s">
        <v>1463</v>
      </c>
      <c r="D1890" s="69" t="s">
        <v>7053</v>
      </c>
      <c r="E1890" s="39" t="s">
        <v>361</v>
      </c>
      <c r="F1890" s="25" t="s">
        <v>11</v>
      </c>
      <c r="G1890" s="25" t="s">
        <v>14</v>
      </c>
      <c r="H1890" s="25" t="s">
        <v>13</v>
      </c>
      <c r="I1890" s="32">
        <v>3639</v>
      </c>
      <c r="J1890" s="48" t="str">
        <f t="shared" si="29"/>
        <v>School Districts</v>
      </c>
      <c r="K1890" s="48" t="str">
        <f>IFERROR(VLOOKUP(C1890,AppropUnits[],13,0),D1890)</f>
        <v>San Juan School District</v>
      </c>
      <c r="L1890" s="62" t="s">
        <v>1519</v>
      </c>
      <c r="M1890" s="63" t="s">
        <v>586</v>
      </c>
    </row>
    <row r="1891" spans="1:13" ht="15" customHeight="1" x14ac:dyDescent="0.25">
      <c r="A1891" s="46"/>
      <c r="B1891" s="25" t="s">
        <v>257</v>
      </c>
      <c r="C1891" s="43" t="s">
        <v>1463</v>
      </c>
      <c r="D1891" s="69" t="s">
        <v>7053</v>
      </c>
      <c r="E1891" s="39" t="s">
        <v>361</v>
      </c>
      <c r="F1891" s="25" t="s">
        <v>11</v>
      </c>
      <c r="G1891" s="25" t="s">
        <v>20</v>
      </c>
      <c r="H1891" s="25" t="s">
        <v>13</v>
      </c>
      <c r="I1891" s="32">
        <v>94650</v>
      </c>
      <c r="J1891" s="48" t="str">
        <f t="shared" si="29"/>
        <v>School Districts</v>
      </c>
      <c r="K1891" s="48" t="str">
        <f>IFERROR(VLOOKUP(C1891,AppropUnits[],13,0),D1891)</f>
        <v>San Juan School District</v>
      </c>
      <c r="L1891" s="62" t="s">
        <v>1519</v>
      </c>
      <c r="M1891" s="63" t="s">
        <v>586</v>
      </c>
    </row>
    <row r="1892" spans="1:13" ht="15" customHeight="1" x14ac:dyDescent="0.25">
      <c r="A1892" s="46"/>
      <c r="B1892" s="25" t="s">
        <v>257</v>
      </c>
      <c r="C1892" s="43" t="s">
        <v>1463</v>
      </c>
      <c r="D1892" s="69" t="s">
        <v>7054</v>
      </c>
      <c r="E1892" s="39" t="s">
        <v>361</v>
      </c>
      <c r="F1892" s="25" t="s">
        <v>11</v>
      </c>
      <c r="G1892" s="25" t="s">
        <v>14</v>
      </c>
      <c r="H1892" s="25" t="s">
        <v>13</v>
      </c>
      <c r="I1892" s="32">
        <v>-1136</v>
      </c>
      <c r="J1892" s="48" t="str">
        <f t="shared" si="29"/>
        <v>School Districts</v>
      </c>
      <c r="K1892" s="48" t="str">
        <f>IFERROR(VLOOKUP(C1892,AppropUnits[],13,0),D1892)</f>
        <v>Scholar Academy</v>
      </c>
      <c r="L1892" s="62" t="s">
        <v>1519</v>
      </c>
      <c r="M1892" s="63" t="s">
        <v>586</v>
      </c>
    </row>
    <row r="1893" spans="1:13" ht="15" customHeight="1" x14ac:dyDescent="0.25">
      <c r="A1893" s="46"/>
      <c r="B1893" s="25" t="s">
        <v>257</v>
      </c>
      <c r="C1893" s="43" t="s">
        <v>1463</v>
      </c>
      <c r="D1893" s="69" t="s">
        <v>7054</v>
      </c>
      <c r="E1893" s="39" t="s">
        <v>361</v>
      </c>
      <c r="F1893" s="25" t="s">
        <v>11</v>
      </c>
      <c r="G1893" s="25" t="s">
        <v>20</v>
      </c>
      <c r="H1893" s="25" t="s">
        <v>13</v>
      </c>
      <c r="I1893" s="32">
        <v>1375</v>
      </c>
      <c r="J1893" s="48" t="str">
        <f t="shared" si="29"/>
        <v>School Districts</v>
      </c>
      <c r="K1893" s="48" t="str">
        <f>IFERROR(VLOOKUP(C1893,AppropUnits[],13,0),D1893)</f>
        <v>Scholar Academy</v>
      </c>
      <c r="L1893" s="62" t="s">
        <v>1519</v>
      </c>
      <c r="M1893" s="63" t="s">
        <v>586</v>
      </c>
    </row>
    <row r="1894" spans="1:13" ht="15" customHeight="1" x14ac:dyDescent="0.25">
      <c r="A1894" s="45"/>
      <c r="B1894" s="27" t="s">
        <v>257</v>
      </c>
      <c r="C1894" s="28"/>
      <c r="D1894" s="69" t="s">
        <v>7055</v>
      </c>
      <c r="E1894" s="29" t="s">
        <v>361</v>
      </c>
      <c r="F1894" s="29" t="s">
        <v>261</v>
      </c>
      <c r="G1894" s="29" t="s">
        <v>260</v>
      </c>
      <c r="H1894" s="30" t="s">
        <v>13</v>
      </c>
      <c r="I1894" s="31">
        <v>788.64460000000008</v>
      </c>
      <c r="J1894" s="48" t="str">
        <f t="shared" si="29"/>
        <v>School Districts</v>
      </c>
      <c r="K1894" s="48" t="str">
        <f>IFERROR(VLOOKUP(C1894,AppropUnits[],13,0),D1894)</f>
        <v>Sevier School District</v>
      </c>
      <c r="L1894" s="35" t="s">
        <v>588</v>
      </c>
      <c r="M1894" s="63" t="s">
        <v>586</v>
      </c>
    </row>
    <row r="1895" spans="1:13" ht="15" customHeight="1" x14ac:dyDescent="0.25">
      <c r="A1895" s="46"/>
      <c r="B1895" s="25" t="s">
        <v>257</v>
      </c>
      <c r="C1895" s="43" t="s">
        <v>1463</v>
      </c>
      <c r="D1895" s="69" t="s">
        <v>7055</v>
      </c>
      <c r="E1895" s="39" t="s">
        <v>361</v>
      </c>
      <c r="F1895" s="25" t="s">
        <v>11</v>
      </c>
      <c r="G1895" s="25" t="s">
        <v>12</v>
      </c>
      <c r="H1895" s="25" t="s">
        <v>13</v>
      </c>
      <c r="I1895" s="32">
        <v>-505</v>
      </c>
      <c r="J1895" s="48" t="str">
        <f t="shared" si="29"/>
        <v>School Districts</v>
      </c>
      <c r="K1895" s="48" t="str">
        <f>IFERROR(VLOOKUP(C1895,AppropUnits[],13,0),D1895)</f>
        <v>Sevier School District</v>
      </c>
      <c r="L1895" s="62" t="s">
        <v>1519</v>
      </c>
      <c r="M1895" s="63" t="s">
        <v>586</v>
      </c>
    </row>
    <row r="1896" spans="1:13" ht="15" customHeight="1" x14ac:dyDescent="0.25">
      <c r="A1896" s="46"/>
      <c r="B1896" s="25" t="s">
        <v>257</v>
      </c>
      <c r="C1896" s="43" t="s">
        <v>1463</v>
      </c>
      <c r="D1896" s="69" t="s">
        <v>7055</v>
      </c>
      <c r="E1896" s="39" t="s">
        <v>361</v>
      </c>
      <c r="F1896" s="25" t="s">
        <v>11</v>
      </c>
      <c r="G1896" s="25" t="s">
        <v>14</v>
      </c>
      <c r="H1896" s="25" t="s">
        <v>13</v>
      </c>
      <c r="I1896" s="32">
        <v>3662</v>
      </c>
      <c r="J1896" s="48" t="str">
        <f t="shared" si="29"/>
        <v>School Districts</v>
      </c>
      <c r="K1896" s="48" t="str">
        <f>IFERROR(VLOOKUP(C1896,AppropUnits[],13,0),D1896)</f>
        <v>Sevier School District</v>
      </c>
      <c r="L1896" s="62" t="s">
        <v>1519</v>
      </c>
      <c r="M1896" s="63" t="s">
        <v>586</v>
      </c>
    </row>
    <row r="1897" spans="1:13" ht="15" customHeight="1" x14ac:dyDescent="0.25">
      <c r="A1897" s="46"/>
      <c r="B1897" s="25" t="s">
        <v>257</v>
      </c>
      <c r="C1897" s="43" t="s">
        <v>1463</v>
      </c>
      <c r="D1897" s="69" t="s">
        <v>7055</v>
      </c>
      <c r="E1897" s="39" t="s">
        <v>361</v>
      </c>
      <c r="F1897" s="25" t="s">
        <v>11</v>
      </c>
      <c r="G1897" s="25" t="s">
        <v>20</v>
      </c>
      <c r="H1897" s="25" t="s">
        <v>13</v>
      </c>
      <c r="I1897" s="32">
        <v>23422</v>
      </c>
      <c r="J1897" s="48" t="str">
        <f t="shared" si="29"/>
        <v>School Districts</v>
      </c>
      <c r="K1897" s="48" t="str">
        <f>IFERROR(VLOOKUP(C1897,AppropUnits[],13,0),D1897)</f>
        <v>Sevier School District</v>
      </c>
      <c r="L1897" s="62" t="s">
        <v>1519</v>
      </c>
      <c r="M1897" s="63" t="s">
        <v>586</v>
      </c>
    </row>
    <row r="1898" spans="1:13" ht="15" customHeight="1" x14ac:dyDescent="0.25">
      <c r="A1898" s="46"/>
      <c r="B1898" s="25" t="s">
        <v>257</v>
      </c>
      <c r="C1898" s="43" t="s">
        <v>1463</v>
      </c>
      <c r="D1898" s="69" t="s">
        <v>7056</v>
      </c>
      <c r="E1898" s="39" t="s">
        <v>361</v>
      </c>
      <c r="F1898" s="25" t="s">
        <v>11</v>
      </c>
      <c r="G1898" s="25" t="s">
        <v>12</v>
      </c>
      <c r="H1898" s="25" t="s">
        <v>13</v>
      </c>
      <c r="I1898" s="32">
        <v>22</v>
      </c>
      <c r="J1898" s="48" t="str">
        <f t="shared" si="29"/>
        <v>School Districts</v>
      </c>
      <c r="K1898" s="48" t="str">
        <f>IFERROR(VLOOKUP(C1898,AppropUnits[],13,0),D1898)</f>
        <v>Soldier Hollow Charter School</v>
      </c>
      <c r="L1898" s="62" t="s">
        <v>1519</v>
      </c>
      <c r="M1898" s="63" t="s">
        <v>586</v>
      </c>
    </row>
    <row r="1899" spans="1:13" ht="15" customHeight="1" x14ac:dyDescent="0.25">
      <c r="A1899" s="46"/>
      <c r="B1899" s="25" t="s">
        <v>257</v>
      </c>
      <c r="C1899" s="43" t="s">
        <v>1463</v>
      </c>
      <c r="D1899" s="69" t="s">
        <v>7056</v>
      </c>
      <c r="E1899" s="39" t="s">
        <v>361</v>
      </c>
      <c r="F1899" s="25" t="s">
        <v>11</v>
      </c>
      <c r="G1899" s="25" t="s">
        <v>14</v>
      </c>
      <c r="H1899" s="25" t="s">
        <v>13</v>
      </c>
      <c r="I1899" s="32">
        <v>-1862</v>
      </c>
      <c r="J1899" s="48" t="str">
        <f t="shared" si="29"/>
        <v>School Districts</v>
      </c>
      <c r="K1899" s="48" t="str">
        <f>IFERROR(VLOOKUP(C1899,AppropUnits[],13,0),D1899)</f>
        <v>Soldier Hollow Charter School</v>
      </c>
      <c r="L1899" s="62" t="s">
        <v>1519</v>
      </c>
      <c r="M1899" s="63" t="s">
        <v>586</v>
      </c>
    </row>
    <row r="1900" spans="1:13" ht="15" customHeight="1" x14ac:dyDescent="0.25">
      <c r="A1900" s="46"/>
      <c r="B1900" s="25" t="s">
        <v>257</v>
      </c>
      <c r="C1900" s="43" t="s">
        <v>1463</v>
      </c>
      <c r="D1900" s="69" t="s">
        <v>7056</v>
      </c>
      <c r="E1900" s="39" t="s">
        <v>361</v>
      </c>
      <c r="F1900" s="25" t="s">
        <v>11</v>
      </c>
      <c r="G1900" s="25" t="s">
        <v>20</v>
      </c>
      <c r="H1900" s="25" t="s">
        <v>13</v>
      </c>
      <c r="I1900" s="32">
        <v>905</v>
      </c>
      <c r="J1900" s="48" t="str">
        <f t="shared" si="29"/>
        <v>School Districts</v>
      </c>
      <c r="K1900" s="48" t="str">
        <f>IFERROR(VLOOKUP(C1900,AppropUnits[],13,0),D1900)</f>
        <v>Soldier Hollow Charter School</v>
      </c>
      <c r="L1900" s="62" t="s">
        <v>1519</v>
      </c>
      <c r="M1900" s="63" t="s">
        <v>586</v>
      </c>
    </row>
    <row r="1901" spans="1:13" ht="15" customHeight="1" x14ac:dyDescent="0.25">
      <c r="A1901" s="45"/>
      <c r="B1901" s="27" t="s">
        <v>257</v>
      </c>
      <c r="C1901" s="28"/>
      <c r="D1901" s="69" t="s">
        <v>7057</v>
      </c>
      <c r="E1901" s="29" t="s">
        <v>361</v>
      </c>
      <c r="F1901" s="29" t="s">
        <v>261</v>
      </c>
      <c r="G1901" s="29" t="s">
        <v>260</v>
      </c>
      <c r="H1901" s="30" t="s">
        <v>13</v>
      </c>
      <c r="I1901" s="31">
        <v>259.28180000000003</v>
      </c>
      <c r="J1901" s="48" t="str">
        <f t="shared" si="29"/>
        <v>School Districts</v>
      </c>
      <c r="K1901" s="48" t="str">
        <f>IFERROR(VLOOKUP(C1901,AppropUnits[],13,0),D1901)</f>
        <v>South Sanpete School District</v>
      </c>
      <c r="L1901" s="35" t="s">
        <v>588</v>
      </c>
      <c r="M1901" s="63" t="s">
        <v>586</v>
      </c>
    </row>
    <row r="1902" spans="1:13" ht="15" customHeight="1" x14ac:dyDescent="0.25">
      <c r="A1902" s="46"/>
      <c r="B1902" s="25" t="s">
        <v>257</v>
      </c>
      <c r="C1902" s="43" t="s">
        <v>1463</v>
      </c>
      <c r="D1902" s="69" t="s">
        <v>7057</v>
      </c>
      <c r="E1902" s="39" t="s">
        <v>361</v>
      </c>
      <c r="F1902" s="25" t="s">
        <v>11</v>
      </c>
      <c r="G1902" s="25" t="s">
        <v>12</v>
      </c>
      <c r="H1902" s="25" t="s">
        <v>13</v>
      </c>
      <c r="I1902" s="32">
        <v>-28</v>
      </c>
      <c r="J1902" s="48" t="str">
        <f t="shared" si="29"/>
        <v>School Districts</v>
      </c>
      <c r="K1902" s="48" t="str">
        <f>IFERROR(VLOOKUP(C1902,AppropUnits[],13,0),D1902)</f>
        <v>South Sanpete School District</v>
      </c>
      <c r="L1902" s="62" t="s">
        <v>1519</v>
      </c>
      <c r="M1902" s="63" t="s">
        <v>586</v>
      </c>
    </row>
    <row r="1903" spans="1:13" ht="15" customHeight="1" x14ac:dyDescent="0.25">
      <c r="A1903" s="46"/>
      <c r="B1903" s="25" t="s">
        <v>257</v>
      </c>
      <c r="C1903" s="43" t="s">
        <v>1463</v>
      </c>
      <c r="D1903" s="69" t="s">
        <v>7057</v>
      </c>
      <c r="E1903" s="39" t="s">
        <v>361</v>
      </c>
      <c r="F1903" s="25" t="s">
        <v>11</v>
      </c>
      <c r="G1903" s="25" t="s">
        <v>14</v>
      </c>
      <c r="H1903" s="25" t="s">
        <v>13</v>
      </c>
      <c r="I1903" s="32">
        <v>2040</v>
      </c>
      <c r="J1903" s="48" t="str">
        <f t="shared" si="29"/>
        <v>School Districts</v>
      </c>
      <c r="K1903" s="48" t="str">
        <f>IFERROR(VLOOKUP(C1903,AppropUnits[],13,0),D1903)</f>
        <v>South Sanpete School District</v>
      </c>
      <c r="L1903" s="62" t="s">
        <v>1519</v>
      </c>
      <c r="M1903" s="63" t="s">
        <v>586</v>
      </c>
    </row>
    <row r="1904" spans="1:13" ht="15" customHeight="1" x14ac:dyDescent="0.25">
      <c r="A1904" s="46"/>
      <c r="B1904" s="25" t="s">
        <v>257</v>
      </c>
      <c r="C1904" s="43" t="s">
        <v>1463</v>
      </c>
      <c r="D1904" s="69" t="s">
        <v>7057</v>
      </c>
      <c r="E1904" s="39" t="s">
        <v>361</v>
      </c>
      <c r="F1904" s="25" t="s">
        <v>11</v>
      </c>
      <c r="G1904" s="25" t="s">
        <v>20</v>
      </c>
      <c r="H1904" s="25" t="s">
        <v>13</v>
      </c>
      <c r="I1904" s="32">
        <v>27252</v>
      </c>
      <c r="J1904" s="48" t="str">
        <f t="shared" si="29"/>
        <v>School Districts</v>
      </c>
      <c r="K1904" s="48" t="str">
        <f>IFERROR(VLOOKUP(C1904,AppropUnits[],13,0),D1904)</f>
        <v>South Sanpete School District</v>
      </c>
      <c r="L1904" s="62" t="s">
        <v>1519</v>
      </c>
      <c r="M1904" s="63" t="s">
        <v>586</v>
      </c>
    </row>
    <row r="1905" spans="1:13" ht="15" customHeight="1" x14ac:dyDescent="0.25">
      <c r="A1905" s="45"/>
      <c r="B1905" s="27" t="s">
        <v>257</v>
      </c>
      <c r="C1905" s="28"/>
      <c r="D1905" s="69" t="s">
        <v>7058</v>
      </c>
      <c r="E1905" s="29" t="s">
        <v>361</v>
      </c>
      <c r="F1905" s="29" t="s">
        <v>261</v>
      </c>
      <c r="G1905" s="29" t="s">
        <v>260</v>
      </c>
      <c r="H1905" s="30" t="s">
        <v>13</v>
      </c>
      <c r="I1905" s="31">
        <v>38.022399999999998</v>
      </c>
      <c r="J1905" s="48" t="str">
        <f t="shared" si="29"/>
        <v>School Districts</v>
      </c>
      <c r="K1905" s="48" t="str">
        <f>IFERROR(VLOOKUP(C1905,AppropUnits[],13,0),D1905)</f>
        <v>South Summit School District</v>
      </c>
      <c r="L1905" s="35" t="s">
        <v>588</v>
      </c>
      <c r="M1905" s="63" t="s">
        <v>586</v>
      </c>
    </row>
    <row r="1906" spans="1:13" ht="15" customHeight="1" x14ac:dyDescent="0.25">
      <c r="A1906" s="46"/>
      <c r="B1906" s="25" t="s">
        <v>257</v>
      </c>
      <c r="C1906" s="43" t="s">
        <v>1463</v>
      </c>
      <c r="D1906" s="69" t="s">
        <v>7058</v>
      </c>
      <c r="E1906" s="39" t="s">
        <v>361</v>
      </c>
      <c r="F1906" s="25" t="s">
        <v>11</v>
      </c>
      <c r="G1906" s="25" t="s">
        <v>12</v>
      </c>
      <c r="H1906" s="25" t="s">
        <v>13</v>
      </c>
      <c r="I1906" s="32">
        <v>380</v>
      </c>
      <c r="J1906" s="48" t="str">
        <f t="shared" si="29"/>
        <v>School Districts</v>
      </c>
      <c r="K1906" s="48" t="str">
        <f>IFERROR(VLOOKUP(C1906,AppropUnits[],13,0),D1906)</f>
        <v>South Summit School District</v>
      </c>
      <c r="L1906" s="62" t="s">
        <v>1519</v>
      </c>
      <c r="M1906" s="63" t="s">
        <v>586</v>
      </c>
    </row>
    <row r="1907" spans="1:13" ht="15" customHeight="1" x14ac:dyDescent="0.25">
      <c r="A1907" s="46"/>
      <c r="B1907" s="25" t="s">
        <v>257</v>
      </c>
      <c r="C1907" s="43" t="s">
        <v>1463</v>
      </c>
      <c r="D1907" s="69" t="s">
        <v>7058</v>
      </c>
      <c r="E1907" s="39" t="s">
        <v>361</v>
      </c>
      <c r="F1907" s="25" t="s">
        <v>11</v>
      </c>
      <c r="G1907" s="25" t="s">
        <v>14</v>
      </c>
      <c r="H1907" s="25" t="s">
        <v>13</v>
      </c>
      <c r="I1907" s="32">
        <v>1710</v>
      </c>
      <c r="J1907" s="48" t="str">
        <f t="shared" si="29"/>
        <v>School Districts</v>
      </c>
      <c r="K1907" s="48" t="str">
        <f>IFERROR(VLOOKUP(C1907,AppropUnits[],13,0),D1907)</f>
        <v>South Summit School District</v>
      </c>
      <c r="L1907" s="62" t="s">
        <v>1519</v>
      </c>
      <c r="M1907" s="63" t="s">
        <v>586</v>
      </c>
    </row>
    <row r="1908" spans="1:13" ht="15" customHeight="1" x14ac:dyDescent="0.25">
      <c r="A1908" s="46"/>
      <c r="B1908" s="25" t="s">
        <v>257</v>
      </c>
      <c r="C1908" s="43" t="s">
        <v>1463</v>
      </c>
      <c r="D1908" s="69" t="s">
        <v>7058</v>
      </c>
      <c r="E1908" s="39" t="s">
        <v>361</v>
      </c>
      <c r="F1908" s="25" t="s">
        <v>11</v>
      </c>
      <c r="G1908" s="25" t="s">
        <v>20</v>
      </c>
      <c r="H1908" s="25" t="s">
        <v>13</v>
      </c>
      <c r="I1908" s="32">
        <v>19355</v>
      </c>
      <c r="J1908" s="48" t="str">
        <f t="shared" si="29"/>
        <v>School Districts</v>
      </c>
      <c r="K1908" s="48" t="str">
        <f>IFERROR(VLOOKUP(C1908,AppropUnits[],13,0),D1908)</f>
        <v>South Summit School District</v>
      </c>
      <c r="L1908" s="62" t="s">
        <v>1519</v>
      </c>
      <c r="M1908" s="63" t="s">
        <v>586</v>
      </c>
    </row>
    <row r="1909" spans="1:13" ht="15" customHeight="1" x14ac:dyDescent="0.25">
      <c r="A1909" s="46"/>
      <c r="B1909" s="25" t="s">
        <v>257</v>
      </c>
      <c r="C1909" s="43" t="s">
        <v>1463</v>
      </c>
      <c r="D1909" s="69" t="s">
        <v>7059</v>
      </c>
      <c r="E1909" s="39" t="s">
        <v>361</v>
      </c>
      <c r="F1909" s="25" t="s">
        <v>11</v>
      </c>
      <c r="G1909" s="25" t="s">
        <v>12</v>
      </c>
      <c r="H1909" s="25" t="s">
        <v>13</v>
      </c>
      <c r="I1909" s="32">
        <v>3</v>
      </c>
      <c r="J1909" s="48" t="str">
        <f t="shared" si="29"/>
        <v>School Districts</v>
      </c>
      <c r="K1909" s="48" t="str">
        <f>IFERROR(VLOOKUP(C1909,AppropUnits[],13,0),D1909)</f>
        <v>Southeastern Educational Center</v>
      </c>
      <c r="L1909" s="62" t="s">
        <v>1519</v>
      </c>
      <c r="M1909" s="63" t="s">
        <v>586</v>
      </c>
    </row>
    <row r="1910" spans="1:13" ht="15" customHeight="1" x14ac:dyDescent="0.25">
      <c r="A1910" s="46"/>
      <c r="B1910" s="25" t="s">
        <v>257</v>
      </c>
      <c r="C1910" s="43" t="s">
        <v>1463</v>
      </c>
      <c r="D1910" s="69" t="s">
        <v>7059</v>
      </c>
      <c r="E1910" s="39" t="s">
        <v>361</v>
      </c>
      <c r="F1910" s="25" t="s">
        <v>11</v>
      </c>
      <c r="G1910" s="25" t="s">
        <v>14</v>
      </c>
      <c r="H1910" s="25" t="s">
        <v>13</v>
      </c>
      <c r="I1910" s="32">
        <v>3000</v>
      </c>
      <c r="J1910" s="48" t="str">
        <f t="shared" si="29"/>
        <v>School Districts</v>
      </c>
      <c r="K1910" s="48" t="str">
        <f>IFERROR(VLOOKUP(C1910,AppropUnits[],13,0),D1910)</f>
        <v>Southeastern Educational Center</v>
      </c>
      <c r="L1910" s="62" t="s">
        <v>1519</v>
      </c>
      <c r="M1910" s="63" t="s">
        <v>586</v>
      </c>
    </row>
    <row r="1911" spans="1:13" ht="15" customHeight="1" x14ac:dyDescent="0.25">
      <c r="A1911" s="46"/>
      <c r="B1911" s="25" t="s">
        <v>257</v>
      </c>
      <c r="C1911" s="43" t="s">
        <v>1463</v>
      </c>
      <c r="D1911" s="69" t="s">
        <v>7059</v>
      </c>
      <c r="E1911" s="39" t="s">
        <v>361</v>
      </c>
      <c r="F1911" s="25" t="s">
        <v>11</v>
      </c>
      <c r="G1911" s="25" t="s">
        <v>20</v>
      </c>
      <c r="H1911" s="25" t="s">
        <v>13</v>
      </c>
      <c r="I1911" s="32">
        <v>218</v>
      </c>
      <c r="J1911" s="48" t="str">
        <f t="shared" si="29"/>
        <v>School Districts</v>
      </c>
      <c r="K1911" s="48" t="str">
        <f>IFERROR(VLOOKUP(C1911,AppropUnits[],13,0),D1911)</f>
        <v>Southeastern Educational Center</v>
      </c>
      <c r="L1911" s="62" t="s">
        <v>1519</v>
      </c>
      <c r="M1911" s="63" t="s">
        <v>586</v>
      </c>
    </row>
    <row r="1912" spans="1:13" ht="15" customHeight="1" x14ac:dyDescent="0.25">
      <c r="A1912" s="46"/>
      <c r="B1912" s="25" t="s">
        <v>257</v>
      </c>
      <c r="C1912" s="43" t="s">
        <v>1463</v>
      </c>
      <c r="D1912" s="69" t="s">
        <v>7060</v>
      </c>
      <c r="E1912" s="39" t="s">
        <v>361</v>
      </c>
      <c r="F1912" s="25" t="s">
        <v>11</v>
      </c>
      <c r="G1912" s="25" t="s">
        <v>12</v>
      </c>
      <c r="H1912" s="25" t="s">
        <v>13</v>
      </c>
      <c r="I1912" s="32">
        <v>-7</v>
      </c>
      <c r="J1912" s="48" t="str">
        <f t="shared" si="29"/>
        <v>School Districts</v>
      </c>
      <c r="K1912" s="48" t="str">
        <f>IFERROR(VLOOKUP(C1912,AppropUnits[],13,0),D1912)</f>
        <v>Southwest Educational Developmental Center</v>
      </c>
      <c r="L1912" s="62" t="s">
        <v>1519</v>
      </c>
      <c r="M1912" s="63" t="s">
        <v>586</v>
      </c>
    </row>
    <row r="1913" spans="1:13" ht="15" customHeight="1" x14ac:dyDescent="0.25">
      <c r="A1913" s="46"/>
      <c r="B1913" s="25" t="s">
        <v>257</v>
      </c>
      <c r="C1913" s="43" t="s">
        <v>1463</v>
      </c>
      <c r="D1913" s="69" t="s">
        <v>7060</v>
      </c>
      <c r="E1913" s="39" t="s">
        <v>361</v>
      </c>
      <c r="F1913" s="25" t="s">
        <v>11</v>
      </c>
      <c r="G1913" s="25" t="s">
        <v>20</v>
      </c>
      <c r="H1913" s="25" t="s">
        <v>13</v>
      </c>
      <c r="I1913" s="32">
        <v>404</v>
      </c>
      <c r="J1913" s="48" t="str">
        <f t="shared" si="29"/>
        <v>School Districts</v>
      </c>
      <c r="K1913" s="48" t="str">
        <f>IFERROR(VLOOKUP(C1913,AppropUnits[],13,0),D1913)</f>
        <v>Southwest Educational Developmental Center</v>
      </c>
      <c r="L1913" s="62" t="s">
        <v>1519</v>
      </c>
      <c r="M1913" s="63" t="s">
        <v>586</v>
      </c>
    </row>
    <row r="1914" spans="1:13" ht="15" customHeight="1" x14ac:dyDescent="0.25">
      <c r="A1914" s="46"/>
      <c r="B1914" s="25" t="s">
        <v>257</v>
      </c>
      <c r="C1914" s="43" t="s">
        <v>1463</v>
      </c>
      <c r="D1914" s="69" t="s">
        <v>7061</v>
      </c>
      <c r="E1914" s="39" t="s">
        <v>361</v>
      </c>
      <c r="F1914" s="25" t="s">
        <v>11</v>
      </c>
      <c r="G1914" s="25" t="s">
        <v>14</v>
      </c>
      <c r="H1914" s="25" t="s">
        <v>13</v>
      </c>
      <c r="I1914" s="32">
        <v>72</v>
      </c>
      <c r="J1914" s="48" t="str">
        <f t="shared" si="29"/>
        <v>School Districts</v>
      </c>
      <c r="K1914" s="48" t="str">
        <f>IFERROR(VLOOKUP(C1914,AppropUnits[],13,0),D1914)</f>
        <v>St George Academy</v>
      </c>
      <c r="L1914" s="62" t="s">
        <v>1519</v>
      </c>
      <c r="M1914" s="63" t="s">
        <v>586</v>
      </c>
    </row>
    <row r="1915" spans="1:13" ht="15" customHeight="1" x14ac:dyDescent="0.25">
      <c r="A1915" s="46"/>
      <c r="B1915" s="25" t="s">
        <v>257</v>
      </c>
      <c r="C1915" s="43" t="s">
        <v>1463</v>
      </c>
      <c r="D1915" s="69" t="s">
        <v>7061</v>
      </c>
      <c r="E1915" s="39" t="s">
        <v>361</v>
      </c>
      <c r="F1915" s="25" t="s">
        <v>11</v>
      </c>
      <c r="G1915" s="25" t="s">
        <v>20</v>
      </c>
      <c r="H1915" s="25" t="s">
        <v>13</v>
      </c>
      <c r="I1915" s="32">
        <v>727</v>
      </c>
      <c r="J1915" s="48" t="str">
        <f t="shared" si="29"/>
        <v>School Districts</v>
      </c>
      <c r="K1915" s="48" t="str">
        <f>IFERROR(VLOOKUP(C1915,AppropUnits[],13,0),D1915)</f>
        <v>St George Academy</v>
      </c>
      <c r="L1915" s="62" t="s">
        <v>1519</v>
      </c>
      <c r="M1915" s="63" t="s">
        <v>586</v>
      </c>
    </row>
    <row r="1916" spans="1:13" ht="15" customHeight="1" x14ac:dyDescent="0.25">
      <c r="A1916" s="45"/>
      <c r="B1916" s="27" t="s">
        <v>257</v>
      </c>
      <c r="C1916" s="28"/>
      <c r="D1916" s="69" t="s">
        <v>7062</v>
      </c>
      <c r="E1916" s="29" t="s">
        <v>361</v>
      </c>
      <c r="F1916" s="29" t="s">
        <v>261</v>
      </c>
      <c r="G1916" s="29" t="s">
        <v>260</v>
      </c>
      <c r="H1916" s="30" t="s">
        <v>13</v>
      </c>
      <c r="I1916" s="31">
        <v>1.2258</v>
      </c>
      <c r="J1916" s="48" t="str">
        <f t="shared" si="29"/>
        <v>School Districts</v>
      </c>
      <c r="K1916" s="48" t="str">
        <f>IFERROR(VLOOKUP(C1916,AppropUnits[],13,0),D1916)</f>
        <v>Success Academy - Iron</v>
      </c>
      <c r="L1916" s="35" t="s">
        <v>588</v>
      </c>
      <c r="M1916" s="63" t="s">
        <v>586</v>
      </c>
    </row>
    <row r="1917" spans="1:13" ht="15" customHeight="1" x14ac:dyDescent="0.25">
      <c r="A1917" s="46"/>
      <c r="B1917" s="25" t="s">
        <v>257</v>
      </c>
      <c r="C1917" s="43" t="s">
        <v>1463</v>
      </c>
      <c r="D1917" s="69" t="s">
        <v>7062</v>
      </c>
      <c r="E1917" s="39" t="s">
        <v>361</v>
      </c>
      <c r="F1917" s="25" t="s">
        <v>11</v>
      </c>
      <c r="G1917" s="25" t="s">
        <v>12</v>
      </c>
      <c r="H1917" s="25" t="s">
        <v>13</v>
      </c>
      <c r="I1917" s="32">
        <v>-86</v>
      </c>
      <c r="J1917" s="48" t="str">
        <f t="shared" si="29"/>
        <v>School Districts</v>
      </c>
      <c r="K1917" s="48" t="str">
        <f>IFERROR(VLOOKUP(C1917,AppropUnits[],13,0),D1917)</f>
        <v>Success Academy - Iron</v>
      </c>
      <c r="L1917" s="62" t="s">
        <v>1519</v>
      </c>
      <c r="M1917" s="63" t="s">
        <v>586</v>
      </c>
    </row>
    <row r="1918" spans="1:13" ht="15" customHeight="1" x14ac:dyDescent="0.25">
      <c r="A1918" s="46"/>
      <c r="B1918" s="25" t="s">
        <v>257</v>
      </c>
      <c r="C1918" s="43" t="s">
        <v>1463</v>
      </c>
      <c r="D1918" s="69" t="s">
        <v>7062</v>
      </c>
      <c r="E1918" s="39" t="s">
        <v>361</v>
      </c>
      <c r="F1918" s="25" t="s">
        <v>11</v>
      </c>
      <c r="G1918" s="25" t="s">
        <v>20</v>
      </c>
      <c r="H1918" s="25" t="s">
        <v>13</v>
      </c>
      <c r="I1918" s="32">
        <v>65</v>
      </c>
      <c r="J1918" s="48" t="str">
        <f t="shared" si="29"/>
        <v>School Districts</v>
      </c>
      <c r="K1918" s="48" t="str">
        <f>IFERROR(VLOOKUP(C1918,AppropUnits[],13,0),D1918)</f>
        <v>Success Academy - Iron</v>
      </c>
      <c r="L1918" s="62" t="s">
        <v>1519</v>
      </c>
      <c r="M1918" s="63" t="s">
        <v>586</v>
      </c>
    </row>
    <row r="1919" spans="1:13" ht="15" customHeight="1" x14ac:dyDescent="0.25">
      <c r="A1919" s="46"/>
      <c r="B1919" s="25" t="s">
        <v>257</v>
      </c>
      <c r="C1919" s="43" t="s">
        <v>1463</v>
      </c>
      <c r="D1919" s="69" t="s">
        <v>7063</v>
      </c>
      <c r="E1919" s="39" t="s">
        <v>361</v>
      </c>
      <c r="F1919" s="25" t="s">
        <v>11</v>
      </c>
      <c r="G1919" s="25" t="s">
        <v>14</v>
      </c>
      <c r="H1919" s="25" t="s">
        <v>13</v>
      </c>
      <c r="I1919" s="32">
        <v>-1094</v>
      </c>
      <c r="J1919" s="48" t="str">
        <f t="shared" si="29"/>
        <v>School Districts</v>
      </c>
      <c r="K1919" s="48" t="str">
        <f>IFERROR(VLOOKUP(C1919,AppropUnits[],13,0),D1919)</f>
        <v>Success Academy - Washington</v>
      </c>
      <c r="L1919" s="62" t="s">
        <v>1519</v>
      </c>
      <c r="M1919" s="63" t="s">
        <v>586</v>
      </c>
    </row>
    <row r="1920" spans="1:13" ht="15" customHeight="1" x14ac:dyDescent="0.25">
      <c r="A1920" s="46"/>
      <c r="B1920" s="25" t="s">
        <v>257</v>
      </c>
      <c r="C1920" s="43" t="s">
        <v>1463</v>
      </c>
      <c r="D1920" s="69" t="s">
        <v>7063</v>
      </c>
      <c r="E1920" s="39" t="s">
        <v>361</v>
      </c>
      <c r="F1920" s="25" t="s">
        <v>11</v>
      </c>
      <c r="G1920" s="25" t="s">
        <v>20</v>
      </c>
      <c r="H1920" s="25" t="s">
        <v>13</v>
      </c>
      <c r="I1920" s="32">
        <v>57</v>
      </c>
      <c r="J1920" s="48" t="str">
        <f t="shared" si="29"/>
        <v>School Districts</v>
      </c>
      <c r="K1920" s="48" t="str">
        <f>IFERROR(VLOOKUP(C1920,AppropUnits[],13,0),D1920)</f>
        <v>Success Academy - Washington</v>
      </c>
      <c r="L1920" s="62" t="s">
        <v>1519</v>
      </c>
      <c r="M1920" s="63" t="s">
        <v>586</v>
      </c>
    </row>
    <row r="1921" spans="1:13" ht="15" customHeight="1" x14ac:dyDescent="0.25">
      <c r="A1921" s="46"/>
      <c r="B1921" s="25" t="s">
        <v>257</v>
      </c>
      <c r="C1921" s="43" t="s">
        <v>1463</v>
      </c>
      <c r="D1921" s="69" t="s">
        <v>7064</v>
      </c>
      <c r="E1921" s="39" t="s">
        <v>361</v>
      </c>
      <c r="F1921" s="25" t="s">
        <v>11</v>
      </c>
      <c r="G1921" s="25" t="s">
        <v>14</v>
      </c>
      <c r="H1921" s="25" t="s">
        <v>13</v>
      </c>
      <c r="I1921" s="32">
        <v>-1565</v>
      </c>
      <c r="J1921" s="48" t="str">
        <f t="shared" si="29"/>
        <v>School Districts</v>
      </c>
      <c r="K1921" s="48" t="str">
        <f>IFERROR(VLOOKUP(C1921,AppropUnits[],13,0),D1921)</f>
        <v>The Ranches Academy Charter School</v>
      </c>
      <c r="L1921" s="62" t="s">
        <v>1519</v>
      </c>
      <c r="M1921" s="63" t="s">
        <v>586</v>
      </c>
    </row>
    <row r="1922" spans="1:13" ht="15" customHeight="1" x14ac:dyDescent="0.25">
      <c r="A1922" s="46"/>
      <c r="B1922" s="25" t="s">
        <v>257</v>
      </c>
      <c r="C1922" s="43" t="s">
        <v>1463</v>
      </c>
      <c r="D1922" s="69" t="s">
        <v>7064</v>
      </c>
      <c r="E1922" s="39" t="s">
        <v>361</v>
      </c>
      <c r="F1922" s="25" t="s">
        <v>11</v>
      </c>
      <c r="G1922" s="25" t="s">
        <v>20</v>
      </c>
      <c r="H1922" s="25" t="s">
        <v>13</v>
      </c>
      <c r="I1922" s="32">
        <v>920</v>
      </c>
      <c r="J1922" s="48" t="str">
        <f t="shared" si="29"/>
        <v>School Districts</v>
      </c>
      <c r="K1922" s="48" t="str">
        <f>IFERROR(VLOOKUP(C1922,AppropUnits[],13,0),D1922)</f>
        <v>The Ranches Academy Charter School</v>
      </c>
      <c r="L1922" s="62" t="s">
        <v>1519</v>
      </c>
      <c r="M1922" s="63" t="s">
        <v>586</v>
      </c>
    </row>
    <row r="1923" spans="1:13" ht="15" customHeight="1" x14ac:dyDescent="0.25">
      <c r="A1923" s="46"/>
      <c r="B1923" s="25" t="s">
        <v>257</v>
      </c>
      <c r="C1923" s="43" t="s">
        <v>1463</v>
      </c>
      <c r="D1923" s="69" t="s">
        <v>7065</v>
      </c>
      <c r="E1923" s="39" t="s">
        <v>361</v>
      </c>
      <c r="F1923" s="25" t="s">
        <v>11</v>
      </c>
      <c r="G1923" s="25" t="s">
        <v>14</v>
      </c>
      <c r="H1923" s="25" t="s">
        <v>13</v>
      </c>
      <c r="I1923" s="32">
        <v>-1647</v>
      </c>
      <c r="J1923" s="48" t="str">
        <f t="shared" si="29"/>
        <v>School Districts</v>
      </c>
      <c r="K1923" s="48" t="str">
        <f>IFERROR(VLOOKUP(C1923,AppropUnits[],13,0),D1923)</f>
        <v>Timpanogos Academy Charter School</v>
      </c>
      <c r="L1923" s="62" t="s">
        <v>1519</v>
      </c>
      <c r="M1923" s="63" t="s">
        <v>586</v>
      </c>
    </row>
    <row r="1924" spans="1:13" ht="15" customHeight="1" x14ac:dyDescent="0.25">
      <c r="A1924" s="46"/>
      <c r="B1924" s="25" t="s">
        <v>257</v>
      </c>
      <c r="C1924" s="43" t="s">
        <v>1463</v>
      </c>
      <c r="D1924" s="69" t="s">
        <v>7065</v>
      </c>
      <c r="E1924" s="39" t="s">
        <v>361</v>
      </c>
      <c r="F1924" s="25" t="s">
        <v>11</v>
      </c>
      <c r="G1924" s="25" t="s">
        <v>20</v>
      </c>
      <c r="H1924" s="25" t="s">
        <v>13</v>
      </c>
      <c r="I1924" s="32">
        <v>-4356</v>
      </c>
      <c r="J1924" s="48" t="str">
        <f t="shared" ref="J1924:J1987" si="30">IF(A1924&gt;"",A1924&amp;" "&amp;B1924,B1924)</f>
        <v>School Districts</v>
      </c>
      <c r="K1924" s="48" t="str">
        <f>IFERROR(VLOOKUP(C1924,AppropUnits[],13,0),D1924)</f>
        <v>Timpanogos Academy Charter School</v>
      </c>
      <c r="L1924" s="62" t="s">
        <v>1519</v>
      </c>
      <c r="M1924" s="63" t="s">
        <v>586</v>
      </c>
    </row>
    <row r="1925" spans="1:13" ht="15" customHeight="1" x14ac:dyDescent="0.25">
      <c r="A1925" s="45"/>
      <c r="B1925" s="27" t="s">
        <v>257</v>
      </c>
      <c r="C1925" s="28"/>
      <c r="D1925" s="69" t="s">
        <v>7066</v>
      </c>
      <c r="E1925" s="29" t="s">
        <v>361</v>
      </c>
      <c r="F1925" s="29" t="s">
        <v>261</v>
      </c>
      <c r="G1925" s="29" t="s">
        <v>260</v>
      </c>
      <c r="H1925" s="30" t="s">
        <v>13</v>
      </c>
      <c r="I1925" s="31">
        <v>10.670199999999999</v>
      </c>
      <c r="J1925" s="48" t="str">
        <f t="shared" si="30"/>
        <v>School Districts</v>
      </c>
      <c r="K1925" s="48" t="str">
        <f>IFERROR(VLOOKUP(C1925,AppropUnits[],13,0),D1925)</f>
        <v>Tintic School District</v>
      </c>
      <c r="L1925" s="35" t="s">
        <v>588</v>
      </c>
      <c r="M1925" s="63" t="s">
        <v>586</v>
      </c>
    </row>
    <row r="1926" spans="1:13" ht="15" customHeight="1" x14ac:dyDescent="0.25">
      <c r="A1926" s="46"/>
      <c r="B1926" s="25" t="s">
        <v>257</v>
      </c>
      <c r="C1926" s="43" t="s">
        <v>1463</v>
      </c>
      <c r="D1926" s="69" t="s">
        <v>7066</v>
      </c>
      <c r="E1926" s="39" t="s">
        <v>361</v>
      </c>
      <c r="F1926" s="25" t="s">
        <v>11</v>
      </c>
      <c r="G1926" s="25" t="s">
        <v>12</v>
      </c>
      <c r="H1926" s="25" t="s">
        <v>13</v>
      </c>
      <c r="I1926" s="32">
        <v>-24</v>
      </c>
      <c r="J1926" s="48" t="str">
        <f t="shared" si="30"/>
        <v>School Districts</v>
      </c>
      <c r="K1926" s="48" t="str">
        <f>IFERROR(VLOOKUP(C1926,AppropUnits[],13,0),D1926)</f>
        <v>Tintic School District</v>
      </c>
      <c r="L1926" s="62" t="s">
        <v>1519</v>
      </c>
      <c r="M1926" s="63" t="s">
        <v>586</v>
      </c>
    </row>
    <row r="1927" spans="1:13" ht="15" customHeight="1" x14ac:dyDescent="0.25">
      <c r="A1927" s="46"/>
      <c r="B1927" s="25" t="s">
        <v>257</v>
      </c>
      <c r="C1927" s="43" t="s">
        <v>1463</v>
      </c>
      <c r="D1927" s="69" t="s">
        <v>7066</v>
      </c>
      <c r="E1927" s="39" t="s">
        <v>361</v>
      </c>
      <c r="F1927" s="25" t="s">
        <v>11</v>
      </c>
      <c r="G1927" s="25" t="s">
        <v>14</v>
      </c>
      <c r="H1927" s="25" t="s">
        <v>13</v>
      </c>
      <c r="I1927" s="32">
        <v>374</v>
      </c>
      <c r="J1927" s="48" t="str">
        <f t="shared" si="30"/>
        <v>School Districts</v>
      </c>
      <c r="K1927" s="48" t="str">
        <f>IFERROR(VLOOKUP(C1927,AppropUnits[],13,0),D1927)</f>
        <v>Tintic School District</v>
      </c>
      <c r="L1927" s="62" t="s">
        <v>1519</v>
      </c>
      <c r="M1927" s="63" t="s">
        <v>586</v>
      </c>
    </row>
    <row r="1928" spans="1:13" ht="15" customHeight="1" x14ac:dyDescent="0.25">
      <c r="A1928" s="46"/>
      <c r="B1928" s="25" t="s">
        <v>257</v>
      </c>
      <c r="C1928" s="43" t="s">
        <v>1463</v>
      </c>
      <c r="D1928" s="69" t="s">
        <v>7066</v>
      </c>
      <c r="E1928" s="39" t="s">
        <v>361</v>
      </c>
      <c r="F1928" s="25" t="s">
        <v>11</v>
      </c>
      <c r="G1928" s="25" t="s">
        <v>20</v>
      </c>
      <c r="H1928" s="25" t="s">
        <v>13</v>
      </c>
      <c r="I1928" s="32">
        <v>9342</v>
      </c>
      <c r="J1928" s="48" t="str">
        <f t="shared" si="30"/>
        <v>School Districts</v>
      </c>
      <c r="K1928" s="48" t="str">
        <f>IFERROR(VLOOKUP(C1928,AppropUnits[],13,0),D1928)</f>
        <v>Tintic School District</v>
      </c>
      <c r="L1928" s="62" t="s">
        <v>1519</v>
      </c>
      <c r="M1928" s="63" t="s">
        <v>586</v>
      </c>
    </row>
    <row r="1929" spans="1:13" ht="15" customHeight="1" x14ac:dyDescent="0.25">
      <c r="A1929" s="45"/>
      <c r="B1929" s="27" t="s">
        <v>257</v>
      </c>
      <c r="C1929" s="28"/>
      <c r="D1929" s="69" t="s">
        <v>7067</v>
      </c>
      <c r="E1929" s="29" t="s">
        <v>361</v>
      </c>
      <c r="F1929" s="29" t="s">
        <v>261</v>
      </c>
      <c r="G1929" s="29" t="s">
        <v>260</v>
      </c>
      <c r="H1929" s="30" t="s">
        <v>13</v>
      </c>
      <c r="I1929" s="31">
        <v>151.53</v>
      </c>
      <c r="J1929" s="48" t="str">
        <f t="shared" si="30"/>
        <v>School Districts</v>
      </c>
      <c r="K1929" s="48" t="str">
        <f>IFERROR(VLOOKUP(C1929,AppropUnits[],13,0),D1929)</f>
        <v>Tooele School District</v>
      </c>
      <c r="L1929" s="35" t="s">
        <v>588</v>
      </c>
      <c r="M1929" s="63" t="s">
        <v>586</v>
      </c>
    </row>
    <row r="1930" spans="1:13" ht="15" customHeight="1" x14ac:dyDescent="0.25">
      <c r="A1930" s="46"/>
      <c r="B1930" s="25" t="s">
        <v>257</v>
      </c>
      <c r="C1930" s="43" t="s">
        <v>1463</v>
      </c>
      <c r="D1930" s="69" t="s">
        <v>7067</v>
      </c>
      <c r="E1930" s="39" t="s">
        <v>361</v>
      </c>
      <c r="F1930" s="25" t="s">
        <v>11</v>
      </c>
      <c r="G1930" s="25" t="s">
        <v>12</v>
      </c>
      <c r="H1930" s="25" t="s">
        <v>13</v>
      </c>
      <c r="I1930" s="32">
        <v>-1340</v>
      </c>
      <c r="J1930" s="48" t="str">
        <f t="shared" si="30"/>
        <v>School Districts</v>
      </c>
      <c r="K1930" s="48" t="str">
        <f>IFERROR(VLOOKUP(C1930,AppropUnits[],13,0),D1930)</f>
        <v>Tooele School District</v>
      </c>
      <c r="L1930" s="62" t="s">
        <v>1519</v>
      </c>
      <c r="M1930" s="63" t="s">
        <v>586</v>
      </c>
    </row>
    <row r="1931" spans="1:13" ht="15" customHeight="1" x14ac:dyDescent="0.25">
      <c r="A1931" s="46"/>
      <c r="B1931" s="25" t="s">
        <v>257</v>
      </c>
      <c r="C1931" s="43" t="s">
        <v>1463</v>
      </c>
      <c r="D1931" s="69" t="s">
        <v>7067</v>
      </c>
      <c r="E1931" s="39" t="s">
        <v>361</v>
      </c>
      <c r="F1931" s="25" t="s">
        <v>11</v>
      </c>
      <c r="G1931" s="25" t="s">
        <v>14</v>
      </c>
      <c r="H1931" s="25" t="s">
        <v>13</v>
      </c>
      <c r="I1931" s="32">
        <v>191480</v>
      </c>
      <c r="J1931" s="48" t="str">
        <f t="shared" si="30"/>
        <v>School Districts</v>
      </c>
      <c r="K1931" s="48" t="str">
        <f>IFERROR(VLOOKUP(C1931,AppropUnits[],13,0),D1931)</f>
        <v>Tooele School District</v>
      </c>
      <c r="L1931" s="62" t="s">
        <v>1519</v>
      </c>
      <c r="M1931" s="63" t="s">
        <v>586</v>
      </c>
    </row>
    <row r="1932" spans="1:13" ht="15" customHeight="1" x14ac:dyDescent="0.25">
      <c r="A1932" s="46"/>
      <c r="B1932" s="25" t="s">
        <v>257</v>
      </c>
      <c r="C1932" s="43" t="s">
        <v>1463</v>
      </c>
      <c r="D1932" s="69" t="s">
        <v>7067</v>
      </c>
      <c r="E1932" s="39" t="s">
        <v>361</v>
      </c>
      <c r="F1932" s="25" t="s">
        <v>11</v>
      </c>
      <c r="G1932" s="25" t="s">
        <v>20</v>
      </c>
      <c r="H1932" s="25" t="s">
        <v>13</v>
      </c>
      <c r="I1932" s="32">
        <v>46648</v>
      </c>
      <c r="J1932" s="48" t="str">
        <f t="shared" si="30"/>
        <v>School Districts</v>
      </c>
      <c r="K1932" s="48" t="str">
        <f>IFERROR(VLOOKUP(C1932,AppropUnits[],13,0),D1932)</f>
        <v>Tooele School District</v>
      </c>
      <c r="L1932" s="62" t="s">
        <v>1519</v>
      </c>
      <c r="M1932" s="63" t="s">
        <v>586</v>
      </c>
    </row>
    <row r="1933" spans="1:13" ht="15" customHeight="1" x14ac:dyDescent="0.25">
      <c r="A1933" s="46"/>
      <c r="B1933" s="25" t="s">
        <v>257</v>
      </c>
      <c r="C1933" s="43" t="s">
        <v>1463</v>
      </c>
      <c r="D1933" s="69" t="s">
        <v>7068</v>
      </c>
      <c r="E1933" s="39" t="s">
        <v>361</v>
      </c>
      <c r="F1933" s="25" t="s">
        <v>11</v>
      </c>
      <c r="G1933" s="25" t="s">
        <v>12</v>
      </c>
      <c r="H1933" s="25" t="s">
        <v>13</v>
      </c>
      <c r="I1933" s="32">
        <v>38</v>
      </c>
      <c r="J1933" s="48" t="str">
        <f t="shared" si="30"/>
        <v>School Districts</v>
      </c>
      <c r="K1933" s="48" t="str">
        <f>IFERROR(VLOOKUP(C1933,AppropUnits[],13,0),D1933)</f>
        <v>Tuacahn High School For The Performing Arts</v>
      </c>
      <c r="L1933" s="62" t="s">
        <v>1519</v>
      </c>
      <c r="M1933" s="63" t="s">
        <v>586</v>
      </c>
    </row>
    <row r="1934" spans="1:13" ht="15" customHeight="1" x14ac:dyDescent="0.25">
      <c r="A1934" s="46"/>
      <c r="B1934" s="25" t="s">
        <v>257</v>
      </c>
      <c r="C1934" s="43" t="s">
        <v>1463</v>
      </c>
      <c r="D1934" s="69" t="s">
        <v>7068</v>
      </c>
      <c r="E1934" s="39" t="s">
        <v>361</v>
      </c>
      <c r="F1934" s="25" t="s">
        <v>11</v>
      </c>
      <c r="G1934" s="25" t="s">
        <v>14</v>
      </c>
      <c r="H1934" s="25" t="s">
        <v>13</v>
      </c>
      <c r="I1934" s="32">
        <v>-2525</v>
      </c>
      <c r="J1934" s="48" t="str">
        <f t="shared" si="30"/>
        <v>School Districts</v>
      </c>
      <c r="K1934" s="48" t="str">
        <f>IFERROR(VLOOKUP(C1934,AppropUnits[],13,0),D1934)</f>
        <v>Tuacahn High School For The Performing Arts</v>
      </c>
      <c r="L1934" s="62" t="s">
        <v>1519</v>
      </c>
      <c r="M1934" s="63" t="s">
        <v>586</v>
      </c>
    </row>
    <row r="1935" spans="1:13" ht="15" customHeight="1" x14ac:dyDescent="0.25">
      <c r="A1935" s="46"/>
      <c r="B1935" s="25" t="s">
        <v>257</v>
      </c>
      <c r="C1935" s="43" t="s">
        <v>1463</v>
      </c>
      <c r="D1935" s="69" t="s">
        <v>7068</v>
      </c>
      <c r="E1935" s="39" t="s">
        <v>361</v>
      </c>
      <c r="F1935" s="25" t="s">
        <v>11</v>
      </c>
      <c r="G1935" s="25" t="s">
        <v>20</v>
      </c>
      <c r="H1935" s="25" t="s">
        <v>13</v>
      </c>
      <c r="I1935" s="32">
        <v>1299</v>
      </c>
      <c r="J1935" s="48" t="str">
        <f t="shared" si="30"/>
        <v>School Districts</v>
      </c>
      <c r="K1935" s="48" t="str">
        <f>IFERROR(VLOOKUP(C1935,AppropUnits[],13,0),D1935)</f>
        <v>Tuacahn High School For The Performing Arts</v>
      </c>
      <c r="L1935" s="62" t="s">
        <v>1519</v>
      </c>
      <c r="M1935" s="63" t="s">
        <v>586</v>
      </c>
    </row>
    <row r="1936" spans="1:13" ht="15" customHeight="1" x14ac:dyDescent="0.25">
      <c r="A1936" s="45"/>
      <c r="B1936" s="27" t="s">
        <v>257</v>
      </c>
      <c r="C1936" s="28"/>
      <c r="D1936" s="69" t="s">
        <v>7069</v>
      </c>
      <c r="E1936" s="29" t="s">
        <v>361</v>
      </c>
      <c r="F1936" s="29" t="s">
        <v>574</v>
      </c>
      <c r="G1936" s="29" t="s">
        <v>575</v>
      </c>
      <c r="H1936" s="30" t="s">
        <v>13</v>
      </c>
      <c r="I1936" s="31">
        <v>-32.5</v>
      </c>
      <c r="J1936" s="48" t="str">
        <f t="shared" si="30"/>
        <v>School Districts</v>
      </c>
      <c r="K1936" s="48" t="str">
        <f>IFERROR(VLOOKUP(C1936,AppropUnits[],13,0),D1936)</f>
        <v>Uintah School District</v>
      </c>
      <c r="L1936" s="35" t="s">
        <v>587</v>
      </c>
      <c r="M1936" s="63" t="s">
        <v>586</v>
      </c>
    </row>
    <row r="1937" spans="1:13" ht="15" customHeight="1" x14ac:dyDescent="0.25">
      <c r="A1937" s="45"/>
      <c r="B1937" s="27" t="s">
        <v>257</v>
      </c>
      <c r="C1937" s="28"/>
      <c r="D1937" s="69" t="s">
        <v>7069</v>
      </c>
      <c r="E1937" s="29" t="s">
        <v>361</v>
      </c>
      <c r="F1937" s="29" t="s">
        <v>261</v>
      </c>
      <c r="G1937" s="29" t="s">
        <v>260</v>
      </c>
      <c r="H1937" s="30" t="s">
        <v>13</v>
      </c>
      <c r="I1937" s="31">
        <v>226.70610000000002</v>
      </c>
      <c r="J1937" s="48" t="str">
        <f t="shared" si="30"/>
        <v>School Districts</v>
      </c>
      <c r="K1937" s="48" t="str">
        <f>IFERROR(VLOOKUP(C1937,AppropUnits[],13,0),D1937)</f>
        <v>Uintah School District</v>
      </c>
      <c r="L1937" s="35" t="s">
        <v>588</v>
      </c>
      <c r="M1937" s="63" t="s">
        <v>586</v>
      </c>
    </row>
    <row r="1938" spans="1:13" ht="15" customHeight="1" x14ac:dyDescent="0.25">
      <c r="A1938" s="46"/>
      <c r="B1938" s="25" t="s">
        <v>257</v>
      </c>
      <c r="C1938" s="43" t="s">
        <v>1463</v>
      </c>
      <c r="D1938" s="69" t="s">
        <v>7069</v>
      </c>
      <c r="E1938" s="39" t="s">
        <v>361</v>
      </c>
      <c r="F1938" s="25" t="s">
        <v>11</v>
      </c>
      <c r="G1938" s="25" t="s">
        <v>12</v>
      </c>
      <c r="H1938" s="25" t="s">
        <v>13</v>
      </c>
      <c r="I1938" s="32">
        <v>1131</v>
      </c>
      <c r="J1938" s="48" t="str">
        <f t="shared" si="30"/>
        <v>School Districts</v>
      </c>
      <c r="K1938" s="48" t="str">
        <f>IFERROR(VLOOKUP(C1938,AppropUnits[],13,0),D1938)</f>
        <v>Uintah School District</v>
      </c>
      <c r="L1938" s="62" t="s">
        <v>1519</v>
      </c>
      <c r="M1938" s="63" t="s">
        <v>586</v>
      </c>
    </row>
    <row r="1939" spans="1:13" ht="15" customHeight="1" x14ac:dyDescent="0.25">
      <c r="A1939" s="46"/>
      <c r="B1939" s="25" t="s">
        <v>257</v>
      </c>
      <c r="C1939" s="43" t="s">
        <v>1463</v>
      </c>
      <c r="D1939" s="69" t="s">
        <v>7069</v>
      </c>
      <c r="E1939" s="39" t="s">
        <v>361</v>
      </c>
      <c r="F1939" s="25" t="s">
        <v>11</v>
      </c>
      <c r="G1939" s="25" t="s">
        <v>14</v>
      </c>
      <c r="H1939" s="25" t="s">
        <v>13</v>
      </c>
      <c r="I1939" s="32">
        <v>7259</v>
      </c>
      <c r="J1939" s="48" t="str">
        <f t="shared" si="30"/>
        <v>School Districts</v>
      </c>
      <c r="K1939" s="48" t="str">
        <f>IFERROR(VLOOKUP(C1939,AppropUnits[],13,0),D1939)</f>
        <v>Uintah School District</v>
      </c>
      <c r="L1939" s="62" t="s">
        <v>1519</v>
      </c>
      <c r="M1939" s="63" t="s">
        <v>586</v>
      </c>
    </row>
    <row r="1940" spans="1:13" ht="15" customHeight="1" x14ac:dyDescent="0.25">
      <c r="A1940" s="46"/>
      <c r="B1940" s="25" t="s">
        <v>257</v>
      </c>
      <c r="C1940" s="43" t="s">
        <v>1463</v>
      </c>
      <c r="D1940" s="69" t="s">
        <v>7069</v>
      </c>
      <c r="E1940" s="39" t="s">
        <v>361</v>
      </c>
      <c r="F1940" s="25" t="s">
        <v>11</v>
      </c>
      <c r="G1940" s="25" t="s">
        <v>20</v>
      </c>
      <c r="H1940" s="25" t="s">
        <v>13</v>
      </c>
      <c r="I1940" s="32">
        <v>28288</v>
      </c>
      <c r="J1940" s="48" t="str">
        <f t="shared" si="30"/>
        <v>School Districts</v>
      </c>
      <c r="K1940" s="48" t="str">
        <f>IFERROR(VLOOKUP(C1940,AppropUnits[],13,0),D1940)</f>
        <v>Uintah School District</v>
      </c>
      <c r="L1940" s="62" t="s">
        <v>1519</v>
      </c>
      <c r="M1940" s="63" t="s">
        <v>586</v>
      </c>
    </row>
    <row r="1941" spans="1:13" ht="15" customHeight="1" x14ac:dyDescent="0.25">
      <c r="A1941" s="45"/>
      <c r="B1941" s="27" t="s">
        <v>257</v>
      </c>
      <c r="C1941" s="28"/>
      <c r="D1941" s="69" t="s">
        <v>7070</v>
      </c>
      <c r="E1941" s="29" t="s">
        <v>361</v>
      </c>
      <c r="F1941" s="29" t="s">
        <v>261</v>
      </c>
      <c r="G1941" s="29" t="s">
        <v>260</v>
      </c>
      <c r="H1941" s="30" t="s">
        <v>13</v>
      </c>
      <c r="I1941" s="31">
        <v>7.3810000000000002</v>
      </c>
      <c r="J1941" s="48" t="str">
        <f t="shared" si="30"/>
        <v>School Districts</v>
      </c>
      <c r="K1941" s="48" t="str">
        <f>IFERROR(VLOOKUP(C1941,AppropUnits[],13,0),D1941)</f>
        <v>Utah Charter Academics</v>
      </c>
      <c r="L1941" s="35" t="s">
        <v>588</v>
      </c>
      <c r="M1941" s="63" t="s">
        <v>586</v>
      </c>
    </row>
    <row r="1942" spans="1:13" ht="15" customHeight="1" x14ac:dyDescent="0.25">
      <c r="A1942" s="46"/>
      <c r="B1942" s="25" t="s">
        <v>257</v>
      </c>
      <c r="C1942" s="43" t="s">
        <v>1463</v>
      </c>
      <c r="D1942" s="69" t="s">
        <v>7071</v>
      </c>
      <c r="E1942" s="39" t="s">
        <v>361</v>
      </c>
      <c r="F1942" s="25" t="s">
        <v>11</v>
      </c>
      <c r="G1942" s="25" t="s">
        <v>12</v>
      </c>
      <c r="H1942" s="25" t="s">
        <v>13</v>
      </c>
      <c r="I1942" s="32">
        <v>-48</v>
      </c>
      <c r="J1942" s="48" t="str">
        <f t="shared" si="30"/>
        <v>School Districts</v>
      </c>
      <c r="K1942" s="48" t="str">
        <f>IFERROR(VLOOKUP(C1942,AppropUnits[],13,0),D1942)</f>
        <v>Utah County Academy Of Sciences</v>
      </c>
      <c r="L1942" s="62" t="s">
        <v>1519</v>
      </c>
      <c r="M1942" s="63" t="s">
        <v>586</v>
      </c>
    </row>
    <row r="1943" spans="1:13" ht="15" customHeight="1" x14ac:dyDescent="0.25">
      <c r="A1943" s="46"/>
      <c r="B1943" s="25" t="s">
        <v>257</v>
      </c>
      <c r="C1943" s="43" t="s">
        <v>1463</v>
      </c>
      <c r="D1943" s="69" t="s">
        <v>7071</v>
      </c>
      <c r="E1943" s="39" t="s">
        <v>361</v>
      </c>
      <c r="F1943" s="25" t="s">
        <v>11</v>
      </c>
      <c r="G1943" s="25" t="s">
        <v>14</v>
      </c>
      <c r="H1943" s="25" t="s">
        <v>13</v>
      </c>
      <c r="I1943" s="32">
        <v>120</v>
      </c>
      <c r="J1943" s="48" t="str">
        <f t="shared" si="30"/>
        <v>School Districts</v>
      </c>
      <c r="K1943" s="48" t="str">
        <f>IFERROR(VLOOKUP(C1943,AppropUnits[],13,0),D1943)</f>
        <v>Utah County Academy Of Sciences</v>
      </c>
      <c r="L1943" s="62" t="s">
        <v>1519</v>
      </c>
      <c r="M1943" s="63" t="s">
        <v>586</v>
      </c>
    </row>
    <row r="1944" spans="1:13" ht="15" customHeight="1" x14ac:dyDescent="0.25">
      <c r="A1944" s="46"/>
      <c r="B1944" s="25" t="s">
        <v>257</v>
      </c>
      <c r="C1944" s="43" t="s">
        <v>1463</v>
      </c>
      <c r="D1944" s="69" t="s">
        <v>7071</v>
      </c>
      <c r="E1944" s="39" t="s">
        <v>361</v>
      </c>
      <c r="F1944" s="25" t="s">
        <v>11</v>
      </c>
      <c r="G1944" s="25" t="s">
        <v>20</v>
      </c>
      <c r="H1944" s="25" t="s">
        <v>13</v>
      </c>
      <c r="I1944" s="32">
        <v>2557</v>
      </c>
      <c r="J1944" s="48" t="str">
        <f t="shared" si="30"/>
        <v>School Districts</v>
      </c>
      <c r="K1944" s="48" t="str">
        <f>IFERROR(VLOOKUP(C1944,AppropUnits[],13,0),D1944)</f>
        <v>Utah County Academy Of Sciences</v>
      </c>
      <c r="L1944" s="62" t="s">
        <v>1519</v>
      </c>
      <c r="M1944" s="63" t="s">
        <v>586</v>
      </c>
    </row>
    <row r="1945" spans="1:13" ht="15" customHeight="1" x14ac:dyDescent="0.25">
      <c r="A1945" s="46"/>
      <c r="B1945" s="25" t="s">
        <v>257</v>
      </c>
      <c r="C1945" s="43" t="s">
        <v>1463</v>
      </c>
      <c r="D1945" s="69" t="s">
        <v>7072</v>
      </c>
      <c r="E1945" s="39" t="s">
        <v>361</v>
      </c>
      <c r="F1945" s="25" t="s">
        <v>11</v>
      </c>
      <c r="G1945" s="25" t="s">
        <v>14</v>
      </c>
      <c r="H1945" s="25" t="s">
        <v>13</v>
      </c>
      <c r="I1945" s="32">
        <v>-1390</v>
      </c>
      <c r="J1945" s="48" t="str">
        <f t="shared" si="30"/>
        <v>School Districts</v>
      </c>
      <c r="K1945" s="48" t="str">
        <f>IFERROR(VLOOKUP(C1945,AppropUnits[],13,0),D1945)</f>
        <v>Utah International Charter School</v>
      </c>
      <c r="L1945" s="62" t="s">
        <v>1519</v>
      </c>
      <c r="M1945" s="63" t="s">
        <v>586</v>
      </c>
    </row>
    <row r="1946" spans="1:13" ht="15" customHeight="1" x14ac:dyDescent="0.25">
      <c r="A1946" s="46"/>
      <c r="B1946" s="25" t="s">
        <v>257</v>
      </c>
      <c r="C1946" s="43" t="s">
        <v>1463</v>
      </c>
      <c r="D1946" s="69" t="s">
        <v>7072</v>
      </c>
      <c r="E1946" s="39" t="s">
        <v>361</v>
      </c>
      <c r="F1946" s="25" t="s">
        <v>11</v>
      </c>
      <c r="G1946" s="25" t="s">
        <v>20</v>
      </c>
      <c r="H1946" s="25" t="s">
        <v>13</v>
      </c>
      <c r="I1946" s="32">
        <v>122</v>
      </c>
      <c r="J1946" s="48" t="str">
        <f t="shared" si="30"/>
        <v>School Districts</v>
      </c>
      <c r="K1946" s="48" t="str">
        <f>IFERROR(VLOOKUP(C1946,AppropUnits[],13,0),D1946)</f>
        <v>Utah International Charter School</v>
      </c>
      <c r="L1946" s="62" t="s">
        <v>1519</v>
      </c>
      <c r="M1946" s="63" t="s">
        <v>586</v>
      </c>
    </row>
    <row r="1947" spans="1:13" ht="15" customHeight="1" x14ac:dyDescent="0.25">
      <c r="A1947" s="46"/>
      <c r="B1947" s="25" t="s">
        <v>257</v>
      </c>
      <c r="C1947" s="43" t="s">
        <v>1463</v>
      </c>
      <c r="D1947" s="69" t="s">
        <v>7073</v>
      </c>
      <c r="E1947" s="39" t="s">
        <v>361</v>
      </c>
      <c r="F1947" s="25" t="s">
        <v>11</v>
      </c>
      <c r="G1947" s="25" t="s">
        <v>12</v>
      </c>
      <c r="H1947" s="25" t="s">
        <v>13</v>
      </c>
      <c r="I1947" s="32">
        <v>86</v>
      </c>
      <c r="J1947" s="48" t="str">
        <f t="shared" si="30"/>
        <v>School Districts</v>
      </c>
      <c r="K1947" s="48" t="str">
        <f>IFERROR(VLOOKUP(C1947,AppropUnits[],13,0),D1947)</f>
        <v>Utah Military Academy</v>
      </c>
      <c r="L1947" s="62" t="s">
        <v>1519</v>
      </c>
      <c r="M1947" s="63" t="s">
        <v>586</v>
      </c>
    </row>
    <row r="1948" spans="1:13" ht="15" customHeight="1" x14ac:dyDescent="0.25">
      <c r="A1948" s="46"/>
      <c r="B1948" s="25" t="s">
        <v>257</v>
      </c>
      <c r="C1948" s="43" t="s">
        <v>1463</v>
      </c>
      <c r="D1948" s="69" t="s">
        <v>7073</v>
      </c>
      <c r="E1948" s="39" t="s">
        <v>361</v>
      </c>
      <c r="F1948" s="25" t="s">
        <v>11</v>
      </c>
      <c r="G1948" s="25" t="s">
        <v>14</v>
      </c>
      <c r="H1948" s="25" t="s">
        <v>13</v>
      </c>
      <c r="I1948" s="32">
        <v>-6345</v>
      </c>
      <c r="J1948" s="48" t="str">
        <f t="shared" si="30"/>
        <v>School Districts</v>
      </c>
      <c r="K1948" s="48" t="str">
        <f>IFERROR(VLOOKUP(C1948,AppropUnits[],13,0),D1948)</f>
        <v>Utah Military Academy</v>
      </c>
      <c r="L1948" s="62" t="s">
        <v>1519</v>
      </c>
      <c r="M1948" s="63" t="s">
        <v>586</v>
      </c>
    </row>
    <row r="1949" spans="1:13" ht="15" customHeight="1" x14ac:dyDescent="0.25">
      <c r="A1949" s="46"/>
      <c r="B1949" s="25" t="s">
        <v>257</v>
      </c>
      <c r="C1949" s="43" t="s">
        <v>1463</v>
      </c>
      <c r="D1949" s="69" t="s">
        <v>7073</v>
      </c>
      <c r="E1949" s="39" t="s">
        <v>361</v>
      </c>
      <c r="F1949" s="25" t="s">
        <v>11</v>
      </c>
      <c r="G1949" s="25" t="s">
        <v>20</v>
      </c>
      <c r="H1949" s="25" t="s">
        <v>13</v>
      </c>
      <c r="I1949" s="32">
        <v>788</v>
      </c>
      <c r="J1949" s="48" t="str">
        <f t="shared" si="30"/>
        <v>School Districts</v>
      </c>
      <c r="K1949" s="48" t="str">
        <f>IFERROR(VLOOKUP(C1949,AppropUnits[],13,0),D1949)</f>
        <v>Utah Military Academy</v>
      </c>
      <c r="L1949" s="62" t="s">
        <v>1519</v>
      </c>
      <c r="M1949" s="63" t="s">
        <v>586</v>
      </c>
    </row>
    <row r="1950" spans="1:13" ht="15" customHeight="1" x14ac:dyDescent="0.25">
      <c r="A1950" s="45"/>
      <c r="B1950" s="27" t="s">
        <v>257</v>
      </c>
      <c r="C1950" s="28"/>
      <c r="D1950" s="69" t="s">
        <v>7074</v>
      </c>
      <c r="E1950" s="29" t="s">
        <v>361</v>
      </c>
      <c r="F1950" s="29" t="s">
        <v>261</v>
      </c>
      <c r="G1950" s="29" t="s">
        <v>260</v>
      </c>
      <c r="H1950" s="30" t="s">
        <v>13</v>
      </c>
      <c r="I1950" s="31">
        <v>6.9499000000000004</v>
      </c>
      <c r="J1950" s="48" t="str">
        <f t="shared" si="30"/>
        <v>School Districts</v>
      </c>
      <c r="K1950" s="48" t="str">
        <f>IFERROR(VLOOKUP(C1950,AppropUnits[],13,0),D1950)</f>
        <v>Ute Tribe Head Start</v>
      </c>
      <c r="L1950" s="35" t="s">
        <v>588</v>
      </c>
      <c r="M1950" s="63" t="s">
        <v>586</v>
      </c>
    </row>
    <row r="1951" spans="1:13" ht="15" customHeight="1" x14ac:dyDescent="0.25">
      <c r="A1951" s="46"/>
      <c r="B1951" s="25" t="s">
        <v>257</v>
      </c>
      <c r="C1951" s="43" t="s">
        <v>1463</v>
      </c>
      <c r="D1951" s="69" t="s">
        <v>7075</v>
      </c>
      <c r="E1951" s="39" t="s">
        <v>361</v>
      </c>
      <c r="F1951" s="25" t="s">
        <v>11</v>
      </c>
      <c r="G1951" s="25" t="s">
        <v>12</v>
      </c>
      <c r="H1951" s="25" t="s">
        <v>13</v>
      </c>
      <c r="I1951" s="32">
        <v>42</v>
      </c>
      <c r="J1951" s="48" t="str">
        <f t="shared" si="30"/>
        <v>School Districts</v>
      </c>
      <c r="K1951" s="48" t="str">
        <f>IFERROR(VLOOKUP(C1951,AppropUnits[],13,0),D1951)</f>
        <v>Valley Academy</v>
      </c>
      <c r="L1951" s="62" t="s">
        <v>1519</v>
      </c>
      <c r="M1951" s="63" t="s">
        <v>586</v>
      </c>
    </row>
    <row r="1952" spans="1:13" ht="15" customHeight="1" x14ac:dyDescent="0.25">
      <c r="A1952" s="46"/>
      <c r="B1952" s="25" t="s">
        <v>257</v>
      </c>
      <c r="C1952" s="43" t="s">
        <v>1463</v>
      </c>
      <c r="D1952" s="69" t="s">
        <v>7075</v>
      </c>
      <c r="E1952" s="39" t="s">
        <v>361</v>
      </c>
      <c r="F1952" s="25" t="s">
        <v>11</v>
      </c>
      <c r="G1952" s="25" t="s">
        <v>14</v>
      </c>
      <c r="H1952" s="25" t="s">
        <v>13</v>
      </c>
      <c r="I1952" s="32">
        <v>-137</v>
      </c>
      <c r="J1952" s="48" t="str">
        <f t="shared" si="30"/>
        <v>School Districts</v>
      </c>
      <c r="K1952" s="48" t="str">
        <f>IFERROR(VLOOKUP(C1952,AppropUnits[],13,0),D1952)</f>
        <v>Valley Academy</v>
      </c>
      <c r="L1952" s="62" t="s">
        <v>1519</v>
      </c>
      <c r="M1952" s="63" t="s">
        <v>586</v>
      </c>
    </row>
    <row r="1953" spans="1:13" ht="15" customHeight="1" x14ac:dyDescent="0.25">
      <c r="A1953" s="46"/>
      <c r="B1953" s="25" t="s">
        <v>257</v>
      </c>
      <c r="C1953" s="43" t="s">
        <v>1463</v>
      </c>
      <c r="D1953" s="69" t="s">
        <v>7075</v>
      </c>
      <c r="E1953" s="39" t="s">
        <v>361</v>
      </c>
      <c r="F1953" s="25" t="s">
        <v>11</v>
      </c>
      <c r="G1953" s="25" t="s">
        <v>20</v>
      </c>
      <c r="H1953" s="25" t="s">
        <v>13</v>
      </c>
      <c r="I1953" s="32">
        <v>1241</v>
      </c>
      <c r="J1953" s="48" t="str">
        <f t="shared" si="30"/>
        <v>School Districts</v>
      </c>
      <c r="K1953" s="48" t="str">
        <f>IFERROR(VLOOKUP(C1953,AppropUnits[],13,0),D1953)</f>
        <v>Valley Academy</v>
      </c>
      <c r="L1953" s="62" t="s">
        <v>1519</v>
      </c>
      <c r="M1953" s="63" t="s">
        <v>586</v>
      </c>
    </row>
    <row r="1954" spans="1:13" ht="15" customHeight="1" x14ac:dyDescent="0.25">
      <c r="A1954" s="46"/>
      <c r="B1954" s="25" t="s">
        <v>257</v>
      </c>
      <c r="C1954" s="43" t="s">
        <v>1463</v>
      </c>
      <c r="D1954" s="69" t="s">
        <v>7076</v>
      </c>
      <c r="E1954" s="39" t="s">
        <v>361</v>
      </c>
      <c r="F1954" s="25" t="s">
        <v>11</v>
      </c>
      <c r="G1954" s="25" t="s">
        <v>12</v>
      </c>
      <c r="H1954" s="25" t="s">
        <v>13</v>
      </c>
      <c r="I1954" s="32">
        <v>35</v>
      </c>
      <c r="J1954" s="48" t="str">
        <f t="shared" si="30"/>
        <v>School Districts</v>
      </c>
      <c r="K1954" s="48" t="str">
        <f>IFERROR(VLOOKUP(C1954,AppropUnits[],13,0),D1954)</f>
        <v>Vanguard Charter School</v>
      </c>
      <c r="L1954" s="62" t="s">
        <v>1519</v>
      </c>
      <c r="M1954" s="63" t="s">
        <v>586</v>
      </c>
    </row>
    <row r="1955" spans="1:13" ht="15" customHeight="1" x14ac:dyDescent="0.25">
      <c r="A1955" s="46"/>
      <c r="B1955" s="25" t="s">
        <v>257</v>
      </c>
      <c r="C1955" s="43" t="s">
        <v>1463</v>
      </c>
      <c r="D1955" s="69" t="s">
        <v>7076</v>
      </c>
      <c r="E1955" s="39" t="s">
        <v>361</v>
      </c>
      <c r="F1955" s="25" t="s">
        <v>11</v>
      </c>
      <c r="G1955" s="25" t="s">
        <v>14</v>
      </c>
      <c r="H1955" s="25" t="s">
        <v>13</v>
      </c>
      <c r="I1955" s="32">
        <v>-1907</v>
      </c>
      <c r="J1955" s="48" t="str">
        <f t="shared" si="30"/>
        <v>School Districts</v>
      </c>
      <c r="K1955" s="48" t="str">
        <f>IFERROR(VLOOKUP(C1955,AppropUnits[],13,0),D1955)</f>
        <v>Vanguard Charter School</v>
      </c>
      <c r="L1955" s="62" t="s">
        <v>1519</v>
      </c>
      <c r="M1955" s="63" t="s">
        <v>586</v>
      </c>
    </row>
    <row r="1956" spans="1:13" ht="15" customHeight="1" x14ac:dyDescent="0.25">
      <c r="A1956" s="46"/>
      <c r="B1956" s="25" t="s">
        <v>257</v>
      </c>
      <c r="C1956" s="43" t="s">
        <v>1463</v>
      </c>
      <c r="D1956" s="69" t="s">
        <v>7076</v>
      </c>
      <c r="E1956" s="39" t="s">
        <v>361</v>
      </c>
      <c r="F1956" s="25" t="s">
        <v>11</v>
      </c>
      <c r="G1956" s="25" t="s">
        <v>20</v>
      </c>
      <c r="H1956" s="25" t="s">
        <v>13</v>
      </c>
      <c r="I1956" s="32">
        <v>202</v>
      </c>
      <c r="J1956" s="48" t="str">
        <f t="shared" si="30"/>
        <v>School Districts</v>
      </c>
      <c r="K1956" s="48" t="str">
        <f>IFERROR(VLOOKUP(C1956,AppropUnits[],13,0),D1956)</f>
        <v>Vanguard Charter School</v>
      </c>
      <c r="L1956" s="62" t="s">
        <v>1519</v>
      </c>
      <c r="M1956" s="63" t="s">
        <v>586</v>
      </c>
    </row>
    <row r="1957" spans="1:13" ht="15" customHeight="1" x14ac:dyDescent="0.25">
      <c r="A1957" s="46"/>
      <c r="B1957" s="25" t="s">
        <v>257</v>
      </c>
      <c r="C1957" s="43" t="s">
        <v>1463</v>
      </c>
      <c r="D1957" s="69" t="s">
        <v>7077</v>
      </c>
      <c r="E1957" s="39" t="s">
        <v>361</v>
      </c>
      <c r="F1957" s="25" t="s">
        <v>11</v>
      </c>
      <c r="G1957" s="25" t="s">
        <v>14</v>
      </c>
      <c r="H1957" s="25" t="s">
        <v>13</v>
      </c>
      <c r="I1957" s="32">
        <v>-3895</v>
      </c>
      <c r="J1957" s="48" t="str">
        <f t="shared" si="30"/>
        <v>School Districts</v>
      </c>
      <c r="K1957" s="48" t="str">
        <f>IFERROR(VLOOKUP(C1957,AppropUnits[],13,0),D1957)</f>
        <v>Venture Academy Charter</v>
      </c>
      <c r="L1957" s="62" t="s">
        <v>1519</v>
      </c>
      <c r="M1957" s="63" t="s">
        <v>586</v>
      </c>
    </row>
    <row r="1958" spans="1:13" ht="15" customHeight="1" x14ac:dyDescent="0.25">
      <c r="A1958" s="46"/>
      <c r="B1958" s="25" t="s">
        <v>257</v>
      </c>
      <c r="C1958" s="43" t="s">
        <v>1463</v>
      </c>
      <c r="D1958" s="69" t="s">
        <v>7077</v>
      </c>
      <c r="E1958" s="39" t="s">
        <v>361</v>
      </c>
      <c r="F1958" s="25" t="s">
        <v>11</v>
      </c>
      <c r="G1958" s="25" t="s">
        <v>20</v>
      </c>
      <c r="H1958" s="25" t="s">
        <v>13</v>
      </c>
      <c r="I1958" s="32">
        <v>6140</v>
      </c>
      <c r="J1958" s="48" t="str">
        <f t="shared" si="30"/>
        <v>School Districts</v>
      </c>
      <c r="K1958" s="48" t="str">
        <f>IFERROR(VLOOKUP(C1958,AppropUnits[],13,0),D1958)</f>
        <v>Venture Academy Charter</v>
      </c>
      <c r="L1958" s="62" t="s">
        <v>1519</v>
      </c>
      <c r="M1958" s="63" t="s">
        <v>586</v>
      </c>
    </row>
    <row r="1959" spans="1:13" ht="15" customHeight="1" x14ac:dyDescent="0.25">
      <c r="A1959" s="46"/>
      <c r="B1959" s="25" t="s">
        <v>257</v>
      </c>
      <c r="C1959" s="43" t="s">
        <v>1463</v>
      </c>
      <c r="D1959" s="69" t="s">
        <v>7078</v>
      </c>
      <c r="E1959" s="39" t="s">
        <v>361</v>
      </c>
      <c r="F1959" s="25" t="s">
        <v>11</v>
      </c>
      <c r="G1959" s="25" t="s">
        <v>12</v>
      </c>
      <c r="H1959" s="25" t="s">
        <v>13</v>
      </c>
      <c r="I1959" s="32">
        <v>16</v>
      </c>
      <c r="J1959" s="48" t="str">
        <f t="shared" si="30"/>
        <v>School Districts</v>
      </c>
      <c r="K1959" s="48" t="str">
        <f>IFERROR(VLOOKUP(C1959,AppropUnits[],13,0),D1959)</f>
        <v>Vista At Entrada School For Performing Arts And Technology</v>
      </c>
      <c r="L1959" s="62" t="s">
        <v>1519</v>
      </c>
      <c r="M1959" s="63" t="s">
        <v>586</v>
      </c>
    </row>
    <row r="1960" spans="1:13" ht="15" customHeight="1" x14ac:dyDescent="0.25">
      <c r="A1960" s="46"/>
      <c r="B1960" s="25" t="s">
        <v>257</v>
      </c>
      <c r="C1960" s="43" t="s">
        <v>1463</v>
      </c>
      <c r="D1960" s="69" t="s">
        <v>7078</v>
      </c>
      <c r="E1960" s="39" t="s">
        <v>361</v>
      </c>
      <c r="F1960" s="25" t="s">
        <v>11</v>
      </c>
      <c r="G1960" s="25" t="s">
        <v>14</v>
      </c>
      <c r="H1960" s="25" t="s">
        <v>13</v>
      </c>
      <c r="I1960" s="32">
        <v>-1745</v>
      </c>
      <c r="J1960" s="48" t="str">
        <f t="shared" si="30"/>
        <v>School Districts</v>
      </c>
      <c r="K1960" s="48" t="str">
        <f>IFERROR(VLOOKUP(C1960,AppropUnits[],13,0),D1960)</f>
        <v>Vista At Entrada School For Performing Arts And Technology</v>
      </c>
      <c r="L1960" s="62" t="s">
        <v>1519</v>
      </c>
      <c r="M1960" s="63" t="s">
        <v>586</v>
      </c>
    </row>
    <row r="1961" spans="1:13" ht="15" customHeight="1" x14ac:dyDescent="0.25">
      <c r="A1961" s="46"/>
      <c r="B1961" s="25" t="s">
        <v>257</v>
      </c>
      <c r="C1961" s="43" t="s">
        <v>1463</v>
      </c>
      <c r="D1961" s="69" t="s">
        <v>7078</v>
      </c>
      <c r="E1961" s="39" t="s">
        <v>361</v>
      </c>
      <c r="F1961" s="25" t="s">
        <v>11</v>
      </c>
      <c r="G1961" s="25" t="s">
        <v>20</v>
      </c>
      <c r="H1961" s="25" t="s">
        <v>13</v>
      </c>
      <c r="I1961" s="32">
        <v>3222</v>
      </c>
      <c r="J1961" s="48" t="str">
        <f t="shared" si="30"/>
        <v>School Districts</v>
      </c>
      <c r="K1961" s="48" t="str">
        <f>IFERROR(VLOOKUP(C1961,AppropUnits[],13,0),D1961)</f>
        <v>Vista At Entrada School For Performing Arts And Technology</v>
      </c>
      <c r="L1961" s="62" t="s">
        <v>1519</v>
      </c>
      <c r="M1961" s="63" t="s">
        <v>586</v>
      </c>
    </row>
    <row r="1962" spans="1:13" ht="15" customHeight="1" x14ac:dyDescent="0.25">
      <c r="A1962" s="46"/>
      <c r="B1962" s="25" t="s">
        <v>257</v>
      </c>
      <c r="C1962" s="43" t="s">
        <v>1463</v>
      </c>
      <c r="D1962" s="69" t="s">
        <v>7079</v>
      </c>
      <c r="E1962" s="39" t="s">
        <v>361</v>
      </c>
      <c r="F1962" s="25" t="s">
        <v>11</v>
      </c>
      <c r="G1962" s="25" t="s">
        <v>12</v>
      </c>
      <c r="H1962" s="25" t="s">
        <v>13</v>
      </c>
      <c r="I1962" s="32">
        <v>-19</v>
      </c>
      <c r="J1962" s="48" t="str">
        <f t="shared" si="30"/>
        <v>School Districts</v>
      </c>
      <c r="K1962" s="48" t="str">
        <f>IFERROR(VLOOKUP(C1962,AppropUnits[],13,0),D1962)</f>
        <v>Walden School Of Liberal Arts</v>
      </c>
      <c r="L1962" s="62" t="s">
        <v>1519</v>
      </c>
      <c r="M1962" s="63" t="s">
        <v>586</v>
      </c>
    </row>
    <row r="1963" spans="1:13" ht="15" customHeight="1" x14ac:dyDescent="0.25">
      <c r="A1963" s="46"/>
      <c r="B1963" s="25" t="s">
        <v>257</v>
      </c>
      <c r="C1963" s="43" t="s">
        <v>1463</v>
      </c>
      <c r="D1963" s="69" t="s">
        <v>7079</v>
      </c>
      <c r="E1963" s="39" t="s">
        <v>361</v>
      </c>
      <c r="F1963" s="25" t="s">
        <v>11</v>
      </c>
      <c r="G1963" s="25" t="s">
        <v>14</v>
      </c>
      <c r="H1963" s="25" t="s">
        <v>13</v>
      </c>
      <c r="I1963" s="32">
        <v>-1375</v>
      </c>
      <c r="J1963" s="48" t="str">
        <f t="shared" si="30"/>
        <v>School Districts</v>
      </c>
      <c r="K1963" s="48" t="str">
        <f>IFERROR(VLOOKUP(C1963,AppropUnits[],13,0),D1963)</f>
        <v>Walden School Of Liberal Arts</v>
      </c>
      <c r="L1963" s="62" t="s">
        <v>1519</v>
      </c>
      <c r="M1963" s="63" t="s">
        <v>586</v>
      </c>
    </row>
    <row r="1964" spans="1:13" ht="15" customHeight="1" x14ac:dyDescent="0.25">
      <c r="A1964" s="46"/>
      <c r="B1964" s="25" t="s">
        <v>257</v>
      </c>
      <c r="C1964" s="43" t="s">
        <v>1463</v>
      </c>
      <c r="D1964" s="69" t="s">
        <v>7079</v>
      </c>
      <c r="E1964" s="39" t="s">
        <v>361</v>
      </c>
      <c r="F1964" s="25" t="s">
        <v>11</v>
      </c>
      <c r="G1964" s="25" t="s">
        <v>20</v>
      </c>
      <c r="H1964" s="25" t="s">
        <v>13</v>
      </c>
      <c r="I1964" s="32">
        <v>1085</v>
      </c>
      <c r="J1964" s="48" t="str">
        <f t="shared" si="30"/>
        <v>School Districts</v>
      </c>
      <c r="K1964" s="48" t="str">
        <f>IFERROR(VLOOKUP(C1964,AppropUnits[],13,0),D1964)</f>
        <v>Walden School Of Liberal Arts</v>
      </c>
      <c r="L1964" s="62" t="s">
        <v>1519</v>
      </c>
      <c r="M1964" s="63" t="s">
        <v>586</v>
      </c>
    </row>
    <row r="1965" spans="1:13" ht="15" customHeight="1" x14ac:dyDescent="0.25">
      <c r="A1965" s="46"/>
      <c r="B1965" s="25" t="s">
        <v>257</v>
      </c>
      <c r="C1965" s="43" t="s">
        <v>1463</v>
      </c>
      <c r="D1965" s="69" t="s">
        <v>7080</v>
      </c>
      <c r="E1965" s="39" t="s">
        <v>361</v>
      </c>
      <c r="F1965" s="25" t="s">
        <v>11</v>
      </c>
      <c r="G1965" s="25" t="s">
        <v>14</v>
      </c>
      <c r="H1965" s="25" t="s">
        <v>13</v>
      </c>
      <c r="I1965" s="32">
        <v>-83</v>
      </c>
      <c r="J1965" s="48" t="str">
        <f t="shared" si="30"/>
        <v>School Districts</v>
      </c>
      <c r="K1965" s="48" t="str">
        <f>IFERROR(VLOOKUP(C1965,AppropUnits[],13,0),D1965)</f>
        <v>Wallace Stegner Academy</v>
      </c>
      <c r="L1965" s="62" t="s">
        <v>1519</v>
      </c>
      <c r="M1965" s="63" t="s">
        <v>586</v>
      </c>
    </row>
    <row r="1966" spans="1:13" ht="15" customHeight="1" x14ac:dyDescent="0.25">
      <c r="A1966" s="46"/>
      <c r="B1966" s="25" t="s">
        <v>257</v>
      </c>
      <c r="C1966" s="43" t="s">
        <v>1463</v>
      </c>
      <c r="D1966" s="69" t="s">
        <v>7080</v>
      </c>
      <c r="E1966" s="39" t="s">
        <v>361</v>
      </c>
      <c r="F1966" s="25" t="s">
        <v>11</v>
      </c>
      <c r="G1966" s="25" t="s">
        <v>20</v>
      </c>
      <c r="H1966" s="25" t="s">
        <v>13</v>
      </c>
      <c r="I1966" s="32">
        <v>1792</v>
      </c>
      <c r="J1966" s="48" t="str">
        <f t="shared" si="30"/>
        <v>School Districts</v>
      </c>
      <c r="K1966" s="48" t="str">
        <f>IFERROR(VLOOKUP(C1966,AppropUnits[],13,0),D1966)</f>
        <v>Wallace Stegner Academy</v>
      </c>
      <c r="L1966" s="62" t="s">
        <v>1519</v>
      </c>
      <c r="M1966" s="63" t="s">
        <v>586</v>
      </c>
    </row>
    <row r="1967" spans="1:13" ht="15" customHeight="1" x14ac:dyDescent="0.25">
      <c r="A1967" s="46"/>
      <c r="B1967" s="25" t="s">
        <v>257</v>
      </c>
      <c r="C1967" s="43" t="s">
        <v>1463</v>
      </c>
      <c r="D1967" s="69" t="s">
        <v>7081</v>
      </c>
      <c r="E1967" s="39" t="s">
        <v>361</v>
      </c>
      <c r="F1967" s="25" t="s">
        <v>11</v>
      </c>
      <c r="G1967" s="25" t="s">
        <v>12</v>
      </c>
      <c r="H1967" s="25" t="s">
        <v>13</v>
      </c>
      <c r="I1967" s="32">
        <v>-155</v>
      </c>
      <c r="J1967" s="48" t="str">
        <f t="shared" si="30"/>
        <v>School Districts</v>
      </c>
      <c r="K1967" s="48" t="str">
        <f>IFERROR(VLOOKUP(C1967,AppropUnits[],13,0),D1967)</f>
        <v>Wasatch County School District</v>
      </c>
      <c r="L1967" s="62" t="s">
        <v>1519</v>
      </c>
      <c r="M1967" s="63" t="s">
        <v>586</v>
      </c>
    </row>
    <row r="1968" spans="1:13" ht="15" customHeight="1" x14ac:dyDescent="0.25">
      <c r="A1968" s="46"/>
      <c r="B1968" s="25" t="s">
        <v>257</v>
      </c>
      <c r="C1968" s="43" t="s">
        <v>1463</v>
      </c>
      <c r="D1968" s="69" t="s">
        <v>7081</v>
      </c>
      <c r="E1968" s="39" t="s">
        <v>361</v>
      </c>
      <c r="F1968" s="25" t="s">
        <v>11</v>
      </c>
      <c r="G1968" s="25" t="s">
        <v>14</v>
      </c>
      <c r="H1968" s="25" t="s">
        <v>13</v>
      </c>
      <c r="I1968" s="32">
        <v>43898</v>
      </c>
      <c r="J1968" s="48" t="str">
        <f t="shared" si="30"/>
        <v>School Districts</v>
      </c>
      <c r="K1968" s="48" t="str">
        <f>IFERROR(VLOOKUP(C1968,AppropUnits[],13,0),D1968)</f>
        <v>Wasatch County School District</v>
      </c>
      <c r="L1968" s="62" t="s">
        <v>1519</v>
      </c>
      <c r="M1968" s="63" t="s">
        <v>586</v>
      </c>
    </row>
    <row r="1969" spans="1:13" ht="15" customHeight="1" x14ac:dyDescent="0.25">
      <c r="A1969" s="46"/>
      <c r="B1969" s="25" t="s">
        <v>257</v>
      </c>
      <c r="C1969" s="43" t="s">
        <v>1463</v>
      </c>
      <c r="D1969" s="69" t="s">
        <v>7081</v>
      </c>
      <c r="E1969" s="39" t="s">
        <v>361</v>
      </c>
      <c r="F1969" s="25" t="s">
        <v>11</v>
      </c>
      <c r="G1969" s="25" t="s">
        <v>20</v>
      </c>
      <c r="H1969" s="25" t="s">
        <v>13</v>
      </c>
      <c r="I1969" s="32">
        <v>27125</v>
      </c>
      <c r="J1969" s="48" t="str">
        <f t="shared" si="30"/>
        <v>School Districts</v>
      </c>
      <c r="K1969" s="48" t="str">
        <f>IFERROR(VLOOKUP(C1969,AppropUnits[],13,0),D1969)</f>
        <v>Wasatch County School District</v>
      </c>
      <c r="L1969" s="62" t="s">
        <v>1519</v>
      </c>
      <c r="M1969" s="63" t="s">
        <v>586</v>
      </c>
    </row>
    <row r="1970" spans="1:13" ht="15" customHeight="1" x14ac:dyDescent="0.25">
      <c r="A1970" s="46"/>
      <c r="B1970" s="25" t="s">
        <v>257</v>
      </c>
      <c r="C1970" s="43" t="s">
        <v>1463</v>
      </c>
      <c r="D1970" s="69" t="s">
        <v>7082</v>
      </c>
      <c r="E1970" s="39" t="s">
        <v>361</v>
      </c>
      <c r="F1970" s="25" t="s">
        <v>11</v>
      </c>
      <c r="G1970" s="25" t="s">
        <v>14</v>
      </c>
      <c r="H1970" s="25" t="s">
        <v>13</v>
      </c>
      <c r="I1970" s="32">
        <v>-1284</v>
      </c>
      <c r="J1970" s="48" t="str">
        <f t="shared" si="30"/>
        <v>School Districts</v>
      </c>
      <c r="K1970" s="48" t="str">
        <f>IFERROR(VLOOKUP(C1970,AppropUnits[],13,0),D1970)</f>
        <v>Wasatch Peak Academy</v>
      </c>
      <c r="L1970" s="62" t="s">
        <v>1519</v>
      </c>
      <c r="M1970" s="63" t="s">
        <v>586</v>
      </c>
    </row>
    <row r="1971" spans="1:13" ht="15" customHeight="1" x14ac:dyDescent="0.25">
      <c r="A1971" s="46"/>
      <c r="B1971" s="25" t="s">
        <v>257</v>
      </c>
      <c r="C1971" s="43" t="s">
        <v>1463</v>
      </c>
      <c r="D1971" s="69" t="s">
        <v>7082</v>
      </c>
      <c r="E1971" s="39" t="s">
        <v>361</v>
      </c>
      <c r="F1971" s="25" t="s">
        <v>11</v>
      </c>
      <c r="G1971" s="25" t="s">
        <v>20</v>
      </c>
      <c r="H1971" s="25" t="s">
        <v>13</v>
      </c>
      <c r="I1971" s="32">
        <v>1067</v>
      </c>
      <c r="J1971" s="48" t="str">
        <f t="shared" si="30"/>
        <v>School Districts</v>
      </c>
      <c r="K1971" s="48" t="str">
        <f>IFERROR(VLOOKUP(C1971,AppropUnits[],13,0),D1971)</f>
        <v>Wasatch Peak Academy</v>
      </c>
      <c r="L1971" s="62" t="s">
        <v>1519</v>
      </c>
      <c r="M1971" s="63" t="s">
        <v>586</v>
      </c>
    </row>
    <row r="1972" spans="1:13" ht="15" customHeight="1" x14ac:dyDescent="0.25">
      <c r="A1972" s="46"/>
      <c r="B1972" s="25" t="s">
        <v>257</v>
      </c>
      <c r="C1972" s="43" t="s">
        <v>1463</v>
      </c>
      <c r="D1972" s="69" t="s">
        <v>7083</v>
      </c>
      <c r="E1972" s="39" t="s">
        <v>361</v>
      </c>
      <c r="F1972" s="25" t="s">
        <v>11</v>
      </c>
      <c r="G1972" s="25" t="s">
        <v>12</v>
      </c>
      <c r="H1972" s="25" t="s">
        <v>13</v>
      </c>
      <c r="I1972" s="32">
        <v>-4632</v>
      </c>
      <c r="J1972" s="48" t="str">
        <f t="shared" si="30"/>
        <v>School Districts</v>
      </c>
      <c r="K1972" s="48" t="str">
        <f>IFERROR(VLOOKUP(C1972,AppropUnits[],13,0),D1972)</f>
        <v>Washington County School District</v>
      </c>
      <c r="L1972" s="62" t="s">
        <v>1519</v>
      </c>
      <c r="M1972" s="63" t="s">
        <v>586</v>
      </c>
    </row>
    <row r="1973" spans="1:13" ht="15" customHeight="1" x14ac:dyDescent="0.25">
      <c r="A1973" s="46"/>
      <c r="B1973" s="25" t="s">
        <v>257</v>
      </c>
      <c r="C1973" s="43" t="s">
        <v>1463</v>
      </c>
      <c r="D1973" s="69" t="s">
        <v>7083</v>
      </c>
      <c r="E1973" s="39" t="s">
        <v>361</v>
      </c>
      <c r="F1973" s="25" t="s">
        <v>11</v>
      </c>
      <c r="G1973" s="25" t="s">
        <v>14</v>
      </c>
      <c r="H1973" s="25" t="s">
        <v>13</v>
      </c>
      <c r="I1973" s="32">
        <v>64886</v>
      </c>
      <c r="J1973" s="48" t="str">
        <f t="shared" si="30"/>
        <v>School Districts</v>
      </c>
      <c r="K1973" s="48" t="str">
        <f>IFERROR(VLOOKUP(C1973,AppropUnits[],13,0),D1973)</f>
        <v>Washington County School District</v>
      </c>
      <c r="L1973" s="62" t="s">
        <v>1519</v>
      </c>
      <c r="M1973" s="63" t="s">
        <v>586</v>
      </c>
    </row>
    <row r="1974" spans="1:13" ht="15" customHeight="1" x14ac:dyDescent="0.25">
      <c r="A1974" s="46"/>
      <c r="B1974" s="25" t="s">
        <v>257</v>
      </c>
      <c r="C1974" s="43" t="s">
        <v>1463</v>
      </c>
      <c r="D1974" s="69" t="s">
        <v>7083</v>
      </c>
      <c r="E1974" s="39" t="s">
        <v>361</v>
      </c>
      <c r="F1974" s="25" t="s">
        <v>11</v>
      </c>
      <c r="G1974" s="25" t="s">
        <v>20</v>
      </c>
      <c r="H1974" s="25" t="s">
        <v>13</v>
      </c>
      <c r="I1974" s="32">
        <v>275754</v>
      </c>
      <c r="J1974" s="48" t="str">
        <f t="shared" si="30"/>
        <v>School Districts</v>
      </c>
      <c r="K1974" s="48" t="str">
        <f>IFERROR(VLOOKUP(C1974,AppropUnits[],13,0),D1974)</f>
        <v>Washington County School District</v>
      </c>
      <c r="L1974" s="62" t="s">
        <v>1519</v>
      </c>
      <c r="M1974" s="63" t="s">
        <v>586</v>
      </c>
    </row>
    <row r="1975" spans="1:13" ht="15" customHeight="1" x14ac:dyDescent="0.25">
      <c r="A1975" s="45"/>
      <c r="B1975" s="27" t="s">
        <v>257</v>
      </c>
      <c r="C1975" s="28"/>
      <c r="D1975" s="80" t="s">
        <v>7083</v>
      </c>
      <c r="E1975" s="29" t="s">
        <v>361</v>
      </c>
      <c r="F1975" s="29" t="s">
        <v>574</v>
      </c>
      <c r="G1975" s="29" t="s">
        <v>575</v>
      </c>
      <c r="H1975" s="30" t="s">
        <v>13</v>
      </c>
      <c r="I1975" s="31">
        <v>-37.5</v>
      </c>
      <c r="J1975" s="48" t="str">
        <f t="shared" si="30"/>
        <v>School Districts</v>
      </c>
      <c r="K1975" s="48" t="str">
        <f>IFERROR(VLOOKUP(C1975,AppropUnits[],13,0),D1975)</f>
        <v>Washington County School District</v>
      </c>
      <c r="L1975" s="35" t="s">
        <v>587</v>
      </c>
      <c r="M1975" s="63" t="s">
        <v>586</v>
      </c>
    </row>
    <row r="1976" spans="1:13" ht="15" customHeight="1" x14ac:dyDescent="0.25">
      <c r="A1976" s="45"/>
      <c r="B1976" s="27" t="s">
        <v>257</v>
      </c>
      <c r="C1976" s="28"/>
      <c r="D1976" s="80" t="s">
        <v>7083</v>
      </c>
      <c r="E1976" s="29" t="s">
        <v>361</v>
      </c>
      <c r="F1976" s="29" t="s">
        <v>261</v>
      </c>
      <c r="G1976" s="29" t="s">
        <v>260</v>
      </c>
      <c r="H1976" s="30" t="s">
        <v>13</v>
      </c>
      <c r="I1976" s="31">
        <v>2501.6136000000001</v>
      </c>
      <c r="J1976" s="48" t="str">
        <f t="shared" si="30"/>
        <v>School Districts</v>
      </c>
      <c r="K1976" s="48" t="str">
        <f>IFERROR(VLOOKUP(C1976,AppropUnits[],13,0),D1976)</f>
        <v>Washington County School District</v>
      </c>
      <c r="L1976" s="35" t="s">
        <v>588</v>
      </c>
      <c r="M1976" s="63" t="s">
        <v>586</v>
      </c>
    </row>
    <row r="1977" spans="1:13" ht="15" customHeight="1" x14ac:dyDescent="0.25">
      <c r="A1977" s="45"/>
      <c r="B1977" s="27" t="s">
        <v>257</v>
      </c>
      <c r="C1977" s="28"/>
      <c r="D1977" s="69" t="s">
        <v>7084</v>
      </c>
      <c r="E1977" s="29" t="s">
        <v>361</v>
      </c>
      <c r="F1977" s="29" t="s">
        <v>261</v>
      </c>
      <c r="G1977" s="29" t="s">
        <v>260</v>
      </c>
      <c r="H1977" s="30" t="s">
        <v>13</v>
      </c>
      <c r="I1977" s="31">
        <v>161.0077</v>
      </c>
      <c r="J1977" s="48" t="str">
        <f t="shared" si="30"/>
        <v>School Districts</v>
      </c>
      <c r="K1977" s="48" t="str">
        <f>IFERROR(VLOOKUP(C1977,AppropUnits[],13,0),D1977)</f>
        <v>Wayne School District</v>
      </c>
      <c r="L1977" s="35" t="s">
        <v>588</v>
      </c>
      <c r="M1977" s="63" t="s">
        <v>586</v>
      </c>
    </row>
    <row r="1978" spans="1:13" ht="15" customHeight="1" x14ac:dyDescent="0.25">
      <c r="A1978" s="46"/>
      <c r="B1978" s="25" t="s">
        <v>257</v>
      </c>
      <c r="C1978" s="43" t="s">
        <v>1463</v>
      </c>
      <c r="D1978" s="69" t="s">
        <v>7084</v>
      </c>
      <c r="E1978" s="39" t="s">
        <v>361</v>
      </c>
      <c r="F1978" s="25" t="s">
        <v>11</v>
      </c>
      <c r="G1978" s="25" t="s">
        <v>12</v>
      </c>
      <c r="H1978" s="25" t="s">
        <v>13</v>
      </c>
      <c r="I1978" s="32">
        <v>-127</v>
      </c>
      <c r="J1978" s="48" t="str">
        <f t="shared" si="30"/>
        <v>School Districts</v>
      </c>
      <c r="K1978" s="48" t="str">
        <f>IFERROR(VLOOKUP(C1978,AppropUnits[],13,0),D1978)</f>
        <v>Wayne School District</v>
      </c>
      <c r="L1978" s="62" t="s">
        <v>1519</v>
      </c>
      <c r="M1978" s="63" t="s">
        <v>586</v>
      </c>
    </row>
    <row r="1979" spans="1:13" ht="15" customHeight="1" x14ac:dyDescent="0.25">
      <c r="A1979" s="46"/>
      <c r="B1979" s="25" t="s">
        <v>257</v>
      </c>
      <c r="C1979" s="43" t="s">
        <v>1463</v>
      </c>
      <c r="D1979" s="69" t="s">
        <v>7084</v>
      </c>
      <c r="E1979" s="39" t="s">
        <v>361</v>
      </c>
      <c r="F1979" s="25" t="s">
        <v>11</v>
      </c>
      <c r="G1979" s="25" t="s">
        <v>14</v>
      </c>
      <c r="H1979" s="25" t="s">
        <v>13</v>
      </c>
      <c r="I1979" s="32">
        <v>501</v>
      </c>
      <c r="J1979" s="48" t="str">
        <f t="shared" si="30"/>
        <v>School Districts</v>
      </c>
      <c r="K1979" s="48" t="str">
        <f>IFERROR(VLOOKUP(C1979,AppropUnits[],13,0),D1979)</f>
        <v>Wayne School District</v>
      </c>
      <c r="L1979" s="62" t="s">
        <v>1519</v>
      </c>
      <c r="M1979" s="63" t="s">
        <v>586</v>
      </c>
    </row>
    <row r="1980" spans="1:13" ht="15" customHeight="1" x14ac:dyDescent="0.25">
      <c r="A1980" s="46"/>
      <c r="B1980" s="25" t="s">
        <v>257</v>
      </c>
      <c r="C1980" s="43" t="s">
        <v>1463</v>
      </c>
      <c r="D1980" s="69" t="s">
        <v>7084</v>
      </c>
      <c r="E1980" s="39" t="s">
        <v>361</v>
      </c>
      <c r="F1980" s="25" t="s">
        <v>11</v>
      </c>
      <c r="G1980" s="25" t="s">
        <v>20</v>
      </c>
      <c r="H1980" s="25" t="s">
        <v>13</v>
      </c>
      <c r="I1980" s="32">
        <v>3217</v>
      </c>
      <c r="J1980" s="48" t="str">
        <f t="shared" si="30"/>
        <v>School Districts</v>
      </c>
      <c r="K1980" s="48" t="str">
        <f>IFERROR(VLOOKUP(C1980,AppropUnits[],13,0),D1980)</f>
        <v>Wayne School District</v>
      </c>
      <c r="L1980" s="62" t="s">
        <v>1519</v>
      </c>
      <c r="M1980" s="63" t="s">
        <v>586</v>
      </c>
    </row>
    <row r="1981" spans="1:13" ht="15" customHeight="1" x14ac:dyDescent="0.25">
      <c r="A1981" s="45"/>
      <c r="B1981" s="27" t="s">
        <v>257</v>
      </c>
      <c r="C1981" s="28"/>
      <c r="D1981" s="69" t="s">
        <v>7085</v>
      </c>
      <c r="E1981" s="29" t="s">
        <v>361</v>
      </c>
      <c r="F1981" s="29" t="s">
        <v>574</v>
      </c>
      <c r="G1981" s="29" t="s">
        <v>575</v>
      </c>
      <c r="H1981" s="30" t="s">
        <v>13</v>
      </c>
      <c r="I1981" s="31">
        <v>-237.5</v>
      </c>
      <c r="J1981" s="48" t="str">
        <f t="shared" si="30"/>
        <v>School Districts</v>
      </c>
      <c r="K1981" s="48" t="str">
        <f>IFERROR(VLOOKUP(C1981,AppropUnits[],13,0),D1981)</f>
        <v>Weber School District</v>
      </c>
      <c r="L1981" s="35" t="s">
        <v>587</v>
      </c>
      <c r="M1981" s="63" t="s">
        <v>586</v>
      </c>
    </row>
    <row r="1982" spans="1:13" ht="15" customHeight="1" x14ac:dyDescent="0.25">
      <c r="A1982" s="45"/>
      <c r="B1982" s="27" t="s">
        <v>257</v>
      </c>
      <c r="C1982" s="28"/>
      <c r="D1982" s="69" t="s">
        <v>7085</v>
      </c>
      <c r="E1982" s="29" t="s">
        <v>361</v>
      </c>
      <c r="F1982" s="29" t="s">
        <v>261</v>
      </c>
      <c r="G1982" s="29" t="s">
        <v>260</v>
      </c>
      <c r="H1982" s="30" t="s">
        <v>13</v>
      </c>
      <c r="I1982" s="31">
        <v>2964.3789000000002</v>
      </c>
      <c r="J1982" s="48" t="str">
        <f t="shared" si="30"/>
        <v>School Districts</v>
      </c>
      <c r="K1982" s="48" t="str">
        <f>IFERROR(VLOOKUP(C1982,AppropUnits[],13,0),D1982)</f>
        <v>Weber School District</v>
      </c>
      <c r="L1982" s="35" t="s">
        <v>588</v>
      </c>
      <c r="M1982" s="63" t="s">
        <v>586</v>
      </c>
    </row>
    <row r="1983" spans="1:13" ht="15" customHeight="1" x14ac:dyDescent="0.25">
      <c r="A1983" s="46"/>
      <c r="B1983" s="25" t="s">
        <v>257</v>
      </c>
      <c r="C1983" s="43" t="s">
        <v>1463</v>
      </c>
      <c r="D1983" s="69" t="s">
        <v>7085</v>
      </c>
      <c r="E1983" s="39" t="s">
        <v>361</v>
      </c>
      <c r="F1983" s="25" t="s">
        <v>11</v>
      </c>
      <c r="G1983" s="25" t="s">
        <v>12</v>
      </c>
      <c r="H1983" s="25" t="s">
        <v>13</v>
      </c>
      <c r="I1983" s="32">
        <v>-4671</v>
      </c>
      <c r="J1983" s="48" t="str">
        <f t="shared" si="30"/>
        <v>School Districts</v>
      </c>
      <c r="K1983" s="48" t="str">
        <f>IFERROR(VLOOKUP(C1983,AppropUnits[],13,0),D1983)</f>
        <v>Weber School District</v>
      </c>
      <c r="L1983" s="62" t="s">
        <v>1519</v>
      </c>
      <c r="M1983" s="63" t="s">
        <v>586</v>
      </c>
    </row>
    <row r="1984" spans="1:13" ht="15" customHeight="1" x14ac:dyDescent="0.25">
      <c r="A1984" s="46"/>
      <c r="B1984" s="25" t="s">
        <v>257</v>
      </c>
      <c r="C1984" s="43" t="s">
        <v>1463</v>
      </c>
      <c r="D1984" s="69" t="s">
        <v>7085</v>
      </c>
      <c r="E1984" s="39" t="s">
        <v>361</v>
      </c>
      <c r="F1984" s="25" t="s">
        <v>11</v>
      </c>
      <c r="G1984" s="25" t="s">
        <v>14</v>
      </c>
      <c r="H1984" s="25" t="s">
        <v>13</v>
      </c>
      <c r="I1984" s="32">
        <v>-1527</v>
      </c>
      <c r="J1984" s="48" t="str">
        <f t="shared" si="30"/>
        <v>School Districts</v>
      </c>
      <c r="K1984" s="48" t="str">
        <f>IFERROR(VLOOKUP(C1984,AppropUnits[],13,0),D1984)</f>
        <v>Weber School District</v>
      </c>
      <c r="L1984" s="62" t="s">
        <v>1519</v>
      </c>
      <c r="M1984" s="63" t="s">
        <v>586</v>
      </c>
    </row>
    <row r="1985" spans="1:13" ht="15" customHeight="1" x14ac:dyDescent="0.25">
      <c r="A1985" s="46"/>
      <c r="B1985" s="25" t="s">
        <v>257</v>
      </c>
      <c r="C1985" s="43" t="s">
        <v>1463</v>
      </c>
      <c r="D1985" s="69" t="s">
        <v>7085</v>
      </c>
      <c r="E1985" s="39" t="s">
        <v>361</v>
      </c>
      <c r="F1985" s="25" t="s">
        <v>11</v>
      </c>
      <c r="G1985" s="25" t="s">
        <v>20</v>
      </c>
      <c r="H1985" s="25" t="s">
        <v>13</v>
      </c>
      <c r="I1985" s="32">
        <v>150607</v>
      </c>
      <c r="J1985" s="48" t="str">
        <f t="shared" si="30"/>
        <v>School Districts</v>
      </c>
      <c r="K1985" s="48" t="str">
        <f>IFERROR(VLOOKUP(C1985,AppropUnits[],13,0),D1985)</f>
        <v>Weber School District</v>
      </c>
      <c r="L1985" s="62" t="s">
        <v>1519</v>
      </c>
      <c r="M1985" s="63" t="s">
        <v>586</v>
      </c>
    </row>
    <row r="1986" spans="1:13" ht="15" customHeight="1" x14ac:dyDescent="0.25">
      <c r="A1986" s="46"/>
      <c r="B1986" s="25" t="s">
        <v>257</v>
      </c>
      <c r="C1986" s="43" t="s">
        <v>1463</v>
      </c>
      <c r="D1986" s="69" t="s">
        <v>7086</v>
      </c>
      <c r="E1986" s="39" t="s">
        <v>361</v>
      </c>
      <c r="F1986" s="25" t="s">
        <v>11</v>
      </c>
      <c r="G1986" s="25" t="s">
        <v>14</v>
      </c>
      <c r="H1986" s="25" t="s">
        <v>13</v>
      </c>
      <c r="I1986" s="32">
        <v>-288</v>
      </c>
      <c r="J1986" s="48" t="str">
        <f t="shared" si="30"/>
        <v>School Districts</v>
      </c>
      <c r="K1986" s="48" t="str">
        <f>IFERROR(VLOOKUP(C1986,AppropUnits[],13,0),D1986)</f>
        <v>Weber State University Charter Academy</v>
      </c>
      <c r="L1986" s="62" t="s">
        <v>1519</v>
      </c>
      <c r="M1986" s="63" t="s">
        <v>586</v>
      </c>
    </row>
    <row r="1987" spans="1:13" ht="15" customHeight="1" x14ac:dyDescent="0.25">
      <c r="A1987" s="46"/>
      <c r="B1987" s="25" t="s">
        <v>257</v>
      </c>
      <c r="C1987" s="43" t="s">
        <v>1463</v>
      </c>
      <c r="D1987" s="69" t="s">
        <v>7086</v>
      </c>
      <c r="E1987" s="39" t="s">
        <v>361</v>
      </c>
      <c r="F1987" s="25" t="s">
        <v>11</v>
      </c>
      <c r="G1987" s="25" t="s">
        <v>20</v>
      </c>
      <c r="H1987" s="25" t="s">
        <v>13</v>
      </c>
      <c r="I1987" s="32">
        <v>12</v>
      </c>
      <c r="J1987" s="48" t="str">
        <f t="shared" si="30"/>
        <v>School Districts</v>
      </c>
      <c r="K1987" s="48" t="str">
        <f>IFERROR(VLOOKUP(C1987,AppropUnits[],13,0),D1987)</f>
        <v>Weber State University Charter Academy</v>
      </c>
      <c r="L1987" s="62" t="s">
        <v>1519</v>
      </c>
      <c r="M1987" s="63" t="s">
        <v>586</v>
      </c>
    </row>
    <row r="1988" spans="1:13" ht="15" customHeight="1" x14ac:dyDescent="0.25">
      <c r="A1988" s="46"/>
      <c r="B1988" s="25" t="s">
        <v>257</v>
      </c>
      <c r="C1988" s="43" t="s">
        <v>1463</v>
      </c>
      <c r="D1988" s="69" t="s">
        <v>7087</v>
      </c>
      <c r="E1988" s="39" t="s">
        <v>361</v>
      </c>
      <c r="F1988" s="25" t="s">
        <v>11</v>
      </c>
      <c r="G1988" s="25" t="s">
        <v>14</v>
      </c>
      <c r="H1988" s="25" t="s">
        <v>13</v>
      </c>
      <c r="I1988" s="32">
        <v>-553</v>
      </c>
      <c r="J1988" s="48" t="str">
        <f t="shared" ref="J1988:J2051" si="31">IF(A1988&gt;"",A1988&amp;" "&amp;B1988,B1988)</f>
        <v>School Districts</v>
      </c>
      <c r="K1988" s="48" t="str">
        <f>IFERROR(VLOOKUP(C1988,AppropUnits[],13,0),D1988)</f>
        <v>Winter Sports School</v>
      </c>
      <c r="L1988" s="62" t="s">
        <v>1519</v>
      </c>
      <c r="M1988" s="63" t="s">
        <v>586</v>
      </c>
    </row>
    <row r="1989" spans="1:13" ht="15" customHeight="1" x14ac:dyDescent="0.25">
      <c r="A1989" s="46"/>
      <c r="B1989" s="25" t="s">
        <v>257</v>
      </c>
      <c r="C1989" s="43" t="s">
        <v>1463</v>
      </c>
      <c r="D1989" s="69" t="s">
        <v>7087</v>
      </c>
      <c r="E1989" s="39" t="s">
        <v>361</v>
      </c>
      <c r="F1989" s="25" t="s">
        <v>11</v>
      </c>
      <c r="G1989" s="25" t="s">
        <v>20</v>
      </c>
      <c r="H1989" s="25" t="s">
        <v>13</v>
      </c>
      <c r="I1989" s="32">
        <v>316</v>
      </c>
      <c r="J1989" s="48" t="str">
        <f t="shared" si="31"/>
        <v>School Districts</v>
      </c>
      <c r="K1989" s="48" t="str">
        <f>IFERROR(VLOOKUP(C1989,AppropUnits[],13,0),D1989)</f>
        <v>Winter Sports School</v>
      </c>
      <c r="L1989" s="62" t="s">
        <v>1519</v>
      </c>
      <c r="M1989" s="63" t="s">
        <v>586</v>
      </c>
    </row>
    <row r="1990" spans="1:13" ht="15" customHeight="1" x14ac:dyDescent="0.25">
      <c r="A1990" s="64" t="s">
        <v>628</v>
      </c>
      <c r="B1990" s="65" t="s">
        <v>629</v>
      </c>
      <c r="C1990" s="65" t="s">
        <v>630</v>
      </c>
      <c r="D1990" s="65" t="s">
        <v>631</v>
      </c>
      <c r="E1990" s="77" t="s">
        <v>361</v>
      </c>
      <c r="F1990" s="65" t="s">
        <v>633</v>
      </c>
      <c r="G1990" s="65" t="s">
        <v>634</v>
      </c>
      <c r="H1990" s="65" t="s">
        <v>635</v>
      </c>
      <c r="I1990" s="81">
        <v>352.35199999999946</v>
      </c>
      <c r="J1990" s="48" t="str">
        <f t="shared" si="31"/>
        <v>011 Senate</v>
      </c>
      <c r="K1990" s="48" t="str">
        <f>IFERROR(VLOOKUP(C1990,AppropUnits[],13,0),D1990)</f>
        <v>LSN Senate Administration</v>
      </c>
      <c r="L1990" s="72" t="s">
        <v>632</v>
      </c>
      <c r="M1990" s="73" t="s">
        <v>2161</v>
      </c>
    </row>
    <row r="1991" spans="1:13" ht="15" customHeight="1" x14ac:dyDescent="0.25">
      <c r="A1991" s="64" t="s">
        <v>640</v>
      </c>
      <c r="B1991" s="65" t="s">
        <v>641</v>
      </c>
      <c r="C1991" s="65" t="s">
        <v>642</v>
      </c>
      <c r="D1991" s="65" t="s">
        <v>643</v>
      </c>
      <c r="E1991" s="77" t="s">
        <v>361</v>
      </c>
      <c r="F1991" s="65" t="s">
        <v>633</v>
      </c>
      <c r="G1991" s="65" t="s">
        <v>634</v>
      </c>
      <c r="H1991" s="65" t="s">
        <v>13</v>
      </c>
      <c r="I1991" s="81">
        <v>-14.513999999999868</v>
      </c>
      <c r="J1991" s="48" t="str">
        <f t="shared" si="31"/>
        <v>014 Legislative Research &amp; General Counsel</v>
      </c>
      <c r="K1991" s="48" t="str">
        <f>IFERROR(VLOOKUP(C1991,AppropUnits[],13,0),D1991)</f>
        <v>LRG Legislative Research &amp; General Counsel</v>
      </c>
      <c r="L1991" s="72" t="s">
        <v>632</v>
      </c>
      <c r="M1991" s="73" t="s">
        <v>2161</v>
      </c>
    </row>
    <row r="1992" spans="1:13" ht="15" customHeight="1" x14ac:dyDescent="0.25">
      <c r="A1992" s="64" t="s">
        <v>640</v>
      </c>
      <c r="B1992" s="65" t="s">
        <v>641</v>
      </c>
      <c r="C1992" s="65" t="s">
        <v>642</v>
      </c>
      <c r="D1992" s="65" t="s">
        <v>643</v>
      </c>
      <c r="E1992" s="77" t="s">
        <v>361</v>
      </c>
      <c r="F1992" s="65" t="s">
        <v>633</v>
      </c>
      <c r="G1992" s="65" t="s">
        <v>634</v>
      </c>
      <c r="H1992" s="65" t="s">
        <v>635</v>
      </c>
      <c r="I1992" s="81">
        <v>0</v>
      </c>
      <c r="J1992" s="48" t="str">
        <f t="shared" si="31"/>
        <v>014 Legislative Research &amp; General Counsel</v>
      </c>
      <c r="K1992" s="48" t="str">
        <f>IFERROR(VLOOKUP(C1992,AppropUnits[],13,0),D1992)</f>
        <v>LRG Legislative Research &amp; General Counsel</v>
      </c>
      <c r="L1992" s="72" t="s">
        <v>632</v>
      </c>
      <c r="M1992" s="73" t="s">
        <v>2161</v>
      </c>
    </row>
    <row r="1993" spans="1:13" ht="15" customHeight="1" x14ac:dyDescent="0.25">
      <c r="A1993" s="64" t="s">
        <v>640</v>
      </c>
      <c r="B1993" s="65" t="s">
        <v>641</v>
      </c>
      <c r="C1993" s="65" t="s">
        <v>642</v>
      </c>
      <c r="D1993" s="65" t="s">
        <v>643</v>
      </c>
      <c r="E1993" s="77" t="s">
        <v>361</v>
      </c>
      <c r="F1993" s="65" t="s">
        <v>633</v>
      </c>
      <c r="G1993" s="65" t="s">
        <v>644</v>
      </c>
      <c r="H1993" s="65" t="s">
        <v>635</v>
      </c>
      <c r="I1993" s="81">
        <v>6.2599999999999962</v>
      </c>
      <c r="J1993" s="48" t="str">
        <f t="shared" si="31"/>
        <v>014 Legislative Research &amp; General Counsel</v>
      </c>
      <c r="K1993" s="48" t="str">
        <f>IFERROR(VLOOKUP(C1993,AppropUnits[],13,0),D1993)</f>
        <v>LRG Legislative Research &amp; General Counsel</v>
      </c>
      <c r="L1993" s="72" t="s">
        <v>632</v>
      </c>
      <c r="M1993" s="73" t="s">
        <v>2161</v>
      </c>
    </row>
    <row r="1994" spans="1:13" ht="15" customHeight="1" x14ac:dyDescent="0.25">
      <c r="A1994" s="64" t="s">
        <v>645</v>
      </c>
      <c r="B1994" s="65" t="s">
        <v>646</v>
      </c>
      <c r="C1994" s="65" t="s">
        <v>647</v>
      </c>
      <c r="D1994" s="65" t="s">
        <v>648</v>
      </c>
      <c r="E1994" s="77" t="s">
        <v>361</v>
      </c>
      <c r="F1994" s="65" t="s">
        <v>633</v>
      </c>
      <c r="G1994" s="65" t="s">
        <v>634</v>
      </c>
      <c r="H1994" s="65" t="s">
        <v>635</v>
      </c>
      <c r="I1994" s="81">
        <v>113.5489</v>
      </c>
      <c r="J1994" s="48" t="str">
        <f t="shared" si="31"/>
        <v>015 Legislative Fiscal Analyst</v>
      </c>
      <c r="K1994" s="48" t="str">
        <f>IFERROR(VLOOKUP(C1994,AppropUnits[],13,0),D1994)</f>
        <v>LFA Legislative Fiscal Analyst</v>
      </c>
      <c r="L1994" s="72" t="s">
        <v>632</v>
      </c>
      <c r="M1994" s="73" t="s">
        <v>2161</v>
      </c>
    </row>
    <row r="1995" spans="1:13" ht="15" customHeight="1" x14ac:dyDescent="0.25">
      <c r="A1995" s="64" t="s">
        <v>645</v>
      </c>
      <c r="B1995" s="65" t="s">
        <v>646</v>
      </c>
      <c r="C1995" s="65" t="s">
        <v>647</v>
      </c>
      <c r="D1995" s="65" t="s">
        <v>648</v>
      </c>
      <c r="E1995" s="77" t="s">
        <v>361</v>
      </c>
      <c r="F1995" s="65" t="s">
        <v>633</v>
      </c>
      <c r="G1995" s="65" t="s">
        <v>649</v>
      </c>
      <c r="H1995" s="65" t="s">
        <v>635</v>
      </c>
      <c r="I1995" s="81">
        <v>49.599999999999866</v>
      </c>
      <c r="J1995" s="48" t="str">
        <f t="shared" si="31"/>
        <v>015 Legislative Fiscal Analyst</v>
      </c>
      <c r="K1995" s="48" t="str">
        <f>IFERROR(VLOOKUP(C1995,AppropUnits[],13,0),D1995)</f>
        <v>LFA Legislative Fiscal Analyst</v>
      </c>
      <c r="L1995" s="72" t="s">
        <v>632</v>
      </c>
      <c r="M1995" s="73" t="s">
        <v>2161</v>
      </c>
    </row>
    <row r="1996" spans="1:13" ht="15" customHeight="1" x14ac:dyDescent="0.25">
      <c r="A1996" s="64" t="s">
        <v>645</v>
      </c>
      <c r="B1996" s="65" t="s">
        <v>646</v>
      </c>
      <c r="C1996" s="65" t="s">
        <v>647</v>
      </c>
      <c r="D1996" s="65" t="s">
        <v>648</v>
      </c>
      <c r="E1996" s="77" t="s">
        <v>361</v>
      </c>
      <c r="F1996" s="65" t="s">
        <v>633</v>
      </c>
      <c r="G1996" s="65" t="s">
        <v>650</v>
      </c>
      <c r="H1996" s="65" t="s">
        <v>635</v>
      </c>
      <c r="I1996" s="81">
        <v>16</v>
      </c>
      <c r="J1996" s="48" t="str">
        <f t="shared" si="31"/>
        <v>015 Legislative Fiscal Analyst</v>
      </c>
      <c r="K1996" s="48" t="str">
        <f>IFERROR(VLOOKUP(C1996,AppropUnits[],13,0),D1996)</f>
        <v>LFA Legislative Fiscal Analyst</v>
      </c>
      <c r="L1996" s="72" t="s">
        <v>632</v>
      </c>
      <c r="M1996" s="73" t="s">
        <v>2161</v>
      </c>
    </row>
    <row r="1997" spans="1:13" ht="15" customHeight="1" x14ac:dyDescent="0.25">
      <c r="A1997" s="64" t="s">
        <v>645</v>
      </c>
      <c r="B1997" s="65" t="s">
        <v>646</v>
      </c>
      <c r="C1997" s="65" t="s">
        <v>647</v>
      </c>
      <c r="D1997" s="65" t="s">
        <v>648</v>
      </c>
      <c r="E1997" s="77" t="s">
        <v>361</v>
      </c>
      <c r="F1997" s="65" t="s">
        <v>633</v>
      </c>
      <c r="G1997" s="65" t="s">
        <v>651</v>
      </c>
      <c r="H1997" s="65" t="s">
        <v>635</v>
      </c>
      <c r="I1997" s="81">
        <v>-12.417167999999998</v>
      </c>
      <c r="J1997" s="48" t="str">
        <f t="shared" si="31"/>
        <v>015 Legislative Fiscal Analyst</v>
      </c>
      <c r="K1997" s="48" t="str">
        <f>IFERROR(VLOOKUP(C1997,AppropUnits[],13,0),D1997)</f>
        <v>LFA Legislative Fiscal Analyst</v>
      </c>
      <c r="L1997" s="72" t="s">
        <v>632</v>
      </c>
      <c r="M1997" s="73" t="s">
        <v>2161</v>
      </c>
    </row>
    <row r="1998" spans="1:13" ht="15" customHeight="1" x14ac:dyDescent="0.25">
      <c r="A1998" s="64" t="s">
        <v>645</v>
      </c>
      <c r="B1998" s="65" t="s">
        <v>646</v>
      </c>
      <c r="C1998" s="65" t="s">
        <v>647</v>
      </c>
      <c r="D1998" s="65" t="s">
        <v>648</v>
      </c>
      <c r="E1998" s="77" t="s">
        <v>361</v>
      </c>
      <c r="F1998" s="65" t="s">
        <v>633</v>
      </c>
      <c r="G1998" s="65" t="s">
        <v>652</v>
      </c>
      <c r="H1998" s="65" t="s">
        <v>635</v>
      </c>
      <c r="I1998" s="81">
        <v>3229.4043942505132</v>
      </c>
      <c r="J1998" s="48" t="str">
        <f t="shared" si="31"/>
        <v>015 Legislative Fiscal Analyst</v>
      </c>
      <c r="K1998" s="48" t="str">
        <f>IFERROR(VLOOKUP(C1998,AppropUnits[],13,0),D1998)</f>
        <v>LFA Legislative Fiscal Analyst</v>
      </c>
      <c r="L1998" s="72" t="s">
        <v>632</v>
      </c>
      <c r="M1998" s="73" t="s">
        <v>2161</v>
      </c>
    </row>
    <row r="1999" spans="1:13" ht="15" customHeight="1" x14ac:dyDescent="0.25">
      <c r="A1999" s="64" t="s">
        <v>15</v>
      </c>
      <c r="B1999" s="65" t="s">
        <v>16</v>
      </c>
      <c r="C1999" s="65" t="s">
        <v>17</v>
      </c>
      <c r="D1999" s="65" t="s">
        <v>661</v>
      </c>
      <c r="E1999" s="77" t="s">
        <v>361</v>
      </c>
      <c r="F1999" s="65" t="s">
        <v>633</v>
      </c>
      <c r="G1999" s="65" t="s">
        <v>634</v>
      </c>
      <c r="H1999" s="65" t="s">
        <v>13</v>
      </c>
      <c r="I1999" s="81">
        <v>-33.059499999999801</v>
      </c>
      <c r="J1999" s="48" t="str">
        <f t="shared" si="31"/>
        <v>020 Judicial Branch</v>
      </c>
      <c r="K1999" s="48" t="str">
        <f>IFERROR(VLOOKUP(C1999,AppropUnits[],13,0),D1999)</f>
        <v>JUD District Courts</v>
      </c>
      <c r="L1999" s="72" t="s">
        <v>632</v>
      </c>
      <c r="M1999" s="73" t="s">
        <v>2161</v>
      </c>
    </row>
    <row r="2000" spans="1:13" ht="15" customHeight="1" x14ac:dyDescent="0.25">
      <c r="A2000" s="64" t="s">
        <v>15</v>
      </c>
      <c r="B2000" s="65" t="s">
        <v>16</v>
      </c>
      <c r="C2000" s="65" t="s">
        <v>18</v>
      </c>
      <c r="D2000" s="65" t="s">
        <v>662</v>
      </c>
      <c r="E2000" s="77" t="s">
        <v>361</v>
      </c>
      <c r="F2000" s="65" t="s">
        <v>633</v>
      </c>
      <c r="G2000" s="65" t="s">
        <v>634</v>
      </c>
      <c r="H2000" s="65" t="s">
        <v>13</v>
      </c>
      <c r="I2000" s="81">
        <v>-80.760199999999671</v>
      </c>
      <c r="J2000" s="48" t="str">
        <f t="shared" si="31"/>
        <v>020 Judicial Branch</v>
      </c>
      <c r="K2000" s="48" t="str">
        <f>IFERROR(VLOOKUP(C2000,AppropUnits[],13,0),D2000)</f>
        <v>JUD Juvenile Courts</v>
      </c>
      <c r="L2000" s="72" t="s">
        <v>632</v>
      </c>
      <c r="M2000" s="73" t="s">
        <v>2161</v>
      </c>
    </row>
    <row r="2001" spans="1:13" ht="15" customHeight="1" x14ac:dyDescent="0.25">
      <c r="A2001" s="64" t="s">
        <v>15</v>
      </c>
      <c r="B2001" s="65" t="s">
        <v>16</v>
      </c>
      <c r="C2001" s="65" t="s">
        <v>19</v>
      </c>
      <c r="D2001" s="65" t="s">
        <v>663</v>
      </c>
      <c r="E2001" s="77" t="s">
        <v>361</v>
      </c>
      <c r="F2001" s="65" t="s">
        <v>633</v>
      </c>
      <c r="G2001" s="65" t="s">
        <v>634</v>
      </c>
      <c r="H2001" s="65" t="s">
        <v>13</v>
      </c>
      <c r="I2001" s="81">
        <v>-9.8284999999999396</v>
      </c>
      <c r="J2001" s="48" t="str">
        <f t="shared" si="31"/>
        <v>020 Judicial Branch</v>
      </c>
      <c r="K2001" s="48" t="str">
        <f>IFERROR(VLOOKUP(C2001,AppropUnits[],13,0),D2001)</f>
        <v>JUD Administrative Office</v>
      </c>
      <c r="L2001" s="72" t="s">
        <v>632</v>
      </c>
      <c r="M2001" s="73" t="s">
        <v>2161</v>
      </c>
    </row>
    <row r="2002" spans="1:13" ht="15" customHeight="1" x14ac:dyDescent="0.25">
      <c r="A2002" s="64" t="s">
        <v>15</v>
      </c>
      <c r="B2002" s="65" t="s">
        <v>16</v>
      </c>
      <c r="C2002" s="65" t="s">
        <v>23</v>
      </c>
      <c r="D2002" s="65" t="s">
        <v>664</v>
      </c>
      <c r="E2002" s="77" t="s">
        <v>361</v>
      </c>
      <c r="F2002" s="65" t="s">
        <v>633</v>
      </c>
      <c r="G2002" s="65" t="s">
        <v>634</v>
      </c>
      <c r="H2002" s="65" t="s">
        <v>13</v>
      </c>
      <c r="I2002" s="81">
        <v>-214.43999999999869</v>
      </c>
      <c r="J2002" s="48" t="str">
        <f t="shared" si="31"/>
        <v>020 Judicial Branch</v>
      </c>
      <c r="K2002" s="48" t="str">
        <f>IFERROR(VLOOKUP(C2002,AppropUnits[],13,0),D2002)</f>
        <v>JUD Guardian Ad Litem</v>
      </c>
      <c r="L2002" s="72" t="s">
        <v>632</v>
      </c>
      <c r="M2002" s="73" t="s">
        <v>2161</v>
      </c>
    </row>
    <row r="2003" spans="1:13" ht="15" customHeight="1" x14ac:dyDescent="0.25">
      <c r="A2003" s="64" t="s">
        <v>560</v>
      </c>
      <c r="B2003" s="65" t="s">
        <v>561</v>
      </c>
      <c r="C2003" s="65" t="s">
        <v>665</v>
      </c>
      <c r="D2003" s="65" t="s">
        <v>666</v>
      </c>
      <c r="E2003" s="77" t="s">
        <v>361</v>
      </c>
      <c r="F2003" s="65" t="s">
        <v>633</v>
      </c>
      <c r="G2003" s="65" t="s">
        <v>634</v>
      </c>
      <c r="H2003" s="65" t="s">
        <v>13</v>
      </c>
      <c r="I2003" s="81">
        <v>-138.58439999999916</v>
      </c>
      <c r="J2003" s="48" t="str">
        <f t="shared" si="31"/>
        <v>030 Capitol Preservation Board</v>
      </c>
      <c r="K2003" s="48" t="str">
        <f>IFERROR(VLOOKUP(C2003,AppropUnits[],13,0),D2003)</f>
        <v>CPB State Capitol Fund</v>
      </c>
      <c r="L2003" s="72" t="s">
        <v>632</v>
      </c>
      <c r="M2003" s="73" t="s">
        <v>2161</v>
      </c>
    </row>
    <row r="2004" spans="1:13" ht="15" customHeight="1" x14ac:dyDescent="0.25">
      <c r="A2004" s="64" t="s">
        <v>560</v>
      </c>
      <c r="B2004" s="65" t="s">
        <v>561</v>
      </c>
      <c r="C2004" s="65" t="s">
        <v>665</v>
      </c>
      <c r="D2004" s="65" t="s">
        <v>666</v>
      </c>
      <c r="E2004" s="77" t="s">
        <v>361</v>
      </c>
      <c r="F2004" s="65" t="s">
        <v>633</v>
      </c>
      <c r="G2004" s="65" t="s">
        <v>634</v>
      </c>
      <c r="H2004" s="65" t="s">
        <v>635</v>
      </c>
      <c r="I2004" s="81">
        <v>365.87676000000056</v>
      </c>
      <c r="J2004" s="48" t="str">
        <f t="shared" si="31"/>
        <v>030 Capitol Preservation Board</v>
      </c>
      <c r="K2004" s="48" t="str">
        <f>IFERROR(VLOOKUP(C2004,AppropUnits[],13,0),D2004)</f>
        <v>CPB State Capitol Fund</v>
      </c>
      <c r="L2004" s="72" t="s">
        <v>632</v>
      </c>
      <c r="M2004" s="73" t="s">
        <v>2161</v>
      </c>
    </row>
    <row r="2005" spans="1:13" ht="15" customHeight="1" x14ac:dyDescent="0.25">
      <c r="A2005" s="64" t="s">
        <v>560</v>
      </c>
      <c r="B2005" s="65" t="s">
        <v>561</v>
      </c>
      <c r="C2005" s="65" t="s">
        <v>665</v>
      </c>
      <c r="D2005" s="65" t="s">
        <v>666</v>
      </c>
      <c r="E2005" s="77" t="s">
        <v>361</v>
      </c>
      <c r="F2005" s="65" t="s">
        <v>633</v>
      </c>
      <c r="G2005" s="65" t="s">
        <v>651</v>
      </c>
      <c r="H2005" s="65" t="s">
        <v>635</v>
      </c>
      <c r="I2005" s="81">
        <v>-86.693168000000014</v>
      </c>
      <c r="J2005" s="48" t="str">
        <f t="shared" si="31"/>
        <v>030 Capitol Preservation Board</v>
      </c>
      <c r="K2005" s="48" t="str">
        <f>IFERROR(VLOOKUP(C2005,AppropUnits[],13,0),D2005)</f>
        <v>CPB State Capitol Fund</v>
      </c>
      <c r="L2005" s="72" t="s">
        <v>632</v>
      </c>
      <c r="M2005" s="73" t="s">
        <v>2161</v>
      </c>
    </row>
    <row r="2006" spans="1:13" ht="15" customHeight="1" x14ac:dyDescent="0.25">
      <c r="A2006" s="64" t="s">
        <v>560</v>
      </c>
      <c r="B2006" s="65" t="s">
        <v>561</v>
      </c>
      <c r="C2006" s="65" t="s">
        <v>665</v>
      </c>
      <c r="D2006" s="65" t="s">
        <v>666</v>
      </c>
      <c r="E2006" s="77" t="s">
        <v>361</v>
      </c>
      <c r="F2006" s="65" t="s">
        <v>633</v>
      </c>
      <c r="G2006" s="65" t="s">
        <v>667</v>
      </c>
      <c r="H2006" s="65" t="s">
        <v>635</v>
      </c>
      <c r="I2006" s="81">
        <v>715.45999999999788</v>
      </c>
      <c r="J2006" s="48" t="str">
        <f t="shared" si="31"/>
        <v>030 Capitol Preservation Board</v>
      </c>
      <c r="K2006" s="48" t="str">
        <f>IFERROR(VLOOKUP(C2006,AppropUnits[],13,0),D2006)</f>
        <v>CPB State Capitol Fund</v>
      </c>
      <c r="L2006" s="72" t="s">
        <v>632</v>
      </c>
      <c r="M2006" s="73" t="s">
        <v>2161</v>
      </c>
    </row>
    <row r="2007" spans="1:13" ht="15" customHeight="1" x14ac:dyDescent="0.25">
      <c r="A2007" s="64" t="s">
        <v>560</v>
      </c>
      <c r="B2007" s="65" t="s">
        <v>561</v>
      </c>
      <c r="C2007" s="65" t="s">
        <v>665</v>
      </c>
      <c r="D2007" s="65" t="s">
        <v>666</v>
      </c>
      <c r="E2007" s="77" t="s">
        <v>361</v>
      </c>
      <c r="F2007" s="65" t="s">
        <v>633</v>
      </c>
      <c r="G2007" s="65" t="s">
        <v>644</v>
      </c>
      <c r="H2007" s="65" t="s">
        <v>635</v>
      </c>
      <c r="I2007" s="81">
        <v>330.2149999999998</v>
      </c>
      <c r="J2007" s="48" t="str">
        <f t="shared" si="31"/>
        <v>030 Capitol Preservation Board</v>
      </c>
      <c r="K2007" s="48" t="str">
        <f>IFERROR(VLOOKUP(C2007,AppropUnits[],13,0),D2007)</f>
        <v>CPB State Capitol Fund</v>
      </c>
      <c r="L2007" s="72" t="s">
        <v>632</v>
      </c>
      <c r="M2007" s="73" t="s">
        <v>2161</v>
      </c>
    </row>
    <row r="2008" spans="1:13" ht="15" customHeight="1" x14ac:dyDescent="0.25">
      <c r="A2008" s="64" t="s">
        <v>560</v>
      </c>
      <c r="B2008" s="65" t="s">
        <v>561</v>
      </c>
      <c r="C2008" s="65" t="s">
        <v>665</v>
      </c>
      <c r="D2008" s="65" t="s">
        <v>666</v>
      </c>
      <c r="E2008" s="77" t="s">
        <v>361</v>
      </c>
      <c r="F2008" s="65" t="s">
        <v>633</v>
      </c>
      <c r="G2008" s="65" t="s">
        <v>652</v>
      </c>
      <c r="H2008" s="65" t="s">
        <v>635</v>
      </c>
      <c r="I2008" s="81">
        <v>371.5305373019998</v>
      </c>
      <c r="J2008" s="48" t="str">
        <f t="shared" si="31"/>
        <v>030 Capitol Preservation Board</v>
      </c>
      <c r="K2008" s="48" t="str">
        <f>IFERROR(VLOOKUP(C2008,AppropUnits[],13,0),D2008)</f>
        <v>CPB State Capitol Fund</v>
      </c>
      <c r="L2008" s="72" t="s">
        <v>632</v>
      </c>
      <c r="M2008" s="73" t="s">
        <v>2161</v>
      </c>
    </row>
    <row r="2009" spans="1:13" ht="15" customHeight="1" x14ac:dyDescent="0.25">
      <c r="A2009" s="64" t="s">
        <v>24</v>
      </c>
      <c r="B2009" s="65" t="s">
        <v>25</v>
      </c>
      <c r="C2009" s="65" t="s">
        <v>26</v>
      </c>
      <c r="D2009" s="65" t="s">
        <v>668</v>
      </c>
      <c r="E2009" s="77" t="s">
        <v>361</v>
      </c>
      <c r="F2009" s="65" t="s">
        <v>633</v>
      </c>
      <c r="G2009" s="65" t="s">
        <v>634</v>
      </c>
      <c r="H2009" s="65" t="s">
        <v>635</v>
      </c>
      <c r="I2009" s="81">
        <v>0</v>
      </c>
      <c r="J2009" s="48" t="str">
        <f t="shared" si="31"/>
        <v>050 State Treasurer</v>
      </c>
      <c r="K2009" s="48" t="str">
        <f>IFERROR(VLOOKUP(C2009,AppropUnits[],13,0),D2009)</f>
        <v>TRS Treasury &amp; Investment</v>
      </c>
      <c r="L2009" s="72" t="s">
        <v>632</v>
      </c>
      <c r="M2009" s="73" t="s">
        <v>2161</v>
      </c>
    </row>
    <row r="2010" spans="1:13" ht="15" customHeight="1" x14ac:dyDescent="0.25">
      <c r="A2010" s="64" t="s">
        <v>24</v>
      </c>
      <c r="B2010" s="65" t="s">
        <v>25</v>
      </c>
      <c r="C2010" s="65" t="s">
        <v>26</v>
      </c>
      <c r="D2010" s="65" t="s">
        <v>668</v>
      </c>
      <c r="E2010" s="77" t="s">
        <v>361</v>
      </c>
      <c r="F2010" s="65" t="s">
        <v>633</v>
      </c>
      <c r="G2010" s="65" t="s">
        <v>650</v>
      </c>
      <c r="H2010" s="65" t="s">
        <v>635</v>
      </c>
      <c r="I2010" s="81">
        <v>0</v>
      </c>
      <c r="J2010" s="48" t="str">
        <f t="shared" si="31"/>
        <v>050 State Treasurer</v>
      </c>
      <c r="K2010" s="48" t="str">
        <f>IFERROR(VLOOKUP(C2010,AppropUnits[],13,0),D2010)</f>
        <v>TRS Treasury &amp; Investment</v>
      </c>
      <c r="L2010" s="72" t="s">
        <v>632</v>
      </c>
      <c r="M2010" s="73" t="s">
        <v>2161</v>
      </c>
    </row>
    <row r="2011" spans="1:13" ht="15" customHeight="1" x14ac:dyDescent="0.25">
      <c r="A2011" s="64" t="s">
        <v>24</v>
      </c>
      <c r="B2011" s="65" t="s">
        <v>25</v>
      </c>
      <c r="C2011" s="65" t="s">
        <v>26</v>
      </c>
      <c r="D2011" s="65" t="s">
        <v>669</v>
      </c>
      <c r="E2011" s="77" t="s">
        <v>361</v>
      </c>
      <c r="F2011" s="65" t="s">
        <v>633</v>
      </c>
      <c r="G2011" s="65" t="s">
        <v>634</v>
      </c>
      <c r="H2011" s="65" t="s">
        <v>13</v>
      </c>
      <c r="I2011" s="81">
        <v>-272.32662859407213</v>
      </c>
      <c r="J2011" s="48" t="str">
        <f t="shared" si="31"/>
        <v>050 State Treasurer</v>
      </c>
      <c r="K2011" s="48" t="str">
        <f>IFERROR(VLOOKUP(C2011,AppropUnits[],13,0),D2011)</f>
        <v>TRS Treasury &amp; Investment</v>
      </c>
      <c r="L2011" s="72" t="s">
        <v>632</v>
      </c>
      <c r="M2011" s="73" t="s">
        <v>2161</v>
      </c>
    </row>
    <row r="2012" spans="1:13" ht="15" customHeight="1" x14ac:dyDescent="0.25">
      <c r="A2012" s="64" t="s">
        <v>24</v>
      </c>
      <c r="B2012" s="65" t="s">
        <v>25</v>
      </c>
      <c r="C2012" s="65" t="s">
        <v>26</v>
      </c>
      <c r="D2012" s="65" t="s">
        <v>669</v>
      </c>
      <c r="E2012" s="77" t="s">
        <v>361</v>
      </c>
      <c r="F2012" s="65" t="s">
        <v>633</v>
      </c>
      <c r="G2012" s="65" t="s">
        <v>634</v>
      </c>
      <c r="H2012" s="65" t="s">
        <v>635</v>
      </c>
      <c r="I2012" s="81">
        <v>460.0746000000006</v>
      </c>
      <c r="J2012" s="48" t="str">
        <f t="shared" si="31"/>
        <v>050 State Treasurer</v>
      </c>
      <c r="K2012" s="48" t="str">
        <f>IFERROR(VLOOKUP(C2012,AppropUnits[],13,0),D2012)</f>
        <v>TRS Treasury &amp; Investment</v>
      </c>
      <c r="L2012" s="72" t="s">
        <v>632</v>
      </c>
      <c r="M2012" s="73" t="s">
        <v>2161</v>
      </c>
    </row>
    <row r="2013" spans="1:13" ht="15" customHeight="1" x14ac:dyDescent="0.25">
      <c r="A2013" s="64" t="s">
        <v>24</v>
      </c>
      <c r="B2013" s="65" t="s">
        <v>25</v>
      </c>
      <c r="C2013" s="65" t="s">
        <v>26</v>
      </c>
      <c r="D2013" s="65" t="s">
        <v>669</v>
      </c>
      <c r="E2013" s="77" t="s">
        <v>361</v>
      </c>
      <c r="F2013" s="65" t="s">
        <v>633</v>
      </c>
      <c r="G2013" s="65" t="s">
        <v>649</v>
      </c>
      <c r="H2013" s="65" t="s">
        <v>635</v>
      </c>
      <c r="I2013" s="81">
        <v>134.56499999999969</v>
      </c>
      <c r="J2013" s="48" t="str">
        <f t="shared" si="31"/>
        <v>050 State Treasurer</v>
      </c>
      <c r="K2013" s="48" t="str">
        <f>IFERROR(VLOOKUP(C2013,AppropUnits[],13,0),D2013)</f>
        <v>TRS Treasury &amp; Investment</v>
      </c>
      <c r="L2013" s="72" t="s">
        <v>632</v>
      </c>
      <c r="M2013" s="73" t="s">
        <v>2161</v>
      </c>
    </row>
    <row r="2014" spans="1:13" ht="15" customHeight="1" x14ac:dyDescent="0.25">
      <c r="A2014" s="64" t="s">
        <v>24</v>
      </c>
      <c r="B2014" s="65" t="s">
        <v>25</v>
      </c>
      <c r="C2014" s="65" t="s">
        <v>26</v>
      </c>
      <c r="D2014" s="65" t="s">
        <v>669</v>
      </c>
      <c r="E2014" s="77" t="s">
        <v>361</v>
      </c>
      <c r="F2014" s="65" t="s">
        <v>633</v>
      </c>
      <c r="G2014" s="65" t="s">
        <v>650</v>
      </c>
      <c r="H2014" s="65" t="s">
        <v>635</v>
      </c>
      <c r="I2014" s="81">
        <v>35.75</v>
      </c>
      <c r="J2014" s="48" t="str">
        <f t="shared" si="31"/>
        <v>050 State Treasurer</v>
      </c>
      <c r="K2014" s="48" t="str">
        <f>IFERROR(VLOOKUP(C2014,AppropUnits[],13,0),D2014)</f>
        <v>TRS Treasury &amp; Investment</v>
      </c>
      <c r="L2014" s="72" t="s">
        <v>632</v>
      </c>
      <c r="M2014" s="73" t="s">
        <v>2161</v>
      </c>
    </row>
    <row r="2015" spans="1:13" ht="15" customHeight="1" x14ac:dyDescent="0.25">
      <c r="A2015" s="64" t="s">
        <v>24</v>
      </c>
      <c r="B2015" s="65" t="s">
        <v>25</v>
      </c>
      <c r="C2015" s="65" t="s">
        <v>26</v>
      </c>
      <c r="D2015" s="65" t="s">
        <v>669</v>
      </c>
      <c r="E2015" s="77" t="s">
        <v>361</v>
      </c>
      <c r="F2015" s="65" t="s">
        <v>633</v>
      </c>
      <c r="G2015" s="65" t="s">
        <v>651</v>
      </c>
      <c r="H2015" s="65" t="s">
        <v>635</v>
      </c>
      <c r="I2015" s="81">
        <v>-177.83129600000004</v>
      </c>
      <c r="J2015" s="48" t="str">
        <f t="shared" si="31"/>
        <v>050 State Treasurer</v>
      </c>
      <c r="K2015" s="48" t="str">
        <f>IFERROR(VLOOKUP(C2015,AppropUnits[],13,0),D2015)</f>
        <v>TRS Treasury &amp; Investment</v>
      </c>
      <c r="L2015" s="72" t="s">
        <v>632</v>
      </c>
      <c r="M2015" s="73" t="s">
        <v>2161</v>
      </c>
    </row>
    <row r="2016" spans="1:13" ht="15" customHeight="1" x14ac:dyDescent="0.25">
      <c r="A2016" s="64" t="s">
        <v>24</v>
      </c>
      <c r="B2016" s="65" t="s">
        <v>25</v>
      </c>
      <c r="C2016" s="65" t="s">
        <v>26</v>
      </c>
      <c r="D2016" s="65" t="s">
        <v>669</v>
      </c>
      <c r="E2016" s="77" t="s">
        <v>361</v>
      </c>
      <c r="F2016" s="65" t="s">
        <v>633</v>
      </c>
      <c r="G2016" s="65" t="s">
        <v>667</v>
      </c>
      <c r="H2016" s="65" t="s">
        <v>635</v>
      </c>
      <c r="I2016" s="81">
        <v>1099.0499999999965</v>
      </c>
      <c r="J2016" s="48" t="str">
        <f t="shared" si="31"/>
        <v>050 State Treasurer</v>
      </c>
      <c r="K2016" s="48" t="str">
        <f>IFERROR(VLOOKUP(C2016,AppropUnits[],13,0),D2016)</f>
        <v>TRS Treasury &amp; Investment</v>
      </c>
      <c r="L2016" s="72" t="s">
        <v>632</v>
      </c>
      <c r="M2016" s="73" t="s">
        <v>2161</v>
      </c>
    </row>
    <row r="2017" spans="1:13" ht="15" customHeight="1" x14ac:dyDescent="0.25">
      <c r="A2017" s="64" t="s">
        <v>24</v>
      </c>
      <c r="B2017" s="65" t="s">
        <v>25</v>
      </c>
      <c r="C2017" s="65" t="s">
        <v>26</v>
      </c>
      <c r="D2017" s="65" t="s">
        <v>669</v>
      </c>
      <c r="E2017" s="77" t="s">
        <v>361</v>
      </c>
      <c r="F2017" s="65" t="s">
        <v>633</v>
      </c>
      <c r="G2017" s="65" t="s">
        <v>644</v>
      </c>
      <c r="H2017" s="65" t="s">
        <v>635</v>
      </c>
      <c r="I2017" s="81">
        <v>386.55499999999978</v>
      </c>
      <c r="J2017" s="48" t="str">
        <f t="shared" si="31"/>
        <v>050 State Treasurer</v>
      </c>
      <c r="K2017" s="48" t="str">
        <f>IFERROR(VLOOKUP(C2017,AppropUnits[],13,0),D2017)</f>
        <v>TRS Treasury &amp; Investment</v>
      </c>
      <c r="L2017" s="72" t="s">
        <v>632</v>
      </c>
      <c r="M2017" s="73" t="s">
        <v>2161</v>
      </c>
    </row>
    <row r="2018" spans="1:13" ht="15" customHeight="1" x14ac:dyDescent="0.25">
      <c r="A2018" s="64" t="s">
        <v>24</v>
      </c>
      <c r="B2018" s="65" t="s">
        <v>25</v>
      </c>
      <c r="C2018" s="65" t="s">
        <v>26</v>
      </c>
      <c r="D2018" s="65" t="s">
        <v>669</v>
      </c>
      <c r="E2018" s="77" t="s">
        <v>361</v>
      </c>
      <c r="F2018" s="65" t="s">
        <v>633</v>
      </c>
      <c r="G2018" s="65" t="s">
        <v>652</v>
      </c>
      <c r="H2018" s="65" t="s">
        <v>635</v>
      </c>
      <c r="I2018" s="81">
        <v>941.39870879999967</v>
      </c>
      <c r="J2018" s="48" t="str">
        <f t="shared" si="31"/>
        <v>050 State Treasurer</v>
      </c>
      <c r="K2018" s="48" t="str">
        <f>IFERROR(VLOOKUP(C2018,AppropUnits[],13,0),D2018)</f>
        <v>TRS Treasury &amp; Investment</v>
      </c>
      <c r="L2018" s="72" t="s">
        <v>632</v>
      </c>
      <c r="M2018" s="73" t="s">
        <v>2161</v>
      </c>
    </row>
    <row r="2019" spans="1:13" ht="15" customHeight="1" x14ac:dyDescent="0.25">
      <c r="A2019" s="64" t="s">
        <v>24</v>
      </c>
      <c r="B2019" s="65" t="s">
        <v>25</v>
      </c>
      <c r="C2019" s="65" t="s">
        <v>670</v>
      </c>
      <c r="D2019" s="65" t="s">
        <v>671</v>
      </c>
      <c r="E2019" s="77" t="s">
        <v>361</v>
      </c>
      <c r="F2019" s="65" t="s">
        <v>633</v>
      </c>
      <c r="G2019" s="65" t="s">
        <v>634</v>
      </c>
      <c r="H2019" s="65" t="s">
        <v>13</v>
      </c>
      <c r="I2019" s="81">
        <v>227.03614996037396</v>
      </c>
      <c r="J2019" s="48" t="str">
        <f t="shared" si="31"/>
        <v>050 State Treasurer</v>
      </c>
      <c r="K2019" s="48" t="str">
        <f>IFERROR(VLOOKUP(C2019,AppropUnits[],13,0),D2019)</f>
        <v>TRS Unclaimed Property</v>
      </c>
      <c r="L2019" s="72" t="s">
        <v>632</v>
      </c>
      <c r="M2019" s="73" t="s">
        <v>2161</v>
      </c>
    </row>
    <row r="2020" spans="1:13" ht="15" customHeight="1" x14ac:dyDescent="0.25">
      <c r="A2020" s="64" t="s">
        <v>24</v>
      </c>
      <c r="B2020" s="65" t="s">
        <v>25</v>
      </c>
      <c r="C2020" s="65" t="s">
        <v>670</v>
      </c>
      <c r="D2020" s="65" t="s">
        <v>671</v>
      </c>
      <c r="E2020" s="77" t="s">
        <v>361</v>
      </c>
      <c r="F2020" s="65" t="s">
        <v>633</v>
      </c>
      <c r="G2020" s="65" t="s">
        <v>634</v>
      </c>
      <c r="H2020" s="65" t="s">
        <v>635</v>
      </c>
      <c r="I2020" s="81">
        <v>9382.6576000000005</v>
      </c>
      <c r="J2020" s="48" t="str">
        <f t="shared" si="31"/>
        <v>050 State Treasurer</v>
      </c>
      <c r="K2020" s="48" t="str">
        <f>IFERROR(VLOOKUP(C2020,AppropUnits[],13,0),D2020)</f>
        <v>TRS Unclaimed Property</v>
      </c>
      <c r="L2020" s="72" t="s">
        <v>632</v>
      </c>
      <c r="M2020" s="73" t="s">
        <v>2161</v>
      </c>
    </row>
    <row r="2021" spans="1:13" ht="15" customHeight="1" x14ac:dyDescent="0.25">
      <c r="A2021" s="64" t="s">
        <v>24</v>
      </c>
      <c r="B2021" s="65" t="s">
        <v>25</v>
      </c>
      <c r="C2021" s="65" t="s">
        <v>670</v>
      </c>
      <c r="D2021" s="65" t="s">
        <v>671</v>
      </c>
      <c r="E2021" s="77" t="s">
        <v>361</v>
      </c>
      <c r="F2021" s="65" t="s">
        <v>633</v>
      </c>
      <c r="G2021" s="65" t="s">
        <v>649</v>
      </c>
      <c r="H2021" s="65" t="s">
        <v>635</v>
      </c>
      <c r="I2021" s="81">
        <v>407.30250000000007</v>
      </c>
      <c r="J2021" s="48" t="str">
        <f t="shared" si="31"/>
        <v>050 State Treasurer</v>
      </c>
      <c r="K2021" s="48" t="str">
        <f>IFERROR(VLOOKUP(C2021,AppropUnits[],13,0),D2021)</f>
        <v>TRS Unclaimed Property</v>
      </c>
      <c r="L2021" s="72" t="s">
        <v>632</v>
      </c>
      <c r="M2021" s="73" t="s">
        <v>2161</v>
      </c>
    </row>
    <row r="2022" spans="1:13" ht="15" customHeight="1" x14ac:dyDescent="0.25">
      <c r="A2022" s="64" t="s">
        <v>24</v>
      </c>
      <c r="B2022" s="65" t="s">
        <v>25</v>
      </c>
      <c r="C2022" s="65" t="s">
        <v>670</v>
      </c>
      <c r="D2022" s="65" t="s">
        <v>671</v>
      </c>
      <c r="E2022" s="77" t="s">
        <v>361</v>
      </c>
      <c r="F2022" s="65" t="s">
        <v>633</v>
      </c>
      <c r="G2022" s="65" t="s">
        <v>650</v>
      </c>
      <c r="H2022" s="65" t="s">
        <v>635</v>
      </c>
      <c r="I2022" s="81">
        <v>127.25</v>
      </c>
      <c r="J2022" s="48" t="str">
        <f t="shared" si="31"/>
        <v>050 State Treasurer</v>
      </c>
      <c r="K2022" s="48" t="str">
        <f>IFERROR(VLOOKUP(C2022,AppropUnits[],13,0),D2022)</f>
        <v>TRS Unclaimed Property</v>
      </c>
      <c r="L2022" s="72" t="s">
        <v>632</v>
      </c>
      <c r="M2022" s="73" t="s">
        <v>2161</v>
      </c>
    </row>
    <row r="2023" spans="1:13" ht="15" customHeight="1" x14ac:dyDescent="0.25">
      <c r="A2023" s="64" t="s">
        <v>24</v>
      </c>
      <c r="B2023" s="65" t="s">
        <v>25</v>
      </c>
      <c r="C2023" s="65" t="s">
        <v>670</v>
      </c>
      <c r="D2023" s="65" t="s">
        <v>671</v>
      </c>
      <c r="E2023" s="77" t="s">
        <v>361</v>
      </c>
      <c r="F2023" s="65" t="s">
        <v>633</v>
      </c>
      <c r="G2023" s="65" t="s">
        <v>667</v>
      </c>
      <c r="H2023" s="65" t="s">
        <v>635</v>
      </c>
      <c r="I2023" s="81">
        <v>1508.4999999999955</v>
      </c>
      <c r="J2023" s="48" t="str">
        <f t="shared" si="31"/>
        <v>050 State Treasurer</v>
      </c>
      <c r="K2023" s="48" t="str">
        <f>IFERROR(VLOOKUP(C2023,AppropUnits[],13,0),D2023)</f>
        <v>TRS Unclaimed Property</v>
      </c>
      <c r="L2023" s="72" t="s">
        <v>632</v>
      </c>
      <c r="M2023" s="73" t="s">
        <v>2161</v>
      </c>
    </row>
    <row r="2024" spans="1:13" ht="15" customHeight="1" x14ac:dyDescent="0.25">
      <c r="A2024" s="64" t="s">
        <v>24</v>
      </c>
      <c r="B2024" s="65" t="s">
        <v>25</v>
      </c>
      <c r="C2024" s="65" t="s">
        <v>670</v>
      </c>
      <c r="D2024" s="65" t="s">
        <v>671</v>
      </c>
      <c r="E2024" s="77" t="s">
        <v>361</v>
      </c>
      <c r="F2024" s="65" t="s">
        <v>633</v>
      </c>
      <c r="G2024" s="65" t="s">
        <v>644</v>
      </c>
      <c r="H2024" s="65" t="s">
        <v>635</v>
      </c>
      <c r="I2024" s="81">
        <v>558.70499999999959</v>
      </c>
      <c r="J2024" s="48" t="str">
        <f t="shared" si="31"/>
        <v>050 State Treasurer</v>
      </c>
      <c r="K2024" s="48" t="str">
        <f>IFERROR(VLOOKUP(C2024,AppropUnits[],13,0),D2024)</f>
        <v>TRS Unclaimed Property</v>
      </c>
      <c r="L2024" s="72" t="s">
        <v>632</v>
      </c>
      <c r="M2024" s="73" t="s">
        <v>2161</v>
      </c>
    </row>
    <row r="2025" spans="1:13" ht="15" customHeight="1" x14ac:dyDescent="0.25">
      <c r="A2025" s="64" t="s">
        <v>24</v>
      </c>
      <c r="B2025" s="65" t="s">
        <v>25</v>
      </c>
      <c r="C2025" s="65" t="s">
        <v>672</v>
      </c>
      <c r="D2025" s="65" t="s">
        <v>673</v>
      </c>
      <c r="E2025" s="77" t="s">
        <v>361</v>
      </c>
      <c r="F2025" s="65" t="s">
        <v>633</v>
      </c>
      <c r="G2025" s="65" t="s">
        <v>634</v>
      </c>
      <c r="H2025" s="65" t="s">
        <v>13</v>
      </c>
      <c r="I2025" s="81">
        <v>-55.390399999999929</v>
      </c>
      <c r="J2025" s="48" t="str">
        <f t="shared" si="31"/>
        <v>050 State Treasurer</v>
      </c>
      <c r="K2025" s="48" t="str">
        <f>IFERROR(VLOOKUP(C2025,AppropUnits[],13,0),D2025)</f>
        <v>TRS Money Management Council</v>
      </c>
      <c r="L2025" s="72" t="s">
        <v>632</v>
      </c>
      <c r="M2025" s="73" t="s">
        <v>2161</v>
      </c>
    </row>
    <row r="2026" spans="1:13" ht="15" customHeight="1" x14ac:dyDescent="0.25">
      <c r="A2026" s="64" t="s">
        <v>24</v>
      </c>
      <c r="B2026" s="65" t="s">
        <v>25</v>
      </c>
      <c r="C2026" s="65" t="s">
        <v>672</v>
      </c>
      <c r="D2026" s="65" t="s">
        <v>673</v>
      </c>
      <c r="E2026" s="77" t="s">
        <v>361</v>
      </c>
      <c r="F2026" s="65" t="s">
        <v>633</v>
      </c>
      <c r="G2026" s="65" t="s">
        <v>634</v>
      </c>
      <c r="H2026" s="65" t="s">
        <v>635</v>
      </c>
      <c r="I2026" s="81">
        <v>0.39360000000000006</v>
      </c>
      <c r="J2026" s="48" t="str">
        <f t="shared" si="31"/>
        <v>050 State Treasurer</v>
      </c>
      <c r="K2026" s="48" t="str">
        <f>IFERROR(VLOOKUP(C2026,AppropUnits[],13,0),D2026)</f>
        <v>TRS Money Management Council</v>
      </c>
      <c r="L2026" s="72" t="s">
        <v>632</v>
      </c>
      <c r="M2026" s="73" t="s">
        <v>2161</v>
      </c>
    </row>
    <row r="2027" spans="1:13" ht="15" customHeight="1" x14ac:dyDescent="0.25">
      <c r="A2027" s="64" t="s">
        <v>24</v>
      </c>
      <c r="B2027" s="65" t="s">
        <v>25</v>
      </c>
      <c r="C2027" s="65" t="s">
        <v>672</v>
      </c>
      <c r="D2027" s="65" t="s">
        <v>673</v>
      </c>
      <c r="E2027" s="77" t="s">
        <v>361</v>
      </c>
      <c r="F2027" s="65" t="s">
        <v>633</v>
      </c>
      <c r="G2027" s="65" t="s">
        <v>644</v>
      </c>
      <c r="H2027" s="65" t="s">
        <v>635</v>
      </c>
      <c r="I2027" s="81">
        <v>56.339999999999961</v>
      </c>
      <c r="J2027" s="48" t="str">
        <f t="shared" si="31"/>
        <v>050 State Treasurer</v>
      </c>
      <c r="K2027" s="48" t="str">
        <f>IFERROR(VLOOKUP(C2027,AppropUnits[],13,0),D2027)</f>
        <v>TRS Money Management Council</v>
      </c>
      <c r="L2027" s="72" t="s">
        <v>632</v>
      </c>
      <c r="M2027" s="73" t="s">
        <v>2161</v>
      </c>
    </row>
    <row r="2028" spans="1:13" ht="15" customHeight="1" x14ac:dyDescent="0.25">
      <c r="A2028" s="64" t="s">
        <v>24</v>
      </c>
      <c r="B2028" s="65" t="s">
        <v>25</v>
      </c>
      <c r="C2028" s="65" t="s">
        <v>674</v>
      </c>
      <c r="D2028" s="65" t="s">
        <v>675</v>
      </c>
      <c r="E2028" s="77" t="s">
        <v>361</v>
      </c>
      <c r="F2028" s="65" t="s">
        <v>633</v>
      </c>
      <c r="G2028" s="65" t="s">
        <v>634</v>
      </c>
      <c r="H2028" s="65" t="s">
        <v>13</v>
      </c>
      <c r="I2028" s="81">
        <v>0</v>
      </c>
      <c r="J2028" s="48" t="str">
        <f t="shared" si="31"/>
        <v>050 State Treasurer</v>
      </c>
      <c r="K2028" s="48" t="str">
        <f>IFERROR(VLOOKUP(C2028,AppropUnits[],13,0),D2028)</f>
        <v>TRS Advocacy Office</v>
      </c>
      <c r="L2028" s="72" t="s">
        <v>632</v>
      </c>
      <c r="M2028" s="73" t="s">
        <v>2161</v>
      </c>
    </row>
    <row r="2029" spans="1:13" ht="15" customHeight="1" x14ac:dyDescent="0.25">
      <c r="A2029" s="64" t="s">
        <v>24</v>
      </c>
      <c r="B2029" s="65" t="s">
        <v>25</v>
      </c>
      <c r="C2029" s="65" t="s">
        <v>674</v>
      </c>
      <c r="D2029" s="65" t="s">
        <v>675</v>
      </c>
      <c r="E2029" s="77" t="s">
        <v>361</v>
      </c>
      <c r="F2029" s="65" t="s">
        <v>633</v>
      </c>
      <c r="G2029" s="65" t="s">
        <v>634</v>
      </c>
      <c r="H2029" s="65" t="s">
        <v>635</v>
      </c>
      <c r="I2029" s="81">
        <v>41.214200000000055</v>
      </c>
      <c r="J2029" s="48" t="str">
        <f t="shared" si="31"/>
        <v>050 State Treasurer</v>
      </c>
      <c r="K2029" s="48" t="str">
        <f>IFERROR(VLOOKUP(C2029,AppropUnits[],13,0),D2029)</f>
        <v>TRS Advocacy Office</v>
      </c>
      <c r="L2029" s="72" t="s">
        <v>632</v>
      </c>
      <c r="M2029" s="73" t="s">
        <v>2161</v>
      </c>
    </row>
    <row r="2030" spans="1:13" ht="15" customHeight="1" x14ac:dyDescent="0.25">
      <c r="A2030" s="64" t="s">
        <v>24</v>
      </c>
      <c r="B2030" s="65" t="s">
        <v>25</v>
      </c>
      <c r="C2030" s="65" t="s">
        <v>674</v>
      </c>
      <c r="D2030" s="65" t="s">
        <v>675</v>
      </c>
      <c r="E2030" s="77" t="s">
        <v>361</v>
      </c>
      <c r="F2030" s="65" t="s">
        <v>633</v>
      </c>
      <c r="G2030" s="65" t="s">
        <v>667</v>
      </c>
      <c r="H2030" s="65" t="s">
        <v>635</v>
      </c>
      <c r="I2030" s="81">
        <v>99.129999999999697</v>
      </c>
      <c r="J2030" s="48" t="str">
        <f t="shared" si="31"/>
        <v>050 State Treasurer</v>
      </c>
      <c r="K2030" s="48" t="str">
        <f>IFERROR(VLOOKUP(C2030,AppropUnits[],13,0),D2030)</f>
        <v>TRS Advocacy Office</v>
      </c>
      <c r="L2030" s="72" t="s">
        <v>632</v>
      </c>
      <c r="M2030" s="73" t="s">
        <v>2161</v>
      </c>
    </row>
    <row r="2031" spans="1:13" ht="15" customHeight="1" x14ac:dyDescent="0.25">
      <c r="A2031" s="64" t="s">
        <v>24</v>
      </c>
      <c r="B2031" s="65" t="s">
        <v>25</v>
      </c>
      <c r="C2031" s="65" t="s">
        <v>674</v>
      </c>
      <c r="D2031" s="65" t="s">
        <v>675</v>
      </c>
      <c r="E2031" s="77" t="s">
        <v>361</v>
      </c>
      <c r="F2031" s="65" t="s">
        <v>633</v>
      </c>
      <c r="G2031" s="65" t="s">
        <v>644</v>
      </c>
      <c r="H2031" s="65" t="s">
        <v>635</v>
      </c>
      <c r="I2031" s="81">
        <v>34.429999999999978</v>
      </c>
      <c r="J2031" s="48" t="str">
        <f t="shared" si="31"/>
        <v>050 State Treasurer</v>
      </c>
      <c r="K2031" s="48" t="str">
        <f>IFERROR(VLOOKUP(C2031,AppropUnits[],13,0),D2031)</f>
        <v>TRS Advocacy Office</v>
      </c>
      <c r="L2031" s="72" t="s">
        <v>632</v>
      </c>
      <c r="M2031" s="73" t="s">
        <v>2161</v>
      </c>
    </row>
    <row r="2032" spans="1:13" ht="15" customHeight="1" x14ac:dyDescent="0.25">
      <c r="A2032" s="64" t="s">
        <v>27</v>
      </c>
      <c r="B2032" s="65" t="s">
        <v>28</v>
      </c>
      <c r="C2032" s="65" t="s">
        <v>29</v>
      </c>
      <c r="D2032" s="65" t="s">
        <v>676</v>
      </c>
      <c r="E2032" s="77" t="s">
        <v>361</v>
      </c>
      <c r="F2032" s="65" t="s">
        <v>633</v>
      </c>
      <c r="G2032" s="65" t="s">
        <v>634</v>
      </c>
      <c r="H2032" s="65" t="s">
        <v>13</v>
      </c>
      <c r="I2032" s="81">
        <v>-321.32953931684733</v>
      </c>
      <c r="J2032" s="48" t="str">
        <f t="shared" si="31"/>
        <v>060 Governor's Office</v>
      </c>
      <c r="K2032" s="48" t="str">
        <f>IFERROR(VLOOKUP(C2032,AppropUnits[],13,0),D2032)</f>
        <v>GOV Administration</v>
      </c>
      <c r="L2032" s="72" t="s">
        <v>632</v>
      </c>
      <c r="M2032" s="73" t="s">
        <v>2161</v>
      </c>
    </row>
    <row r="2033" spans="1:13" ht="15" customHeight="1" x14ac:dyDescent="0.25">
      <c r="A2033" s="64" t="s">
        <v>27</v>
      </c>
      <c r="B2033" s="65" t="s">
        <v>28</v>
      </c>
      <c r="C2033" s="65" t="s">
        <v>29</v>
      </c>
      <c r="D2033" s="65" t="s">
        <v>676</v>
      </c>
      <c r="E2033" s="77" t="s">
        <v>361</v>
      </c>
      <c r="F2033" s="65" t="s">
        <v>633</v>
      </c>
      <c r="G2033" s="65" t="s">
        <v>634</v>
      </c>
      <c r="H2033" s="65" t="s">
        <v>635</v>
      </c>
      <c r="I2033" s="81">
        <v>2167.6686991877236</v>
      </c>
      <c r="J2033" s="48" t="str">
        <f t="shared" si="31"/>
        <v>060 Governor's Office</v>
      </c>
      <c r="K2033" s="48" t="str">
        <f>IFERROR(VLOOKUP(C2033,AppropUnits[],13,0),D2033)</f>
        <v>GOV Administration</v>
      </c>
      <c r="L2033" s="72" t="s">
        <v>632</v>
      </c>
      <c r="M2033" s="73" t="s">
        <v>2161</v>
      </c>
    </row>
    <row r="2034" spans="1:13" ht="15" customHeight="1" x14ac:dyDescent="0.25">
      <c r="A2034" s="64" t="s">
        <v>27</v>
      </c>
      <c r="B2034" s="65" t="s">
        <v>28</v>
      </c>
      <c r="C2034" s="65" t="s">
        <v>29</v>
      </c>
      <c r="D2034" s="65" t="s">
        <v>676</v>
      </c>
      <c r="E2034" s="77" t="s">
        <v>361</v>
      </c>
      <c r="F2034" s="65" t="s">
        <v>633</v>
      </c>
      <c r="G2034" s="65" t="s">
        <v>649</v>
      </c>
      <c r="H2034" s="65" t="s">
        <v>635</v>
      </c>
      <c r="I2034" s="81">
        <v>13105.214999999964</v>
      </c>
      <c r="J2034" s="48" t="str">
        <f t="shared" si="31"/>
        <v>060 Governor's Office</v>
      </c>
      <c r="K2034" s="48" t="str">
        <f>IFERROR(VLOOKUP(C2034,AppropUnits[],13,0),D2034)</f>
        <v>GOV Administration</v>
      </c>
      <c r="L2034" s="72" t="s">
        <v>632</v>
      </c>
      <c r="M2034" s="73" t="s">
        <v>2161</v>
      </c>
    </row>
    <row r="2035" spans="1:13" ht="15" customHeight="1" x14ac:dyDescent="0.25">
      <c r="A2035" s="64" t="s">
        <v>27</v>
      </c>
      <c r="B2035" s="65" t="s">
        <v>28</v>
      </c>
      <c r="C2035" s="65" t="s">
        <v>29</v>
      </c>
      <c r="D2035" s="65" t="s">
        <v>676</v>
      </c>
      <c r="E2035" s="77" t="s">
        <v>361</v>
      </c>
      <c r="F2035" s="65" t="s">
        <v>633</v>
      </c>
      <c r="G2035" s="65" t="s">
        <v>650</v>
      </c>
      <c r="H2035" s="65" t="s">
        <v>635</v>
      </c>
      <c r="I2035" s="81">
        <v>3749.1496168561221</v>
      </c>
      <c r="J2035" s="48" t="str">
        <f t="shared" si="31"/>
        <v>060 Governor's Office</v>
      </c>
      <c r="K2035" s="48" t="str">
        <f>IFERROR(VLOOKUP(C2035,AppropUnits[],13,0),D2035)</f>
        <v>GOV Administration</v>
      </c>
      <c r="L2035" s="72" t="s">
        <v>632</v>
      </c>
      <c r="M2035" s="73" t="s">
        <v>2161</v>
      </c>
    </row>
    <row r="2036" spans="1:13" ht="15" customHeight="1" x14ac:dyDescent="0.25">
      <c r="A2036" s="64" t="s">
        <v>27</v>
      </c>
      <c r="B2036" s="65" t="s">
        <v>28</v>
      </c>
      <c r="C2036" s="65" t="s">
        <v>29</v>
      </c>
      <c r="D2036" s="65" t="s">
        <v>676</v>
      </c>
      <c r="E2036" s="77" t="s">
        <v>361</v>
      </c>
      <c r="F2036" s="65" t="s">
        <v>633</v>
      </c>
      <c r="G2036" s="65" t="s">
        <v>651</v>
      </c>
      <c r="H2036" s="65" t="s">
        <v>635</v>
      </c>
      <c r="I2036" s="81">
        <v>-5182.6960800000006</v>
      </c>
      <c r="J2036" s="48" t="str">
        <f t="shared" si="31"/>
        <v>060 Governor's Office</v>
      </c>
      <c r="K2036" s="48" t="str">
        <f>IFERROR(VLOOKUP(C2036,AppropUnits[],13,0),D2036)</f>
        <v>GOV Administration</v>
      </c>
      <c r="L2036" s="72" t="s">
        <v>632</v>
      </c>
      <c r="M2036" s="73" t="s">
        <v>2161</v>
      </c>
    </row>
    <row r="2037" spans="1:13" ht="15" customHeight="1" x14ac:dyDescent="0.25">
      <c r="A2037" s="64" t="s">
        <v>27</v>
      </c>
      <c r="B2037" s="65" t="s">
        <v>28</v>
      </c>
      <c r="C2037" s="65" t="s">
        <v>29</v>
      </c>
      <c r="D2037" s="65" t="s">
        <v>676</v>
      </c>
      <c r="E2037" s="77" t="s">
        <v>361</v>
      </c>
      <c r="F2037" s="65" t="s">
        <v>633</v>
      </c>
      <c r="G2037" s="65" t="s">
        <v>667</v>
      </c>
      <c r="H2037" s="65" t="s">
        <v>635</v>
      </c>
      <c r="I2037" s="81">
        <v>2611.8599999999924</v>
      </c>
      <c r="J2037" s="48" t="str">
        <f t="shared" si="31"/>
        <v>060 Governor's Office</v>
      </c>
      <c r="K2037" s="48" t="str">
        <f>IFERROR(VLOOKUP(C2037,AppropUnits[],13,0),D2037)</f>
        <v>GOV Administration</v>
      </c>
      <c r="L2037" s="72" t="s">
        <v>632</v>
      </c>
      <c r="M2037" s="73" t="s">
        <v>2161</v>
      </c>
    </row>
    <row r="2038" spans="1:13" ht="15" customHeight="1" x14ac:dyDescent="0.25">
      <c r="A2038" s="64" t="s">
        <v>27</v>
      </c>
      <c r="B2038" s="65" t="s">
        <v>28</v>
      </c>
      <c r="C2038" s="65" t="s">
        <v>29</v>
      </c>
      <c r="D2038" s="65" t="s">
        <v>676</v>
      </c>
      <c r="E2038" s="77" t="s">
        <v>361</v>
      </c>
      <c r="F2038" s="65" t="s">
        <v>633</v>
      </c>
      <c r="G2038" s="65" t="s">
        <v>644</v>
      </c>
      <c r="H2038" s="65" t="s">
        <v>635</v>
      </c>
      <c r="I2038" s="81">
        <v>2846.7349999999983</v>
      </c>
      <c r="J2038" s="48" t="str">
        <f t="shared" si="31"/>
        <v>060 Governor's Office</v>
      </c>
      <c r="K2038" s="48" t="str">
        <f>IFERROR(VLOOKUP(C2038,AppropUnits[],13,0),D2038)</f>
        <v>GOV Administration</v>
      </c>
      <c r="L2038" s="72" t="s">
        <v>632</v>
      </c>
      <c r="M2038" s="73" t="s">
        <v>2161</v>
      </c>
    </row>
    <row r="2039" spans="1:13" ht="15" customHeight="1" x14ac:dyDescent="0.25">
      <c r="A2039" s="64" t="s">
        <v>27</v>
      </c>
      <c r="B2039" s="65" t="s">
        <v>28</v>
      </c>
      <c r="C2039" s="65" t="s">
        <v>29</v>
      </c>
      <c r="D2039" s="65" t="s">
        <v>676</v>
      </c>
      <c r="E2039" s="77" t="s">
        <v>361</v>
      </c>
      <c r="F2039" s="65" t="s">
        <v>633</v>
      </c>
      <c r="G2039" s="65" t="s">
        <v>652</v>
      </c>
      <c r="H2039" s="65" t="s">
        <v>635</v>
      </c>
      <c r="I2039" s="81">
        <v>3701.9724036739995</v>
      </c>
      <c r="J2039" s="48" t="str">
        <f t="shared" si="31"/>
        <v>060 Governor's Office</v>
      </c>
      <c r="K2039" s="48" t="str">
        <f>IFERROR(VLOOKUP(C2039,AppropUnits[],13,0),D2039)</f>
        <v>GOV Administration</v>
      </c>
      <c r="L2039" s="72" t="s">
        <v>632</v>
      </c>
      <c r="M2039" s="73" t="s">
        <v>2161</v>
      </c>
    </row>
    <row r="2040" spans="1:13" ht="15" customHeight="1" x14ac:dyDescent="0.25">
      <c r="A2040" s="64" t="s">
        <v>27</v>
      </c>
      <c r="B2040" s="65" t="s">
        <v>28</v>
      </c>
      <c r="C2040" s="65" t="s">
        <v>31</v>
      </c>
      <c r="D2040" s="65" t="s">
        <v>677</v>
      </c>
      <c r="E2040" s="77" t="s">
        <v>361</v>
      </c>
      <c r="F2040" s="65" t="s">
        <v>633</v>
      </c>
      <c r="G2040" s="65" t="s">
        <v>634</v>
      </c>
      <c r="H2040" s="65" t="s">
        <v>13</v>
      </c>
      <c r="I2040" s="81">
        <v>-121.73479999999907</v>
      </c>
      <c r="J2040" s="48" t="str">
        <f t="shared" si="31"/>
        <v>060 Governor's Office</v>
      </c>
      <c r="K2040" s="48" t="str">
        <f>IFERROR(VLOOKUP(C2040,AppropUnits[],13,0),D2040)</f>
        <v>GOV Residence</v>
      </c>
      <c r="L2040" s="72" t="s">
        <v>632</v>
      </c>
      <c r="M2040" s="73" t="s">
        <v>2161</v>
      </c>
    </row>
    <row r="2041" spans="1:13" ht="15" customHeight="1" x14ac:dyDescent="0.25">
      <c r="A2041" s="64" t="s">
        <v>27</v>
      </c>
      <c r="B2041" s="65" t="s">
        <v>28</v>
      </c>
      <c r="C2041" s="65" t="s">
        <v>31</v>
      </c>
      <c r="D2041" s="65" t="s">
        <v>677</v>
      </c>
      <c r="E2041" s="77" t="s">
        <v>361</v>
      </c>
      <c r="F2041" s="65" t="s">
        <v>633</v>
      </c>
      <c r="G2041" s="65" t="s">
        <v>634</v>
      </c>
      <c r="H2041" s="65" t="s">
        <v>635</v>
      </c>
      <c r="I2041" s="81">
        <v>102.66500000000015</v>
      </c>
      <c r="J2041" s="48" t="str">
        <f t="shared" si="31"/>
        <v>060 Governor's Office</v>
      </c>
      <c r="K2041" s="48" t="str">
        <f>IFERROR(VLOOKUP(C2041,AppropUnits[],13,0),D2041)</f>
        <v>GOV Residence</v>
      </c>
      <c r="L2041" s="72" t="s">
        <v>632</v>
      </c>
      <c r="M2041" s="73" t="s">
        <v>2161</v>
      </c>
    </row>
    <row r="2042" spans="1:13" ht="15" customHeight="1" x14ac:dyDescent="0.25">
      <c r="A2042" s="64" t="s">
        <v>27</v>
      </c>
      <c r="B2042" s="65" t="s">
        <v>28</v>
      </c>
      <c r="C2042" s="65" t="s">
        <v>31</v>
      </c>
      <c r="D2042" s="65" t="s">
        <v>677</v>
      </c>
      <c r="E2042" s="77" t="s">
        <v>361</v>
      </c>
      <c r="F2042" s="65" t="s">
        <v>633</v>
      </c>
      <c r="G2042" s="65" t="s">
        <v>667</v>
      </c>
      <c r="H2042" s="65" t="s">
        <v>635</v>
      </c>
      <c r="I2042" s="81">
        <v>237.04999999999927</v>
      </c>
      <c r="J2042" s="48" t="str">
        <f t="shared" si="31"/>
        <v>060 Governor's Office</v>
      </c>
      <c r="K2042" s="48" t="str">
        <f>IFERROR(VLOOKUP(C2042,AppropUnits[],13,0),D2042)</f>
        <v>GOV Residence</v>
      </c>
      <c r="L2042" s="72" t="s">
        <v>632</v>
      </c>
      <c r="M2042" s="73" t="s">
        <v>2161</v>
      </c>
    </row>
    <row r="2043" spans="1:13" ht="15" customHeight="1" x14ac:dyDescent="0.25">
      <c r="A2043" s="64" t="s">
        <v>27</v>
      </c>
      <c r="B2043" s="65" t="s">
        <v>28</v>
      </c>
      <c r="C2043" s="65" t="s">
        <v>31</v>
      </c>
      <c r="D2043" s="65" t="s">
        <v>677</v>
      </c>
      <c r="E2043" s="77" t="s">
        <v>361</v>
      </c>
      <c r="F2043" s="65" t="s">
        <v>633</v>
      </c>
      <c r="G2043" s="65" t="s">
        <v>644</v>
      </c>
      <c r="H2043" s="65" t="s">
        <v>635</v>
      </c>
      <c r="I2043" s="81">
        <v>28.16999999999998</v>
      </c>
      <c r="J2043" s="48" t="str">
        <f t="shared" si="31"/>
        <v>060 Governor's Office</v>
      </c>
      <c r="K2043" s="48" t="str">
        <f>IFERROR(VLOOKUP(C2043,AppropUnits[],13,0),D2043)</f>
        <v>GOV Residence</v>
      </c>
      <c r="L2043" s="72" t="s">
        <v>632</v>
      </c>
      <c r="M2043" s="73" t="s">
        <v>2161</v>
      </c>
    </row>
    <row r="2044" spans="1:13" ht="15" customHeight="1" x14ac:dyDescent="0.25">
      <c r="A2044" s="64" t="s">
        <v>27</v>
      </c>
      <c r="B2044" s="65" t="s">
        <v>28</v>
      </c>
      <c r="C2044" s="65" t="s">
        <v>678</v>
      </c>
      <c r="D2044" s="65" t="s">
        <v>679</v>
      </c>
      <c r="E2044" s="77" t="s">
        <v>361</v>
      </c>
      <c r="F2044" s="65" t="s">
        <v>633</v>
      </c>
      <c r="G2044" s="65" t="s">
        <v>634</v>
      </c>
      <c r="H2044" s="65" t="s">
        <v>13</v>
      </c>
      <c r="I2044" s="81">
        <v>-669.59340714851692</v>
      </c>
      <c r="J2044" s="48" t="str">
        <f t="shared" si="31"/>
        <v>060 Governor's Office</v>
      </c>
      <c r="K2044" s="48" t="str">
        <f>IFERROR(VLOOKUP(C2044,AppropUnits[],13,0),D2044)</f>
        <v>GOV LT Governor's Office</v>
      </c>
      <c r="L2044" s="72" t="s">
        <v>632</v>
      </c>
      <c r="M2044" s="73" t="s">
        <v>2161</v>
      </c>
    </row>
    <row r="2045" spans="1:13" ht="15" customHeight="1" x14ac:dyDescent="0.25">
      <c r="A2045" s="64" t="s">
        <v>27</v>
      </c>
      <c r="B2045" s="65" t="s">
        <v>28</v>
      </c>
      <c r="C2045" s="65" t="s">
        <v>678</v>
      </c>
      <c r="D2045" s="65" t="s">
        <v>679</v>
      </c>
      <c r="E2045" s="77" t="s">
        <v>361</v>
      </c>
      <c r="F2045" s="65" t="s">
        <v>633</v>
      </c>
      <c r="G2045" s="65" t="s">
        <v>634</v>
      </c>
      <c r="H2045" s="65" t="s">
        <v>635</v>
      </c>
      <c r="I2045" s="81">
        <v>25228.306875797487</v>
      </c>
      <c r="J2045" s="48" t="str">
        <f t="shared" si="31"/>
        <v>060 Governor's Office</v>
      </c>
      <c r="K2045" s="48" t="str">
        <f>IFERROR(VLOOKUP(C2045,AppropUnits[],13,0),D2045)</f>
        <v>GOV LT Governor's Office</v>
      </c>
      <c r="L2045" s="72" t="s">
        <v>632</v>
      </c>
      <c r="M2045" s="73" t="s">
        <v>2161</v>
      </c>
    </row>
    <row r="2046" spans="1:13" ht="15" customHeight="1" x14ac:dyDescent="0.25">
      <c r="A2046" s="64" t="s">
        <v>27</v>
      </c>
      <c r="B2046" s="65" t="s">
        <v>28</v>
      </c>
      <c r="C2046" s="65" t="s">
        <v>678</v>
      </c>
      <c r="D2046" s="65" t="s">
        <v>679</v>
      </c>
      <c r="E2046" s="77" t="s">
        <v>361</v>
      </c>
      <c r="F2046" s="65" t="s">
        <v>633</v>
      </c>
      <c r="G2046" s="65" t="s">
        <v>649</v>
      </c>
      <c r="H2046" s="65" t="s">
        <v>635</v>
      </c>
      <c r="I2046" s="81">
        <v>20913.02499999998</v>
      </c>
      <c r="J2046" s="48" t="str">
        <f t="shared" si="31"/>
        <v>060 Governor's Office</v>
      </c>
      <c r="K2046" s="48" t="str">
        <f>IFERROR(VLOOKUP(C2046,AppropUnits[],13,0),D2046)</f>
        <v>GOV LT Governor's Office</v>
      </c>
      <c r="L2046" s="72" t="s">
        <v>632</v>
      </c>
      <c r="M2046" s="73" t="s">
        <v>2161</v>
      </c>
    </row>
    <row r="2047" spans="1:13" ht="15" customHeight="1" x14ac:dyDescent="0.25">
      <c r="A2047" s="64" t="s">
        <v>27</v>
      </c>
      <c r="B2047" s="65" t="s">
        <v>28</v>
      </c>
      <c r="C2047" s="65" t="s">
        <v>678</v>
      </c>
      <c r="D2047" s="65" t="s">
        <v>679</v>
      </c>
      <c r="E2047" s="77" t="s">
        <v>361</v>
      </c>
      <c r="F2047" s="65" t="s">
        <v>633</v>
      </c>
      <c r="G2047" s="65" t="s">
        <v>650</v>
      </c>
      <c r="H2047" s="65" t="s">
        <v>635</v>
      </c>
      <c r="I2047" s="81">
        <v>4524.5</v>
      </c>
      <c r="J2047" s="48" t="str">
        <f t="shared" si="31"/>
        <v>060 Governor's Office</v>
      </c>
      <c r="K2047" s="48" t="str">
        <f>IFERROR(VLOOKUP(C2047,AppropUnits[],13,0),D2047)</f>
        <v>GOV LT Governor's Office</v>
      </c>
      <c r="L2047" s="72" t="s">
        <v>632</v>
      </c>
      <c r="M2047" s="73" t="s">
        <v>2161</v>
      </c>
    </row>
    <row r="2048" spans="1:13" ht="15" customHeight="1" x14ac:dyDescent="0.25">
      <c r="A2048" s="64" t="s">
        <v>27</v>
      </c>
      <c r="B2048" s="65" t="s">
        <v>28</v>
      </c>
      <c r="C2048" s="65" t="s">
        <v>678</v>
      </c>
      <c r="D2048" s="65" t="s">
        <v>679</v>
      </c>
      <c r="E2048" s="77" t="s">
        <v>361</v>
      </c>
      <c r="F2048" s="65" t="s">
        <v>633</v>
      </c>
      <c r="G2048" s="65" t="s">
        <v>651</v>
      </c>
      <c r="H2048" s="65" t="s">
        <v>635</v>
      </c>
      <c r="I2048" s="81">
        <v>-42.723424000000001</v>
      </c>
      <c r="J2048" s="48" t="str">
        <f t="shared" si="31"/>
        <v>060 Governor's Office</v>
      </c>
      <c r="K2048" s="48" t="str">
        <f>IFERROR(VLOOKUP(C2048,AppropUnits[],13,0),D2048)</f>
        <v>GOV LT Governor's Office</v>
      </c>
      <c r="L2048" s="72" t="s">
        <v>632</v>
      </c>
      <c r="M2048" s="73" t="s">
        <v>2161</v>
      </c>
    </row>
    <row r="2049" spans="1:13" ht="15" customHeight="1" x14ac:dyDescent="0.25">
      <c r="A2049" s="64" t="s">
        <v>27</v>
      </c>
      <c r="B2049" s="65" t="s">
        <v>28</v>
      </c>
      <c r="C2049" s="65" t="s">
        <v>678</v>
      </c>
      <c r="D2049" s="65" t="s">
        <v>679</v>
      </c>
      <c r="E2049" s="77" t="s">
        <v>361</v>
      </c>
      <c r="F2049" s="65" t="s">
        <v>633</v>
      </c>
      <c r="G2049" s="65" t="s">
        <v>667</v>
      </c>
      <c r="H2049" s="65" t="s">
        <v>635</v>
      </c>
      <c r="I2049" s="81">
        <v>1245.5899999999961</v>
      </c>
      <c r="J2049" s="48" t="str">
        <f t="shared" si="31"/>
        <v>060 Governor's Office</v>
      </c>
      <c r="K2049" s="48" t="str">
        <f>IFERROR(VLOOKUP(C2049,AppropUnits[],13,0),D2049)</f>
        <v>GOV LT Governor's Office</v>
      </c>
      <c r="L2049" s="72" t="s">
        <v>632</v>
      </c>
      <c r="M2049" s="73" t="s">
        <v>2161</v>
      </c>
    </row>
    <row r="2050" spans="1:13" ht="15" customHeight="1" x14ac:dyDescent="0.25">
      <c r="A2050" s="64" t="s">
        <v>27</v>
      </c>
      <c r="B2050" s="65" t="s">
        <v>28</v>
      </c>
      <c r="C2050" s="65" t="s">
        <v>678</v>
      </c>
      <c r="D2050" s="65" t="s">
        <v>679</v>
      </c>
      <c r="E2050" s="77" t="s">
        <v>361</v>
      </c>
      <c r="F2050" s="65" t="s">
        <v>633</v>
      </c>
      <c r="G2050" s="65" t="s">
        <v>644</v>
      </c>
      <c r="H2050" s="65" t="s">
        <v>635</v>
      </c>
      <c r="I2050" s="81">
        <v>874.83499999999935</v>
      </c>
      <c r="J2050" s="48" t="str">
        <f t="shared" si="31"/>
        <v>060 Governor's Office</v>
      </c>
      <c r="K2050" s="48" t="str">
        <f>IFERROR(VLOOKUP(C2050,AppropUnits[],13,0),D2050)</f>
        <v>GOV LT Governor's Office</v>
      </c>
      <c r="L2050" s="72" t="s">
        <v>632</v>
      </c>
      <c r="M2050" s="73" t="s">
        <v>2161</v>
      </c>
    </row>
    <row r="2051" spans="1:13" ht="15" customHeight="1" x14ac:dyDescent="0.25">
      <c r="A2051" s="64" t="s">
        <v>27</v>
      </c>
      <c r="B2051" s="65" t="s">
        <v>28</v>
      </c>
      <c r="C2051" s="65" t="s">
        <v>678</v>
      </c>
      <c r="D2051" s="65" t="s">
        <v>679</v>
      </c>
      <c r="E2051" s="77" t="s">
        <v>361</v>
      </c>
      <c r="F2051" s="65" t="s">
        <v>633</v>
      </c>
      <c r="G2051" s="65" t="s">
        <v>652</v>
      </c>
      <c r="H2051" s="65" t="s">
        <v>635</v>
      </c>
      <c r="I2051" s="81">
        <v>26762.091546278003</v>
      </c>
      <c r="J2051" s="48" t="str">
        <f t="shared" si="31"/>
        <v>060 Governor's Office</v>
      </c>
      <c r="K2051" s="48" t="str">
        <f>IFERROR(VLOOKUP(C2051,AppropUnits[],13,0),D2051)</f>
        <v>GOV LT Governor's Office</v>
      </c>
      <c r="L2051" s="72" t="s">
        <v>632</v>
      </c>
      <c r="M2051" s="73" t="s">
        <v>2161</v>
      </c>
    </row>
    <row r="2052" spans="1:13" ht="15" customHeight="1" x14ac:dyDescent="0.25">
      <c r="A2052" s="64" t="s">
        <v>27</v>
      </c>
      <c r="B2052" s="65" t="s">
        <v>28</v>
      </c>
      <c r="C2052" s="65" t="s">
        <v>678</v>
      </c>
      <c r="D2052" s="65" t="s">
        <v>680</v>
      </c>
      <c r="E2052" s="77" t="s">
        <v>361</v>
      </c>
      <c r="F2052" s="65" t="s">
        <v>633</v>
      </c>
      <c r="G2052" s="65" t="s">
        <v>634</v>
      </c>
      <c r="H2052" s="65" t="s">
        <v>635</v>
      </c>
      <c r="I2052" s="81">
        <v>3505.705971514114</v>
      </c>
      <c r="J2052" s="48" t="str">
        <f t="shared" ref="J2052:J2115" si="32">IF(A2052&gt;"",A2052&amp;" "&amp;B2052,B2052)</f>
        <v>060 Governor's Office</v>
      </c>
      <c r="K2052" s="48" t="str">
        <f>IFERROR(VLOOKUP(C2052,AppropUnits[],13,0),D2052)</f>
        <v>GOV LT Governor's Office</v>
      </c>
      <c r="L2052" s="72" t="s">
        <v>632</v>
      </c>
      <c r="M2052" s="73" t="s">
        <v>2161</v>
      </c>
    </row>
    <row r="2053" spans="1:13" ht="15" customHeight="1" x14ac:dyDescent="0.25">
      <c r="A2053" s="64" t="s">
        <v>27</v>
      </c>
      <c r="B2053" s="65" t="s">
        <v>28</v>
      </c>
      <c r="C2053" s="65" t="s">
        <v>678</v>
      </c>
      <c r="D2053" s="65" t="s">
        <v>680</v>
      </c>
      <c r="E2053" s="77" t="s">
        <v>361</v>
      </c>
      <c r="F2053" s="65" t="s">
        <v>633</v>
      </c>
      <c r="G2053" s="65" t="s">
        <v>650</v>
      </c>
      <c r="H2053" s="65" t="s">
        <v>635</v>
      </c>
      <c r="I2053" s="81">
        <v>965.75922080278667</v>
      </c>
      <c r="J2053" s="48" t="str">
        <f t="shared" si="32"/>
        <v>060 Governor's Office</v>
      </c>
      <c r="K2053" s="48" t="str">
        <f>IFERROR(VLOOKUP(C2053,AppropUnits[],13,0),D2053)</f>
        <v>GOV LT Governor's Office</v>
      </c>
      <c r="L2053" s="72" t="s">
        <v>632</v>
      </c>
      <c r="M2053" s="73" t="s">
        <v>2161</v>
      </c>
    </row>
    <row r="2054" spans="1:13" ht="15" customHeight="1" x14ac:dyDescent="0.25">
      <c r="A2054" s="64" t="s">
        <v>27</v>
      </c>
      <c r="B2054" s="65" t="s">
        <v>28</v>
      </c>
      <c r="C2054" s="65" t="s">
        <v>681</v>
      </c>
      <c r="D2054" s="65" t="s">
        <v>682</v>
      </c>
      <c r="E2054" s="77" t="s">
        <v>361</v>
      </c>
      <c r="F2054" s="65" t="s">
        <v>633</v>
      </c>
      <c r="G2054" s="65" t="s">
        <v>634</v>
      </c>
      <c r="H2054" s="65" t="s">
        <v>635</v>
      </c>
      <c r="I2054" s="81">
        <v>0.13120000000000001</v>
      </c>
      <c r="J2054" s="48" t="str">
        <f t="shared" si="32"/>
        <v>060 Governor's Office</v>
      </c>
      <c r="K2054" s="48" t="str">
        <f>IFERROR(VLOOKUP(C2054,AppropUnits[],13,0),D2054)</f>
        <v>GOV Literacy Projects</v>
      </c>
      <c r="L2054" s="72" t="s">
        <v>632</v>
      </c>
      <c r="M2054" s="73" t="s">
        <v>2161</v>
      </c>
    </row>
    <row r="2055" spans="1:13" ht="15" customHeight="1" x14ac:dyDescent="0.25">
      <c r="A2055" s="64" t="s">
        <v>27</v>
      </c>
      <c r="B2055" s="65" t="s">
        <v>28</v>
      </c>
      <c r="C2055" s="65" t="s">
        <v>681</v>
      </c>
      <c r="D2055" s="65" t="s">
        <v>682</v>
      </c>
      <c r="E2055" s="77" t="s">
        <v>361</v>
      </c>
      <c r="F2055" s="65" t="s">
        <v>633</v>
      </c>
      <c r="G2055" s="65" t="s">
        <v>644</v>
      </c>
      <c r="H2055" s="65" t="s">
        <v>635</v>
      </c>
      <c r="I2055" s="81">
        <v>18.779999999999987</v>
      </c>
      <c r="J2055" s="48" t="str">
        <f t="shared" si="32"/>
        <v>060 Governor's Office</v>
      </c>
      <c r="K2055" s="48" t="str">
        <f>IFERROR(VLOOKUP(C2055,AppropUnits[],13,0),D2055)</f>
        <v>GOV Literacy Projects</v>
      </c>
      <c r="L2055" s="72" t="s">
        <v>632</v>
      </c>
      <c r="M2055" s="73" t="s">
        <v>2161</v>
      </c>
    </row>
    <row r="2056" spans="1:13" ht="15" customHeight="1" x14ac:dyDescent="0.25">
      <c r="A2056" s="64" t="s">
        <v>27</v>
      </c>
      <c r="B2056" s="65" t="s">
        <v>28</v>
      </c>
      <c r="C2056" s="65" t="s">
        <v>683</v>
      </c>
      <c r="D2056" s="65" t="s">
        <v>684</v>
      </c>
      <c r="E2056" s="77" t="s">
        <v>361</v>
      </c>
      <c r="F2056" s="65" t="s">
        <v>633</v>
      </c>
      <c r="G2056" s="65" t="s">
        <v>634</v>
      </c>
      <c r="H2056" s="65" t="s">
        <v>635</v>
      </c>
      <c r="I2056" s="81">
        <v>217.43879967648854</v>
      </c>
      <c r="J2056" s="48" t="str">
        <f t="shared" si="32"/>
        <v>060 Governor's Office</v>
      </c>
      <c r="K2056" s="48" t="str">
        <f>IFERROR(VLOOKUP(C2056,AppropUnits[],13,0),D2056)</f>
        <v>GOV GOPB Administration</v>
      </c>
      <c r="L2056" s="72" t="s">
        <v>632</v>
      </c>
      <c r="M2056" s="73" t="s">
        <v>2161</v>
      </c>
    </row>
    <row r="2057" spans="1:13" ht="15" customHeight="1" x14ac:dyDescent="0.25">
      <c r="A2057" s="64" t="s">
        <v>27</v>
      </c>
      <c r="B2057" s="65" t="s">
        <v>28</v>
      </c>
      <c r="C2057" s="65" t="s">
        <v>683</v>
      </c>
      <c r="D2057" s="65" t="s">
        <v>684</v>
      </c>
      <c r="E2057" s="77" t="s">
        <v>361</v>
      </c>
      <c r="F2057" s="65" t="s">
        <v>633</v>
      </c>
      <c r="G2057" s="65" t="s">
        <v>650</v>
      </c>
      <c r="H2057" s="65" t="s">
        <v>635</v>
      </c>
      <c r="I2057" s="81">
        <v>59.900495778647013</v>
      </c>
      <c r="J2057" s="48" t="str">
        <f t="shared" si="32"/>
        <v>060 Governor's Office</v>
      </c>
      <c r="K2057" s="48" t="str">
        <f>IFERROR(VLOOKUP(C2057,AppropUnits[],13,0),D2057)</f>
        <v>GOV GOPB Administration</v>
      </c>
      <c r="L2057" s="72" t="s">
        <v>632</v>
      </c>
      <c r="M2057" s="73" t="s">
        <v>2161</v>
      </c>
    </row>
    <row r="2058" spans="1:13" ht="15" customHeight="1" x14ac:dyDescent="0.25">
      <c r="A2058" s="64" t="s">
        <v>27</v>
      </c>
      <c r="B2058" s="65" t="s">
        <v>28</v>
      </c>
      <c r="C2058" s="65" t="s">
        <v>683</v>
      </c>
      <c r="D2058" s="65" t="s">
        <v>685</v>
      </c>
      <c r="E2058" s="77" t="s">
        <v>361</v>
      </c>
      <c r="F2058" s="65" t="s">
        <v>633</v>
      </c>
      <c r="G2058" s="65" t="s">
        <v>634</v>
      </c>
      <c r="H2058" s="65" t="s">
        <v>13</v>
      </c>
      <c r="I2058" s="81">
        <v>-205.39959999999877</v>
      </c>
      <c r="J2058" s="48" t="str">
        <f t="shared" si="32"/>
        <v>060 Governor's Office</v>
      </c>
      <c r="K2058" s="48" t="str">
        <f>IFERROR(VLOOKUP(C2058,AppropUnits[],13,0),D2058)</f>
        <v>GOV GOPB Administration</v>
      </c>
      <c r="L2058" s="72" t="s">
        <v>632</v>
      </c>
      <c r="M2058" s="73" t="s">
        <v>2161</v>
      </c>
    </row>
    <row r="2059" spans="1:13" ht="15" customHeight="1" x14ac:dyDescent="0.25">
      <c r="A2059" s="64" t="s">
        <v>27</v>
      </c>
      <c r="B2059" s="65" t="s">
        <v>28</v>
      </c>
      <c r="C2059" s="65" t="s">
        <v>683</v>
      </c>
      <c r="D2059" s="65" t="s">
        <v>685</v>
      </c>
      <c r="E2059" s="77" t="s">
        <v>361</v>
      </c>
      <c r="F2059" s="65" t="s">
        <v>633</v>
      </c>
      <c r="G2059" s="65" t="s">
        <v>634</v>
      </c>
      <c r="H2059" s="65" t="s">
        <v>635</v>
      </c>
      <c r="I2059" s="81">
        <v>9784.2992201785291</v>
      </c>
      <c r="J2059" s="48" t="str">
        <f t="shared" si="32"/>
        <v>060 Governor's Office</v>
      </c>
      <c r="K2059" s="48" t="str">
        <f>IFERROR(VLOOKUP(C2059,AppropUnits[],13,0),D2059)</f>
        <v>GOV GOPB Administration</v>
      </c>
      <c r="L2059" s="72" t="s">
        <v>632</v>
      </c>
      <c r="M2059" s="73" t="s">
        <v>2161</v>
      </c>
    </row>
    <row r="2060" spans="1:13" ht="15" customHeight="1" x14ac:dyDescent="0.25">
      <c r="A2060" s="64" t="s">
        <v>27</v>
      </c>
      <c r="B2060" s="65" t="s">
        <v>28</v>
      </c>
      <c r="C2060" s="65" t="s">
        <v>683</v>
      </c>
      <c r="D2060" s="65" t="s">
        <v>685</v>
      </c>
      <c r="E2060" s="77" t="s">
        <v>361</v>
      </c>
      <c r="F2060" s="65" t="s">
        <v>633</v>
      </c>
      <c r="G2060" s="65" t="s">
        <v>649</v>
      </c>
      <c r="H2060" s="65" t="s">
        <v>635</v>
      </c>
      <c r="I2060" s="81">
        <v>3327.1399999999981</v>
      </c>
      <c r="J2060" s="48" t="str">
        <f t="shared" si="32"/>
        <v>060 Governor's Office</v>
      </c>
      <c r="K2060" s="48" t="str">
        <f>IFERROR(VLOOKUP(C2060,AppropUnits[],13,0),D2060)</f>
        <v>GOV GOPB Administration</v>
      </c>
      <c r="L2060" s="72" t="s">
        <v>632</v>
      </c>
      <c r="M2060" s="73" t="s">
        <v>2161</v>
      </c>
    </row>
    <row r="2061" spans="1:13" ht="15" customHeight="1" x14ac:dyDescent="0.25">
      <c r="A2061" s="64" t="s">
        <v>27</v>
      </c>
      <c r="B2061" s="65" t="s">
        <v>28</v>
      </c>
      <c r="C2061" s="65" t="s">
        <v>683</v>
      </c>
      <c r="D2061" s="65" t="s">
        <v>685</v>
      </c>
      <c r="E2061" s="77" t="s">
        <v>361</v>
      </c>
      <c r="F2061" s="65" t="s">
        <v>633</v>
      </c>
      <c r="G2061" s="65" t="s">
        <v>650</v>
      </c>
      <c r="H2061" s="65" t="s">
        <v>635</v>
      </c>
      <c r="I2061" s="81">
        <v>720</v>
      </c>
      <c r="J2061" s="48" t="str">
        <f t="shared" si="32"/>
        <v>060 Governor's Office</v>
      </c>
      <c r="K2061" s="48" t="str">
        <f>IFERROR(VLOOKUP(C2061,AppropUnits[],13,0),D2061)</f>
        <v>GOV GOPB Administration</v>
      </c>
      <c r="L2061" s="72" t="s">
        <v>632</v>
      </c>
      <c r="M2061" s="73" t="s">
        <v>2161</v>
      </c>
    </row>
    <row r="2062" spans="1:13" ht="15" customHeight="1" x14ac:dyDescent="0.25">
      <c r="A2062" s="64" t="s">
        <v>27</v>
      </c>
      <c r="B2062" s="65" t="s">
        <v>28</v>
      </c>
      <c r="C2062" s="65" t="s">
        <v>683</v>
      </c>
      <c r="D2062" s="65" t="s">
        <v>685</v>
      </c>
      <c r="E2062" s="77" t="s">
        <v>361</v>
      </c>
      <c r="F2062" s="65" t="s">
        <v>633</v>
      </c>
      <c r="G2062" s="65" t="s">
        <v>651</v>
      </c>
      <c r="H2062" s="65" t="s">
        <v>635</v>
      </c>
      <c r="I2062" s="81">
        <v>-4481.0732480000006</v>
      </c>
      <c r="J2062" s="48" t="str">
        <f t="shared" si="32"/>
        <v>060 Governor's Office</v>
      </c>
      <c r="K2062" s="48" t="str">
        <f>IFERROR(VLOOKUP(C2062,AppropUnits[],13,0),D2062)</f>
        <v>GOV GOPB Administration</v>
      </c>
      <c r="L2062" s="72" t="s">
        <v>632</v>
      </c>
      <c r="M2062" s="73" t="s">
        <v>2161</v>
      </c>
    </row>
    <row r="2063" spans="1:13" ht="15" customHeight="1" x14ac:dyDescent="0.25">
      <c r="A2063" s="64" t="s">
        <v>27</v>
      </c>
      <c r="B2063" s="65" t="s">
        <v>28</v>
      </c>
      <c r="C2063" s="65" t="s">
        <v>683</v>
      </c>
      <c r="D2063" s="65" t="s">
        <v>685</v>
      </c>
      <c r="E2063" s="77" t="s">
        <v>361</v>
      </c>
      <c r="F2063" s="65" t="s">
        <v>633</v>
      </c>
      <c r="G2063" s="65" t="s">
        <v>667</v>
      </c>
      <c r="H2063" s="65" t="s">
        <v>635</v>
      </c>
      <c r="I2063" s="81">
        <v>551.67999999999836</v>
      </c>
      <c r="J2063" s="48" t="str">
        <f t="shared" si="32"/>
        <v>060 Governor's Office</v>
      </c>
      <c r="K2063" s="48" t="str">
        <f>IFERROR(VLOOKUP(C2063,AppropUnits[],13,0),D2063)</f>
        <v>GOV GOPB Administration</v>
      </c>
      <c r="L2063" s="72" t="s">
        <v>632</v>
      </c>
      <c r="M2063" s="73" t="s">
        <v>2161</v>
      </c>
    </row>
    <row r="2064" spans="1:13" ht="15" customHeight="1" x14ac:dyDescent="0.25">
      <c r="A2064" s="64" t="s">
        <v>27</v>
      </c>
      <c r="B2064" s="65" t="s">
        <v>28</v>
      </c>
      <c r="C2064" s="65" t="s">
        <v>683</v>
      </c>
      <c r="D2064" s="65" t="s">
        <v>685</v>
      </c>
      <c r="E2064" s="77" t="s">
        <v>361</v>
      </c>
      <c r="F2064" s="65" t="s">
        <v>633</v>
      </c>
      <c r="G2064" s="65" t="s">
        <v>644</v>
      </c>
      <c r="H2064" s="65" t="s">
        <v>635</v>
      </c>
      <c r="I2064" s="81">
        <v>287.95999999999981</v>
      </c>
      <c r="J2064" s="48" t="str">
        <f t="shared" si="32"/>
        <v>060 Governor's Office</v>
      </c>
      <c r="K2064" s="48" t="str">
        <f>IFERROR(VLOOKUP(C2064,AppropUnits[],13,0),D2064)</f>
        <v>GOV GOPB Administration</v>
      </c>
      <c r="L2064" s="72" t="s">
        <v>632</v>
      </c>
      <c r="M2064" s="73" t="s">
        <v>2161</v>
      </c>
    </row>
    <row r="2065" spans="1:13" ht="15" customHeight="1" x14ac:dyDescent="0.25">
      <c r="A2065" s="64" t="s">
        <v>27</v>
      </c>
      <c r="B2065" s="65" t="s">
        <v>28</v>
      </c>
      <c r="C2065" s="65" t="s">
        <v>683</v>
      </c>
      <c r="D2065" s="65" t="s">
        <v>685</v>
      </c>
      <c r="E2065" s="77" t="s">
        <v>361</v>
      </c>
      <c r="F2065" s="65" t="s">
        <v>633</v>
      </c>
      <c r="G2065" s="65" t="s">
        <v>652</v>
      </c>
      <c r="H2065" s="65" t="s">
        <v>635</v>
      </c>
      <c r="I2065" s="81">
        <v>4950.139980336</v>
      </c>
      <c r="J2065" s="48" t="str">
        <f t="shared" si="32"/>
        <v>060 Governor's Office</v>
      </c>
      <c r="K2065" s="48" t="str">
        <f>IFERROR(VLOOKUP(C2065,AppropUnits[],13,0),D2065)</f>
        <v>GOV GOPB Administration</v>
      </c>
      <c r="L2065" s="72" t="s">
        <v>632</v>
      </c>
      <c r="M2065" s="73" t="s">
        <v>2161</v>
      </c>
    </row>
    <row r="2066" spans="1:13" ht="15" customHeight="1" x14ac:dyDescent="0.25">
      <c r="A2066" s="64" t="s">
        <v>27</v>
      </c>
      <c r="B2066" s="65" t="s">
        <v>28</v>
      </c>
      <c r="C2066" s="65" t="s">
        <v>686</v>
      </c>
      <c r="D2066" s="65" t="s">
        <v>687</v>
      </c>
      <c r="E2066" s="77" t="s">
        <v>361</v>
      </c>
      <c r="F2066" s="65" t="s">
        <v>633</v>
      </c>
      <c r="G2066" s="65" t="s">
        <v>634</v>
      </c>
      <c r="H2066" s="65" t="s">
        <v>13</v>
      </c>
      <c r="I2066" s="81">
        <v>-164.34822859407225</v>
      </c>
      <c r="J2066" s="48" t="str">
        <f t="shared" si="32"/>
        <v>060 Governor's Office</v>
      </c>
      <c r="K2066" s="48" t="str">
        <f>IFERROR(VLOOKUP(C2066,AppropUnits[],13,0),D2066)</f>
        <v>GOV Planning &amp; Budget Analysis</v>
      </c>
      <c r="L2066" s="72" t="s">
        <v>632</v>
      </c>
      <c r="M2066" s="73" t="s">
        <v>2161</v>
      </c>
    </row>
    <row r="2067" spans="1:13" ht="15" customHeight="1" x14ac:dyDescent="0.25">
      <c r="A2067" s="64" t="s">
        <v>27</v>
      </c>
      <c r="B2067" s="65" t="s">
        <v>28</v>
      </c>
      <c r="C2067" s="65" t="s">
        <v>686</v>
      </c>
      <c r="D2067" s="65" t="s">
        <v>687</v>
      </c>
      <c r="E2067" s="77" t="s">
        <v>361</v>
      </c>
      <c r="F2067" s="65" t="s">
        <v>633</v>
      </c>
      <c r="G2067" s="65" t="s">
        <v>634</v>
      </c>
      <c r="H2067" s="65" t="s">
        <v>635</v>
      </c>
      <c r="I2067" s="81">
        <v>871.3108200000006</v>
      </c>
      <c r="J2067" s="48" t="str">
        <f t="shared" si="32"/>
        <v>060 Governor's Office</v>
      </c>
      <c r="K2067" s="48" t="str">
        <f>IFERROR(VLOOKUP(C2067,AppropUnits[],13,0),D2067)</f>
        <v>GOV Planning &amp; Budget Analysis</v>
      </c>
      <c r="L2067" s="72" t="s">
        <v>632</v>
      </c>
      <c r="M2067" s="73" t="s">
        <v>2161</v>
      </c>
    </row>
    <row r="2068" spans="1:13" ht="15" customHeight="1" x14ac:dyDescent="0.25">
      <c r="A2068" s="64" t="s">
        <v>27</v>
      </c>
      <c r="B2068" s="65" t="s">
        <v>28</v>
      </c>
      <c r="C2068" s="65" t="s">
        <v>686</v>
      </c>
      <c r="D2068" s="65" t="s">
        <v>687</v>
      </c>
      <c r="E2068" s="77" t="s">
        <v>361</v>
      </c>
      <c r="F2068" s="65" t="s">
        <v>633</v>
      </c>
      <c r="G2068" s="65" t="s">
        <v>649</v>
      </c>
      <c r="H2068" s="65" t="s">
        <v>635</v>
      </c>
      <c r="I2068" s="81">
        <v>4074.8199999999961</v>
      </c>
      <c r="J2068" s="48" t="str">
        <f t="shared" si="32"/>
        <v>060 Governor's Office</v>
      </c>
      <c r="K2068" s="48" t="str">
        <f>IFERROR(VLOOKUP(C2068,AppropUnits[],13,0),D2068)</f>
        <v>GOV Planning &amp; Budget Analysis</v>
      </c>
      <c r="L2068" s="72" t="s">
        <v>632</v>
      </c>
      <c r="M2068" s="73" t="s">
        <v>2161</v>
      </c>
    </row>
    <row r="2069" spans="1:13" ht="15" customHeight="1" x14ac:dyDescent="0.25">
      <c r="A2069" s="64" t="s">
        <v>27</v>
      </c>
      <c r="B2069" s="65" t="s">
        <v>28</v>
      </c>
      <c r="C2069" s="65" t="s">
        <v>686</v>
      </c>
      <c r="D2069" s="65" t="s">
        <v>687</v>
      </c>
      <c r="E2069" s="77" t="s">
        <v>361</v>
      </c>
      <c r="F2069" s="65" t="s">
        <v>633</v>
      </c>
      <c r="G2069" s="65" t="s">
        <v>650</v>
      </c>
      <c r="H2069" s="65" t="s">
        <v>635</v>
      </c>
      <c r="I2069" s="81">
        <v>673</v>
      </c>
      <c r="J2069" s="48" t="str">
        <f t="shared" si="32"/>
        <v>060 Governor's Office</v>
      </c>
      <c r="K2069" s="48" t="str">
        <f>IFERROR(VLOOKUP(C2069,AppropUnits[],13,0),D2069)</f>
        <v>GOV Planning &amp; Budget Analysis</v>
      </c>
      <c r="L2069" s="72" t="s">
        <v>632</v>
      </c>
      <c r="M2069" s="73" t="s">
        <v>2161</v>
      </c>
    </row>
    <row r="2070" spans="1:13" ht="15" customHeight="1" x14ac:dyDescent="0.25">
      <c r="A2070" s="64" t="s">
        <v>27</v>
      </c>
      <c r="B2070" s="65" t="s">
        <v>28</v>
      </c>
      <c r="C2070" s="65" t="s">
        <v>686</v>
      </c>
      <c r="D2070" s="65" t="s">
        <v>687</v>
      </c>
      <c r="E2070" s="77" t="s">
        <v>361</v>
      </c>
      <c r="F2070" s="65" t="s">
        <v>633</v>
      </c>
      <c r="G2070" s="65" t="s">
        <v>667</v>
      </c>
      <c r="H2070" s="65" t="s">
        <v>635</v>
      </c>
      <c r="I2070" s="81">
        <v>1185.2499999999964</v>
      </c>
      <c r="J2070" s="48" t="str">
        <f t="shared" si="32"/>
        <v>060 Governor's Office</v>
      </c>
      <c r="K2070" s="48" t="str">
        <f>IFERROR(VLOOKUP(C2070,AppropUnits[],13,0),D2070)</f>
        <v>GOV Planning &amp; Budget Analysis</v>
      </c>
      <c r="L2070" s="72" t="s">
        <v>632</v>
      </c>
      <c r="M2070" s="73" t="s">
        <v>2161</v>
      </c>
    </row>
    <row r="2071" spans="1:13" ht="15" customHeight="1" x14ac:dyDescent="0.25">
      <c r="A2071" s="64" t="s">
        <v>27</v>
      </c>
      <c r="B2071" s="65" t="s">
        <v>28</v>
      </c>
      <c r="C2071" s="65" t="s">
        <v>686</v>
      </c>
      <c r="D2071" s="65" t="s">
        <v>687</v>
      </c>
      <c r="E2071" s="77" t="s">
        <v>361</v>
      </c>
      <c r="F2071" s="65" t="s">
        <v>633</v>
      </c>
      <c r="G2071" s="65" t="s">
        <v>644</v>
      </c>
      <c r="H2071" s="65" t="s">
        <v>635</v>
      </c>
      <c r="I2071" s="81">
        <v>150.2399999999999</v>
      </c>
      <c r="J2071" s="48" t="str">
        <f t="shared" si="32"/>
        <v>060 Governor's Office</v>
      </c>
      <c r="K2071" s="48" t="str">
        <f>IFERROR(VLOOKUP(C2071,AppropUnits[],13,0),D2071)</f>
        <v>GOV Planning &amp; Budget Analysis</v>
      </c>
      <c r="L2071" s="72" t="s">
        <v>632</v>
      </c>
      <c r="M2071" s="73" t="s">
        <v>2161</v>
      </c>
    </row>
    <row r="2072" spans="1:13" ht="15" customHeight="1" x14ac:dyDescent="0.25">
      <c r="A2072" s="64" t="s">
        <v>27</v>
      </c>
      <c r="B2072" s="65" t="s">
        <v>28</v>
      </c>
      <c r="C2072" s="65" t="s">
        <v>686</v>
      </c>
      <c r="D2072" s="65" t="s">
        <v>687</v>
      </c>
      <c r="E2072" s="77" t="s">
        <v>361</v>
      </c>
      <c r="F2072" s="65" t="s">
        <v>633</v>
      </c>
      <c r="G2072" s="65" t="s">
        <v>652</v>
      </c>
      <c r="H2072" s="65" t="s">
        <v>635</v>
      </c>
      <c r="I2072" s="81">
        <v>272.44075680600002</v>
      </c>
      <c r="J2072" s="48" t="str">
        <f t="shared" si="32"/>
        <v>060 Governor's Office</v>
      </c>
      <c r="K2072" s="48" t="str">
        <f>IFERROR(VLOOKUP(C2072,AppropUnits[],13,0),D2072)</f>
        <v>GOV Planning &amp; Budget Analysis</v>
      </c>
      <c r="L2072" s="72" t="s">
        <v>632</v>
      </c>
      <c r="M2072" s="73" t="s">
        <v>2161</v>
      </c>
    </row>
    <row r="2073" spans="1:13" ht="15" customHeight="1" x14ac:dyDescent="0.25">
      <c r="A2073" s="64" t="s">
        <v>27</v>
      </c>
      <c r="B2073" s="65" t="s">
        <v>28</v>
      </c>
      <c r="C2073" s="65" t="s">
        <v>686</v>
      </c>
      <c r="D2073" s="65" t="s">
        <v>688</v>
      </c>
      <c r="E2073" s="77" t="s">
        <v>361</v>
      </c>
      <c r="F2073" s="65" t="s">
        <v>633</v>
      </c>
      <c r="G2073" s="65" t="s">
        <v>634</v>
      </c>
      <c r="H2073" s="65" t="s">
        <v>635</v>
      </c>
      <c r="I2073" s="81">
        <v>108.71939983824427</v>
      </c>
      <c r="J2073" s="48" t="str">
        <f t="shared" si="32"/>
        <v>060 Governor's Office</v>
      </c>
      <c r="K2073" s="48" t="str">
        <f>IFERROR(VLOOKUP(C2073,AppropUnits[],13,0),D2073)</f>
        <v>GOV Planning &amp; Budget Analysis</v>
      </c>
      <c r="L2073" s="72" t="s">
        <v>632</v>
      </c>
      <c r="M2073" s="73" t="s">
        <v>2161</v>
      </c>
    </row>
    <row r="2074" spans="1:13" ht="15" customHeight="1" x14ac:dyDescent="0.25">
      <c r="A2074" s="64" t="s">
        <v>27</v>
      </c>
      <c r="B2074" s="65" t="s">
        <v>28</v>
      </c>
      <c r="C2074" s="65" t="s">
        <v>686</v>
      </c>
      <c r="D2074" s="65" t="s">
        <v>688</v>
      </c>
      <c r="E2074" s="77" t="s">
        <v>361</v>
      </c>
      <c r="F2074" s="65" t="s">
        <v>633</v>
      </c>
      <c r="G2074" s="65" t="s">
        <v>650</v>
      </c>
      <c r="H2074" s="65" t="s">
        <v>635</v>
      </c>
      <c r="I2074" s="81">
        <v>29.950247889323506</v>
      </c>
      <c r="J2074" s="48" t="str">
        <f t="shared" si="32"/>
        <v>060 Governor's Office</v>
      </c>
      <c r="K2074" s="48" t="str">
        <f>IFERROR(VLOOKUP(C2074,AppropUnits[],13,0),D2074)</f>
        <v>GOV Planning &amp; Budget Analysis</v>
      </c>
      <c r="L2074" s="72" t="s">
        <v>632</v>
      </c>
      <c r="M2074" s="73" t="s">
        <v>2161</v>
      </c>
    </row>
    <row r="2075" spans="1:13" ht="15" customHeight="1" x14ac:dyDescent="0.25">
      <c r="A2075" s="64" t="s">
        <v>27</v>
      </c>
      <c r="B2075" s="65" t="s">
        <v>28</v>
      </c>
      <c r="C2075" s="65" t="s">
        <v>689</v>
      </c>
      <c r="D2075" s="65" t="s">
        <v>690</v>
      </c>
      <c r="E2075" s="77" t="s">
        <v>361</v>
      </c>
      <c r="F2075" s="65" t="s">
        <v>633</v>
      </c>
      <c r="G2075" s="65" t="s">
        <v>634</v>
      </c>
      <c r="H2075" s="65" t="s">
        <v>13</v>
      </c>
      <c r="I2075" s="81">
        <v>-59.810599999999674</v>
      </c>
      <c r="J2075" s="48" t="str">
        <f t="shared" si="32"/>
        <v>060 Governor's Office</v>
      </c>
      <c r="K2075" s="48" t="str">
        <f>IFERROR(VLOOKUP(C2075,AppropUnits[],13,0),D2075)</f>
        <v>GOV Operational Excellence</v>
      </c>
      <c r="L2075" s="72" t="s">
        <v>632</v>
      </c>
      <c r="M2075" s="73" t="s">
        <v>2161</v>
      </c>
    </row>
    <row r="2076" spans="1:13" ht="15" customHeight="1" x14ac:dyDescent="0.25">
      <c r="A2076" s="64" t="s">
        <v>27</v>
      </c>
      <c r="B2076" s="65" t="s">
        <v>28</v>
      </c>
      <c r="C2076" s="65" t="s">
        <v>689</v>
      </c>
      <c r="D2076" s="65" t="s">
        <v>690</v>
      </c>
      <c r="E2076" s="77" t="s">
        <v>361</v>
      </c>
      <c r="F2076" s="65" t="s">
        <v>633</v>
      </c>
      <c r="G2076" s="65" t="s">
        <v>634</v>
      </c>
      <c r="H2076" s="65" t="s">
        <v>635</v>
      </c>
      <c r="I2076" s="81">
        <v>99.004780000000224</v>
      </c>
      <c r="J2076" s="48" t="str">
        <f t="shared" si="32"/>
        <v>060 Governor's Office</v>
      </c>
      <c r="K2076" s="48" t="str">
        <f>IFERROR(VLOOKUP(C2076,AppropUnits[],13,0),D2076)</f>
        <v>GOV Operational Excellence</v>
      </c>
      <c r="L2076" s="72" t="s">
        <v>632</v>
      </c>
      <c r="M2076" s="73" t="s">
        <v>2161</v>
      </c>
    </row>
    <row r="2077" spans="1:13" ht="15" customHeight="1" x14ac:dyDescent="0.25">
      <c r="A2077" s="64" t="s">
        <v>27</v>
      </c>
      <c r="B2077" s="65" t="s">
        <v>28</v>
      </c>
      <c r="C2077" s="65" t="s">
        <v>689</v>
      </c>
      <c r="D2077" s="65" t="s">
        <v>690</v>
      </c>
      <c r="E2077" s="77" t="s">
        <v>361</v>
      </c>
      <c r="F2077" s="65" t="s">
        <v>633</v>
      </c>
      <c r="G2077" s="65" t="s">
        <v>649</v>
      </c>
      <c r="H2077" s="65" t="s">
        <v>635</v>
      </c>
      <c r="I2077" s="81">
        <v>2237.5649999999964</v>
      </c>
      <c r="J2077" s="48" t="str">
        <f t="shared" si="32"/>
        <v>060 Governor's Office</v>
      </c>
      <c r="K2077" s="48" t="str">
        <f>IFERROR(VLOOKUP(C2077,AppropUnits[],13,0),D2077)</f>
        <v>GOV Operational Excellence</v>
      </c>
      <c r="L2077" s="72" t="s">
        <v>632</v>
      </c>
      <c r="M2077" s="73" t="s">
        <v>2161</v>
      </c>
    </row>
    <row r="2078" spans="1:13" ht="15" customHeight="1" x14ac:dyDescent="0.25">
      <c r="A2078" s="64" t="s">
        <v>27</v>
      </c>
      <c r="B2078" s="65" t="s">
        <v>28</v>
      </c>
      <c r="C2078" s="65" t="s">
        <v>689</v>
      </c>
      <c r="D2078" s="65" t="s">
        <v>690</v>
      </c>
      <c r="E2078" s="77" t="s">
        <v>361</v>
      </c>
      <c r="F2078" s="65" t="s">
        <v>633</v>
      </c>
      <c r="G2078" s="65" t="s">
        <v>650</v>
      </c>
      <c r="H2078" s="65" t="s">
        <v>635</v>
      </c>
      <c r="I2078" s="81">
        <v>370.25</v>
      </c>
      <c r="J2078" s="48" t="str">
        <f t="shared" si="32"/>
        <v>060 Governor's Office</v>
      </c>
      <c r="K2078" s="48" t="str">
        <f>IFERROR(VLOOKUP(C2078,AppropUnits[],13,0),D2078)</f>
        <v>GOV Operational Excellence</v>
      </c>
      <c r="L2078" s="72" t="s">
        <v>632</v>
      </c>
      <c r="M2078" s="73" t="s">
        <v>2161</v>
      </c>
    </row>
    <row r="2079" spans="1:13" ht="15" customHeight="1" x14ac:dyDescent="0.25">
      <c r="A2079" s="64" t="s">
        <v>27</v>
      </c>
      <c r="B2079" s="65" t="s">
        <v>28</v>
      </c>
      <c r="C2079" s="65" t="s">
        <v>689</v>
      </c>
      <c r="D2079" s="65" t="s">
        <v>690</v>
      </c>
      <c r="E2079" s="77" t="s">
        <v>361</v>
      </c>
      <c r="F2079" s="65" t="s">
        <v>633</v>
      </c>
      <c r="G2079" s="65" t="s">
        <v>651</v>
      </c>
      <c r="H2079" s="65" t="s">
        <v>635</v>
      </c>
      <c r="I2079" s="81">
        <v>-239.47580800000003</v>
      </c>
      <c r="J2079" s="48" t="str">
        <f t="shared" si="32"/>
        <v>060 Governor's Office</v>
      </c>
      <c r="K2079" s="48" t="str">
        <f>IFERROR(VLOOKUP(C2079,AppropUnits[],13,0),D2079)</f>
        <v>GOV Operational Excellence</v>
      </c>
      <c r="L2079" s="72" t="s">
        <v>632</v>
      </c>
      <c r="M2079" s="73" t="s">
        <v>2161</v>
      </c>
    </row>
    <row r="2080" spans="1:13" ht="15" customHeight="1" x14ac:dyDescent="0.25">
      <c r="A2080" s="64" t="s">
        <v>27</v>
      </c>
      <c r="B2080" s="65" t="s">
        <v>28</v>
      </c>
      <c r="C2080" s="65" t="s">
        <v>689</v>
      </c>
      <c r="D2080" s="65" t="s">
        <v>690</v>
      </c>
      <c r="E2080" s="77" t="s">
        <v>361</v>
      </c>
      <c r="F2080" s="65" t="s">
        <v>633</v>
      </c>
      <c r="G2080" s="65" t="s">
        <v>667</v>
      </c>
      <c r="H2080" s="65" t="s">
        <v>635</v>
      </c>
      <c r="I2080" s="81">
        <v>534.43999999999835</v>
      </c>
      <c r="J2080" s="48" t="str">
        <f t="shared" si="32"/>
        <v>060 Governor's Office</v>
      </c>
      <c r="K2080" s="48" t="str">
        <f>IFERROR(VLOOKUP(C2080,AppropUnits[],13,0),D2080)</f>
        <v>GOV Operational Excellence</v>
      </c>
      <c r="L2080" s="72" t="s">
        <v>632</v>
      </c>
      <c r="M2080" s="73" t="s">
        <v>2161</v>
      </c>
    </row>
    <row r="2081" spans="1:13" ht="15" customHeight="1" x14ac:dyDescent="0.25">
      <c r="A2081" s="64" t="s">
        <v>27</v>
      </c>
      <c r="B2081" s="65" t="s">
        <v>28</v>
      </c>
      <c r="C2081" s="65" t="s">
        <v>689</v>
      </c>
      <c r="D2081" s="65" t="s">
        <v>690</v>
      </c>
      <c r="E2081" s="77" t="s">
        <v>361</v>
      </c>
      <c r="F2081" s="65" t="s">
        <v>633</v>
      </c>
      <c r="G2081" s="65" t="s">
        <v>644</v>
      </c>
      <c r="H2081" s="65" t="s">
        <v>635</v>
      </c>
      <c r="I2081" s="81">
        <v>65.729999999999961</v>
      </c>
      <c r="J2081" s="48" t="str">
        <f t="shared" si="32"/>
        <v>060 Governor's Office</v>
      </c>
      <c r="K2081" s="48" t="str">
        <f>IFERROR(VLOOKUP(C2081,AppropUnits[],13,0),D2081)</f>
        <v>GOV Operational Excellence</v>
      </c>
      <c r="L2081" s="72" t="s">
        <v>632</v>
      </c>
      <c r="M2081" s="73" t="s">
        <v>2161</v>
      </c>
    </row>
    <row r="2082" spans="1:13" ht="15" customHeight="1" x14ac:dyDescent="0.25">
      <c r="A2082" s="64" t="s">
        <v>27</v>
      </c>
      <c r="B2082" s="65" t="s">
        <v>28</v>
      </c>
      <c r="C2082" s="65" t="s">
        <v>689</v>
      </c>
      <c r="D2082" s="65" t="s">
        <v>690</v>
      </c>
      <c r="E2082" s="77" t="s">
        <v>361</v>
      </c>
      <c r="F2082" s="65" t="s">
        <v>633</v>
      </c>
      <c r="G2082" s="65" t="s">
        <v>652</v>
      </c>
      <c r="H2082" s="65" t="s">
        <v>635</v>
      </c>
      <c r="I2082" s="81">
        <v>1217.04</v>
      </c>
      <c r="J2082" s="48" t="str">
        <f t="shared" si="32"/>
        <v>060 Governor's Office</v>
      </c>
      <c r="K2082" s="48" t="str">
        <f>IFERROR(VLOOKUP(C2082,AppropUnits[],13,0),D2082)</f>
        <v>GOV Operational Excellence</v>
      </c>
      <c r="L2082" s="72" t="s">
        <v>632</v>
      </c>
      <c r="M2082" s="73" t="s">
        <v>2161</v>
      </c>
    </row>
    <row r="2083" spans="1:13" ht="15" customHeight="1" x14ac:dyDescent="0.25">
      <c r="A2083" s="64" t="s">
        <v>27</v>
      </c>
      <c r="B2083" s="65" t="s">
        <v>28</v>
      </c>
      <c r="C2083" s="65" t="s">
        <v>691</v>
      </c>
      <c r="D2083" s="65" t="s">
        <v>692</v>
      </c>
      <c r="E2083" s="77" t="s">
        <v>361</v>
      </c>
      <c r="F2083" s="65" t="s">
        <v>633</v>
      </c>
      <c r="G2083" s="65" t="s">
        <v>634</v>
      </c>
      <c r="H2083" s="65" t="s">
        <v>13</v>
      </c>
      <c r="I2083" s="81">
        <v>-1.786999999999989</v>
      </c>
      <c r="J2083" s="48" t="str">
        <f t="shared" si="32"/>
        <v>060 Governor's Office</v>
      </c>
      <c r="K2083" s="48" t="str">
        <f>IFERROR(VLOOKUP(C2083,AppropUnits[],13,0),D2083)</f>
        <v>GOV State &amp; Local Planning</v>
      </c>
      <c r="L2083" s="72" t="s">
        <v>632</v>
      </c>
      <c r="M2083" s="73" t="s">
        <v>2161</v>
      </c>
    </row>
    <row r="2084" spans="1:13" ht="15" customHeight="1" x14ac:dyDescent="0.25">
      <c r="A2084" s="64" t="s">
        <v>27</v>
      </c>
      <c r="B2084" s="65" t="s">
        <v>28</v>
      </c>
      <c r="C2084" s="65" t="s">
        <v>691</v>
      </c>
      <c r="D2084" s="65" t="s">
        <v>692</v>
      </c>
      <c r="E2084" s="77" t="s">
        <v>361</v>
      </c>
      <c r="F2084" s="65" t="s">
        <v>633</v>
      </c>
      <c r="G2084" s="65" t="s">
        <v>634</v>
      </c>
      <c r="H2084" s="65" t="s">
        <v>635</v>
      </c>
      <c r="I2084" s="81">
        <v>23.865200000000009</v>
      </c>
      <c r="J2084" s="48" t="str">
        <f t="shared" si="32"/>
        <v>060 Governor's Office</v>
      </c>
      <c r="K2084" s="48" t="str">
        <f>IFERROR(VLOOKUP(C2084,AppropUnits[],13,0),D2084)</f>
        <v>GOV State &amp; Local Planning</v>
      </c>
      <c r="L2084" s="72" t="s">
        <v>632</v>
      </c>
      <c r="M2084" s="73" t="s">
        <v>2161</v>
      </c>
    </row>
    <row r="2085" spans="1:13" ht="15" customHeight="1" x14ac:dyDescent="0.25">
      <c r="A2085" s="64" t="s">
        <v>27</v>
      </c>
      <c r="B2085" s="65" t="s">
        <v>28</v>
      </c>
      <c r="C2085" s="65" t="s">
        <v>691</v>
      </c>
      <c r="D2085" s="65" t="s">
        <v>692</v>
      </c>
      <c r="E2085" s="77" t="s">
        <v>361</v>
      </c>
      <c r="F2085" s="65" t="s">
        <v>633</v>
      </c>
      <c r="G2085" s="65" t="s">
        <v>667</v>
      </c>
      <c r="H2085" s="65" t="s">
        <v>635</v>
      </c>
      <c r="I2085" s="81">
        <v>8.6199999999999743</v>
      </c>
      <c r="J2085" s="48" t="str">
        <f t="shared" si="32"/>
        <v>060 Governor's Office</v>
      </c>
      <c r="K2085" s="48" t="str">
        <f>IFERROR(VLOOKUP(C2085,AppropUnits[],13,0),D2085)</f>
        <v>GOV State &amp; Local Planning</v>
      </c>
      <c r="L2085" s="72" t="s">
        <v>632</v>
      </c>
      <c r="M2085" s="73" t="s">
        <v>2161</v>
      </c>
    </row>
    <row r="2086" spans="1:13" ht="15" customHeight="1" x14ac:dyDescent="0.25">
      <c r="A2086" s="64" t="s">
        <v>27</v>
      </c>
      <c r="B2086" s="65" t="s">
        <v>28</v>
      </c>
      <c r="C2086" s="65" t="s">
        <v>33</v>
      </c>
      <c r="D2086" s="65" t="s">
        <v>693</v>
      </c>
      <c r="E2086" s="77" t="s">
        <v>361</v>
      </c>
      <c r="F2086" s="65" t="s">
        <v>633</v>
      </c>
      <c r="G2086" s="65" t="s">
        <v>634</v>
      </c>
      <c r="H2086" s="65" t="s">
        <v>635</v>
      </c>
      <c r="I2086" s="81">
        <v>320.31271978342988</v>
      </c>
      <c r="J2086" s="48" t="str">
        <f t="shared" si="32"/>
        <v>060 Governor's Office</v>
      </c>
      <c r="K2086" s="48" t="str">
        <f>IFERROR(VLOOKUP(C2086,AppropUnits[],13,0),D2086)</f>
        <v>GOV CCJJ Commission</v>
      </c>
      <c r="L2086" s="72" t="s">
        <v>632</v>
      </c>
      <c r="M2086" s="73" t="s">
        <v>2161</v>
      </c>
    </row>
    <row r="2087" spans="1:13" ht="15" customHeight="1" x14ac:dyDescent="0.25">
      <c r="A2087" s="64" t="s">
        <v>27</v>
      </c>
      <c r="B2087" s="65" t="s">
        <v>28</v>
      </c>
      <c r="C2087" s="65" t="s">
        <v>33</v>
      </c>
      <c r="D2087" s="65" t="s">
        <v>693</v>
      </c>
      <c r="E2087" s="77" t="s">
        <v>361</v>
      </c>
      <c r="F2087" s="65" t="s">
        <v>633</v>
      </c>
      <c r="G2087" s="65" t="s">
        <v>650</v>
      </c>
      <c r="H2087" s="65" t="s">
        <v>635</v>
      </c>
      <c r="I2087" s="81">
        <v>88.240418673121226</v>
      </c>
      <c r="J2087" s="48" t="str">
        <f t="shared" si="32"/>
        <v>060 Governor's Office</v>
      </c>
      <c r="K2087" s="48" t="str">
        <f>IFERROR(VLOOKUP(C2087,AppropUnits[],13,0),D2087)</f>
        <v>GOV CCJJ Commission</v>
      </c>
      <c r="L2087" s="72" t="s">
        <v>632</v>
      </c>
      <c r="M2087" s="73" t="s">
        <v>2161</v>
      </c>
    </row>
    <row r="2088" spans="1:13" ht="15" customHeight="1" x14ac:dyDescent="0.25">
      <c r="A2088" s="64" t="s">
        <v>27</v>
      </c>
      <c r="B2088" s="65" t="s">
        <v>28</v>
      </c>
      <c r="C2088" s="65" t="s">
        <v>33</v>
      </c>
      <c r="D2088" s="65" t="s">
        <v>694</v>
      </c>
      <c r="E2088" s="77" t="s">
        <v>361</v>
      </c>
      <c r="F2088" s="65" t="s">
        <v>633</v>
      </c>
      <c r="G2088" s="65" t="s">
        <v>634</v>
      </c>
      <c r="H2088" s="65" t="s">
        <v>13</v>
      </c>
      <c r="I2088" s="81">
        <v>-167.76989999999864</v>
      </c>
      <c r="J2088" s="48" t="str">
        <f t="shared" si="32"/>
        <v>060 Governor's Office</v>
      </c>
      <c r="K2088" s="48" t="str">
        <f>IFERROR(VLOOKUP(C2088,AppropUnits[],13,0),D2088)</f>
        <v>GOV CCJJ Commission</v>
      </c>
      <c r="L2088" s="72" t="s">
        <v>632</v>
      </c>
      <c r="M2088" s="73" t="s">
        <v>2161</v>
      </c>
    </row>
    <row r="2089" spans="1:13" ht="15" customHeight="1" x14ac:dyDescent="0.25">
      <c r="A2089" s="64" t="s">
        <v>27</v>
      </c>
      <c r="B2089" s="65" t="s">
        <v>28</v>
      </c>
      <c r="C2089" s="65" t="s">
        <v>33</v>
      </c>
      <c r="D2089" s="65" t="s">
        <v>694</v>
      </c>
      <c r="E2089" s="77" t="s">
        <v>361</v>
      </c>
      <c r="F2089" s="65" t="s">
        <v>633</v>
      </c>
      <c r="G2089" s="65" t="s">
        <v>634</v>
      </c>
      <c r="H2089" s="65" t="s">
        <v>635</v>
      </c>
      <c r="I2089" s="81">
        <v>549.7421960000006</v>
      </c>
      <c r="J2089" s="48" t="str">
        <f t="shared" si="32"/>
        <v>060 Governor's Office</v>
      </c>
      <c r="K2089" s="48" t="str">
        <f>IFERROR(VLOOKUP(C2089,AppropUnits[],13,0),D2089)</f>
        <v>GOV CCJJ Commission</v>
      </c>
      <c r="L2089" s="72" t="s">
        <v>632</v>
      </c>
      <c r="M2089" s="73" t="s">
        <v>2161</v>
      </c>
    </row>
    <row r="2090" spans="1:13" ht="15" customHeight="1" x14ac:dyDescent="0.25">
      <c r="A2090" s="64" t="s">
        <v>27</v>
      </c>
      <c r="B2090" s="65" t="s">
        <v>28</v>
      </c>
      <c r="C2090" s="65" t="s">
        <v>33</v>
      </c>
      <c r="D2090" s="65" t="s">
        <v>694</v>
      </c>
      <c r="E2090" s="77" t="s">
        <v>361</v>
      </c>
      <c r="F2090" s="65" t="s">
        <v>633</v>
      </c>
      <c r="G2090" s="65" t="s">
        <v>649</v>
      </c>
      <c r="H2090" s="65" t="s">
        <v>635</v>
      </c>
      <c r="I2090" s="81">
        <v>6184.3799999999919</v>
      </c>
      <c r="J2090" s="48" t="str">
        <f t="shared" si="32"/>
        <v>060 Governor's Office</v>
      </c>
      <c r="K2090" s="48" t="str">
        <f>IFERROR(VLOOKUP(C2090,AppropUnits[],13,0),D2090)</f>
        <v>GOV CCJJ Commission</v>
      </c>
      <c r="L2090" s="72" t="s">
        <v>632</v>
      </c>
      <c r="M2090" s="73" t="s">
        <v>2161</v>
      </c>
    </row>
    <row r="2091" spans="1:13" ht="15" customHeight="1" x14ac:dyDescent="0.25">
      <c r="A2091" s="64" t="s">
        <v>27</v>
      </c>
      <c r="B2091" s="65" t="s">
        <v>28</v>
      </c>
      <c r="C2091" s="65" t="s">
        <v>33</v>
      </c>
      <c r="D2091" s="65" t="s">
        <v>694</v>
      </c>
      <c r="E2091" s="77" t="s">
        <v>361</v>
      </c>
      <c r="F2091" s="65" t="s">
        <v>633</v>
      </c>
      <c r="G2091" s="65" t="s">
        <v>650</v>
      </c>
      <c r="H2091" s="65" t="s">
        <v>635</v>
      </c>
      <c r="I2091" s="81">
        <v>1026.5</v>
      </c>
      <c r="J2091" s="48" t="str">
        <f t="shared" si="32"/>
        <v>060 Governor's Office</v>
      </c>
      <c r="K2091" s="48" t="str">
        <f>IFERROR(VLOOKUP(C2091,AppropUnits[],13,0),D2091)</f>
        <v>GOV CCJJ Commission</v>
      </c>
      <c r="L2091" s="72" t="s">
        <v>632</v>
      </c>
      <c r="M2091" s="73" t="s">
        <v>2161</v>
      </c>
    </row>
    <row r="2092" spans="1:13" ht="15" customHeight="1" x14ac:dyDescent="0.25">
      <c r="A2092" s="64" t="s">
        <v>27</v>
      </c>
      <c r="B2092" s="65" t="s">
        <v>28</v>
      </c>
      <c r="C2092" s="65" t="s">
        <v>33</v>
      </c>
      <c r="D2092" s="65" t="s">
        <v>694</v>
      </c>
      <c r="E2092" s="77" t="s">
        <v>361</v>
      </c>
      <c r="F2092" s="65" t="s">
        <v>633</v>
      </c>
      <c r="G2092" s="65" t="s">
        <v>651</v>
      </c>
      <c r="H2092" s="65" t="s">
        <v>635</v>
      </c>
      <c r="I2092" s="81">
        <v>-274.34593599999999</v>
      </c>
      <c r="J2092" s="48" t="str">
        <f t="shared" si="32"/>
        <v>060 Governor's Office</v>
      </c>
      <c r="K2092" s="48" t="str">
        <f>IFERROR(VLOOKUP(C2092,AppropUnits[],13,0),D2092)</f>
        <v>GOV CCJJ Commission</v>
      </c>
      <c r="L2092" s="72" t="s">
        <v>632</v>
      </c>
      <c r="M2092" s="73" t="s">
        <v>2161</v>
      </c>
    </row>
    <row r="2093" spans="1:13" ht="15" customHeight="1" x14ac:dyDescent="0.25">
      <c r="A2093" s="64" t="s">
        <v>27</v>
      </c>
      <c r="B2093" s="65" t="s">
        <v>28</v>
      </c>
      <c r="C2093" s="65" t="s">
        <v>33</v>
      </c>
      <c r="D2093" s="65" t="s">
        <v>694</v>
      </c>
      <c r="E2093" s="77" t="s">
        <v>361</v>
      </c>
      <c r="F2093" s="65" t="s">
        <v>633</v>
      </c>
      <c r="G2093" s="65" t="s">
        <v>667</v>
      </c>
      <c r="H2093" s="65" t="s">
        <v>635</v>
      </c>
      <c r="I2093" s="81">
        <v>1004.2299999999968</v>
      </c>
      <c r="J2093" s="48" t="str">
        <f t="shared" si="32"/>
        <v>060 Governor's Office</v>
      </c>
      <c r="K2093" s="48" t="str">
        <f>IFERROR(VLOOKUP(C2093,AppropUnits[],13,0),D2093)</f>
        <v>GOV CCJJ Commission</v>
      </c>
      <c r="L2093" s="72" t="s">
        <v>632</v>
      </c>
      <c r="M2093" s="73" t="s">
        <v>2161</v>
      </c>
    </row>
    <row r="2094" spans="1:13" ht="15" customHeight="1" x14ac:dyDescent="0.25">
      <c r="A2094" s="64" t="s">
        <v>27</v>
      </c>
      <c r="B2094" s="65" t="s">
        <v>28</v>
      </c>
      <c r="C2094" s="65" t="s">
        <v>33</v>
      </c>
      <c r="D2094" s="65" t="s">
        <v>694</v>
      </c>
      <c r="E2094" s="77" t="s">
        <v>361</v>
      </c>
      <c r="F2094" s="65" t="s">
        <v>633</v>
      </c>
      <c r="G2094" s="65" t="s">
        <v>644</v>
      </c>
      <c r="H2094" s="65" t="s">
        <v>635</v>
      </c>
      <c r="I2094" s="81">
        <v>245.70499999999981</v>
      </c>
      <c r="J2094" s="48" t="str">
        <f t="shared" si="32"/>
        <v>060 Governor's Office</v>
      </c>
      <c r="K2094" s="48" t="str">
        <f>IFERROR(VLOOKUP(C2094,AppropUnits[],13,0),D2094)</f>
        <v>GOV CCJJ Commission</v>
      </c>
      <c r="L2094" s="72" t="s">
        <v>632</v>
      </c>
      <c r="M2094" s="73" t="s">
        <v>2161</v>
      </c>
    </row>
    <row r="2095" spans="1:13" ht="15" customHeight="1" x14ac:dyDescent="0.25">
      <c r="A2095" s="64" t="s">
        <v>27</v>
      </c>
      <c r="B2095" s="65" t="s">
        <v>28</v>
      </c>
      <c r="C2095" s="65" t="s">
        <v>33</v>
      </c>
      <c r="D2095" s="65" t="s">
        <v>694</v>
      </c>
      <c r="E2095" s="77" t="s">
        <v>361</v>
      </c>
      <c r="F2095" s="65" t="s">
        <v>633</v>
      </c>
      <c r="G2095" s="65" t="s">
        <v>652</v>
      </c>
      <c r="H2095" s="65" t="s">
        <v>635</v>
      </c>
      <c r="I2095" s="81">
        <v>2406.2086494519999</v>
      </c>
      <c r="J2095" s="48" t="str">
        <f t="shared" si="32"/>
        <v>060 Governor's Office</v>
      </c>
      <c r="K2095" s="48" t="str">
        <f>IFERROR(VLOOKUP(C2095,AppropUnits[],13,0),D2095)</f>
        <v>GOV CCJJ Commission</v>
      </c>
      <c r="L2095" s="72" t="s">
        <v>632</v>
      </c>
      <c r="M2095" s="73" t="s">
        <v>2161</v>
      </c>
    </row>
    <row r="2096" spans="1:13" ht="15" customHeight="1" x14ac:dyDescent="0.25">
      <c r="A2096" s="64" t="s">
        <v>27</v>
      </c>
      <c r="B2096" s="65" t="s">
        <v>28</v>
      </c>
      <c r="C2096" s="65" t="s">
        <v>695</v>
      </c>
      <c r="D2096" s="65" t="s">
        <v>696</v>
      </c>
      <c r="E2096" s="77" t="s">
        <v>361</v>
      </c>
      <c r="F2096" s="65" t="s">
        <v>633</v>
      </c>
      <c r="G2096" s="65" t="s">
        <v>634</v>
      </c>
      <c r="H2096" s="65" t="s">
        <v>13</v>
      </c>
      <c r="I2096" s="81">
        <v>-1729.3155999999965</v>
      </c>
      <c r="J2096" s="48" t="str">
        <f t="shared" si="32"/>
        <v>060 Governor's Office</v>
      </c>
      <c r="K2096" s="48" t="str">
        <f>IFERROR(VLOOKUP(C2096,AppropUnits[],13,0),D2096)</f>
        <v>GOV CCJJ Utah Office for Victims of Crime</v>
      </c>
      <c r="L2096" s="72" t="s">
        <v>632</v>
      </c>
      <c r="M2096" s="73" t="s">
        <v>2161</v>
      </c>
    </row>
    <row r="2097" spans="1:13" ht="15" customHeight="1" x14ac:dyDescent="0.25">
      <c r="A2097" s="64" t="s">
        <v>27</v>
      </c>
      <c r="B2097" s="65" t="s">
        <v>28</v>
      </c>
      <c r="C2097" s="65" t="s">
        <v>695</v>
      </c>
      <c r="D2097" s="65" t="s">
        <v>696</v>
      </c>
      <c r="E2097" s="77" t="s">
        <v>361</v>
      </c>
      <c r="F2097" s="65" t="s">
        <v>633</v>
      </c>
      <c r="G2097" s="65" t="s">
        <v>634</v>
      </c>
      <c r="H2097" s="65" t="s">
        <v>635</v>
      </c>
      <c r="I2097" s="81">
        <v>1707.0034200000023</v>
      </c>
      <c r="J2097" s="48" t="str">
        <f t="shared" si="32"/>
        <v>060 Governor's Office</v>
      </c>
      <c r="K2097" s="48" t="str">
        <f>IFERROR(VLOOKUP(C2097,AppropUnits[],13,0),D2097)</f>
        <v>GOV CCJJ Utah Office for Victims of Crime</v>
      </c>
      <c r="L2097" s="72" t="s">
        <v>632</v>
      </c>
      <c r="M2097" s="73" t="s">
        <v>2161</v>
      </c>
    </row>
    <row r="2098" spans="1:13" ht="15" customHeight="1" x14ac:dyDescent="0.25">
      <c r="A2098" s="64" t="s">
        <v>27</v>
      </c>
      <c r="B2098" s="65" t="s">
        <v>28</v>
      </c>
      <c r="C2098" s="65" t="s">
        <v>695</v>
      </c>
      <c r="D2098" s="65" t="s">
        <v>696</v>
      </c>
      <c r="E2098" s="77" t="s">
        <v>361</v>
      </c>
      <c r="F2098" s="65" t="s">
        <v>633</v>
      </c>
      <c r="G2098" s="65" t="s">
        <v>649</v>
      </c>
      <c r="H2098" s="65" t="s">
        <v>635</v>
      </c>
      <c r="I2098" s="81">
        <v>14477.399999999998</v>
      </c>
      <c r="J2098" s="48" t="str">
        <f t="shared" si="32"/>
        <v>060 Governor's Office</v>
      </c>
      <c r="K2098" s="48" t="str">
        <f>IFERROR(VLOOKUP(C2098,AppropUnits[],13,0),D2098)</f>
        <v>GOV CCJJ Utah Office for Victims of Crime</v>
      </c>
      <c r="L2098" s="72" t="s">
        <v>632</v>
      </c>
      <c r="M2098" s="73" t="s">
        <v>2161</v>
      </c>
    </row>
    <row r="2099" spans="1:13" ht="15" customHeight="1" x14ac:dyDescent="0.25">
      <c r="A2099" s="64" t="s">
        <v>27</v>
      </c>
      <c r="B2099" s="65" t="s">
        <v>28</v>
      </c>
      <c r="C2099" s="65" t="s">
        <v>695</v>
      </c>
      <c r="D2099" s="65" t="s">
        <v>696</v>
      </c>
      <c r="E2099" s="77" t="s">
        <v>361</v>
      </c>
      <c r="F2099" s="65" t="s">
        <v>633</v>
      </c>
      <c r="G2099" s="65" t="s">
        <v>650</v>
      </c>
      <c r="H2099" s="65" t="s">
        <v>635</v>
      </c>
      <c r="I2099" s="81">
        <v>2739</v>
      </c>
      <c r="J2099" s="48" t="str">
        <f t="shared" si="32"/>
        <v>060 Governor's Office</v>
      </c>
      <c r="K2099" s="48" t="str">
        <f>IFERROR(VLOOKUP(C2099,AppropUnits[],13,0),D2099)</f>
        <v>GOV CCJJ Utah Office for Victims of Crime</v>
      </c>
      <c r="L2099" s="72" t="s">
        <v>632</v>
      </c>
      <c r="M2099" s="73" t="s">
        <v>2161</v>
      </c>
    </row>
    <row r="2100" spans="1:13" ht="15" customHeight="1" x14ac:dyDescent="0.25">
      <c r="A2100" s="64" t="s">
        <v>27</v>
      </c>
      <c r="B2100" s="65" t="s">
        <v>28</v>
      </c>
      <c r="C2100" s="65" t="s">
        <v>695</v>
      </c>
      <c r="D2100" s="65" t="s">
        <v>696</v>
      </c>
      <c r="E2100" s="77" t="s">
        <v>361</v>
      </c>
      <c r="F2100" s="65" t="s">
        <v>633</v>
      </c>
      <c r="G2100" s="65" t="s">
        <v>651</v>
      </c>
      <c r="H2100" s="65" t="s">
        <v>635</v>
      </c>
      <c r="I2100" s="81">
        <v>-367.70144000000005</v>
      </c>
      <c r="J2100" s="48" t="str">
        <f t="shared" si="32"/>
        <v>060 Governor's Office</v>
      </c>
      <c r="K2100" s="48" t="str">
        <f>IFERROR(VLOOKUP(C2100,AppropUnits[],13,0),D2100)</f>
        <v>GOV CCJJ Utah Office for Victims of Crime</v>
      </c>
      <c r="L2100" s="72" t="s">
        <v>632</v>
      </c>
      <c r="M2100" s="73" t="s">
        <v>2161</v>
      </c>
    </row>
    <row r="2101" spans="1:13" ht="15" customHeight="1" x14ac:dyDescent="0.25">
      <c r="A2101" s="64" t="s">
        <v>27</v>
      </c>
      <c r="B2101" s="65" t="s">
        <v>28</v>
      </c>
      <c r="C2101" s="65" t="s">
        <v>695</v>
      </c>
      <c r="D2101" s="65" t="s">
        <v>696</v>
      </c>
      <c r="E2101" s="77" t="s">
        <v>361</v>
      </c>
      <c r="F2101" s="65" t="s">
        <v>633</v>
      </c>
      <c r="G2101" s="65" t="s">
        <v>667</v>
      </c>
      <c r="H2101" s="65" t="s">
        <v>635</v>
      </c>
      <c r="I2101" s="81">
        <v>3154.9199999999905</v>
      </c>
      <c r="J2101" s="48" t="str">
        <f t="shared" si="32"/>
        <v>060 Governor's Office</v>
      </c>
      <c r="K2101" s="48" t="str">
        <f>IFERROR(VLOOKUP(C2101,AppropUnits[],13,0),D2101)</f>
        <v>GOV CCJJ Utah Office for Victims of Crime</v>
      </c>
      <c r="L2101" s="72" t="s">
        <v>632</v>
      </c>
      <c r="M2101" s="73" t="s">
        <v>2161</v>
      </c>
    </row>
    <row r="2102" spans="1:13" ht="15" customHeight="1" x14ac:dyDescent="0.25">
      <c r="A2102" s="64" t="s">
        <v>27</v>
      </c>
      <c r="B2102" s="65" t="s">
        <v>28</v>
      </c>
      <c r="C2102" s="65" t="s">
        <v>695</v>
      </c>
      <c r="D2102" s="65" t="s">
        <v>696</v>
      </c>
      <c r="E2102" s="77" t="s">
        <v>361</v>
      </c>
      <c r="F2102" s="65" t="s">
        <v>633</v>
      </c>
      <c r="G2102" s="65" t="s">
        <v>644</v>
      </c>
      <c r="H2102" s="65" t="s">
        <v>635</v>
      </c>
      <c r="I2102" s="81">
        <v>729.28999999999951</v>
      </c>
      <c r="J2102" s="48" t="str">
        <f t="shared" si="32"/>
        <v>060 Governor's Office</v>
      </c>
      <c r="K2102" s="48" t="str">
        <f>IFERROR(VLOOKUP(C2102,AppropUnits[],13,0),D2102)</f>
        <v>GOV CCJJ Utah Office for Victims of Crime</v>
      </c>
      <c r="L2102" s="72" t="s">
        <v>632</v>
      </c>
      <c r="M2102" s="73" t="s">
        <v>2161</v>
      </c>
    </row>
    <row r="2103" spans="1:13" ht="15" customHeight="1" x14ac:dyDescent="0.25">
      <c r="A2103" s="64" t="s">
        <v>27</v>
      </c>
      <c r="B2103" s="65" t="s">
        <v>28</v>
      </c>
      <c r="C2103" s="65" t="s">
        <v>695</v>
      </c>
      <c r="D2103" s="65" t="s">
        <v>696</v>
      </c>
      <c r="E2103" s="77" t="s">
        <v>361</v>
      </c>
      <c r="F2103" s="65" t="s">
        <v>633</v>
      </c>
      <c r="G2103" s="65" t="s">
        <v>652</v>
      </c>
      <c r="H2103" s="65" t="s">
        <v>635</v>
      </c>
      <c r="I2103" s="81">
        <v>1255.9088216179998</v>
      </c>
      <c r="J2103" s="48" t="str">
        <f t="shared" si="32"/>
        <v>060 Governor's Office</v>
      </c>
      <c r="K2103" s="48" t="str">
        <f>IFERROR(VLOOKUP(C2103,AppropUnits[],13,0),D2103)</f>
        <v>GOV CCJJ Utah Office for Victims of Crime</v>
      </c>
      <c r="L2103" s="72" t="s">
        <v>632</v>
      </c>
      <c r="M2103" s="73" t="s">
        <v>2161</v>
      </c>
    </row>
    <row r="2104" spans="1:13" ht="15" customHeight="1" x14ac:dyDescent="0.25">
      <c r="A2104" s="64" t="s">
        <v>27</v>
      </c>
      <c r="B2104" s="65" t="s">
        <v>28</v>
      </c>
      <c r="C2104" s="65" t="s">
        <v>697</v>
      </c>
      <c r="D2104" s="65" t="s">
        <v>698</v>
      </c>
      <c r="E2104" s="77" t="s">
        <v>361</v>
      </c>
      <c r="F2104" s="65" t="s">
        <v>633</v>
      </c>
      <c r="G2104" s="65" t="s">
        <v>634</v>
      </c>
      <c r="H2104" s="65" t="s">
        <v>13</v>
      </c>
      <c r="I2104" s="81">
        <v>5.2072000000000678</v>
      </c>
      <c r="J2104" s="48" t="str">
        <f t="shared" si="32"/>
        <v>060 Governor's Office</v>
      </c>
      <c r="K2104" s="48" t="str">
        <f>IFERROR(VLOOKUP(C2104,AppropUnits[],13,0),D2104)</f>
        <v>GOV CCJJ Substance Use &amp; Mental Health Advisory Council</v>
      </c>
      <c r="L2104" s="72" t="s">
        <v>632</v>
      </c>
      <c r="M2104" s="73" t="s">
        <v>2161</v>
      </c>
    </row>
    <row r="2105" spans="1:13" ht="15" customHeight="1" x14ac:dyDescent="0.25">
      <c r="A2105" s="64" t="s">
        <v>27</v>
      </c>
      <c r="B2105" s="65" t="s">
        <v>28</v>
      </c>
      <c r="C2105" s="65" t="s">
        <v>699</v>
      </c>
      <c r="D2105" s="65" t="s">
        <v>700</v>
      </c>
      <c r="E2105" s="77" t="s">
        <v>361</v>
      </c>
      <c r="F2105" s="65" t="s">
        <v>633</v>
      </c>
      <c r="G2105" s="65" t="s">
        <v>634</v>
      </c>
      <c r="H2105" s="65" t="s">
        <v>13</v>
      </c>
      <c r="I2105" s="81">
        <v>6.603000000000069</v>
      </c>
      <c r="J2105" s="48" t="str">
        <f t="shared" si="32"/>
        <v>060 Governor's Office</v>
      </c>
      <c r="K2105" s="48" t="str">
        <f>IFERROR(VLOOKUP(C2105,AppropUnits[],13,0),D2105)</f>
        <v>GOV CCJJ Sentencing Commission</v>
      </c>
      <c r="L2105" s="72" t="s">
        <v>632</v>
      </c>
      <c r="M2105" s="73" t="s">
        <v>2161</v>
      </c>
    </row>
    <row r="2106" spans="1:13" ht="15" customHeight="1" x14ac:dyDescent="0.25">
      <c r="A2106" s="64" t="s">
        <v>27</v>
      </c>
      <c r="B2106" s="65" t="s">
        <v>28</v>
      </c>
      <c r="C2106" s="65" t="s">
        <v>699</v>
      </c>
      <c r="D2106" s="65" t="s">
        <v>700</v>
      </c>
      <c r="E2106" s="77" t="s">
        <v>361</v>
      </c>
      <c r="F2106" s="65" t="s">
        <v>633</v>
      </c>
      <c r="G2106" s="65" t="s">
        <v>634</v>
      </c>
      <c r="H2106" s="65" t="s">
        <v>635</v>
      </c>
      <c r="I2106" s="81">
        <v>40.377120000000033</v>
      </c>
      <c r="J2106" s="48" t="str">
        <f t="shared" si="32"/>
        <v>060 Governor's Office</v>
      </c>
      <c r="K2106" s="48" t="str">
        <f>IFERROR(VLOOKUP(C2106,AppropUnits[],13,0),D2106)</f>
        <v>GOV CCJJ Sentencing Commission</v>
      </c>
      <c r="L2106" s="72" t="s">
        <v>632</v>
      </c>
      <c r="M2106" s="73" t="s">
        <v>2161</v>
      </c>
    </row>
    <row r="2107" spans="1:13" ht="15" customHeight="1" x14ac:dyDescent="0.25">
      <c r="A2107" s="64" t="s">
        <v>27</v>
      </c>
      <c r="B2107" s="65" t="s">
        <v>28</v>
      </c>
      <c r="C2107" s="65" t="s">
        <v>699</v>
      </c>
      <c r="D2107" s="65" t="s">
        <v>700</v>
      </c>
      <c r="E2107" s="77" t="s">
        <v>361</v>
      </c>
      <c r="F2107" s="65" t="s">
        <v>633</v>
      </c>
      <c r="G2107" s="65" t="s">
        <v>649</v>
      </c>
      <c r="H2107" s="65" t="s">
        <v>635</v>
      </c>
      <c r="I2107" s="81">
        <v>62.180000000000007</v>
      </c>
      <c r="J2107" s="48" t="str">
        <f t="shared" si="32"/>
        <v>060 Governor's Office</v>
      </c>
      <c r="K2107" s="48" t="str">
        <f>IFERROR(VLOOKUP(C2107,AppropUnits[],13,0),D2107)</f>
        <v>GOV CCJJ Sentencing Commission</v>
      </c>
      <c r="L2107" s="72" t="s">
        <v>632</v>
      </c>
      <c r="M2107" s="73" t="s">
        <v>2161</v>
      </c>
    </row>
    <row r="2108" spans="1:13" ht="15" customHeight="1" x14ac:dyDescent="0.25">
      <c r="A2108" s="64" t="s">
        <v>27</v>
      </c>
      <c r="B2108" s="65" t="s">
        <v>28</v>
      </c>
      <c r="C2108" s="65" t="s">
        <v>699</v>
      </c>
      <c r="D2108" s="65" t="s">
        <v>700</v>
      </c>
      <c r="E2108" s="77" t="s">
        <v>361</v>
      </c>
      <c r="F2108" s="65" t="s">
        <v>633</v>
      </c>
      <c r="G2108" s="65" t="s">
        <v>650</v>
      </c>
      <c r="H2108" s="65" t="s">
        <v>635</v>
      </c>
      <c r="I2108" s="81">
        <v>10</v>
      </c>
      <c r="J2108" s="48" t="str">
        <f t="shared" si="32"/>
        <v>060 Governor's Office</v>
      </c>
      <c r="K2108" s="48" t="str">
        <f>IFERROR(VLOOKUP(C2108,AppropUnits[],13,0),D2108)</f>
        <v>GOV CCJJ Sentencing Commission</v>
      </c>
      <c r="L2108" s="72" t="s">
        <v>632</v>
      </c>
      <c r="M2108" s="73" t="s">
        <v>2161</v>
      </c>
    </row>
    <row r="2109" spans="1:13" ht="15" customHeight="1" x14ac:dyDescent="0.25">
      <c r="A2109" s="64" t="s">
        <v>27</v>
      </c>
      <c r="B2109" s="65" t="s">
        <v>28</v>
      </c>
      <c r="C2109" s="65" t="s">
        <v>699</v>
      </c>
      <c r="D2109" s="65" t="s">
        <v>700</v>
      </c>
      <c r="E2109" s="77" t="s">
        <v>361</v>
      </c>
      <c r="F2109" s="65" t="s">
        <v>633</v>
      </c>
      <c r="G2109" s="65" t="s">
        <v>667</v>
      </c>
      <c r="H2109" s="65" t="s">
        <v>635</v>
      </c>
      <c r="I2109" s="81">
        <v>51.719999999999843</v>
      </c>
      <c r="J2109" s="48" t="str">
        <f t="shared" si="32"/>
        <v>060 Governor's Office</v>
      </c>
      <c r="K2109" s="48" t="str">
        <f>IFERROR(VLOOKUP(C2109,AppropUnits[],13,0),D2109)</f>
        <v>GOV CCJJ Sentencing Commission</v>
      </c>
      <c r="L2109" s="72" t="s">
        <v>632</v>
      </c>
      <c r="M2109" s="73" t="s">
        <v>2161</v>
      </c>
    </row>
    <row r="2110" spans="1:13" ht="15" customHeight="1" x14ac:dyDescent="0.25">
      <c r="A2110" s="64" t="s">
        <v>27</v>
      </c>
      <c r="B2110" s="65" t="s">
        <v>28</v>
      </c>
      <c r="C2110" s="65" t="s">
        <v>699</v>
      </c>
      <c r="D2110" s="65" t="s">
        <v>700</v>
      </c>
      <c r="E2110" s="77" t="s">
        <v>361</v>
      </c>
      <c r="F2110" s="65" t="s">
        <v>633</v>
      </c>
      <c r="G2110" s="65" t="s">
        <v>644</v>
      </c>
      <c r="H2110" s="65" t="s">
        <v>635</v>
      </c>
      <c r="I2110" s="81">
        <v>4.6949999999999967</v>
      </c>
      <c r="J2110" s="48" t="str">
        <f t="shared" si="32"/>
        <v>060 Governor's Office</v>
      </c>
      <c r="K2110" s="48" t="str">
        <f>IFERROR(VLOOKUP(C2110,AppropUnits[],13,0),D2110)</f>
        <v>GOV CCJJ Sentencing Commission</v>
      </c>
      <c r="L2110" s="72" t="s">
        <v>632</v>
      </c>
      <c r="M2110" s="73" t="s">
        <v>2161</v>
      </c>
    </row>
    <row r="2111" spans="1:13" ht="15" customHeight="1" x14ac:dyDescent="0.25">
      <c r="A2111" s="64" t="s">
        <v>27</v>
      </c>
      <c r="B2111" s="65" t="s">
        <v>28</v>
      </c>
      <c r="C2111" s="65" t="s">
        <v>701</v>
      </c>
      <c r="D2111" s="65" t="s">
        <v>702</v>
      </c>
      <c r="E2111" s="77" t="s">
        <v>361</v>
      </c>
      <c r="F2111" s="65" t="s">
        <v>633</v>
      </c>
      <c r="G2111" s="65" t="s">
        <v>634</v>
      </c>
      <c r="H2111" s="65" t="s">
        <v>13</v>
      </c>
      <c r="I2111" s="81">
        <v>-45.653999999999769</v>
      </c>
      <c r="J2111" s="48" t="str">
        <f t="shared" si="32"/>
        <v>060 Governor's Office</v>
      </c>
      <c r="K2111" s="48" t="str">
        <f>IFERROR(VLOOKUP(C2111,AppropUnits[],13,0),D2111)</f>
        <v>GOV CCJJ Judicial Performance Evaluation</v>
      </c>
      <c r="L2111" s="72" t="s">
        <v>632</v>
      </c>
      <c r="M2111" s="73" t="s">
        <v>2161</v>
      </c>
    </row>
    <row r="2112" spans="1:13" ht="15" customHeight="1" x14ac:dyDescent="0.25">
      <c r="A2112" s="64" t="s">
        <v>27</v>
      </c>
      <c r="B2112" s="65" t="s">
        <v>28</v>
      </c>
      <c r="C2112" s="65" t="s">
        <v>701</v>
      </c>
      <c r="D2112" s="65" t="s">
        <v>702</v>
      </c>
      <c r="E2112" s="77" t="s">
        <v>361</v>
      </c>
      <c r="F2112" s="65" t="s">
        <v>633</v>
      </c>
      <c r="G2112" s="65" t="s">
        <v>634</v>
      </c>
      <c r="H2112" s="65" t="s">
        <v>635</v>
      </c>
      <c r="I2112" s="81">
        <v>97.471800000000144</v>
      </c>
      <c r="J2112" s="48" t="str">
        <f t="shared" si="32"/>
        <v>060 Governor's Office</v>
      </c>
      <c r="K2112" s="48" t="str">
        <f>IFERROR(VLOOKUP(C2112,AppropUnits[],13,0),D2112)</f>
        <v>GOV CCJJ Judicial Performance Evaluation</v>
      </c>
      <c r="L2112" s="72" t="s">
        <v>632</v>
      </c>
      <c r="M2112" s="73" t="s">
        <v>2161</v>
      </c>
    </row>
    <row r="2113" spans="1:13" ht="15" customHeight="1" x14ac:dyDescent="0.25">
      <c r="A2113" s="64" t="s">
        <v>27</v>
      </c>
      <c r="B2113" s="65" t="s">
        <v>28</v>
      </c>
      <c r="C2113" s="65" t="s">
        <v>701</v>
      </c>
      <c r="D2113" s="65" t="s">
        <v>702</v>
      </c>
      <c r="E2113" s="77" t="s">
        <v>361</v>
      </c>
      <c r="F2113" s="65" t="s">
        <v>633</v>
      </c>
      <c r="G2113" s="65" t="s">
        <v>649</v>
      </c>
      <c r="H2113" s="65" t="s">
        <v>635</v>
      </c>
      <c r="I2113" s="81">
        <v>876.2749999999952</v>
      </c>
      <c r="J2113" s="48" t="str">
        <f t="shared" si="32"/>
        <v>060 Governor's Office</v>
      </c>
      <c r="K2113" s="48" t="str">
        <f>IFERROR(VLOOKUP(C2113,AppropUnits[],13,0),D2113)</f>
        <v>GOV CCJJ Judicial Performance Evaluation</v>
      </c>
      <c r="L2113" s="72" t="s">
        <v>632</v>
      </c>
      <c r="M2113" s="73" t="s">
        <v>2161</v>
      </c>
    </row>
    <row r="2114" spans="1:13" ht="15" customHeight="1" x14ac:dyDescent="0.25">
      <c r="A2114" s="64" t="s">
        <v>27</v>
      </c>
      <c r="B2114" s="65" t="s">
        <v>28</v>
      </c>
      <c r="C2114" s="65" t="s">
        <v>701</v>
      </c>
      <c r="D2114" s="65" t="s">
        <v>702</v>
      </c>
      <c r="E2114" s="77" t="s">
        <v>361</v>
      </c>
      <c r="F2114" s="65" t="s">
        <v>633</v>
      </c>
      <c r="G2114" s="65" t="s">
        <v>650</v>
      </c>
      <c r="H2114" s="65" t="s">
        <v>635</v>
      </c>
      <c r="I2114" s="81">
        <v>308.5</v>
      </c>
      <c r="J2114" s="48" t="str">
        <f t="shared" si="32"/>
        <v>060 Governor's Office</v>
      </c>
      <c r="K2114" s="48" t="str">
        <f>IFERROR(VLOOKUP(C2114,AppropUnits[],13,0),D2114)</f>
        <v>GOV CCJJ Judicial Performance Evaluation</v>
      </c>
      <c r="L2114" s="72" t="s">
        <v>632</v>
      </c>
      <c r="M2114" s="73" t="s">
        <v>2161</v>
      </c>
    </row>
    <row r="2115" spans="1:13" ht="15" customHeight="1" x14ac:dyDescent="0.25">
      <c r="A2115" s="64" t="s">
        <v>27</v>
      </c>
      <c r="B2115" s="65" t="s">
        <v>28</v>
      </c>
      <c r="C2115" s="65" t="s">
        <v>701</v>
      </c>
      <c r="D2115" s="65" t="s">
        <v>702</v>
      </c>
      <c r="E2115" s="77" t="s">
        <v>361</v>
      </c>
      <c r="F2115" s="65" t="s">
        <v>633</v>
      </c>
      <c r="G2115" s="65" t="s">
        <v>667</v>
      </c>
      <c r="H2115" s="65" t="s">
        <v>635</v>
      </c>
      <c r="I2115" s="81">
        <v>224.11999999999932</v>
      </c>
      <c r="J2115" s="48" t="str">
        <f t="shared" si="32"/>
        <v>060 Governor's Office</v>
      </c>
      <c r="K2115" s="48" t="str">
        <f>IFERROR(VLOOKUP(C2115,AppropUnits[],13,0),D2115)</f>
        <v>GOV CCJJ Judicial Performance Evaluation</v>
      </c>
      <c r="L2115" s="72" t="s">
        <v>632</v>
      </c>
      <c r="M2115" s="73" t="s">
        <v>2161</v>
      </c>
    </row>
    <row r="2116" spans="1:13" ht="15" customHeight="1" x14ac:dyDescent="0.25">
      <c r="A2116" s="64" t="s">
        <v>27</v>
      </c>
      <c r="B2116" s="65" t="s">
        <v>28</v>
      </c>
      <c r="C2116" s="65" t="s">
        <v>701</v>
      </c>
      <c r="D2116" s="65" t="s">
        <v>702</v>
      </c>
      <c r="E2116" s="77" t="s">
        <v>361</v>
      </c>
      <c r="F2116" s="65" t="s">
        <v>633</v>
      </c>
      <c r="G2116" s="65" t="s">
        <v>644</v>
      </c>
      <c r="H2116" s="65" t="s">
        <v>635</v>
      </c>
      <c r="I2116" s="81">
        <v>75.119999999999948</v>
      </c>
      <c r="J2116" s="48" t="str">
        <f t="shared" ref="J2116:J2179" si="33">IF(A2116&gt;"",A2116&amp;" "&amp;B2116,B2116)</f>
        <v>060 Governor's Office</v>
      </c>
      <c r="K2116" s="48" t="str">
        <f>IFERROR(VLOOKUP(C2116,AppropUnits[],13,0),D2116)</f>
        <v>GOV CCJJ Judicial Performance Evaluation</v>
      </c>
      <c r="L2116" s="72" t="s">
        <v>632</v>
      </c>
      <c r="M2116" s="73" t="s">
        <v>2161</v>
      </c>
    </row>
    <row r="2117" spans="1:13" ht="15" customHeight="1" x14ac:dyDescent="0.25">
      <c r="A2117" s="64" t="s">
        <v>27</v>
      </c>
      <c r="B2117" s="65" t="s">
        <v>28</v>
      </c>
      <c r="C2117" s="65" t="s">
        <v>703</v>
      </c>
      <c r="D2117" s="65" t="s">
        <v>704</v>
      </c>
      <c r="E2117" s="77" t="s">
        <v>361</v>
      </c>
      <c r="F2117" s="65" t="s">
        <v>633</v>
      </c>
      <c r="G2117" s="65" t="s">
        <v>634</v>
      </c>
      <c r="H2117" s="65" t="s">
        <v>13</v>
      </c>
      <c r="I2117" s="81">
        <v>-51.29999999999967</v>
      </c>
      <c r="J2117" s="48" t="str">
        <f t="shared" si="33"/>
        <v>060 Governor's Office</v>
      </c>
      <c r="K2117" s="48" t="str">
        <f>IFERROR(VLOOKUP(C2117,AppropUnits[],13,0),D2117)</f>
        <v>GOV CCJJ Indigent Defense Commission</v>
      </c>
      <c r="L2117" s="72" t="s">
        <v>632</v>
      </c>
      <c r="M2117" s="73" t="s">
        <v>2161</v>
      </c>
    </row>
    <row r="2118" spans="1:13" ht="15" customHeight="1" x14ac:dyDescent="0.25">
      <c r="A2118" s="64" t="s">
        <v>27</v>
      </c>
      <c r="B2118" s="65" t="s">
        <v>28</v>
      </c>
      <c r="C2118" s="65" t="s">
        <v>703</v>
      </c>
      <c r="D2118" s="65" t="s">
        <v>704</v>
      </c>
      <c r="E2118" s="77" t="s">
        <v>361</v>
      </c>
      <c r="F2118" s="65" t="s">
        <v>633</v>
      </c>
      <c r="G2118" s="65" t="s">
        <v>634</v>
      </c>
      <c r="H2118" s="65" t="s">
        <v>635</v>
      </c>
      <c r="I2118" s="81">
        <v>215.14380000000031</v>
      </c>
      <c r="J2118" s="48" t="str">
        <f t="shared" si="33"/>
        <v>060 Governor's Office</v>
      </c>
      <c r="K2118" s="48" t="str">
        <f>IFERROR(VLOOKUP(C2118,AppropUnits[],13,0),D2118)</f>
        <v>GOV CCJJ Indigent Defense Commission</v>
      </c>
      <c r="L2118" s="72" t="s">
        <v>632</v>
      </c>
      <c r="M2118" s="73" t="s">
        <v>2161</v>
      </c>
    </row>
    <row r="2119" spans="1:13" ht="15" customHeight="1" x14ac:dyDescent="0.25">
      <c r="A2119" s="64" t="s">
        <v>27</v>
      </c>
      <c r="B2119" s="65" t="s">
        <v>28</v>
      </c>
      <c r="C2119" s="65" t="s">
        <v>703</v>
      </c>
      <c r="D2119" s="65" t="s">
        <v>704</v>
      </c>
      <c r="E2119" s="77" t="s">
        <v>361</v>
      </c>
      <c r="F2119" s="65" t="s">
        <v>633</v>
      </c>
      <c r="G2119" s="65" t="s">
        <v>649</v>
      </c>
      <c r="H2119" s="65" t="s">
        <v>635</v>
      </c>
      <c r="I2119" s="81">
        <v>240.17499999999973</v>
      </c>
      <c r="J2119" s="48" t="str">
        <f t="shared" si="33"/>
        <v>060 Governor's Office</v>
      </c>
      <c r="K2119" s="48" t="str">
        <f>IFERROR(VLOOKUP(C2119,AppropUnits[],13,0),D2119)</f>
        <v>GOV CCJJ Indigent Defense Commission</v>
      </c>
      <c r="L2119" s="72" t="s">
        <v>632</v>
      </c>
      <c r="M2119" s="73" t="s">
        <v>2161</v>
      </c>
    </row>
    <row r="2120" spans="1:13" ht="15" customHeight="1" x14ac:dyDescent="0.25">
      <c r="A2120" s="64" t="s">
        <v>27</v>
      </c>
      <c r="B2120" s="65" t="s">
        <v>28</v>
      </c>
      <c r="C2120" s="65" t="s">
        <v>703</v>
      </c>
      <c r="D2120" s="65" t="s">
        <v>704</v>
      </c>
      <c r="E2120" s="77" t="s">
        <v>361</v>
      </c>
      <c r="F2120" s="65" t="s">
        <v>633</v>
      </c>
      <c r="G2120" s="65" t="s">
        <v>650</v>
      </c>
      <c r="H2120" s="65" t="s">
        <v>635</v>
      </c>
      <c r="I2120" s="81">
        <v>44</v>
      </c>
      <c r="J2120" s="48" t="str">
        <f t="shared" si="33"/>
        <v>060 Governor's Office</v>
      </c>
      <c r="K2120" s="48" t="str">
        <f>IFERROR(VLOOKUP(C2120,AppropUnits[],13,0),D2120)</f>
        <v>GOV CCJJ Indigent Defense Commission</v>
      </c>
      <c r="L2120" s="72" t="s">
        <v>632</v>
      </c>
      <c r="M2120" s="73" t="s">
        <v>2161</v>
      </c>
    </row>
    <row r="2121" spans="1:13" ht="15" customHeight="1" x14ac:dyDescent="0.25">
      <c r="A2121" s="64" t="s">
        <v>27</v>
      </c>
      <c r="B2121" s="65" t="s">
        <v>28</v>
      </c>
      <c r="C2121" s="65" t="s">
        <v>703</v>
      </c>
      <c r="D2121" s="65" t="s">
        <v>704</v>
      </c>
      <c r="E2121" s="77" t="s">
        <v>361</v>
      </c>
      <c r="F2121" s="65" t="s">
        <v>633</v>
      </c>
      <c r="G2121" s="65" t="s">
        <v>651</v>
      </c>
      <c r="H2121" s="65" t="s">
        <v>635</v>
      </c>
      <c r="I2121" s="81">
        <v>-38.842815999999999</v>
      </c>
      <c r="J2121" s="48" t="str">
        <f t="shared" si="33"/>
        <v>060 Governor's Office</v>
      </c>
      <c r="K2121" s="48" t="str">
        <f>IFERROR(VLOOKUP(C2121,AppropUnits[],13,0),D2121)</f>
        <v>GOV CCJJ Indigent Defense Commission</v>
      </c>
      <c r="L2121" s="72" t="s">
        <v>632</v>
      </c>
      <c r="M2121" s="73" t="s">
        <v>2161</v>
      </c>
    </row>
    <row r="2122" spans="1:13" ht="15" customHeight="1" x14ac:dyDescent="0.25">
      <c r="A2122" s="64" t="s">
        <v>27</v>
      </c>
      <c r="B2122" s="65" t="s">
        <v>28</v>
      </c>
      <c r="C2122" s="65" t="s">
        <v>703</v>
      </c>
      <c r="D2122" s="65" t="s">
        <v>704</v>
      </c>
      <c r="E2122" s="77" t="s">
        <v>361</v>
      </c>
      <c r="F2122" s="65" t="s">
        <v>633</v>
      </c>
      <c r="G2122" s="65" t="s">
        <v>667</v>
      </c>
      <c r="H2122" s="65" t="s">
        <v>635</v>
      </c>
      <c r="I2122" s="81">
        <v>504.26999999999845</v>
      </c>
      <c r="J2122" s="48" t="str">
        <f t="shared" si="33"/>
        <v>060 Governor's Office</v>
      </c>
      <c r="K2122" s="48" t="str">
        <f>IFERROR(VLOOKUP(C2122,AppropUnits[],13,0),D2122)</f>
        <v>GOV CCJJ Indigent Defense Commission</v>
      </c>
      <c r="L2122" s="72" t="s">
        <v>632</v>
      </c>
      <c r="M2122" s="73" t="s">
        <v>2161</v>
      </c>
    </row>
    <row r="2123" spans="1:13" ht="15" customHeight="1" x14ac:dyDescent="0.25">
      <c r="A2123" s="64" t="s">
        <v>27</v>
      </c>
      <c r="B2123" s="65" t="s">
        <v>28</v>
      </c>
      <c r="C2123" s="65" t="s">
        <v>703</v>
      </c>
      <c r="D2123" s="65" t="s">
        <v>704</v>
      </c>
      <c r="E2123" s="77" t="s">
        <v>361</v>
      </c>
      <c r="F2123" s="65" t="s">
        <v>633</v>
      </c>
      <c r="G2123" s="65" t="s">
        <v>644</v>
      </c>
      <c r="H2123" s="65" t="s">
        <v>635</v>
      </c>
      <c r="I2123" s="81">
        <v>37.559999999999974</v>
      </c>
      <c r="J2123" s="48" t="str">
        <f t="shared" si="33"/>
        <v>060 Governor's Office</v>
      </c>
      <c r="K2123" s="48" t="str">
        <f>IFERROR(VLOOKUP(C2123,AppropUnits[],13,0),D2123)</f>
        <v>GOV CCJJ Indigent Defense Commission</v>
      </c>
      <c r="L2123" s="72" t="s">
        <v>632</v>
      </c>
      <c r="M2123" s="73" t="s">
        <v>2161</v>
      </c>
    </row>
    <row r="2124" spans="1:13" ht="15" customHeight="1" x14ac:dyDescent="0.25">
      <c r="A2124" s="64" t="s">
        <v>27</v>
      </c>
      <c r="B2124" s="65" t="s">
        <v>28</v>
      </c>
      <c r="C2124" s="65" t="s">
        <v>703</v>
      </c>
      <c r="D2124" s="65" t="s">
        <v>704</v>
      </c>
      <c r="E2124" s="77" t="s">
        <v>361</v>
      </c>
      <c r="F2124" s="65" t="s">
        <v>633</v>
      </c>
      <c r="G2124" s="65" t="s">
        <v>652</v>
      </c>
      <c r="H2124" s="65" t="s">
        <v>635</v>
      </c>
      <c r="I2124" s="81">
        <v>2434.08</v>
      </c>
      <c r="J2124" s="48" t="str">
        <f t="shared" si="33"/>
        <v>060 Governor's Office</v>
      </c>
      <c r="K2124" s="48" t="str">
        <f>IFERROR(VLOOKUP(C2124,AppropUnits[],13,0),D2124)</f>
        <v>GOV CCJJ Indigent Defense Commission</v>
      </c>
      <c r="L2124" s="72" t="s">
        <v>632</v>
      </c>
      <c r="M2124" s="73" t="s">
        <v>2161</v>
      </c>
    </row>
    <row r="2125" spans="1:13" ht="15" customHeight="1" x14ac:dyDescent="0.25">
      <c r="A2125" s="64" t="s">
        <v>34</v>
      </c>
      <c r="B2125" s="65" t="s">
        <v>424</v>
      </c>
      <c r="C2125" s="65" t="s">
        <v>35</v>
      </c>
      <c r="D2125" s="65" t="s">
        <v>705</v>
      </c>
      <c r="E2125" s="77" t="s">
        <v>361</v>
      </c>
      <c r="F2125" s="65" t="s">
        <v>633</v>
      </c>
      <c r="G2125" s="65" t="s">
        <v>634</v>
      </c>
      <c r="H2125" s="65" t="s">
        <v>13</v>
      </c>
      <c r="I2125" s="81">
        <v>-198.58489999999901</v>
      </c>
      <c r="J2125" s="48" t="str">
        <f t="shared" si="33"/>
        <v>061 Dept of Natural Resources - Office of Energy Development</v>
      </c>
      <c r="K2125" s="48" t="str">
        <f>IFERROR(VLOOKUP(C2125,AppropUnits[],13,0),D2125)</f>
        <v>DNR OED Office of Energy Development</v>
      </c>
      <c r="L2125" s="72" t="s">
        <v>632</v>
      </c>
      <c r="M2125" s="73" t="s">
        <v>2161</v>
      </c>
    </row>
    <row r="2126" spans="1:13" ht="15" customHeight="1" x14ac:dyDescent="0.25">
      <c r="A2126" s="64" t="s">
        <v>34</v>
      </c>
      <c r="B2126" s="65" t="s">
        <v>424</v>
      </c>
      <c r="C2126" s="65" t="s">
        <v>35</v>
      </c>
      <c r="D2126" s="65" t="s">
        <v>705</v>
      </c>
      <c r="E2126" s="77" t="s">
        <v>361</v>
      </c>
      <c r="F2126" s="65" t="s">
        <v>633</v>
      </c>
      <c r="G2126" s="65" t="s">
        <v>634</v>
      </c>
      <c r="H2126" s="65" t="s">
        <v>635</v>
      </c>
      <c r="I2126" s="81">
        <v>453.34700000000055</v>
      </c>
      <c r="J2126" s="48" t="str">
        <f t="shared" si="33"/>
        <v>061 Dept of Natural Resources - Office of Energy Development</v>
      </c>
      <c r="K2126" s="48" t="str">
        <f>IFERROR(VLOOKUP(C2126,AppropUnits[],13,0),D2126)</f>
        <v>DNR OED Office of Energy Development</v>
      </c>
      <c r="L2126" s="72" t="s">
        <v>632</v>
      </c>
      <c r="M2126" s="73" t="s">
        <v>2161</v>
      </c>
    </row>
    <row r="2127" spans="1:13" ht="15" customHeight="1" x14ac:dyDescent="0.25">
      <c r="A2127" s="64" t="s">
        <v>34</v>
      </c>
      <c r="B2127" s="65" t="s">
        <v>424</v>
      </c>
      <c r="C2127" s="65" t="s">
        <v>35</v>
      </c>
      <c r="D2127" s="65" t="s">
        <v>705</v>
      </c>
      <c r="E2127" s="77" t="s">
        <v>361</v>
      </c>
      <c r="F2127" s="65" t="s">
        <v>633</v>
      </c>
      <c r="G2127" s="65" t="s">
        <v>649</v>
      </c>
      <c r="H2127" s="65" t="s">
        <v>635</v>
      </c>
      <c r="I2127" s="81">
        <v>1570.5499999999977</v>
      </c>
      <c r="J2127" s="48" t="str">
        <f t="shared" si="33"/>
        <v>061 Dept of Natural Resources - Office of Energy Development</v>
      </c>
      <c r="K2127" s="48" t="str">
        <f>IFERROR(VLOOKUP(C2127,AppropUnits[],13,0),D2127)</f>
        <v>DNR OED Office of Energy Development</v>
      </c>
      <c r="L2127" s="72" t="s">
        <v>632</v>
      </c>
      <c r="M2127" s="73" t="s">
        <v>2161</v>
      </c>
    </row>
    <row r="2128" spans="1:13" ht="15" customHeight="1" x14ac:dyDescent="0.25">
      <c r="A2128" s="64" t="s">
        <v>34</v>
      </c>
      <c r="B2128" s="65" t="s">
        <v>424</v>
      </c>
      <c r="C2128" s="65" t="s">
        <v>35</v>
      </c>
      <c r="D2128" s="65" t="s">
        <v>705</v>
      </c>
      <c r="E2128" s="77" t="s">
        <v>361</v>
      </c>
      <c r="F2128" s="65" t="s">
        <v>633</v>
      </c>
      <c r="G2128" s="65" t="s">
        <v>650</v>
      </c>
      <c r="H2128" s="65" t="s">
        <v>635</v>
      </c>
      <c r="I2128" s="81">
        <v>265.5</v>
      </c>
      <c r="J2128" s="48" t="str">
        <f t="shared" si="33"/>
        <v>061 Dept of Natural Resources - Office of Energy Development</v>
      </c>
      <c r="K2128" s="48" t="str">
        <f>IFERROR(VLOOKUP(C2128,AppropUnits[],13,0),D2128)</f>
        <v>DNR OED Office of Energy Development</v>
      </c>
      <c r="L2128" s="72" t="s">
        <v>632</v>
      </c>
      <c r="M2128" s="73" t="s">
        <v>2161</v>
      </c>
    </row>
    <row r="2129" spans="1:13" ht="15" customHeight="1" x14ac:dyDescent="0.25">
      <c r="A2129" s="64" t="s">
        <v>34</v>
      </c>
      <c r="B2129" s="65" t="s">
        <v>424</v>
      </c>
      <c r="C2129" s="65" t="s">
        <v>35</v>
      </c>
      <c r="D2129" s="65" t="s">
        <v>705</v>
      </c>
      <c r="E2129" s="77" t="s">
        <v>361</v>
      </c>
      <c r="F2129" s="65" t="s">
        <v>633</v>
      </c>
      <c r="G2129" s="65" t="s">
        <v>651</v>
      </c>
      <c r="H2129" s="65" t="s">
        <v>635</v>
      </c>
      <c r="I2129" s="81">
        <v>-360.242368</v>
      </c>
      <c r="J2129" s="48" t="str">
        <f t="shared" si="33"/>
        <v>061 Dept of Natural Resources - Office of Energy Development</v>
      </c>
      <c r="K2129" s="48" t="str">
        <f>IFERROR(VLOOKUP(C2129,AppropUnits[],13,0),D2129)</f>
        <v>DNR OED Office of Energy Development</v>
      </c>
      <c r="L2129" s="72" t="s">
        <v>632</v>
      </c>
      <c r="M2129" s="73" t="s">
        <v>2161</v>
      </c>
    </row>
    <row r="2130" spans="1:13" ht="15" customHeight="1" x14ac:dyDescent="0.25">
      <c r="A2130" s="64" t="s">
        <v>34</v>
      </c>
      <c r="B2130" s="65" t="s">
        <v>424</v>
      </c>
      <c r="C2130" s="65" t="s">
        <v>35</v>
      </c>
      <c r="D2130" s="65" t="s">
        <v>705</v>
      </c>
      <c r="E2130" s="77" t="s">
        <v>361</v>
      </c>
      <c r="F2130" s="65" t="s">
        <v>633</v>
      </c>
      <c r="G2130" s="65" t="s">
        <v>667</v>
      </c>
      <c r="H2130" s="65" t="s">
        <v>635</v>
      </c>
      <c r="I2130" s="81">
        <v>784.41999999999757</v>
      </c>
      <c r="J2130" s="48" t="str">
        <f t="shared" si="33"/>
        <v>061 Dept of Natural Resources - Office of Energy Development</v>
      </c>
      <c r="K2130" s="48" t="str">
        <f>IFERROR(VLOOKUP(C2130,AppropUnits[],13,0),D2130)</f>
        <v>DNR OED Office of Energy Development</v>
      </c>
      <c r="L2130" s="72" t="s">
        <v>632</v>
      </c>
      <c r="M2130" s="73" t="s">
        <v>2161</v>
      </c>
    </row>
    <row r="2131" spans="1:13" ht="15" customHeight="1" x14ac:dyDescent="0.25">
      <c r="A2131" s="64" t="s">
        <v>34</v>
      </c>
      <c r="B2131" s="65" t="s">
        <v>424</v>
      </c>
      <c r="C2131" s="65" t="s">
        <v>35</v>
      </c>
      <c r="D2131" s="65" t="s">
        <v>705</v>
      </c>
      <c r="E2131" s="77" t="s">
        <v>361</v>
      </c>
      <c r="F2131" s="65" t="s">
        <v>633</v>
      </c>
      <c r="G2131" s="65" t="s">
        <v>644</v>
      </c>
      <c r="H2131" s="65" t="s">
        <v>635</v>
      </c>
      <c r="I2131" s="81">
        <v>309.86999999999978</v>
      </c>
      <c r="J2131" s="48" t="str">
        <f t="shared" si="33"/>
        <v>061 Dept of Natural Resources - Office of Energy Development</v>
      </c>
      <c r="K2131" s="48" t="str">
        <f>IFERROR(VLOOKUP(C2131,AppropUnits[],13,0),D2131)</f>
        <v>DNR OED Office of Energy Development</v>
      </c>
      <c r="L2131" s="72" t="s">
        <v>632</v>
      </c>
      <c r="M2131" s="73" t="s">
        <v>2161</v>
      </c>
    </row>
    <row r="2132" spans="1:13" ht="15" customHeight="1" x14ac:dyDescent="0.25">
      <c r="A2132" s="64" t="s">
        <v>34</v>
      </c>
      <c r="B2132" s="65" t="s">
        <v>424</v>
      </c>
      <c r="C2132" s="65" t="s">
        <v>35</v>
      </c>
      <c r="D2132" s="65" t="s">
        <v>705</v>
      </c>
      <c r="E2132" s="77" t="s">
        <v>361</v>
      </c>
      <c r="F2132" s="65" t="s">
        <v>633</v>
      </c>
      <c r="G2132" s="65" t="s">
        <v>652</v>
      </c>
      <c r="H2132" s="65" t="s">
        <v>635</v>
      </c>
      <c r="I2132" s="81">
        <v>1735.6632505559996</v>
      </c>
      <c r="J2132" s="48" t="str">
        <f t="shared" si="33"/>
        <v>061 Dept of Natural Resources - Office of Energy Development</v>
      </c>
      <c r="K2132" s="48" t="str">
        <f>IFERROR(VLOOKUP(C2132,AppropUnits[],13,0),D2132)</f>
        <v>DNR OED Office of Energy Development</v>
      </c>
      <c r="L2132" s="72" t="s">
        <v>632</v>
      </c>
      <c r="M2132" s="73" t="s">
        <v>2161</v>
      </c>
    </row>
    <row r="2133" spans="1:13" ht="15" customHeight="1" x14ac:dyDescent="0.25">
      <c r="A2133" s="64" t="s">
        <v>36</v>
      </c>
      <c r="B2133" s="77" t="s">
        <v>520</v>
      </c>
      <c r="C2133" s="65" t="s">
        <v>706</v>
      </c>
      <c r="D2133" s="65" t="s">
        <v>707</v>
      </c>
      <c r="E2133" s="77" t="s">
        <v>361</v>
      </c>
      <c r="F2133" s="65" t="s">
        <v>633</v>
      </c>
      <c r="G2133" s="65" t="s">
        <v>634</v>
      </c>
      <c r="H2133" s="65" t="s">
        <v>13</v>
      </c>
      <c r="I2133" s="81">
        <v>-60.279399999999796</v>
      </c>
      <c r="J2133" s="48" t="str">
        <f t="shared" si="33"/>
        <v>063 Governor's Office of Economic Opportunity</v>
      </c>
      <c r="K2133" s="48" t="str">
        <f>IFERROR(VLOOKUP(C2133,AppropUnits[],13,0),D2133)</f>
        <v>GOUTAH Outdoor Recreation Infrastructure Account</v>
      </c>
      <c r="L2133" s="72" t="s">
        <v>632</v>
      </c>
      <c r="M2133" s="73" t="s">
        <v>2161</v>
      </c>
    </row>
    <row r="2134" spans="1:13" ht="15" customHeight="1" x14ac:dyDescent="0.25">
      <c r="A2134" s="64" t="s">
        <v>36</v>
      </c>
      <c r="B2134" s="77" t="s">
        <v>520</v>
      </c>
      <c r="C2134" s="65" t="s">
        <v>706</v>
      </c>
      <c r="D2134" s="65" t="s">
        <v>707</v>
      </c>
      <c r="E2134" s="77" t="s">
        <v>361</v>
      </c>
      <c r="F2134" s="65" t="s">
        <v>633</v>
      </c>
      <c r="G2134" s="65" t="s">
        <v>634</v>
      </c>
      <c r="H2134" s="65" t="s">
        <v>635</v>
      </c>
      <c r="I2134" s="81">
        <v>54.817600000000077</v>
      </c>
      <c r="J2134" s="48" t="str">
        <f t="shared" si="33"/>
        <v>063 Governor's Office of Economic Opportunity</v>
      </c>
      <c r="K2134" s="48" t="str">
        <f>IFERROR(VLOOKUP(C2134,AppropUnits[],13,0),D2134)</f>
        <v>GOUTAH Outdoor Recreation Infrastructure Account</v>
      </c>
      <c r="L2134" s="72" t="s">
        <v>632</v>
      </c>
      <c r="M2134" s="73" t="s">
        <v>2161</v>
      </c>
    </row>
    <row r="2135" spans="1:13" ht="15" customHeight="1" x14ac:dyDescent="0.25">
      <c r="A2135" s="64" t="s">
        <v>36</v>
      </c>
      <c r="B2135" s="77" t="s">
        <v>520</v>
      </c>
      <c r="C2135" s="65" t="s">
        <v>706</v>
      </c>
      <c r="D2135" s="65" t="s">
        <v>707</v>
      </c>
      <c r="E2135" s="77" t="s">
        <v>361</v>
      </c>
      <c r="F2135" s="65" t="s">
        <v>633</v>
      </c>
      <c r="G2135" s="65" t="s">
        <v>667</v>
      </c>
      <c r="H2135" s="65" t="s">
        <v>635</v>
      </c>
      <c r="I2135" s="81">
        <v>129.29999999999961</v>
      </c>
      <c r="J2135" s="48" t="str">
        <f t="shared" si="33"/>
        <v>063 Governor's Office of Economic Opportunity</v>
      </c>
      <c r="K2135" s="48" t="str">
        <f>IFERROR(VLOOKUP(C2135,AppropUnits[],13,0),D2135)</f>
        <v>GOUTAH Outdoor Recreation Infrastructure Account</v>
      </c>
      <c r="L2135" s="72" t="s">
        <v>632</v>
      </c>
      <c r="M2135" s="73" t="s">
        <v>2161</v>
      </c>
    </row>
    <row r="2136" spans="1:13" ht="15" customHeight="1" x14ac:dyDescent="0.25">
      <c r="A2136" s="64" t="s">
        <v>36</v>
      </c>
      <c r="B2136" s="77" t="s">
        <v>520</v>
      </c>
      <c r="C2136" s="65" t="s">
        <v>706</v>
      </c>
      <c r="D2136" s="65" t="s">
        <v>707</v>
      </c>
      <c r="E2136" s="77" t="s">
        <v>361</v>
      </c>
      <c r="F2136" s="65" t="s">
        <v>633</v>
      </c>
      <c r="G2136" s="65" t="s">
        <v>644</v>
      </c>
      <c r="H2136" s="65" t="s">
        <v>635</v>
      </c>
      <c r="I2136" s="81">
        <v>56.339999999999961</v>
      </c>
      <c r="J2136" s="48" t="str">
        <f t="shared" si="33"/>
        <v>063 Governor's Office of Economic Opportunity</v>
      </c>
      <c r="K2136" s="48" t="str">
        <f>IFERROR(VLOOKUP(C2136,AppropUnits[],13,0),D2136)</f>
        <v>GOUTAH Outdoor Recreation Infrastructure Account</v>
      </c>
      <c r="L2136" s="72" t="s">
        <v>632</v>
      </c>
      <c r="M2136" s="73" t="s">
        <v>2161</v>
      </c>
    </row>
    <row r="2137" spans="1:13" ht="15" customHeight="1" x14ac:dyDescent="0.25">
      <c r="A2137" s="64" t="s">
        <v>36</v>
      </c>
      <c r="B2137" s="77" t="s">
        <v>520</v>
      </c>
      <c r="C2137" s="65" t="s">
        <v>594</v>
      </c>
      <c r="D2137" s="65" t="s">
        <v>708</v>
      </c>
      <c r="E2137" s="77" t="s">
        <v>361</v>
      </c>
      <c r="F2137" s="65" t="s">
        <v>633</v>
      </c>
      <c r="G2137" s="65" t="s">
        <v>634</v>
      </c>
      <c r="H2137" s="65" t="s">
        <v>635</v>
      </c>
      <c r="I2137" s="81">
        <v>41.937000000000054</v>
      </c>
      <c r="J2137" s="48" t="str">
        <f t="shared" si="33"/>
        <v>063 Governor's Office of Economic Opportunity</v>
      </c>
      <c r="K2137" s="48" t="str">
        <f>IFERROR(VLOOKUP(C2137,AppropUnits[],13,0),D2137)</f>
        <v>GOUTAH Pete Suazo Athletic Commission</v>
      </c>
      <c r="L2137" s="72" t="s">
        <v>632</v>
      </c>
      <c r="M2137" s="73" t="s">
        <v>2161</v>
      </c>
    </row>
    <row r="2138" spans="1:13" ht="15" customHeight="1" x14ac:dyDescent="0.25">
      <c r="A2138" s="64" t="s">
        <v>36</v>
      </c>
      <c r="B2138" s="77" t="s">
        <v>520</v>
      </c>
      <c r="C2138" s="65" t="s">
        <v>594</v>
      </c>
      <c r="D2138" s="65" t="s">
        <v>708</v>
      </c>
      <c r="E2138" s="77" t="s">
        <v>361</v>
      </c>
      <c r="F2138" s="65" t="s">
        <v>633</v>
      </c>
      <c r="G2138" s="65" t="s">
        <v>667</v>
      </c>
      <c r="H2138" s="65" t="s">
        <v>635</v>
      </c>
      <c r="I2138" s="81">
        <v>99.129999999999697</v>
      </c>
      <c r="J2138" s="48" t="str">
        <f t="shared" si="33"/>
        <v>063 Governor's Office of Economic Opportunity</v>
      </c>
      <c r="K2138" s="48" t="str">
        <f>IFERROR(VLOOKUP(C2138,AppropUnits[],13,0),D2138)</f>
        <v>GOUTAH Pete Suazo Athletic Commission</v>
      </c>
      <c r="L2138" s="72" t="s">
        <v>632</v>
      </c>
      <c r="M2138" s="73" t="s">
        <v>2161</v>
      </c>
    </row>
    <row r="2139" spans="1:13" ht="15" customHeight="1" x14ac:dyDescent="0.25">
      <c r="A2139" s="64" t="s">
        <v>36</v>
      </c>
      <c r="B2139" s="77" t="s">
        <v>520</v>
      </c>
      <c r="C2139" s="65" t="s">
        <v>594</v>
      </c>
      <c r="D2139" s="65" t="s">
        <v>708</v>
      </c>
      <c r="E2139" s="77" t="s">
        <v>361</v>
      </c>
      <c r="F2139" s="65" t="s">
        <v>633</v>
      </c>
      <c r="G2139" s="65" t="s">
        <v>644</v>
      </c>
      <c r="H2139" s="65" t="s">
        <v>635</v>
      </c>
      <c r="I2139" s="81">
        <v>31.299999999999979</v>
      </c>
      <c r="J2139" s="48" t="str">
        <f t="shared" si="33"/>
        <v>063 Governor's Office of Economic Opportunity</v>
      </c>
      <c r="K2139" s="48" t="str">
        <f>IFERROR(VLOOKUP(C2139,AppropUnits[],13,0),D2139)</f>
        <v>GOUTAH Pete Suazo Athletic Commission</v>
      </c>
      <c r="L2139" s="72" t="s">
        <v>632</v>
      </c>
      <c r="M2139" s="73" t="s">
        <v>2161</v>
      </c>
    </row>
    <row r="2140" spans="1:13" ht="15" customHeight="1" x14ac:dyDescent="0.25">
      <c r="A2140" s="64" t="s">
        <v>36</v>
      </c>
      <c r="B2140" s="77" t="s">
        <v>520</v>
      </c>
      <c r="C2140" s="65" t="s">
        <v>37</v>
      </c>
      <c r="D2140" s="65" t="s">
        <v>709</v>
      </c>
      <c r="E2140" s="77" t="s">
        <v>361</v>
      </c>
      <c r="F2140" s="65" t="s">
        <v>633</v>
      </c>
      <c r="G2140" s="65" t="s">
        <v>634</v>
      </c>
      <c r="H2140" s="65" t="s">
        <v>13</v>
      </c>
      <c r="I2140" s="81">
        <v>-388.73269999999849</v>
      </c>
      <c r="J2140" s="48" t="str">
        <f t="shared" si="33"/>
        <v>063 Governor's Office of Economic Opportunity</v>
      </c>
      <c r="K2140" s="48" t="str">
        <f>IFERROR(VLOOKUP(C2140,AppropUnits[],13,0),D2140)</f>
        <v>GOUTAH Administration</v>
      </c>
      <c r="L2140" s="72" t="s">
        <v>632</v>
      </c>
      <c r="M2140" s="73" t="s">
        <v>2161</v>
      </c>
    </row>
    <row r="2141" spans="1:13" ht="15" customHeight="1" x14ac:dyDescent="0.25">
      <c r="A2141" s="64" t="s">
        <v>36</v>
      </c>
      <c r="B2141" s="77" t="s">
        <v>520</v>
      </c>
      <c r="C2141" s="65" t="s">
        <v>37</v>
      </c>
      <c r="D2141" s="65" t="s">
        <v>709</v>
      </c>
      <c r="E2141" s="77" t="s">
        <v>361</v>
      </c>
      <c r="F2141" s="65" t="s">
        <v>633</v>
      </c>
      <c r="G2141" s="65" t="s">
        <v>634</v>
      </c>
      <c r="H2141" s="65" t="s">
        <v>635</v>
      </c>
      <c r="I2141" s="81">
        <v>504.02580000000074</v>
      </c>
      <c r="J2141" s="48" t="str">
        <f t="shared" si="33"/>
        <v>063 Governor's Office of Economic Opportunity</v>
      </c>
      <c r="K2141" s="48" t="str">
        <f>IFERROR(VLOOKUP(C2141,AppropUnits[],13,0),D2141)</f>
        <v>GOUTAH Administration</v>
      </c>
      <c r="L2141" s="72" t="s">
        <v>632</v>
      </c>
      <c r="M2141" s="73" t="s">
        <v>2161</v>
      </c>
    </row>
    <row r="2142" spans="1:13" ht="15" customHeight="1" x14ac:dyDescent="0.25">
      <c r="A2142" s="64" t="s">
        <v>36</v>
      </c>
      <c r="B2142" s="77" t="s">
        <v>520</v>
      </c>
      <c r="C2142" s="65" t="s">
        <v>37</v>
      </c>
      <c r="D2142" s="65" t="s">
        <v>709</v>
      </c>
      <c r="E2142" s="77" t="s">
        <v>361</v>
      </c>
      <c r="F2142" s="65" t="s">
        <v>633</v>
      </c>
      <c r="G2142" s="65" t="s">
        <v>649</v>
      </c>
      <c r="H2142" s="65" t="s">
        <v>635</v>
      </c>
      <c r="I2142" s="81">
        <v>166.34999999999974</v>
      </c>
      <c r="J2142" s="48" t="str">
        <f t="shared" si="33"/>
        <v>063 Governor's Office of Economic Opportunity</v>
      </c>
      <c r="K2142" s="48" t="str">
        <f>IFERROR(VLOOKUP(C2142,AppropUnits[],13,0),D2142)</f>
        <v>GOUTAH Administration</v>
      </c>
      <c r="L2142" s="72" t="s">
        <v>632</v>
      </c>
      <c r="M2142" s="73" t="s">
        <v>2161</v>
      </c>
    </row>
    <row r="2143" spans="1:13" ht="15" customHeight="1" x14ac:dyDescent="0.25">
      <c r="A2143" s="64" t="s">
        <v>36</v>
      </c>
      <c r="B2143" s="77" t="s">
        <v>520</v>
      </c>
      <c r="C2143" s="65" t="s">
        <v>37</v>
      </c>
      <c r="D2143" s="65" t="s">
        <v>709</v>
      </c>
      <c r="E2143" s="77" t="s">
        <v>361</v>
      </c>
      <c r="F2143" s="65" t="s">
        <v>633</v>
      </c>
      <c r="G2143" s="65" t="s">
        <v>650</v>
      </c>
      <c r="H2143" s="65" t="s">
        <v>635</v>
      </c>
      <c r="I2143" s="81">
        <v>28.5</v>
      </c>
      <c r="J2143" s="48" t="str">
        <f t="shared" si="33"/>
        <v>063 Governor's Office of Economic Opportunity</v>
      </c>
      <c r="K2143" s="48" t="str">
        <f>IFERROR(VLOOKUP(C2143,AppropUnits[],13,0),D2143)</f>
        <v>GOUTAH Administration</v>
      </c>
      <c r="L2143" s="72" t="s">
        <v>632</v>
      </c>
      <c r="M2143" s="73" t="s">
        <v>2161</v>
      </c>
    </row>
    <row r="2144" spans="1:13" ht="15" customHeight="1" x14ac:dyDescent="0.25">
      <c r="A2144" s="64" t="s">
        <v>36</v>
      </c>
      <c r="B2144" s="77" t="s">
        <v>520</v>
      </c>
      <c r="C2144" s="65" t="s">
        <v>37</v>
      </c>
      <c r="D2144" s="65" t="s">
        <v>709</v>
      </c>
      <c r="E2144" s="77" t="s">
        <v>361</v>
      </c>
      <c r="F2144" s="65" t="s">
        <v>633</v>
      </c>
      <c r="G2144" s="65" t="s">
        <v>667</v>
      </c>
      <c r="H2144" s="65" t="s">
        <v>635</v>
      </c>
      <c r="I2144" s="81">
        <v>935.26999999999714</v>
      </c>
      <c r="J2144" s="48" t="str">
        <f t="shared" si="33"/>
        <v>063 Governor's Office of Economic Opportunity</v>
      </c>
      <c r="K2144" s="48" t="str">
        <f>IFERROR(VLOOKUP(C2144,AppropUnits[],13,0),D2144)</f>
        <v>GOUTAH Administration</v>
      </c>
      <c r="L2144" s="72" t="s">
        <v>632</v>
      </c>
      <c r="M2144" s="73" t="s">
        <v>2161</v>
      </c>
    </row>
    <row r="2145" spans="1:13" ht="15" customHeight="1" x14ac:dyDescent="0.25">
      <c r="A2145" s="64" t="s">
        <v>36</v>
      </c>
      <c r="B2145" s="77" t="s">
        <v>520</v>
      </c>
      <c r="C2145" s="65" t="s">
        <v>37</v>
      </c>
      <c r="D2145" s="65" t="s">
        <v>709</v>
      </c>
      <c r="E2145" s="77" t="s">
        <v>361</v>
      </c>
      <c r="F2145" s="65" t="s">
        <v>633</v>
      </c>
      <c r="G2145" s="65" t="s">
        <v>644</v>
      </c>
      <c r="H2145" s="65" t="s">
        <v>635</v>
      </c>
      <c r="I2145" s="81">
        <v>508.62499999999966</v>
      </c>
      <c r="J2145" s="48" t="str">
        <f t="shared" si="33"/>
        <v>063 Governor's Office of Economic Opportunity</v>
      </c>
      <c r="K2145" s="48" t="str">
        <f>IFERROR(VLOOKUP(C2145,AppropUnits[],13,0),D2145)</f>
        <v>GOUTAH Administration</v>
      </c>
      <c r="L2145" s="72" t="s">
        <v>632</v>
      </c>
      <c r="M2145" s="73" t="s">
        <v>2161</v>
      </c>
    </row>
    <row r="2146" spans="1:13" ht="15" customHeight="1" x14ac:dyDescent="0.25">
      <c r="A2146" s="64" t="s">
        <v>36</v>
      </c>
      <c r="B2146" s="77" t="s">
        <v>520</v>
      </c>
      <c r="C2146" s="65" t="s">
        <v>37</v>
      </c>
      <c r="D2146" s="65" t="s">
        <v>709</v>
      </c>
      <c r="E2146" s="77" t="s">
        <v>361</v>
      </c>
      <c r="F2146" s="65" t="s">
        <v>633</v>
      </c>
      <c r="G2146" s="65" t="s">
        <v>652</v>
      </c>
      <c r="H2146" s="65" t="s">
        <v>635</v>
      </c>
      <c r="I2146" s="81">
        <v>5324.7766945639978</v>
      </c>
      <c r="J2146" s="48" t="str">
        <f t="shared" si="33"/>
        <v>063 Governor's Office of Economic Opportunity</v>
      </c>
      <c r="K2146" s="48" t="str">
        <f>IFERROR(VLOOKUP(C2146,AppropUnits[],13,0),D2146)</f>
        <v>GOUTAH Administration</v>
      </c>
      <c r="L2146" s="72" t="s">
        <v>632</v>
      </c>
      <c r="M2146" s="73" t="s">
        <v>2161</v>
      </c>
    </row>
    <row r="2147" spans="1:13" ht="15" customHeight="1" x14ac:dyDescent="0.25">
      <c r="A2147" s="64" t="s">
        <v>36</v>
      </c>
      <c r="B2147" s="77" t="s">
        <v>520</v>
      </c>
      <c r="C2147" s="65" t="s">
        <v>710</v>
      </c>
      <c r="D2147" s="65" t="s">
        <v>711</v>
      </c>
      <c r="E2147" s="77" t="s">
        <v>361</v>
      </c>
      <c r="F2147" s="65" t="s">
        <v>633</v>
      </c>
      <c r="G2147" s="65" t="s">
        <v>634</v>
      </c>
      <c r="H2147" s="65" t="s">
        <v>13</v>
      </c>
      <c r="I2147" s="81">
        <v>-103.35679999999958</v>
      </c>
      <c r="J2147" s="48" t="str">
        <f t="shared" si="33"/>
        <v>063 Governor's Office of Economic Opportunity</v>
      </c>
      <c r="K2147" s="48" t="str">
        <f>IFERROR(VLOOKUP(C2147,AppropUnits[],13,0),D2147)</f>
        <v>GOUTAH Tourism Administration</v>
      </c>
      <c r="L2147" s="72" t="s">
        <v>632</v>
      </c>
      <c r="M2147" s="73" t="s">
        <v>2161</v>
      </c>
    </row>
    <row r="2148" spans="1:13" ht="15" customHeight="1" x14ac:dyDescent="0.25">
      <c r="A2148" s="64" t="s">
        <v>36</v>
      </c>
      <c r="B2148" s="77" t="s">
        <v>520</v>
      </c>
      <c r="C2148" s="65" t="s">
        <v>710</v>
      </c>
      <c r="D2148" s="65" t="s">
        <v>711</v>
      </c>
      <c r="E2148" s="77" t="s">
        <v>361</v>
      </c>
      <c r="F2148" s="65" t="s">
        <v>633</v>
      </c>
      <c r="G2148" s="65" t="s">
        <v>634</v>
      </c>
      <c r="H2148" s="65" t="s">
        <v>635</v>
      </c>
      <c r="I2148" s="81">
        <v>247.20940000000036</v>
      </c>
      <c r="J2148" s="48" t="str">
        <f t="shared" si="33"/>
        <v>063 Governor's Office of Economic Opportunity</v>
      </c>
      <c r="K2148" s="48" t="str">
        <f>IFERROR(VLOOKUP(C2148,AppropUnits[],13,0),D2148)</f>
        <v>GOUTAH Tourism Administration</v>
      </c>
      <c r="L2148" s="72" t="s">
        <v>632</v>
      </c>
      <c r="M2148" s="73" t="s">
        <v>2161</v>
      </c>
    </row>
    <row r="2149" spans="1:13" ht="15" customHeight="1" x14ac:dyDescent="0.25">
      <c r="A2149" s="64" t="s">
        <v>36</v>
      </c>
      <c r="B2149" s="77" t="s">
        <v>520</v>
      </c>
      <c r="C2149" s="65" t="s">
        <v>710</v>
      </c>
      <c r="D2149" s="65" t="s">
        <v>711</v>
      </c>
      <c r="E2149" s="77" t="s">
        <v>361</v>
      </c>
      <c r="F2149" s="65" t="s">
        <v>633</v>
      </c>
      <c r="G2149" s="65" t="s">
        <v>667</v>
      </c>
      <c r="H2149" s="65" t="s">
        <v>635</v>
      </c>
      <c r="I2149" s="81">
        <v>327.55999999999904</v>
      </c>
      <c r="J2149" s="48" t="str">
        <f t="shared" si="33"/>
        <v>063 Governor's Office of Economic Opportunity</v>
      </c>
      <c r="K2149" s="48" t="str">
        <f>IFERROR(VLOOKUP(C2149,AppropUnits[],13,0),D2149)</f>
        <v>GOUTAH Tourism Administration</v>
      </c>
      <c r="L2149" s="72" t="s">
        <v>632</v>
      </c>
      <c r="M2149" s="73" t="s">
        <v>2161</v>
      </c>
    </row>
    <row r="2150" spans="1:13" ht="15" customHeight="1" x14ac:dyDescent="0.25">
      <c r="A2150" s="64" t="s">
        <v>36</v>
      </c>
      <c r="B2150" s="77" t="s">
        <v>520</v>
      </c>
      <c r="C2150" s="65" t="s">
        <v>710</v>
      </c>
      <c r="D2150" s="65" t="s">
        <v>711</v>
      </c>
      <c r="E2150" s="77" t="s">
        <v>361</v>
      </c>
      <c r="F2150" s="65" t="s">
        <v>633</v>
      </c>
      <c r="G2150" s="65" t="s">
        <v>644</v>
      </c>
      <c r="H2150" s="65" t="s">
        <v>635</v>
      </c>
      <c r="I2150" s="81">
        <v>179.97499999999991</v>
      </c>
      <c r="J2150" s="48" t="str">
        <f t="shared" si="33"/>
        <v>063 Governor's Office of Economic Opportunity</v>
      </c>
      <c r="K2150" s="48" t="str">
        <f>IFERROR(VLOOKUP(C2150,AppropUnits[],13,0),D2150)</f>
        <v>GOUTAH Tourism Administration</v>
      </c>
      <c r="L2150" s="72" t="s">
        <v>632</v>
      </c>
      <c r="M2150" s="73" t="s">
        <v>2161</v>
      </c>
    </row>
    <row r="2151" spans="1:13" ht="15" customHeight="1" x14ac:dyDescent="0.25">
      <c r="A2151" s="64" t="s">
        <v>36</v>
      </c>
      <c r="B2151" s="77" t="s">
        <v>520</v>
      </c>
      <c r="C2151" s="65" t="s">
        <v>710</v>
      </c>
      <c r="D2151" s="65" t="s">
        <v>711</v>
      </c>
      <c r="E2151" s="77" t="s">
        <v>361</v>
      </c>
      <c r="F2151" s="65" t="s">
        <v>633</v>
      </c>
      <c r="G2151" s="65" t="s">
        <v>652</v>
      </c>
      <c r="H2151" s="65" t="s">
        <v>635</v>
      </c>
      <c r="I2151" s="81">
        <v>579.07777399999998</v>
      </c>
      <c r="J2151" s="48" t="str">
        <f t="shared" si="33"/>
        <v>063 Governor's Office of Economic Opportunity</v>
      </c>
      <c r="K2151" s="48" t="str">
        <f>IFERROR(VLOOKUP(C2151,AppropUnits[],13,0),D2151)</f>
        <v>GOUTAH Tourism Administration</v>
      </c>
      <c r="L2151" s="72" t="s">
        <v>632</v>
      </c>
      <c r="M2151" s="73" t="s">
        <v>2161</v>
      </c>
    </row>
    <row r="2152" spans="1:13" ht="15" customHeight="1" x14ac:dyDescent="0.25">
      <c r="A2152" s="64" t="s">
        <v>36</v>
      </c>
      <c r="B2152" s="77" t="s">
        <v>520</v>
      </c>
      <c r="C2152" s="65" t="s">
        <v>38</v>
      </c>
      <c r="D2152" s="65" t="s">
        <v>712</v>
      </c>
      <c r="E2152" s="77" t="s">
        <v>361</v>
      </c>
      <c r="F2152" s="65" t="s">
        <v>633</v>
      </c>
      <c r="G2152" s="65" t="s">
        <v>634</v>
      </c>
      <c r="H2152" s="65" t="s">
        <v>13</v>
      </c>
      <c r="I2152" s="81">
        <v>-387.7295999999979</v>
      </c>
      <c r="J2152" s="48" t="str">
        <f t="shared" si="33"/>
        <v>063 Governor's Office of Economic Opportunity</v>
      </c>
      <c r="K2152" s="48" t="str">
        <f>IFERROR(VLOOKUP(C2152,AppropUnits[],13,0),D2152)</f>
        <v>GOUTAH Operations &amp; Fulfillment</v>
      </c>
      <c r="L2152" s="72" t="s">
        <v>632</v>
      </c>
      <c r="M2152" s="73" t="s">
        <v>2161</v>
      </c>
    </row>
    <row r="2153" spans="1:13" ht="15" customHeight="1" x14ac:dyDescent="0.25">
      <c r="A2153" s="64" t="s">
        <v>36</v>
      </c>
      <c r="B2153" s="77" t="s">
        <v>520</v>
      </c>
      <c r="C2153" s="65" t="s">
        <v>38</v>
      </c>
      <c r="D2153" s="65" t="s">
        <v>712</v>
      </c>
      <c r="E2153" s="77" t="s">
        <v>361</v>
      </c>
      <c r="F2153" s="65" t="s">
        <v>633</v>
      </c>
      <c r="G2153" s="65" t="s">
        <v>634</v>
      </c>
      <c r="H2153" s="65" t="s">
        <v>635</v>
      </c>
      <c r="I2153" s="81">
        <v>485.30220000000077</v>
      </c>
      <c r="J2153" s="48" t="str">
        <f t="shared" si="33"/>
        <v>063 Governor's Office of Economic Opportunity</v>
      </c>
      <c r="K2153" s="48" t="str">
        <f>IFERROR(VLOOKUP(C2153,AppropUnits[],13,0),D2153)</f>
        <v>GOUTAH Operations &amp; Fulfillment</v>
      </c>
      <c r="L2153" s="72" t="s">
        <v>632</v>
      </c>
      <c r="M2153" s="73" t="s">
        <v>2161</v>
      </c>
    </row>
    <row r="2154" spans="1:13" ht="15" customHeight="1" x14ac:dyDescent="0.25">
      <c r="A2154" s="64" t="s">
        <v>36</v>
      </c>
      <c r="B2154" s="77" t="s">
        <v>520</v>
      </c>
      <c r="C2154" s="65" t="s">
        <v>38</v>
      </c>
      <c r="D2154" s="65" t="s">
        <v>712</v>
      </c>
      <c r="E2154" s="77" t="s">
        <v>361</v>
      </c>
      <c r="F2154" s="65" t="s">
        <v>633</v>
      </c>
      <c r="G2154" s="65" t="s">
        <v>649</v>
      </c>
      <c r="H2154" s="65" t="s">
        <v>635</v>
      </c>
      <c r="I2154" s="81">
        <v>164.84499999999991</v>
      </c>
      <c r="J2154" s="48" t="str">
        <f t="shared" si="33"/>
        <v>063 Governor's Office of Economic Opportunity</v>
      </c>
      <c r="K2154" s="48" t="str">
        <f>IFERROR(VLOOKUP(C2154,AppropUnits[],13,0),D2154)</f>
        <v>GOUTAH Operations &amp; Fulfillment</v>
      </c>
      <c r="L2154" s="72" t="s">
        <v>632</v>
      </c>
      <c r="M2154" s="73" t="s">
        <v>2161</v>
      </c>
    </row>
    <row r="2155" spans="1:13" ht="15" customHeight="1" x14ac:dyDescent="0.25">
      <c r="A2155" s="64" t="s">
        <v>36</v>
      </c>
      <c r="B2155" s="77" t="s">
        <v>520</v>
      </c>
      <c r="C2155" s="65" t="s">
        <v>38</v>
      </c>
      <c r="D2155" s="65" t="s">
        <v>712</v>
      </c>
      <c r="E2155" s="77" t="s">
        <v>361</v>
      </c>
      <c r="F2155" s="65" t="s">
        <v>633</v>
      </c>
      <c r="G2155" s="65" t="s">
        <v>650</v>
      </c>
      <c r="H2155" s="65" t="s">
        <v>635</v>
      </c>
      <c r="I2155" s="81">
        <v>33.25</v>
      </c>
      <c r="J2155" s="48" t="str">
        <f t="shared" si="33"/>
        <v>063 Governor's Office of Economic Opportunity</v>
      </c>
      <c r="K2155" s="48" t="str">
        <f>IFERROR(VLOOKUP(C2155,AppropUnits[],13,0),D2155)</f>
        <v>GOUTAH Operations &amp; Fulfillment</v>
      </c>
      <c r="L2155" s="72" t="s">
        <v>632</v>
      </c>
      <c r="M2155" s="73" t="s">
        <v>2161</v>
      </c>
    </row>
    <row r="2156" spans="1:13" ht="15" customHeight="1" x14ac:dyDescent="0.25">
      <c r="A2156" s="64" t="s">
        <v>36</v>
      </c>
      <c r="B2156" s="77" t="s">
        <v>520</v>
      </c>
      <c r="C2156" s="65" t="s">
        <v>38</v>
      </c>
      <c r="D2156" s="65" t="s">
        <v>712</v>
      </c>
      <c r="E2156" s="77" t="s">
        <v>361</v>
      </c>
      <c r="F2156" s="65" t="s">
        <v>633</v>
      </c>
      <c r="G2156" s="65" t="s">
        <v>651</v>
      </c>
      <c r="H2156" s="65" t="s">
        <v>635</v>
      </c>
      <c r="I2156" s="81">
        <v>-2053.6122240000004</v>
      </c>
      <c r="J2156" s="48" t="str">
        <f t="shared" si="33"/>
        <v>063 Governor's Office of Economic Opportunity</v>
      </c>
      <c r="K2156" s="48" t="str">
        <f>IFERROR(VLOOKUP(C2156,AppropUnits[],13,0),D2156)</f>
        <v>GOUTAH Operations &amp; Fulfillment</v>
      </c>
      <c r="L2156" s="72" t="s">
        <v>632</v>
      </c>
      <c r="M2156" s="73" t="s">
        <v>2161</v>
      </c>
    </row>
    <row r="2157" spans="1:13" ht="15" customHeight="1" x14ac:dyDescent="0.25">
      <c r="A2157" s="64" t="s">
        <v>36</v>
      </c>
      <c r="B2157" s="77" t="s">
        <v>520</v>
      </c>
      <c r="C2157" s="65" t="s">
        <v>38</v>
      </c>
      <c r="D2157" s="65" t="s">
        <v>712</v>
      </c>
      <c r="E2157" s="77" t="s">
        <v>361</v>
      </c>
      <c r="F2157" s="65" t="s">
        <v>633</v>
      </c>
      <c r="G2157" s="65" t="s">
        <v>667</v>
      </c>
      <c r="H2157" s="65" t="s">
        <v>635</v>
      </c>
      <c r="I2157" s="81">
        <v>1133.5299999999966</v>
      </c>
      <c r="J2157" s="48" t="str">
        <f t="shared" si="33"/>
        <v>063 Governor's Office of Economic Opportunity</v>
      </c>
      <c r="K2157" s="48" t="str">
        <f>IFERROR(VLOOKUP(C2157,AppropUnits[],13,0),D2157)</f>
        <v>GOUTAH Operations &amp; Fulfillment</v>
      </c>
      <c r="L2157" s="72" t="s">
        <v>632</v>
      </c>
      <c r="M2157" s="73" t="s">
        <v>2161</v>
      </c>
    </row>
    <row r="2158" spans="1:13" ht="15" customHeight="1" x14ac:dyDescent="0.25">
      <c r="A2158" s="64" t="s">
        <v>36</v>
      </c>
      <c r="B2158" s="77" t="s">
        <v>520</v>
      </c>
      <c r="C2158" s="65" t="s">
        <v>38</v>
      </c>
      <c r="D2158" s="65" t="s">
        <v>712</v>
      </c>
      <c r="E2158" s="77" t="s">
        <v>361</v>
      </c>
      <c r="F2158" s="65" t="s">
        <v>633</v>
      </c>
      <c r="G2158" s="65" t="s">
        <v>644</v>
      </c>
      <c r="H2158" s="65" t="s">
        <v>635</v>
      </c>
      <c r="I2158" s="81">
        <v>370.90499999999975</v>
      </c>
      <c r="J2158" s="48" t="str">
        <f t="shared" si="33"/>
        <v>063 Governor's Office of Economic Opportunity</v>
      </c>
      <c r="K2158" s="48" t="str">
        <f>IFERROR(VLOOKUP(C2158,AppropUnits[],13,0),D2158)</f>
        <v>GOUTAH Operations &amp; Fulfillment</v>
      </c>
      <c r="L2158" s="72" t="s">
        <v>632</v>
      </c>
      <c r="M2158" s="73" t="s">
        <v>2161</v>
      </c>
    </row>
    <row r="2159" spans="1:13" ht="15" customHeight="1" x14ac:dyDescent="0.25">
      <c r="A2159" s="64" t="s">
        <v>36</v>
      </c>
      <c r="B2159" s="77" t="s">
        <v>520</v>
      </c>
      <c r="C2159" s="65" t="s">
        <v>38</v>
      </c>
      <c r="D2159" s="65" t="s">
        <v>713</v>
      </c>
      <c r="E2159" s="77" t="s">
        <v>361</v>
      </c>
      <c r="F2159" s="65" t="s">
        <v>633</v>
      </c>
      <c r="G2159" s="65" t="s">
        <v>634</v>
      </c>
      <c r="H2159" s="65" t="s">
        <v>635</v>
      </c>
      <c r="I2159" s="81">
        <v>1806.9400000000035</v>
      </c>
      <c r="J2159" s="48" t="str">
        <f t="shared" si="33"/>
        <v>063 Governor's Office of Economic Opportunity</v>
      </c>
      <c r="K2159" s="48" t="str">
        <f>IFERROR(VLOOKUP(C2159,AppropUnits[],13,0),D2159)</f>
        <v>GOUTAH Operations &amp; Fulfillment</v>
      </c>
      <c r="L2159" s="72" t="s">
        <v>632</v>
      </c>
      <c r="M2159" s="73" t="s">
        <v>2161</v>
      </c>
    </row>
    <row r="2160" spans="1:13" ht="15" customHeight="1" x14ac:dyDescent="0.25">
      <c r="A2160" s="64" t="s">
        <v>36</v>
      </c>
      <c r="B2160" s="77" t="s">
        <v>520</v>
      </c>
      <c r="C2160" s="65" t="s">
        <v>38</v>
      </c>
      <c r="D2160" s="65" t="s">
        <v>713</v>
      </c>
      <c r="E2160" s="77" t="s">
        <v>361</v>
      </c>
      <c r="F2160" s="65" t="s">
        <v>633</v>
      </c>
      <c r="G2160" s="65" t="s">
        <v>650</v>
      </c>
      <c r="H2160" s="65" t="s">
        <v>635</v>
      </c>
      <c r="I2160" s="81">
        <v>334</v>
      </c>
      <c r="J2160" s="48" t="str">
        <f t="shared" si="33"/>
        <v>063 Governor's Office of Economic Opportunity</v>
      </c>
      <c r="K2160" s="48" t="str">
        <f>IFERROR(VLOOKUP(C2160,AppropUnits[],13,0),D2160)</f>
        <v>GOUTAH Operations &amp; Fulfillment</v>
      </c>
      <c r="L2160" s="72" t="s">
        <v>632</v>
      </c>
      <c r="M2160" s="73" t="s">
        <v>2161</v>
      </c>
    </row>
    <row r="2161" spans="1:13" ht="15" customHeight="1" x14ac:dyDescent="0.25">
      <c r="A2161" s="64" t="s">
        <v>36</v>
      </c>
      <c r="B2161" s="77" t="s">
        <v>520</v>
      </c>
      <c r="C2161" s="65" t="s">
        <v>39</v>
      </c>
      <c r="D2161" s="65" t="s">
        <v>714</v>
      </c>
      <c r="E2161" s="77" t="s">
        <v>361</v>
      </c>
      <c r="F2161" s="65" t="s">
        <v>633</v>
      </c>
      <c r="G2161" s="65" t="s">
        <v>634</v>
      </c>
      <c r="H2161" s="65" t="s">
        <v>13</v>
      </c>
      <c r="I2161" s="81">
        <v>31.627000000000706</v>
      </c>
      <c r="J2161" s="48" t="str">
        <f t="shared" si="33"/>
        <v>063 Governor's Office of Economic Opportunity</v>
      </c>
      <c r="K2161" s="48" t="str">
        <f>IFERROR(VLOOKUP(C2161,AppropUnits[],13,0),D2161)</f>
        <v>GOUTAH Film Commission</v>
      </c>
      <c r="L2161" s="72" t="s">
        <v>632</v>
      </c>
      <c r="M2161" s="73" t="s">
        <v>2161</v>
      </c>
    </row>
    <row r="2162" spans="1:13" ht="15" customHeight="1" x14ac:dyDescent="0.25">
      <c r="A2162" s="64" t="s">
        <v>36</v>
      </c>
      <c r="B2162" s="77" t="s">
        <v>520</v>
      </c>
      <c r="C2162" s="65" t="s">
        <v>39</v>
      </c>
      <c r="D2162" s="65" t="s">
        <v>714</v>
      </c>
      <c r="E2162" s="77" t="s">
        <v>361</v>
      </c>
      <c r="F2162" s="65" t="s">
        <v>633</v>
      </c>
      <c r="G2162" s="65" t="s">
        <v>634</v>
      </c>
      <c r="H2162" s="65" t="s">
        <v>635</v>
      </c>
      <c r="I2162" s="81">
        <v>206.57440000000031</v>
      </c>
      <c r="J2162" s="48" t="str">
        <f t="shared" si="33"/>
        <v>063 Governor's Office of Economic Opportunity</v>
      </c>
      <c r="K2162" s="48" t="str">
        <f>IFERROR(VLOOKUP(C2162,AppropUnits[],13,0),D2162)</f>
        <v>GOUTAH Film Commission</v>
      </c>
      <c r="L2162" s="72" t="s">
        <v>632</v>
      </c>
      <c r="M2162" s="73" t="s">
        <v>2161</v>
      </c>
    </row>
    <row r="2163" spans="1:13" ht="15" customHeight="1" x14ac:dyDescent="0.25">
      <c r="A2163" s="64" t="s">
        <v>36</v>
      </c>
      <c r="B2163" s="77" t="s">
        <v>520</v>
      </c>
      <c r="C2163" s="65" t="s">
        <v>39</v>
      </c>
      <c r="D2163" s="65" t="s">
        <v>714</v>
      </c>
      <c r="E2163" s="77" t="s">
        <v>361</v>
      </c>
      <c r="F2163" s="65" t="s">
        <v>633</v>
      </c>
      <c r="G2163" s="65" t="s">
        <v>649</v>
      </c>
      <c r="H2163" s="65" t="s">
        <v>635</v>
      </c>
      <c r="I2163" s="81">
        <v>147.00999999999991</v>
      </c>
      <c r="J2163" s="48" t="str">
        <f t="shared" si="33"/>
        <v>063 Governor's Office of Economic Opportunity</v>
      </c>
      <c r="K2163" s="48" t="str">
        <f>IFERROR(VLOOKUP(C2163,AppropUnits[],13,0),D2163)</f>
        <v>GOUTAH Film Commission</v>
      </c>
      <c r="L2163" s="72" t="s">
        <v>632</v>
      </c>
      <c r="M2163" s="73" t="s">
        <v>2161</v>
      </c>
    </row>
    <row r="2164" spans="1:13" ht="15" customHeight="1" x14ac:dyDescent="0.25">
      <c r="A2164" s="64" t="s">
        <v>36</v>
      </c>
      <c r="B2164" s="77" t="s">
        <v>520</v>
      </c>
      <c r="C2164" s="65" t="s">
        <v>39</v>
      </c>
      <c r="D2164" s="65" t="s">
        <v>714</v>
      </c>
      <c r="E2164" s="77" t="s">
        <v>361</v>
      </c>
      <c r="F2164" s="65" t="s">
        <v>633</v>
      </c>
      <c r="G2164" s="65" t="s">
        <v>650</v>
      </c>
      <c r="H2164" s="65" t="s">
        <v>635</v>
      </c>
      <c r="I2164" s="81">
        <v>30.5</v>
      </c>
      <c r="J2164" s="48" t="str">
        <f t="shared" si="33"/>
        <v>063 Governor's Office of Economic Opportunity</v>
      </c>
      <c r="K2164" s="48" t="str">
        <f>IFERROR(VLOOKUP(C2164,AppropUnits[],13,0),D2164)</f>
        <v>GOUTAH Film Commission</v>
      </c>
      <c r="L2164" s="72" t="s">
        <v>632</v>
      </c>
      <c r="M2164" s="73" t="s">
        <v>2161</v>
      </c>
    </row>
    <row r="2165" spans="1:13" ht="15" customHeight="1" x14ac:dyDescent="0.25">
      <c r="A2165" s="64" t="s">
        <v>36</v>
      </c>
      <c r="B2165" s="77" t="s">
        <v>520</v>
      </c>
      <c r="C2165" s="65" t="s">
        <v>39</v>
      </c>
      <c r="D2165" s="65" t="s">
        <v>714</v>
      </c>
      <c r="E2165" s="77" t="s">
        <v>361</v>
      </c>
      <c r="F2165" s="65" t="s">
        <v>633</v>
      </c>
      <c r="G2165" s="65" t="s">
        <v>667</v>
      </c>
      <c r="H2165" s="65" t="s">
        <v>635</v>
      </c>
      <c r="I2165" s="81">
        <v>409.44999999999879</v>
      </c>
      <c r="J2165" s="48" t="str">
        <f t="shared" si="33"/>
        <v>063 Governor's Office of Economic Opportunity</v>
      </c>
      <c r="K2165" s="48" t="str">
        <f>IFERROR(VLOOKUP(C2165,AppropUnits[],13,0),D2165)</f>
        <v>GOUTAH Film Commission</v>
      </c>
      <c r="L2165" s="72" t="s">
        <v>632</v>
      </c>
      <c r="M2165" s="73" t="s">
        <v>2161</v>
      </c>
    </row>
    <row r="2166" spans="1:13" ht="15" customHeight="1" x14ac:dyDescent="0.25">
      <c r="A2166" s="64" t="s">
        <v>36</v>
      </c>
      <c r="B2166" s="77" t="s">
        <v>520</v>
      </c>
      <c r="C2166" s="65" t="s">
        <v>39</v>
      </c>
      <c r="D2166" s="65" t="s">
        <v>714</v>
      </c>
      <c r="E2166" s="77" t="s">
        <v>361</v>
      </c>
      <c r="F2166" s="65" t="s">
        <v>633</v>
      </c>
      <c r="G2166" s="65" t="s">
        <v>644</v>
      </c>
      <c r="H2166" s="65" t="s">
        <v>635</v>
      </c>
      <c r="I2166" s="81">
        <v>167.4549999999999</v>
      </c>
      <c r="J2166" s="48" t="str">
        <f t="shared" si="33"/>
        <v>063 Governor's Office of Economic Opportunity</v>
      </c>
      <c r="K2166" s="48" t="str">
        <f>IFERROR(VLOOKUP(C2166,AppropUnits[],13,0),D2166)</f>
        <v>GOUTAH Film Commission</v>
      </c>
      <c r="L2166" s="72" t="s">
        <v>632</v>
      </c>
      <c r="M2166" s="73" t="s">
        <v>2161</v>
      </c>
    </row>
    <row r="2167" spans="1:13" ht="15" customHeight="1" x14ac:dyDescent="0.25">
      <c r="A2167" s="64" t="s">
        <v>36</v>
      </c>
      <c r="B2167" s="77" t="s">
        <v>520</v>
      </c>
      <c r="C2167" s="65" t="s">
        <v>39</v>
      </c>
      <c r="D2167" s="65" t="s">
        <v>714</v>
      </c>
      <c r="E2167" s="77" t="s">
        <v>361</v>
      </c>
      <c r="F2167" s="65" t="s">
        <v>633</v>
      </c>
      <c r="G2167" s="65" t="s">
        <v>652</v>
      </c>
      <c r="H2167" s="65" t="s">
        <v>635</v>
      </c>
      <c r="I2167" s="81">
        <v>1073.0895230000001</v>
      </c>
      <c r="J2167" s="48" t="str">
        <f t="shared" si="33"/>
        <v>063 Governor's Office of Economic Opportunity</v>
      </c>
      <c r="K2167" s="48" t="str">
        <f>IFERROR(VLOOKUP(C2167,AppropUnits[],13,0),D2167)</f>
        <v>GOUTAH Film Commission</v>
      </c>
      <c r="L2167" s="72" t="s">
        <v>632</v>
      </c>
      <c r="M2167" s="73" t="s">
        <v>2161</v>
      </c>
    </row>
    <row r="2168" spans="1:13" ht="15" customHeight="1" x14ac:dyDescent="0.25">
      <c r="A2168" s="64" t="s">
        <v>36</v>
      </c>
      <c r="B2168" s="77" t="s">
        <v>520</v>
      </c>
      <c r="C2168" s="65" t="s">
        <v>40</v>
      </c>
      <c r="D2168" s="65" t="s">
        <v>715</v>
      </c>
      <c r="E2168" s="77" t="s">
        <v>361</v>
      </c>
      <c r="F2168" s="65" t="s">
        <v>633</v>
      </c>
      <c r="G2168" s="65" t="s">
        <v>634</v>
      </c>
      <c r="H2168" s="65" t="s">
        <v>13</v>
      </c>
      <c r="I2168" s="81">
        <v>-179.65659999999917</v>
      </c>
      <c r="J2168" s="48" t="str">
        <f t="shared" si="33"/>
        <v>063 Governor's Office of Economic Opportunity</v>
      </c>
      <c r="K2168" s="48" t="str">
        <f>IFERROR(VLOOKUP(C2168,AppropUnits[],13,0),D2168)</f>
        <v>GOUTAH Business Outreach &amp; International Trade</v>
      </c>
      <c r="L2168" s="72" t="s">
        <v>632</v>
      </c>
      <c r="M2168" s="73" t="s">
        <v>2161</v>
      </c>
    </row>
    <row r="2169" spans="1:13" ht="15" customHeight="1" x14ac:dyDescent="0.25">
      <c r="A2169" s="64" t="s">
        <v>36</v>
      </c>
      <c r="B2169" s="77" t="s">
        <v>520</v>
      </c>
      <c r="C2169" s="65" t="s">
        <v>40</v>
      </c>
      <c r="D2169" s="65" t="s">
        <v>715</v>
      </c>
      <c r="E2169" s="77" t="s">
        <v>361</v>
      </c>
      <c r="F2169" s="65" t="s">
        <v>633</v>
      </c>
      <c r="G2169" s="65" t="s">
        <v>634</v>
      </c>
      <c r="H2169" s="65" t="s">
        <v>635</v>
      </c>
      <c r="I2169" s="81">
        <v>330.54580000000044</v>
      </c>
      <c r="J2169" s="48" t="str">
        <f t="shared" si="33"/>
        <v>063 Governor's Office of Economic Opportunity</v>
      </c>
      <c r="K2169" s="48" t="str">
        <f>IFERROR(VLOOKUP(C2169,AppropUnits[],13,0),D2169)</f>
        <v>GOUTAH Business Outreach &amp; International Trade</v>
      </c>
      <c r="L2169" s="72" t="s">
        <v>632</v>
      </c>
      <c r="M2169" s="73" t="s">
        <v>2161</v>
      </c>
    </row>
    <row r="2170" spans="1:13" ht="15" customHeight="1" x14ac:dyDescent="0.25">
      <c r="A2170" s="64" t="s">
        <v>36</v>
      </c>
      <c r="B2170" s="77" t="s">
        <v>520</v>
      </c>
      <c r="C2170" s="65" t="s">
        <v>40</v>
      </c>
      <c r="D2170" s="65" t="s">
        <v>715</v>
      </c>
      <c r="E2170" s="77" t="s">
        <v>361</v>
      </c>
      <c r="F2170" s="65" t="s">
        <v>633</v>
      </c>
      <c r="G2170" s="65" t="s">
        <v>649</v>
      </c>
      <c r="H2170" s="65" t="s">
        <v>635</v>
      </c>
      <c r="I2170" s="81">
        <v>106.80499999999998</v>
      </c>
      <c r="J2170" s="48" t="str">
        <f t="shared" si="33"/>
        <v>063 Governor's Office of Economic Opportunity</v>
      </c>
      <c r="K2170" s="48" t="str">
        <f>IFERROR(VLOOKUP(C2170,AppropUnits[],13,0),D2170)</f>
        <v>GOUTAH Business Outreach &amp; International Trade</v>
      </c>
      <c r="L2170" s="72" t="s">
        <v>632</v>
      </c>
      <c r="M2170" s="73" t="s">
        <v>2161</v>
      </c>
    </row>
    <row r="2171" spans="1:13" ht="15" customHeight="1" x14ac:dyDescent="0.25">
      <c r="A2171" s="64" t="s">
        <v>36</v>
      </c>
      <c r="B2171" s="77" t="s">
        <v>520</v>
      </c>
      <c r="C2171" s="65" t="s">
        <v>40</v>
      </c>
      <c r="D2171" s="65" t="s">
        <v>715</v>
      </c>
      <c r="E2171" s="77" t="s">
        <v>361</v>
      </c>
      <c r="F2171" s="65" t="s">
        <v>633</v>
      </c>
      <c r="G2171" s="65" t="s">
        <v>650</v>
      </c>
      <c r="H2171" s="65" t="s">
        <v>635</v>
      </c>
      <c r="I2171" s="81">
        <v>21.25</v>
      </c>
      <c r="J2171" s="48" t="str">
        <f t="shared" si="33"/>
        <v>063 Governor's Office of Economic Opportunity</v>
      </c>
      <c r="K2171" s="48" t="str">
        <f>IFERROR(VLOOKUP(C2171,AppropUnits[],13,0),D2171)</f>
        <v>GOUTAH Business Outreach &amp; International Trade</v>
      </c>
      <c r="L2171" s="72" t="s">
        <v>632</v>
      </c>
      <c r="M2171" s="73" t="s">
        <v>2161</v>
      </c>
    </row>
    <row r="2172" spans="1:13" ht="15" customHeight="1" x14ac:dyDescent="0.25">
      <c r="A2172" s="64" t="s">
        <v>36</v>
      </c>
      <c r="B2172" s="77" t="s">
        <v>520</v>
      </c>
      <c r="C2172" s="65" t="s">
        <v>40</v>
      </c>
      <c r="D2172" s="65" t="s">
        <v>715</v>
      </c>
      <c r="E2172" s="77" t="s">
        <v>361</v>
      </c>
      <c r="F2172" s="65" t="s">
        <v>633</v>
      </c>
      <c r="G2172" s="65" t="s">
        <v>651</v>
      </c>
      <c r="H2172" s="65" t="s">
        <v>635</v>
      </c>
      <c r="I2172" s="81">
        <v>-107.60060800000002</v>
      </c>
      <c r="J2172" s="48" t="str">
        <f t="shared" si="33"/>
        <v>063 Governor's Office of Economic Opportunity</v>
      </c>
      <c r="K2172" s="48" t="str">
        <f>IFERROR(VLOOKUP(C2172,AppropUnits[],13,0),D2172)</f>
        <v>GOUTAH Business Outreach &amp; International Trade</v>
      </c>
      <c r="L2172" s="72" t="s">
        <v>632</v>
      </c>
      <c r="M2172" s="73" t="s">
        <v>2161</v>
      </c>
    </row>
    <row r="2173" spans="1:13" ht="15" customHeight="1" x14ac:dyDescent="0.25">
      <c r="A2173" s="64" t="s">
        <v>36</v>
      </c>
      <c r="B2173" s="77" t="s">
        <v>520</v>
      </c>
      <c r="C2173" s="65" t="s">
        <v>40</v>
      </c>
      <c r="D2173" s="65" t="s">
        <v>715</v>
      </c>
      <c r="E2173" s="77" t="s">
        <v>361</v>
      </c>
      <c r="F2173" s="65" t="s">
        <v>633</v>
      </c>
      <c r="G2173" s="65" t="s">
        <v>667</v>
      </c>
      <c r="H2173" s="65" t="s">
        <v>635</v>
      </c>
      <c r="I2173" s="81">
        <v>767.17999999999768</v>
      </c>
      <c r="J2173" s="48" t="str">
        <f t="shared" si="33"/>
        <v>063 Governor's Office of Economic Opportunity</v>
      </c>
      <c r="K2173" s="48" t="str">
        <f>IFERROR(VLOOKUP(C2173,AppropUnits[],13,0),D2173)</f>
        <v>GOUTAH Business Outreach &amp; International Trade</v>
      </c>
      <c r="L2173" s="72" t="s">
        <v>632</v>
      </c>
      <c r="M2173" s="73" t="s">
        <v>2161</v>
      </c>
    </row>
    <row r="2174" spans="1:13" ht="15" customHeight="1" x14ac:dyDescent="0.25">
      <c r="A2174" s="64" t="s">
        <v>36</v>
      </c>
      <c r="B2174" s="77" t="s">
        <v>520</v>
      </c>
      <c r="C2174" s="65" t="s">
        <v>40</v>
      </c>
      <c r="D2174" s="65" t="s">
        <v>715</v>
      </c>
      <c r="E2174" s="77" t="s">
        <v>361</v>
      </c>
      <c r="F2174" s="65" t="s">
        <v>633</v>
      </c>
      <c r="G2174" s="65" t="s">
        <v>644</v>
      </c>
      <c r="H2174" s="65" t="s">
        <v>635</v>
      </c>
      <c r="I2174" s="81">
        <v>275.43999999999983</v>
      </c>
      <c r="J2174" s="48" t="str">
        <f t="shared" si="33"/>
        <v>063 Governor's Office of Economic Opportunity</v>
      </c>
      <c r="K2174" s="48" t="str">
        <f>IFERROR(VLOOKUP(C2174,AppropUnits[],13,0),D2174)</f>
        <v>GOUTAH Business Outreach &amp; International Trade</v>
      </c>
      <c r="L2174" s="72" t="s">
        <v>632</v>
      </c>
      <c r="M2174" s="73" t="s">
        <v>2161</v>
      </c>
    </row>
    <row r="2175" spans="1:13" ht="15" customHeight="1" x14ac:dyDescent="0.25">
      <c r="A2175" s="64" t="s">
        <v>36</v>
      </c>
      <c r="B2175" s="77" t="s">
        <v>520</v>
      </c>
      <c r="C2175" s="65" t="s">
        <v>40</v>
      </c>
      <c r="D2175" s="65" t="s">
        <v>715</v>
      </c>
      <c r="E2175" s="77" t="s">
        <v>361</v>
      </c>
      <c r="F2175" s="65" t="s">
        <v>633</v>
      </c>
      <c r="G2175" s="65" t="s">
        <v>652</v>
      </c>
      <c r="H2175" s="65" t="s">
        <v>635</v>
      </c>
      <c r="I2175" s="81">
        <v>1266.232611144</v>
      </c>
      <c r="J2175" s="48" t="str">
        <f t="shared" si="33"/>
        <v>063 Governor's Office of Economic Opportunity</v>
      </c>
      <c r="K2175" s="48" t="str">
        <f>IFERROR(VLOOKUP(C2175,AppropUnits[],13,0),D2175)</f>
        <v>GOUTAH Business Outreach &amp; International Trade</v>
      </c>
      <c r="L2175" s="72" t="s">
        <v>632</v>
      </c>
      <c r="M2175" s="73" t="s">
        <v>2161</v>
      </c>
    </row>
    <row r="2176" spans="1:13" ht="15" customHeight="1" x14ac:dyDescent="0.25">
      <c r="A2176" s="64" t="s">
        <v>36</v>
      </c>
      <c r="B2176" s="77" t="s">
        <v>520</v>
      </c>
      <c r="C2176" s="65" t="s">
        <v>41</v>
      </c>
      <c r="D2176" s="65" t="s">
        <v>716</v>
      </c>
      <c r="E2176" s="77" t="s">
        <v>361</v>
      </c>
      <c r="F2176" s="65" t="s">
        <v>633</v>
      </c>
      <c r="G2176" s="65" t="s">
        <v>634</v>
      </c>
      <c r="H2176" s="65" t="s">
        <v>13</v>
      </c>
      <c r="I2176" s="81">
        <v>-390.11309999999867</v>
      </c>
      <c r="J2176" s="48" t="str">
        <f t="shared" si="33"/>
        <v>063 Governor's Office of Economic Opportunity</v>
      </c>
      <c r="K2176" s="48" t="str">
        <f>IFERROR(VLOOKUP(C2176,AppropUnits[],13,0),D2176)</f>
        <v>GOUTAH Corp Recruitment &amp; Business Service</v>
      </c>
      <c r="L2176" s="72" t="s">
        <v>632</v>
      </c>
      <c r="M2176" s="73" t="s">
        <v>2161</v>
      </c>
    </row>
    <row r="2177" spans="1:13" ht="15" customHeight="1" x14ac:dyDescent="0.25">
      <c r="A2177" s="64" t="s">
        <v>36</v>
      </c>
      <c r="B2177" s="77" t="s">
        <v>520</v>
      </c>
      <c r="C2177" s="65" t="s">
        <v>41</v>
      </c>
      <c r="D2177" s="65" t="s">
        <v>716</v>
      </c>
      <c r="E2177" s="77" t="s">
        <v>361</v>
      </c>
      <c r="F2177" s="65" t="s">
        <v>633</v>
      </c>
      <c r="G2177" s="65" t="s">
        <v>634</v>
      </c>
      <c r="H2177" s="65" t="s">
        <v>635</v>
      </c>
      <c r="I2177" s="81">
        <v>544.91620000000069</v>
      </c>
      <c r="J2177" s="48" t="str">
        <f t="shared" si="33"/>
        <v>063 Governor's Office of Economic Opportunity</v>
      </c>
      <c r="K2177" s="48" t="str">
        <f>IFERROR(VLOOKUP(C2177,AppropUnits[],13,0),D2177)</f>
        <v>GOUTAH Corp Recruitment &amp; Business Service</v>
      </c>
      <c r="L2177" s="72" t="s">
        <v>632</v>
      </c>
      <c r="M2177" s="73" t="s">
        <v>2161</v>
      </c>
    </row>
    <row r="2178" spans="1:13" ht="15" customHeight="1" x14ac:dyDescent="0.25">
      <c r="A2178" s="64" t="s">
        <v>36</v>
      </c>
      <c r="B2178" s="77" t="s">
        <v>520</v>
      </c>
      <c r="C2178" s="65" t="s">
        <v>41</v>
      </c>
      <c r="D2178" s="65" t="s">
        <v>716</v>
      </c>
      <c r="E2178" s="77" t="s">
        <v>361</v>
      </c>
      <c r="F2178" s="65" t="s">
        <v>633</v>
      </c>
      <c r="G2178" s="65" t="s">
        <v>649</v>
      </c>
      <c r="H2178" s="65" t="s">
        <v>635</v>
      </c>
      <c r="I2178" s="81">
        <v>2071.7000000000012</v>
      </c>
      <c r="J2178" s="48" t="str">
        <f t="shared" si="33"/>
        <v>063 Governor's Office of Economic Opportunity</v>
      </c>
      <c r="K2178" s="48" t="str">
        <f>IFERROR(VLOOKUP(C2178,AppropUnits[],13,0),D2178)</f>
        <v>GOUTAH Corp Recruitment &amp; Business Service</v>
      </c>
      <c r="L2178" s="72" t="s">
        <v>632</v>
      </c>
      <c r="M2178" s="73" t="s">
        <v>2161</v>
      </c>
    </row>
    <row r="2179" spans="1:13" ht="15" customHeight="1" x14ac:dyDescent="0.25">
      <c r="A2179" s="64" t="s">
        <v>36</v>
      </c>
      <c r="B2179" s="77" t="s">
        <v>520</v>
      </c>
      <c r="C2179" s="65" t="s">
        <v>41</v>
      </c>
      <c r="D2179" s="65" t="s">
        <v>716</v>
      </c>
      <c r="E2179" s="77" t="s">
        <v>361</v>
      </c>
      <c r="F2179" s="65" t="s">
        <v>633</v>
      </c>
      <c r="G2179" s="65" t="s">
        <v>650</v>
      </c>
      <c r="H2179" s="65" t="s">
        <v>635</v>
      </c>
      <c r="I2179" s="81">
        <v>577.25</v>
      </c>
      <c r="J2179" s="48" t="str">
        <f t="shared" si="33"/>
        <v>063 Governor's Office of Economic Opportunity</v>
      </c>
      <c r="K2179" s="48" t="str">
        <f>IFERROR(VLOOKUP(C2179,AppropUnits[],13,0),D2179)</f>
        <v>GOUTAH Corp Recruitment &amp; Business Service</v>
      </c>
      <c r="L2179" s="72" t="s">
        <v>632</v>
      </c>
      <c r="M2179" s="73" t="s">
        <v>2161</v>
      </c>
    </row>
    <row r="2180" spans="1:13" ht="15" customHeight="1" x14ac:dyDescent="0.25">
      <c r="A2180" s="64" t="s">
        <v>36</v>
      </c>
      <c r="B2180" s="77" t="s">
        <v>520</v>
      </c>
      <c r="C2180" s="65" t="s">
        <v>41</v>
      </c>
      <c r="D2180" s="65" t="s">
        <v>716</v>
      </c>
      <c r="E2180" s="77" t="s">
        <v>361</v>
      </c>
      <c r="F2180" s="65" t="s">
        <v>633</v>
      </c>
      <c r="G2180" s="65" t="s">
        <v>667</v>
      </c>
      <c r="H2180" s="65" t="s">
        <v>635</v>
      </c>
      <c r="I2180" s="81">
        <v>1241.2799999999963</v>
      </c>
      <c r="J2180" s="48" t="str">
        <f t="shared" ref="J2180:J2243" si="34">IF(A2180&gt;"",A2180&amp;" "&amp;B2180,B2180)</f>
        <v>063 Governor's Office of Economic Opportunity</v>
      </c>
      <c r="K2180" s="48" t="str">
        <f>IFERROR(VLOOKUP(C2180,AppropUnits[],13,0),D2180)</f>
        <v>GOUTAH Corp Recruitment &amp; Business Service</v>
      </c>
      <c r="L2180" s="72" t="s">
        <v>632</v>
      </c>
      <c r="M2180" s="73" t="s">
        <v>2161</v>
      </c>
    </row>
    <row r="2181" spans="1:13" ht="15" customHeight="1" x14ac:dyDescent="0.25">
      <c r="A2181" s="64" t="s">
        <v>36</v>
      </c>
      <c r="B2181" s="77" t="s">
        <v>520</v>
      </c>
      <c r="C2181" s="65" t="s">
        <v>41</v>
      </c>
      <c r="D2181" s="65" t="s">
        <v>716</v>
      </c>
      <c r="E2181" s="77" t="s">
        <v>361</v>
      </c>
      <c r="F2181" s="65" t="s">
        <v>633</v>
      </c>
      <c r="G2181" s="65" t="s">
        <v>644</v>
      </c>
      <c r="H2181" s="65" t="s">
        <v>635</v>
      </c>
      <c r="I2181" s="81">
        <v>492.97499999999968</v>
      </c>
      <c r="J2181" s="48" t="str">
        <f t="shared" si="34"/>
        <v>063 Governor's Office of Economic Opportunity</v>
      </c>
      <c r="K2181" s="48" t="str">
        <f>IFERROR(VLOOKUP(C2181,AppropUnits[],13,0),D2181)</f>
        <v>GOUTAH Corp Recruitment &amp; Business Service</v>
      </c>
      <c r="L2181" s="72" t="s">
        <v>632</v>
      </c>
      <c r="M2181" s="73" t="s">
        <v>2161</v>
      </c>
    </row>
    <row r="2182" spans="1:13" ht="15" customHeight="1" x14ac:dyDescent="0.25">
      <c r="A2182" s="64" t="s">
        <v>36</v>
      </c>
      <c r="B2182" s="77" t="s">
        <v>520</v>
      </c>
      <c r="C2182" s="65" t="s">
        <v>717</v>
      </c>
      <c r="D2182" s="65" t="s">
        <v>718</v>
      </c>
      <c r="E2182" s="77" t="s">
        <v>361</v>
      </c>
      <c r="F2182" s="65" t="s">
        <v>633</v>
      </c>
      <c r="G2182" s="65" t="s">
        <v>634</v>
      </c>
      <c r="H2182" s="65" t="s">
        <v>13</v>
      </c>
      <c r="I2182" s="81">
        <v>-71.824999999999932</v>
      </c>
      <c r="J2182" s="48" t="str">
        <f t="shared" si="34"/>
        <v>063 Governor's Office of Economic Opportunity</v>
      </c>
      <c r="K2182" s="48" t="str">
        <f>IFERROR(VLOOKUP(C2182,AppropUnits[],13,0),D2182)</f>
        <v>GOUTAH Talent Ready Utah Center</v>
      </c>
      <c r="L2182" s="72" t="s">
        <v>632</v>
      </c>
      <c r="M2182" s="73" t="s">
        <v>2161</v>
      </c>
    </row>
    <row r="2183" spans="1:13" ht="15" customHeight="1" x14ac:dyDescent="0.25">
      <c r="A2183" s="64" t="s">
        <v>36</v>
      </c>
      <c r="B2183" s="77" t="s">
        <v>520</v>
      </c>
      <c r="C2183" s="65" t="s">
        <v>717</v>
      </c>
      <c r="D2183" s="65" t="s">
        <v>718</v>
      </c>
      <c r="E2183" s="77" t="s">
        <v>361</v>
      </c>
      <c r="F2183" s="65" t="s">
        <v>633</v>
      </c>
      <c r="G2183" s="65" t="s">
        <v>634</v>
      </c>
      <c r="H2183" s="65" t="s">
        <v>635</v>
      </c>
      <c r="I2183" s="81">
        <v>76.685600000000107</v>
      </c>
      <c r="J2183" s="48" t="str">
        <f t="shared" si="34"/>
        <v>063 Governor's Office of Economic Opportunity</v>
      </c>
      <c r="K2183" s="48" t="str">
        <f>IFERROR(VLOOKUP(C2183,AppropUnits[],13,0),D2183)</f>
        <v>GOUTAH Talent Ready Utah Center</v>
      </c>
      <c r="L2183" s="72" t="s">
        <v>632</v>
      </c>
      <c r="M2183" s="73" t="s">
        <v>2161</v>
      </c>
    </row>
    <row r="2184" spans="1:13" ht="15" customHeight="1" x14ac:dyDescent="0.25">
      <c r="A2184" s="64" t="s">
        <v>36</v>
      </c>
      <c r="B2184" s="77" t="s">
        <v>520</v>
      </c>
      <c r="C2184" s="65" t="s">
        <v>717</v>
      </c>
      <c r="D2184" s="65" t="s">
        <v>718</v>
      </c>
      <c r="E2184" s="77" t="s">
        <v>361</v>
      </c>
      <c r="F2184" s="65" t="s">
        <v>633</v>
      </c>
      <c r="G2184" s="65" t="s">
        <v>649</v>
      </c>
      <c r="H2184" s="65" t="s">
        <v>635</v>
      </c>
      <c r="I2184" s="81">
        <v>649.57499999999902</v>
      </c>
      <c r="J2184" s="48" t="str">
        <f t="shared" si="34"/>
        <v>063 Governor's Office of Economic Opportunity</v>
      </c>
      <c r="K2184" s="48" t="str">
        <f>IFERROR(VLOOKUP(C2184,AppropUnits[],13,0),D2184)</f>
        <v>GOUTAH Talent Ready Utah Center</v>
      </c>
      <c r="L2184" s="72" t="s">
        <v>632</v>
      </c>
      <c r="M2184" s="73" t="s">
        <v>2161</v>
      </c>
    </row>
    <row r="2185" spans="1:13" ht="15" customHeight="1" x14ac:dyDescent="0.25">
      <c r="A2185" s="64" t="s">
        <v>36</v>
      </c>
      <c r="B2185" s="77" t="s">
        <v>520</v>
      </c>
      <c r="C2185" s="65" t="s">
        <v>717</v>
      </c>
      <c r="D2185" s="65" t="s">
        <v>718</v>
      </c>
      <c r="E2185" s="77" t="s">
        <v>361</v>
      </c>
      <c r="F2185" s="65" t="s">
        <v>633</v>
      </c>
      <c r="G2185" s="65" t="s">
        <v>650</v>
      </c>
      <c r="H2185" s="65" t="s">
        <v>635</v>
      </c>
      <c r="I2185" s="81">
        <v>111.25</v>
      </c>
      <c r="J2185" s="48" t="str">
        <f t="shared" si="34"/>
        <v>063 Governor's Office of Economic Opportunity</v>
      </c>
      <c r="K2185" s="48" t="str">
        <f>IFERROR(VLOOKUP(C2185,AppropUnits[],13,0),D2185)</f>
        <v>GOUTAH Talent Ready Utah Center</v>
      </c>
      <c r="L2185" s="72" t="s">
        <v>632</v>
      </c>
      <c r="M2185" s="73" t="s">
        <v>2161</v>
      </c>
    </row>
    <row r="2186" spans="1:13" ht="15" customHeight="1" x14ac:dyDescent="0.25">
      <c r="A2186" s="64" t="s">
        <v>36</v>
      </c>
      <c r="B2186" s="77" t="s">
        <v>520</v>
      </c>
      <c r="C2186" s="65" t="s">
        <v>717</v>
      </c>
      <c r="D2186" s="65" t="s">
        <v>718</v>
      </c>
      <c r="E2186" s="77" t="s">
        <v>361</v>
      </c>
      <c r="F2186" s="65" t="s">
        <v>633</v>
      </c>
      <c r="G2186" s="65" t="s">
        <v>651</v>
      </c>
      <c r="H2186" s="65" t="s">
        <v>635</v>
      </c>
      <c r="I2186" s="81">
        <v>-28.048479999999998</v>
      </c>
      <c r="J2186" s="48" t="str">
        <f t="shared" si="34"/>
        <v>063 Governor's Office of Economic Opportunity</v>
      </c>
      <c r="K2186" s="48" t="str">
        <f>IFERROR(VLOOKUP(C2186,AppropUnits[],13,0),D2186)</f>
        <v>GOUTAH Talent Ready Utah Center</v>
      </c>
      <c r="L2186" s="72" t="s">
        <v>632</v>
      </c>
      <c r="M2186" s="73" t="s">
        <v>2161</v>
      </c>
    </row>
    <row r="2187" spans="1:13" ht="15" customHeight="1" x14ac:dyDescent="0.25">
      <c r="A2187" s="64" t="s">
        <v>36</v>
      </c>
      <c r="B2187" s="77" t="s">
        <v>520</v>
      </c>
      <c r="C2187" s="65" t="s">
        <v>717</v>
      </c>
      <c r="D2187" s="65" t="s">
        <v>718</v>
      </c>
      <c r="E2187" s="77" t="s">
        <v>361</v>
      </c>
      <c r="F2187" s="65" t="s">
        <v>633</v>
      </c>
      <c r="G2187" s="65" t="s">
        <v>667</v>
      </c>
      <c r="H2187" s="65" t="s">
        <v>635</v>
      </c>
      <c r="I2187" s="81">
        <v>181.01999999999947</v>
      </c>
      <c r="J2187" s="48" t="str">
        <f t="shared" si="34"/>
        <v>063 Governor's Office of Economic Opportunity</v>
      </c>
      <c r="K2187" s="48" t="str">
        <f>IFERROR(VLOOKUP(C2187,AppropUnits[],13,0),D2187)</f>
        <v>GOUTAH Talent Ready Utah Center</v>
      </c>
      <c r="L2187" s="72" t="s">
        <v>632</v>
      </c>
      <c r="M2187" s="73" t="s">
        <v>2161</v>
      </c>
    </row>
    <row r="2188" spans="1:13" ht="15" customHeight="1" x14ac:dyDescent="0.25">
      <c r="A2188" s="64" t="s">
        <v>36</v>
      </c>
      <c r="B2188" s="77" t="s">
        <v>520</v>
      </c>
      <c r="C2188" s="65" t="s">
        <v>717</v>
      </c>
      <c r="D2188" s="65" t="s">
        <v>718</v>
      </c>
      <c r="E2188" s="77" t="s">
        <v>361</v>
      </c>
      <c r="F2188" s="65" t="s">
        <v>633</v>
      </c>
      <c r="G2188" s="65" t="s">
        <v>644</v>
      </c>
      <c r="H2188" s="65" t="s">
        <v>635</v>
      </c>
      <c r="I2188" s="81">
        <v>71.989999999999952</v>
      </c>
      <c r="J2188" s="48" t="str">
        <f t="shared" si="34"/>
        <v>063 Governor's Office of Economic Opportunity</v>
      </c>
      <c r="K2188" s="48" t="str">
        <f>IFERROR(VLOOKUP(C2188,AppropUnits[],13,0),D2188)</f>
        <v>GOUTAH Talent Ready Utah Center</v>
      </c>
      <c r="L2188" s="72" t="s">
        <v>632</v>
      </c>
      <c r="M2188" s="73" t="s">
        <v>2161</v>
      </c>
    </row>
    <row r="2189" spans="1:13" ht="15" customHeight="1" x14ac:dyDescent="0.25">
      <c r="A2189" s="64" t="s">
        <v>36</v>
      </c>
      <c r="B2189" s="77" t="s">
        <v>520</v>
      </c>
      <c r="C2189" s="65" t="s">
        <v>719</v>
      </c>
      <c r="D2189" s="65" t="s">
        <v>720</v>
      </c>
      <c r="E2189" s="77" t="s">
        <v>361</v>
      </c>
      <c r="F2189" s="65" t="s">
        <v>633</v>
      </c>
      <c r="G2189" s="65" t="s">
        <v>634</v>
      </c>
      <c r="H2189" s="65" t="s">
        <v>635</v>
      </c>
      <c r="I2189" s="81">
        <v>21.900800000000032</v>
      </c>
      <c r="J2189" s="48" t="str">
        <f t="shared" si="34"/>
        <v>063 Governor's Office of Economic Opportunity</v>
      </c>
      <c r="K2189" s="48" t="str">
        <f>IFERROR(VLOOKUP(C2189,AppropUnits[],13,0),D2189)</f>
        <v>GOUTAH Utah Works Program</v>
      </c>
      <c r="L2189" s="72" t="s">
        <v>632</v>
      </c>
      <c r="M2189" s="73" t="s">
        <v>2161</v>
      </c>
    </row>
    <row r="2190" spans="1:13" ht="15" customHeight="1" x14ac:dyDescent="0.25">
      <c r="A2190" s="64" t="s">
        <v>36</v>
      </c>
      <c r="B2190" s="77" t="s">
        <v>520</v>
      </c>
      <c r="C2190" s="65" t="s">
        <v>719</v>
      </c>
      <c r="D2190" s="65" t="s">
        <v>720</v>
      </c>
      <c r="E2190" s="77" t="s">
        <v>361</v>
      </c>
      <c r="F2190" s="65" t="s">
        <v>633</v>
      </c>
      <c r="G2190" s="65" t="s">
        <v>667</v>
      </c>
      <c r="H2190" s="65" t="s">
        <v>635</v>
      </c>
      <c r="I2190" s="81">
        <v>51.719999999999843</v>
      </c>
      <c r="J2190" s="48" t="str">
        <f t="shared" si="34"/>
        <v>063 Governor's Office of Economic Opportunity</v>
      </c>
      <c r="K2190" s="48" t="str">
        <f>IFERROR(VLOOKUP(C2190,AppropUnits[],13,0),D2190)</f>
        <v>GOUTAH Utah Works Program</v>
      </c>
      <c r="L2190" s="72" t="s">
        <v>632</v>
      </c>
      <c r="M2190" s="73" t="s">
        <v>2161</v>
      </c>
    </row>
    <row r="2191" spans="1:13" ht="15" customHeight="1" x14ac:dyDescent="0.25">
      <c r="A2191" s="64" t="s">
        <v>36</v>
      </c>
      <c r="B2191" s="77" t="s">
        <v>520</v>
      </c>
      <c r="C2191" s="65" t="s">
        <v>719</v>
      </c>
      <c r="D2191" s="65" t="s">
        <v>720</v>
      </c>
      <c r="E2191" s="77" t="s">
        <v>361</v>
      </c>
      <c r="F2191" s="65" t="s">
        <v>633</v>
      </c>
      <c r="G2191" s="65" t="s">
        <v>644</v>
      </c>
      <c r="H2191" s="65" t="s">
        <v>635</v>
      </c>
      <c r="I2191" s="81">
        <v>18.779999999999987</v>
      </c>
      <c r="J2191" s="48" t="str">
        <f t="shared" si="34"/>
        <v>063 Governor's Office of Economic Opportunity</v>
      </c>
      <c r="K2191" s="48" t="str">
        <f>IFERROR(VLOOKUP(C2191,AppropUnits[],13,0),D2191)</f>
        <v>GOUTAH Utah Works Program</v>
      </c>
      <c r="L2191" s="72" t="s">
        <v>632</v>
      </c>
      <c r="M2191" s="73" t="s">
        <v>2161</v>
      </c>
    </row>
    <row r="2192" spans="1:13" ht="15" customHeight="1" x14ac:dyDescent="0.25">
      <c r="A2192" s="64" t="s">
        <v>42</v>
      </c>
      <c r="B2192" s="65" t="s">
        <v>43</v>
      </c>
      <c r="C2192" s="65" t="s">
        <v>44</v>
      </c>
      <c r="D2192" s="65" t="s">
        <v>721</v>
      </c>
      <c r="E2192" s="77" t="s">
        <v>361</v>
      </c>
      <c r="F2192" s="65" t="s">
        <v>633</v>
      </c>
      <c r="G2192" s="65" t="s">
        <v>634</v>
      </c>
      <c r="H2192" s="65" t="s">
        <v>13</v>
      </c>
      <c r="I2192" s="81">
        <v>-1347.6928999999946</v>
      </c>
      <c r="J2192" s="48" t="str">
        <f t="shared" si="34"/>
        <v>080 Attorney General</v>
      </c>
      <c r="K2192" s="48" t="str">
        <f>IFERROR(VLOOKUP(C2192,AppropUnits[],13,0),D2192)</f>
        <v>AG Criminal Prosecution</v>
      </c>
      <c r="L2192" s="72" t="s">
        <v>632</v>
      </c>
      <c r="M2192" s="73" t="s">
        <v>2161</v>
      </c>
    </row>
    <row r="2193" spans="1:13" ht="15" customHeight="1" x14ac:dyDescent="0.25">
      <c r="A2193" s="64" t="s">
        <v>42</v>
      </c>
      <c r="B2193" s="65" t="s">
        <v>43</v>
      </c>
      <c r="C2193" s="65" t="s">
        <v>44</v>
      </c>
      <c r="D2193" s="65" t="s">
        <v>721</v>
      </c>
      <c r="E2193" s="77" t="s">
        <v>361</v>
      </c>
      <c r="F2193" s="65" t="s">
        <v>633</v>
      </c>
      <c r="G2193" s="65" t="s">
        <v>634</v>
      </c>
      <c r="H2193" s="65" t="s">
        <v>635</v>
      </c>
      <c r="I2193" s="81">
        <v>2682.5771999999952</v>
      </c>
      <c r="J2193" s="48" t="str">
        <f t="shared" si="34"/>
        <v>080 Attorney General</v>
      </c>
      <c r="K2193" s="48" t="str">
        <f>IFERROR(VLOOKUP(C2193,AppropUnits[],13,0),D2193)</f>
        <v>AG Criminal Prosecution</v>
      </c>
      <c r="L2193" s="72" t="s">
        <v>632</v>
      </c>
      <c r="M2193" s="73" t="s">
        <v>2161</v>
      </c>
    </row>
    <row r="2194" spans="1:13" ht="15" customHeight="1" x14ac:dyDescent="0.25">
      <c r="A2194" s="64" t="s">
        <v>42</v>
      </c>
      <c r="B2194" s="65" t="s">
        <v>43</v>
      </c>
      <c r="C2194" s="65" t="s">
        <v>44</v>
      </c>
      <c r="D2194" s="65" t="s">
        <v>721</v>
      </c>
      <c r="E2194" s="77" t="s">
        <v>361</v>
      </c>
      <c r="F2194" s="65" t="s">
        <v>633</v>
      </c>
      <c r="G2194" s="65" t="s">
        <v>667</v>
      </c>
      <c r="H2194" s="65" t="s">
        <v>635</v>
      </c>
      <c r="I2194" s="81">
        <v>94.819999999999709</v>
      </c>
      <c r="J2194" s="48" t="str">
        <f t="shared" si="34"/>
        <v>080 Attorney General</v>
      </c>
      <c r="K2194" s="48" t="str">
        <f>IFERROR(VLOOKUP(C2194,AppropUnits[],13,0),D2194)</f>
        <v>AG Criminal Prosecution</v>
      </c>
      <c r="L2194" s="72" t="s">
        <v>632</v>
      </c>
      <c r="M2194" s="73" t="s">
        <v>2161</v>
      </c>
    </row>
    <row r="2195" spans="1:13" ht="15" customHeight="1" x14ac:dyDescent="0.25">
      <c r="A2195" s="64" t="s">
        <v>42</v>
      </c>
      <c r="B2195" s="65" t="s">
        <v>43</v>
      </c>
      <c r="C2195" s="65" t="s">
        <v>44</v>
      </c>
      <c r="D2195" s="65" t="s">
        <v>721</v>
      </c>
      <c r="E2195" s="77" t="s">
        <v>361</v>
      </c>
      <c r="F2195" s="65" t="s">
        <v>633</v>
      </c>
      <c r="G2195" s="65" t="s">
        <v>644</v>
      </c>
      <c r="H2195" s="65" t="s">
        <v>635</v>
      </c>
      <c r="I2195" s="81">
        <v>93.899999999999949</v>
      </c>
      <c r="J2195" s="48" t="str">
        <f t="shared" si="34"/>
        <v>080 Attorney General</v>
      </c>
      <c r="K2195" s="48" t="str">
        <f>IFERROR(VLOOKUP(C2195,AppropUnits[],13,0),D2195)</f>
        <v>AG Criminal Prosecution</v>
      </c>
      <c r="L2195" s="72" t="s">
        <v>632</v>
      </c>
      <c r="M2195" s="73" t="s">
        <v>2161</v>
      </c>
    </row>
    <row r="2196" spans="1:13" ht="15" customHeight="1" x14ac:dyDescent="0.25">
      <c r="A2196" s="64" t="s">
        <v>42</v>
      </c>
      <c r="B2196" s="65" t="s">
        <v>43</v>
      </c>
      <c r="C2196" s="65" t="s">
        <v>46</v>
      </c>
      <c r="D2196" s="65" t="s">
        <v>722</v>
      </c>
      <c r="E2196" s="77" t="s">
        <v>361</v>
      </c>
      <c r="F2196" s="65" t="s">
        <v>633</v>
      </c>
      <c r="G2196" s="65" t="s">
        <v>634</v>
      </c>
      <c r="H2196" s="65" t="s">
        <v>13</v>
      </c>
      <c r="I2196" s="81">
        <v>-634.75979999999549</v>
      </c>
      <c r="J2196" s="48" t="str">
        <f t="shared" si="34"/>
        <v>080 Attorney General</v>
      </c>
      <c r="K2196" s="48" t="str">
        <f>IFERROR(VLOOKUP(C2196,AppropUnits[],13,0),D2196)</f>
        <v>AG Executive Administration</v>
      </c>
      <c r="L2196" s="72" t="s">
        <v>632</v>
      </c>
      <c r="M2196" s="73" t="s">
        <v>2161</v>
      </c>
    </row>
    <row r="2197" spans="1:13" ht="15" customHeight="1" x14ac:dyDescent="0.25">
      <c r="A2197" s="64" t="s">
        <v>42</v>
      </c>
      <c r="B2197" s="65" t="s">
        <v>43</v>
      </c>
      <c r="C2197" s="65" t="s">
        <v>46</v>
      </c>
      <c r="D2197" s="65" t="s">
        <v>722</v>
      </c>
      <c r="E2197" s="77" t="s">
        <v>361</v>
      </c>
      <c r="F2197" s="65" t="s">
        <v>633</v>
      </c>
      <c r="G2197" s="65" t="s">
        <v>634</v>
      </c>
      <c r="H2197" s="65" t="s">
        <v>635</v>
      </c>
      <c r="I2197" s="81">
        <v>2300.2435759999971</v>
      </c>
      <c r="J2197" s="48" t="str">
        <f t="shared" si="34"/>
        <v>080 Attorney General</v>
      </c>
      <c r="K2197" s="48" t="str">
        <f>IFERROR(VLOOKUP(C2197,AppropUnits[],13,0),D2197)</f>
        <v>AG Executive Administration</v>
      </c>
      <c r="L2197" s="72" t="s">
        <v>632</v>
      </c>
      <c r="M2197" s="73" t="s">
        <v>2161</v>
      </c>
    </row>
    <row r="2198" spans="1:13" ht="15" customHeight="1" x14ac:dyDescent="0.25">
      <c r="A2198" s="64" t="s">
        <v>42</v>
      </c>
      <c r="B2198" s="65" t="s">
        <v>43</v>
      </c>
      <c r="C2198" s="65" t="s">
        <v>46</v>
      </c>
      <c r="D2198" s="65" t="s">
        <v>722</v>
      </c>
      <c r="E2198" s="77" t="s">
        <v>361</v>
      </c>
      <c r="F2198" s="65" t="s">
        <v>633</v>
      </c>
      <c r="G2198" s="65" t="s">
        <v>649</v>
      </c>
      <c r="H2198" s="65" t="s">
        <v>635</v>
      </c>
      <c r="I2198" s="81">
        <v>131.28999999999988</v>
      </c>
      <c r="J2198" s="48" t="str">
        <f t="shared" si="34"/>
        <v>080 Attorney General</v>
      </c>
      <c r="K2198" s="48" t="str">
        <f>IFERROR(VLOOKUP(C2198,AppropUnits[],13,0),D2198)</f>
        <v>AG Executive Administration</v>
      </c>
      <c r="L2198" s="72" t="s">
        <v>632</v>
      </c>
      <c r="M2198" s="73" t="s">
        <v>2161</v>
      </c>
    </row>
    <row r="2199" spans="1:13" ht="15" customHeight="1" x14ac:dyDescent="0.25">
      <c r="A2199" s="64" t="s">
        <v>42</v>
      </c>
      <c r="B2199" s="65" t="s">
        <v>43</v>
      </c>
      <c r="C2199" s="65" t="s">
        <v>46</v>
      </c>
      <c r="D2199" s="65" t="s">
        <v>722</v>
      </c>
      <c r="E2199" s="77" t="s">
        <v>361</v>
      </c>
      <c r="F2199" s="65" t="s">
        <v>633</v>
      </c>
      <c r="G2199" s="65" t="s">
        <v>650</v>
      </c>
      <c r="H2199" s="65" t="s">
        <v>635</v>
      </c>
      <c r="I2199" s="81">
        <v>25</v>
      </c>
      <c r="J2199" s="48" t="str">
        <f t="shared" si="34"/>
        <v>080 Attorney General</v>
      </c>
      <c r="K2199" s="48" t="str">
        <f>IFERROR(VLOOKUP(C2199,AppropUnits[],13,0),D2199)</f>
        <v>AG Executive Administration</v>
      </c>
      <c r="L2199" s="72" t="s">
        <v>632</v>
      </c>
      <c r="M2199" s="73" t="s">
        <v>2161</v>
      </c>
    </row>
    <row r="2200" spans="1:13" ht="15" customHeight="1" x14ac:dyDescent="0.25">
      <c r="A2200" s="64" t="s">
        <v>42</v>
      </c>
      <c r="B2200" s="65" t="s">
        <v>43</v>
      </c>
      <c r="C2200" s="65" t="s">
        <v>46</v>
      </c>
      <c r="D2200" s="65" t="s">
        <v>722</v>
      </c>
      <c r="E2200" s="77" t="s">
        <v>361</v>
      </c>
      <c r="F2200" s="65" t="s">
        <v>633</v>
      </c>
      <c r="G2200" s="65" t="s">
        <v>651</v>
      </c>
      <c r="H2200" s="65" t="s">
        <v>635</v>
      </c>
      <c r="I2200" s="81">
        <v>-220.41436799999994</v>
      </c>
      <c r="J2200" s="48" t="str">
        <f t="shared" si="34"/>
        <v>080 Attorney General</v>
      </c>
      <c r="K2200" s="48" t="str">
        <f>IFERROR(VLOOKUP(C2200,AppropUnits[],13,0),D2200)</f>
        <v>AG Executive Administration</v>
      </c>
      <c r="L2200" s="72" t="s">
        <v>632</v>
      </c>
      <c r="M2200" s="73" t="s">
        <v>2161</v>
      </c>
    </row>
    <row r="2201" spans="1:13" ht="15" customHeight="1" x14ac:dyDescent="0.25">
      <c r="A2201" s="64" t="s">
        <v>42</v>
      </c>
      <c r="B2201" s="65" t="s">
        <v>43</v>
      </c>
      <c r="C2201" s="65" t="s">
        <v>46</v>
      </c>
      <c r="D2201" s="65" t="s">
        <v>722</v>
      </c>
      <c r="E2201" s="77" t="s">
        <v>361</v>
      </c>
      <c r="F2201" s="65" t="s">
        <v>633</v>
      </c>
      <c r="G2201" s="65" t="s">
        <v>644</v>
      </c>
      <c r="H2201" s="65" t="s">
        <v>635</v>
      </c>
      <c r="I2201" s="81">
        <v>316.12999999999977</v>
      </c>
      <c r="J2201" s="48" t="str">
        <f t="shared" si="34"/>
        <v>080 Attorney General</v>
      </c>
      <c r="K2201" s="48" t="str">
        <f>IFERROR(VLOOKUP(C2201,AppropUnits[],13,0),D2201)</f>
        <v>AG Executive Administration</v>
      </c>
      <c r="L2201" s="72" t="s">
        <v>632</v>
      </c>
      <c r="M2201" s="73" t="s">
        <v>2161</v>
      </c>
    </row>
    <row r="2202" spans="1:13" ht="15" customHeight="1" x14ac:dyDescent="0.25">
      <c r="A2202" s="64" t="s">
        <v>42</v>
      </c>
      <c r="B2202" s="65" t="s">
        <v>43</v>
      </c>
      <c r="C2202" s="65" t="s">
        <v>46</v>
      </c>
      <c r="D2202" s="65" t="s">
        <v>722</v>
      </c>
      <c r="E2202" s="77" t="s">
        <v>361</v>
      </c>
      <c r="F2202" s="65" t="s">
        <v>633</v>
      </c>
      <c r="G2202" s="65" t="s">
        <v>652</v>
      </c>
      <c r="H2202" s="65" t="s">
        <v>635</v>
      </c>
      <c r="I2202" s="81">
        <v>4714.2366092419998</v>
      </c>
      <c r="J2202" s="48" t="str">
        <f t="shared" si="34"/>
        <v>080 Attorney General</v>
      </c>
      <c r="K2202" s="48" t="str">
        <f>IFERROR(VLOOKUP(C2202,AppropUnits[],13,0),D2202)</f>
        <v>AG Executive Administration</v>
      </c>
      <c r="L2202" s="72" t="s">
        <v>632</v>
      </c>
      <c r="M2202" s="73" t="s">
        <v>2161</v>
      </c>
    </row>
    <row r="2203" spans="1:13" ht="15" customHeight="1" x14ac:dyDescent="0.25">
      <c r="A2203" s="64" t="s">
        <v>42</v>
      </c>
      <c r="B2203" s="65" t="s">
        <v>43</v>
      </c>
      <c r="C2203" s="65" t="s">
        <v>46</v>
      </c>
      <c r="D2203" s="65" t="s">
        <v>723</v>
      </c>
      <c r="E2203" s="77" t="s">
        <v>361</v>
      </c>
      <c r="F2203" s="65" t="s">
        <v>633</v>
      </c>
      <c r="G2203" s="65" t="s">
        <v>634</v>
      </c>
      <c r="H2203" s="65" t="s">
        <v>635</v>
      </c>
      <c r="I2203" s="81">
        <v>0</v>
      </c>
      <c r="J2203" s="48" t="str">
        <f t="shared" si="34"/>
        <v>080 Attorney General</v>
      </c>
      <c r="K2203" s="48" t="str">
        <f>IFERROR(VLOOKUP(C2203,AppropUnits[],13,0),D2203)</f>
        <v>AG Executive Administration</v>
      </c>
      <c r="L2203" s="72" t="s">
        <v>632</v>
      </c>
      <c r="M2203" s="73" t="s">
        <v>2161</v>
      </c>
    </row>
    <row r="2204" spans="1:13" ht="15" customHeight="1" x14ac:dyDescent="0.25">
      <c r="A2204" s="64" t="s">
        <v>42</v>
      </c>
      <c r="B2204" s="65" t="s">
        <v>43</v>
      </c>
      <c r="C2204" s="65" t="s">
        <v>46</v>
      </c>
      <c r="D2204" s="65" t="s">
        <v>723</v>
      </c>
      <c r="E2204" s="77" t="s">
        <v>361</v>
      </c>
      <c r="F2204" s="65" t="s">
        <v>633</v>
      </c>
      <c r="G2204" s="65" t="s">
        <v>650</v>
      </c>
      <c r="H2204" s="65" t="s">
        <v>635</v>
      </c>
      <c r="I2204" s="81">
        <v>0</v>
      </c>
      <c r="J2204" s="48" t="str">
        <f t="shared" si="34"/>
        <v>080 Attorney General</v>
      </c>
      <c r="K2204" s="48" t="str">
        <f>IFERROR(VLOOKUP(C2204,AppropUnits[],13,0),D2204)</f>
        <v>AG Executive Administration</v>
      </c>
      <c r="L2204" s="72" t="s">
        <v>632</v>
      </c>
      <c r="M2204" s="73" t="s">
        <v>2161</v>
      </c>
    </row>
    <row r="2205" spans="1:13" ht="15" customHeight="1" x14ac:dyDescent="0.25">
      <c r="A2205" s="64" t="s">
        <v>42</v>
      </c>
      <c r="B2205" s="65" t="s">
        <v>43</v>
      </c>
      <c r="C2205" s="65" t="s">
        <v>724</v>
      </c>
      <c r="D2205" s="65" t="s">
        <v>725</v>
      </c>
      <c r="E2205" s="77" t="s">
        <v>361</v>
      </c>
      <c r="F2205" s="65" t="s">
        <v>633</v>
      </c>
      <c r="G2205" s="65" t="s">
        <v>634</v>
      </c>
      <c r="H2205" s="65" t="s">
        <v>13</v>
      </c>
      <c r="I2205" s="81">
        <v>-30.176199999999838</v>
      </c>
      <c r="J2205" s="48" t="str">
        <f t="shared" si="34"/>
        <v>080 Attorney General</v>
      </c>
      <c r="K2205" s="48" t="str">
        <f>IFERROR(VLOOKUP(C2205,AppropUnits[],13,0),D2205)</f>
        <v>AG Prosecution Council</v>
      </c>
      <c r="L2205" s="72" t="s">
        <v>632</v>
      </c>
      <c r="M2205" s="73" t="s">
        <v>2161</v>
      </c>
    </row>
    <row r="2206" spans="1:13" ht="15" customHeight="1" x14ac:dyDescent="0.25">
      <c r="A2206" s="64" t="s">
        <v>42</v>
      </c>
      <c r="B2206" s="65" t="s">
        <v>43</v>
      </c>
      <c r="C2206" s="65" t="s">
        <v>724</v>
      </c>
      <c r="D2206" s="65" t="s">
        <v>725</v>
      </c>
      <c r="E2206" s="77" t="s">
        <v>361</v>
      </c>
      <c r="F2206" s="65" t="s">
        <v>633</v>
      </c>
      <c r="G2206" s="65" t="s">
        <v>634</v>
      </c>
      <c r="H2206" s="65" t="s">
        <v>635</v>
      </c>
      <c r="I2206" s="81">
        <v>120.11999999999982</v>
      </c>
      <c r="J2206" s="48" t="str">
        <f t="shared" si="34"/>
        <v>080 Attorney General</v>
      </c>
      <c r="K2206" s="48" t="str">
        <f>IFERROR(VLOOKUP(C2206,AppropUnits[],13,0),D2206)</f>
        <v>AG Prosecution Council</v>
      </c>
      <c r="L2206" s="72" t="s">
        <v>632</v>
      </c>
      <c r="M2206" s="73" t="s">
        <v>2161</v>
      </c>
    </row>
    <row r="2207" spans="1:13" ht="15" customHeight="1" x14ac:dyDescent="0.25">
      <c r="A2207" s="64" t="s">
        <v>42</v>
      </c>
      <c r="B2207" s="65" t="s">
        <v>43</v>
      </c>
      <c r="C2207" s="65" t="s">
        <v>724</v>
      </c>
      <c r="D2207" s="65" t="s">
        <v>725</v>
      </c>
      <c r="E2207" s="77" t="s">
        <v>361</v>
      </c>
      <c r="F2207" s="65" t="s">
        <v>633</v>
      </c>
      <c r="G2207" s="65" t="s">
        <v>652</v>
      </c>
      <c r="H2207" s="65" t="s">
        <v>635</v>
      </c>
      <c r="I2207" s="81">
        <v>1217.04</v>
      </c>
      <c r="J2207" s="48" t="str">
        <f t="shared" si="34"/>
        <v>080 Attorney General</v>
      </c>
      <c r="K2207" s="48" t="str">
        <f>IFERROR(VLOOKUP(C2207,AppropUnits[],13,0),D2207)</f>
        <v>AG Prosecution Council</v>
      </c>
      <c r="L2207" s="72" t="s">
        <v>632</v>
      </c>
      <c r="M2207" s="73" t="s">
        <v>2161</v>
      </c>
    </row>
    <row r="2208" spans="1:13" ht="15" customHeight="1" x14ac:dyDescent="0.25">
      <c r="A2208" s="64" t="s">
        <v>42</v>
      </c>
      <c r="B2208" s="65" t="s">
        <v>43</v>
      </c>
      <c r="C2208" s="65" t="s">
        <v>726</v>
      </c>
      <c r="D2208" s="65" t="s">
        <v>727</v>
      </c>
      <c r="E2208" s="77" t="s">
        <v>361</v>
      </c>
      <c r="F2208" s="65" t="s">
        <v>633</v>
      </c>
      <c r="G2208" s="65" t="s">
        <v>634</v>
      </c>
      <c r="H2208" s="65" t="s">
        <v>13</v>
      </c>
      <c r="I2208" s="81">
        <v>-260.27659999999963</v>
      </c>
      <c r="J2208" s="48" t="str">
        <f t="shared" si="34"/>
        <v>080 Attorney General</v>
      </c>
      <c r="K2208" s="48" t="str">
        <f>IFERROR(VLOOKUP(C2208,AppropUnits[],13,0),D2208)</f>
        <v>AG Children's Justice Centers</v>
      </c>
      <c r="L2208" s="72" t="s">
        <v>632</v>
      </c>
      <c r="M2208" s="73" t="s">
        <v>2161</v>
      </c>
    </row>
    <row r="2209" spans="1:13" ht="15" customHeight="1" x14ac:dyDescent="0.25">
      <c r="A2209" s="64" t="s">
        <v>42</v>
      </c>
      <c r="B2209" s="65" t="s">
        <v>43</v>
      </c>
      <c r="C2209" s="65" t="s">
        <v>726</v>
      </c>
      <c r="D2209" s="65" t="s">
        <v>727</v>
      </c>
      <c r="E2209" s="77" t="s">
        <v>361</v>
      </c>
      <c r="F2209" s="65" t="s">
        <v>633</v>
      </c>
      <c r="G2209" s="65" t="s">
        <v>634</v>
      </c>
      <c r="H2209" s="65" t="s">
        <v>635</v>
      </c>
      <c r="I2209" s="81">
        <v>120.11999999999982</v>
      </c>
      <c r="J2209" s="48" t="str">
        <f t="shared" si="34"/>
        <v>080 Attorney General</v>
      </c>
      <c r="K2209" s="48" t="str">
        <f>IFERROR(VLOOKUP(C2209,AppropUnits[],13,0),D2209)</f>
        <v>AG Children's Justice Centers</v>
      </c>
      <c r="L2209" s="72" t="s">
        <v>632</v>
      </c>
      <c r="M2209" s="73" t="s">
        <v>2161</v>
      </c>
    </row>
    <row r="2210" spans="1:13" ht="15" customHeight="1" x14ac:dyDescent="0.25">
      <c r="A2210" s="64" t="s">
        <v>42</v>
      </c>
      <c r="B2210" s="65" t="s">
        <v>43</v>
      </c>
      <c r="C2210" s="65" t="s">
        <v>728</v>
      </c>
      <c r="D2210" s="65" t="s">
        <v>729</v>
      </c>
      <c r="E2210" s="77" t="s">
        <v>361</v>
      </c>
      <c r="F2210" s="65" t="s">
        <v>633</v>
      </c>
      <c r="G2210" s="65" t="s">
        <v>634</v>
      </c>
      <c r="H2210" s="65" t="s">
        <v>13</v>
      </c>
      <c r="I2210" s="81">
        <v>-135.38339999999914</v>
      </c>
      <c r="J2210" s="48" t="str">
        <f t="shared" si="34"/>
        <v>080 Attorney General</v>
      </c>
      <c r="K2210" s="48" t="str">
        <f>IFERROR(VLOOKUP(C2210,AppropUnits[],13,0),D2210)</f>
        <v>AG Civil</v>
      </c>
      <c r="L2210" s="72" t="s">
        <v>632</v>
      </c>
      <c r="M2210" s="73" t="s">
        <v>2161</v>
      </c>
    </row>
    <row r="2211" spans="1:13" ht="15" customHeight="1" x14ac:dyDescent="0.25">
      <c r="A2211" s="64" t="s">
        <v>42</v>
      </c>
      <c r="B2211" s="65" t="s">
        <v>43</v>
      </c>
      <c r="C2211" s="65" t="s">
        <v>728</v>
      </c>
      <c r="D2211" s="65" t="s">
        <v>729</v>
      </c>
      <c r="E2211" s="77" t="s">
        <v>361</v>
      </c>
      <c r="F2211" s="65" t="s">
        <v>633</v>
      </c>
      <c r="G2211" s="65" t="s">
        <v>634</v>
      </c>
      <c r="H2211" s="65" t="s">
        <v>635</v>
      </c>
      <c r="I2211" s="81">
        <v>384.38399999999945</v>
      </c>
      <c r="J2211" s="48" t="str">
        <f t="shared" si="34"/>
        <v>080 Attorney General</v>
      </c>
      <c r="K2211" s="48" t="str">
        <f>IFERROR(VLOOKUP(C2211,AppropUnits[],13,0),D2211)</f>
        <v>AG Civil</v>
      </c>
      <c r="L2211" s="72" t="s">
        <v>632</v>
      </c>
      <c r="M2211" s="73" t="s">
        <v>2161</v>
      </c>
    </row>
    <row r="2212" spans="1:13" ht="15" customHeight="1" x14ac:dyDescent="0.25">
      <c r="A2212" s="64" t="s">
        <v>42</v>
      </c>
      <c r="B2212" s="65" t="s">
        <v>43</v>
      </c>
      <c r="C2212" s="65" t="s">
        <v>728</v>
      </c>
      <c r="D2212" s="65" t="s">
        <v>729</v>
      </c>
      <c r="E2212" s="77" t="s">
        <v>361</v>
      </c>
      <c r="F2212" s="65" t="s">
        <v>633</v>
      </c>
      <c r="G2212" s="65" t="s">
        <v>644</v>
      </c>
      <c r="H2212" s="65" t="s">
        <v>635</v>
      </c>
      <c r="I2212" s="81">
        <v>7.8249999999999948</v>
      </c>
      <c r="J2212" s="48" t="str">
        <f t="shared" si="34"/>
        <v>080 Attorney General</v>
      </c>
      <c r="K2212" s="48" t="str">
        <f>IFERROR(VLOOKUP(C2212,AppropUnits[],13,0),D2212)</f>
        <v>AG Civil</v>
      </c>
      <c r="L2212" s="72" t="s">
        <v>632</v>
      </c>
      <c r="M2212" s="73" t="s">
        <v>2161</v>
      </c>
    </row>
    <row r="2213" spans="1:13" ht="15" customHeight="1" x14ac:dyDescent="0.25">
      <c r="A2213" s="64" t="s">
        <v>42</v>
      </c>
      <c r="B2213" s="65" t="s">
        <v>43</v>
      </c>
      <c r="C2213" s="65" t="s">
        <v>363</v>
      </c>
      <c r="D2213" s="65" t="s">
        <v>730</v>
      </c>
      <c r="E2213" s="77" t="s">
        <v>361</v>
      </c>
      <c r="F2213" s="65" t="s">
        <v>633</v>
      </c>
      <c r="G2213" s="65" t="s">
        <v>634</v>
      </c>
      <c r="H2213" s="65" t="s">
        <v>13</v>
      </c>
      <c r="I2213" s="81">
        <v>-2363.4199428910993</v>
      </c>
      <c r="J2213" s="48" t="str">
        <f t="shared" si="34"/>
        <v>080 Attorney General</v>
      </c>
      <c r="K2213" s="48" t="str">
        <f>IFERROR(VLOOKUP(C2213,AppropUnits[],13,0),D2213)</f>
        <v>AG ISF Civil Division</v>
      </c>
      <c r="L2213" s="72" t="s">
        <v>632</v>
      </c>
      <c r="M2213" s="73" t="s">
        <v>2161</v>
      </c>
    </row>
    <row r="2214" spans="1:13" ht="15" customHeight="1" x14ac:dyDescent="0.25">
      <c r="A2214" s="64" t="s">
        <v>42</v>
      </c>
      <c r="B2214" s="65" t="s">
        <v>43</v>
      </c>
      <c r="C2214" s="65" t="s">
        <v>363</v>
      </c>
      <c r="D2214" s="65" t="s">
        <v>730</v>
      </c>
      <c r="E2214" s="77" t="s">
        <v>361</v>
      </c>
      <c r="F2214" s="65" t="s">
        <v>633</v>
      </c>
      <c r="G2214" s="65" t="s">
        <v>634</v>
      </c>
      <c r="H2214" s="65" t="s">
        <v>635</v>
      </c>
      <c r="I2214" s="81">
        <v>4738.5799999999981</v>
      </c>
      <c r="J2214" s="48" t="str">
        <f t="shared" si="34"/>
        <v>080 Attorney General</v>
      </c>
      <c r="K2214" s="48" t="str">
        <f>IFERROR(VLOOKUP(C2214,AppropUnits[],13,0),D2214)</f>
        <v>AG ISF Civil Division</v>
      </c>
      <c r="L2214" s="72" t="s">
        <v>632</v>
      </c>
      <c r="M2214" s="73" t="s">
        <v>2161</v>
      </c>
    </row>
    <row r="2215" spans="1:13" ht="15" customHeight="1" x14ac:dyDescent="0.25">
      <c r="A2215" s="64" t="s">
        <v>42</v>
      </c>
      <c r="B2215" s="65" t="s">
        <v>43</v>
      </c>
      <c r="C2215" s="65" t="s">
        <v>363</v>
      </c>
      <c r="D2215" s="65" t="s">
        <v>730</v>
      </c>
      <c r="E2215" s="77" t="s">
        <v>361</v>
      </c>
      <c r="F2215" s="65" t="s">
        <v>633</v>
      </c>
      <c r="G2215" s="65" t="s">
        <v>667</v>
      </c>
      <c r="H2215" s="65" t="s">
        <v>635</v>
      </c>
      <c r="I2215" s="81">
        <v>3340.24999999999</v>
      </c>
      <c r="J2215" s="48" t="str">
        <f t="shared" si="34"/>
        <v>080 Attorney General</v>
      </c>
      <c r="K2215" s="48" t="str">
        <f>IFERROR(VLOOKUP(C2215,AppropUnits[],13,0),D2215)</f>
        <v>AG ISF Civil Division</v>
      </c>
      <c r="L2215" s="72" t="s">
        <v>632</v>
      </c>
      <c r="M2215" s="73" t="s">
        <v>2161</v>
      </c>
    </row>
    <row r="2216" spans="1:13" ht="15" customHeight="1" x14ac:dyDescent="0.25">
      <c r="A2216" s="64" t="s">
        <v>42</v>
      </c>
      <c r="B2216" s="65" t="s">
        <v>43</v>
      </c>
      <c r="C2216" s="65" t="s">
        <v>363</v>
      </c>
      <c r="D2216" s="65" t="s">
        <v>730</v>
      </c>
      <c r="E2216" s="77" t="s">
        <v>361</v>
      </c>
      <c r="F2216" s="65" t="s">
        <v>633</v>
      </c>
      <c r="G2216" s="65" t="s">
        <v>644</v>
      </c>
      <c r="H2216" s="65" t="s">
        <v>635</v>
      </c>
      <c r="I2216" s="81">
        <v>336.47499999999985</v>
      </c>
      <c r="J2216" s="48" t="str">
        <f t="shared" si="34"/>
        <v>080 Attorney General</v>
      </c>
      <c r="K2216" s="48" t="str">
        <f>IFERROR(VLOOKUP(C2216,AppropUnits[],13,0),D2216)</f>
        <v>AG ISF Civil Division</v>
      </c>
      <c r="L2216" s="72" t="s">
        <v>632</v>
      </c>
      <c r="M2216" s="73" t="s">
        <v>2161</v>
      </c>
    </row>
    <row r="2217" spans="1:13" ht="15" customHeight="1" x14ac:dyDescent="0.25">
      <c r="A2217" s="64" t="s">
        <v>42</v>
      </c>
      <c r="B2217" s="65" t="s">
        <v>43</v>
      </c>
      <c r="C2217" s="65" t="s">
        <v>364</v>
      </c>
      <c r="D2217" s="65" t="s">
        <v>731</v>
      </c>
      <c r="E2217" s="77" t="s">
        <v>361</v>
      </c>
      <c r="F2217" s="65" t="s">
        <v>633</v>
      </c>
      <c r="G2217" s="65" t="s">
        <v>634</v>
      </c>
      <c r="H2217" s="65" t="s">
        <v>13</v>
      </c>
      <c r="I2217" s="81">
        <v>-1304.0402999999951</v>
      </c>
      <c r="J2217" s="48" t="str">
        <f t="shared" si="34"/>
        <v>080 Attorney General</v>
      </c>
      <c r="K2217" s="48" t="str">
        <f>IFERROR(VLOOKUP(C2217,AppropUnits[],13,0),D2217)</f>
        <v>AG ISF Child Protection Division</v>
      </c>
      <c r="L2217" s="72" t="s">
        <v>632</v>
      </c>
      <c r="M2217" s="73" t="s">
        <v>2161</v>
      </c>
    </row>
    <row r="2218" spans="1:13" ht="15" customHeight="1" x14ac:dyDescent="0.25">
      <c r="A2218" s="64" t="s">
        <v>42</v>
      </c>
      <c r="B2218" s="65" t="s">
        <v>43</v>
      </c>
      <c r="C2218" s="65" t="s">
        <v>364</v>
      </c>
      <c r="D2218" s="65" t="s">
        <v>731</v>
      </c>
      <c r="E2218" s="77" t="s">
        <v>361</v>
      </c>
      <c r="F2218" s="65" t="s">
        <v>633</v>
      </c>
      <c r="G2218" s="65" t="s">
        <v>634</v>
      </c>
      <c r="H2218" s="65" t="s">
        <v>635</v>
      </c>
      <c r="I2218" s="81">
        <v>2247.3047999999994</v>
      </c>
      <c r="J2218" s="48" t="str">
        <f t="shared" si="34"/>
        <v>080 Attorney General</v>
      </c>
      <c r="K2218" s="48" t="str">
        <f>IFERROR(VLOOKUP(C2218,AppropUnits[],13,0),D2218)</f>
        <v>AG ISF Child Protection Division</v>
      </c>
      <c r="L2218" s="72" t="s">
        <v>632</v>
      </c>
      <c r="M2218" s="73" t="s">
        <v>2161</v>
      </c>
    </row>
    <row r="2219" spans="1:13" ht="15" customHeight="1" x14ac:dyDescent="0.25">
      <c r="A2219" s="64" t="s">
        <v>42</v>
      </c>
      <c r="B2219" s="65" t="s">
        <v>43</v>
      </c>
      <c r="C2219" s="65" t="s">
        <v>364</v>
      </c>
      <c r="D2219" s="65" t="s">
        <v>731</v>
      </c>
      <c r="E2219" s="77" t="s">
        <v>361</v>
      </c>
      <c r="F2219" s="65" t="s">
        <v>633</v>
      </c>
      <c r="G2219" s="65" t="s">
        <v>667</v>
      </c>
      <c r="H2219" s="65" t="s">
        <v>635</v>
      </c>
      <c r="I2219" s="81">
        <v>2336.0199999999927</v>
      </c>
      <c r="J2219" s="48" t="str">
        <f t="shared" si="34"/>
        <v>080 Attorney General</v>
      </c>
      <c r="K2219" s="48" t="str">
        <f>IFERROR(VLOOKUP(C2219,AppropUnits[],13,0),D2219)</f>
        <v>AG ISF Child Protection Division</v>
      </c>
      <c r="L2219" s="72" t="s">
        <v>632</v>
      </c>
      <c r="M2219" s="73" t="s">
        <v>2161</v>
      </c>
    </row>
    <row r="2220" spans="1:13" ht="15" customHeight="1" x14ac:dyDescent="0.25">
      <c r="A2220" s="64" t="s">
        <v>42</v>
      </c>
      <c r="B2220" s="65" t="s">
        <v>43</v>
      </c>
      <c r="C2220" s="65" t="s">
        <v>732</v>
      </c>
      <c r="D2220" s="65" t="s">
        <v>733</v>
      </c>
      <c r="E2220" s="77" t="s">
        <v>361</v>
      </c>
      <c r="F2220" s="65" t="s">
        <v>633</v>
      </c>
      <c r="G2220" s="65" t="s">
        <v>634</v>
      </c>
      <c r="H2220" s="65" t="s">
        <v>13</v>
      </c>
      <c r="I2220" s="81">
        <v>393.91524916781549</v>
      </c>
      <c r="J2220" s="48" t="str">
        <f t="shared" si="34"/>
        <v>080 Attorney General</v>
      </c>
      <c r="K2220" s="48" t="str">
        <f>IFERROR(VLOOKUP(C2220,AppropUnits[],13,0),D2220)</f>
        <v>AG ISF Criminal Division</v>
      </c>
      <c r="L2220" s="72" t="s">
        <v>632</v>
      </c>
      <c r="M2220" s="73" t="s">
        <v>2161</v>
      </c>
    </row>
    <row r="2221" spans="1:13" ht="15" customHeight="1" x14ac:dyDescent="0.25">
      <c r="A2221" s="64" t="s">
        <v>42</v>
      </c>
      <c r="B2221" s="65" t="s">
        <v>43</v>
      </c>
      <c r="C2221" s="65" t="s">
        <v>732</v>
      </c>
      <c r="D2221" s="65" t="s">
        <v>733</v>
      </c>
      <c r="E2221" s="77" t="s">
        <v>361</v>
      </c>
      <c r="F2221" s="65" t="s">
        <v>633</v>
      </c>
      <c r="G2221" s="65" t="s">
        <v>634</v>
      </c>
      <c r="H2221" s="65" t="s">
        <v>635</v>
      </c>
      <c r="I2221" s="81">
        <v>2048.6288000000004</v>
      </c>
      <c r="J2221" s="48" t="str">
        <f t="shared" si="34"/>
        <v>080 Attorney General</v>
      </c>
      <c r="K2221" s="48" t="str">
        <f>IFERROR(VLOOKUP(C2221,AppropUnits[],13,0),D2221)</f>
        <v>AG ISF Criminal Division</v>
      </c>
      <c r="L2221" s="72" t="s">
        <v>632</v>
      </c>
      <c r="M2221" s="73" t="s">
        <v>2161</v>
      </c>
    </row>
    <row r="2222" spans="1:13" ht="15" customHeight="1" x14ac:dyDescent="0.25">
      <c r="A2222" s="64" t="s">
        <v>42</v>
      </c>
      <c r="B2222" s="65" t="s">
        <v>43</v>
      </c>
      <c r="C2222" s="65" t="s">
        <v>732</v>
      </c>
      <c r="D2222" s="65" t="s">
        <v>733</v>
      </c>
      <c r="E2222" s="77" t="s">
        <v>361</v>
      </c>
      <c r="F2222" s="65" t="s">
        <v>633</v>
      </c>
      <c r="G2222" s="65" t="s">
        <v>667</v>
      </c>
      <c r="H2222" s="65" t="s">
        <v>635</v>
      </c>
      <c r="I2222" s="81">
        <v>2831.6699999999914</v>
      </c>
      <c r="J2222" s="48" t="str">
        <f t="shared" si="34"/>
        <v>080 Attorney General</v>
      </c>
      <c r="K2222" s="48" t="str">
        <f>IFERROR(VLOOKUP(C2222,AppropUnits[],13,0),D2222)</f>
        <v>AG ISF Criminal Division</v>
      </c>
      <c r="L2222" s="72" t="s">
        <v>632</v>
      </c>
      <c r="M2222" s="73" t="s">
        <v>2161</v>
      </c>
    </row>
    <row r="2223" spans="1:13" ht="15" customHeight="1" x14ac:dyDescent="0.25">
      <c r="A2223" s="64" t="s">
        <v>42</v>
      </c>
      <c r="B2223" s="65" t="s">
        <v>43</v>
      </c>
      <c r="C2223" s="65" t="s">
        <v>732</v>
      </c>
      <c r="D2223" s="65" t="s">
        <v>733</v>
      </c>
      <c r="E2223" s="77" t="s">
        <v>361</v>
      </c>
      <c r="F2223" s="65" t="s">
        <v>633</v>
      </c>
      <c r="G2223" s="65" t="s">
        <v>644</v>
      </c>
      <c r="H2223" s="65" t="s">
        <v>635</v>
      </c>
      <c r="I2223" s="81">
        <v>633.82499999999959</v>
      </c>
      <c r="J2223" s="48" t="str">
        <f t="shared" si="34"/>
        <v>080 Attorney General</v>
      </c>
      <c r="K2223" s="48" t="str">
        <f>IFERROR(VLOOKUP(C2223,AppropUnits[],13,0),D2223)</f>
        <v>AG ISF Criminal Division</v>
      </c>
      <c r="L2223" s="72" t="s">
        <v>632</v>
      </c>
      <c r="M2223" s="73" t="s">
        <v>2161</v>
      </c>
    </row>
    <row r="2224" spans="1:13" ht="15" customHeight="1" x14ac:dyDescent="0.25">
      <c r="A2224" s="64" t="s">
        <v>47</v>
      </c>
      <c r="B2224" s="65" t="s">
        <v>48</v>
      </c>
      <c r="C2224" s="65" t="s">
        <v>49</v>
      </c>
      <c r="D2224" s="65" t="s">
        <v>734</v>
      </c>
      <c r="E2224" s="77" t="s">
        <v>361</v>
      </c>
      <c r="F2224" s="65" t="s">
        <v>633</v>
      </c>
      <c r="G2224" s="65" t="s">
        <v>634</v>
      </c>
      <c r="H2224" s="65" t="s">
        <v>13</v>
      </c>
      <c r="I2224" s="81">
        <v>-116.74079999999924</v>
      </c>
      <c r="J2224" s="48" t="str">
        <f t="shared" si="34"/>
        <v>090 Utah State Auditor</v>
      </c>
      <c r="K2224" s="48" t="str">
        <f>IFERROR(VLOOKUP(C2224,AppropUnits[],13,0),D2224)</f>
        <v>OSA State Auditor</v>
      </c>
      <c r="L2224" s="72" t="s">
        <v>632</v>
      </c>
      <c r="M2224" s="73" t="s">
        <v>2161</v>
      </c>
    </row>
    <row r="2225" spans="1:13" ht="15" customHeight="1" x14ac:dyDescent="0.25">
      <c r="A2225" s="64" t="s">
        <v>47</v>
      </c>
      <c r="B2225" s="65" t="s">
        <v>48</v>
      </c>
      <c r="C2225" s="65" t="s">
        <v>49</v>
      </c>
      <c r="D2225" s="65" t="s">
        <v>734</v>
      </c>
      <c r="E2225" s="77" t="s">
        <v>361</v>
      </c>
      <c r="F2225" s="65" t="s">
        <v>633</v>
      </c>
      <c r="G2225" s="65" t="s">
        <v>634</v>
      </c>
      <c r="H2225" s="65" t="s">
        <v>635</v>
      </c>
      <c r="I2225" s="81">
        <v>1469.0096000000021</v>
      </c>
      <c r="J2225" s="48" t="str">
        <f t="shared" si="34"/>
        <v>090 Utah State Auditor</v>
      </c>
      <c r="K2225" s="48" t="str">
        <f>IFERROR(VLOOKUP(C2225,AppropUnits[],13,0),D2225)</f>
        <v>OSA State Auditor</v>
      </c>
      <c r="L2225" s="72" t="s">
        <v>632</v>
      </c>
      <c r="M2225" s="73" t="s">
        <v>2161</v>
      </c>
    </row>
    <row r="2226" spans="1:13" ht="15" customHeight="1" x14ac:dyDescent="0.25">
      <c r="A2226" s="64" t="s">
        <v>47</v>
      </c>
      <c r="B2226" s="65" t="s">
        <v>48</v>
      </c>
      <c r="C2226" s="65" t="s">
        <v>49</v>
      </c>
      <c r="D2226" s="65" t="s">
        <v>734</v>
      </c>
      <c r="E2226" s="77" t="s">
        <v>361</v>
      </c>
      <c r="F2226" s="65" t="s">
        <v>633</v>
      </c>
      <c r="G2226" s="65" t="s">
        <v>649</v>
      </c>
      <c r="H2226" s="65" t="s">
        <v>635</v>
      </c>
      <c r="I2226" s="81">
        <v>287.41249999999889</v>
      </c>
      <c r="J2226" s="48" t="str">
        <f t="shared" si="34"/>
        <v>090 Utah State Auditor</v>
      </c>
      <c r="K2226" s="48" t="str">
        <f>IFERROR(VLOOKUP(C2226,AppropUnits[],13,0),D2226)</f>
        <v>OSA State Auditor</v>
      </c>
      <c r="L2226" s="72" t="s">
        <v>632</v>
      </c>
      <c r="M2226" s="73" t="s">
        <v>2161</v>
      </c>
    </row>
    <row r="2227" spans="1:13" ht="15" customHeight="1" x14ac:dyDescent="0.25">
      <c r="A2227" s="64" t="s">
        <v>47</v>
      </c>
      <c r="B2227" s="65" t="s">
        <v>48</v>
      </c>
      <c r="C2227" s="65" t="s">
        <v>49</v>
      </c>
      <c r="D2227" s="65" t="s">
        <v>734</v>
      </c>
      <c r="E2227" s="77" t="s">
        <v>361</v>
      </c>
      <c r="F2227" s="65" t="s">
        <v>633</v>
      </c>
      <c r="G2227" s="65" t="s">
        <v>650</v>
      </c>
      <c r="H2227" s="65" t="s">
        <v>635</v>
      </c>
      <c r="I2227" s="81">
        <v>100.25</v>
      </c>
      <c r="J2227" s="48" t="str">
        <f t="shared" si="34"/>
        <v>090 Utah State Auditor</v>
      </c>
      <c r="K2227" s="48" t="str">
        <f>IFERROR(VLOOKUP(C2227,AppropUnits[],13,0),D2227)</f>
        <v>OSA State Auditor</v>
      </c>
      <c r="L2227" s="72" t="s">
        <v>632</v>
      </c>
      <c r="M2227" s="73" t="s">
        <v>2161</v>
      </c>
    </row>
    <row r="2228" spans="1:13" ht="15" customHeight="1" x14ac:dyDescent="0.25">
      <c r="A2228" s="64" t="s">
        <v>47</v>
      </c>
      <c r="B2228" s="65" t="s">
        <v>48</v>
      </c>
      <c r="C2228" s="65" t="s">
        <v>49</v>
      </c>
      <c r="D2228" s="65" t="s">
        <v>734</v>
      </c>
      <c r="E2228" s="77" t="s">
        <v>361</v>
      </c>
      <c r="F2228" s="65" t="s">
        <v>633</v>
      </c>
      <c r="G2228" s="65" t="s">
        <v>651</v>
      </c>
      <c r="H2228" s="65" t="s">
        <v>635</v>
      </c>
      <c r="I2228" s="81">
        <v>-8827.9895199999974</v>
      </c>
      <c r="J2228" s="48" t="str">
        <f t="shared" si="34"/>
        <v>090 Utah State Auditor</v>
      </c>
      <c r="K2228" s="48" t="str">
        <f>IFERROR(VLOOKUP(C2228,AppropUnits[],13,0),D2228)</f>
        <v>OSA State Auditor</v>
      </c>
      <c r="L2228" s="72" t="s">
        <v>632</v>
      </c>
      <c r="M2228" s="73" t="s">
        <v>2161</v>
      </c>
    </row>
    <row r="2229" spans="1:13" ht="15" customHeight="1" x14ac:dyDescent="0.25">
      <c r="A2229" s="64" t="s">
        <v>47</v>
      </c>
      <c r="B2229" s="65" t="s">
        <v>48</v>
      </c>
      <c r="C2229" s="65" t="s">
        <v>49</v>
      </c>
      <c r="D2229" s="65" t="s">
        <v>734</v>
      </c>
      <c r="E2229" s="77" t="s">
        <v>361</v>
      </c>
      <c r="F2229" s="65" t="s">
        <v>633</v>
      </c>
      <c r="G2229" s="65" t="s">
        <v>644</v>
      </c>
      <c r="H2229" s="65" t="s">
        <v>635</v>
      </c>
      <c r="I2229" s="81">
        <v>1036.0299999999993</v>
      </c>
      <c r="J2229" s="48" t="str">
        <f t="shared" si="34"/>
        <v>090 Utah State Auditor</v>
      </c>
      <c r="K2229" s="48" t="str">
        <f>IFERROR(VLOOKUP(C2229,AppropUnits[],13,0),D2229)</f>
        <v>OSA State Auditor</v>
      </c>
      <c r="L2229" s="72" t="s">
        <v>632</v>
      </c>
      <c r="M2229" s="73" t="s">
        <v>2161</v>
      </c>
    </row>
    <row r="2230" spans="1:13" ht="15" customHeight="1" x14ac:dyDescent="0.25">
      <c r="A2230" s="64" t="s">
        <v>47</v>
      </c>
      <c r="B2230" s="65" t="s">
        <v>48</v>
      </c>
      <c r="C2230" s="65" t="s">
        <v>49</v>
      </c>
      <c r="D2230" s="65" t="s">
        <v>734</v>
      </c>
      <c r="E2230" s="77" t="s">
        <v>361</v>
      </c>
      <c r="F2230" s="65" t="s">
        <v>633</v>
      </c>
      <c r="G2230" s="65" t="s">
        <v>652</v>
      </c>
      <c r="H2230" s="65" t="s">
        <v>635</v>
      </c>
      <c r="I2230" s="81">
        <v>985.1820303119996</v>
      </c>
      <c r="J2230" s="48" t="str">
        <f t="shared" si="34"/>
        <v>090 Utah State Auditor</v>
      </c>
      <c r="K2230" s="48" t="str">
        <f>IFERROR(VLOOKUP(C2230,AppropUnits[],13,0),D2230)</f>
        <v>OSA State Auditor</v>
      </c>
      <c r="L2230" s="72" t="s">
        <v>632</v>
      </c>
      <c r="M2230" s="73" t="s">
        <v>2161</v>
      </c>
    </row>
    <row r="2231" spans="1:13" ht="15" customHeight="1" x14ac:dyDescent="0.25">
      <c r="A2231" s="64" t="s">
        <v>47</v>
      </c>
      <c r="B2231" s="65" t="s">
        <v>48</v>
      </c>
      <c r="C2231" s="65" t="s">
        <v>49</v>
      </c>
      <c r="D2231" s="65" t="s">
        <v>735</v>
      </c>
      <c r="E2231" s="77" t="s">
        <v>361</v>
      </c>
      <c r="F2231" s="65" t="s">
        <v>633</v>
      </c>
      <c r="G2231" s="65" t="s">
        <v>634</v>
      </c>
      <c r="H2231" s="65" t="s">
        <v>635</v>
      </c>
      <c r="I2231" s="81">
        <v>0</v>
      </c>
      <c r="J2231" s="48" t="str">
        <f t="shared" si="34"/>
        <v>090 Utah State Auditor</v>
      </c>
      <c r="K2231" s="48" t="str">
        <f>IFERROR(VLOOKUP(C2231,AppropUnits[],13,0),D2231)</f>
        <v>OSA State Auditor</v>
      </c>
      <c r="L2231" s="72" t="s">
        <v>632</v>
      </c>
      <c r="M2231" s="73" t="s">
        <v>2161</v>
      </c>
    </row>
    <row r="2232" spans="1:13" ht="15" customHeight="1" x14ac:dyDescent="0.25">
      <c r="A2232" s="64" t="s">
        <v>47</v>
      </c>
      <c r="B2232" s="65" t="s">
        <v>48</v>
      </c>
      <c r="C2232" s="65" t="s">
        <v>49</v>
      </c>
      <c r="D2232" s="65" t="s">
        <v>735</v>
      </c>
      <c r="E2232" s="77" t="s">
        <v>361</v>
      </c>
      <c r="F2232" s="65" t="s">
        <v>633</v>
      </c>
      <c r="G2232" s="65" t="s">
        <v>650</v>
      </c>
      <c r="H2232" s="65" t="s">
        <v>635</v>
      </c>
      <c r="I2232" s="81">
        <v>0</v>
      </c>
      <c r="J2232" s="48" t="str">
        <f t="shared" si="34"/>
        <v>090 Utah State Auditor</v>
      </c>
      <c r="K2232" s="48" t="str">
        <f>IFERROR(VLOOKUP(C2232,AppropUnits[],13,0),D2232)</f>
        <v>OSA State Auditor</v>
      </c>
      <c r="L2232" s="72" t="s">
        <v>632</v>
      </c>
      <c r="M2232" s="73" t="s">
        <v>2161</v>
      </c>
    </row>
    <row r="2233" spans="1:13" ht="15" customHeight="1" x14ac:dyDescent="0.25">
      <c r="A2233" s="64" t="s">
        <v>50</v>
      </c>
      <c r="B2233" s="39" t="s">
        <v>421</v>
      </c>
      <c r="C2233" s="65" t="s">
        <v>736</v>
      </c>
      <c r="D2233" s="65" t="s">
        <v>737</v>
      </c>
      <c r="E2233" s="80" t="s">
        <v>361</v>
      </c>
      <c r="F2233" s="65" t="s">
        <v>633</v>
      </c>
      <c r="G2233" s="65" t="s">
        <v>634</v>
      </c>
      <c r="H2233" s="65" t="s">
        <v>13</v>
      </c>
      <c r="I2233" s="81">
        <v>471.05560000000139</v>
      </c>
      <c r="J2233" s="48" t="str">
        <f t="shared" si="34"/>
        <v>100 Dept of Government Operations - Admin Services</v>
      </c>
      <c r="K2233" s="48" t="str">
        <f>IFERROR(VLOOKUP(C2233,AppropUnits[],13,0),D2233)</f>
        <v>DGO Office of State Debt Collection Fund</v>
      </c>
      <c r="L2233" s="72" t="s">
        <v>632</v>
      </c>
      <c r="M2233" s="73" t="s">
        <v>2161</v>
      </c>
    </row>
    <row r="2234" spans="1:13" ht="15" customHeight="1" x14ac:dyDescent="0.25">
      <c r="A2234" s="64" t="s">
        <v>50</v>
      </c>
      <c r="B2234" s="39" t="s">
        <v>421</v>
      </c>
      <c r="C2234" s="65" t="s">
        <v>736</v>
      </c>
      <c r="D2234" s="65" t="s">
        <v>737</v>
      </c>
      <c r="E2234" s="80" t="s">
        <v>361</v>
      </c>
      <c r="F2234" s="65" t="s">
        <v>633</v>
      </c>
      <c r="G2234" s="65" t="s">
        <v>634</v>
      </c>
      <c r="H2234" s="65" t="s">
        <v>635</v>
      </c>
      <c r="I2234" s="81">
        <v>-73.344593999999773</v>
      </c>
      <c r="J2234" s="48" t="str">
        <f t="shared" si="34"/>
        <v>100 Dept of Government Operations - Admin Services</v>
      </c>
      <c r="K2234" s="48" t="str">
        <f>IFERROR(VLOOKUP(C2234,AppropUnits[],13,0),D2234)</f>
        <v>DGO Office of State Debt Collection Fund</v>
      </c>
      <c r="L2234" s="72" t="s">
        <v>632</v>
      </c>
      <c r="M2234" s="73" t="s">
        <v>2161</v>
      </c>
    </row>
    <row r="2235" spans="1:13" ht="15" customHeight="1" x14ac:dyDescent="0.25">
      <c r="A2235" s="64" t="s">
        <v>50</v>
      </c>
      <c r="B2235" s="39" t="s">
        <v>421</v>
      </c>
      <c r="C2235" s="65" t="s">
        <v>736</v>
      </c>
      <c r="D2235" s="65" t="s">
        <v>737</v>
      </c>
      <c r="E2235" s="80" t="s">
        <v>361</v>
      </c>
      <c r="F2235" s="65" t="s">
        <v>633</v>
      </c>
      <c r="G2235" s="65" t="s">
        <v>649</v>
      </c>
      <c r="H2235" s="65" t="s">
        <v>635</v>
      </c>
      <c r="I2235" s="81">
        <v>6215.1649999999963</v>
      </c>
      <c r="J2235" s="48" t="str">
        <f t="shared" si="34"/>
        <v>100 Dept of Government Operations - Admin Services</v>
      </c>
      <c r="K2235" s="48" t="str">
        <f>IFERROR(VLOOKUP(C2235,AppropUnits[],13,0),D2235)</f>
        <v>DGO Office of State Debt Collection Fund</v>
      </c>
      <c r="L2235" s="72" t="s">
        <v>632</v>
      </c>
      <c r="M2235" s="73" t="s">
        <v>2161</v>
      </c>
    </row>
    <row r="2236" spans="1:13" ht="15" customHeight="1" x14ac:dyDescent="0.25">
      <c r="A2236" s="64" t="s">
        <v>50</v>
      </c>
      <c r="B2236" s="39" t="s">
        <v>421</v>
      </c>
      <c r="C2236" s="65" t="s">
        <v>736</v>
      </c>
      <c r="D2236" s="65" t="s">
        <v>737</v>
      </c>
      <c r="E2236" s="80" t="s">
        <v>361</v>
      </c>
      <c r="F2236" s="65" t="s">
        <v>633</v>
      </c>
      <c r="G2236" s="65" t="s">
        <v>650</v>
      </c>
      <c r="H2236" s="65" t="s">
        <v>635</v>
      </c>
      <c r="I2236" s="81">
        <v>974.75</v>
      </c>
      <c r="J2236" s="48" t="str">
        <f t="shared" si="34"/>
        <v>100 Dept of Government Operations - Admin Services</v>
      </c>
      <c r="K2236" s="48" t="str">
        <f>IFERROR(VLOOKUP(C2236,AppropUnits[],13,0),D2236)</f>
        <v>DGO Office of State Debt Collection Fund</v>
      </c>
      <c r="L2236" s="72" t="s">
        <v>632</v>
      </c>
      <c r="M2236" s="73" t="s">
        <v>2161</v>
      </c>
    </row>
    <row r="2237" spans="1:13" ht="15" customHeight="1" x14ac:dyDescent="0.25">
      <c r="A2237" s="64" t="s">
        <v>50</v>
      </c>
      <c r="B2237" s="39" t="s">
        <v>421</v>
      </c>
      <c r="C2237" s="65" t="s">
        <v>736</v>
      </c>
      <c r="D2237" s="65" t="s">
        <v>737</v>
      </c>
      <c r="E2237" s="80" t="s">
        <v>361</v>
      </c>
      <c r="F2237" s="65" t="s">
        <v>633</v>
      </c>
      <c r="G2237" s="65" t="s">
        <v>667</v>
      </c>
      <c r="H2237" s="65" t="s">
        <v>635</v>
      </c>
      <c r="I2237" s="81">
        <v>780.10999999999763</v>
      </c>
      <c r="J2237" s="48" t="str">
        <f t="shared" si="34"/>
        <v>100 Dept of Government Operations - Admin Services</v>
      </c>
      <c r="K2237" s="48" t="str">
        <f>IFERROR(VLOOKUP(C2237,AppropUnits[],13,0),D2237)</f>
        <v>DGO Office of State Debt Collection Fund</v>
      </c>
      <c r="L2237" s="72" t="s">
        <v>632</v>
      </c>
      <c r="M2237" s="73" t="s">
        <v>2161</v>
      </c>
    </row>
    <row r="2238" spans="1:13" ht="15" customHeight="1" x14ac:dyDescent="0.25">
      <c r="A2238" s="64" t="s">
        <v>50</v>
      </c>
      <c r="B2238" s="39" t="s">
        <v>421</v>
      </c>
      <c r="C2238" s="65" t="s">
        <v>736</v>
      </c>
      <c r="D2238" s="65" t="s">
        <v>737</v>
      </c>
      <c r="E2238" s="80" t="s">
        <v>361</v>
      </c>
      <c r="F2238" s="65" t="s">
        <v>633</v>
      </c>
      <c r="G2238" s="65" t="s">
        <v>644</v>
      </c>
      <c r="H2238" s="65" t="s">
        <v>635</v>
      </c>
      <c r="I2238" s="81">
        <v>327.08499999999981</v>
      </c>
      <c r="J2238" s="48" t="str">
        <f t="shared" si="34"/>
        <v>100 Dept of Government Operations - Admin Services</v>
      </c>
      <c r="K2238" s="48" t="str">
        <f>IFERROR(VLOOKUP(C2238,AppropUnits[],13,0),D2238)</f>
        <v>DGO Office of State Debt Collection Fund</v>
      </c>
      <c r="L2238" s="72" t="s">
        <v>632</v>
      </c>
      <c r="M2238" s="73" t="s">
        <v>2161</v>
      </c>
    </row>
    <row r="2239" spans="1:13" ht="15" customHeight="1" x14ac:dyDescent="0.25">
      <c r="A2239" s="64" t="s">
        <v>50</v>
      </c>
      <c r="B2239" s="39" t="s">
        <v>421</v>
      </c>
      <c r="C2239" s="65" t="s">
        <v>736</v>
      </c>
      <c r="D2239" s="65" t="s">
        <v>737</v>
      </c>
      <c r="E2239" s="80" t="s">
        <v>361</v>
      </c>
      <c r="F2239" s="65" t="s">
        <v>633</v>
      </c>
      <c r="G2239" s="65" t="s">
        <v>652</v>
      </c>
      <c r="H2239" s="65" t="s">
        <v>635</v>
      </c>
      <c r="I2239" s="81">
        <v>5133.1653889999998</v>
      </c>
      <c r="J2239" s="48" t="str">
        <f t="shared" si="34"/>
        <v>100 Dept of Government Operations - Admin Services</v>
      </c>
      <c r="K2239" s="48" t="str">
        <f>IFERROR(VLOOKUP(C2239,AppropUnits[],13,0),D2239)</f>
        <v>DGO Office of State Debt Collection Fund</v>
      </c>
      <c r="L2239" s="72" t="s">
        <v>632</v>
      </c>
      <c r="M2239" s="73" t="s">
        <v>2161</v>
      </c>
    </row>
    <row r="2240" spans="1:13" ht="15" customHeight="1" x14ac:dyDescent="0.25">
      <c r="A2240" s="64" t="s">
        <v>50</v>
      </c>
      <c r="B2240" s="39" t="s">
        <v>421</v>
      </c>
      <c r="C2240" s="65" t="s">
        <v>538</v>
      </c>
      <c r="D2240" s="65" t="s">
        <v>738</v>
      </c>
      <c r="E2240" s="80" t="s">
        <v>361</v>
      </c>
      <c r="F2240" s="65" t="s">
        <v>633</v>
      </c>
      <c r="G2240" s="65" t="s">
        <v>634</v>
      </c>
      <c r="H2240" s="65" t="s">
        <v>13</v>
      </c>
      <c r="I2240" s="81">
        <v>-78.003799999999544</v>
      </c>
      <c r="J2240" s="48" t="str">
        <f t="shared" si="34"/>
        <v>100 Dept of Government Operations - Admin Services</v>
      </c>
      <c r="K2240" s="48" t="str">
        <f>IFERROR(VLOOKUP(C2240,AppropUnits[],13,0),D2240)</f>
        <v>DGO EDO Executive Director</v>
      </c>
      <c r="L2240" s="72" t="s">
        <v>632</v>
      </c>
      <c r="M2240" s="73" t="s">
        <v>2161</v>
      </c>
    </row>
    <row r="2241" spans="1:13" ht="15" customHeight="1" x14ac:dyDescent="0.25">
      <c r="A2241" s="64" t="s">
        <v>50</v>
      </c>
      <c r="B2241" s="39" t="s">
        <v>421</v>
      </c>
      <c r="C2241" s="65" t="s">
        <v>538</v>
      </c>
      <c r="D2241" s="65" t="s">
        <v>738</v>
      </c>
      <c r="E2241" s="80" t="s">
        <v>361</v>
      </c>
      <c r="F2241" s="65" t="s">
        <v>633</v>
      </c>
      <c r="G2241" s="65" t="s">
        <v>634</v>
      </c>
      <c r="H2241" s="65" t="s">
        <v>635</v>
      </c>
      <c r="I2241" s="81">
        <v>150.12120000000024</v>
      </c>
      <c r="J2241" s="48" t="str">
        <f t="shared" si="34"/>
        <v>100 Dept of Government Operations - Admin Services</v>
      </c>
      <c r="K2241" s="48" t="str">
        <f>IFERROR(VLOOKUP(C2241,AppropUnits[],13,0),D2241)</f>
        <v>DGO EDO Executive Director</v>
      </c>
      <c r="L2241" s="72" t="s">
        <v>632</v>
      </c>
      <c r="M2241" s="73" t="s">
        <v>2161</v>
      </c>
    </row>
    <row r="2242" spans="1:13" ht="15" customHeight="1" x14ac:dyDescent="0.25">
      <c r="A2242" s="64" t="s">
        <v>50</v>
      </c>
      <c r="B2242" s="39" t="s">
        <v>421</v>
      </c>
      <c r="C2242" s="65" t="s">
        <v>538</v>
      </c>
      <c r="D2242" s="65" t="s">
        <v>738</v>
      </c>
      <c r="E2242" s="80" t="s">
        <v>361</v>
      </c>
      <c r="F2242" s="65" t="s">
        <v>633</v>
      </c>
      <c r="G2242" s="65" t="s">
        <v>667</v>
      </c>
      <c r="H2242" s="65" t="s">
        <v>635</v>
      </c>
      <c r="I2242" s="81">
        <v>293.07999999999907</v>
      </c>
      <c r="J2242" s="48" t="str">
        <f t="shared" si="34"/>
        <v>100 Dept of Government Operations - Admin Services</v>
      </c>
      <c r="K2242" s="48" t="str">
        <f>IFERROR(VLOOKUP(C2242,AppropUnits[],13,0),D2242)</f>
        <v>DGO EDO Executive Director</v>
      </c>
      <c r="L2242" s="72" t="s">
        <v>632</v>
      </c>
      <c r="M2242" s="73" t="s">
        <v>2161</v>
      </c>
    </row>
    <row r="2243" spans="1:13" ht="15" customHeight="1" x14ac:dyDescent="0.25">
      <c r="A2243" s="64" t="s">
        <v>50</v>
      </c>
      <c r="B2243" s="39" t="s">
        <v>421</v>
      </c>
      <c r="C2243" s="65" t="s">
        <v>538</v>
      </c>
      <c r="D2243" s="65" t="s">
        <v>738</v>
      </c>
      <c r="E2243" s="80" t="s">
        <v>361</v>
      </c>
      <c r="F2243" s="65" t="s">
        <v>633</v>
      </c>
      <c r="G2243" s="65" t="s">
        <v>644</v>
      </c>
      <c r="H2243" s="65" t="s">
        <v>635</v>
      </c>
      <c r="I2243" s="81">
        <v>211.27499999999986</v>
      </c>
      <c r="J2243" s="48" t="str">
        <f t="shared" si="34"/>
        <v>100 Dept of Government Operations - Admin Services</v>
      </c>
      <c r="K2243" s="48" t="str">
        <f>IFERROR(VLOOKUP(C2243,AppropUnits[],13,0),D2243)</f>
        <v>DGO EDO Executive Director</v>
      </c>
      <c r="L2243" s="72" t="s">
        <v>632</v>
      </c>
      <c r="M2243" s="73" t="s">
        <v>2161</v>
      </c>
    </row>
    <row r="2244" spans="1:13" ht="15" customHeight="1" x14ac:dyDescent="0.25">
      <c r="A2244" s="64" t="s">
        <v>50</v>
      </c>
      <c r="B2244" s="39" t="s">
        <v>421</v>
      </c>
      <c r="C2244" s="65" t="s">
        <v>538</v>
      </c>
      <c r="D2244" s="65" t="s">
        <v>738</v>
      </c>
      <c r="E2244" s="80" t="s">
        <v>361</v>
      </c>
      <c r="F2244" s="65" t="s">
        <v>633</v>
      </c>
      <c r="G2244" s="65" t="s">
        <v>652</v>
      </c>
      <c r="H2244" s="65" t="s">
        <v>635</v>
      </c>
      <c r="I2244" s="81">
        <v>1232.4226492160001</v>
      </c>
      <c r="J2244" s="48" t="str">
        <f t="shared" ref="J2244:J2307" si="35">IF(A2244&gt;"",A2244&amp;" "&amp;B2244,B2244)</f>
        <v>100 Dept of Government Operations - Admin Services</v>
      </c>
      <c r="K2244" s="48" t="str">
        <f>IFERROR(VLOOKUP(C2244,AppropUnits[],13,0),D2244)</f>
        <v>DGO EDO Executive Director</v>
      </c>
      <c r="L2244" s="72" t="s">
        <v>632</v>
      </c>
      <c r="M2244" s="73" t="s">
        <v>2161</v>
      </c>
    </row>
    <row r="2245" spans="1:13" ht="15" customHeight="1" x14ac:dyDescent="0.25">
      <c r="A2245" s="64" t="s">
        <v>50</v>
      </c>
      <c r="B2245" s="39" t="s">
        <v>421</v>
      </c>
      <c r="C2245" s="65" t="s">
        <v>538</v>
      </c>
      <c r="D2245" s="65" t="s">
        <v>739</v>
      </c>
      <c r="E2245" s="80" t="s">
        <v>361</v>
      </c>
      <c r="F2245" s="65" t="s">
        <v>633</v>
      </c>
      <c r="G2245" s="65" t="s">
        <v>634</v>
      </c>
      <c r="H2245" s="65" t="s">
        <v>635</v>
      </c>
      <c r="I2245" s="81">
        <v>338.96671087540045</v>
      </c>
      <c r="J2245" s="48" t="str">
        <f t="shared" si="35"/>
        <v>100 Dept of Government Operations - Admin Services</v>
      </c>
      <c r="K2245" s="48" t="str">
        <f>IFERROR(VLOOKUP(C2245,AppropUnits[],13,0),D2245)</f>
        <v>DGO EDO Executive Director</v>
      </c>
      <c r="L2245" s="72" t="s">
        <v>632</v>
      </c>
      <c r="M2245" s="73" t="s">
        <v>2161</v>
      </c>
    </row>
    <row r="2246" spans="1:13" ht="15" customHeight="1" x14ac:dyDescent="0.25">
      <c r="A2246" s="64" t="s">
        <v>50</v>
      </c>
      <c r="B2246" s="39" t="s">
        <v>421</v>
      </c>
      <c r="C2246" s="65" t="s">
        <v>538</v>
      </c>
      <c r="D2246" s="65" t="s">
        <v>739</v>
      </c>
      <c r="E2246" s="80" t="s">
        <v>361</v>
      </c>
      <c r="F2246" s="65" t="s">
        <v>633</v>
      </c>
      <c r="G2246" s="65" t="s">
        <v>650</v>
      </c>
      <c r="H2246" s="65" t="s">
        <v>635</v>
      </c>
      <c r="I2246" s="81">
        <v>92.278407545236121</v>
      </c>
      <c r="J2246" s="48" t="str">
        <f t="shared" si="35"/>
        <v>100 Dept of Government Operations - Admin Services</v>
      </c>
      <c r="K2246" s="48" t="str">
        <f>IFERROR(VLOOKUP(C2246,AppropUnits[],13,0),D2246)</f>
        <v>DGO EDO Executive Director</v>
      </c>
      <c r="L2246" s="72" t="s">
        <v>632</v>
      </c>
      <c r="M2246" s="73" t="s">
        <v>2161</v>
      </c>
    </row>
    <row r="2247" spans="1:13" ht="15" customHeight="1" x14ac:dyDescent="0.25">
      <c r="A2247" s="64" t="s">
        <v>50</v>
      </c>
      <c r="B2247" s="39" t="s">
        <v>421</v>
      </c>
      <c r="C2247" s="65" t="s">
        <v>740</v>
      </c>
      <c r="D2247" s="65" t="s">
        <v>741</v>
      </c>
      <c r="E2247" s="80" t="s">
        <v>361</v>
      </c>
      <c r="F2247" s="65" t="s">
        <v>633</v>
      </c>
      <c r="G2247" s="65" t="s">
        <v>634</v>
      </c>
      <c r="H2247" s="65" t="s">
        <v>635</v>
      </c>
      <c r="I2247" s="81">
        <v>693.36289833386786</v>
      </c>
      <c r="J2247" s="48" t="str">
        <f t="shared" si="35"/>
        <v>100 Dept of Government Operations - Admin Services</v>
      </c>
      <c r="K2247" s="48" t="str">
        <f>IFERROR(VLOOKUP(C2247,AppropUnits[],13,0),D2247)</f>
        <v>DGO DAR Administrative Rules</v>
      </c>
      <c r="L2247" s="72" t="s">
        <v>632</v>
      </c>
      <c r="M2247" s="73" t="s">
        <v>2161</v>
      </c>
    </row>
    <row r="2248" spans="1:13" ht="15" customHeight="1" x14ac:dyDescent="0.25">
      <c r="A2248" s="64" t="s">
        <v>50</v>
      </c>
      <c r="B2248" s="39" t="s">
        <v>421</v>
      </c>
      <c r="C2248" s="65" t="s">
        <v>740</v>
      </c>
      <c r="D2248" s="65" t="s">
        <v>741</v>
      </c>
      <c r="E2248" s="80" t="s">
        <v>361</v>
      </c>
      <c r="F2248" s="65" t="s">
        <v>633</v>
      </c>
      <c r="G2248" s="65" t="s">
        <v>650</v>
      </c>
      <c r="H2248" s="65" t="s">
        <v>635</v>
      </c>
      <c r="I2248" s="81">
        <v>188.75724977228762</v>
      </c>
      <c r="J2248" s="48" t="str">
        <f t="shared" si="35"/>
        <v>100 Dept of Government Operations - Admin Services</v>
      </c>
      <c r="K2248" s="48" t="str">
        <f>IFERROR(VLOOKUP(C2248,AppropUnits[],13,0),D2248)</f>
        <v>DGO DAR Administrative Rules</v>
      </c>
      <c r="L2248" s="72" t="s">
        <v>632</v>
      </c>
      <c r="M2248" s="73" t="s">
        <v>2161</v>
      </c>
    </row>
    <row r="2249" spans="1:13" ht="15" customHeight="1" x14ac:dyDescent="0.25">
      <c r="A2249" s="64" t="s">
        <v>50</v>
      </c>
      <c r="B2249" s="39" t="s">
        <v>421</v>
      </c>
      <c r="C2249" s="65" t="s">
        <v>740</v>
      </c>
      <c r="D2249" s="65" t="s">
        <v>742</v>
      </c>
      <c r="E2249" s="80" t="s">
        <v>361</v>
      </c>
      <c r="F2249" s="65" t="s">
        <v>633</v>
      </c>
      <c r="G2249" s="65" t="s">
        <v>634</v>
      </c>
      <c r="H2249" s="65" t="s">
        <v>13</v>
      </c>
      <c r="I2249" s="81">
        <v>-71.066999999999567</v>
      </c>
      <c r="J2249" s="48" t="str">
        <f t="shared" si="35"/>
        <v>100 Dept of Government Operations - Admin Services</v>
      </c>
      <c r="K2249" s="48" t="str">
        <f>IFERROR(VLOOKUP(C2249,AppropUnits[],13,0),D2249)</f>
        <v>DGO DAR Administrative Rules</v>
      </c>
      <c r="L2249" s="72" t="s">
        <v>632</v>
      </c>
      <c r="M2249" s="73" t="s">
        <v>2161</v>
      </c>
    </row>
    <row r="2250" spans="1:13" ht="15" customHeight="1" x14ac:dyDescent="0.25">
      <c r="A2250" s="64" t="s">
        <v>50</v>
      </c>
      <c r="B2250" s="39" t="s">
        <v>421</v>
      </c>
      <c r="C2250" s="65" t="s">
        <v>740</v>
      </c>
      <c r="D2250" s="65" t="s">
        <v>742</v>
      </c>
      <c r="E2250" s="80" t="s">
        <v>361</v>
      </c>
      <c r="F2250" s="65" t="s">
        <v>633</v>
      </c>
      <c r="G2250" s="65" t="s">
        <v>634</v>
      </c>
      <c r="H2250" s="65" t="s">
        <v>635</v>
      </c>
      <c r="I2250" s="81">
        <v>169.90640000000025</v>
      </c>
      <c r="J2250" s="48" t="str">
        <f t="shared" si="35"/>
        <v>100 Dept of Government Operations - Admin Services</v>
      </c>
      <c r="K2250" s="48" t="str">
        <f>IFERROR(VLOOKUP(C2250,AppropUnits[],13,0),D2250)</f>
        <v>DGO DAR Administrative Rules</v>
      </c>
      <c r="L2250" s="72" t="s">
        <v>632</v>
      </c>
      <c r="M2250" s="73" t="s">
        <v>2161</v>
      </c>
    </row>
    <row r="2251" spans="1:13" ht="15" customHeight="1" x14ac:dyDescent="0.25">
      <c r="A2251" s="64" t="s">
        <v>50</v>
      </c>
      <c r="B2251" s="39" t="s">
        <v>421</v>
      </c>
      <c r="C2251" s="65" t="s">
        <v>740</v>
      </c>
      <c r="D2251" s="65" t="s">
        <v>742</v>
      </c>
      <c r="E2251" s="80" t="s">
        <v>361</v>
      </c>
      <c r="F2251" s="65" t="s">
        <v>633</v>
      </c>
      <c r="G2251" s="65" t="s">
        <v>651</v>
      </c>
      <c r="H2251" s="65" t="s">
        <v>635</v>
      </c>
      <c r="I2251" s="81">
        <v>-1072.2310400000003</v>
      </c>
      <c r="J2251" s="48" t="str">
        <f t="shared" si="35"/>
        <v>100 Dept of Government Operations - Admin Services</v>
      </c>
      <c r="K2251" s="48" t="str">
        <f>IFERROR(VLOOKUP(C2251,AppropUnits[],13,0),D2251)</f>
        <v>DGO DAR Administrative Rules</v>
      </c>
      <c r="L2251" s="72" t="s">
        <v>632</v>
      </c>
      <c r="M2251" s="73" t="s">
        <v>2161</v>
      </c>
    </row>
    <row r="2252" spans="1:13" ht="15" customHeight="1" x14ac:dyDescent="0.25">
      <c r="A2252" s="64" t="s">
        <v>50</v>
      </c>
      <c r="B2252" s="39" t="s">
        <v>421</v>
      </c>
      <c r="C2252" s="65" t="s">
        <v>740</v>
      </c>
      <c r="D2252" s="65" t="s">
        <v>742</v>
      </c>
      <c r="E2252" s="80" t="s">
        <v>361</v>
      </c>
      <c r="F2252" s="65" t="s">
        <v>633</v>
      </c>
      <c r="G2252" s="65" t="s">
        <v>667</v>
      </c>
      <c r="H2252" s="65" t="s">
        <v>635</v>
      </c>
      <c r="I2252" s="81">
        <v>318.93999999999903</v>
      </c>
      <c r="J2252" s="48" t="str">
        <f t="shared" si="35"/>
        <v>100 Dept of Government Operations - Admin Services</v>
      </c>
      <c r="K2252" s="48" t="str">
        <f>IFERROR(VLOOKUP(C2252,AppropUnits[],13,0),D2252)</f>
        <v>DGO DAR Administrative Rules</v>
      </c>
      <c r="L2252" s="72" t="s">
        <v>632</v>
      </c>
      <c r="M2252" s="73" t="s">
        <v>2161</v>
      </c>
    </row>
    <row r="2253" spans="1:13" ht="15" customHeight="1" x14ac:dyDescent="0.25">
      <c r="A2253" s="64" t="s">
        <v>50</v>
      </c>
      <c r="B2253" s="39" t="s">
        <v>421</v>
      </c>
      <c r="C2253" s="65" t="s">
        <v>740</v>
      </c>
      <c r="D2253" s="65" t="s">
        <v>742</v>
      </c>
      <c r="E2253" s="80" t="s">
        <v>361</v>
      </c>
      <c r="F2253" s="65" t="s">
        <v>633</v>
      </c>
      <c r="G2253" s="65" t="s">
        <v>644</v>
      </c>
      <c r="H2253" s="65" t="s">
        <v>635</v>
      </c>
      <c r="I2253" s="81">
        <v>131.45999999999989</v>
      </c>
      <c r="J2253" s="48" t="str">
        <f t="shared" si="35"/>
        <v>100 Dept of Government Operations - Admin Services</v>
      </c>
      <c r="K2253" s="48" t="str">
        <f>IFERROR(VLOOKUP(C2253,AppropUnits[],13,0),D2253)</f>
        <v>DGO DAR Administrative Rules</v>
      </c>
      <c r="L2253" s="72" t="s">
        <v>632</v>
      </c>
      <c r="M2253" s="73" t="s">
        <v>2161</v>
      </c>
    </row>
    <row r="2254" spans="1:13" ht="15" customHeight="1" x14ac:dyDescent="0.25">
      <c r="A2254" s="64" t="s">
        <v>50</v>
      </c>
      <c r="B2254" s="39" t="s">
        <v>421</v>
      </c>
      <c r="C2254" s="65" t="s">
        <v>740</v>
      </c>
      <c r="D2254" s="65" t="s">
        <v>742</v>
      </c>
      <c r="E2254" s="80" t="s">
        <v>361</v>
      </c>
      <c r="F2254" s="65" t="s">
        <v>633</v>
      </c>
      <c r="G2254" s="65" t="s">
        <v>652</v>
      </c>
      <c r="H2254" s="65" t="s">
        <v>635</v>
      </c>
      <c r="I2254" s="81">
        <v>1394.6510253599999</v>
      </c>
      <c r="J2254" s="48" t="str">
        <f t="shared" si="35"/>
        <v>100 Dept of Government Operations - Admin Services</v>
      </c>
      <c r="K2254" s="48" t="str">
        <f>IFERROR(VLOOKUP(C2254,AppropUnits[],13,0),D2254)</f>
        <v>DGO DAR Administrative Rules</v>
      </c>
      <c r="L2254" s="72" t="s">
        <v>632</v>
      </c>
      <c r="M2254" s="73" t="s">
        <v>2161</v>
      </c>
    </row>
    <row r="2255" spans="1:13" ht="15" customHeight="1" x14ac:dyDescent="0.25">
      <c r="A2255" s="64" t="s">
        <v>50</v>
      </c>
      <c r="B2255" s="39" t="s">
        <v>421</v>
      </c>
      <c r="C2255" s="65" t="s">
        <v>51</v>
      </c>
      <c r="D2255" s="65" t="s">
        <v>743</v>
      </c>
      <c r="E2255" s="80" t="s">
        <v>361</v>
      </c>
      <c r="F2255" s="65" t="s">
        <v>633</v>
      </c>
      <c r="G2255" s="65" t="s">
        <v>634</v>
      </c>
      <c r="H2255" s="65" t="s">
        <v>635</v>
      </c>
      <c r="I2255" s="81">
        <v>884.26098489234926</v>
      </c>
      <c r="J2255" s="48" t="str">
        <f t="shared" si="35"/>
        <v>100 Dept of Government Operations - Admin Services</v>
      </c>
      <c r="K2255" s="48" t="str">
        <f>IFERROR(VLOOKUP(C2255,AppropUnits[],13,0),D2255)</f>
        <v>DGO DFCM Administration</v>
      </c>
      <c r="L2255" s="72" t="s">
        <v>632</v>
      </c>
      <c r="M2255" s="73" t="s">
        <v>2161</v>
      </c>
    </row>
    <row r="2256" spans="1:13" ht="15" customHeight="1" x14ac:dyDescent="0.25">
      <c r="A2256" s="64" t="s">
        <v>50</v>
      </c>
      <c r="B2256" s="39" t="s">
        <v>421</v>
      </c>
      <c r="C2256" s="65" t="s">
        <v>51</v>
      </c>
      <c r="D2256" s="65" t="s">
        <v>743</v>
      </c>
      <c r="E2256" s="80" t="s">
        <v>361</v>
      </c>
      <c r="F2256" s="65" t="s">
        <v>633</v>
      </c>
      <c r="G2256" s="65" t="s">
        <v>650</v>
      </c>
      <c r="H2256" s="65" t="s">
        <v>635</v>
      </c>
      <c r="I2256" s="81">
        <v>240.72628055278986</v>
      </c>
      <c r="J2256" s="48" t="str">
        <f t="shared" si="35"/>
        <v>100 Dept of Government Operations - Admin Services</v>
      </c>
      <c r="K2256" s="48" t="str">
        <f>IFERROR(VLOOKUP(C2256,AppropUnits[],13,0),D2256)</f>
        <v>DGO DFCM Administration</v>
      </c>
      <c r="L2256" s="72" t="s">
        <v>632</v>
      </c>
      <c r="M2256" s="73" t="s">
        <v>2161</v>
      </c>
    </row>
    <row r="2257" spans="1:13" ht="15" customHeight="1" x14ac:dyDescent="0.25">
      <c r="A2257" s="64" t="s">
        <v>50</v>
      </c>
      <c r="B2257" s="39" t="s">
        <v>421</v>
      </c>
      <c r="C2257" s="65" t="s">
        <v>51</v>
      </c>
      <c r="D2257" s="65" t="s">
        <v>744</v>
      </c>
      <c r="E2257" s="80" t="s">
        <v>361</v>
      </c>
      <c r="F2257" s="65" t="s">
        <v>633</v>
      </c>
      <c r="G2257" s="65" t="s">
        <v>634</v>
      </c>
      <c r="H2257" s="65" t="s">
        <v>13</v>
      </c>
      <c r="I2257" s="81">
        <v>-339.42199999999809</v>
      </c>
      <c r="J2257" s="48" t="str">
        <f t="shared" si="35"/>
        <v>100 Dept of Government Operations - Admin Services</v>
      </c>
      <c r="K2257" s="48" t="str">
        <f>IFERROR(VLOOKUP(C2257,AppropUnits[],13,0),D2257)</f>
        <v>DGO DFCM Administration</v>
      </c>
      <c r="L2257" s="72" t="s">
        <v>632</v>
      </c>
      <c r="M2257" s="73" t="s">
        <v>2161</v>
      </c>
    </row>
    <row r="2258" spans="1:13" ht="15" customHeight="1" x14ac:dyDescent="0.25">
      <c r="A2258" s="64" t="s">
        <v>50</v>
      </c>
      <c r="B2258" s="39" t="s">
        <v>421</v>
      </c>
      <c r="C2258" s="65" t="s">
        <v>51</v>
      </c>
      <c r="D2258" s="65" t="s">
        <v>744</v>
      </c>
      <c r="E2258" s="80" t="s">
        <v>361</v>
      </c>
      <c r="F2258" s="65" t="s">
        <v>633</v>
      </c>
      <c r="G2258" s="65" t="s">
        <v>634</v>
      </c>
      <c r="H2258" s="65" t="s">
        <v>635</v>
      </c>
      <c r="I2258" s="81">
        <v>841.53692000000149</v>
      </c>
      <c r="J2258" s="48" t="str">
        <f t="shared" si="35"/>
        <v>100 Dept of Government Operations - Admin Services</v>
      </c>
      <c r="K2258" s="48" t="str">
        <f>IFERROR(VLOOKUP(C2258,AppropUnits[],13,0),D2258)</f>
        <v>DGO DFCM Administration</v>
      </c>
      <c r="L2258" s="72" t="s">
        <v>632</v>
      </c>
      <c r="M2258" s="73" t="s">
        <v>2161</v>
      </c>
    </row>
    <row r="2259" spans="1:13" ht="15" customHeight="1" x14ac:dyDescent="0.25">
      <c r="A2259" s="64" t="s">
        <v>50</v>
      </c>
      <c r="B2259" s="39" t="s">
        <v>421</v>
      </c>
      <c r="C2259" s="65" t="s">
        <v>51</v>
      </c>
      <c r="D2259" s="65" t="s">
        <v>744</v>
      </c>
      <c r="E2259" s="80" t="s">
        <v>361</v>
      </c>
      <c r="F2259" s="65" t="s">
        <v>633</v>
      </c>
      <c r="G2259" s="65" t="s">
        <v>649</v>
      </c>
      <c r="H2259" s="65" t="s">
        <v>635</v>
      </c>
      <c r="I2259" s="81">
        <v>327.4199999999999</v>
      </c>
      <c r="J2259" s="48" t="str">
        <f t="shared" si="35"/>
        <v>100 Dept of Government Operations - Admin Services</v>
      </c>
      <c r="K2259" s="48" t="str">
        <f>IFERROR(VLOOKUP(C2259,AppropUnits[],13,0),D2259)</f>
        <v>DGO DFCM Administration</v>
      </c>
      <c r="L2259" s="72" t="s">
        <v>632</v>
      </c>
      <c r="M2259" s="73" t="s">
        <v>2161</v>
      </c>
    </row>
    <row r="2260" spans="1:13" ht="15" customHeight="1" x14ac:dyDescent="0.25">
      <c r="A2260" s="64" t="s">
        <v>50</v>
      </c>
      <c r="B2260" s="39" t="s">
        <v>421</v>
      </c>
      <c r="C2260" s="65" t="s">
        <v>51</v>
      </c>
      <c r="D2260" s="65" t="s">
        <v>744</v>
      </c>
      <c r="E2260" s="80" t="s">
        <v>361</v>
      </c>
      <c r="F2260" s="65" t="s">
        <v>633</v>
      </c>
      <c r="G2260" s="65" t="s">
        <v>650</v>
      </c>
      <c r="H2260" s="65" t="s">
        <v>635</v>
      </c>
      <c r="I2260" s="81">
        <v>51</v>
      </c>
      <c r="J2260" s="48" t="str">
        <f t="shared" si="35"/>
        <v>100 Dept of Government Operations - Admin Services</v>
      </c>
      <c r="K2260" s="48" t="str">
        <f>IFERROR(VLOOKUP(C2260,AppropUnits[],13,0),D2260)</f>
        <v>DGO DFCM Administration</v>
      </c>
      <c r="L2260" s="72" t="s">
        <v>632</v>
      </c>
      <c r="M2260" s="73" t="s">
        <v>2161</v>
      </c>
    </row>
    <row r="2261" spans="1:13" ht="15" customHeight="1" x14ac:dyDescent="0.25">
      <c r="A2261" s="64" t="s">
        <v>50</v>
      </c>
      <c r="B2261" s="39" t="s">
        <v>421</v>
      </c>
      <c r="C2261" s="65" t="s">
        <v>51</v>
      </c>
      <c r="D2261" s="65" t="s">
        <v>744</v>
      </c>
      <c r="E2261" s="80" t="s">
        <v>361</v>
      </c>
      <c r="F2261" s="65" t="s">
        <v>633</v>
      </c>
      <c r="G2261" s="65" t="s">
        <v>667</v>
      </c>
      <c r="H2261" s="65" t="s">
        <v>635</v>
      </c>
      <c r="I2261" s="81">
        <v>2706.6799999999917</v>
      </c>
      <c r="J2261" s="48" t="str">
        <f t="shared" si="35"/>
        <v>100 Dept of Government Operations - Admin Services</v>
      </c>
      <c r="K2261" s="48" t="str">
        <f>IFERROR(VLOOKUP(C2261,AppropUnits[],13,0),D2261)</f>
        <v>DGO DFCM Administration</v>
      </c>
      <c r="L2261" s="72" t="s">
        <v>632</v>
      </c>
      <c r="M2261" s="73" t="s">
        <v>2161</v>
      </c>
    </row>
    <row r="2262" spans="1:13" ht="15" customHeight="1" x14ac:dyDescent="0.25">
      <c r="A2262" s="64" t="s">
        <v>50</v>
      </c>
      <c r="B2262" s="39" t="s">
        <v>421</v>
      </c>
      <c r="C2262" s="65" t="s">
        <v>51</v>
      </c>
      <c r="D2262" s="65" t="s">
        <v>744</v>
      </c>
      <c r="E2262" s="80" t="s">
        <v>361</v>
      </c>
      <c r="F2262" s="65" t="s">
        <v>633</v>
      </c>
      <c r="G2262" s="65" t="s">
        <v>644</v>
      </c>
      <c r="H2262" s="65" t="s">
        <v>635</v>
      </c>
      <c r="I2262" s="81">
        <v>1173.7499999999993</v>
      </c>
      <c r="J2262" s="48" t="str">
        <f t="shared" si="35"/>
        <v>100 Dept of Government Operations - Admin Services</v>
      </c>
      <c r="K2262" s="48" t="str">
        <f>IFERROR(VLOOKUP(C2262,AppropUnits[],13,0),D2262)</f>
        <v>DGO DFCM Administration</v>
      </c>
      <c r="L2262" s="72" t="s">
        <v>632</v>
      </c>
      <c r="M2262" s="73" t="s">
        <v>2161</v>
      </c>
    </row>
    <row r="2263" spans="1:13" ht="15" customHeight="1" x14ac:dyDescent="0.25">
      <c r="A2263" s="64" t="s">
        <v>50</v>
      </c>
      <c r="B2263" s="39" t="s">
        <v>421</v>
      </c>
      <c r="C2263" s="65" t="s">
        <v>51</v>
      </c>
      <c r="D2263" s="65" t="s">
        <v>744</v>
      </c>
      <c r="E2263" s="80" t="s">
        <v>361</v>
      </c>
      <c r="F2263" s="65" t="s">
        <v>633</v>
      </c>
      <c r="G2263" s="65" t="s">
        <v>652</v>
      </c>
      <c r="H2263" s="65" t="s">
        <v>635</v>
      </c>
      <c r="I2263" s="81">
        <v>2651.129332298</v>
      </c>
      <c r="J2263" s="48" t="str">
        <f t="shared" si="35"/>
        <v>100 Dept of Government Operations - Admin Services</v>
      </c>
      <c r="K2263" s="48" t="str">
        <f>IFERROR(VLOOKUP(C2263,AppropUnits[],13,0),D2263)</f>
        <v>DGO DFCM Administration</v>
      </c>
      <c r="L2263" s="72" t="s">
        <v>632</v>
      </c>
      <c r="M2263" s="73" t="s">
        <v>2161</v>
      </c>
    </row>
    <row r="2264" spans="1:13" ht="15" customHeight="1" x14ac:dyDescent="0.25">
      <c r="A2264" s="64" t="s">
        <v>50</v>
      </c>
      <c r="B2264" s="39" t="s">
        <v>421</v>
      </c>
      <c r="C2264" s="65" t="s">
        <v>745</v>
      </c>
      <c r="D2264" s="65" t="s">
        <v>746</v>
      </c>
      <c r="E2264" s="80" t="s">
        <v>361</v>
      </c>
      <c r="F2264" s="65" t="s">
        <v>633</v>
      </c>
      <c r="G2264" s="65" t="s">
        <v>634</v>
      </c>
      <c r="H2264" s="65" t="s">
        <v>13</v>
      </c>
      <c r="I2264" s="81">
        <v>5.7750000000000004</v>
      </c>
      <c r="J2264" s="48" t="str">
        <f t="shared" si="35"/>
        <v>100 Dept of Government Operations - Admin Services</v>
      </c>
      <c r="K2264" s="48" t="str">
        <f>IFERROR(VLOOKUP(C2264,AppropUnits[],13,0),D2264)</f>
        <v>DGO DFCM Energy Program</v>
      </c>
      <c r="L2264" s="72" t="s">
        <v>632</v>
      </c>
      <c r="M2264" s="73" t="s">
        <v>2161</v>
      </c>
    </row>
    <row r="2265" spans="1:13" ht="15" customHeight="1" x14ac:dyDescent="0.25">
      <c r="A2265" s="64" t="s">
        <v>50</v>
      </c>
      <c r="B2265" s="39" t="s">
        <v>421</v>
      </c>
      <c r="C2265" s="65" t="s">
        <v>745</v>
      </c>
      <c r="D2265" s="65" t="s">
        <v>746</v>
      </c>
      <c r="E2265" s="80" t="s">
        <v>361</v>
      </c>
      <c r="F2265" s="65" t="s">
        <v>633</v>
      </c>
      <c r="G2265" s="65" t="s">
        <v>634</v>
      </c>
      <c r="H2265" s="65" t="s">
        <v>635</v>
      </c>
      <c r="I2265" s="81">
        <v>115.01200000000016</v>
      </c>
      <c r="J2265" s="48" t="str">
        <f t="shared" si="35"/>
        <v>100 Dept of Government Operations - Admin Services</v>
      </c>
      <c r="K2265" s="48" t="str">
        <f>IFERROR(VLOOKUP(C2265,AppropUnits[],13,0),D2265)</f>
        <v>DGO DFCM Energy Program</v>
      </c>
      <c r="L2265" s="72" t="s">
        <v>632</v>
      </c>
      <c r="M2265" s="73" t="s">
        <v>2161</v>
      </c>
    </row>
    <row r="2266" spans="1:13" ht="15" customHeight="1" x14ac:dyDescent="0.25">
      <c r="A2266" s="64" t="s">
        <v>50</v>
      </c>
      <c r="B2266" s="39" t="s">
        <v>421</v>
      </c>
      <c r="C2266" s="65" t="s">
        <v>745</v>
      </c>
      <c r="D2266" s="65" t="s">
        <v>746</v>
      </c>
      <c r="E2266" s="80" t="s">
        <v>361</v>
      </c>
      <c r="F2266" s="65" t="s">
        <v>633</v>
      </c>
      <c r="G2266" s="65" t="s">
        <v>651</v>
      </c>
      <c r="H2266" s="65" t="s">
        <v>635</v>
      </c>
      <c r="I2266" s="81">
        <v>-587.74324799999999</v>
      </c>
      <c r="J2266" s="48" t="str">
        <f t="shared" si="35"/>
        <v>100 Dept of Government Operations - Admin Services</v>
      </c>
      <c r="K2266" s="48" t="str">
        <f>IFERROR(VLOOKUP(C2266,AppropUnits[],13,0),D2266)</f>
        <v>DGO DFCM Energy Program</v>
      </c>
      <c r="L2266" s="72" t="s">
        <v>632</v>
      </c>
      <c r="M2266" s="73" t="s">
        <v>2161</v>
      </c>
    </row>
    <row r="2267" spans="1:13" ht="15" customHeight="1" x14ac:dyDescent="0.25">
      <c r="A2267" s="64" t="s">
        <v>50</v>
      </c>
      <c r="B2267" s="39" t="s">
        <v>421</v>
      </c>
      <c r="C2267" s="65" t="s">
        <v>745</v>
      </c>
      <c r="D2267" s="65" t="s">
        <v>746</v>
      </c>
      <c r="E2267" s="80" t="s">
        <v>361</v>
      </c>
      <c r="F2267" s="65" t="s">
        <v>633</v>
      </c>
      <c r="G2267" s="65" t="s">
        <v>667</v>
      </c>
      <c r="H2267" s="65" t="s">
        <v>635</v>
      </c>
      <c r="I2267" s="81">
        <v>271.52999999999918</v>
      </c>
      <c r="J2267" s="48" t="str">
        <f t="shared" si="35"/>
        <v>100 Dept of Government Operations - Admin Services</v>
      </c>
      <c r="K2267" s="48" t="str">
        <f>IFERROR(VLOOKUP(C2267,AppropUnits[],13,0),D2267)</f>
        <v>DGO DFCM Energy Program</v>
      </c>
      <c r="L2267" s="72" t="s">
        <v>632</v>
      </c>
      <c r="M2267" s="73" t="s">
        <v>2161</v>
      </c>
    </row>
    <row r="2268" spans="1:13" ht="15" customHeight="1" x14ac:dyDescent="0.25">
      <c r="A2268" s="64" t="s">
        <v>50</v>
      </c>
      <c r="B2268" s="39" t="s">
        <v>421</v>
      </c>
      <c r="C2268" s="65" t="s">
        <v>745</v>
      </c>
      <c r="D2268" s="65" t="s">
        <v>746</v>
      </c>
      <c r="E2268" s="80" t="s">
        <v>361</v>
      </c>
      <c r="F2268" s="65" t="s">
        <v>633</v>
      </c>
      <c r="G2268" s="65" t="s">
        <v>644</v>
      </c>
      <c r="H2268" s="65" t="s">
        <v>635</v>
      </c>
      <c r="I2268" s="81">
        <v>103.28999999999994</v>
      </c>
      <c r="J2268" s="48" t="str">
        <f t="shared" si="35"/>
        <v>100 Dept of Government Operations - Admin Services</v>
      </c>
      <c r="K2268" s="48" t="str">
        <f>IFERROR(VLOOKUP(C2268,AppropUnits[],13,0),D2268)</f>
        <v>DGO DFCM Energy Program</v>
      </c>
      <c r="L2268" s="72" t="s">
        <v>632</v>
      </c>
      <c r="M2268" s="73" t="s">
        <v>2161</v>
      </c>
    </row>
    <row r="2269" spans="1:13" ht="15" customHeight="1" x14ac:dyDescent="0.25">
      <c r="A2269" s="64" t="s">
        <v>50</v>
      </c>
      <c r="B2269" s="39" t="s">
        <v>421</v>
      </c>
      <c r="C2269" s="65" t="s">
        <v>540</v>
      </c>
      <c r="D2269" s="65" t="s">
        <v>541</v>
      </c>
      <c r="E2269" s="80" t="s">
        <v>361</v>
      </c>
      <c r="F2269" s="65" t="s">
        <v>633</v>
      </c>
      <c r="G2269" s="65" t="s">
        <v>634</v>
      </c>
      <c r="H2269" s="65" t="s">
        <v>635</v>
      </c>
      <c r="I2269" s="81">
        <v>854.78561872927094</v>
      </c>
      <c r="J2269" s="48" t="str">
        <f t="shared" si="35"/>
        <v>100 Dept of Government Operations - Admin Services</v>
      </c>
      <c r="K2269" s="48" t="str">
        <f>IFERROR(VLOOKUP(C2269,AppropUnits[],13,0),D2269)</f>
        <v>DGO DOA Archives Administration</v>
      </c>
      <c r="L2269" s="72" t="s">
        <v>632</v>
      </c>
      <c r="M2269" s="73" t="s">
        <v>2161</v>
      </c>
    </row>
    <row r="2270" spans="1:13" ht="15" customHeight="1" x14ac:dyDescent="0.25">
      <c r="A2270" s="64" t="s">
        <v>50</v>
      </c>
      <c r="B2270" s="39" t="s">
        <v>421</v>
      </c>
      <c r="C2270" s="65" t="s">
        <v>540</v>
      </c>
      <c r="D2270" s="65" t="s">
        <v>541</v>
      </c>
      <c r="E2270" s="80" t="s">
        <v>361</v>
      </c>
      <c r="F2270" s="65" t="s">
        <v>633</v>
      </c>
      <c r="G2270" s="65" t="s">
        <v>650</v>
      </c>
      <c r="H2270" s="65" t="s">
        <v>635</v>
      </c>
      <c r="I2270" s="81">
        <v>232.70207120103021</v>
      </c>
      <c r="J2270" s="48" t="str">
        <f t="shared" si="35"/>
        <v>100 Dept of Government Operations - Admin Services</v>
      </c>
      <c r="K2270" s="48" t="str">
        <f>IFERROR(VLOOKUP(C2270,AppropUnits[],13,0),D2270)</f>
        <v>DGO DOA Archives Administration</v>
      </c>
      <c r="L2270" s="72" t="s">
        <v>632</v>
      </c>
      <c r="M2270" s="73" t="s">
        <v>2161</v>
      </c>
    </row>
    <row r="2271" spans="1:13" ht="15" customHeight="1" x14ac:dyDescent="0.25">
      <c r="A2271" s="64" t="s">
        <v>50</v>
      </c>
      <c r="B2271" s="39" t="s">
        <v>421</v>
      </c>
      <c r="C2271" s="65" t="s">
        <v>540</v>
      </c>
      <c r="D2271" s="65" t="s">
        <v>747</v>
      </c>
      <c r="E2271" s="80" t="s">
        <v>361</v>
      </c>
      <c r="F2271" s="65" t="s">
        <v>633</v>
      </c>
      <c r="G2271" s="65" t="s">
        <v>634</v>
      </c>
      <c r="H2271" s="65" t="s">
        <v>13</v>
      </c>
      <c r="I2271" s="81">
        <v>-411.18502867332666</v>
      </c>
      <c r="J2271" s="48" t="str">
        <f t="shared" si="35"/>
        <v>100 Dept of Government Operations - Admin Services</v>
      </c>
      <c r="K2271" s="48" t="str">
        <f>IFERROR(VLOOKUP(C2271,AppropUnits[],13,0),D2271)</f>
        <v>DGO DOA Archives Administration</v>
      </c>
      <c r="L2271" s="72" t="s">
        <v>632</v>
      </c>
      <c r="M2271" s="73" t="s">
        <v>2161</v>
      </c>
    </row>
    <row r="2272" spans="1:13" ht="15" customHeight="1" x14ac:dyDescent="0.25">
      <c r="A2272" s="64" t="s">
        <v>50</v>
      </c>
      <c r="B2272" s="39" t="s">
        <v>421</v>
      </c>
      <c r="C2272" s="65" t="s">
        <v>540</v>
      </c>
      <c r="D2272" s="65" t="s">
        <v>747</v>
      </c>
      <c r="E2272" s="80" t="s">
        <v>361</v>
      </c>
      <c r="F2272" s="65" t="s">
        <v>633</v>
      </c>
      <c r="G2272" s="65" t="s">
        <v>634</v>
      </c>
      <c r="H2272" s="65" t="s">
        <v>635</v>
      </c>
      <c r="I2272" s="81">
        <v>1599.0525190000021</v>
      </c>
      <c r="J2272" s="48" t="str">
        <f t="shared" si="35"/>
        <v>100 Dept of Government Operations - Admin Services</v>
      </c>
      <c r="K2272" s="48" t="str">
        <f>IFERROR(VLOOKUP(C2272,AppropUnits[],13,0),D2272)</f>
        <v>DGO DOA Archives Administration</v>
      </c>
      <c r="L2272" s="72" t="s">
        <v>632</v>
      </c>
      <c r="M2272" s="73" t="s">
        <v>2161</v>
      </c>
    </row>
    <row r="2273" spans="1:13" ht="15" customHeight="1" x14ac:dyDescent="0.25">
      <c r="A2273" s="64" t="s">
        <v>50</v>
      </c>
      <c r="B2273" s="39" t="s">
        <v>421</v>
      </c>
      <c r="C2273" s="65" t="s">
        <v>540</v>
      </c>
      <c r="D2273" s="65" t="s">
        <v>747</v>
      </c>
      <c r="E2273" s="80" t="s">
        <v>361</v>
      </c>
      <c r="F2273" s="65" t="s">
        <v>633</v>
      </c>
      <c r="G2273" s="65" t="s">
        <v>649</v>
      </c>
      <c r="H2273" s="65" t="s">
        <v>635</v>
      </c>
      <c r="I2273" s="81">
        <v>838.42499999999825</v>
      </c>
      <c r="J2273" s="48" t="str">
        <f t="shared" si="35"/>
        <v>100 Dept of Government Operations - Admin Services</v>
      </c>
      <c r="K2273" s="48" t="str">
        <f>IFERROR(VLOOKUP(C2273,AppropUnits[],13,0),D2273)</f>
        <v>DGO DOA Archives Administration</v>
      </c>
      <c r="L2273" s="72" t="s">
        <v>632</v>
      </c>
      <c r="M2273" s="73" t="s">
        <v>2161</v>
      </c>
    </row>
    <row r="2274" spans="1:13" ht="15" customHeight="1" x14ac:dyDescent="0.25">
      <c r="A2274" s="64" t="s">
        <v>50</v>
      </c>
      <c r="B2274" s="39" t="s">
        <v>421</v>
      </c>
      <c r="C2274" s="65" t="s">
        <v>540</v>
      </c>
      <c r="D2274" s="65" t="s">
        <v>747</v>
      </c>
      <c r="E2274" s="80" t="s">
        <v>361</v>
      </c>
      <c r="F2274" s="65" t="s">
        <v>633</v>
      </c>
      <c r="G2274" s="65" t="s">
        <v>650</v>
      </c>
      <c r="H2274" s="65" t="s">
        <v>635</v>
      </c>
      <c r="I2274" s="81">
        <v>140.25</v>
      </c>
      <c r="J2274" s="48" t="str">
        <f t="shared" si="35"/>
        <v>100 Dept of Government Operations - Admin Services</v>
      </c>
      <c r="K2274" s="48" t="str">
        <f>IFERROR(VLOOKUP(C2274,AppropUnits[],13,0),D2274)</f>
        <v>DGO DOA Archives Administration</v>
      </c>
      <c r="L2274" s="72" t="s">
        <v>632</v>
      </c>
      <c r="M2274" s="73" t="s">
        <v>2161</v>
      </c>
    </row>
    <row r="2275" spans="1:13" ht="15" customHeight="1" x14ac:dyDescent="0.25">
      <c r="A2275" s="64" t="s">
        <v>50</v>
      </c>
      <c r="B2275" s="39" t="s">
        <v>421</v>
      </c>
      <c r="C2275" s="65" t="s">
        <v>540</v>
      </c>
      <c r="D2275" s="65" t="s">
        <v>747</v>
      </c>
      <c r="E2275" s="80" t="s">
        <v>361</v>
      </c>
      <c r="F2275" s="65" t="s">
        <v>633</v>
      </c>
      <c r="G2275" s="65" t="s">
        <v>667</v>
      </c>
      <c r="H2275" s="65" t="s">
        <v>635</v>
      </c>
      <c r="I2275" s="81">
        <v>3525.5799999999895</v>
      </c>
      <c r="J2275" s="48" t="str">
        <f t="shared" si="35"/>
        <v>100 Dept of Government Operations - Admin Services</v>
      </c>
      <c r="K2275" s="48" t="str">
        <f>IFERROR(VLOOKUP(C2275,AppropUnits[],13,0),D2275)</f>
        <v>DGO DOA Archives Administration</v>
      </c>
      <c r="L2275" s="72" t="s">
        <v>632</v>
      </c>
      <c r="M2275" s="73" t="s">
        <v>2161</v>
      </c>
    </row>
    <row r="2276" spans="1:13" ht="15" customHeight="1" x14ac:dyDescent="0.25">
      <c r="A2276" s="64" t="s">
        <v>50</v>
      </c>
      <c r="B2276" s="39" t="s">
        <v>421</v>
      </c>
      <c r="C2276" s="65" t="s">
        <v>540</v>
      </c>
      <c r="D2276" s="65" t="s">
        <v>747</v>
      </c>
      <c r="E2276" s="80" t="s">
        <v>361</v>
      </c>
      <c r="F2276" s="65" t="s">
        <v>633</v>
      </c>
      <c r="G2276" s="65" t="s">
        <v>644</v>
      </c>
      <c r="H2276" s="65" t="s">
        <v>635</v>
      </c>
      <c r="I2276" s="81">
        <v>829.44999999999948</v>
      </c>
      <c r="J2276" s="48" t="str">
        <f t="shared" si="35"/>
        <v>100 Dept of Government Operations - Admin Services</v>
      </c>
      <c r="K2276" s="48" t="str">
        <f>IFERROR(VLOOKUP(C2276,AppropUnits[],13,0),D2276)</f>
        <v>DGO DOA Archives Administration</v>
      </c>
      <c r="L2276" s="72" t="s">
        <v>632</v>
      </c>
      <c r="M2276" s="73" t="s">
        <v>2161</v>
      </c>
    </row>
    <row r="2277" spans="1:13" ht="15" customHeight="1" x14ac:dyDescent="0.25">
      <c r="A2277" s="64" t="s">
        <v>50</v>
      </c>
      <c r="B2277" s="39" t="s">
        <v>421</v>
      </c>
      <c r="C2277" s="65" t="s">
        <v>540</v>
      </c>
      <c r="D2277" s="65" t="s">
        <v>747</v>
      </c>
      <c r="E2277" s="80" t="s">
        <v>361</v>
      </c>
      <c r="F2277" s="65" t="s">
        <v>633</v>
      </c>
      <c r="G2277" s="65" t="s">
        <v>652</v>
      </c>
      <c r="H2277" s="65" t="s">
        <v>635</v>
      </c>
      <c r="I2277" s="81">
        <v>6360.5310405239998</v>
      </c>
      <c r="J2277" s="48" t="str">
        <f t="shared" si="35"/>
        <v>100 Dept of Government Operations - Admin Services</v>
      </c>
      <c r="K2277" s="48" t="str">
        <f>IFERROR(VLOOKUP(C2277,AppropUnits[],13,0),D2277)</f>
        <v>DGO DOA Archives Administration</v>
      </c>
      <c r="L2277" s="72" t="s">
        <v>632</v>
      </c>
      <c r="M2277" s="73" t="s">
        <v>2161</v>
      </c>
    </row>
    <row r="2278" spans="1:13" ht="15" customHeight="1" x14ac:dyDescent="0.25">
      <c r="A2278" s="64" t="s">
        <v>50</v>
      </c>
      <c r="B2278" s="39" t="s">
        <v>421</v>
      </c>
      <c r="C2278" s="65" t="s">
        <v>748</v>
      </c>
      <c r="D2278" s="65" t="s">
        <v>749</v>
      </c>
      <c r="E2278" s="80" t="s">
        <v>361</v>
      </c>
      <c r="F2278" s="65" t="s">
        <v>633</v>
      </c>
      <c r="G2278" s="65" t="s">
        <v>634</v>
      </c>
      <c r="H2278" s="65" t="s">
        <v>635</v>
      </c>
      <c r="I2278" s="81">
        <v>9.8400000000000015E-2</v>
      </c>
      <c r="J2278" s="48" t="str">
        <f t="shared" si="35"/>
        <v>100 Dept of Government Operations - Admin Services</v>
      </c>
      <c r="K2278" s="48" t="str">
        <f>IFERROR(VLOOKUP(C2278,AppropUnits[],13,0),D2278)</f>
        <v>DGO DOA Records Analysis</v>
      </c>
      <c r="L2278" s="72" t="s">
        <v>632</v>
      </c>
      <c r="M2278" s="73" t="s">
        <v>2161</v>
      </c>
    </row>
    <row r="2279" spans="1:13" ht="15" customHeight="1" x14ac:dyDescent="0.25">
      <c r="A2279" s="64" t="s">
        <v>50</v>
      </c>
      <c r="B2279" s="39" t="s">
        <v>421</v>
      </c>
      <c r="C2279" s="65" t="s">
        <v>748</v>
      </c>
      <c r="D2279" s="65" t="s">
        <v>749</v>
      </c>
      <c r="E2279" s="80" t="s">
        <v>361</v>
      </c>
      <c r="F2279" s="65" t="s">
        <v>633</v>
      </c>
      <c r="G2279" s="65" t="s">
        <v>644</v>
      </c>
      <c r="H2279" s="65" t="s">
        <v>635</v>
      </c>
      <c r="I2279" s="81">
        <v>17.214999999999989</v>
      </c>
      <c r="J2279" s="48" t="str">
        <f t="shared" si="35"/>
        <v>100 Dept of Government Operations - Admin Services</v>
      </c>
      <c r="K2279" s="48" t="str">
        <f>IFERROR(VLOOKUP(C2279,AppropUnits[],13,0),D2279)</f>
        <v>DGO DOA Records Analysis</v>
      </c>
      <c r="L2279" s="72" t="s">
        <v>632</v>
      </c>
      <c r="M2279" s="73" t="s">
        <v>2161</v>
      </c>
    </row>
    <row r="2280" spans="1:13" ht="15" customHeight="1" x14ac:dyDescent="0.25">
      <c r="A2280" s="64" t="s">
        <v>50</v>
      </c>
      <c r="B2280" s="39" t="s">
        <v>421</v>
      </c>
      <c r="C2280" s="65" t="s">
        <v>750</v>
      </c>
      <c r="D2280" s="65" t="s">
        <v>751</v>
      </c>
      <c r="E2280" s="80" t="s">
        <v>361</v>
      </c>
      <c r="F2280" s="65" t="s">
        <v>633</v>
      </c>
      <c r="G2280" s="65" t="s">
        <v>634</v>
      </c>
      <c r="H2280" s="65" t="s">
        <v>13</v>
      </c>
      <c r="I2280" s="81">
        <v>-26.901699999999806</v>
      </c>
      <c r="J2280" s="48" t="str">
        <f t="shared" si="35"/>
        <v>100 Dept of Government Operations - Admin Services</v>
      </c>
      <c r="K2280" s="48" t="str">
        <f>IFERROR(VLOOKUP(C2280,AppropUnits[],13,0),D2280)</f>
        <v>DGO DOA Records Services</v>
      </c>
      <c r="L2280" s="72" t="s">
        <v>632</v>
      </c>
      <c r="M2280" s="73" t="s">
        <v>2161</v>
      </c>
    </row>
    <row r="2281" spans="1:13" ht="15" customHeight="1" x14ac:dyDescent="0.25">
      <c r="A2281" s="64" t="s">
        <v>50</v>
      </c>
      <c r="B2281" s="39" t="s">
        <v>421</v>
      </c>
      <c r="C2281" s="65" t="s">
        <v>750</v>
      </c>
      <c r="D2281" s="65" t="s">
        <v>751</v>
      </c>
      <c r="E2281" s="80" t="s">
        <v>361</v>
      </c>
      <c r="F2281" s="65" t="s">
        <v>633</v>
      </c>
      <c r="G2281" s="65" t="s">
        <v>634</v>
      </c>
      <c r="H2281" s="65" t="s">
        <v>635</v>
      </c>
      <c r="I2281" s="81">
        <v>32.563600000000051</v>
      </c>
      <c r="J2281" s="48" t="str">
        <f t="shared" si="35"/>
        <v>100 Dept of Government Operations - Admin Services</v>
      </c>
      <c r="K2281" s="48" t="str">
        <f>IFERROR(VLOOKUP(C2281,AppropUnits[],13,0),D2281)</f>
        <v>DGO DOA Records Services</v>
      </c>
      <c r="L2281" s="72" t="s">
        <v>632</v>
      </c>
      <c r="M2281" s="73" t="s">
        <v>2161</v>
      </c>
    </row>
    <row r="2282" spans="1:13" ht="15" customHeight="1" x14ac:dyDescent="0.25">
      <c r="A2282" s="64" t="s">
        <v>50</v>
      </c>
      <c r="B2282" s="39" t="s">
        <v>421</v>
      </c>
      <c r="C2282" s="65" t="s">
        <v>750</v>
      </c>
      <c r="D2282" s="65" t="s">
        <v>751</v>
      </c>
      <c r="E2282" s="80" t="s">
        <v>361</v>
      </c>
      <c r="F2282" s="65" t="s">
        <v>633</v>
      </c>
      <c r="G2282" s="65" t="s">
        <v>667</v>
      </c>
      <c r="H2282" s="65" t="s">
        <v>635</v>
      </c>
      <c r="I2282" s="81">
        <v>51.719999999999843</v>
      </c>
      <c r="J2282" s="48" t="str">
        <f t="shared" si="35"/>
        <v>100 Dept of Government Operations - Admin Services</v>
      </c>
      <c r="K2282" s="48" t="str">
        <f>IFERROR(VLOOKUP(C2282,AppropUnits[],13,0),D2282)</f>
        <v>DGO DOA Records Services</v>
      </c>
      <c r="L2282" s="72" t="s">
        <v>632</v>
      </c>
      <c r="M2282" s="73" t="s">
        <v>2161</v>
      </c>
    </row>
    <row r="2283" spans="1:13" ht="15" customHeight="1" x14ac:dyDescent="0.25">
      <c r="A2283" s="64" t="s">
        <v>50</v>
      </c>
      <c r="B2283" s="39" t="s">
        <v>421</v>
      </c>
      <c r="C2283" s="65" t="s">
        <v>752</v>
      </c>
      <c r="D2283" s="65" t="s">
        <v>753</v>
      </c>
      <c r="E2283" s="80" t="s">
        <v>361</v>
      </c>
      <c r="F2283" s="65" t="s">
        <v>633</v>
      </c>
      <c r="G2283" s="65" t="s">
        <v>634</v>
      </c>
      <c r="H2283" s="65" t="s">
        <v>635</v>
      </c>
      <c r="I2283" s="81">
        <v>10.884800000000016</v>
      </c>
      <c r="J2283" s="48" t="str">
        <f t="shared" si="35"/>
        <v>100 Dept of Government Operations - Admin Services</v>
      </c>
      <c r="K2283" s="48" t="str">
        <f>IFERROR(VLOOKUP(C2283,AppropUnits[],13,0),D2283)</f>
        <v>DGO DOA Archives Transparency Legislation</v>
      </c>
      <c r="L2283" s="72" t="s">
        <v>632</v>
      </c>
      <c r="M2283" s="73" t="s">
        <v>2161</v>
      </c>
    </row>
    <row r="2284" spans="1:13" ht="15" customHeight="1" x14ac:dyDescent="0.25">
      <c r="A2284" s="64" t="s">
        <v>50</v>
      </c>
      <c r="B2284" s="39" t="s">
        <v>421</v>
      </c>
      <c r="C2284" s="65" t="s">
        <v>752</v>
      </c>
      <c r="D2284" s="65" t="s">
        <v>753</v>
      </c>
      <c r="E2284" s="80" t="s">
        <v>361</v>
      </c>
      <c r="F2284" s="65" t="s">
        <v>633</v>
      </c>
      <c r="G2284" s="65" t="s">
        <v>667</v>
      </c>
      <c r="H2284" s="65" t="s">
        <v>635</v>
      </c>
      <c r="I2284" s="81">
        <v>25.859999999999921</v>
      </c>
      <c r="J2284" s="48" t="str">
        <f t="shared" si="35"/>
        <v>100 Dept of Government Operations - Admin Services</v>
      </c>
      <c r="K2284" s="48" t="str">
        <f>IFERROR(VLOOKUP(C2284,AppropUnits[],13,0),D2284)</f>
        <v>DGO DOA Archives Transparency Legislation</v>
      </c>
      <c r="L2284" s="72" t="s">
        <v>632</v>
      </c>
      <c r="M2284" s="73" t="s">
        <v>2161</v>
      </c>
    </row>
    <row r="2285" spans="1:13" ht="15" customHeight="1" x14ac:dyDescent="0.25">
      <c r="A2285" s="64" t="s">
        <v>50</v>
      </c>
      <c r="B2285" s="39" t="s">
        <v>421</v>
      </c>
      <c r="C2285" s="65" t="s">
        <v>542</v>
      </c>
      <c r="D2285" s="65" t="s">
        <v>754</v>
      </c>
      <c r="E2285" s="80" t="s">
        <v>361</v>
      </c>
      <c r="F2285" s="65" t="s">
        <v>633</v>
      </c>
      <c r="G2285" s="65" t="s">
        <v>634</v>
      </c>
      <c r="H2285" s="65" t="s">
        <v>13</v>
      </c>
      <c r="I2285" s="81">
        <v>-96.098399999999799</v>
      </c>
      <c r="J2285" s="48" t="str">
        <f t="shared" si="35"/>
        <v>100 Dept of Government Operations - Admin Services</v>
      </c>
      <c r="K2285" s="48" t="str">
        <f>IFERROR(VLOOKUP(C2285,AppropUnits[],13,0),D2285)</f>
        <v>DGO FIN Finance Administration</v>
      </c>
      <c r="L2285" s="72" t="s">
        <v>632</v>
      </c>
      <c r="M2285" s="73" t="s">
        <v>2161</v>
      </c>
    </row>
    <row r="2286" spans="1:13" ht="15" customHeight="1" x14ac:dyDescent="0.25">
      <c r="A2286" s="64" t="s">
        <v>50</v>
      </c>
      <c r="B2286" s="39" t="s">
        <v>421</v>
      </c>
      <c r="C2286" s="65" t="s">
        <v>542</v>
      </c>
      <c r="D2286" s="65" t="s">
        <v>754</v>
      </c>
      <c r="E2286" s="80" t="s">
        <v>361</v>
      </c>
      <c r="F2286" s="65" t="s">
        <v>633</v>
      </c>
      <c r="G2286" s="65" t="s">
        <v>634</v>
      </c>
      <c r="H2286" s="65" t="s">
        <v>635</v>
      </c>
      <c r="I2286" s="81">
        <v>51.683600000000069</v>
      </c>
      <c r="J2286" s="48" t="str">
        <f t="shared" si="35"/>
        <v>100 Dept of Government Operations - Admin Services</v>
      </c>
      <c r="K2286" s="48" t="str">
        <f>IFERROR(VLOOKUP(C2286,AppropUnits[],13,0),D2286)</f>
        <v>DGO FIN Finance Administration</v>
      </c>
      <c r="L2286" s="72" t="s">
        <v>632</v>
      </c>
      <c r="M2286" s="73" t="s">
        <v>2161</v>
      </c>
    </row>
    <row r="2287" spans="1:13" ht="15" customHeight="1" x14ac:dyDescent="0.25">
      <c r="A2287" s="64" t="s">
        <v>50</v>
      </c>
      <c r="B2287" s="39" t="s">
        <v>421</v>
      </c>
      <c r="C2287" s="65" t="s">
        <v>542</v>
      </c>
      <c r="D2287" s="65" t="s">
        <v>754</v>
      </c>
      <c r="E2287" s="80" t="s">
        <v>361</v>
      </c>
      <c r="F2287" s="65" t="s">
        <v>633</v>
      </c>
      <c r="G2287" s="65" t="s">
        <v>667</v>
      </c>
      <c r="H2287" s="65" t="s">
        <v>635</v>
      </c>
      <c r="I2287" s="81">
        <v>103.43999999999969</v>
      </c>
      <c r="J2287" s="48" t="str">
        <f t="shared" si="35"/>
        <v>100 Dept of Government Operations - Admin Services</v>
      </c>
      <c r="K2287" s="48" t="str">
        <f>IFERROR(VLOOKUP(C2287,AppropUnits[],13,0),D2287)</f>
        <v>DGO FIN Finance Administration</v>
      </c>
      <c r="L2287" s="72" t="s">
        <v>632</v>
      </c>
      <c r="M2287" s="73" t="s">
        <v>2161</v>
      </c>
    </row>
    <row r="2288" spans="1:13" ht="15" customHeight="1" x14ac:dyDescent="0.25">
      <c r="A2288" s="64" t="s">
        <v>50</v>
      </c>
      <c r="B2288" s="39" t="s">
        <v>421</v>
      </c>
      <c r="C2288" s="65" t="s">
        <v>542</v>
      </c>
      <c r="D2288" s="65" t="s">
        <v>754</v>
      </c>
      <c r="E2288" s="80" t="s">
        <v>361</v>
      </c>
      <c r="F2288" s="65" t="s">
        <v>633</v>
      </c>
      <c r="G2288" s="65" t="s">
        <v>644</v>
      </c>
      <c r="H2288" s="65" t="s">
        <v>635</v>
      </c>
      <c r="I2288" s="81">
        <v>56.339999999999961</v>
      </c>
      <c r="J2288" s="48" t="str">
        <f t="shared" si="35"/>
        <v>100 Dept of Government Operations - Admin Services</v>
      </c>
      <c r="K2288" s="48" t="str">
        <f>IFERROR(VLOOKUP(C2288,AppropUnits[],13,0),D2288)</f>
        <v>DGO FIN Finance Administration</v>
      </c>
      <c r="L2288" s="72" t="s">
        <v>632</v>
      </c>
      <c r="M2288" s="73" t="s">
        <v>2161</v>
      </c>
    </row>
    <row r="2289" spans="1:13" ht="15" customHeight="1" x14ac:dyDescent="0.25">
      <c r="A2289" s="64" t="s">
        <v>50</v>
      </c>
      <c r="B2289" s="39" t="s">
        <v>421</v>
      </c>
      <c r="C2289" s="65" t="s">
        <v>755</v>
      </c>
      <c r="D2289" s="65" t="s">
        <v>756</v>
      </c>
      <c r="E2289" s="80" t="s">
        <v>361</v>
      </c>
      <c r="F2289" s="65" t="s">
        <v>633</v>
      </c>
      <c r="G2289" s="65" t="s">
        <v>634</v>
      </c>
      <c r="H2289" s="65" t="s">
        <v>13</v>
      </c>
      <c r="I2289" s="81">
        <v>-207.91859999999951</v>
      </c>
      <c r="J2289" s="48" t="str">
        <f t="shared" si="35"/>
        <v>100 Dept of Government Operations - Admin Services</v>
      </c>
      <c r="K2289" s="48" t="str">
        <f>IFERROR(VLOOKUP(C2289,AppropUnits[],13,0),D2289)</f>
        <v>DGO FIN Payroll</v>
      </c>
      <c r="L2289" s="72" t="s">
        <v>632</v>
      </c>
      <c r="M2289" s="73" t="s">
        <v>2161</v>
      </c>
    </row>
    <row r="2290" spans="1:13" ht="15" customHeight="1" x14ac:dyDescent="0.25">
      <c r="A2290" s="64" t="s">
        <v>50</v>
      </c>
      <c r="B2290" s="39" t="s">
        <v>421</v>
      </c>
      <c r="C2290" s="65" t="s">
        <v>755</v>
      </c>
      <c r="D2290" s="65" t="s">
        <v>756</v>
      </c>
      <c r="E2290" s="80" t="s">
        <v>361</v>
      </c>
      <c r="F2290" s="65" t="s">
        <v>633</v>
      </c>
      <c r="G2290" s="65" t="s">
        <v>634</v>
      </c>
      <c r="H2290" s="65" t="s">
        <v>635</v>
      </c>
      <c r="I2290" s="81">
        <v>-415.48300000000006</v>
      </c>
      <c r="J2290" s="48" t="str">
        <f t="shared" si="35"/>
        <v>100 Dept of Government Operations - Admin Services</v>
      </c>
      <c r="K2290" s="48" t="str">
        <f>IFERROR(VLOOKUP(C2290,AppropUnits[],13,0),D2290)</f>
        <v>DGO FIN Payroll</v>
      </c>
      <c r="L2290" s="72" t="s">
        <v>632</v>
      </c>
      <c r="M2290" s="73" t="s">
        <v>2161</v>
      </c>
    </row>
    <row r="2291" spans="1:13" ht="15" customHeight="1" x14ac:dyDescent="0.25">
      <c r="A2291" s="64" t="s">
        <v>50</v>
      </c>
      <c r="B2291" s="39" t="s">
        <v>421</v>
      </c>
      <c r="C2291" s="65" t="s">
        <v>755</v>
      </c>
      <c r="D2291" s="65" t="s">
        <v>756</v>
      </c>
      <c r="E2291" s="80" t="s">
        <v>361</v>
      </c>
      <c r="F2291" s="65" t="s">
        <v>633</v>
      </c>
      <c r="G2291" s="65" t="s">
        <v>649</v>
      </c>
      <c r="H2291" s="65" t="s">
        <v>635</v>
      </c>
      <c r="I2291" s="81">
        <v>17543.135000000013</v>
      </c>
      <c r="J2291" s="48" t="str">
        <f t="shared" si="35"/>
        <v>100 Dept of Government Operations - Admin Services</v>
      </c>
      <c r="K2291" s="48" t="str">
        <f>IFERROR(VLOOKUP(C2291,AppropUnits[],13,0),D2291)</f>
        <v>DGO FIN Payroll</v>
      </c>
      <c r="L2291" s="72" t="s">
        <v>632</v>
      </c>
      <c r="M2291" s="73" t="s">
        <v>2161</v>
      </c>
    </row>
    <row r="2292" spans="1:13" ht="15" customHeight="1" x14ac:dyDescent="0.25">
      <c r="A2292" s="64" t="s">
        <v>50</v>
      </c>
      <c r="B2292" s="39" t="s">
        <v>421</v>
      </c>
      <c r="C2292" s="65" t="s">
        <v>755</v>
      </c>
      <c r="D2292" s="65" t="s">
        <v>756</v>
      </c>
      <c r="E2292" s="80" t="s">
        <v>361</v>
      </c>
      <c r="F2292" s="65" t="s">
        <v>633</v>
      </c>
      <c r="G2292" s="65" t="s">
        <v>650</v>
      </c>
      <c r="H2292" s="65" t="s">
        <v>635</v>
      </c>
      <c r="I2292" s="81">
        <v>3767.5</v>
      </c>
      <c r="J2292" s="48" t="str">
        <f t="shared" si="35"/>
        <v>100 Dept of Government Operations - Admin Services</v>
      </c>
      <c r="K2292" s="48" t="str">
        <f>IFERROR(VLOOKUP(C2292,AppropUnits[],13,0),D2292)</f>
        <v>DGO FIN Payroll</v>
      </c>
      <c r="L2292" s="72" t="s">
        <v>632</v>
      </c>
      <c r="M2292" s="73" t="s">
        <v>2161</v>
      </c>
    </row>
    <row r="2293" spans="1:13" ht="15" customHeight="1" x14ac:dyDescent="0.25">
      <c r="A2293" s="64" t="s">
        <v>50</v>
      </c>
      <c r="B2293" s="39" t="s">
        <v>421</v>
      </c>
      <c r="C2293" s="65" t="s">
        <v>755</v>
      </c>
      <c r="D2293" s="65" t="s">
        <v>756</v>
      </c>
      <c r="E2293" s="80" t="s">
        <v>361</v>
      </c>
      <c r="F2293" s="65" t="s">
        <v>633</v>
      </c>
      <c r="G2293" s="65" t="s">
        <v>651</v>
      </c>
      <c r="H2293" s="65" t="s">
        <v>635</v>
      </c>
      <c r="I2293" s="81">
        <v>-49186.116223999998</v>
      </c>
      <c r="J2293" s="48" t="str">
        <f t="shared" si="35"/>
        <v>100 Dept of Government Operations - Admin Services</v>
      </c>
      <c r="K2293" s="48" t="str">
        <f>IFERROR(VLOOKUP(C2293,AppropUnits[],13,0),D2293)</f>
        <v>DGO FIN Payroll</v>
      </c>
      <c r="L2293" s="72" t="s">
        <v>632</v>
      </c>
      <c r="M2293" s="73" t="s">
        <v>2161</v>
      </c>
    </row>
    <row r="2294" spans="1:13" ht="15" customHeight="1" x14ac:dyDescent="0.25">
      <c r="A2294" s="64" t="s">
        <v>50</v>
      </c>
      <c r="B2294" s="39" t="s">
        <v>421</v>
      </c>
      <c r="C2294" s="65" t="s">
        <v>755</v>
      </c>
      <c r="D2294" s="65" t="s">
        <v>756</v>
      </c>
      <c r="E2294" s="80" t="s">
        <v>361</v>
      </c>
      <c r="F2294" s="65" t="s">
        <v>633</v>
      </c>
      <c r="G2294" s="65" t="s">
        <v>667</v>
      </c>
      <c r="H2294" s="65" t="s">
        <v>635</v>
      </c>
      <c r="I2294" s="81">
        <v>224.11999999999932</v>
      </c>
      <c r="J2294" s="48" t="str">
        <f t="shared" si="35"/>
        <v>100 Dept of Government Operations - Admin Services</v>
      </c>
      <c r="K2294" s="48" t="str">
        <f>IFERROR(VLOOKUP(C2294,AppropUnits[],13,0),D2294)</f>
        <v>DGO FIN Payroll</v>
      </c>
      <c r="L2294" s="72" t="s">
        <v>632</v>
      </c>
      <c r="M2294" s="73" t="s">
        <v>2161</v>
      </c>
    </row>
    <row r="2295" spans="1:13" ht="15" customHeight="1" x14ac:dyDescent="0.25">
      <c r="A2295" s="64" t="s">
        <v>50</v>
      </c>
      <c r="B2295" s="39" t="s">
        <v>421</v>
      </c>
      <c r="C2295" s="65" t="s">
        <v>755</v>
      </c>
      <c r="D2295" s="65" t="s">
        <v>756</v>
      </c>
      <c r="E2295" s="80" t="s">
        <v>361</v>
      </c>
      <c r="F2295" s="65" t="s">
        <v>633</v>
      </c>
      <c r="G2295" s="65" t="s">
        <v>644</v>
      </c>
      <c r="H2295" s="65" t="s">
        <v>635</v>
      </c>
      <c r="I2295" s="81">
        <v>167.4549999999999</v>
      </c>
      <c r="J2295" s="48" t="str">
        <f t="shared" si="35"/>
        <v>100 Dept of Government Operations - Admin Services</v>
      </c>
      <c r="K2295" s="48" t="str">
        <f>IFERROR(VLOOKUP(C2295,AppropUnits[],13,0),D2295)</f>
        <v>DGO FIN Payroll</v>
      </c>
      <c r="L2295" s="72" t="s">
        <v>632</v>
      </c>
      <c r="M2295" s="73" t="s">
        <v>2161</v>
      </c>
    </row>
    <row r="2296" spans="1:13" ht="15" customHeight="1" x14ac:dyDescent="0.25">
      <c r="A2296" s="64" t="s">
        <v>50</v>
      </c>
      <c r="B2296" s="39" t="s">
        <v>421</v>
      </c>
      <c r="C2296" s="65" t="s">
        <v>755</v>
      </c>
      <c r="D2296" s="65" t="s">
        <v>756</v>
      </c>
      <c r="E2296" s="80" t="s">
        <v>361</v>
      </c>
      <c r="F2296" s="65" t="s">
        <v>633</v>
      </c>
      <c r="G2296" s="65" t="s">
        <v>652</v>
      </c>
      <c r="H2296" s="65" t="s">
        <v>635</v>
      </c>
      <c r="I2296" s="81">
        <v>2574.6823970599989</v>
      </c>
      <c r="J2296" s="48" t="str">
        <f t="shared" si="35"/>
        <v>100 Dept of Government Operations - Admin Services</v>
      </c>
      <c r="K2296" s="48" t="str">
        <f>IFERROR(VLOOKUP(C2296,AppropUnits[],13,0),D2296)</f>
        <v>DGO FIN Payroll</v>
      </c>
      <c r="L2296" s="72" t="s">
        <v>632</v>
      </c>
      <c r="M2296" s="73" t="s">
        <v>2161</v>
      </c>
    </row>
    <row r="2297" spans="1:13" ht="15" customHeight="1" x14ac:dyDescent="0.25">
      <c r="A2297" s="64" t="s">
        <v>50</v>
      </c>
      <c r="B2297" s="39" t="s">
        <v>421</v>
      </c>
      <c r="C2297" s="65" t="s">
        <v>755</v>
      </c>
      <c r="D2297" s="65" t="s">
        <v>757</v>
      </c>
      <c r="E2297" s="80" t="s">
        <v>361</v>
      </c>
      <c r="F2297" s="65" t="s">
        <v>633</v>
      </c>
      <c r="G2297" s="65" t="s">
        <v>634</v>
      </c>
      <c r="H2297" s="65" t="s">
        <v>635</v>
      </c>
      <c r="I2297" s="81">
        <v>5138.3294332377982</v>
      </c>
      <c r="J2297" s="48" t="str">
        <f t="shared" si="35"/>
        <v>100 Dept of Government Operations - Admin Services</v>
      </c>
      <c r="K2297" s="48" t="str">
        <f>IFERROR(VLOOKUP(C2297,AppropUnits[],13,0),D2297)</f>
        <v>DGO FIN Payroll</v>
      </c>
      <c r="L2297" s="72" t="s">
        <v>632</v>
      </c>
      <c r="M2297" s="73" t="s">
        <v>2161</v>
      </c>
    </row>
    <row r="2298" spans="1:13" ht="15" customHeight="1" x14ac:dyDescent="0.25">
      <c r="A2298" s="64" t="s">
        <v>50</v>
      </c>
      <c r="B2298" s="39" t="s">
        <v>421</v>
      </c>
      <c r="C2298" s="65" t="s">
        <v>755</v>
      </c>
      <c r="D2298" s="65" t="s">
        <v>757</v>
      </c>
      <c r="E2298" s="80" t="s">
        <v>361</v>
      </c>
      <c r="F2298" s="65" t="s">
        <v>633</v>
      </c>
      <c r="G2298" s="65" t="s">
        <v>650</v>
      </c>
      <c r="H2298" s="65" t="s">
        <v>635</v>
      </c>
      <c r="I2298" s="81">
        <v>1398.8301574436705</v>
      </c>
      <c r="J2298" s="48" t="str">
        <f t="shared" si="35"/>
        <v>100 Dept of Government Operations - Admin Services</v>
      </c>
      <c r="K2298" s="48" t="str">
        <f>IFERROR(VLOOKUP(C2298,AppropUnits[],13,0),D2298)</f>
        <v>DGO FIN Payroll</v>
      </c>
      <c r="L2298" s="72" t="s">
        <v>632</v>
      </c>
      <c r="M2298" s="73" t="s">
        <v>2161</v>
      </c>
    </row>
    <row r="2299" spans="1:13" ht="15" customHeight="1" x14ac:dyDescent="0.25">
      <c r="A2299" s="64" t="s">
        <v>50</v>
      </c>
      <c r="B2299" s="39" t="s">
        <v>421</v>
      </c>
      <c r="C2299" s="65" t="s">
        <v>758</v>
      </c>
      <c r="D2299" s="65" t="s">
        <v>759</v>
      </c>
      <c r="E2299" s="80" t="s">
        <v>361</v>
      </c>
      <c r="F2299" s="65" t="s">
        <v>633</v>
      </c>
      <c r="G2299" s="65" t="s">
        <v>634</v>
      </c>
      <c r="H2299" s="65" t="s">
        <v>13</v>
      </c>
      <c r="I2299" s="81">
        <v>-749.79509999999891</v>
      </c>
      <c r="J2299" s="48" t="str">
        <f t="shared" si="35"/>
        <v>100 Dept of Government Operations - Admin Services</v>
      </c>
      <c r="K2299" s="48" t="str">
        <f>IFERROR(VLOOKUP(C2299,AppropUnits[],13,0),D2299)</f>
        <v>DGO FIN Payables/Disbursing</v>
      </c>
      <c r="L2299" s="72" t="s">
        <v>632</v>
      </c>
      <c r="M2299" s="73" t="s">
        <v>2161</v>
      </c>
    </row>
    <row r="2300" spans="1:13" ht="15" customHeight="1" x14ac:dyDescent="0.25">
      <c r="A2300" s="64" t="s">
        <v>50</v>
      </c>
      <c r="B2300" s="39" t="s">
        <v>421</v>
      </c>
      <c r="C2300" s="65" t="s">
        <v>758</v>
      </c>
      <c r="D2300" s="65" t="s">
        <v>759</v>
      </c>
      <c r="E2300" s="80" t="s">
        <v>361</v>
      </c>
      <c r="F2300" s="65" t="s">
        <v>633</v>
      </c>
      <c r="G2300" s="65" t="s">
        <v>634</v>
      </c>
      <c r="H2300" s="65" t="s">
        <v>635</v>
      </c>
      <c r="I2300" s="81">
        <v>1035.8046000000013</v>
      </c>
      <c r="J2300" s="48" t="str">
        <f t="shared" si="35"/>
        <v>100 Dept of Government Operations - Admin Services</v>
      </c>
      <c r="K2300" s="48" t="str">
        <f>IFERROR(VLOOKUP(C2300,AppropUnits[],13,0),D2300)</f>
        <v>DGO FIN Payables/Disbursing</v>
      </c>
      <c r="L2300" s="72" t="s">
        <v>632</v>
      </c>
      <c r="M2300" s="73" t="s">
        <v>2161</v>
      </c>
    </row>
    <row r="2301" spans="1:13" ht="15" customHeight="1" x14ac:dyDescent="0.25">
      <c r="A2301" s="64" t="s">
        <v>50</v>
      </c>
      <c r="B2301" s="39" t="s">
        <v>421</v>
      </c>
      <c r="C2301" s="65" t="s">
        <v>758</v>
      </c>
      <c r="D2301" s="65" t="s">
        <v>759</v>
      </c>
      <c r="E2301" s="80" t="s">
        <v>361</v>
      </c>
      <c r="F2301" s="65" t="s">
        <v>633</v>
      </c>
      <c r="G2301" s="65" t="s">
        <v>667</v>
      </c>
      <c r="H2301" s="65" t="s">
        <v>635</v>
      </c>
      <c r="I2301" s="81">
        <v>1564.5299999999952</v>
      </c>
      <c r="J2301" s="48" t="str">
        <f t="shared" si="35"/>
        <v>100 Dept of Government Operations - Admin Services</v>
      </c>
      <c r="K2301" s="48" t="str">
        <f>IFERROR(VLOOKUP(C2301,AppropUnits[],13,0),D2301)</f>
        <v>DGO FIN Payables/Disbursing</v>
      </c>
      <c r="L2301" s="72" t="s">
        <v>632</v>
      </c>
      <c r="M2301" s="73" t="s">
        <v>2161</v>
      </c>
    </row>
    <row r="2302" spans="1:13" ht="15" customHeight="1" x14ac:dyDescent="0.25">
      <c r="A2302" s="64" t="s">
        <v>50</v>
      </c>
      <c r="B2302" s="39" t="s">
        <v>421</v>
      </c>
      <c r="C2302" s="65" t="s">
        <v>758</v>
      </c>
      <c r="D2302" s="65" t="s">
        <v>759</v>
      </c>
      <c r="E2302" s="80" t="s">
        <v>361</v>
      </c>
      <c r="F2302" s="65" t="s">
        <v>633</v>
      </c>
      <c r="G2302" s="65" t="s">
        <v>644</v>
      </c>
      <c r="H2302" s="65" t="s">
        <v>635</v>
      </c>
      <c r="I2302" s="81">
        <v>399.07499999999976</v>
      </c>
      <c r="J2302" s="48" t="str">
        <f t="shared" si="35"/>
        <v>100 Dept of Government Operations - Admin Services</v>
      </c>
      <c r="K2302" s="48" t="str">
        <f>IFERROR(VLOOKUP(C2302,AppropUnits[],13,0),D2302)</f>
        <v>DGO FIN Payables/Disbursing</v>
      </c>
      <c r="L2302" s="72" t="s">
        <v>632</v>
      </c>
      <c r="M2302" s="73" t="s">
        <v>2161</v>
      </c>
    </row>
    <row r="2303" spans="1:13" ht="15" customHeight="1" x14ac:dyDescent="0.25">
      <c r="A2303" s="64" t="s">
        <v>50</v>
      </c>
      <c r="B2303" s="39" t="s">
        <v>421</v>
      </c>
      <c r="C2303" s="65" t="s">
        <v>760</v>
      </c>
      <c r="D2303" s="65" t="s">
        <v>761</v>
      </c>
      <c r="E2303" s="80" t="s">
        <v>361</v>
      </c>
      <c r="F2303" s="65" t="s">
        <v>633</v>
      </c>
      <c r="G2303" s="65" t="s">
        <v>634</v>
      </c>
      <c r="H2303" s="65" t="s">
        <v>635</v>
      </c>
      <c r="I2303" s="81">
        <v>0.59040000000000015</v>
      </c>
      <c r="J2303" s="48" t="str">
        <f t="shared" si="35"/>
        <v>100 Dept of Government Operations - Admin Services</v>
      </c>
      <c r="K2303" s="48" t="str">
        <f>IFERROR(VLOOKUP(C2303,AppropUnits[],13,0),D2303)</f>
        <v>DGO FIN Technical Services</v>
      </c>
      <c r="L2303" s="72" t="s">
        <v>632</v>
      </c>
      <c r="M2303" s="73" t="s">
        <v>2161</v>
      </c>
    </row>
    <row r="2304" spans="1:13" ht="15" customHeight="1" x14ac:dyDescent="0.25">
      <c r="A2304" s="64" t="s">
        <v>50</v>
      </c>
      <c r="B2304" s="39" t="s">
        <v>421</v>
      </c>
      <c r="C2304" s="65" t="s">
        <v>760</v>
      </c>
      <c r="D2304" s="65" t="s">
        <v>761</v>
      </c>
      <c r="E2304" s="80" t="s">
        <v>361</v>
      </c>
      <c r="F2304" s="65" t="s">
        <v>633</v>
      </c>
      <c r="G2304" s="65" t="s">
        <v>644</v>
      </c>
      <c r="H2304" s="65" t="s">
        <v>635</v>
      </c>
      <c r="I2304" s="81">
        <v>101.72499999999994</v>
      </c>
      <c r="J2304" s="48" t="str">
        <f t="shared" si="35"/>
        <v>100 Dept of Government Operations - Admin Services</v>
      </c>
      <c r="K2304" s="48" t="str">
        <f>IFERROR(VLOOKUP(C2304,AppropUnits[],13,0),D2304)</f>
        <v>DGO FIN Technical Services</v>
      </c>
      <c r="L2304" s="72" t="s">
        <v>632</v>
      </c>
      <c r="M2304" s="73" t="s">
        <v>2161</v>
      </c>
    </row>
    <row r="2305" spans="1:13" ht="15" customHeight="1" x14ac:dyDescent="0.25">
      <c r="A2305" s="64" t="s">
        <v>50</v>
      </c>
      <c r="B2305" s="39" t="s">
        <v>421</v>
      </c>
      <c r="C2305" s="65" t="s">
        <v>760</v>
      </c>
      <c r="D2305" s="65" t="s">
        <v>761</v>
      </c>
      <c r="E2305" s="80" t="s">
        <v>361</v>
      </c>
      <c r="F2305" s="65" t="s">
        <v>633</v>
      </c>
      <c r="G2305" s="65" t="s">
        <v>652</v>
      </c>
      <c r="H2305" s="65" t="s">
        <v>635</v>
      </c>
      <c r="I2305" s="81">
        <v>5399.7449893159992</v>
      </c>
      <c r="J2305" s="48" t="str">
        <f t="shared" si="35"/>
        <v>100 Dept of Government Operations - Admin Services</v>
      </c>
      <c r="K2305" s="48" t="str">
        <f>IFERROR(VLOOKUP(C2305,AppropUnits[],13,0),D2305)</f>
        <v>DGO FIN Technical Services</v>
      </c>
      <c r="L2305" s="72" t="s">
        <v>632</v>
      </c>
      <c r="M2305" s="73" t="s">
        <v>2161</v>
      </c>
    </row>
    <row r="2306" spans="1:13" ht="15" customHeight="1" x14ac:dyDescent="0.25">
      <c r="A2306" s="64" t="s">
        <v>50</v>
      </c>
      <c r="B2306" s="39" t="s">
        <v>421</v>
      </c>
      <c r="C2306" s="65" t="s">
        <v>760</v>
      </c>
      <c r="D2306" s="65" t="s">
        <v>762</v>
      </c>
      <c r="E2306" s="80" t="s">
        <v>361</v>
      </c>
      <c r="F2306" s="65" t="s">
        <v>633</v>
      </c>
      <c r="G2306" s="65" t="s">
        <v>634</v>
      </c>
      <c r="H2306" s="65" t="s">
        <v>635</v>
      </c>
      <c r="I2306" s="81">
        <v>1737.2073407730441</v>
      </c>
      <c r="J2306" s="48" t="str">
        <f t="shared" si="35"/>
        <v>100 Dept of Government Operations - Admin Services</v>
      </c>
      <c r="K2306" s="48" t="str">
        <f>IFERROR(VLOOKUP(C2306,AppropUnits[],13,0),D2306)</f>
        <v>DGO FIN Technical Services</v>
      </c>
      <c r="L2306" s="72" t="s">
        <v>632</v>
      </c>
      <c r="M2306" s="73" t="s">
        <v>2161</v>
      </c>
    </row>
    <row r="2307" spans="1:13" ht="15" customHeight="1" x14ac:dyDescent="0.25">
      <c r="A2307" s="64" t="s">
        <v>50</v>
      </c>
      <c r="B2307" s="39" t="s">
        <v>421</v>
      </c>
      <c r="C2307" s="65" t="s">
        <v>760</v>
      </c>
      <c r="D2307" s="65" t="s">
        <v>762</v>
      </c>
      <c r="E2307" s="80" t="s">
        <v>361</v>
      </c>
      <c r="F2307" s="65" t="s">
        <v>633</v>
      </c>
      <c r="G2307" s="65" t="s">
        <v>650</v>
      </c>
      <c r="H2307" s="65" t="s">
        <v>635</v>
      </c>
      <c r="I2307" s="81">
        <v>472.92764109027024</v>
      </c>
      <c r="J2307" s="48" t="str">
        <f t="shared" si="35"/>
        <v>100 Dept of Government Operations - Admin Services</v>
      </c>
      <c r="K2307" s="48" t="str">
        <f>IFERROR(VLOOKUP(C2307,AppropUnits[],13,0),D2307)</f>
        <v>DGO FIN Technical Services</v>
      </c>
      <c r="L2307" s="72" t="s">
        <v>632</v>
      </c>
      <c r="M2307" s="73" t="s">
        <v>2161</v>
      </c>
    </row>
    <row r="2308" spans="1:13" ht="15" customHeight="1" x14ac:dyDescent="0.25">
      <c r="A2308" s="64" t="s">
        <v>50</v>
      </c>
      <c r="B2308" s="39" t="s">
        <v>421</v>
      </c>
      <c r="C2308" s="65" t="s">
        <v>763</v>
      </c>
      <c r="D2308" s="65" t="s">
        <v>764</v>
      </c>
      <c r="E2308" s="80" t="s">
        <v>361</v>
      </c>
      <c r="F2308" s="65" t="s">
        <v>633</v>
      </c>
      <c r="G2308" s="65" t="s">
        <v>634</v>
      </c>
      <c r="H2308" s="65" t="s">
        <v>13</v>
      </c>
      <c r="I2308" s="81">
        <v>-404.47219999999885</v>
      </c>
      <c r="J2308" s="48" t="str">
        <f t="shared" ref="J2308:J2371" si="36">IF(A2308&gt;"",A2308&amp;" "&amp;B2308,B2308)</f>
        <v>100 Dept of Government Operations - Admin Services</v>
      </c>
      <c r="K2308" s="48" t="str">
        <f>IFERROR(VLOOKUP(C2308,AppropUnits[],13,0),D2308)</f>
        <v>DGO FIN Financial Reporting</v>
      </c>
      <c r="L2308" s="72" t="s">
        <v>632</v>
      </c>
      <c r="M2308" s="73" t="s">
        <v>2161</v>
      </c>
    </row>
    <row r="2309" spans="1:13" ht="15" customHeight="1" x14ac:dyDescent="0.25">
      <c r="A2309" s="64" t="s">
        <v>50</v>
      </c>
      <c r="B2309" s="39" t="s">
        <v>421</v>
      </c>
      <c r="C2309" s="65" t="s">
        <v>763</v>
      </c>
      <c r="D2309" s="65" t="s">
        <v>764</v>
      </c>
      <c r="E2309" s="80" t="s">
        <v>361</v>
      </c>
      <c r="F2309" s="65" t="s">
        <v>633</v>
      </c>
      <c r="G2309" s="65" t="s">
        <v>634</v>
      </c>
      <c r="H2309" s="65" t="s">
        <v>635</v>
      </c>
      <c r="I2309" s="81">
        <v>306.78700000000038</v>
      </c>
      <c r="J2309" s="48" t="str">
        <f t="shared" si="36"/>
        <v>100 Dept of Government Operations - Admin Services</v>
      </c>
      <c r="K2309" s="48" t="str">
        <f>IFERROR(VLOOKUP(C2309,AppropUnits[],13,0),D2309)</f>
        <v>DGO FIN Financial Reporting</v>
      </c>
      <c r="L2309" s="72" t="s">
        <v>632</v>
      </c>
      <c r="M2309" s="73" t="s">
        <v>2161</v>
      </c>
    </row>
    <row r="2310" spans="1:13" ht="15" customHeight="1" x14ac:dyDescent="0.25">
      <c r="A2310" s="64" t="s">
        <v>50</v>
      </c>
      <c r="B2310" s="39" t="s">
        <v>421</v>
      </c>
      <c r="C2310" s="65" t="s">
        <v>763</v>
      </c>
      <c r="D2310" s="65" t="s">
        <v>764</v>
      </c>
      <c r="E2310" s="80" t="s">
        <v>361</v>
      </c>
      <c r="F2310" s="65" t="s">
        <v>633</v>
      </c>
      <c r="G2310" s="65" t="s">
        <v>649</v>
      </c>
      <c r="H2310" s="65" t="s">
        <v>635</v>
      </c>
      <c r="I2310" s="81">
        <v>34.84999999999971</v>
      </c>
      <c r="J2310" s="48" t="str">
        <f t="shared" si="36"/>
        <v>100 Dept of Government Operations - Admin Services</v>
      </c>
      <c r="K2310" s="48" t="str">
        <f>IFERROR(VLOOKUP(C2310,AppropUnits[],13,0),D2310)</f>
        <v>DGO FIN Financial Reporting</v>
      </c>
      <c r="L2310" s="72" t="s">
        <v>632</v>
      </c>
      <c r="M2310" s="73" t="s">
        <v>2161</v>
      </c>
    </row>
    <row r="2311" spans="1:13" ht="15" customHeight="1" x14ac:dyDescent="0.25">
      <c r="A2311" s="64" t="s">
        <v>50</v>
      </c>
      <c r="B2311" s="39" t="s">
        <v>421</v>
      </c>
      <c r="C2311" s="65" t="s">
        <v>763</v>
      </c>
      <c r="D2311" s="65" t="s">
        <v>764</v>
      </c>
      <c r="E2311" s="80" t="s">
        <v>361</v>
      </c>
      <c r="F2311" s="65" t="s">
        <v>633</v>
      </c>
      <c r="G2311" s="65" t="s">
        <v>650</v>
      </c>
      <c r="H2311" s="65" t="s">
        <v>635</v>
      </c>
      <c r="I2311" s="81">
        <v>17</v>
      </c>
      <c r="J2311" s="48" t="str">
        <f t="shared" si="36"/>
        <v>100 Dept of Government Operations - Admin Services</v>
      </c>
      <c r="K2311" s="48" t="str">
        <f>IFERROR(VLOOKUP(C2311,AppropUnits[],13,0),D2311)</f>
        <v>DGO FIN Financial Reporting</v>
      </c>
      <c r="L2311" s="72" t="s">
        <v>632</v>
      </c>
      <c r="M2311" s="73" t="s">
        <v>2161</v>
      </c>
    </row>
    <row r="2312" spans="1:13" ht="15" customHeight="1" x14ac:dyDescent="0.25">
      <c r="A2312" s="64" t="s">
        <v>50</v>
      </c>
      <c r="B2312" s="39" t="s">
        <v>421</v>
      </c>
      <c r="C2312" s="65" t="s">
        <v>763</v>
      </c>
      <c r="D2312" s="65" t="s">
        <v>764</v>
      </c>
      <c r="E2312" s="80" t="s">
        <v>361</v>
      </c>
      <c r="F2312" s="65" t="s">
        <v>633</v>
      </c>
      <c r="G2312" s="65" t="s">
        <v>667</v>
      </c>
      <c r="H2312" s="65" t="s">
        <v>635</v>
      </c>
      <c r="I2312" s="81">
        <v>668.04999999999791</v>
      </c>
      <c r="J2312" s="48" t="str">
        <f t="shared" si="36"/>
        <v>100 Dept of Government Operations - Admin Services</v>
      </c>
      <c r="K2312" s="48" t="str">
        <f>IFERROR(VLOOKUP(C2312,AppropUnits[],13,0),D2312)</f>
        <v>DGO FIN Financial Reporting</v>
      </c>
      <c r="L2312" s="72" t="s">
        <v>632</v>
      </c>
      <c r="M2312" s="73" t="s">
        <v>2161</v>
      </c>
    </row>
    <row r="2313" spans="1:13" ht="15" customHeight="1" x14ac:dyDescent="0.25">
      <c r="A2313" s="64" t="s">
        <v>50</v>
      </c>
      <c r="B2313" s="39" t="s">
        <v>421</v>
      </c>
      <c r="C2313" s="65" t="s">
        <v>763</v>
      </c>
      <c r="D2313" s="65" t="s">
        <v>764</v>
      </c>
      <c r="E2313" s="80" t="s">
        <v>361</v>
      </c>
      <c r="F2313" s="65" t="s">
        <v>633</v>
      </c>
      <c r="G2313" s="65" t="s">
        <v>644</v>
      </c>
      <c r="H2313" s="65" t="s">
        <v>635</v>
      </c>
      <c r="I2313" s="81">
        <v>334.9099999999998</v>
      </c>
      <c r="J2313" s="48" t="str">
        <f t="shared" si="36"/>
        <v>100 Dept of Government Operations - Admin Services</v>
      </c>
      <c r="K2313" s="48" t="str">
        <f>IFERROR(VLOOKUP(C2313,AppropUnits[],13,0),D2313)</f>
        <v>DGO FIN Financial Reporting</v>
      </c>
      <c r="L2313" s="72" t="s">
        <v>632</v>
      </c>
      <c r="M2313" s="73" t="s">
        <v>2161</v>
      </c>
    </row>
    <row r="2314" spans="1:13" ht="15" customHeight="1" x14ac:dyDescent="0.25">
      <c r="A2314" s="64" t="s">
        <v>50</v>
      </c>
      <c r="B2314" s="39" t="s">
        <v>421</v>
      </c>
      <c r="C2314" s="65" t="s">
        <v>763</v>
      </c>
      <c r="D2314" s="65" t="s">
        <v>764</v>
      </c>
      <c r="E2314" s="80" t="s">
        <v>361</v>
      </c>
      <c r="F2314" s="65" t="s">
        <v>633</v>
      </c>
      <c r="G2314" s="65" t="s">
        <v>652</v>
      </c>
      <c r="H2314" s="65" t="s">
        <v>635</v>
      </c>
      <c r="I2314" s="81">
        <v>609.64888521600005</v>
      </c>
      <c r="J2314" s="48" t="str">
        <f t="shared" si="36"/>
        <v>100 Dept of Government Operations - Admin Services</v>
      </c>
      <c r="K2314" s="48" t="str">
        <f>IFERROR(VLOOKUP(C2314,AppropUnits[],13,0),D2314)</f>
        <v>DGO FIN Financial Reporting</v>
      </c>
      <c r="L2314" s="72" t="s">
        <v>632</v>
      </c>
      <c r="M2314" s="73" t="s">
        <v>2161</v>
      </c>
    </row>
    <row r="2315" spans="1:13" ht="15" customHeight="1" x14ac:dyDescent="0.25">
      <c r="A2315" s="64" t="s">
        <v>50</v>
      </c>
      <c r="B2315" s="39" t="s">
        <v>421</v>
      </c>
      <c r="C2315" s="65" t="s">
        <v>763</v>
      </c>
      <c r="D2315" s="65" t="s">
        <v>765</v>
      </c>
      <c r="E2315" s="80" t="s">
        <v>361</v>
      </c>
      <c r="F2315" s="65" t="s">
        <v>633</v>
      </c>
      <c r="G2315" s="65" t="s">
        <v>634</v>
      </c>
      <c r="H2315" s="65" t="s">
        <v>635</v>
      </c>
      <c r="I2315" s="81">
        <v>353.70439395693961</v>
      </c>
      <c r="J2315" s="48" t="str">
        <f t="shared" si="36"/>
        <v>100 Dept of Government Operations - Admin Services</v>
      </c>
      <c r="K2315" s="48" t="str">
        <f>IFERROR(VLOOKUP(C2315,AppropUnits[],13,0),D2315)</f>
        <v>DGO FIN Financial Reporting</v>
      </c>
      <c r="L2315" s="72" t="s">
        <v>632</v>
      </c>
      <c r="M2315" s="73" t="s">
        <v>2161</v>
      </c>
    </row>
    <row r="2316" spans="1:13" ht="15" customHeight="1" x14ac:dyDescent="0.25">
      <c r="A2316" s="64" t="s">
        <v>50</v>
      </c>
      <c r="B2316" s="39" t="s">
        <v>421</v>
      </c>
      <c r="C2316" s="65" t="s">
        <v>763</v>
      </c>
      <c r="D2316" s="65" t="s">
        <v>765</v>
      </c>
      <c r="E2316" s="80" t="s">
        <v>361</v>
      </c>
      <c r="F2316" s="65" t="s">
        <v>633</v>
      </c>
      <c r="G2316" s="65" t="s">
        <v>650</v>
      </c>
      <c r="H2316" s="65" t="s">
        <v>635</v>
      </c>
      <c r="I2316" s="81">
        <v>96.290512221115932</v>
      </c>
      <c r="J2316" s="48" t="str">
        <f t="shared" si="36"/>
        <v>100 Dept of Government Operations - Admin Services</v>
      </c>
      <c r="K2316" s="48" t="str">
        <f>IFERROR(VLOOKUP(C2316,AppropUnits[],13,0),D2316)</f>
        <v>DGO FIN Financial Reporting</v>
      </c>
      <c r="L2316" s="72" t="s">
        <v>632</v>
      </c>
      <c r="M2316" s="73" t="s">
        <v>2161</v>
      </c>
    </row>
    <row r="2317" spans="1:13" ht="15" customHeight="1" x14ac:dyDescent="0.25">
      <c r="A2317" s="64" t="s">
        <v>50</v>
      </c>
      <c r="B2317" s="39" t="s">
        <v>421</v>
      </c>
      <c r="C2317" s="65" t="s">
        <v>766</v>
      </c>
      <c r="D2317" s="65" t="s">
        <v>767</v>
      </c>
      <c r="E2317" s="80" t="s">
        <v>361</v>
      </c>
      <c r="F2317" s="65" t="s">
        <v>633</v>
      </c>
      <c r="G2317" s="65" t="s">
        <v>634</v>
      </c>
      <c r="H2317" s="65" t="s">
        <v>13</v>
      </c>
      <c r="I2317" s="81">
        <v>-179.06379999999925</v>
      </c>
      <c r="J2317" s="48" t="str">
        <f t="shared" si="36"/>
        <v>100 Dept of Government Operations - Admin Services</v>
      </c>
      <c r="K2317" s="48" t="str">
        <f>IFERROR(VLOOKUP(C2317,AppropUnits[],13,0),D2317)</f>
        <v>DGO FIN Financial Information Systems</v>
      </c>
      <c r="L2317" s="72" t="s">
        <v>632</v>
      </c>
      <c r="M2317" s="73" t="s">
        <v>2161</v>
      </c>
    </row>
    <row r="2318" spans="1:13" ht="15" customHeight="1" x14ac:dyDescent="0.25">
      <c r="A2318" s="64" t="s">
        <v>50</v>
      </c>
      <c r="B2318" s="39" t="s">
        <v>421</v>
      </c>
      <c r="C2318" s="65" t="s">
        <v>766</v>
      </c>
      <c r="D2318" s="65" t="s">
        <v>767</v>
      </c>
      <c r="E2318" s="80" t="s">
        <v>361</v>
      </c>
      <c r="F2318" s="65" t="s">
        <v>633</v>
      </c>
      <c r="G2318" s="65" t="s">
        <v>634</v>
      </c>
      <c r="H2318" s="65" t="s">
        <v>635</v>
      </c>
      <c r="I2318" s="81">
        <v>30345.435305000032</v>
      </c>
      <c r="J2318" s="48" t="str">
        <f t="shared" si="36"/>
        <v>100 Dept of Government Operations - Admin Services</v>
      </c>
      <c r="K2318" s="48" t="str">
        <f>IFERROR(VLOOKUP(C2318,AppropUnits[],13,0),D2318)</f>
        <v>DGO FIN Financial Information Systems</v>
      </c>
      <c r="L2318" s="72" t="s">
        <v>632</v>
      </c>
      <c r="M2318" s="73" t="s">
        <v>2161</v>
      </c>
    </row>
    <row r="2319" spans="1:13" ht="15" customHeight="1" x14ac:dyDescent="0.25">
      <c r="A2319" s="64" t="s">
        <v>50</v>
      </c>
      <c r="B2319" s="39" t="s">
        <v>421</v>
      </c>
      <c r="C2319" s="65" t="s">
        <v>766</v>
      </c>
      <c r="D2319" s="65" t="s">
        <v>767</v>
      </c>
      <c r="E2319" s="80" t="s">
        <v>361</v>
      </c>
      <c r="F2319" s="65" t="s">
        <v>633</v>
      </c>
      <c r="G2319" s="65" t="s">
        <v>649</v>
      </c>
      <c r="H2319" s="65" t="s">
        <v>635</v>
      </c>
      <c r="I2319" s="81">
        <v>43888.244000000013</v>
      </c>
      <c r="J2319" s="48" t="str">
        <f t="shared" si="36"/>
        <v>100 Dept of Government Operations - Admin Services</v>
      </c>
      <c r="K2319" s="48" t="str">
        <f>IFERROR(VLOOKUP(C2319,AppropUnits[],13,0),D2319)</f>
        <v>DGO FIN Financial Information Systems</v>
      </c>
      <c r="L2319" s="72" t="s">
        <v>632</v>
      </c>
      <c r="M2319" s="73" t="s">
        <v>2161</v>
      </c>
    </row>
    <row r="2320" spans="1:13" ht="15" customHeight="1" x14ac:dyDescent="0.25">
      <c r="A2320" s="64" t="s">
        <v>50</v>
      </c>
      <c r="B2320" s="39" t="s">
        <v>421</v>
      </c>
      <c r="C2320" s="65" t="s">
        <v>766</v>
      </c>
      <c r="D2320" s="65" t="s">
        <v>767</v>
      </c>
      <c r="E2320" s="80" t="s">
        <v>361</v>
      </c>
      <c r="F2320" s="65" t="s">
        <v>633</v>
      </c>
      <c r="G2320" s="65" t="s">
        <v>650</v>
      </c>
      <c r="H2320" s="65" t="s">
        <v>635</v>
      </c>
      <c r="I2320" s="81">
        <v>9118.42</v>
      </c>
      <c r="J2320" s="48" t="str">
        <f t="shared" si="36"/>
        <v>100 Dept of Government Operations - Admin Services</v>
      </c>
      <c r="K2320" s="48" t="str">
        <f>IFERROR(VLOOKUP(C2320,AppropUnits[],13,0),D2320)</f>
        <v>DGO FIN Financial Information Systems</v>
      </c>
      <c r="L2320" s="72" t="s">
        <v>632</v>
      </c>
      <c r="M2320" s="73" t="s">
        <v>2161</v>
      </c>
    </row>
    <row r="2321" spans="1:13" ht="15" customHeight="1" x14ac:dyDescent="0.25">
      <c r="A2321" s="64" t="s">
        <v>50</v>
      </c>
      <c r="B2321" s="39" t="s">
        <v>421</v>
      </c>
      <c r="C2321" s="65" t="s">
        <v>766</v>
      </c>
      <c r="D2321" s="65" t="s">
        <v>767</v>
      </c>
      <c r="E2321" s="80" t="s">
        <v>361</v>
      </c>
      <c r="F2321" s="65" t="s">
        <v>633</v>
      </c>
      <c r="G2321" s="65" t="s">
        <v>651</v>
      </c>
      <c r="H2321" s="65" t="s">
        <v>635</v>
      </c>
      <c r="I2321" s="81">
        <v>-6.7200000000000007E-4</v>
      </c>
      <c r="J2321" s="48" t="str">
        <f t="shared" si="36"/>
        <v>100 Dept of Government Operations - Admin Services</v>
      </c>
      <c r="K2321" s="48" t="str">
        <f>IFERROR(VLOOKUP(C2321,AppropUnits[],13,0),D2321)</f>
        <v>DGO FIN Financial Information Systems</v>
      </c>
      <c r="L2321" s="72" t="s">
        <v>632</v>
      </c>
      <c r="M2321" s="73" t="s">
        <v>2161</v>
      </c>
    </row>
    <row r="2322" spans="1:13" ht="15" customHeight="1" x14ac:dyDescent="0.25">
      <c r="A2322" s="64" t="s">
        <v>50</v>
      </c>
      <c r="B2322" s="39" t="s">
        <v>421</v>
      </c>
      <c r="C2322" s="65" t="s">
        <v>766</v>
      </c>
      <c r="D2322" s="65" t="s">
        <v>767</v>
      </c>
      <c r="E2322" s="80" t="s">
        <v>361</v>
      </c>
      <c r="F2322" s="65" t="s">
        <v>633</v>
      </c>
      <c r="G2322" s="65" t="s">
        <v>667</v>
      </c>
      <c r="H2322" s="65" t="s">
        <v>635</v>
      </c>
      <c r="I2322" s="81">
        <v>788.72999999999752</v>
      </c>
      <c r="J2322" s="48" t="str">
        <f t="shared" si="36"/>
        <v>100 Dept of Government Operations - Admin Services</v>
      </c>
      <c r="K2322" s="48" t="str">
        <f>IFERROR(VLOOKUP(C2322,AppropUnits[],13,0),D2322)</f>
        <v>DGO FIN Financial Information Systems</v>
      </c>
      <c r="L2322" s="72" t="s">
        <v>632</v>
      </c>
      <c r="M2322" s="73" t="s">
        <v>2161</v>
      </c>
    </row>
    <row r="2323" spans="1:13" ht="15" customHeight="1" x14ac:dyDescent="0.25">
      <c r="A2323" s="64" t="s">
        <v>50</v>
      </c>
      <c r="B2323" s="39" t="s">
        <v>421</v>
      </c>
      <c r="C2323" s="65" t="s">
        <v>766</v>
      </c>
      <c r="D2323" s="65" t="s">
        <v>767</v>
      </c>
      <c r="E2323" s="80" t="s">
        <v>361</v>
      </c>
      <c r="F2323" s="65" t="s">
        <v>633</v>
      </c>
      <c r="G2323" s="65" t="s">
        <v>644</v>
      </c>
      <c r="H2323" s="65" t="s">
        <v>635</v>
      </c>
      <c r="I2323" s="81">
        <v>435.06999999999971</v>
      </c>
      <c r="J2323" s="48" t="str">
        <f t="shared" si="36"/>
        <v>100 Dept of Government Operations - Admin Services</v>
      </c>
      <c r="K2323" s="48" t="str">
        <f>IFERROR(VLOOKUP(C2323,AppropUnits[],13,0),D2323)</f>
        <v>DGO FIN Financial Information Systems</v>
      </c>
      <c r="L2323" s="72" t="s">
        <v>632</v>
      </c>
      <c r="M2323" s="73" t="s">
        <v>2161</v>
      </c>
    </row>
    <row r="2324" spans="1:13" ht="15" customHeight="1" x14ac:dyDescent="0.25">
      <c r="A2324" s="64" t="s">
        <v>50</v>
      </c>
      <c r="B2324" s="39" t="s">
        <v>421</v>
      </c>
      <c r="C2324" s="65" t="s">
        <v>766</v>
      </c>
      <c r="D2324" s="65" t="s">
        <v>767</v>
      </c>
      <c r="E2324" s="80" t="s">
        <v>361</v>
      </c>
      <c r="F2324" s="65" t="s">
        <v>633</v>
      </c>
      <c r="G2324" s="65" t="s">
        <v>652</v>
      </c>
      <c r="H2324" s="65" t="s">
        <v>635</v>
      </c>
      <c r="I2324" s="81">
        <v>24429.833013024134</v>
      </c>
      <c r="J2324" s="48" t="str">
        <f t="shared" si="36"/>
        <v>100 Dept of Government Operations - Admin Services</v>
      </c>
      <c r="K2324" s="48" t="str">
        <f>IFERROR(VLOOKUP(C2324,AppropUnits[],13,0),D2324)</f>
        <v>DGO FIN Financial Information Systems</v>
      </c>
      <c r="L2324" s="72" t="s">
        <v>632</v>
      </c>
      <c r="M2324" s="73" t="s">
        <v>2161</v>
      </c>
    </row>
    <row r="2325" spans="1:13" ht="15" customHeight="1" x14ac:dyDescent="0.25">
      <c r="A2325" s="64" t="s">
        <v>50</v>
      </c>
      <c r="B2325" s="39" t="s">
        <v>421</v>
      </c>
      <c r="C2325" s="65" t="s">
        <v>766</v>
      </c>
      <c r="D2325" s="65" t="s">
        <v>768</v>
      </c>
      <c r="E2325" s="80" t="s">
        <v>361</v>
      </c>
      <c r="F2325" s="65" t="s">
        <v>633</v>
      </c>
      <c r="G2325" s="65" t="s">
        <v>634</v>
      </c>
      <c r="H2325" s="65" t="s">
        <v>635</v>
      </c>
      <c r="I2325" s="81">
        <v>4337.0613804310524</v>
      </c>
      <c r="J2325" s="48" t="str">
        <f t="shared" si="36"/>
        <v>100 Dept of Government Operations - Admin Services</v>
      </c>
      <c r="K2325" s="48" t="str">
        <f>IFERROR(VLOOKUP(C2325,AppropUnits[],13,0),D2325)</f>
        <v>DGO FIN Financial Information Systems</v>
      </c>
      <c r="L2325" s="72" t="s">
        <v>632</v>
      </c>
      <c r="M2325" s="73" t="s">
        <v>2161</v>
      </c>
    </row>
    <row r="2326" spans="1:13" ht="15" customHeight="1" x14ac:dyDescent="0.25">
      <c r="A2326" s="64" t="s">
        <v>50</v>
      </c>
      <c r="B2326" s="39" t="s">
        <v>421</v>
      </c>
      <c r="C2326" s="65" t="s">
        <v>766</v>
      </c>
      <c r="D2326" s="65" t="s">
        <v>768</v>
      </c>
      <c r="E2326" s="80" t="s">
        <v>361</v>
      </c>
      <c r="F2326" s="65" t="s">
        <v>633</v>
      </c>
      <c r="G2326" s="65" t="s">
        <v>650</v>
      </c>
      <c r="H2326" s="65" t="s">
        <v>635</v>
      </c>
      <c r="I2326" s="81">
        <v>1180.6974100156851</v>
      </c>
      <c r="J2326" s="48" t="str">
        <f t="shared" si="36"/>
        <v>100 Dept of Government Operations - Admin Services</v>
      </c>
      <c r="K2326" s="48" t="str">
        <f>IFERROR(VLOOKUP(C2326,AppropUnits[],13,0),D2326)</f>
        <v>DGO FIN Financial Information Systems</v>
      </c>
      <c r="L2326" s="72" t="s">
        <v>632</v>
      </c>
      <c r="M2326" s="73" t="s">
        <v>2161</v>
      </c>
    </row>
    <row r="2327" spans="1:13" ht="15" customHeight="1" x14ac:dyDescent="0.25">
      <c r="A2327" s="64" t="s">
        <v>50</v>
      </c>
      <c r="B2327" s="39" t="s">
        <v>421</v>
      </c>
      <c r="C2327" s="65" t="s">
        <v>769</v>
      </c>
      <c r="D2327" s="65" t="s">
        <v>770</v>
      </c>
      <c r="E2327" s="80" t="s">
        <v>361</v>
      </c>
      <c r="F2327" s="65" t="s">
        <v>633</v>
      </c>
      <c r="G2327" s="65" t="s">
        <v>634</v>
      </c>
      <c r="H2327" s="65" t="s">
        <v>13</v>
      </c>
      <c r="I2327" s="81">
        <v>-253.41054289110852</v>
      </c>
      <c r="J2327" s="48" t="str">
        <f t="shared" si="36"/>
        <v>100 Dept of Government Operations - Admin Services</v>
      </c>
      <c r="K2327" s="48" t="str">
        <f>IFERROR(VLOOKUP(C2327,AppropUnits[],13,0),D2327)</f>
        <v>DGO OIG Inspector General of Medicaid Services</v>
      </c>
      <c r="L2327" s="72" t="s">
        <v>632</v>
      </c>
      <c r="M2327" s="73" t="s">
        <v>2161</v>
      </c>
    </row>
    <row r="2328" spans="1:13" ht="15" customHeight="1" x14ac:dyDescent="0.25">
      <c r="A2328" s="64" t="s">
        <v>50</v>
      </c>
      <c r="B2328" s="39" t="s">
        <v>421</v>
      </c>
      <c r="C2328" s="65" t="s">
        <v>769</v>
      </c>
      <c r="D2328" s="65" t="s">
        <v>770</v>
      </c>
      <c r="E2328" s="80" t="s">
        <v>361</v>
      </c>
      <c r="F2328" s="65" t="s">
        <v>633</v>
      </c>
      <c r="G2328" s="65" t="s">
        <v>634</v>
      </c>
      <c r="H2328" s="65" t="s">
        <v>635</v>
      </c>
      <c r="I2328" s="81">
        <v>829.72140000000104</v>
      </c>
      <c r="J2328" s="48" t="str">
        <f t="shared" si="36"/>
        <v>100 Dept of Government Operations - Admin Services</v>
      </c>
      <c r="K2328" s="48" t="str">
        <f>IFERROR(VLOOKUP(C2328,AppropUnits[],13,0),D2328)</f>
        <v>DGO OIG Inspector General of Medicaid Services</v>
      </c>
      <c r="L2328" s="72" t="s">
        <v>632</v>
      </c>
      <c r="M2328" s="73" t="s">
        <v>2161</v>
      </c>
    </row>
    <row r="2329" spans="1:13" ht="15" customHeight="1" x14ac:dyDescent="0.25">
      <c r="A2329" s="64" t="s">
        <v>50</v>
      </c>
      <c r="B2329" s="39" t="s">
        <v>421</v>
      </c>
      <c r="C2329" s="65" t="s">
        <v>769</v>
      </c>
      <c r="D2329" s="65" t="s">
        <v>770</v>
      </c>
      <c r="E2329" s="80" t="s">
        <v>361</v>
      </c>
      <c r="F2329" s="65" t="s">
        <v>633</v>
      </c>
      <c r="G2329" s="65" t="s">
        <v>649</v>
      </c>
      <c r="H2329" s="65" t="s">
        <v>635</v>
      </c>
      <c r="I2329" s="81">
        <v>151.47999999999988</v>
      </c>
      <c r="J2329" s="48" t="str">
        <f t="shared" si="36"/>
        <v>100 Dept of Government Operations - Admin Services</v>
      </c>
      <c r="K2329" s="48" t="str">
        <f>IFERROR(VLOOKUP(C2329,AppropUnits[],13,0),D2329)</f>
        <v>DGO OIG Inspector General of Medicaid Services</v>
      </c>
      <c r="L2329" s="72" t="s">
        <v>632</v>
      </c>
      <c r="M2329" s="73" t="s">
        <v>2161</v>
      </c>
    </row>
    <row r="2330" spans="1:13" ht="15" customHeight="1" x14ac:dyDescent="0.25">
      <c r="A2330" s="64" t="s">
        <v>50</v>
      </c>
      <c r="B2330" s="39" t="s">
        <v>421</v>
      </c>
      <c r="C2330" s="65" t="s">
        <v>769</v>
      </c>
      <c r="D2330" s="65" t="s">
        <v>770</v>
      </c>
      <c r="E2330" s="80" t="s">
        <v>361</v>
      </c>
      <c r="F2330" s="65" t="s">
        <v>633</v>
      </c>
      <c r="G2330" s="65" t="s">
        <v>650</v>
      </c>
      <c r="H2330" s="65" t="s">
        <v>635</v>
      </c>
      <c r="I2330" s="81">
        <v>29</v>
      </c>
      <c r="J2330" s="48" t="str">
        <f t="shared" si="36"/>
        <v>100 Dept of Government Operations - Admin Services</v>
      </c>
      <c r="K2330" s="48" t="str">
        <f>IFERROR(VLOOKUP(C2330,AppropUnits[],13,0),D2330)</f>
        <v>DGO OIG Inspector General of Medicaid Services</v>
      </c>
      <c r="L2330" s="72" t="s">
        <v>632</v>
      </c>
      <c r="M2330" s="73" t="s">
        <v>2161</v>
      </c>
    </row>
    <row r="2331" spans="1:13" ht="15" customHeight="1" x14ac:dyDescent="0.25">
      <c r="A2331" s="64" t="s">
        <v>50</v>
      </c>
      <c r="B2331" s="39" t="s">
        <v>421</v>
      </c>
      <c r="C2331" s="65" t="s">
        <v>769</v>
      </c>
      <c r="D2331" s="65" t="s">
        <v>770</v>
      </c>
      <c r="E2331" s="80" t="s">
        <v>361</v>
      </c>
      <c r="F2331" s="65" t="s">
        <v>633</v>
      </c>
      <c r="G2331" s="65" t="s">
        <v>651</v>
      </c>
      <c r="H2331" s="65" t="s">
        <v>635</v>
      </c>
      <c r="I2331" s="81">
        <v>-78.179856000000029</v>
      </c>
      <c r="J2331" s="48" t="str">
        <f t="shared" si="36"/>
        <v>100 Dept of Government Operations - Admin Services</v>
      </c>
      <c r="K2331" s="48" t="str">
        <f>IFERROR(VLOOKUP(C2331,AppropUnits[],13,0),D2331)</f>
        <v>DGO OIG Inspector General of Medicaid Services</v>
      </c>
      <c r="L2331" s="72" t="s">
        <v>632</v>
      </c>
      <c r="M2331" s="73" t="s">
        <v>2161</v>
      </c>
    </row>
    <row r="2332" spans="1:13" ht="15" customHeight="1" x14ac:dyDescent="0.25">
      <c r="A2332" s="64" t="s">
        <v>50</v>
      </c>
      <c r="B2332" s="39" t="s">
        <v>421</v>
      </c>
      <c r="C2332" s="65" t="s">
        <v>769</v>
      </c>
      <c r="D2332" s="65" t="s">
        <v>770</v>
      </c>
      <c r="E2332" s="80" t="s">
        <v>361</v>
      </c>
      <c r="F2332" s="65" t="s">
        <v>633</v>
      </c>
      <c r="G2332" s="65" t="s">
        <v>667</v>
      </c>
      <c r="H2332" s="65" t="s">
        <v>635</v>
      </c>
      <c r="I2332" s="81">
        <v>1659.3499999999949</v>
      </c>
      <c r="J2332" s="48" t="str">
        <f t="shared" si="36"/>
        <v>100 Dept of Government Operations - Admin Services</v>
      </c>
      <c r="K2332" s="48" t="str">
        <f>IFERROR(VLOOKUP(C2332,AppropUnits[],13,0),D2332)</f>
        <v>DGO OIG Inspector General of Medicaid Services</v>
      </c>
      <c r="L2332" s="72" t="s">
        <v>632</v>
      </c>
      <c r="M2332" s="73" t="s">
        <v>2161</v>
      </c>
    </row>
    <row r="2333" spans="1:13" ht="15" customHeight="1" x14ac:dyDescent="0.25">
      <c r="A2333" s="64" t="s">
        <v>50</v>
      </c>
      <c r="B2333" s="39" t="s">
        <v>421</v>
      </c>
      <c r="C2333" s="65" t="s">
        <v>769</v>
      </c>
      <c r="D2333" s="65" t="s">
        <v>770</v>
      </c>
      <c r="E2333" s="80" t="s">
        <v>361</v>
      </c>
      <c r="F2333" s="65" t="s">
        <v>633</v>
      </c>
      <c r="G2333" s="65" t="s">
        <v>644</v>
      </c>
      <c r="H2333" s="65" t="s">
        <v>635</v>
      </c>
      <c r="I2333" s="81">
        <v>472.62999999999977</v>
      </c>
      <c r="J2333" s="48" t="str">
        <f t="shared" si="36"/>
        <v>100 Dept of Government Operations - Admin Services</v>
      </c>
      <c r="K2333" s="48" t="str">
        <f>IFERROR(VLOOKUP(C2333,AppropUnits[],13,0),D2333)</f>
        <v>DGO OIG Inspector General of Medicaid Services</v>
      </c>
      <c r="L2333" s="72" t="s">
        <v>632</v>
      </c>
      <c r="M2333" s="73" t="s">
        <v>2161</v>
      </c>
    </row>
    <row r="2334" spans="1:13" ht="15" customHeight="1" x14ac:dyDescent="0.25">
      <c r="A2334" s="64" t="s">
        <v>50</v>
      </c>
      <c r="B2334" s="39" t="s">
        <v>421</v>
      </c>
      <c r="C2334" s="65" t="s">
        <v>769</v>
      </c>
      <c r="D2334" s="65" t="s">
        <v>770</v>
      </c>
      <c r="E2334" s="80" t="s">
        <v>361</v>
      </c>
      <c r="F2334" s="65" t="s">
        <v>633</v>
      </c>
      <c r="G2334" s="65" t="s">
        <v>652</v>
      </c>
      <c r="H2334" s="65" t="s">
        <v>635</v>
      </c>
      <c r="I2334" s="81">
        <v>3079.8910697519996</v>
      </c>
      <c r="J2334" s="48" t="str">
        <f t="shared" si="36"/>
        <v>100 Dept of Government Operations - Admin Services</v>
      </c>
      <c r="K2334" s="48" t="str">
        <f>IFERROR(VLOOKUP(C2334,AppropUnits[],13,0),D2334)</f>
        <v>DGO OIG Inspector General of Medicaid Services</v>
      </c>
      <c r="L2334" s="72" t="s">
        <v>632</v>
      </c>
      <c r="M2334" s="73" t="s">
        <v>2161</v>
      </c>
    </row>
    <row r="2335" spans="1:13" ht="15" customHeight="1" x14ac:dyDescent="0.25">
      <c r="A2335" s="64" t="s">
        <v>50</v>
      </c>
      <c r="B2335" s="39" t="s">
        <v>421</v>
      </c>
      <c r="C2335" s="65" t="s">
        <v>769</v>
      </c>
      <c r="D2335" s="65" t="s">
        <v>771</v>
      </c>
      <c r="E2335" s="80" t="s">
        <v>361</v>
      </c>
      <c r="F2335" s="65" t="s">
        <v>633</v>
      </c>
      <c r="G2335" s="65" t="s">
        <v>634</v>
      </c>
      <c r="H2335" s="65" t="s">
        <v>635</v>
      </c>
      <c r="I2335" s="81">
        <v>353.70439395693961</v>
      </c>
      <c r="J2335" s="48" t="str">
        <f t="shared" si="36"/>
        <v>100 Dept of Government Operations - Admin Services</v>
      </c>
      <c r="K2335" s="48" t="str">
        <f>IFERROR(VLOOKUP(C2335,AppropUnits[],13,0),D2335)</f>
        <v>DGO OIG Inspector General of Medicaid Services</v>
      </c>
      <c r="L2335" s="72" t="s">
        <v>632</v>
      </c>
      <c r="M2335" s="73" t="s">
        <v>2161</v>
      </c>
    </row>
    <row r="2336" spans="1:13" ht="15" customHeight="1" x14ac:dyDescent="0.25">
      <c r="A2336" s="64" t="s">
        <v>50</v>
      </c>
      <c r="B2336" s="39" t="s">
        <v>421</v>
      </c>
      <c r="C2336" s="65" t="s">
        <v>769</v>
      </c>
      <c r="D2336" s="65" t="s">
        <v>771</v>
      </c>
      <c r="E2336" s="80" t="s">
        <v>361</v>
      </c>
      <c r="F2336" s="65" t="s">
        <v>633</v>
      </c>
      <c r="G2336" s="65" t="s">
        <v>650</v>
      </c>
      <c r="H2336" s="65" t="s">
        <v>635</v>
      </c>
      <c r="I2336" s="81">
        <v>96.290512221115932</v>
      </c>
      <c r="J2336" s="48" t="str">
        <f t="shared" si="36"/>
        <v>100 Dept of Government Operations - Admin Services</v>
      </c>
      <c r="K2336" s="48" t="str">
        <f>IFERROR(VLOOKUP(C2336,AppropUnits[],13,0),D2336)</f>
        <v>DGO OIG Inspector General of Medicaid Services</v>
      </c>
      <c r="L2336" s="72" t="s">
        <v>632</v>
      </c>
      <c r="M2336" s="73" t="s">
        <v>2161</v>
      </c>
    </row>
    <row r="2337" spans="1:13" ht="15" customHeight="1" x14ac:dyDescent="0.25">
      <c r="A2337" s="64" t="s">
        <v>50</v>
      </c>
      <c r="B2337" s="39" t="s">
        <v>421</v>
      </c>
      <c r="C2337" s="65" t="s">
        <v>772</v>
      </c>
      <c r="D2337" s="65" t="s">
        <v>773</v>
      </c>
      <c r="E2337" s="80" t="s">
        <v>361</v>
      </c>
      <c r="F2337" s="65" t="s">
        <v>633</v>
      </c>
      <c r="G2337" s="65" t="s">
        <v>634</v>
      </c>
      <c r="H2337" s="65" t="s">
        <v>13</v>
      </c>
      <c r="I2337" s="81">
        <v>-24.447599999999934</v>
      </c>
      <c r="J2337" s="48" t="str">
        <f t="shared" si="36"/>
        <v>100 Dept of Government Operations - Admin Services</v>
      </c>
      <c r="K2337" s="48" t="str">
        <f>IFERROR(VLOOKUP(C2337,AppropUnits[],13,0),D2337)</f>
        <v>DGO FIN Purchasing Card - ISF</v>
      </c>
      <c r="L2337" s="72" t="s">
        <v>632</v>
      </c>
      <c r="M2337" s="73" t="s">
        <v>2161</v>
      </c>
    </row>
    <row r="2338" spans="1:13" ht="15" customHeight="1" x14ac:dyDescent="0.25">
      <c r="A2338" s="64" t="s">
        <v>50</v>
      </c>
      <c r="B2338" s="39" t="s">
        <v>421</v>
      </c>
      <c r="C2338" s="65" t="s">
        <v>772</v>
      </c>
      <c r="D2338" s="65" t="s">
        <v>773</v>
      </c>
      <c r="E2338" s="80" t="s">
        <v>361</v>
      </c>
      <c r="F2338" s="65" t="s">
        <v>633</v>
      </c>
      <c r="G2338" s="65" t="s">
        <v>634</v>
      </c>
      <c r="H2338" s="65" t="s">
        <v>635</v>
      </c>
      <c r="I2338" s="81">
        <v>16.856800000000014</v>
      </c>
      <c r="J2338" s="48" t="str">
        <f t="shared" si="36"/>
        <v>100 Dept of Government Operations - Admin Services</v>
      </c>
      <c r="K2338" s="48" t="str">
        <f>IFERROR(VLOOKUP(C2338,AppropUnits[],13,0),D2338)</f>
        <v>DGO FIN Purchasing Card - ISF</v>
      </c>
      <c r="L2338" s="72" t="s">
        <v>632</v>
      </c>
      <c r="M2338" s="73" t="s">
        <v>2161</v>
      </c>
    </row>
    <row r="2339" spans="1:13" ht="15" customHeight="1" x14ac:dyDescent="0.25">
      <c r="A2339" s="64" t="s">
        <v>50</v>
      </c>
      <c r="B2339" s="39" t="s">
        <v>421</v>
      </c>
      <c r="C2339" s="65" t="s">
        <v>772</v>
      </c>
      <c r="D2339" s="65" t="s">
        <v>773</v>
      </c>
      <c r="E2339" s="80" t="s">
        <v>361</v>
      </c>
      <c r="F2339" s="65" t="s">
        <v>633</v>
      </c>
      <c r="G2339" s="65" t="s">
        <v>667</v>
      </c>
      <c r="H2339" s="65" t="s">
        <v>635</v>
      </c>
      <c r="I2339" s="81">
        <v>21.549999999999933</v>
      </c>
      <c r="J2339" s="48" t="str">
        <f t="shared" si="36"/>
        <v>100 Dept of Government Operations - Admin Services</v>
      </c>
      <c r="K2339" s="48" t="str">
        <f>IFERROR(VLOOKUP(C2339,AppropUnits[],13,0),D2339)</f>
        <v>DGO FIN Purchasing Card - ISF</v>
      </c>
      <c r="L2339" s="72" t="s">
        <v>632</v>
      </c>
      <c r="M2339" s="73" t="s">
        <v>2161</v>
      </c>
    </row>
    <row r="2340" spans="1:13" ht="15" customHeight="1" x14ac:dyDescent="0.25">
      <c r="A2340" s="64" t="s">
        <v>50</v>
      </c>
      <c r="B2340" s="39" t="s">
        <v>421</v>
      </c>
      <c r="C2340" s="65" t="s">
        <v>772</v>
      </c>
      <c r="D2340" s="65" t="s">
        <v>773</v>
      </c>
      <c r="E2340" s="80" t="s">
        <v>361</v>
      </c>
      <c r="F2340" s="65" t="s">
        <v>633</v>
      </c>
      <c r="G2340" s="65" t="s">
        <v>644</v>
      </c>
      <c r="H2340" s="65" t="s">
        <v>635</v>
      </c>
      <c r="I2340" s="81">
        <v>28.16999999999998</v>
      </c>
      <c r="J2340" s="48" t="str">
        <f t="shared" si="36"/>
        <v>100 Dept of Government Operations - Admin Services</v>
      </c>
      <c r="K2340" s="48" t="str">
        <f>IFERROR(VLOOKUP(C2340,AppropUnits[],13,0),D2340)</f>
        <v>DGO FIN Purchasing Card - ISF</v>
      </c>
      <c r="L2340" s="72" t="s">
        <v>632</v>
      </c>
      <c r="M2340" s="73" t="s">
        <v>2161</v>
      </c>
    </row>
    <row r="2341" spans="1:13" ht="15" customHeight="1" x14ac:dyDescent="0.25">
      <c r="A2341" s="64" t="s">
        <v>50</v>
      </c>
      <c r="B2341" s="39" t="s">
        <v>421</v>
      </c>
      <c r="C2341" s="65" t="s">
        <v>774</v>
      </c>
      <c r="D2341" s="65" t="s">
        <v>775</v>
      </c>
      <c r="E2341" s="80" t="s">
        <v>361</v>
      </c>
      <c r="F2341" s="65" t="s">
        <v>633</v>
      </c>
      <c r="G2341" s="65" t="s">
        <v>634</v>
      </c>
      <c r="H2341" s="65" t="s">
        <v>635</v>
      </c>
      <c r="I2341" s="81">
        <v>73.902200000000022</v>
      </c>
      <c r="J2341" s="48" t="str">
        <f t="shared" si="36"/>
        <v>100 Dept of Government Operations - Admin Services</v>
      </c>
      <c r="K2341" s="48" t="str">
        <f>IFERROR(VLOOKUP(C2341,AppropUnits[],13,0),D2341)</f>
        <v>DGO FIN Redistricting Commission</v>
      </c>
      <c r="L2341" s="72" t="s">
        <v>632</v>
      </c>
      <c r="M2341" s="73" t="s">
        <v>2161</v>
      </c>
    </row>
    <row r="2342" spans="1:13" ht="15" customHeight="1" x14ac:dyDescent="0.25">
      <c r="A2342" s="64" t="s">
        <v>50</v>
      </c>
      <c r="B2342" s="39" t="s">
        <v>421</v>
      </c>
      <c r="C2342" s="65" t="s">
        <v>774</v>
      </c>
      <c r="D2342" s="65" t="s">
        <v>775</v>
      </c>
      <c r="E2342" s="80" t="s">
        <v>361</v>
      </c>
      <c r="F2342" s="65" t="s">
        <v>633</v>
      </c>
      <c r="G2342" s="65" t="s">
        <v>649</v>
      </c>
      <c r="H2342" s="65" t="s">
        <v>635</v>
      </c>
      <c r="I2342" s="81">
        <v>687.08999999999878</v>
      </c>
      <c r="J2342" s="48" t="str">
        <f t="shared" si="36"/>
        <v>100 Dept of Government Operations - Admin Services</v>
      </c>
      <c r="K2342" s="48" t="str">
        <f>IFERROR(VLOOKUP(C2342,AppropUnits[],13,0),D2342)</f>
        <v>DGO FIN Redistricting Commission</v>
      </c>
      <c r="L2342" s="72" t="s">
        <v>632</v>
      </c>
      <c r="M2342" s="73" t="s">
        <v>2161</v>
      </c>
    </row>
    <row r="2343" spans="1:13" ht="15" customHeight="1" x14ac:dyDescent="0.25">
      <c r="A2343" s="64" t="s">
        <v>50</v>
      </c>
      <c r="B2343" s="39" t="s">
        <v>421</v>
      </c>
      <c r="C2343" s="65" t="s">
        <v>774</v>
      </c>
      <c r="D2343" s="65" t="s">
        <v>775</v>
      </c>
      <c r="E2343" s="80" t="s">
        <v>361</v>
      </c>
      <c r="F2343" s="65" t="s">
        <v>633</v>
      </c>
      <c r="G2343" s="65" t="s">
        <v>650</v>
      </c>
      <c r="H2343" s="65" t="s">
        <v>635</v>
      </c>
      <c r="I2343" s="81">
        <v>110.75</v>
      </c>
      <c r="J2343" s="48" t="str">
        <f t="shared" si="36"/>
        <v>100 Dept of Government Operations - Admin Services</v>
      </c>
      <c r="K2343" s="48" t="str">
        <f>IFERROR(VLOOKUP(C2343,AppropUnits[],13,0),D2343)</f>
        <v>DGO FIN Redistricting Commission</v>
      </c>
      <c r="L2343" s="72" t="s">
        <v>632</v>
      </c>
      <c r="M2343" s="73" t="s">
        <v>2161</v>
      </c>
    </row>
    <row r="2344" spans="1:13" ht="15" customHeight="1" x14ac:dyDescent="0.25">
      <c r="A2344" s="64" t="s">
        <v>50</v>
      </c>
      <c r="B2344" s="39" t="s">
        <v>421</v>
      </c>
      <c r="C2344" s="65" t="s">
        <v>774</v>
      </c>
      <c r="D2344" s="65" t="s">
        <v>775</v>
      </c>
      <c r="E2344" s="80" t="s">
        <v>361</v>
      </c>
      <c r="F2344" s="65" t="s">
        <v>633</v>
      </c>
      <c r="G2344" s="65" t="s">
        <v>651</v>
      </c>
      <c r="H2344" s="65" t="s">
        <v>635</v>
      </c>
      <c r="I2344" s="81">
        <v>-6.3497439999999985</v>
      </c>
      <c r="J2344" s="48" t="str">
        <f t="shared" si="36"/>
        <v>100 Dept of Government Operations - Admin Services</v>
      </c>
      <c r="K2344" s="48" t="str">
        <f>IFERROR(VLOOKUP(C2344,AppropUnits[],13,0),D2344)</f>
        <v>DGO FIN Redistricting Commission</v>
      </c>
      <c r="L2344" s="72" t="s">
        <v>632</v>
      </c>
      <c r="M2344" s="73" t="s">
        <v>2161</v>
      </c>
    </row>
    <row r="2345" spans="1:13" ht="15" customHeight="1" x14ac:dyDescent="0.25">
      <c r="A2345" s="64" t="s">
        <v>50</v>
      </c>
      <c r="B2345" s="39" t="s">
        <v>421</v>
      </c>
      <c r="C2345" s="65" t="s">
        <v>774</v>
      </c>
      <c r="D2345" s="65" t="s">
        <v>775</v>
      </c>
      <c r="E2345" s="80" t="s">
        <v>361</v>
      </c>
      <c r="F2345" s="65" t="s">
        <v>633</v>
      </c>
      <c r="G2345" s="65" t="s">
        <v>644</v>
      </c>
      <c r="H2345" s="65" t="s">
        <v>635</v>
      </c>
      <c r="I2345" s="81">
        <v>17.214999999999989</v>
      </c>
      <c r="J2345" s="48" t="str">
        <f t="shared" si="36"/>
        <v>100 Dept of Government Operations - Admin Services</v>
      </c>
      <c r="K2345" s="48" t="str">
        <f>IFERROR(VLOOKUP(C2345,AppropUnits[],13,0),D2345)</f>
        <v>DGO FIN Redistricting Commission</v>
      </c>
      <c r="L2345" s="72" t="s">
        <v>632</v>
      </c>
      <c r="M2345" s="73" t="s">
        <v>2161</v>
      </c>
    </row>
    <row r="2346" spans="1:13" ht="15" customHeight="1" x14ac:dyDescent="0.25">
      <c r="A2346" s="64" t="s">
        <v>50</v>
      </c>
      <c r="B2346" s="39" t="s">
        <v>421</v>
      </c>
      <c r="C2346" s="65" t="s">
        <v>776</v>
      </c>
      <c r="D2346" s="65" t="s">
        <v>777</v>
      </c>
      <c r="E2346" s="80" t="s">
        <v>361</v>
      </c>
      <c r="F2346" s="65" t="s">
        <v>633</v>
      </c>
      <c r="G2346" s="65" t="s">
        <v>634</v>
      </c>
      <c r="H2346" s="65" t="s">
        <v>13</v>
      </c>
      <c r="I2346" s="81">
        <v>-75.208999999999804</v>
      </c>
      <c r="J2346" s="48" t="str">
        <f t="shared" si="36"/>
        <v>100 Dept of Government Operations - Admin Services</v>
      </c>
      <c r="K2346" s="48" t="str">
        <f>IFERROR(VLOOKUP(C2346,AppropUnits[],13,0),D2346)</f>
        <v>DGO FIN Judicial Conduct Commission</v>
      </c>
      <c r="L2346" s="72" t="s">
        <v>632</v>
      </c>
      <c r="M2346" s="73" t="s">
        <v>2161</v>
      </c>
    </row>
    <row r="2347" spans="1:13" ht="15" customHeight="1" x14ac:dyDescent="0.25">
      <c r="A2347" s="64" t="s">
        <v>50</v>
      </c>
      <c r="B2347" s="39" t="s">
        <v>421</v>
      </c>
      <c r="C2347" s="65" t="s">
        <v>776</v>
      </c>
      <c r="D2347" s="65" t="s">
        <v>777</v>
      </c>
      <c r="E2347" s="80" t="s">
        <v>361</v>
      </c>
      <c r="F2347" s="65" t="s">
        <v>633</v>
      </c>
      <c r="G2347" s="65" t="s">
        <v>634</v>
      </c>
      <c r="H2347" s="65" t="s">
        <v>635</v>
      </c>
      <c r="I2347" s="81">
        <v>103.25580000000012</v>
      </c>
      <c r="J2347" s="48" t="str">
        <f t="shared" si="36"/>
        <v>100 Dept of Government Operations - Admin Services</v>
      </c>
      <c r="K2347" s="48" t="str">
        <f>IFERROR(VLOOKUP(C2347,AppropUnits[],13,0),D2347)</f>
        <v>DGO FIN Judicial Conduct Commission</v>
      </c>
      <c r="L2347" s="72" t="s">
        <v>632</v>
      </c>
      <c r="M2347" s="73" t="s">
        <v>2161</v>
      </c>
    </row>
    <row r="2348" spans="1:13" ht="15" customHeight="1" x14ac:dyDescent="0.25">
      <c r="A2348" s="64" t="s">
        <v>50</v>
      </c>
      <c r="B2348" s="39" t="s">
        <v>421</v>
      </c>
      <c r="C2348" s="65" t="s">
        <v>776</v>
      </c>
      <c r="D2348" s="65" t="s">
        <v>777</v>
      </c>
      <c r="E2348" s="80" t="s">
        <v>361</v>
      </c>
      <c r="F2348" s="65" t="s">
        <v>633</v>
      </c>
      <c r="G2348" s="65" t="s">
        <v>651</v>
      </c>
      <c r="H2348" s="65" t="s">
        <v>635</v>
      </c>
      <c r="I2348" s="81">
        <v>-83.411727999999997</v>
      </c>
      <c r="J2348" s="48" t="str">
        <f t="shared" si="36"/>
        <v>100 Dept of Government Operations - Admin Services</v>
      </c>
      <c r="K2348" s="48" t="str">
        <f>IFERROR(VLOOKUP(C2348,AppropUnits[],13,0),D2348)</f>
        <v>DGO FIN Judicial Conduct Commission</v>
      </c>
      <c r="L2348" s="72" t="s">
        <v>632</v>
      </c>
      <c r="M2348" s="73" t="s">
        <v>2161</v>
      </c>
    </row>
    <row r="2349" spans="1:13" ht="15" customHeight="1" x14ac:dyDescent="0.25">
      <c r="A2349" s="64" t="s">
        <v>50</v>
      </c>
      <c r="B2349" s="39" t="s">
        <v>421</v>
      </c>
      <c r="C2349" s="65" t="s">
        <v>776</v>
      </c>
      <c r="D2349" s="65" t="s">
        <v>777</v>
      </c>
      <c r="E2349" s="80" t="s">
        <v>361</v>
      </c>
      <c r="F2349" s="65" t="s">
        <v>633</v>
      </c>
      <c r="G2349" s="65" t="s">
        <v>667</v>
      </c>
      <c r="H2349" s="65" t="s">
        <v>635</v>
      </c>
      <c r="I2349" s="81">
        <v>137.91999999999959</v>
      </c>
      <c r="J2349" s="48" t="str">
        <f t="shared" si="36"/>
        <v>100 Dept of Government Operations - Admin Services</v>
      </c>
      <c r="K2349" s="48" t="str">
        <f>IFERROR(VLOOKUP(C2349,AppropUnits[],13,0),D2349)</f>
        <v>DGO FIN Judicial Conduct Commission</v>
      </c>
      <c r="L2349" s="72" t="s">
        <v>632</v>
      </c>
      <c r="M2349" s="73" t="s">
        <v>2161</v>
      </c>
    </row>
    <row r="2350" spans="1:13" ht="15" customHeight="1" x14ac:dyDescent="0.25">
      <c r="A2350" s="64" t="s">
        <v>50</v>
      </c>
      <c r="B2350" s="39" t="s">
        <v>421</v>
      </c>
      <c r="C2350" s="65" t="s">
        <v>776</v>
      </c>
      <c r="D2350" s="65" t="s">
        <v>777</v>
      </c>
      <c r="E2350" s="80" t="s">
        <v>361</v>
      </c>
      <c r="F2350" s="65" t="s">
        <v>633</v>
      </c>
      <c r="G2350" s="65" t="s">
        <v>644</v>
      </c>
      <c r="H2350" s="65" t="s">
        <v>635</v>
      </c>
      <c r="I2350" s="81">
        <v>56.339999999999961</v>
      </c>
      <c r="J2350" s="48" t="str">
        <f t="shared" si="36"/>
        <v>100 Dept of Government Operations - Admin Services</v>
      </c>
      <c r="K2350" s="48" t="str">
        <f>IFERROR(VLOOKUP(C2350,AppropUnits[],13,0),D2350)</f>
        <v>DGO FIN Judicial Conduct Commission</v>
      </c>
      <c r="L2350" s="72" t="s">
        <v>632</v>
      </c>
      <c r="M2350" s="73" t="s">
        <v>2161</v>
      </c>
    </row>
    <row r="2351" spans="1:13" ht="15" customHeight="1" x14ac:dyDescent="0.25">
      <c r="A2351" s="64" t="s">
        <v>50</v>
      </c>
      <c r="B2351" s="39" t="s">
        <v>421</v>
      </c>
      <c r="C2351" s="65" t="s">
        <v>776</v>
      </c>
      <c r="D2351" s="65" t="s">
        <v>777</v>
      </c>
      <c r="E2351" s="80" t="s">
        <v>361</v>
      </c>
      <c r="F2351" s="65" t="s">
        <v>633</v>
      </c>
      <c r="G2351" s="65" t="s">
        <v>652</v>
      </c>
      <c r="H2351" s="65" t="s">
        <v>635</v>
      </c>
      <c r="I2351" s="81">
        <v>1238.408713974</v>
      </c>
      <c r="J2351" s="48" t="str">
        <f t="shared" si="36"/>
        <v>100 Dept of Government Operations - Admin Services</v>
      </c>
      <c r="K2351" s="48" t="str">
        <f>IFERROR(VLOOKUP(C2351,AppropUnits[],13,0),D2351)</f>
        <v>DGO FIN Judicial Conduct Commission</v>
      </c>
      <c r="L2351" s="72" t="s">
        <v>632</v>
      </c>
      <c r="M2351" s="73" t="s">
        <v>2161</v>
      </c>
    </row>
    <row r="2352" spans="1:13" ht="15" customHeight="1" x14ac:dyDescent="0.25">
      <c r="A2352" s="64" t="s">
        <v>50</v>
      </c>
      <c r="B2352" s="39" t="s">
        <v>421</v>
      </c>
      <c r="C2352" s="65" t="s">
        <v>778</v>
      </c>
      <c r="D2352" s="65" t="s">
        <v>779</v>
      </c>
      <c r="E2352" s="80" t="s">
        <v>361</v>
      </c>
      <c r="F2352" s="65" t="s">
        <v>633</v>
      </c>
      <c r="G2352" s="65" t="s">
        <v>634</v>
      </c>
      <c r="H2352" s="65" t="s">
        <v>635</v>
      </c>
      <c r="I2352" s="81">
        <v>0.26240000000000002</v>
      </c>
      <c r="J2352" s="48" t="str">
        <f t="shared" si="36"/>
        <v>100 Dept of Government Operations - Admin Services</v>
      </c>
      <c r="K2352" s="48" t="str">
        <f>IFERROR(VLOOKUP(C2352,AppropUnits[],13,0),D2352)</f>
        <v>DGO FIN Executive Branch Ethics Commission</v>
      </c>
      <c r="L2352" s="72" t="s">
        <v>632</v>
      </c>
      <c r="M2352" s="73" t="s">
        <v>2161</v>
      </c>
    </row>
    <row r="2353" spans="1:13" ht="15" customHeight="1" x14ac:dyDescent="0.25">
      <c r="A2353" s="64" t="s">
        <v>50</v>
      </c>
      <c r="B2353" s="39" t="s">
        <v>421</v>
      </c>
      <c r="C2353" s="65" t="s">
        <v>778</v>
      </c>
      <c r="D2353" s="65" t="s">
        <v>779</v>
      </c>
      <c r="E2353" s="80" t="s">
        <v>361</v>
      </c>
      <c r="F2353" s="65" t="s">
        <v>633</v>
      </c>
      <c r="G2353" s="65" t="s">
        <v>644</v>
      </c>
      <c r="H2353" s="65" t="s">
        <v>635</v>
      </c>
      <c r="I2353" s="81">
        <v>37.559999999999974</v>
      </c>
      <c r="J2353" s="48" t="str">
        <f t="shared" si="36"/>
        <v>100 Dept of Government Operations - Admin Services</v>
      </c>
      <c r="K2353" s="48" t="str">
        <f>IFERROR(VLOOKUP(C2353,AppropUnits[],13,0),D2353)</f>
        <v>DGO FIN Executive Branch Ethics Commission</v>
      </c>
      <c r="L2353" s="72" t="s">
        <v>632</v>
      </c>
      <c r="M2353" s="73" t="s">
        <v>2161</v>
      </c>
    </row>
    <row r="2354" spans="1:13" ht="15" customHeight="1" x14ac:dyDescent="0.25">
      <c r="A2354" s="64" t="s">
        <v>50</v>
      </c>
      <c r="B2354" s="39" t="s">
        <v>421</v>
      </c>
      <c r="C2354" s="65" t="s">
        <v>780</v>
      </c>
      <c r="D2354" s="65" t="s">
        <v>781</v>
      </c>
      <c r="E2354" s="80" t="s">
        <v>361</v>
      </c>
      <c r="F2354" s="65" t="s">
        <v>633</v>
      </c>
      <c r="G2354" s="65" t="s">
        <v>634</v>
      </c>
      <c r="H2354" s="65" t="s">
        <v>635</v>
      </c>
      <c r="I2354" s="81">
        <v>20.101800000000029</v>
      </c>
      <c r="J2354" s="48" t="str">
        <f t="shared" si="36"/>
        <v>100 Dept of Government Operations - Admin Services</v>
      </c>
      <c r="K2354" s="48" t="str">
        <f>IFERROR(VLOOKUP(C2354,AppropUnits[],13,0),D2354)</f>
        <v>DGO FIN Political Subdivisions Ethics Commission</v>
      </c>
      <c r="L2354" s="72" t="s">
        <v>632</v>
      </c>
      <c r="M2354" s="73" t="s">
        <v>2161</v>
      </c>
    </row>
    <row r="2355" spans="1:13" ht="15" customHeight="1" x14ac:dyDescent="0.25">
      <c r="A2355" s="64" t="s">
        <v>50</v>
      </c>
      <c r="B2355" s="39" t="s">
        <v>421</v>
      </c>
      <c r="C2355" s="65" t="s">
        <v>780</v>
      </c>
      <c r="D2355" s="65" t="s">
        <v>781</v>
      </c>
      <c r="E2355" s="80" t="s">
        <v>361</v>
      </c>
      <c r="F2355" s="65" t="s">
        <v>633</v>
      </c>
      <c r="G2355" s="65" t="s">
        <v>667</v>
      </c>
      <c r="H2355" s="65" t="s">
        <v>635</v>
      </c>
      <c r="I2355" s="81">
        <v>47.409999999999854</v>
      </c>
      <c r="J2355" s="48" t="str">
        <f t="shared" si="36"/>
        <v>100 Dept of Government Operations - Admin Services</v>
      </c>
      <c r="K2355" s="48" t="str">
        <f>IFERROR(VLOOKUP(C2355,AppropUnits[],13,0),D2355)</f>
        <v>DGO FIN Political Subdivisions Ethics Commission</v>
      </c>
      <c r="L2355" s="72" t="s">
        <v>632</v>
      </c>
      <c r="M2355" s="73" t="s">
        <v>2161</v>
      </c>
    </row>
    <row r="2356" spans="1:13" ht="15" customHeight="1" x14ac:dyDescent="0.25">
      <c r="A2356" s="64" t="s">
        <v>50</v>
      </c>
      <c r="B2356" s="39" t="s">
        <v>421</v>
      </c>
      <c r="C2356" s="65" t="s">
        <v>780</v>
      </c>
      <c r="D2356" s="65" t="s">
        <v>781</v>
      </c>
      <c r="E2356" s="80" t="s">
        <v>361</v>
      </c>
      <c r="F2356" s="65" t="s">
        <v>633</v>
      </c>
      <c r="G2356" s="65" t="s">
        <v>644</v>
      </c>
      <c r="H2356" s="65" t="s">
        <v>635</v>
      </c>
      <c r="I2356" s="81">
        <v>18.779999999999987</v>
      </c>
      <c r="J2356" s="48" t="str">
        <f t="shared" si="36"/>
        <v>100 Dept of Government Operations - Admin Services</v>
      </c>
      <c r="K2356" s="48" t="str">
        <f>IFERROR(VLOOKUP(C2356,AppropUnits[],13,0),D2356)</f>
        <v>DGO FIN Political Subdivisions Ethics Commission</v>
      </c>
      <c r="L2356" s="72" t="s">
        <v>632</v>
      </c>
      <c r="M2356" s="73" t="s">
        <v>2161</v>
      </c>
    </row>
    <row r="2357" spans="1:13" ht="15" customHeight="1" x14ac:dyDescent="0.25">
      <c r="A2357" s="64" t="s">
        <v>50</v>
      </c>
      <c r="B2357" s="39" t="s">
        <v>421</v>
      </c>
      <c r="C2357" s="65" t="s">
        <v>52</v>
      </c>
      <c r="D2357" s="65" t="s">
        <v>782</v>
      </c>
      <c r="E2357" s="80" t="s">
        <v>361</v>
      </c>
      <c r="F2357" s="65" t="s">
        <v>633</v>
      </c>
      <c r="G2357" s="65" t="s">
        <v>634</v>
      </c>
      <c r="H2357" s="65" t="s">
        <v>13</v>
      </c>
      <c r="I2357" s="81">
        <v>-5.6587999999999994</v>
      </c>
      <c r="J2357" s="48" t="str">
        <f t="shared" si="36"/>
        <v>100 Dept of Government Operations - Admin Services</v>
      </c>
      <c r="K2357" s="48" t="str">
        <f>IFERROR(VLOOKUP(C2357,AppropUnits[],13,0),D2357)</f>
        <v>DGO PGS Purchasing &amp; General Services</v>
      </c>
      <c r="L2357" s="72" t="s">
        <v>632</v>
      </c>
      <c r="M2357" s="73" t="s">
        <v>2161</v>
      </c>
    </row>
    <row r="2358" spans="1:13" ht="15" customHeight="1" x14ac:dyDescent="0.25">
      <c r="A2358" s="64" t="s">
        <v>50</v>
      </c>
      <c r="B2358" s="39" t="s">
        <v>421</v>
      </c>
      <c r="C2358" s="65" t="s">
        <v>52</v>
      </c>
      <c r="D2358" s="65" t="s">
        <v>782</v>
      </c>
      <c r="E2358" s="80" t="s">
        <v>361</v>
      </c>
      <c r="F2358" s="65" t="s">
        <v>633</v>
      </c>
      <c r="G2358" s="65" t="s">
        <v>634</v>
      </c>
      <c r="H2358" s="65" t="s">
        <v>635</v>
      </c>
      <c r="I2358" s="81">
        <v>70.206400000000102</v>
      </c>
      <c r="J2358" s="48" t="str">
        <f t="shared" si="36"/>
        <v>100 Dept of Government Operations - Admin Services</v>
      </c>
      <c r="K2358" s="48" t="str">
        <f>IFERROR(VLOOKUP(C2358,AppropUnits[],13,0),D2358)</f>
        <v>DGO PGS Purchasing &amp; General Services</v>
      </c>
      <c r="L2358" s="72" t="s">
        <v>632</v>
      </c>
      <c r="M2358" s="73" t="s">
        <v>2161</v>
      </c>
    </row>
    <row r="2359" spans="1:13" ht="15" customHeight="1" x14ac:dyDescent="0.25">
      <c r="A2359" s="64" t="s">
        <v>50</v>
      </c>
      <c r="B2359" s="39" t="s">
        <v>421</v>
      </c>
      <c r="C2359" s="65" t="s">
        <v>52</v>
      </c>
      <c r="D2359" s="65" t="s">
        <v>782</v>
      </c>
      <c r="E2359" s="80" t="s">
        <v>361</v>
      </c>
      <c r="F2359" s="65" t="s">
        <v>633</v>
      </c>
      <c r="G2359" s="65" t="s">
        <v>667</v>
      </c>
      <c r="H2359" s="65" t="s">
        <v>635</v>
      </c>
      <c r="I2359" s="81">
        <v>12.929999999999961</v>
      </c>
      <c r="J2359" s="48" t="str">
        <f t="shared" si="36"/>
        <v>100 Dept of Government Operations - Admin Services</v>
      </c>
      <c r="K2359" s="48" t="str">
        <f>IFERROR(VLOOKUP(C2359,AppropUnits[],13,0),D2359)</f>
        <v>DGO PGS Purchasing &amp; General Services</v>
      </c>
      <c r="L2359" s="72" t="s">
        <v>632</v>
      </c>
      <c r="M2359" s="73" t="s">
        <v>2161</v>
      </c>
    </row>
    <row r="2360" spans="1:13" ht="15" customHeight="1" x14ac:dyDescent="0.25">
      <c r="A2360" s="64" t="s">
        <v>50</v>
      </c>
      <c r="B2360" s="39" t="s">
        <v>421</v>
      </c>
      <c r="C2360" s="65" t="s">
        <v>52</v>
      </c>
      <c r="D2360" s="65" t="s">
        <v>782</v>
      </c>
      <c r="E2360" s="80" t="s">
        <v>361</v>
      </c>
      <c r="F2360" s="65" t="s">
        <v>633</v>
      </c>
      <c r="G2360" s="65" t="s">
        <v>644</v>
      </c>
      <c r="H2360" s="65" t="s">
        <v>635</v>
      </c>
      <c r="I2360" s="81">
        <v>10.954999999999993</v>
      </c>
      <c r="J2360" s="48" t="str">
        <f t="shared" si="36"/>
        <v>100 Dept of Government Operations - Admin Services</v>
      </c>
      <c r="K2360" s="48" t="str">
        <f>IFERROR(VLOOKUP(C2360,AppropUnits[],13,0),D2360)</f>
        <v>DGO PGS Purchasing &amp; General Services</v>
      </c>
      <c r="L2360" s="72" t="s">
        <v>632</v>
      </c>
      <c r="M2360" s="73" t="s">
        <v>2161</v>
      </c>
    </row>
    <row r="2361" spans="1:13" ht="15" customHeight="1" x14ac:dyDescent="0.25">
      <c r="A2361" s="64" t="s">
        <v>50</v>
      </c>
      <c r="B2361" s="39" t="s">
        <v>421</v>
      </c>
      <c r="C2361" s="65" t="s">
        <v>783</v>
      </c>
      <c r="D2361" s="65" t="s">
        <v>784</v>
      </c>
      <c r="E2361" s="80" t="s">
        <v>361</v>
      </c>
      <c r="F2361" s="65" t="s">
        <v>633</v>
      </c>
      <c r="G2361" s="65" t="s">
        <v>634</v>
      </c>
      <c r="H2361" s="65" t="s">
        <v>13</v>
      </c>
      <c r="I2361" s="81">
        <v>-1.786999999999989</v>
      </c>
      <c r="J2361" s="48" t="str">
        <f t="shared" si="36"/>
        <v>100 Dept of Government Operations - Admin Services</v>
      </c>
      <c r="K2361" s="48" t="str">
        <f>IFERROR(VLOOKUP(C2361,AppropUnits[],13,0),D2361)</f>
        <v>DGO DFCM Building Board Program</v>
      </c>
      <c r="L2361" s="72" t="s">
        <v>632</v>
      </c>
      <c r="M2361" s="73" t="s">
        <v>2161</v>
      </c>
    </row>
    <row r="2362" spans="1:13" ht="15" customHeight="1" x14ac:dyDescent="0.25">
      <c r="A2362" s="64" t="s">
        <v>50</v>
      </c>
      <c r="B2362" s="39" t="s">
        <v>421</v>
      </c>
      <c r="C2362" s="65" t="s">
        <v>783</v>
      </c>
      <c r="D2362" s="65" t="s">
        <v>784</v>
      </c>
      <c r="E2362" s="80" t="s">
        <v>361</v>
      </c>
      <c r="F2362" s="65" t="s">
        <v>633</v>
      </c>
      <c r="G2362" s="65" t="s">
        <v>634</v>
      </c>
      <c r="H2362" s="65" t="s">
        <v>635</v>
      </c>
      <c r="I2362" s="81">
        <v>3.676200000000005</v>
      </c>
      <c r="J2362" s="48" t="str">
        <f t="shared" si="36"/>
        <v>100 Dept of Government Operations - Admin Services</v>
      </c>
      <c r="K2362" s="48" t="str">
        <f>IFERROR(VLOOKUP(C2362,AppropUnits[],13,0),D2362)</f>
        <v>DGO DFCM Building Board Program</v>
      </c>
      <c r="L2362" s="72" t="s">
        <v>632</v>
      </c>
      <c r="M2362" s="73" t="s">
        <v>2161</v>
      </c>
    </row>
    <row r="2363" spans="1:13" ht="15" customHeight="1" x14ac:dyDescent="0.25">
      <c r="A2363" s="64" t="s">
        <v>50</v>
      </c>
      <c r="B2363" s="39" t="s">
        <v>421</v>
      </c>
      <c r="C2363" s="65" t="s">
        <v>783</v>
      </c>
      <c r="D2363" s="65" t="s">
        <v>784</v>
      </c>
      <c r="E2363" s="80" t="s">
        <v>361</v>
      </c>
      <c r="F2363" s="65" t="s">
        <v>633</v>
      </c>
      <c r="G2363" s="65" t="s">
        <v>667</v>
      </c>
      <c r="H2363" s="65" t="s">
        <v>635</v>
      </c>
      <c r="I2363" s="81">
        <v>8.6199999999999743</v>
      </c>
      <c r="J2363" s="48" t="str">
        <f t="shared" si="36"/>
        <v>100 Dept of Government Operations - Admin Services</v>
      </c>
      <c r="K2363" s="48" t="str">
        <f>IFERROR(VLOOKUP(C2363,AppropUnits[],13,0),D2363)</f>
        <v>DGO DFCM Building Board Program</v>
      </c>
      <c r="L2363" s="72" t="s">
        <v>632</v>
      </c>
      <c r="M2363" s="73" t="s">
        <v>2161</v>
      </c>
    </row>
    <row r="2364" spans="1:13" ht="15" customHeight="1" x14ac:dyDescent="0.25">
      <c r="A2364" s="64" t="s">
        <v>50</v>
      </c>
      <c r="B2364" s="39" t="s">
        <v>421</v>
      </c>
      <c r="C2364" s="65" t="s">
        <v>783</v>
      </c>
      <c r="D2364" s="65" t="s">
        <v>784</v>
      </c>
      <c r="E2364" s="80" t="s">
        <v>361</v>
      </c>
      <c r="F2364" s="65" t="s">
        <v>633</v>
      </c>
      <c r="G2364" s="65" t="s">
        <v>644</v>
      </c>
      <c r="H2364" s="65" t="s">
        <v>635</v>
      </c>
      <c r="I2364" s="81">
        <v>3.1299999999999981</v>
      </c>
      <c r="J2364" s="48" t="str">
        <f t="shared" si="36"/>
        <v>100 Dept of Government Operations - Admin Services</v>
      </c>
      <c r="K2364" s="48" t="str">
        <f>IFERROR(VLOOKUP(C2364,AppropUnits[],13,0),D2364)</f>
        <v>DGO DFCM Building Board Program</v>
      </c>
      <c r="L2364" s="72" t="s">
        <v>632</v>
      </c>
      <c r="M2364" s="73" t="s">
        <v>2161</v>
      </c>
    </row>
    <row r="2365" spans="1:13" ht="15" customHeight="1" x14ac:dyDescent="0.25">
      <c r="A2365" s="64" t="s">
        <v>50</v>
      </c>
      <c r="B2365" s="39" t="s">
        <v>421</v>
      </c>
      <c r="C2365" s="65" t="s">
        <v>544</v>
      </c>
      <c r="D2365" s="65" t="s">
        <v>785</v>
      </c>
      <c r="E2365" s="80" t="s">
        <v>361</v>
      </c>
      <c r="F2365" s="65" t="s">
        <v>633</v>
      </c>
      <c r="G2365" s="65" t="s">
        <v>634</v>
      </c>
      <c r="H2365" s="65" t="s">
        <v>13</v>
      </c>
      <c r="I2365" s="81">
        <v>0</v>
      </c>
      <c r="J2365" s="48" t="str">
        <f t="shared" si="36"/>
        <v>100 Dept of Government Operations - Admin Services</v>
      </c>
      <c r="K2365" s="48" t="str">
        <f>IFERROR(VLOOKUP(C2365,AppropUnits[],13,0),D2365)</f>
        <v>DGO GS General Services Administration</v>
      </c>
      <c r="L2365" s="72" t="s">
        <v>632</v>
      </c>
      <c r="M2365" s="73" t="s">
        <v>2161</v>
      </c>
    </row>
    <row r="2366" spans="1:13" ht="15" customHeight="1" x14ac:dyDescent="0.25">
      <c r="A2366" s="64" t="s">
        <v>50</v>
      </c>
      <c r="B2366" s="39" t="s">
        <v>421</v>
      </c>
      <c r="C2366" s="65" t="s">
        <v>544</v>
      </c>
      <c r="D2366" s="65" t="s">
        <v>785</v>
      </c>
      <c r="E2366" s="80" t="s">
        <v>361</v>
      </c>
      <c r="F2366" s="65" t="s">
        <v>633</v>
      </c>
      <c r="G2366" s="65" t="s">
        <v>634</v>
      </c>
      <c r="H2366" s="65" t="s">
        <v>635</v>
      </c>
      <c r="I2366" s="81">
        <v>0</v>
      </c>
      <c r="J2366" s="48" t="str">
        <f t="shared" si="36"/>
        <v>100 Dept of Government Operations - Admin Services</v>
      </c>
      <c r="K2366" s="48" t="str">
        <f>IFERROR(VLOOKUP(C2366,AppropUnits[],13,0),D2366)</f>
        <v>DGO GS General Services Administration</v>
      </c>
      <c r="L2366" s="72" t="s">
        <v>632</v>
      </c>
      <c r="M2366" s="73" t="s">
        <v>2161</v>
      </c>
    </row>
    <row r="2367" spans="1:13" ht="15" customHeight="1" x14ac:dyDescent="0.25">
      <c r="A2367" s="64" t="s">
        <v>50</v>
      </c>
      <c r="B2367" s="39" t="s">
        <v>421</v>
      </c>
      <c r="C2367" s="65" t="s">
        <v>53</v>
      </c>
      <c r="D2367" s="65" t="s">
        <v>786</v>
      </c>
      <c r="E2367" s="80" t="s">
        <v>361</v>
      </c>
      <c r="F2367" s="65" t="s">
        <v>633</v>
      </c>
      <c r="G2367" s="65" t="s">
        <v>634</v>
      </c>
      <c r="H2367" s="65" t="s">
        <v>635</v>
      </c>
      <c r="I2367" s="81">
        <v>145.39970153135209</v>
      </c>
      <c r="J2367" s="48" t="str">
        <f t="shared" si="36"/>
        <v>100 Dept of Government Operations - Admin Services</v>
      </c>
      <c r="K2367" s="48" t="str">
        <f>IFERROR(VLOOKUP(C2367,AppropUnits[],13,0),D2367)</f>
        <v>DGO GS Central Mailing</v>
      </c>
      <c r="L2367" s="72" t="s">
        <v>632</v>
      </c>
      <c r="M2367" s="73" t="s">
        <v>2161</v>
      </c>
    </row>
    <row r="2368" spans="1:13" ht="15" customHeight="1" x14ac:dyDescent="0.25">
      <c r="A2368" s="64" t="s">
        <v>50</v>
      </c>
      <c r="B2368" s="39" t="s">
        <v>421</v>
      </c>
      <c r="C2368" s="65" t="s">
        <v>53</v>
      </c>
      <c r="D2368" s="65" t="s">
        <v>786</v>
      </c>
      <c r="E2368" s="80" t="s">
        <v>361</v>
      </c>
      <c r="F2368" s="65" t="s">
        <v>633</v>
      </c>
      <c r="G2368" s="65" t="s">
        <v>650</v>
      </c>
      <c r="H2368" s="65" t="s">
        <v>635</v>
      </c>
      <c r="I2368" s="81">
        <v>39.58280410549753</v>
      </c>
      <c r="J2368" s="48" t="str">
        <f t="shared" si="36"/>
        <v>100 Dept of Government Operations - Admin Services</v>
      </c>
      <c r="K2368" s="48" t="str">
        <f>IFERROR(VLOOKUP(C2368,AppropUnits[],13,0),D2368)</f>
        <v>DGO GS Central Mailing</v>
      </c>
      <c r="L2368" s="72" t="s">
        <v>632</v>
      </c>
      <c r="M2368" s="73" t="s">
        <v>2161</v>
      </c>
    </row>
    <row r="2369" spans="1:13" ht="15" customHeight="1" x14ac:dyDescent="0.25">
      <c r="A2369" s="64" t="s">
        <v>50</v>
      </c>
      <c r="B2369" s="39" t="s">
        <v>421</v>
      </c>
      <c r="C2369" s="65" t="s">
        <v>53</v>
      </c>
      <c r="D2369" s="65" t="s">
        <v>787</v>
      </c>
      <c r="E2369" s="80" t="s">
        <v>361</v>
      </c>
      <c r="F2369" s="65" t="s">
        <v>633</v>
      </c>
      <c r="G2369" s="65" t="s">
        <v>634</v>
      </c>
      <c r="H2369" s="65" t="s">
        <v>13</v>
      </c>
      <c r="I2369" s="81">
        <v>-169.05179999999928</v>
      </c>
      <c r="J2369" s="48" t="str">
        <f t="shared" si="36"/>
        <v>100 Dept of Government Operations - Admin Services</v>
      </c>
      <c r="K2369" s="48" t="str">
        <f>IFERROR(VLOOKUP(C2369,AppropUnits[],13,0),D2369)</f>
        <v>DGO GS Central Mailing</v>
      </c>
      <c r="L2369" s="72" t="s">
        <v>632</v>
      </c>
      <c r="M2369" s="73" t="s">
        <v>2161</v>
      </c>
    </row>
    <row r="2370" spans="1:13" ht="15" customHeight="1" x14ac:dyDescent="0.25">
      <c r="A2370" s="64" t="s">
        <v>50</v>
      </c>
      <c r="B2370" s="39" t="s">
        <v>421</v>
      </c>
      <c r="C2370" s="65" t="s">
        <v>53</v>
      </c>
      <c r="D2370" s="65" t="s">
        <v>787</v>
      </c>
      <c r="E2370" s="80" t="s">
        <v>361</v>
      </c>
      <c r="F2370" s="65" t="s">
        <v>633</v>
      </c>
      <c r="G2370" s="65" t="s">
        <v>634</v>
      </c>
      <c r="H2370" s="65" t="s">
        <v>635</v>
      </c>
      <c r="I2370" s="81">
        <v>409.58800000000059</v>
      </c>
      <c r="J2370" s="48" t="str">
        <f t="shared" si="36"/>
        <v>100 Dept of Government Operations - Admin Services</v>
      </c>
      <c r="K2370" s="48" t="str">
        <f>IFERROR(VLOOKUP(C2370,AppropUnits[],13,0),D2370)</f>
        <v>DGO GS Central Mailing</v>
      </c>
      <c r="L2370" s="72" t="s">
        <v>632</v>
      </c>
      <c r="M2370" s="73" t="s">
        <v>2161</v>
      </c>
    </row>
    <row r="2371" spans="1:13" ht="15" customHeight="1" x14ac:dyDescent="0.25">
      <c r="A2371" s="64" t="s">
        <v>50</v>
      </c>
      <c r="B2371" s="39" t="s">
        <v>421</v>
      </c>
      <c r="C2371" s="65" t="s">
        <v>53</v>
      </c>
      <c r="D2371" s="65" t="s">
        <v>787</v>
      </c>
      <c r="E2371" s="80" t="s">
        <v>361</v>
      </c>
      <c r="F2371" s="65" t="s">
        <v>633</v>
      </c>
      <c r="G2371" s="65" t="s">
        <v>649</v>
      </c>
      <c r="H2371" s="65" t="s">
        <v>635</v>
      </c>
      <c r="I2371" s="81">
        <v>19.259999999999994</v>
      </c>
      <c r="J2371" s="48" t="str">
        <f t="shared" si="36"/>
        <v>100 Dept of Government Operations - Admin Services</v>
      </c>
      <c r="K2371" s="48" t="str">
        <f>IFERROR(VLOOKUP(C2371,AppropUnits[],13,0),D2371)</f>
        <v>DGO GS Central Mailing</v>
      </c>
      <c r="L2371" s="72" t="s">
        <v>632</v>
      </c>
      <c r="M2371" s="73" t="s">
        <v>2161</v>
      </c>
    </row>
    <row r="2372" spans="1:13" ht="15" customHeight="1" x14ac:dyDescent="0.25">
      <c r="A2372" s="64" t="s">
        <v>50</v>
      </c>
      <c r="B2372" s="39" t="s">
        <v>421</v>
      </c>
      <c r="C2372" s="65" t="s">
        <v>53</v>
      </c>
      <c r="D2372" s="65" t="s">
        <v>787</v>
      </c>
      <c r="E2372" s="80" t="s">
        <v>361</v>
      </c>
      <c r="F2372" s="65" t="s">
        <v>633</v>
      </c>
      <c r="G2372" s="65" t="s">
        <v>650</v>
      </c>
      <c r="H2372" s="65" t="s">
        <v>635</v>
      </c>
      <c r="I2372" s="81">
        <v>3</v>
      </c>
      <c r="J2372" s="48" t="str">
        <f t="shared" ref="J2372:J2435" si="37">IF(A2372&gt;"",A2372&amp;" "&amp;B2372,B2372)</f>
        <v>100 Dept of Government Operations - Admin Services</v>
      </c>
      <c r="K2372" s="48" t="str">
        <f>IFERROR(VLOOKUP(C2372,AppropUnits[],13,0),D2372)</f>
        <v>DGO GS Central Mailing</v>
      </c>
      <c r="L2372" s="72" t="s">
        <v>632</v>
      </c>
      <c r="M2372" s="73" t="s">
        <v>2161</v>
      </c>
    </row>
    <row r="2373" spans="1:13" ht="15" customHeight="1" x14ac:dyDescent="0.25">
      <c r="A2373" s="64" t="s">
        <v>50</v>
      </c>
      <c r="B2373" s="39" t="s">
        <v>421</v>
      </c>
      <c r="C2373" s="65" t="s">
        <v>53</v>
      </c>
      <c r="D2373" s="65" t="s">
        <v>787</v>
      </c>
      <c r="E2373" s="80" t="s">
        <v>361</v>
      </c>
      <c r="F2373" s="65" t="s">
        <v>633</v>
      </c>
      <c r="G2373" s="65" t="s">
        <v>651</v>
      </c>
      <c r="H2373" s="65" t="s">
        <v>635</v>
      </c>
      <c r="I2373" s="81">
        <v>-444.34059200000013</v>
      </c>
      <c r="J2373" s="48" t="str">
        <f t="shared" si="37"/>
        <v>100 Dept of Government Operations - Admin Services</v>
      </c>
      <c r="K2373" s="48" t="str">
        <f>IFERROR(VLOOKUP(C2373,AppropUnits[],13,0),D2373)</f>
        <v>DGO GS Central Mailing</v>
      </c>
      <c r="L2373" s="72" t="s">
        <v>632</v>
      </c>
      <c r="M2373" s="73" t="s">
        <v>2161</v>
      </c>
    </row>
    <row r="2374" spans="1:13" ht="15" customHeight="1" x14ac:dyDescent="0.25">
      <c r="A2374" s="64" t="s">
        <v>50</v>
      </c>
      <c r="B2374" s="39" t="s">
        <v>421</v>
      </c>
      <c r="C2374" s="65" t="s">
        <v>53</v>
      </c>
      <c r="D2374" s="65" t="s">
        <v>787</v>
      </c>
      <c r="E2374" s="80" t="s">
        <v>361</v>
      </c>
      <c r="F2374" s="65" t="s">
        <v>633</v>
      </c>
      <c r="G2374" s="65" t="s">
        <v>667</v>
      </c>
      <c r="H2374" s="65" t="s">
        <v>635</v>
      </c>
      <c r="I2374" s="81">
        <v>866.30999999999733</v>
      </c>
      <c r="J2374" s="48" t="str">
        <f t="shared" si="37"/>
        <v>100 Dept of Government Operations - Admin Services</v>
      </c>
      <c r="K2374" s="48" t="str">
        <f>IFERROR(VLOOKUP(C2374,AppropUnits[],13,0),D2374)</f>
        <v>DGO GS Central Mailing</v>
      </c>
      <c r="L2374" s="72" t="s">
        <v>632</v>
      </c>
      <c r="M2374" s="73" t="s">
        <v>2161</v>
      </c>
    </row>
    <row r="2375" spans="1:13" ht="15" customHeight="1" x14ac:dyDescent="0.25">
      <c r="A2375" s="64" t="s">
        <v>50</v>
      </c>
      <c r="B2375" s="39" t="s">
        <v>421</v>
      </c>
      <c r="C2375" s="65" t="s">
        <v>53</v>
      </c>
      <c r="D2375" s="65" t="s">
        <v>787</v>
      </c>
      <c r="E2375" s="80" t="s">
        <v>361</v>
      </c>
      <c r="F2375" s="65" t="s">
        <v>633</v>
      </c>
      <c r="G2375" s="65" t="s">
        <v>644</v>
      </c>
      <c r="H2375" s="65" t="s">
        <v>635</v>
      </c>
      <c r="I2375" s="81">
        <v>269.17999999999984</v>
      </c>
      <c r="J2375" s="48" t="str">
        <f t="shared" si="37"/>
        <v>100 Dept of Government Operations - Admin Services</v>
      </c>
      <c r="K2375" s="48" t="str">
        <f>IFERROR(VLOOKUP(C2375,AppropUnits[],13,0),D2375)</f>
        <v>DGO GS Central Mailing</v>
      </c>
      <c r="L2375" s="72" t="s">
        <v>632</v>
      </c>
      <c r="M2375" s="73" t="s">
        <v>2161</v>
      </c>
    </row>
    <row r="2376" spans="1:13" ht="15" customHeight="1" x14ac:dyDescent="0.25">
      <c r="A2376" s="64" t="s">
        <v>50</v>
      </c>
      <c r="B2376" s="39" t="s">
        <v>421</v>
      </c>
      <c r="C2376" s="65" t="s">
        <v>788</v>
      </c>
      <c r="D2376" s="65" t="s">
        <v>789</v>
      </c>
      <c r="E2376" s="80" t="s">
        <v>361</v>
      </c>
      <c r="F2376" s="65" t="s">
        <v>633</v>
      </c>
      <c r="G2376" s="65" t="s">
        <v>634</v>
      </c>
      <c r="H2376" s="65" t="s">
        <v>635</v>
      </c>
      <c r="I2376" s="81">
        <v>1357.1513884324004</v>
      </c>
      <c r="J2376" s="48" t="str">
        <f t="shared" si="37"/>
        <v>100 Dept of Government Operations - Admin Services</v>
      </c>
      <c r="K2376" s="48" t="str">
        <f>IFERROR(VLOOKUP(C2376,AppropUnits[],13,0),D2376)</f>
        <v>DGO GS Cooperative Contracting</v>
      </c>
      <c r="L2376" s="72" t="s">
        <v>632</v>
      </c>
      <c r="M2376" s="73" t="s">
        <v>2161</v>
      </c>
    </row>
    <row r="2377" spans="1:13" ht="15" customHeight="1" x14ac:dyDescent="0.25">
      <c r="A2377" s="64" t="s">
        <v>50</v>
      </c>
      <c r="B2377" s="39" t="s">
        <v>421</v>
      </c>
      <c r="C2377" s="65" t="s">
        <v>788</v>
      </c>
      <c r="D2377" s="65" t="s">
        <v>789</v>
      </c>
      <c r="E2377" s="80" t="s">
        <v>361</v>
      </c>
      <c r="F2377" s="65" t="s">
        <v>633</v>
      </c>
      <c r="G2377" s="65" t="s">
        <v>650</v>
      </c>
      <c r="H2377" s="65" t="s">
        <v>635</v>
      </c>
      <c r="I2377" s="81">
        <v>369.46332753124841</v>
      </c>
      <c r="J2377" s="48" t="str">
        <f t="shared" si="37"/>
        <v>100 Dept of Government Operations - Admin Services</v>
      </c>
      <c r="K2377" s="48" t="str">
        <f>IFERROR(VLOOKUP(C2377,AppropUnits[],13,0),D2377)</f>
        <v>DGO GS Cooperative Contracting</v>
      </c>
      <c r="L2377" s="72" t="s">
        <v>632</v>
      </c>
      <c r="M2377" s="73" t="s">
        <v>2161</v>
      </c>
    </row>
    <row r="2378" spans="1:13" ht="15" customHeight="1" x14ac:dyDescent="0.25">
      <c r="A2378" s="64" t="s">
        <v>50</v>
      </c>
      <c r="B2378" s="39" t="s">
        <v>421</v>
      </c>
      <c r="C2378" s="65" t="s">
        <v>788</v>
      </c>
      <c r="D2378" s="65" t="s">
        <v>790</v>
      </c>
      <c r="E2378" s="80" t="s">
        <v>361</v>
      </c>
      <c r="F2378" s="65" t="s">
        <v>633</v>
      </c>
      <c r="G2378" s="65" t="s">
        <v>634</v>
      </c>
      <c r="H2378" s="65" t="s">
        <v>13</v>
      </c>
      <c r="I2378" s="81">
        <v>-1181.9148999999979</v>
      </c>
      <c r="J2378" s="48" t="str">
        <f t="shared" si="37"/>
        <v>100 Dept of Government Operations - Admin Services</v>
      </c>
      <c r="K2378" s="48" t="str">
        <f>IFERROR(VLOOKUP(C2378,AppropUnits[],13,0),D2378)</f>
        <v>DGO GS Cooperative Contracting</v>
      </c>
      <c r="L2378" s="72" t="s">
        <v>632</v>
      </c>
      <c r="M2378" s="73" t="s">
        <v>2161</v>
      </c>
    </row>
    <row r="2379" spans="1:13" ht="15" customHeight="1" x14ac:dyDescent="0.25">
      <c r="A2379" s="64" t="s">
        <v>50</v>
      </c>
      <c r="B2379" s="39" t="s">
        <v>421</v>
      </c>
      <c r="C2379" s="65" t="s">
        <v>788</v>
      </c>
      <c r="D2379" s="65" t="s">
        <v>790</v>
      </c>
      <c r="E2379" s="80" t="s">
        <v>361</v>
      </c>
      <c r="F2379" s="65" t="s">
        <v>633</v>
      </c>
      <c r="G2379" s="65" t="s">
        <v>634</v>
      </c>
      <c r="H2379" s="65" t="s">
        <v>635</v>
      </c>
      <c r="I2379" s="81">
        <v>900.41960000000086</v>
      </c>
      <c r="J2379" s="48" t="str">
        <f t="shared" si="37"/>
        <v>100 Dept of Government Operations - Admin Services</v>
      </c>
      <c r="K2379" s="48" t="str">
        <f>IFERROR(VLOOKUP(C2379,AppropUnits[],13,0),D2379)</f>
        <v>DGO GS Cooperative Contracting</v>
      </c>
      <c r="L2379" s="72" t="s">
        <v>632</v>
      </c>
      <c r="M2379" s="73" t="s">
        <v>2161</v>
      </c>
    </row>
    <row r="2380" spans="1:13" ht="15" customHeight="1" x14ac:dyDescent="0.25">
      <c r="A2380" s="64" t="s">
        <v>50</v>
      </c>
      <c r="B2380" s="39" t="s">
        <v>421</v>
      </c>
      <c r="C2380" s="65" t="s">
        <v>788</v>
      </c>
      <c r="D2380" s="65" t="s">
        <v>790</v>
      </c>
      <c r="E2380" s="80" t="s">
        <v>361</v>
      </c>
      <c r="F2380" s="65" t="s">
        <v>633</v>
      </c>
      <c r="G2380" s="65" t="s">
        <v>651</v>
      </c>
      <c r="H2380" s="65" t="s">
        <v>635</v>
      </c>
      <c r="I2380" s="81">
        <v>-9428.2500479999999</v>
      </c>
      <c r="J2380" s="48" t="str">
        <f t="shared" si="37"/>
        <v>100 Dept of Government Operations - Admin Services</v>
      </c>
      <c r="K2380" s="48" t="str">
        <f>IFERROR(VLOOKUP(C2380,AppropUnits[],13,0),D2380)</f>
        <v>DGO GS Cooperative Contracting</v>
      </c>
      <c r="L2380" s="72" t="s">
        <v>632</v>
      </c>
      <c r="M2380" s="73" t="s">
        <v>2161</v>
      </c>
    </row>
    <row r="2381" spans="1:13" ht="15" customHeight="1" x14ac:dyDescent="0.25">
      <c r="A2381" s="64" t="s">
        <v>50</v>
      </c>
      <c r="B2381" s="39" t="s">
        <v>421</v>
      </c>
      <c r="C2381" s="65" t="s">
        <v>788</v>
      </c>
      <c r="D2381" s="65" t="s">
        <v>790</v>
      </c>
      <c r="E2381" s="80" t="s">
        <v>361</v>
      </c>
      <c r="F2381" s="65" t="s">
        <v>633</v>
      </c>
      <c r="G2381" s="65" t="s">
        <v>667</v>
      </c>
      <c r="H2381" s="65" t="s">
        <v>635</v>
      </c>
      <c r="I2381" s="81">
        <v>1736.9299999999946</v>
      </c>
      <c r="J2381" s="48" t="str">
        <f t="shared" si="37"/>
        <v>100 Dept of Government Operations - Admin Services</v>
      </c>
      <c r="K2381" s="48" t="str">
        <f>IFERROR(VLOOKUP(C2381,AppropUnits[],13,0),D2381)</f>
        <v>DGO GS Cooperative Contracting</v>
      </c>
      <c r="L2381" s="72" t="s">
        <v>632</v>
      </c>
      <c r="M2381" s="73" t="s">
        <v>2161</v>
      </c>
    </row>
    <row r="2382" spans="1:13" ht="15" customHeight="1" x14ac:dyDescent="0.25">
      <c r="A2382" s="64" t="s">
        <v>50</v>
      </c>
      <c r="B2382" s="39" t="s">
        <v>421</v>
      </c>
      <c r="C2382" s="65" t="s">
        <v>788</v>
      </c>
      <c r="D2382" s="65" t="s">
        <v>790</v>
      </c>
      <c r="E2382" s="80" t="s">
        <v>361</v>
      </c>
      <c r="F2382" s="65" t="s">
        <v>633</v>
      </c>
      <c r="G2382" s="65" t="s">
        <v>644</v>
      </c>
      <c r="H2382" s="65" t="s">
        <v>635</v>
      </c>
      <c r="I2382" s="81">
        <v>791.88999999999953</v>
      </c>
      <c r="J2382" s="48" t="str">
        <f t="shared" si="37"/>
        <v>100 Dept of Government Operations - Admin Services</v>
      </c>
      <c r="K2382" s="48" t="str">
        <f>IFERROR(VLOOKUP(C2382,AppropUnits[],13,0),D2382)</f>
        <v>DGO GS Cooperative Contracting</v>
      </c>
      <c r="L2382" s="72" t="s">
        <v>632</v>
      </c>
      <c r="M2382" s="73" t="s">
        <v>2161</v>
      </c>
    </row>
    <row r="2383" spans="1:13" ht="15" customHeight="1" x14ac:dyDescent="0.25">
      <c r="A2383" s="64" t="s">
        <v>50</v>
      </c>
      <c r="B2383" s="39" t="s">
        <v>421</v>
      </c>
      <c r="C2383" s="65" t="s">
        <v>788</v>
      </c>
      <c r="D2383" s="65" t="s">
        <v>790</v>
      </c>
      <c r="E2383" s="80" t="s">
        <v>361</v>
      </c>
      <c r="F2383" s="65" t="s">
        <v>633</v>
      </c>
      <c r="G2383" s="65" t="s">
        <v>652</v>
      </c>
      <c r="H2383" s="65" t="s">
        <v>635</v>
      </c>
      <c r="I2383" s="81">
        <v>2248.3422749439992</v>
      </c>
      <c r="J2383" s="48" t="str">
        <f t="shared" si="37"/>
        <v>100 Dept of Government Operations - Admin Services</v>
      </c>
      <c r="K2383" s="48" t="str">
        <f>IFERROR(VLOOKUP(C2383,AppropUnits[],13,0),D2383)</f>
        <v>DGO GS Cooperative Contracting</v>
      </c>
      <c r="L2383" s="72" t="s">
        <v>632</v>
      </c>
      <c r="M2383" s="73" t="s">
        <v>2161</v>
      </c>
    </row>
    <row r="2384" spans="1:13" ht="15" customHeight="1" x14ac:dyDescent="0.25">
      <c r="A2384" s="64" t="s">
        <v>50</v>
      </c>
      <c r="B2384" s="39" t="s">
        <v>421</v>
      </c>
      <c r="C2384" s="65" t="s">
        <v>791</v>
      </c>
      <c r="D2384" s="65" t="s">
        <v>792</v>
      </c>
      <c r="E2384" s="80" t="s">
        <v>361</v>
      </c>
      <c r="F2384" s="65" t="s">
        <v>633</v>
      </c>
      <c r="G2384" s="65" t="s">
        <v>634</v>
      </c>
      <c r="H2384" s="65" t="s">
        <v>13</v>
      </c>
      <c r="I2384" s="81">
        <v>-15.981599999999911</v>
      </c>
      <c r="J2384" s="48" t="str">
        <f t="shared" si="37"/>
        <v>100 Dept of Government Operations - Admin Services</v>
      </c>
      <c r="K2384" s="48" t="str">
        <f>IFERROR(VLOOKUP(C2384,AppropUnits[],13,0),D2384)</f>
        <v>DGO GS Print Services</v>
      </c>
      <c r="L2384" s="72" t="s">
        <v>632</v>
      </c>
      <c r="M2384" s="73" t="s">
        <v>2161</v>
      </c>
    </row>
    <row r="2385" spans="1:13" ht="15" customHeight="1" x14ac:dyDescent="0.25">
      <c r="A2385" s="64" t="s">
        <v>50</v>
      </c>
      <c r="B2385" s="39" t="s">
        <v>421</v>
      </c>
      <c r="C2385" s="65" t="s">
        <v>791</v>
      </c>
      <c r="D2385" s="65" t="s">
        <v>792</v>
      </c>
      <c r="E2385" s="80" t="s">
        <v>361</v>
      </c>
      <c r="F2385" s="65" t="s">
        <v>633</v>
      </c>
      <c r="G2385" s="65" t="s">
        <v>634</v>
      </c>
      <c r="H2385" s="65" t="s">
        <v>635</v>
      </c>
      <c r="I2385" s="81">
        <v>65.833600000000089</v>
      </c>
      <c r="J2385" s="48" t="str">
        <f t="shared" si="37"/>
        <v>100 Dept of Government Operations - Admin Services</v>
      </c>
      <c r="K2385" s="48" t="str">
        <f>IFERROR(VLOOKUP(C2385,AppropUnits[],13,0),D2385)</f>
        <v>DGO GS Print Services</v>
      </c>
      <c r="L2385" s="72" t="s">
        <v>632</v>
      </c>
      <c r="M2385" s="73" t="s">
        <v>2161</v>
      </c>
    </row>
    <row r="2386" spans="1:13" ht="15" customHeight="1" x14ac:dyDescent="0.25">
      <c r="A2386" s="64" t="s">
        <v>50</v>
      </c>
      <c r="B2386" s="39" t="s">
        <v>421</v>
      </c>
      <c r="C2386" s="65" t="s">
        <v>791</v>
      </c>
      <c r="D2386" s="65" t="s">
        <v>792</v>
      </c>
      <c r="E2386" s="80" t="s">
        <v>361</v>
      </c>
      <c r="F2386" s="65" t="s">
        <v>633</v>
      </c>
      <c r="G2386" s="65" t="s">
        <v>651</v>
      </c>
      <c r="H2386" s="65" t="s">
        <v>635</v>
      </c>
      <c r="I2386" s="81">
        <v>-697.01414399999999</v>
      </c>
      <c r="J2386" s="48" t="str">
        <f t="shared" si="37"/>
        <v>100 Dept of Government Operations - Admin Services</v>
      </c>
      <c r="K2386" s="48" t="str">
        <f>IFERROR(VLOOKUP(C2386,AppropUnits[],13,0),D2386)</f>
        <v>DGO GS Print Services</v>
      </c>
      <c r="L2386" s="72" t="s">
        <v>632</v>
      </c>
      <c r="M2386" s="73" t="s">
        <v>2161</v>
      </c>
    </row>
    <row r="2387" spans="1:13" ht="15" customHeight="1" x14ac:dyDescent="0.25">
      <c r="A2387" s="64" t="s">
        <v>50</v>
      </c>
      <c r="B2387" s="39" t="s">
        <v>421</v>
      </c>
      <c r="C2387" s="65" t="s">
        <v>791</v>
      </c>
      <c r="D2387" s="65" t="s">
        <v>792</v>
      </c>
      <c r="E2387" s="80" t="s">
        <v>361</v>
      </c>
      <c r="F2387" s="65" t="s">
        <v>633</v>
      </c>
      <c r="G2387" s="65" t="s">
        <v>667</v>
      </c>
      <c r="H2387" s="65" t="s">
        <v>635</v>
      </c>
      <c r="I2387" s="81">
        <v>155.15999999999954</v>
      </c>
      <c r="J2387" s="48" t="str">
        <f t="shared" si="37"/>
        <v>100 Dept of Government Operations - Admin Services</v>
      </c>
      <c r="K2387" s="48" t="str">
        <f>IFERROR(VLOOKUP(C2387,AppropUnits[],13,0),D2387)</f>
        <v>DGO GS Print Services</v>
      </c>
      <c r="L2387" s="72" t="s">
        <v>632</v>
      </c>
      <c r="M2387" s="73" t="s">
        <v>2161</v>
      </c>
    </row>
    <row r="2388" spans="1:13" ht="15" customHeight="1" x14ac:dyDescent="0.25">
      <c r="A2388" s="64" t="s">
        <v>50</v>
      </c>
      <c r="B2388" s="39" t="s">
        <v>421</v>
      </c>
      <c r="C2388" s="65" t="s">
        <v>791</v>
      </c>
      <c r="D2388" s="65" t="s">
        <v>792</v>
      </c>
      <c r="E2388" s="80" t="s">
        <v>361</v>
      </c>
      <c r="F2388" s="65" t="s">
        <v>633</v>
      </c>
      <c r="G2388" s="65" t="s">
        <v>644</v>
      </c>
      <c r="H2388" s="65" t="s">
        <v>635</v>
      </c>
      <c r="I2388" s="81">
        <v>75.119999999999948</v>
      </c>
      <c r="J2388" s="48" t="str">
        <f t="shared" si="37"/>
        <v>100 Dept of Government Operations - Admin Services</v>
      </c>
      <c r="K2388" s="48" t="str">
        <f>IFERROR(VLOOKUP(C2388,AppropUnits[],13,0),D2388)</f>
        <v>DGO GS Print Services</v>
      </c>
      <c r="L2388" s="72" t="s">
        <v>632</v>
      </c>
      <c r="M2388" s="73" t="s">
        <v>2161</v>
      </c>
    </row>
    <row r="2389" spans="1:13" ht="15" customHeight="1" x14ac:dyDescent="0.25">
      <c r="A2389" s="64" t="s">
        <v>50</v>
      </c>
      <c r="B2389" s="39" t="s">
        <v>421</v>
      </c>
      <c r="C2389" s="65" t="s">
        <v>791</v>
      </c>
      <c r="D2389" s="65" t="s">
        <v>793</v>
      </c>
      <c r="E2389" s="80" t="s">
        <v>361</v>
      </c>
      <c r="F2389" s="65" t="s">
        <v>633</v>
      </c>
      <c r="G2389" s="65" t="s">
        <v>634</v>
      </c>
      <c r="H2389" s="65" t="s">
        <v>635</v>
      </c>
      <c r="I2389" s="81">
        <v>97.060908015448135</v>
      </c>
      <c r="J2389" s="48" t="str">
        <f t="shared" si="37"/>
        <v>100 Dept of Government Operations - Admin Services</v>
      </c>
      <c r="K2389" s="48" t="str">
        <f>IFERROR(VLOOKUP(C2389,AppropUnits[],13,0),D2389)</f>
        <v>DGO GS Print Services</v>
      </c>
      <c r="L2389" s="72" t="s">
        <v>632</v>
      </c>
      <c r="M2389" s="73" t="s">
        <v>2161</v>
      </c>
    </row>
    <row r="2390" spans="1:13" ht="15" customHeight="1" x14ac:dyDescent="0.25">
      <c r="A2390" s="64" t="s">
        <v>50</v>
      </c>
      <c r="B2390" s="39" t="s">
        <v>421</v>
      </c>
      <c r="C2390" s="65" t="s">
        <v>791</v>
      </c>
      <c r="D2390" s="65" t="s">
        <v>793</v>
      </c>
      <c r="E2390" s="80" t="s">
        <v>361</v>
      </c>
      <c r="F2390" s="65" t="s">
        <v>633</v>
      </c>
      <c r="G2390" s="65" t="s">
        <v>650</v>
      </c>
      <c r="H2390" s="65" t="s">
        <v>635</v>
      </c>
      <c r="I2390" s="81">
        <v>26.423320459490576</v>
      </c>
      <c r="J2390" s="48" t="str">
        <f t="shared" si="37"/>
        <v>100 Dept of Government Operations - Admin Services</v>
      </c>
      <c r="K2390" s="48" t="str">
        <f>IFERROR(VLOOKUP(C2390,AppropUnits[],13,0),D2390)</f>
        <v>DGO GS Print Services</v>
      </c>
      <c r="L2390" s="72" t="s">
        <v>632</v>
      </c>
      <c r="M2390" s="73" t="s">
        <v>2161</v>
      </c>
    </row>
    <row r="2391" spans="1:13" ht="15" customHeight="1" x14ac:dyDescent="0.25">
      <c r="A2391" s="64" t="s">
        <v>50</v>
      </c>
      <c r="B2391" s="39" t="s">
        <v>421</v>
      </c>
      <c r="C2391" s="65" t="s">
        <v>54</v>
      </c>
      <c r="D2391" s="65" t="s">
        <v>794</v>
      </c>
      <c r="E2391" s="80" t="s">
        <v>361</v>
      </c>
      <c r="F2391" s="65" t="s">
        <v>633</v>
      </c>
      <c r="G2391" s="65" t="s">
        <v>634</v>
      </c>
      <c r="H2391" s="65" t="s">
        <v>13</v>
      </c>
      <c r="I2391" s="81">
        <v>-271.38639999999936</v>
      </c>
      <c r="J2391" s="48" t="str">
        <f t="shared" si="37"/>
        <v>100 Dept of Government Operations - Admin Services</v>
      </c>
      <c r="K2391" s="48" t="str">
        <f>IFERROR(VLOOKUP(C2391,AppropUnits[],13,0),D2391)</f>
        <v>DGO GS State Surplus Property</v>
      </c>
      <c r="L2391" s="72" t="s">
        <v>632</v>
      </c>
      <c r="M2391" s="73" t="s">
        <v>2161</v>
      </c>
    </row>
    <row r="2392" spans="1:13" ht="15" customHeight="1" x14ac:dyDescent="0.25">
      <c r="A2392" s="64" t="s">
        <v>50</v>
      </c>
      <c r="B2392" s="39" t="s">
        <v>421</v>
      </c>
      <c r="C2392" s="65" t="s">
        <v>54</v>
      </c>
      <c r="D2392" s="65" t="s">
        <v>794</v>
      </c>
      <c r="E2392" s="80" t="s">
        <v>361</v>
      </c>
      <c r="F2392" s="65" t="s">
        <v>633</v>
      </c>
      <c r="G2392" s="65" t="s">
        <v>634</v>
      </c>
      <c r="H2392" s="65" t="s">
        <v>635</v>
      </c>
      <c r="I2392" s="81">
        <v>695.25062500000024</v>
      </c>
      <c r="J2392" s="48" t="str">
        <f t="shared" si="37"/>
        <v>100 Dept of Government Operations - Admin Services</v>
      </c>
      <c r="K2392" s="48" t="str">
        <f>IFERROR(VLOOKUP(C2392,AppropUnits[],13,0),D2392)</f>
        <v>DGO GS State Surplus Property</v>
      </c>
      <c r="L2392" s="72" t="s">
        <v>632</v>
      </c>
      <c r="M2392" s="73" t="s">
        <v>2161</v>
      </c>
    </row>
    <row r="2393" spans="1:13" ht="15" customHeight="1" x14ac:dyDescent="0.25">
      <c r="A2393" s="64" t="s">
        <v>50</v>
      </c>
      <c r="B2393" s="39" t="s">
        <v>421</v>
      </c>
      <c r="C2393" s="65" t="s">
        <v>54</v>
      </c>
      <c r="D2393" s="65" t="s">
        <v>794</v>
      </c>
      <c r="E2393" s="80" t="s">
        <v>361</v>
      </c>
      <c r="F2393" s="65" t="s">
        <v>633</v>
      </c>
      <c r="G2393" s="65" t="s">
        <v>649</v>
      </c>
      <c r="H2393" s="65" t="s">
        <v>635</v>
      </c>
      <c r="I2393" s="81">
        <v>3212.3049999999962</v>
      </c>
      <c r="J2393" s="48" t="str">
        <f t="shared" si="37"/>
        <v>100 Dept of Government Operations - Admin Services</v>
      </c>
      <c r="K2393" s="48" t="str">
        <f>IFERROR(VLOOKUP(C2393,AppropUnits[],13,0),D2393)</f>
        <v>DGO GS State Surplus Property</v>
      </c>
      <c r="L2393" s="72" t="s">
        <v>632</v>
      </c>
      <c r="M2393" s="73" t="s">
        <v>2161</v>
      </c>
    </row>
    <row r="2394" spans="1:13" ht="15" customHeight="1" x14ac:dyDescent="0.25">
      <c r="A2394" s="64" t="s">
        <v>50</v>
      </c>
      <c r="B2394" s="39" t="s">
        <v>421</v>
      </c>
      <c r="C2394" s="65" t="s">
        <v>54</v>
      </c>
      <c r="D2394" s="65" t="s">
        <v>794</v>
      </c>
      <c r="E2394" s="80" t="s">
        <v>361</v>
      </c>
      <c r="F2394" s="65" t="s">
        <v>633</v>
      </c>
      <c r="G2394" s="65" t="s">
        <v>650</v>
      </c>
      <c r="H2394" s="65" t="s">
        <v>635</v>
      </c>
      <c r="I2394" s="81">
        <v>624.25</v>
      </c>
      <c r="J2394" s="48" t="str">
        <f t="shared" si="37"/>
        <v>100 Dept of Government Operations - Admin Services</v>
      </c>
      <c r="K2394" s="48" t="str">
        <f>IFERROR(VLOOKUP(C2394,AppropUnits[],13,0),D2394)</f>
        <v>DGO GS State Surplus Property</v>
      </c>
      <c r="L2394" s="72" t="s">
        <v>632</v>
      </c>
      <c r="M2394" s="73" t="s">
        <v>2161</v>
      </c>
    </row>
    <row r="2395" spans="1:13" ht="15" customHeight="1" x14ac:dyDescent="0.25">
      <c r="A2395" s="64" t="s">
        <v>50</v>
      </c>
      <c r="B2395" s="39" t="s">
        <v>421</v>
      </c>
      <c r="C2395" s="65" t="s">
        <v>54</v>
      </c>
      <c r="D2395" s="65" t="s">
        <v>794</v>
      </c>
      <c r="E2395" s="80" t="s">
        <v>361</v>
      </c>
      <c r="F2395" s="65" t="s">
        <v>633</v>
      </c>
      <c r="G2395" s="65" t="s">
        <v>667</v>
      </c>
      <c r="H2395" s="65" t="s">
        <v>635</v>
      </c>
      <c r="I2395" s="81">
        <v>340.48999999999899</v>
      </c>
      <c r="J2395" s="48" t="str">
        <f t="shared" si="37"/>
        <v>100 Dept of Government Operations - Admin Services</v>
      </c>
      <c r="K2395" s="48" t="str">
        <f>IFERROR(VLOOKUP(C2395,AppropUnits[],13,0),D2395)</f>
        <v>DGO GS State Surplus Property</v>
      </c>
      <c r="L2395" s="72" t="s">
        <v>632</v>
      </c>
      <c r="M2395" s="73" t="s">
        <v>2161</v>
      </c>
    </row>
    <row r="2396" spans="1:13" ht="15" customHeight="1" x14ac:dyDescent="0.25">
      <c r="A2396" s="64" t="s">
        <v>50</v>
      </c>
      <c r="B2396" s="39" t="s">
        <v>421</v>
      </c>
      <c r="C2396" s="65" t="s">
        <v>54</v>
      </c>
      <c r="D2396" s="65" t="s">
        <v>794</v>
      </c>
      <c r="E2396" s="80" t="s">
        <v>361</v>
      </c>
      <c r="F2396" s="65" t="s">
        <v>633</v>
      </c>
      <c r="G2396" s="65" t="s">
        <v>644</v>
      </c>
      <c r="H2396" s="65" t="s">
        <v>635</v>
      </c>
      <c r="I2396" s="81">
        <v>123.63499999999992</v>
      </c>
      <c r="J2396" s="48" t="str">
        <f t="shared" si="37"/>
        <v>100 Dept of Government Operations - Admin Services</v>
      </c>
      <c r="K2396" s="48" t="str">
        <f>IFERROR(VLOOKUP(C2396,AppropUnits[],13,0),D2396)</f>
        <v>DGO GS State Surplus Property</v>
      </c>
      <c r="L2396" s="72" t="s">
        <v>632</v>
      </c>
      <c r="M2396" s="73" t="s">
        <v>2161</v>
      </c>
    </row>
    <row r="2397" spans="1:13" ht="15" customHeight="1" x14ac:dyDescent="0.25">
      <c r="A2397" s="64" t="s">
        <v>50</v>
      </c>
      <c r="B2397" s="39" t="s">
        <v>421</v>
      </c>
      <c r="C2397" s="65" t="s">
        <v>54</v>
      </c>
      <c r="D2397" s="65" t="s">
        <v>794</v>
      </c>
      <c r="E2397" s="80" t="s">
        <v>361</v>
      </c>
      <c r="F2397" s="65" t="s">
        <v>633</v>
      </c>
      <c r="G2397" s="65" t="s">
        <v>652</v>
      </c>
      <c r="H2397" s="65" t="s">
        <v>635</v>
      </c>
      <c r="I2397" s="81">
        <v>1334.5691600520001</v>
      </c>
      <c r="J2397" s="48" t="str">
        <f t="shared" si="37"/>
        <v>100 Dept of Government Operations - Admin Services</v>
      </c>
      <c r="K2397" s="48" t="str">
        <f>IFERROR(VLOOKUP(C2397,AppropUnits[],13,0),D2397)</f>
        <v>DGO GS State Surplus Property</v>
      </c>
      <c r="L2397" s="72" t="s">
        <v>632</v>
      </c>
      <c r="M2397" s="73" t="s">
        <v>2161</v>
      </c>
    </row>
    <row r="2398" spans="1:13" ht="15" customHeight="1" x14ac:dyDescent="0.25">
      <c r="A2398" s="64" t="s">
        <v>50</v>
      </c>
      <c r="B2398" s="39" t="s">
        <v>421</v>
      </c>
      <c r="C2398" s="65" t="s">
        <v>54</v>
      </c>
      <c r="D2398" s="65" t="s">
        <v>795</v>
      </c>
      <c r="E2398" s="80" t="s">
        <v>361</v>
      </c>
      <c r="F2398" s="65" t="s">
        <v>633</v>
      </c>
      <c r="G2398" s="65" t="s">
        <v>634</v>
      </c>
      <c r="H2398" s="65" t="s">
        <v>635</v>
      </c>
      <c r="I2398" s="81">
        <v>353.70439395693961</v>
      </c>
      <c r="J2398" s="48" t="str">
        <f t="shared" si="37"/>
        <v>100 Dept of Government Operations - Admin Services</v>
      </c>
      <c r="K2398" s="48" t="str">
        <f>IFERROR(VLOOKUP(C2398,AppropUnits[],13,0),D2398)</f>
        <v>DGO GS State Surplus Property</v>
      </c>
      <c r="L2398" s="72" t="s">
        <v>632</v>
      </c>
      <c r="M2398" s="73" t="s">
        <v>2161</v>
      </c>
    </row>
    <row r="2399" spans="1:13" ht="15" customHeight="1" x14ac:dyDescent="0.25">
      <c r="A2399" s="64" t="s">
        <v>50</v>
      </c>
      <c r="B2399" s="39" t="s">
        <v>421</v>
      </c>
      <c r="C2399" s="65" t="s">
        <v>54</v>
      </c>
      <c r="D2399" s="65" t="s">
        <v>795</v>
      </c>
      <c r="E2399" s="80" t="s">
        <v>361</v>
      </c>
      <c r="F2399" s="65" t="s">
        <v>633</v>
      </c>
      <c r="G2399" s="65" t="s">
        <v>650</v>
      </c>
      <c r="H2399" s="65" t="s">
        <v>635</v>
      </c>
      <c r="I2399" s="81">
        <v>96.290512221115932</v>
      </c>
      <c r="J2399" s="48" t="str">
        <f t="shared" si="37"/>
        <v>100 Dept of Government Operations - Admin Services</v>
      </c>
      <c r="K2399" s="48" t="str">
        <f>IFERROR(VLOOKUP(C2399,AppropUnits[],13,0),D2399)</f>
        <v>DGO GS State Surplus Property</v>
      </c>
      <c r="L2399" s="72" t="s">
        <v>632</v>
      </c>
      <c r="M2399" s="73" t="s">
        <v>2161</v>
      </c>
    </row>
    <row r="2400" spans="1:13" ht="15" customHeight="1" x14ac:dyDescent="0.25">
      <c r="A2400" s="64" t="s">
        <v>50</v>
      </c>
      <c r="B2400" s="39" t="s">
        <v>421</v>
      </c>
      <c r="C2400" s="65" t="s">
        <v>55</v>
      </c>
      <c r="D2400" s="65" t="s">
        <v>796</v>
      </c>
      <c r="E2400" s="80" t="s">
        <v>361</v>
      </c>
      <c r="F2400" s="65" t="s">
        <v>633</v>
      </c>
      <c r="G2400" s="65" t="s">
        <v>634</v>
      </c>
      <c r="H2400" s="65" t="s">
        <v>13</v>
      </c>
      <c r="I2400" s="81">
        <v>372.93490000000094</v>
      </c>
      <c r="J2400" s="48" t="str">
        <f t="shared" si="37"/>
        <v>100 Dept of Government Operations - Admin Services</v>
      </c>
      <c r="K2400" s="48" t="str">
        <f>IFERROR(VLOOKUP(C2400,AppropUnits[],13,0),D2400)</f>
        <v>DGO FO Fleet Services Motor Pool</v>
      </c>
      <c r="L2400" s="72" t="s">
        <v>632</v>
      </c>
      <c r="M2400" s="73" t="s">
        <v>2161</v>
      </c>
    </row>
    <row r="2401" spans="1:13" ht="15" customHeight="1" x14ac:dyDescent="0.25">
      <c r="A2401" s="64" t="s">
        <v>50</v>
      </c>
      <c r="B2401" s="39" t="s">
        <v>421</v>
      </c>
      <c r="C2401" s="65" t="s">
        <v>55</v>
      </c>
      <c r="D2401" s="65" t="s">
        <v>796</v>
      </c>
      <c r="E2401" s="80" t="s">
        <v>361</v>
      </c>
      <c r="F2401" s="65" t="s">
        <v>633</v>
      </c>
      <c r="G2401" s="65" t="s">
        <v>634</v>
      </c>
      <c r="H2401" s="65" t="s">
        <v>635</v>
      </c>
      <c r="I2401" s="81">
        <v>-1177.9189760000011</v>
      </c>
      <c r="J2401" s="48" t="str">
        <f t="shared" si="37"/>
        <v>100 Dept of Government Operations - Admin Services</v>
      </c>
      <c r="K2401" s="48" t="str">
        <f>IFERROR(VLOOKUP(C2401,AppropUnits[],13,0),D2401)</f>
        <v>DGO FO Fleet Services Motor Pool</v>
      </c>
      <c r="L2401" s="72" t="s">
        <v>632</v>
      </c>
      <c r="M2401" s="73" t="s">
        <v>2161</v>
      </c>
    </row>
    <row r="2402" spans="1:13" ht="15" customHeight="1" x14ac:dyDescent="0.25">
      <c r="A2402" s="64" t="s">
        <v>50</v>
      </c>
      <c r="B2402" s="39" t="s">
        <v>421</v>
      </c>
      <c r="C2402" s="65" t="s">
        <v>55</v>
      </c>
      <c r="D2402" s="65" t="s">
        <v>796</v>
      </c>
      <c r="E2402" s="80" t="s">
        <v>361</v>
      </c>
      <c r="F2402" s="65" t="s">
        <v>633</v>
      </c>
      <c r="G2402" s="65" t="s">
        <v>649</v>
      </c>
      <c r="H2402" s="65" t="s">
        <v>635</v>
      </c>
      <c r="I2402" s="81">
        <v>7744.9349999999858</v>
      </c>
      <c r="J2402" s="48" t="str">
        <f t="shared" si="37"/>
        <v>100 Dept of Government Operations - Admin Services</v>
      </c>
      <c r="K2402" s="48" t="str">
        <f>IFERROR(VLOOKUP(C2402,AppropUnits[],13,0),D2402)</f>
        <v>DGO FO Fleet Services Motor Pool</v>
      </c>
      <c r="L2402" s="72" t="s">
        <v>632</v>
      </c>
      <c r="M2402" s="73" t="s">
        <v>2161</v>
      </c>
    </row>
    <row r="2403" spans="1:13" ht="15" customHeight="1" x14ac:dyDescent="0.25">
      <c r="A2403" s="64" t="s">
        <v>50</v>
      </c>
      <c r="B2403" s="39" t="s">
        <v>421</v>
      </c>
      <c r="C2403" s="65" t="s">
        <v>55</v>
      </c>
      <c r="D2403" s="65" t="s">
        <v>796</v>
      </c>
      <c r="E2403" s="80" t="s">
        <v>361</v>
      </c>
      <c r="F2403" s="65" t="s">
        <v>633</v>
      </c>
      <c r="G2403" s="65" t="s">
        <v>650</v>
      </c>
      <c r="H2403" s="65" t="s">
        <v>635</v>
      </c>
      <c r="I2403" s="81">
        <v>1251.75</v>
      </c>
      <c r="J2403" s="48" t="str">
        <f t="shared" si="37"/>
        <v>100 Dept of Government Operations - Admin Services</v>
      </c>
      <c r="K2403" s="48" t="str">
        <f>IFERROR(VLOOKUP(C2403,AppropUnits[],13,0),D2403)</f>
        <v>DGO FO Fleet Services Motor Pool</v>
      </c>
      <c r="L2403" s="72" t="s">
        <v>632</v>
      </c>
      <c r="M2403" s="73" t="s">
        <v>2161</v>
      </c>
    </row>
    <row r="2404" spans="1:13" ht="15" customHeight="1" x14ac:dyDescent="0.25">
      <c r="A2404" s="64" t="s">
        <v>50</v>
      </c>
      <c r="B2404" s="39" t="s">
        <v>421</v>
      </c>
      <c r="C2404" s="65" t="s">
        <v>55</v>
      </c>
      <c r="D2404" s="65" t="s">
        <v>796</v>
      </c>
      <c r="E2404" s="80" t="s">
        <v>361</v>
      </c>
      <c r="F2404" s="65" t="s">
        <v>633</v>
      </c>
      <c r="G2404" s="65" t="s">
        <v>651</v>
      </c>
      <c r="H2404" s="65" t="s">
        <v>635</v>
      </c>
      <c r="I2404" s="81">
        <v>-85.992384000000001</v>
      </c>
      <c r="J2404" s="48" t="str">
        <f t="shared" si="37"/>
        <v>100 Dept of Government Operations - Admin Services</v>
      </c>
      <c r="K2404" s="48" t="str">
        <f>IFERROR(VLOOKUP(C2404,AppropUnits[],13,0),D2404)</f>
        <v>DGO FO Fleet Services Motor Pool</v>
      </c>
      <c r="L2404" s="72" t="s">
        <v>632</v>
      </c>
      <c r="M2404" s="73" t="s">
        <v>2161</v>
      </c>
    </row>
    <row r="2405" spans="1:13" ht="15" customHeight="1" x14ac:dyDescent="0.25">
      <c r="A2405" s="64" t="s">
        <v>50</v>
      </c>
      <c r="B2405" s="39" t="s">
        <v>421</v>
      </c>
      <c r="C2405" s="65" t="s">
        <v>55</v>
      </c>
      <c r="D2405" s="65" t="s">
        <v>796</v>
      </c>
      <c r="E2405" s="80" t="s">
        <v>361</v>
      </c>
      <c r="F2405" s="65" t="s">
        <v>633</v>
      </c>
      <c r="G2405" s="65" t="s">
        <v>667</v>
      </c>
      <c r="H2405" s="65" t="s">
        <v>635</v>
      </c>
      <c r="I2405" s="81">
        <v>883.54999999999723</v>
      </c>
      <c r="J2405" s="48" t="str">
        <f t="shared" si="37"/>
        <v>100 Dept of Government Operations - Admin Services</v>
      </c>
      <c r="K2405" s="48" t="str">
        <f>IFERROR(VLOOKUP(C2405,AppropUnits[],13,0),D2405)</f>
        <v>DGO FO Fleet Services Motor Pool</v>
      </c>
      <c r="L2405" s="72" t="s">
        <v>632</v>
      </c>
      <c r="M2405" s="73" t="s">
        <v>2161</v>
      </c>
    </row>
    <row r="2406" spans="1:13" ht="15" customHeight="1" x14ac:dyDescent="0.25">
      <c r="A2406" s="64" t="s">
        <v>50</v>
      </c>
      <c r="B2406" s="39" t="s">
        <v>421</v>
      </c>
      <c r="C2406" s="65" t="s">
        <v>55</v>
      </c>
      <c r="D2406" s="65" t="s">
        <v>796</v>
      </c>
      <c r="E2406" s="80" t="s">
        <v>361</v>
      </c>
      <c r="F2406" s="65" t="s">
        <v>633</v>
      </c>
      <c r="G2406" s="65" t="s">
        <v>644</v>
      </c>
      <c r="H2406" s="65" t="s">
        <v>635</v>
      </c>
      <c r="I2406" s="81">
        <v>364.64499999999975</v>
      </c>
      <c r="J2406" s="48" t="str">
        <f t="shared" si="37"/>
        <v>100 Dept of Government Operations - Admin Services</v>
      </c>
      <c r="K2406" s="48" t="str">
        <f>IFERROR(VLOOKUP(C2406,AppropUnits[],13,0),D2406)</f>
        <v>DGO FO Fleet Services Motor Pool</v>
      </c>
      <c r="L2406" s="72" t="s">
        <v>632</v>
      </c>
      <c r="M2406" s="73" t="s">
        <v>2161</v>
      </c>
    </row>
    <row r="2407" spans="1:13" ht="15" customHeight="1" x14ac:dyDescent="0.25">
      <c r="A2407" s="64" t="s">
        <v>50</v>
      </c>
      <c r="B2407" s="39" t="s">
        <v>421</v>
      </c>
      <c r="C2407" s="65" t="s">
        <v>55</v>
      </c>
      <c r="D2407" s="65" t="s">
        <v>796</v>
      </c>
      <c r="E2407" s="80" t="s">
        <v>361</v>
      </c>
      <c r="F2407" s="65" t="s">
        <v>633</v>
      </c>
      <c r="G2407" s="65" t="s">
        <v>652</v>
      </c>
      <c r="H2407" s="65" t="s">
        <v>635</v>
      </c>
      <c r="I2407" s="81">
        <v>5731.8335881460007</v>
      </c>
      <c r="J2407" s="48" t="str">
        <f t="shared" si="37"/>
        <v>100 Dept of Government Operations - Admin Services</v>
      </c>
      <c r="K2407" s="48" t="str">
        <f>IFERROR(VLOOKUP(C2407,AppropUnits[],13,0),D2407)</f>
        <v>DGO FO Fleet Services Motor Pool</v>
      </c>
      <c r="L2407" s="72" t="s">
        <v>632</v>
      </c>
      <c r="M2407" s="73" t="s">
        <v>2161</v>
      </c>
    </row>
    <row r="2408" spans="1:13" ht="15" customHeight="1" x14ac:dyDescent="0.25">
      <c r="A2408" s="64" t="s">
        <v>50</v>
      </c>
      <c r="B2408" s="39" t="s">
        <v>421</v>
      </c>
      <c r="C2408" s="65" t="s">
        <v>55</v>
      </c>
      <c r="D2408" s="65" t="s">
        <v>797</v>
      </c>
      <c r="E2408" s="80" t="s">
        <v>361</v>
      </c>
      <c r="F2408" s="65" t="s">
        <v>633</v>
      </c>
      <c r="G2408" s="65" t="s">
        <v>634</v>
      </c>
      <c r="H2408" s="65" t="s">
        <v>635</v>
      </c>
      <c r="I2408" s="81">
        <v>1078.4019578937728</v>
      </c>
      <c r="J2408" s="48" t="str">
        <f t="shared" si="37"/>
        <v>100 Dept of Government Operations - Admin Services</v>
      </c>
      <c r="K2408" s="48" t="str">
        <f>IFERROR(VLOOKUP(C2408,AppropUnits[],13,0),D2408)</f>
        <v>DGO FO Fleet Services Motor Pool</v>
      </c>
      <c r="L2408" s="72" t="s">
        <v>632</v>
      </c>
      <c r="M2408" s="73" t="s">
        <v>2161</v>
      </c>
    </row>
    <row r="2409" spans="1:13" ht="15" customHeight="1" x14ac:dyDescent="0.25">
      <c r="A2409" s="64" t="s">
        <v>50</v>
      </c>
      <c r="B2409" s="39" t="s">
        <v>421</v>
      </c>
      <c r="C2409" s="65" t="s">
        <v>55</v>
      </c>
      <c r="D2409" s="65" t="s">
        <v>797</v>
      </c>
      <c r="E2409" s="80" t="s">
        <v>361</v>
      </c>
      <c r="F2409" s="65" t="s">
        <v>633</v>
      </c>
      <c r="G2409" s="65" t="s">
        <v>650</v>
      </c>
      <c r="H2409" s="65" t="s">
        <v>635</v>
      </c>
      <c r="I2409" s="81">
        <v>293.5781366586225</v>
      </c>
      <c r="J2409" s="48" t="str">
        <f t="shared" si="37"/>
        <v>100 Dept of Government Operations - Admin Services</v>
      </c>
      <c r="K2409" s="48" t="str">
        <f>IFERROR(VLOOKUP(C2409,AppropUnits[],13,0),D2409)</f>
        <v>DGO FO Fleet Services Motor Pool</v>
      </c>
      <c r="L2409" s="72" t="s">
        <v>632</v>
      </c>
      <c r="M2409" s="73" t="s">
        <v>2161</v>
      </c>
    </row>
    <row r="2410" spans="1:13" ht="15" customHeight="1" x14ac:dyDescent="0.25">
      <c r="A2410" s="64" t="s">
        <v>50</v>
      </c>
      <c r="B2410" s="39" t="s">
        <v>421</v>
      </c>
      <c r="C2410" s="65" t="s">
        <v>338</v>
      </c>
      <c r="D2410" s="65" t="s">
        <v>798</v>
      </c>
      <c r="E2410" s="80" t="s">
        <v>361</v>
      </c>
      <c r="F2410" s="65" t="s">
        <v>633</v>
      </c>
      <c r="G2410" s="65" t="s">
        <v>634</v>
      </c>
      <c r="H2410" s="65" t="s">
        <v>13</v>
      </c>
      <c r="I2410" s="81">
        <v>-416.96949999999777</v>
      </c>
      <c r="J2410" s="48" t="str">
        <f t="shared" si="37"/>
        <v>100 Dept of Government Operations - Admin Services</v>
      </c>
      <c r="K2410" s="48" t="str">
        <f>IFERROR(VLOOKUP(C2410,AppropUnits[],13,0),D2410)</f>
        <v>DGO FO Fleet Services Fuel Network</v>
      </c>
      <c r="L2410" s="72" t="s">
        <v>632</v>
      </c>
      <c r="M2410" s="73" t="s">
        <v>2161</v>
      </c>
    </row>
    <row r="2411" spans="1:13" ht="15" customHeight="1" x14ac:dyDescent="0.25">
      <c r="A2411" s="64" t="s">
        <v>50</v>
      </c>
      <c r="B2411" s="39" t="s">
        <v>421</v>
      </c>
      <c r="C2411" s="65" t="s">
        <v>338</v>
      </c>
      <c r="D2411" s="65" t="s">
        <v>798</v>
      </c>
      <c r="E2411" s="80" t="s">
        <v>361</v>
      </c>
      <c r="F2411" s="65" t="s">
        <v>633</v>
      </c>
      <c r="G2411" s="65" t="s">
        <v>634</v>
      </c>
      <c r="H2411" s="65" t="s">
        <v>635</v>
      </c>
      <c r="I2411" s="81">
        <v>141.60825800000029</v>
      </c>
      <c r="J2411" s="48" t="str">
        <f t="shared" si="37"/>
        <v>100 Dept of Government Operations - Admin Services</v>
      </c>
      <c r="K2411" s="48" t="str">
        <f>IFERROR(VLOOKUP(C2411,AppropUnits[],13,0),D2411)</f>
        <v>DGO FO Fleet Services Fuel Network</v>
      </c>
      <c r="L2411" s="72" t="s">
        <v>632</v>
      </c>
      <c r="M2411" s="73" t="s">
        <v>2161</v>
      </c>
    </row>
    <row r="2412" spans="1:13" ht="15" customHeight="1" x14ac:dyDescent="0.25">
      <c r="A2412" s="64" t="s">
        <v>50</v>
      </c>
      <c r="B2412" s="39" t="s">
        <v>421</v>
      </c>
      <c r="C2412" s="65" t="s">
        <v>338</v>
      </c>
      <c r="D2412" s="65" t="s">
        <v>798</v>
      </c>
      <c r="E2412" s="80" t="s">
        <v>361</v>
      </c>
      <c r="F2412" s="65" t="s">
        <v>633</v>
      </c>
      <c r="G2412" s="65" t="s">
        <v>649</v>
      </c>
      <c r="H2412" s="65" t="s">
        <v>635</v>
      </c>
      <c r="I2412" s="81">
        <v>2765.4849999999988</v>
      </c>
      <c r="J2412" s="48" t="str">
        <f t="shared" si="37"/>
        <v>100 Dept of Government Operations - Admin Services</v>
      </c>
      <c r="K2412" s="48" t="str">
        <f>IFERROR(VLOOKUP(C2412,AppropUnits[],13,0),D2412)</f>
        <v>DGO FO Fleet Services Fuel Network</v>
      </c>
      <c r="L2412" s="72" t="s">
        <v>632</v>
      </c>
      <c r="M2412" s="73" t="s">
        <v>2161</v>
      </c>
    </row>
    <row r="2413" spans="1:13" ht="15" customHeight="1" x14ac:dyDescent="0.25">
      <c r="A2413" s="64" t="s">
        <v>50</v>
      </c>
      <c r="B2413" s="39" t="s">
        <v>421</v>
      </c>
      <c r="C2413" s="65" t="s">
        <v>338</v>
      </c>
      <c r="D2413" s="65" t="s">
        <v>798</v>
      </c>
      <c r="E2413" s="80" t="s">
        <v>361</v>
      </c>
      <c r="F2413" s="65" t="s">
        <v>633</v>
      </c>
      <c r="G2413" s="65" t="s">
        <v>650</v>
      </c>
      <c r="H2413" s="65" t="s">
        <v>635</v>
      </c>
      <c r="I2413" s="81">
        <v>581</v>
      </c>
      <c r="J2413" s="48" t="str">
        <f t="shared" si="37"/>
        <v>100 Dept of Government Operations - Admin Services</v>
      </c>
      <c r="K2413" s="48" t="str">
        <f>IFERROR(VLOOKUP(C2413,AppropUnits[],13,0),D2413)</f>
        <v>DGO FO Fleet Services Fuel Network</v>
      </c>
      <c r="L2413" s="72" t="s">
        <v>632</v>
      </c>
      <c r="M2413" s="73" t="s">
        <v>2161</v>
      </c>
    </row>
    <row r="2414" spans="1:13" ht="15" customHeight="1" x14ac:dyDescent="0.25">
      <c r="A2414" s="64" t="s">
        <v>50</v>
      </c>
      <c r="B2414" s="39" t="s">
        <v>421</v>
      </c>
      <c r="C2414" s="65" t="s">
        <v>338</v>
      </c>
      <c r="D2414" s="65" t="s">
        <v>798</v>
      </c>
      <c r="E2414" s="80" t="s">
        <v>361</v>
      </c>
      <c r="F2414" s="65" t="s">
        <v>633</v>
      </c>
      <c r="G2414" s="65" t="s">
        <v>667</v>
      </c>
      <c r="H2414" s="65" t="s">
        <v>635</v>
      </c>
      <c r="I2414" s="81">
        <v>693.90999999999792</v>
      </c>
      <c r="J2414" s="48" t="str">
        <f t="shared" si="37"/>
        <v>100 Dept of Government Operations - Admin Services</v>
      </c>
      <c r="K2414" s="48" t="str">
        <f>IFERROR(VLOOKUP(C2414,AppropUnits[],13,0),D2414)</f>
        <v>DGO FO Fleet Services Fuel Network</v>
      </c>
      <c r="L2414" s="72" t="s">
        <v>632</v>
      </c>
      <c r="M2414" s="73" t="s">
        <v>2161</v>
      </c>
    </row>
    <row r="2415" spans="1:13" ht="15" customHeight="1" x14ac:dyDescent="0.25">
      <c r="A2415" s="64" t="s">
        <v>50</v>
      </c>
      <c r="B2415" s="39" t="s">
        <v>421</v>
      </c>
      <c r="C2415" s="65" t="s">
        <v>338</v>
      </c>
      <c r="D2415" s="65" t="s">
        <v>798</v>
      </c>
      <c r="E2415" s="80" t="s">
        <v>361</v>
      </c>
      <c r="F2415" s="65" t="s">
        <v>633</v>
      </c>
      <c r="G2415" s="65" t="s">
        <v>644</v>
      </c>
      <c r="H2415" s="65" t="s">
        <v>635</v>
      </c>
      <c r="I2415" s="81">
        <v>176.84499999999989</v>
      </c>
      <c r="J2415" s="48" t="str">
        <f t="shared" si="37"/>
        <v>100 Dept of Government Operations - Admin Services</v>
      </c>
      <c r="K2415" s="48" t="str">
        <f>IFERROR(VLOOKUP(C2415,AppropUnits[],13,0),D2415)</f>
        <v>DGO FO Fleet Services Fuel Network</v>
      </c>
      <c r="L2415" s="72" t="s">
        <v>632</v>
      </c>
      <c r="M2415" s="73" t="s">
        <v>2161</v>
      </c>
    </row>
    <row r="2416" spans="1:13" ht="15" customHeight="1" x14ac:dyDescent="0.25">
      <c r="A2416" s="64" t="s">
        <v>50</v>
      </c>
      <c r="B2416" s="39" t="s">
        <v>421</v>
      </c>
      <c r="C2416" s="65" t="s">
        <v>546</v>
      </c>
      <c r="D2416" s="65" t="s">
        <v>799</v>
      </c>
      <c r="E2416" s="80" t="s">
        <v>361</v>
      </c>
      <c r="F2416" s="65" t="s">
        <v>633</v>
      </c>
      <c r="G2416" s="65" t="s">
        <v>634</v>
      </c>
      <c r="H2416" s="65" t="s">
        <v>13</v>
      </c>
      <c r="I2416" s="81">
        <v>-808.92499999999814</v>
      </c>
      <c r="J2416" s="48" t="str">
        <f t="shared" si="37"/>
        <v>100 Dept of Government Operations - Admin Services</v>
      </c>
      <c r="K2416" s="48" t="str">
        <f>IFERROR(VLOOKUP(C2416,AppropUnits[],13,0),D2416)</f>
        <v>DGO FO Fleet Administration</v>
      </c>
      <c r="L2416" s="72" t="s">
        <v>632</v>
      </c>
      <c r="M2416" s="73" t="s">
        <v>2161</v>
      </c>
    </row>
    <row r="2417" spans="1:13" ht="15" customHeight="1" x14ac:dyDescent="0.25">
      <c r="A2417" s="64" t="s">
        <v>50</v>
      </c>
      <c r="B2417" s="39" t="s">
        <v>421</v>
      </c>
      <c r="C2417" s="65" t="s">
        <v>546</v>
      </c>
      <c r="D2417" s="65" t="s">
        <v>799</v>
      </c>
      <c r="E2417" s="80" t="s">
        <v>361</v>
      </c>
      <c r="F2417" s="65" t="s">
        <v>633</v>
      </c>
      <c r="G2417" s="65" t="s">
        <v>634</v>
      </c>
      <c r="H2417" s="65" t="s">
        <v>635</v>
      </c>
      <c r="I2417" s="81">
        <v>138.55800000000022</v>
      </c>
      <c r="J2417" s="48" t="str">
        <f t="shared" si="37"/>
        <v>100 Dept of Government Operations - Admin Services</v>
      </c>
      <c r="K2417" s="48" t="str">
        <f>IFERROR(VLOOKUP(C2417,AppropUnits[],13,0),D2417)</f>
        <v>DGO FO Fleet Administration</v>
      </c>
      <c r="L2417" s="72" t="s">
        <v>632</v>
      </c>
      <c r="M2417" s="73" t="s">
        <v>2161</v>
      </c>
    </row>
    <row r="2418" spans="1:13" ht="15" customHeight="1" x14ac:dyDescent="0.25">
      <c r="A2418" s="64" t="s">
        <v>50</v>
      </c>
      <c r="B2418" s="39" t="s">
        <v>421</v>
      </c>
      <c r="C2418" s="65" t="s">
        <v>546</v>
      </c>
      <c r="D2418" s="65" t="s">
        <v>799</v>
      </c>
      <c r="E2418" s="80" t="s">
        <v>361</v>
      </c>
      <c r="F2418" s="65" t="s">
        <v>633</v>
      </c>
      <c r="G2418" s="65" t="s">
        <v>667</v>
      </c>
      <c r="H2418" s="65" t="s">
        <v>635</v>
      </c>
      <c r="I2418" s="81">
        <v>224.11999999999932</v>
      </c>
      <c r="J2418" s="48" t="str">
        <f t="shared" si="37"/>
        <v>100 Dept of Government Operations - Admin Services</v>
      </c>
      <c r="K2418" s="48" t="str">
        <f>IFERROR(VLOOKUP(C2418,AppropUnits[],13,0),D2418)</f>
        <v>DGO FO Fleet Administration</v>
      </c>
      <c r="L2418" s="72" t="s">
        <v>632</v>
      </c>
      <c r="M2418" s="73" t="s">
        <v>2161</v>
      </c>
    </row>
    <row r="2419" spans="1:13" ht="15" customHeight="1" x14ac:dyDescent="0.25">
      <c r="A2419" s="64" t="s">
        <v>50</v>
      </c>
      <c r="B2419" s="39" t="s">
        <v>421</v>
      </c>
      <c r="C2419" s="65" t="s">
        <v>546</v>
      </c>
      <c r="D2419" s="65" t="s">
        <v>799</v>
      </c>
      <c r="E2419" s="80" t="s">
        <v>361</v>
      </c>
      <c r="F2419" s="65" t="s">
        <v>633</v>
      </c>
      <c r="G2419" s="65" t="s">
        <v>644</v>
      </c>
      <c r="H2419" s="65" t="s">
        <v>635</v>
      </c>
      <c r="I2419" s="81">
        <v>170.58499999999989</v>
      </c>
      <c r="J2419" s="48" t="str">
        <f t="shared" si="37"/>
        <v>100 Dept of Government Operations - Admin Services</v>
      </c>
      <c r="K2419" s="48" t="str">
        <f>IFERROR(VLOOKUP(C2419,AppropUnits[],13,0),D2419)</f>
        <v>DGO FO Fleet Administration</v>
      </c>
      <c r="L2419" s="72" t="s">
        <v>632</v>
      </c>
      <c r="M2419" s="73" t="s">
        <v>2161</v>
      </c>
    </row>
    <row r="2420" spans="1:13" ht="15" customHeight="1" x14ac:dyDescent="0.25">
      <c r="A2420" s="64" t="s">
        <v>50</v>
      </c>
      <c r="B2420" s="39" t="s">
        <v>421</v>
      </c>
      <c r="C2420" s="65" t="s">
        <v>546</v>
      </c>
      <c r="D2420" s="65" t="s">
        <v>799</v>
      </c>
      <c r="E2420" s="80" t="s">
        <v>361</v>
      </c>
      <c r="F2420" s="65" t="s">
        <v>633</v>
      </c>
      <c r="G2420" s="65" t="s">
        <v>652</v>
      </c>
      <c r="H2420" s="65" t="s">
        <v>635</v>
      </c>
      <c r="I2420" s="81">
        <v>661.74884705999978</v>
      </c>
      <c r="J2420" s="48" t="str">
        <f t="shared" si="37"/>
        <v>100 Dept of Government Operations - Admin Services</v>
      </c>
      <c r="K2420" s="48" t="str">
        <f>IFERROR(VLOOKUP(C2420,AppropUnits[],13,0),D2420)</f>
        <v>DGO FO Fleet Administration</v>
      </c>
      <c r="L2420" s="72" t="s">
        <v>632</v>
      </c>
      <c r="M2420" s="73" t="s">
        <v>2161</v>
      </c>
    </row>
    <row r="2421" spans="1:13" ht="15" customHeight="1" x14ac:dyDescent="0.25">
      <c r="A2421" s="64" t="s">
        <v>50</v>
      </c>
      <c r="B2421" s="39" t="s">
        <v>421</v>
      </c>
      <c r="C2421" s="65" t="s">
        <v>546</v>
      </c>
      <c r="D2421" s="65" t="s">
        <v>800</v>
      </c>
      <c r="E2421" s="80" t="s">
        <v>361</v>
      </c>
      <c r="F2421" s="65" t="s">
        <v>633</v>
      </c>
      <c r="G2421" s="65" t="s">
        <v>634</v>
      </c>
      <c r="H2421" s="65" t="s">
        <v>635</v>
      </c>
      <c r="I2421" s="81">
        <v>318.82471940786093</v>
      </c>
      <c r="J2421" s="48" t="str">
        <f t="shared" si="37"/>
        <v>100 Dept of Government Operations - Admin Services</v>
      </c>
      <c r="K2421" s="48" t="str">
        <f>IFERROR(VLOOKUP(C2421,AppropUnits[],13,0),D2421)</f>
        <v>DGO FO Fleet Administration</v>
      </c>
      <c r="L2421" s="72" t="s">
        <v>632</v>
      </c>
      <c r="M2421" s="73" t="s">
        <v>2161</v>
      </c>
    </row>
    <row r="2422" spans="1:13" ht="15" customHeight="1" x14ac:dyDescent="0.25">
      <c r="A2422" s="64" t="s">
        <v>50</v>
      </c>
      <c r="B2422" s="39" t="s">
        <v>421</v>
      </c>
      <c r="C2422" s="65" t="s">
        <v>546</v>
      </c>
      <c r="D2422" s="65" t="s">
        <v>800</v>
      </c>
      <c r="E2422" s="80" t="s">
        <v>361</v>
      </c>
      <c r="F2422" s="65" t="s">
        <v>633</v>
      </c>
      <c r="G2422" s="65" t="s">
        <v>650</v>
      </c>
      <c r="H2422" s="65" t="s">
        <v>635</v>
      </c>
      <c r="I2422" s="81">
        <v>86.795064084711143</v>
      </c>
      <c r="J2422" s="48" t="str">
        <f t="shared" si="37"/>
        <v>100 Dept of Government Operations - Admin Services</v>
      </c>
      <c r="K2422" s="48" t="str">
        <f>IFERROR(VLOOKUP(C2422,AppropUnits[],13,0),D2422)</f>
        <v>DGO FO Fleet Administration</v>
      </c>
      <c r="L2422" s="72" t="s">
        <v>632</v>
      </c>
      <c r="M2422" s="73" t="s">
        <v>2161</v>
      </c>
    </row>
    <row r="2423" spans="1:13" ht="15" customHeight="1" x14ac:dyDescent="0.25">
      <c r="A2423" s="64" t="s">
        <v>50</v>
      </c>
      <c r="B2423" s="39" t="s">
        <v>421</v>
      </c>
      <c r="C2423" s="65" t="s">
        <v>801</v>
      </c>
      <c r="D2423" s="65" t="s">
        <v>802</v>
      </c>
      <c r="E2423" s="80" t="s">
        <v>361</v>
      </c>
      <c r="F2423" s="65" t="s">
        <v>633</v>
      </c>
      <c r="G2423" s="65" t="s">
        <v>634</v>
      </c>
      <c r="H2423" s="65" t="s">
        <v>13</v>
      </c>
      <c r="I2423" s="81">
        <v>-16.985999999999898</v>
      </c>
      <c r="J2423" s="48" t="str">
        <f t="shared" si="37"/>
        <v>100 Dept of Government Operations - Admin Services</v>
      </c>
      <c r="K2423" s="48" t="str">
        <f>IFERROR(VLOOKUP(C2423,AppropUnits[],13,0),D2423)</f>
        <v>DGO FO Fleet Transactions Group</v>
      </c>
      <c r="L2423" s="72" t="s">
        <v>632</v>
      </c>
      <c r="M2423" s="73" t="s">
        <v>2161</v>
      </c>
    </row>
    <row r="2424" spans="1:13" ht="15" customHeight="1" x14ac:dyDescent="0.25">
      <c r="A2424" s="64" t="s">
        <v>50</v>
      </c>
      <c r="B2424" s="39" t="s">
        <v>421</v>
      </c>
      <c r="C2424" s="65" t="s">
        <v>801</v>
      </c>
      <c r="D2424" s="65" t="s">
        <v>802</v>
      </c>
      <c r="E2424" s="80" t="s">
        <v>361</v>
      </c>
      <c r="F2424" s="65" t="s">
        <v>633</v>
      </c>
      <c r="G2424" s="65" t="s">
        <v>634</v>
      </c>
      <c r="H2424" s="65" t="s">
        <v>635</v>
      </c>
      <c r="I2424" s="81">
        <v>273.28580000000045</v>
      </c>
      <c r="J2424" s="48" t="str">
        <f t="shared" si="37"/>
        <v>100 Dept of Government Operations - Admin Services</v>
      </c>
      <c r="K2424" s="48" t="str">
        <f>IFERROR(VLOOKUP(C2424,AppropUnits[],13,0),D2424)</f>
        <v>DGO FO Fleet Transactions Group</v>
      </c>
      <c r="L2424" s="72" t="s">
        <v>632</v>
      </c>
      <c r="M2424" s="73" t="s">
        <v>2161</v>
      </c>
    </row>
    <row r="2425" spans="1:13" ht="15" customHeight="1" x14ac:dyDescent="0.25">
      <c r="A2425" s="64" t="s">
        <v>50</v>
      </c>
      <c r="B2425" s="39" t="s">
        <v>421</v>
      </c>
      <c r="C2425" s="65" t="s">
        <v>801</v>
      </c>
      <c r="D2425" s="65" t="s">
        <v>802</v>
      </c>
      <c r="E2425" s="80" t="s">
        <v>361</v>
      </c>
      <c r="F2425" s="65" t="s">
        <v>633</v>
      </c>
      <c r="G2425" s="65" t="s">
        <v>667</v>
      </c>
      <c r="H2425" s="65" t="s">
        <v>635</v>
      </c>
      <c r="I2425" s="81">
        <v>512.88999999999851</v>
      </c>
      <c r="J2425" s="48" t="str">
        <f t="shared" si="37"/>
        <v>100 Dept of Government Operations - Admin Services</v>
      </c>
      <c r="K2425" s="48" t="str">
        <f>IFERROR(VLOOKUP(C2425,AppropUnits[],13,0),D2425)</f>
        <v>DGO FO Fleet Transactions Group</v>
      </c>
      <c r="L2425" s="72" t="s">
        <v>632</v>
      </c>
      <c r="M2425" s="73" t="s">
        <v>2161</v>
      </c>
    </row>
    <row r="2426" spans="1:13" ht="15" customHeight="1" x14ac:dyDescent="0.25">
      <c r="A2426" s="64" t="s">
        <v>50</v>
      </c>
      <c r="B2426" s="39" t="s">
        <v>421</v>
      </c>
      <c r="C2426" s="65" t="s">
        <v>801</v>
      </c>
      <c r="D2426" s="65" t="s">
        <v>802</v>
      </c>
      <c r="E2426" s="80" t="s">
        <v>361</v>
      </c>
      <c r="F2426" s="65" t="s">
        <v>633</v>
      </c>
      <c r="G2426" s="65" t="s">
        <v>644</v>
      </c>
      <c r="H2426" s="65" t="s">
        <v>635</v>
      </c>
      <c r="I2426" s="81">
        <v>226.92499999999987</v>
      </c>
      <c r="J2426" s="48" t="str">
        <f t="shared" si="37"/>
        <v>100 Dept of Government Operations - Admin Services</v>
      </c>
      <c r="K2426" s="48" t="str">
        <f>IFERROR(VLOOKUP(C2426,AppropUnits[],13,0),D2426)</f>
        <v>DGO FO Fleet Transactions Group</v>
      </c>
      <c r="L2426" s="72" t="s">
        <v>632</v>
      </c>
      <c r="M2426" s="73" t="s">
        <v>2161</v>
      </c>
    </row>
    <row r="2427" spans="1:13" ht="15" customHeight="1" x14ac:dyDescent="0.25">
      <c r="A2427" s="64" t="s">
        <v>50</v>
      </c>
      <c r="B2427" s="39" t="s">
        <v>421</v>
      </c>
      <c r="C2427" s="65" t="s">
        <v>803</v>
      </c>
      <c r="D2427" s="65" t="s">
        <v>804</v>
      </c>
      <c r="E2427" s="80" t="s">
        <v>361</v>
      </c>
      <c r="F2427" s="65" t="s">
        <v>633</v>
      </c>
      <c r="G2427" s="65" t="s">
        <v>634</v>
      </c>
      <c r="H2427" s="65" t="s">
        <v>13</v>
      </c>
      <c r="I2427" s="81">
        <v>-55.405699999999655</v>
      </c>
      <c r="J2427" s="48" t="str">
        <f t="shared" si="37"/>
        <v>100 Dept of Government Operations - Admin Services</v>
      </c>
      <c r="K2427" s="48" t="str">
        <f>IFERROR(VLOOKUP(C2427,AppropUnits[],13,0),D2427)</f>
        <v>DGO FO State Travel Office</v>
      </c>
      <c r="L2427" s="72" t="s">
        <v>632</v>
      </c>
      <c r="M2427" s="73" t="s">
        <v>2161</v>
      </c>
    </row>
    <row r="2428" spans="1:13" ht="15" customHeight="1" x14ac:dyDescent="0.25">
      <c r="A2428" s="64" t="s">
        <v>50</v>
      </c>
      <c r="B2428" s="39" t="s">
        <v>421</v>
      </c>
      <c r="C2428" s="65" t="s">
        <v>803</v>
      </c>
      <c r="D2428" s="65" t="s">
        <v>804</v>
      </c>
      <c r="E2428" s="80" t="s">
        <v>361</v>
      </c>
      <c r="F2428" s="65" t="s">
        <v>633</v>
      </c>
      <c r="G2428" s="65" t="s">
        <v>634</v>
      </c>
      <c r="H2428" s="65" t="s">
        <v>635</v>
      </c>
      <c r="I2428" s="81">
        <v>35.429800000000057</v>
      </c>
      <c r="J2428" s="48" t="str">
        <f t="shared" si="37"/>
        <v>100 Dept of Government Operations - Admin Services</v>
      </c>
      <c r="K2428" s="48" t="str">
        <f>IFERROR(VLOOKUP(C2428,AppropUnits[],13,0),D2428)</f>
        <v>DGO FO State Travel Office</v>
      </c>
      <c r="L2428" s="72" t="s">
        <v>632</v>
      </c>
      <c r="M2428" s="73" t="s">
        <v>2161</v>
      </c>
    </row>
    <row r="2429" spans="1:13" ht="15" customHeight="1" x14ac:dyDescent="0.25">
      <c r="A2429" s="64" t="s">
        <v>50</v>
      </c>
      <c r="B2429" s="39" t="s">
        <v>421</v>
      </c>
      <c r="C2429" s="65" t="s">
        <v>803</v>
      </c>
      <c r="D2429" s="65" t="s">
        <v>804</v>
      </c>
      <c r="E2429" s="80" t="s">
        <v>361</v>
      </c>
      <c r="F2429" s="65" t="s">
        <v>633</v>
      </c>
      <c r="G2429" s="65" t="s">
        <v>649</v>
      </c>
      <c r="H2429" s="65" t="s">
        <v>635</v>
      </c>
      <c r="I2429" s="81">
        <v>131.07499999999996</v>
      </c>
      <c r="J2429" s="48" t="str">
        <f t="shared" si="37"/>
        <v>100 Dept of Government Operations - Admin Services</v>
      </c>
      <c r="K2429" s="48" t="str">
        <f>IFERROR(VLOOKUP(C2429,AppropUnits[],13,0),D2429)</f>
        <v>DGO FO State Travel Office</v>
      </c>
      <c r="L2429" s="72" t="s">
        <v>632</v>
      </c>
      <c r="M2429" s="73" t="s">
        <v>2161</v>
      </c>
    </row>
    <row r="2430" spans="1:13" ht="15" customHeight="1" x14ac:dyDescent="0.25">
      <c r="A2430" s="64" t="s">
        <v>50</v>
      </c>
      <c r="B2430" s="39" t="s">
        <v>421</v>
      </c>
      <c r="C2430" s="65" t="s">
        <v>803</v>
      </c>
      <c r="D2430" s="65" t="s">
        <v>804</v>
      </c>
      <c r="E2430" s="80" t="s">
        <v>361</v>
      </c>
      <c r="F2430" s="65" t="s">
        <v>633</v>
      </c>
      <c r="G2430" s="65" t="s">
        <v>650</v>
      </c>
      <c r="H2430" s="65" t="s">
        <v>635</v>
      </c>
      <c r="I2430" s="81">
        <v>30</v>
      </c>
      <c r="J2430" s="48" t="str">
        <f t="shared" si="37"/>
        <v>100 Dept of Government Operations - Admin Services</v>
      </c>
      <c r="K2430" s="48" t="str">
        <f>IFERROR(VLOOKUP(C2430,AppropUnits[],13,0),D2430)</f>
        <v>DGO FO State Travel Office</v>
      </c>
      <c r="L2430" s="72" t="s">
        <v>632</v>
      </c>
      <c r="M2430" s="73" t="s">
        <v>2161</v>
      </c>
    </row>
    <row r="2431" spans="1:13" ht="15" customHeight="1" x14ac:dyDescent="0.25">
      <c r="A2431" s="64" t="s">
        <v>50</v>
      </c>
      <c r="B2431" s="39" t="s">
        <v>421</v>
      </c>
      <c r="C2431" s="65" t="s">
        <v>803</v>
      </c>
      <c r="D2431" s="65" t="s">
        <v>804</v>
      </c>
      <c r="E2431" s="80" t="s">
        <v>361</v>
      </c>
      <c r="F2431" s="65" t="s">
        <v>633</v>
      </c>
      <c r="G2431" s="65" t="s">
        <v>667</v>
      </c>
      <c r="H2431" s="65" t="s">
        <v>635</v>
      </c>
      <c r="I2431" s="81">
        <v>81.889999999999759</v>
      </c>
      <c r="J2431" s="48" t="str">
        <f t="shared" si="37"/>
        <v>100 Dept of Government Operations - Admin Services</v>
      </c>
      <c r="K2431" s="48" t="str">
        <f>IFERROR(VLOOKUP(C2431,AppropUnits[],13,0),D2431)</f>
        <v>DGO FO State Travel Office</v>
      </c>
      <c r="L2431" s="72" t="s">
        <v>632</v>
      </c>
      <c r="M2431" s="73" t="s">
        <v>2161</v>
      </c>
    </row>
    <row r="2432" spans="1:13" ht="15" customHeight="1" x14ac:dyDescent="0.25">
      <c r="A2432" s="64" t="s">
        <v>50</v>
      </c>
      <c r="B2432" s="39" t="s">
        <v>421</v>
      </c>
      <c r="C2432" s="65" t="s">
        <v>803</v>
      </c>
      <c r="D2432" s="65" t="s">
        <v>804</v>
      </c>
      <c r="E2432" s="80" t="s">
        <v>361</v>
      </c>
      <c r="F2432" s="65" t="s">
        <v>633</v>
      </c>
      <c r="G2432" s="65" t="s">
        <v>644</v>
      </c>
      <c r="H2432" s="65" t="s">
        <v>635</v>
      </c>
      <c r="I2432" s="81">
        <v>109.54999999999993</v>
      </c>
      <c r="J2432" s="48" t="str">
        <f t="shared" si="37"/>
        <v>100 Dept of Government Operations - Admin Services</v>
      </c>
      <c r="K2432" s="48" t="str">
        <f>IFERROR(VLOOKUP(C2432,AppropUnits[],13,0),D2432)</f>
        <v>DGO FO State Travel Office</v>
      </c>
      <c r="L2432" s="72" t="s">
        <v>632</v>
      </c>
      <c r="M2432" s="73" t="s">
        <v>2161</v>
      </c>
    </row>
    <row r="2433" spans="1:13" ht="15" customHeight="1" x14ac:dyDescent="0.25">
      <c r="A2433" s="64" t="s">
        <v>50</v>
      </c>
      <c r="B2433" s="39" t="s">
        <v>421</v>
      </c>
      <c r="C2433" s="65" t="s">
        <v>56</v>
      </c>
      <c r="D2433" s="65" t="s">
        <v>805</v>
      </c>
      <c r="E2433" s="80" t="s">
        <v>361</v>
      </c>
      <c r="F2433" s="65" t="s">
        <v>633</v>
      </c>
      <c r="G2433" s="65" t="s">
        <v>634</v>
      </c>
      <c r="H2433" s="65" t="s">
        <v>13</v>
      </c>
      <c r="I2433" s="81">
        <v>-50.295599999999681</v>
      </c>
      <c r="J2433" s="48" t="str">
        <f t="shared" si="37"/>
        <v>100 Dept of Government Operations - Admin Services</v>
      </c>
      <c r="K2433" s="48" t="str">
        <f>IFERROR(VLOOKUP(C2433,AppropUnits[],13,0),D2433)</f>
        <v>DGO RM Risk Management Administration</v>
      </c>
      <c r="L2433" s="72" t="s">
        <v>632</v>
      </c>
      <c r="M2433" s="73" t="s">
        <v>2161</v>
      </c>
    </row>
    <row r="2434" spans="1:13" ht="15" customHeight="1" x14ac:dyDescent="0.25">
      <c r="A2434" s="64" t="s">
        <v>50</v>
      </c>
      <c r="B2434" s="39" t="s">
        <v>421</v>
      </c>
      <c r="C2434" s="65" t="s">
        <v>56</v>
      </c>
      <c r="D2434" s="65" t="s">
        <v>805</v>
      </c>
      <c r="E2434" s="80" t="s">
        <v>361</v>
      </c>
      <c r="F2434" s="65" t="s">
        <v>633</v>
      </c>
      <c r="G2434" s="65" t="s">
        <v>634</v>
      </c>
      <c r="H2434" s="65" t="s">
        <v>635</v>
      </c>
      <c r="I2434" s="81">
        <v>4586.9106480000019</v>
      </c>
      <c r="J2434" s="48" t="str">
        <f t="shared" si="37"/>
        <v>100 Dept of Government Operations - Admin Services</v>
      </c>
      <c r="K2434" s="48" t="str">
        <f>IFERROR(VLOOKUP(C2434,AppropUnits[],13,0),D2434)</f>
        <v>DGO RM Risk Management Administration</v>
      </c>
      <c r="L2434" s="72" t="s">
        <v>632</v>
      </c>
      <c r="M2434" s="73" t="s">
        <v>2161</v>
      </c>
    </row>
    <row r="2435" spans="1:13" ht="15" customHeight="1" x14ac:dyDescent="0.25">
      <c r="A2435" s="64" t="s">
        <v>50</v>
      </c>
      <c r="B2435" s="39" t="s">
        <v>421</v>
      </c>
      <c r="C2435" s="65" t="s">
        <v>56</v>
      </c>
      <c r="D2435" s="65" t="s">
        <v>805</v>
      </c>
      <c r="E2435" s="80" t="s">
        <v>361</v>
      </c>
      <c r="F2435" s="65" t="s">
        <v>633</v>
      </c>
      <c r="G2435" s="65" t="s">
        <v>649</v>
      </c>
      <c r="H2435" s="65" t="s">
        <v>635</v>
      </c>
      <c r="I2435" s="81">
        <v>3766.3799999999706</v>
      </c>
      <c r="J2435" s="48" t="str">
        <f t="shared" si="37"/>
        <v>100 Dept of Government Operations - Admin Services</v>
      </c>
      <c r="K2435" s="48" t="str">
        <f>IFERROR(VLOOKUP(C2435,AppropUnits[],13,0),D2435)</f>
        <v>DGO RM Risk Management Administration</v>
      </c>
      <c r="L2435" s="72" t="s">
        <v>632</v>
      </c>
      <c r="M2435" s="73" t="s">
        <v>2161</v>
      </c>
    </row>
    <row r="2436" spans="1:13" ht="15" customHeight="1" x14ac:dyDescent="0.25">
      <c r="A2436" s="64" t="s">
        <v>50</v>
      </c>
      <c r="B2436" s="39" t="s">
        <v>421</v>
      </c>
      <c r="C2436" s="65" t="s">
        <v>56</v>
      </c>
      <c r="D2436" s="65" t="s">
        <v>805</v>
      </c>
      <c r="E2436" s="80" t="s">
        <v>361</v>
      </c>
      <c r="F2436" s="65" t="s">
        <v>633</v>
      </c>
      <c r="G2436" s="65" t="s">
        <v>650</v>
      </c>
      <c r="H2436" s="65" t="s">
        <v>635</v>
      </c>
      <c r="I2436" s="81">
        <v>1777</v>
      </c>
      <c r="J2436" s="48" t="str">
        <f t="shared" ref="J2436:J2499" si="38">IF(A2436&gt;"",A2436&amp;" "&amp;B2436,B2436)</f>
        <v>100 Dept of Government Operations - Admin Services</v>
      </c>
      <c r="K2436" s="48" t="str">
        <f>IFERROR(VLOOKUP(C2436,AppropUnits[],13,0),D2436)</f>
        <v>DGO RM Risk Management Administration</v>
      </c>
      <c r="L2436" s="72" t="s">
        <v>632</v>
      </c>
      <c r="M2436" s="73" t="s">
        <v>2161</v>
      </c>
    </row>
    <row r="2437" spans="1:13" ht="15" customHeight="1" x14ac:dyDescent="0.25">
      <c r="A2437" s="64" t="s">
        <v>50</v>
      </c>
      <c r="B2437" s="39" t="s">
        <v>421</v>
      </c>
      <c r="C2437" s="65" t="s">
        <v>56</v>
      </c>
      <c r="D2437" s="65" t="s">
        <v>805</v>
      </c>
      <c r="E2437" s="80" t="s">
        <v>361</v>
      </c>
      <c r="F2437" s="65" t="s">
        <v>633</v>
      </c>
      <c r="G2437" s="65" t="s">
        <v>667</v>
      </c>
      <c r="H2437" s="65" t="s">
        <v>635</v>
      </c>
      <c r="I2437" s="81">
        <v>1749.8599999999947</v>
      </c>
      <c r="J2437" s="48" t="str">
        <f t="shared" si="38"/>
        <v>100 Dept of Government Operations - Admin Services</v>
      </c>
      <c r="K2437" s="48" t="str">
        <f>IFERROR(VLOOKUP(C2437,AppropUnits[],13,0),D2437)</f>
        <v>DGO RM Risk Management Administration</v>
      </c>
      <c r="L2437" s="72" t="s">
        <v>632</v>
      </c>
      <c r="M2437" s="73" t="s">
        <v>2161</v>
      </c>
    </row>
    <row r="2438" spans="1:13" ht="15" customHeight="1" x14ac:dyDescent="0.25">
      <c r="A2438" s="64" t="s">
        <v>50</v>
      </c>
      <c r="B2438" s="39" t="s">
        <v>421</v>
      </c>
      <c r="C2438" s="65" t="s">
        <v>56</v>
      </c>
      <c r="D2438" s="65" t="s">
        <v>805</v>
      </c>
      <c r="E2438" s="80" t="s">
        <v>361</v>
      </c>
      <c r="F2438" s="65" t="s">
        <v>633</v>
      </c>
      <c r="G2438" s="65" t="s">
        <v>644</v>
      </c>
      <c r="H2438" s="65" t="s">
        <v>635</v>
      </c>
      <c r="I2438" s="81">
        <v>680.77499999999952</v>
      </c>
      <c r="J2438" s="48" t="str">
        <f t="shared" si="38"/>
        <v>100 Dept of Government Operations - Admin Services</v>
      </c>
      <c r="K2438" s="48" t="str">
        <f>IFERROR(VLOOKUP(C2438,AppropUnits[],13,0),D2438)</f>
        <v>DGO RM Risk Management Administration</v>
      </c>
      <c r="L2438" s="72" t="s">
        <v>632</v>
      </c>
      <c r="M2438" s="73" t="s">
        <v>2161</v>
      </c>
    </row>
    <row r="2439" spans="1:13" ht="15" customHeight="1" x14ac:dyDescent="0.25">
      <c r="A2439" s="64" t="s">
        <v>50</v>
      </c>
      <c r="B2439" s="39" t="s">
        <v>421</v>
      </c>
      <c r="C2439" s="65" t="s">
        <v>56</v>
      </c>
      <c r="D2439" s="65" t="s">
        <v>805</v>
      </c>
      <c r="E2439" s="80" t="s">
        <v>361</v>
      </c>
      <c r="F2439" s="65" t="s">
        <v>633</v>
      </c>
      <c r="G2439" s="65" t="s">
        <v>652</v>
      </c>
      <c r="H2439" s="65" t="s">
        <v>635</v>
      </c>
      <c r="I2439" s="81">
        <v>1532.2569723299998</v>
      </c>
      <c r="J2439" s="48" t="str">
        <f t="shared" si="38"/>
        <v>100 Dept of Government Operations - Admin Services</v>
      </c>
      <c r="K2439" s="48" t="str">
        <f>IFERROR(VLOOKUP(C2439,AppropUnits[],13,0),D2439)</f>
        <v>DGO RM Risk Management Administration</v>
      </c>
      <c r="L2439" s="72" t="s">
        <v>632</v>
      </c>
      <c r="M2439" s="73" t="s">
        <v>2161</v>
      </c>
    </row>
    <row r="2440" spans="1:13" ht="15" customHeight="1" x14ac:dyDescent="0.25">
      <c r="A2440" s="64" t="s">
        <v>50</v>
      </c>
      <c r="B2440" s="39" t="s">
        <v>421</v>
      </c>
      <c r="C2440" s="65" t="s">
        <v>57</v>
      </c>
      <c r="D2440" s="65" t="s">
        <v>806</v>
      </c>
      <c r="E2440" s="80" t="s">
        <v>361</v>
      </c>
      <c r="F2440" s="65" t="s">
        <v>633</v>
      </c>
      <c r="G2440" s="65" t="s">
        <v>634</v>
      </c>
      <c r="H2440" s="65" t="s">
        <v>13</v>
      </c>
      <c r="I2440" s="81">
        <v>-1950.2575999999945</v>
      </c>
      <c r="J2440" s="48" t="str">
        <f t="shared" si="38"/>
        <v>100 Dept of Government Operations - Admin Services</v>
      </c>
      <c r="K2440" s="48" t="str">
        <f>IFERROR(VLOOKUP(C2440,AppropUnits[],13,0),D2440)</f>
        <v>DGO DFCM Facilities Management</v>
      </c>
      <c r="L2440" s="72" t="s">
        <v>632</v>
      </c>
      <c r="M2440" s="73" t="s">
        <v>2161</v>
      </c>
    </row>
    <row r="2441" spans="1:13" ht="15" customHeight="1" x14ac:dyDescent="0.25">
      <c r="A2441" s="64" t="s">
        <v>50</v>
      </c>
      <c r="B2441" s="39" t="s">
        <v>421</v>
      </c>
      <c r="C2441" s="65" t="s">
        <v>57</v>
      </c>
      <c r="D2441" s="65" t="s">
        <v>806</v>
      </c>
      <c r="E2441" s="80" t="s">
        <v>361</v>
      </c>
      <c r="F2441" s="65" t="s">
        <v>633</v>
      </c>
      <c r="G2441" s="65" t="s">
        <v>634</v>
      </c>
      <c r="H2441" s="65" t="s">
        <v>635</v>
      </c>
      <c r="I2441" s="81">
        <v>5310.4540000000079</v>
      </c>
      <c r="J2441" s="48" t="str">
        <f t="shared" si="38"/>
        <v>100 Dept of Government Operations - Admin Services</v>
      </c>
      <c r="K2441" s="48" t="str">
        <f>IFERROR(VLOOKUP(C2441,AppropUnits[],13,0),D2441)</f>
        <v>DGO DFCM Facilities Management</v>
      </c>
      <c r="L2441" s="72" t="s">
        <v>632</v>
      </c>
      <c r="M2441" s="73" t="s">
        <v>2161</v>
      </c>
    </row>
    <row r="2442" spans="1:13" ht="15" customHeight="1" x14ac:dyDescent="0.25">
      <c r="A2442" s="64" t="s">
        <v>50</v>
      </c>
      <c r="B2442" s="39" t="s">
        <v>421</v>
      </c>
      <c r="C2442" s="65" t="s">
        <v>57</v>
      </c>
      <c r="D2442" s="65" t="s">
        <v>806</v>
      </c>
      <c r="E2442" s="80" t="s">
        <v>361</v>
      </c>
      <c r="F2442" s="65" t="s">
        <v>633</v>
      </c>
      <c r="G2442" s="65" t="s">
        <v>667</v>
      </c>
      <c r="H2442" s="65" t="s">
        <v>635</v>
      </c>
      <c r="I2442" s="81">
        <v>11244.789999999964</v>
      </c>
      <c r="J2442" s="48" t="str">
        <f t="shared" si="38"/>
        <v>100 Dept of Government Operations - Admin Services</v>
      </c>
      <c r="K2442" s="48" t="str">
        <f>IFERROR(VLOOKUP(C2442,AppropUnits[],13,0),D2442)</f>
        <v>DGO DFCM Facilities Management</v>
      </c>
      <c r="L2442" s="72" t="s">
        <v>632</v>
      </c>
      <c r="M2442" s="73" t="s">
        <v>2161</v>
      </c>
    </row>
    <row r="2443" spans="1:13" ht="15" customHeight="1" x14ac:dyDescent="0.25">
      <c r="A2443" s="64" t="s">
        <v>50</v>
      </c>
      <c r="B2443" s="39" t="s">
        <v>421</v>
      </c>
      <c r="C2443" s="65" t="s">
        <v>57</v>
      </c>
      <c r="D2443" s="65" t="s">
        <v>806</v>
      </c>
      <c r="E2443" s="80" t="s">
        <v>361</v>
      </c>
      <c r="F2443" s="65" t="s">
        <v>633</v>
      </c>
      <c r="G2443" s="65" t="s">
        <v>644</v>
      </c>
      <c r="H2443" s="65" t="s">
        <v>635</v>
      </c>
      <c r="I2443" s="81">
        <v>2680.8449999999984</v>
      </c>
      <c r="J2443" s="48" t="str">
        <f t="shared" si="38"/>
        <v>100 Dept of Government Operations - Admin Services</v>
      </c>
      <c r="K2443" s="48" t="str">
        <f>IFERROR(VLOOKUP(C2443,AppropUnits[],13,0),D2443)</f>
        <v>DGO DFCM Facilities Management</v>
      </c>
      <c r="L2443" s="72" t="s">
        <v>632</v>
      </c>
      <c r="M2443" s="73" t="s">
        <v>2161</v>
      </c>
    </row>
    <row r="2444" spans="1:13" ht="15" customHeight="1" x14ac:dyDescent="0.25">
      <c r="A2444" s="64" t="s">
        <v>50</v>
      </c>
      <c r="B2444" s="39" t="s">
        <v>421</v>
      </c>
      <c r="C2444" s="65" t="s">
        <v>57</v>
      </c>
      <c r="D2444" s="65" t="s">
        <v>806</v>
      </c>
      <c r="E2444" s="80" t="s">
        <v>361</v>
      </c>
      <c r="F2444" s="65" t="s">
        <v>633</v>
      </c>
      <c r="G2444" s="65" t="s">
        <v>652</v>
      </c>
      <c r="H2444" s="65" t="s">
        <v>635</v>
      </c>
      <c r="I2444" s="81">
        <v>1560.8155447019999</v>
      </c>
      <c r="J2444" s="48" t="str">
        <f t="shared" si="38"/>
        <v>100 Dept of Government Operations - Admin Services</v>
      </c>
      <c r="K2444" s="48" t="str">
        <f>IFERROR(VLOOKUP(C2444,AppropUnits[],13,0),D2444)</f>
        <v>DGO DFCM Facilities Management</v>
      </c>
      <c r="L2444" s="72" t="s">
        <v>632</v>
      </c>
      <c r="M2444" s="73" t="s">
        <v>2161</v>
      </c>
    </row>
    <row r="2445" spans="1:13" ht="15" customHeight="1" x14ac:dyDescent="0.25">
      <c r="A2445" s="64" t="s">
        <v>50</v>
      </c>
      <c r="B2445" s="39" t="s">
        <v>421</v>
      </c>
      <c r="C2445" s="65" t="s">
        <v>57</v>
      </c>
      <c r="D2445" s="65" t="s">
        <v>807</v>
      </c>
      <c r="E2445" s="80" t="s">
        <v>361</v>
      </c>
      <c r="F2445" s="65" t="s">
        <v>633</v>
      </c>
      <c r="G2445" s="65" t="s">
        <v>634</v>
      </c>
      <c r="H2445" s="65" t="s">
        <v>635</v>
      </c>
      <c r="I2445" s="81">
        <v>365.00377557555578</v>
      </c>
      <c r="J2445" s="48" t="str">
        <f t="shared" si="38"/>
        <v>100 Dept of Government Operations - Admin Services</v>
      </c>
      <c r="K2445" s="48" t="str">
        <f>IFERROR(VLOOKUP(C2445,AppropUnits[],13,0),D2445)</f>
        <v>DGO DFCM Facilities Management</v>
      </c>
      <c r="L2445" s="72" t="s">
        <v>632</v>
      </c>
      <c r="M2445" s="73" t="s">
        <v>2161</v>
      </c>
    </row>
    <row r="2446" spans="1:13" ht="15" customHeight="1" x14ac:dyDescent="0.25">
      <c r="A2446" s="64" t="s">
        <v>50</v>
      </c>
      <c r="B2446" s="39" t="s">
        <v>421</v>
      </c>
      <c r="C2446" s="65" t="s">
        <v>57</v>
      </c>
      <c r="D2446" s="65" t="s">
        <v>807</v>
      </c>
      <c r="E2446" s="80" t="s">
        <v>361</v>
      </c>
      <c r="F2446" s="65" t="s">
        <v>633</v>
      </c>
      <c r="G2446" s="65" t="s">
        <v>650</v>
      </c>
      <c r="H2446" s="65" t="s">
        <v>635</v>
      </c>
      <c r="I2446" s="81">
        <v>99.366592876113003</v>
      </c>
      <c r="J2446" s="48" t="str">
        <f t="shared" si="38"/>
        <v>100 Dept of Government Operations - Admin Services</v>
      </c>
      <c r="K2446" s="48" t="str">
        <f>IFERROR(VLOOKUP(C2446,AppropUnits[],13,0),D2446)</f>
        <v>DGO DFCM Facilities Management</v>
      </c>
      <c r="L2446" s="72" t="s">
        <v>632</v>
      </c>
      <c r="M2446" s="73" t="s">
        <v>2161</v>
      </c>
    </row>
    <row r="2447" spans="1:13" ht="15" customHeight="1" x14ac:dyDescent="0.25">
      <c r="A2447" s="64" t="s">
        <v>58</v>
      </c>
      <c r="B2447" s="65" t="s">
        <v>422</v>
      </c>
      <c r="C2447" s="65" t="s">
        <v>597</v>
      </c>
      <c r="D2447" s="65" t="s">
        <v>4177</v>
      </c>
      <c r="E2447" s="80" t="s">
        <v>361</v>
      </c>
      <c r="F2447" s="65" t="s">
        <v>633</v>
      </c>
      <c r="G2447" s="65" t="s">
        <v>634</v>
      </c>
      <c r="H2447" s="65" t="s">
        <v>13</v>
      </c>
      <c r="I2447" s="81">
        <v>-33.300299999999801</v>
      </c>
      <c r="J2447" s="48" t="str">
        <f t="shared" si="38"/>
        <v>110 Dept of Government Operations - Technology Services</v>
      </c>
      <c r="K2447" s="48" t="str">
        <f>IFERROR(VLOOKUP(C2447,AppropUnits[],13,0),D2447)</f>
        <v>DGO IT Chief Information Officer</v>
      </c>
      <c r="L2447" s="72" t="s">
        <v>632</v>
      </c>
      <c r="M2447" s="73" t="s">
        <v>2161</v>
      </c>
    </row>
    <row r="2448" spans="1:13" ht="15" customHeight="1" x14ac:dyDescent="0.25">
      <c r="A2448" s="64" t="s">
        <v>58</v>
      </c>
      <c r="B2448" s="65" t="s">
        <v>422</v>
      </c>
      <c r="C2448" s="65" t="s">
        <v>597</v>
      </c>
      <c r="D2448" s="65" t="s">
        <v>4177</v>
      </c>
      <c r="E2448" s="80" t="s">
        <v>361</v>
      </c>
      <c r="F2448" s="65" t="s">
        <v>633</v>
      </c>
      <c r="G2448" s="65" t="s">
        <v>634</v>
      </c>
      <c r="H2448" s="65" t="s">
        <v>635</v>
      </c>
      <c r="I2448" s="81">
        <v>240.59235400000031</v>
      </c>
      <c r="J2448" s="48" t="str">
        <f t="shared" si="38"/>
        <v>110 Dept of Government Operations - Technology Services</v>
      </c>
      <c r="K2448" s="48" t="str">
        <f>IFERROR(VLOOKUP(C2448,AppropUnits[],13,0),D2448)</f>
        <v>DGO IT Chief Information Officer</v>
      </c>
      <c r="L2448" s="72" t="s">
        <v>632</v>
      </c>
      <c r="M2448" s="73" t="s">
        <v>2161</v>
      </c>
    </row>
    <row r="2449" spans="1:13" ht="15" customHeight="1" x14ac:dyDescent="0.25">
      <c r="A2449" s="64" t="s">
        <v>58</v>
      </c>
      <c r="B2449" s="65" t="s">
        <v>422</v>
      </c>
      <c r="C2449" s="65" t="s">
        <v>597</v>
      </c>
      <c r="D2449" s="65" t="s">
        <v>4177</v>
      </c>
      <c r="E2449" s="80" t="s">
        <v>361</v>
      </c>
      <c r="F2449" s="65" t="s">
        <v>633</v>
      </c>
      <c r="G2449" s="65" t="s">
        <v>649</v>
      </c>
      <c r="H2449" s="65" t="s">
        <v>635</v>
      </c>
      <c r="I2449" s="81">
        <v>10254.04999999999</v>
      </c>
      <c r="J2449" s="48" t="str">
        <f t="shared" si="38"/>
        <v>110 Dept of Government Operations - Technology Services</v>
      </c>
      <c r="K2449" s="48" t="str">
        <f>IFERROR(VLOOKUP(C2449,AppropUnits[],13,0),D2449)</f>
        <v>DGO IT Chief Information Officer</v>
      </c>
      <c r="L2449" s="72" t="s">
        <v>632</v>
      </c>
      <c r="M2449" s="73" t="s">
        <v>2161</v>
      </c>
    </row>
    <row r="2450" spans="1:13" ht="15" customHeight="1" x14ac:dyDescent="0.25">
      <c r="A2450" s="64" t="s">
        <v>58</v>
      </c>
      <c r="B2450" s="65" t="s">
        <v>422</v>
      </c>
      <c r="C2450" s="65" t="s">
        <v>597</v>
      </c>
      <c r="D2450" s="65" t="s">
        <v>4177</v>
      </c>
      <c r="E2450" s="80" t="s">
        <v>361</v>
      </c>
      <c r="F2450" s="65" t="s">
        <v>633</v>
      </c>
      <c r="G2450" s="65" t="s">
        <v>650</v>
      </c>
      <c r="H2450" s="65" t="s">
        <v>635</v>
      </c>
      <c r="I2450" s="81">
        <v>2386</v>
      </c>
      <c r="J2450" s="48" t="str">
        <f t="shared" si="38"/>
        <v>110 Dept of Government Operations - Technology Services</v>
      </c>
      <c r="K2450" s="48" t="str">
        <f>IFERROR(VLOOKUP(C2450,AppropUnits[],13,0),D2450)</f>
        <v>DGO IT Chief Information Officer</v>
      </c>
      <c r="L2450" s="72" t="s">
        <v>632</v>
      </c>
      <c r="M2450" s="73" t="s">
        <v>2161</v>
      </c>
    </row>
    <row r="2451" spans="1:13" ht="15" customHeight="1" x14ac:dyDescent="0.25">
      <c r="A2451" s="64" t="s">
        <v>58</v>
      </c>
      <c r="B2451" s="65" t="s">
        <v>422</v>
      </c>
      <c r="C2451" s="65" t="s">
        <v>597</v>
      </c>
      <c r="D2451" s="65" t="s">
        <v>4177</v>
      </c>
      <c r="E2451" s="80" t="s">
        <v>361</v>
      </c>
      <c r="F2451" s="65" t="s">
        <v>633</v>
      </c>
      <c r="G2451" s="65" t="s">
        <v>651</v>
      </c>
      <c r="H2451" s="65" t="s">
        <v>635</v>
      </c>
      <c r="I2451" s="81">
        <v>-8137.3977759999989</v>
      </c>
      <c r="J2451" s="48" t="str">
        <f t="shared" si="38"/>
        <v>110 Dept of Government Operations - Technology Services</v>
      </c>
      <c r="K2451" s="48" t="str">
        <f>IFERROR(VLOOKUP(C2451,AppropUnits[],13,0),D2451)</f>
        <v>DGO IT Chief Information Officer</v>
      </c>
      <c r="L2451" s="72" t="s">
        <v>632</v>
      </c>
      <c r="M2451" s="73" t="s">
        <v>2161</v>
      </c>
    </row>
    <row r="2452" spans="1:13" ht="15" customHeight="1" x14ac:dyDescent="0.25">
      <c r="A2452" s="64" t="s">
        <v>58</v>
      </c>
      <c r="B2452" s="65" t="s">
        <v>422</v>
      </c>
      <c r="C2452" s="65" t="s">
        <v>597</v>
      </c>
      <c r="D2452" s="65" t="s">
        <v>4177</v>
      </c>
      <c r="E2452" s="80" t="s">
        <v>361</v>
      </c>
      <c r="F2452" s="65" t="s">
        <v>633</v>
      </c>
      <c r="G2452" s="65" t="s">
        <v>667</v>
      </c>
      <c r="H2452" s="65" t="s">
        <v>635</v>
      </c>
      <c r="I2452" s="81">
        <v>452.54999999999865</v>
      </c>
      <c r="J2452" s="48" t="str">
        <f t="shared" si="38"/>
        <v>110 Dept of Government Operations - Technology Services</v>
      </c>
      <c r="K2452" s="48" t="str">
        <f>IFERROR(VLOOKUP(C2452,AppropUnits[],13,0),D2452)</f>
        <v>DGO IT Chief Information Officer</v>
      </c>
      <c r="L2452" s="72" t="s">
        <v>632</v>
      </c>
      <c r="M2452" s="73" t="s">
        <v>2161</v>
      </c>
    </row>
    <row r="2453" spans="1:13" ht="15" customHeight="1" x14ac:dyDescent="0.25">
      <c r="A2453" s="64" t="s">
        <v>58</v>
      </c>
      <c r="B2453" s="65" t="s">
        <v>422</v>
      </c>
      <c r="C2453" s="65" t="s">
        <v>597</v>
      </c>
      <c r="D2453" s="65" t="s">
        <v>4177</v>
      </c>
      <c r="E2453" s="80" t="s">
        <v>361</v>
      </c>
      <c r="F2453" s="65" t="s">
        <v>633</v>
      </c>
      <c r="G2453" s="65" t="s">
        <v>644</v>
      </c>
      <c r="H2453" s="65" t="s">
        <v>635</v>
      </c>
      <c r="I2453" s="81">
        <v>93.899999999999935</v>
      </c>
      <c r="J2453" s="48" t="str">
        <f t="shared" si="38"/>
        <v>110 Dept of Government Operations - Technology Services</v>
      </c>
      <c r="K2453" s="48" t="str">
        <f>IFERROR(VLOOKUP(C2453,AppropUnits[],13,0),D2453)</f>
        <v>DGO IT Chief Information Officer</v>
      </c>
      <c r="L2453" s="72" t="s">
        <v>632</v>
      </c>
      <c r="M2453" s="73" t="s">
        <v>2161</v>
      </c>
    </row>
    <row r="2454" spans="1:13" ht="15" customHeight="1" x14ac:dyDescent="0.25">
      <c r="A2454" s="64" t="s">
        <v>58</v>
      </c>
      <c r="B2454" s="65" t="s">
        <v>422</v>
      </c>
      <c r="C2454" s="65" t="s">
        <v>597</v>
      </c>
      <c r="D2454" s="65" t="s">
        <v>4177</v>
      </c>
      <c r="E2454" s="80" t="s">
        <v>361</v>
      </c>
      <c r="F2454" s="65" t="s">
        <v>633</v>
      </c>
      <c r="G2454" s="65" t="s">
        <v>652</v>
      </c>
      <c r="H2454" s="65" t="s">
        <v>635</v>
      </c>
      <c r="I2454" s="81">
        <v>2876.0911364939998</v>
      </c>
      <c r="J2454" s="48" t="str">
        <f t="shared" si="38"/>
        <v>110 Dept of Government Operations - Technology Services</v>
      </c>
      <c r="K2454" s="48" t="str">
        <f>IFERROR(VLOOKUP(C2454,AppropUnits[],13,0),D2454)</f>
        <v>DGO IT Chief Information Officer</v>
      </c>
      <c r="L2454" s="72" t="s">
        <v>632</v>
      </c>
      <c r="M2454" s="73" t="s">
        <v>2161</v>
      </c>
    </row>
    <row r="2455" spans="1:13" ht="15" customHeight="1" x14ac:dyDescent="0.25">
      <c r="A2455" s="64" t="s">
        <v>58</v>
      </c>
      <c r="B2455" s="65" t="s">
        <v>422</v>
      </c>
      <c r="C2455" s="65" t="s">
        <v>1654</v>
      </c>
      <c r="D2455" s="65" t="s">
        <v>4182</v>
      </c>
      <c r="E2455" s="80" t="s">
        <v>361</v>
      </c>
      <c r="F2455" s="65" t="s">
        <v>633</v>
      </c>
      <c r="G2455" s="65" t="s">
        <v>634</v>
      </c>
      <c r="H2455" s="65" t="s">
        <v>13</v>
      </c>
      <c r="I2455" s="81">
        <v>-54.623899999999665</v>
      </c>
      <c r="J2455" s="48" t="str">
        <f t="shared" si="38"/>
        <v>110 Dept of Government Operations - Technology Services</v>
      </c>
      <c r="K2455" s="48" t="str">
        <f>IFERROR(VLOOKUP(C2455,AppropUnits[],13,0),D2455)</f>
        <v>DGO IT Automated Geographic Reference Center</v>
      </c>
      <c r="L2455" s="72" t="s">
        <v>632</v>
      </c>
      <c r="M2455" s="73" t="s">
        <v>2161</v>
      </c>
    </row>
    <row r="2456" spans="1:13" ht="15" customHeight="1" x14ac:dyDescent="0.25">
      <c r="A2456" s="64" t="s">
        <v>58</v>
      </c>
      <c r="B2456" s="65" t="s">
        <v>422</v>
      </c>
      <c r="C2456" s="65" t="s">
        <v>1654</v>
      </c>
      <c r="D2456" s="65" t="s">
        <v>4182</v>
      </c>
      <c r="E2456" s="80" t="s">
        <v>361</v>
      </c>
      <c r="F2456" s="65" t="s">
        <v>633</v>
      </c>
      <c r="G2456" s="65" t="s">
        <v>634</v>
      </c>
      <c r="H2456" s="65" t="s">
        <v>635</v>
      </c>
      <c r="I2456" s="81">
        <v>17709.1162</v>
      </c>
      <c r="J2456" s="48" t="str">
        <f t="shared" si="38"/>
        <v>110 Dept of Government Operations - Technology Services</v>
      </c>
      <c r="K2456" s="48" t="str">
        <f>IFERROR(VLOOKUP(C2456,AppropUnits[],13,0),D2456)</f>
        <v>DGO IT Automated Geographic Reference Center</v>
      </c>
      <c r="L2456" s="72" t="s">
        <v>632</v>
      </c>
      <c r="M2456" s="73" t="s">
        <v>2161</v>
      </c>
    </row>
    <row r="2457" spans="1:13" ht="15" customHeight="1" x14ac:dyDescent="0.25">
      <c r="A2457" s="64" t="s">
        <v>58</v>
      </c>
      <c r="B2457" s="65" t="s">
        <v>422</v>
      </c>
      <c r="C2457" s="65" t="s">
        <v>1654</v>
      </c>
      <c r="D2457" s="65" t="s">
        <v>4182</v>
      </c>
      <c r="E2457" s="80" t="s">
        <v>361</v>
      </c>
      <c r="F2457" s="65" t="s">
        <v>633</v>
      </c>
      <c r="G2457" s="65" t="s">
        <v>649</v>
      </c>
      <c r="H2457" s="65" t="s">
        <v>635</v>
      </c>
      <c r="I2457" s="81">
        <v>998.50999999999794</v>
      </c>
      <c r="J2457" s="48" t="str">
        <f t="shared" si="38"/>
        <v>110 Dept of Government Operations - Technology Services</v>
      </c>
      <c r="K2457" s="48" t="str">
        <f>IFERROR(VLOOKUP(C2457,AppropUnits[],13,0),D2457)</f>
        <v>DGO IT Automated Geographic Reference Center</v>
      </c>
      <c r="L2457" s="72" t="s">
        <v>632</v>
      </c>
      <c r="M2457" s="73" t="s">
        <v>2161</v>
      </c>
    </row>
    <row r="2458" spans="1:13" ht="15" customHeight="1" x14ac:dyDescent="0.25">
      <c r="A2458" s="64" t="s">
        <v>58</v>
      </c>
      <c r="B2458" s="65" t="s">
        <v>422</v>
      </c>
      <c r="C2458" s="65" t="s">
        <v>1654</v>
      </c>
      <c r="D2458" s="65" t="s">
        <v>4182</v>
      </c>
      <c r="E2458" s="80" t="s">
        <v>361</v>
      </c>
      <c r="F2458" s="65" t="s">
        <v>633</v>
      </c>
      <c r="G2458" s="65" t="s">
        <v>650</v>
      </c>
      <c r="H2458" s="65" t="s">
        <v>635</v>
      </c>
      <c r="I2458" s="81">
        <v>208.75</v>
      </c>
      <c r="J2458" s="48" t="str">
        <f t="shared" si="38"/>
        <v>110 Dept of Government Operations - Technology Services</v>
      </c>
      <c r="K2458" s="48" t="str">
        <f>IFERROR(VLOOKUP(C2458,AppropUnits[],13,0),D2458)</f>
        <v>DGO IT Automated Geographic Reference Center</v>
      </c>
      <c r="L2458" s="72" t="s">
        <v>632</v>
      </c>
      <c r="M2458" s="73" t="s">
        <v>2161</v>
      </c>
    </row>
    <row r="2459" spans="1:13" ht="15" customHeight="1" x14ac:dyDescent="0.25">
      <c r="A2459" s="64" t="s">
        <v>58</v>
      </c>
      <c r="B2459" s="65" t="s">
        <v>422</v>
      </c>
      <c r="C2459" s="65" t="s">
        <v>1654</v>
      </c>
      <c r="D2459" s="65" t="s">
        <v>4182</v>
      </c>
      <c r="E2459" s="80" t="s">
        <v>361</v>
      </c>
      <c r="F2459" s="65" t="s">
        <v>633</v>
      </c>
      <c r="G2459" s="65" t="s">
        <v>651</v>
      </c>
      <c r="H2459" s="65" t="s">
        <v>635</v>
      </c>
      <c r="I2459" s="81">
        <v>-1175.1285760000005</v>
      </c>
      <c r="J2459" s="48" t="str">
        <f t="shared" si="38"/>
        <v>110 Dept of Government Operations - Technology Services</v>
      </c>
      <c r="K2459" s="48" t="str">
        <f>IFERROR(VLOOKUP(C2459,AppropUnits[],13,0),D2459)</f>
        <v>DGO IT Automated Geographic Reference Center</v>
      </c>
      <c r="L2459" s="72" t="s">
        <v>632</v>
      </c>
      <c r="M2459" s="73" t="s">
        <v>2161</v>
      </c>
    </row>
    <row r="2460" spans="1:13" ht="15" customHeight="1" x14ac:dyDescent="0.25">
      <c r="A2460" s="64" t="s">
        <v>58</v>
      </c>
      <c r="B2460" s="65" t="s">
        <v>422</v>
      </c>
      <c r="C2460" s="65" t="s">
        <v>1654</v>
      </c>
      <c r="D2460" s="65" t="s">
        <v>4182</v>
      </c>
      <c r="E2460" s="80" t="s">
        <v>361</v>
      </c>
      <c r="F2460" s="65" t="s">
        <v>633</v>
      </c>
      <c r="G2460" s="65" t="s">
        <v>667</v>
      </c>
      <c r="H2460" s="65" t="s">
        <v>635</v>
      </c>
      <c r="I2460" s="81">
        <v>952.50999999999704</v>
      </c>
      <c r="J2460" s="48" t="str">
        <f t="shared" si="38"/>
        <v>110 Dept of Government Operations - Technology Services</v>
      </c>
      <c r="K2460" s="48" t="str">
        <f>IFERROR(VLOOKUP(C2460,AppropUnits[],13,0),D2460)</f>
        <v>DGO IT Automated Geographic Reference Center</v>
      </c>
      <c r="L2460" s="72" t="s">
        <v>632</v>
      </c>
      <c r="M2460" s="73" t="s">
        <v>2161</v>
      </c>
    </row>
    <row r="2461" spans="1:13" ht="15" customHeight="1" x14ac:dyDescent="0.25">
      <c r="A2461" s="64" t="s">
        <v>58</v>
      </c>
      <c r="B2461" s="65" t="s">
        <v>422</v>
      </c>
      <c r="C2461" s="65" t="s">
        <v>1654</v>
      </c>
      <c r="D2461" s="65" t="s">
        <v>4182</v>
      </c>
      <c r="E2461" s="80" t="s">
        <v>361</v>
      </c>
      <c r="F2461" s="65" t="s">
        <v>633</v>
      </c>
      <c r="G2461" s="65" t="s">
        <v>644</v>
      </c>
      <c r="H2461" s="65" t="s">
        <v>635</v>
      </c>
      <c r="I2461" s="81">
        <v>244.13999999999984</v>
      </c>
      <c r="J2461" s="48" t="str">
        <f t="shared" si="38"/>
        <v>110 Dept of Government Operations - Technology Services</v>
      </c>
      <c r="K2461" s="48" t="str">
        <f>IFERROR(VLOOKUP(C2461,AppropUnits[],13,0),D2461)</f>
        <v>DGO IT Automated Geographic Reference Center</v>
      </c>
      <c r="L2461" s="72" t="s">
        <v>632</v>
      </c>
      <c r="M2461" s="73" t="s">
        <v>2161</v>
      </c>
    </row>
    <row r="2462" spans="1:13" ht="15" customHeight="1" x14ac:dyDescent="0.25">
      <c r="A2462" s="64" t="s">
        <v>58</v>
      </c>
      <c r="B2462" s="65" t="s">
        <v>422</v>
      </c>
      <c r="C2462" s="65" t="s">
        <v>1654</v>
      </c>
      <c r="D2462" s="65" t="s">
        <v>4182</v>
      </c>
      <c r="E2462" s="80" t="s">
        <v>361</v>
      </c>
      <c r="F2462" s="65" t="s">
        <v>633</v>
      </c>
      <c r="G2462" s="65" t="s">
        <v>652</v>
      </c>
      <c r="H2462" s="65" t="s">
        <v>635</v>
      </c>
      <c r="I2462" s="81">
        <v>7209.6652282599998</v>
      </c>
      <c r="J2462" s="48" t="str">
        <f t="shared" si="38"/>
        <v>110 Dept of Government Operations - Technology Services</v>
      </c>
      <c r="K2462" s="48" t="str">
        <f>IFERROR(VLOOKUP(C2462,AppropUnits[],13,0),D2462)</f>
        <v>DGO IT Automated Geographic Reference Center</v>
      </c>
      <c r="L2462" s="72" t="s">
        <v>632</v>
      </c>
      <c r="M2462" s="73" t="s">
        <v>2161</v>
      </c>
    </row>
    <row r="2463" spans="1:13" ht="15" customHeight="1" x14ac:dyDescent="0.25">
      <c r="A2463" s="64" t="s">
        <v>60</v>
      </c>
      <c r="B2463" s="65" t="s">
        <v>61</v>
      </c>
      <c r="C2463" s="65" t="s">
        <v>62</v>
      </c>
      <c r="D2463" s="65" t="s">
        <v>808</v>
      </c>
      <c r="E2463" s="77" t="s">
        <v>361</v>
      </c>
      <c r="F2463" s="65" t="s">
        <v>633</v>
      </c>
      <c r="G2463" s="65" t="s">
        <v>634</v>
      </c>
      <c r="H2463" s="65" t="s">
        <v>13</v>
      </c>
      <c r="I2463" s="81">
        <v>-1814.4487812133004</v>
      </c>
      <c r="J2463" s="48" t="str">
        <f t="shared" si="38"/>
        <v>120 Tax Commission</v>
      </c>
      <c r="K2463" s="48" t="str">
        <f>IFERROR(VLOOKUP(C2463,AppropUnits[],13,0),D2463)</f>
        <v>TAX Administration</v>
      </c>
      <c r="L2463" s="72" t="s">
        <v>632</v>
      </c>
      <c r="M2463" s="73" t="s">
        <v>2161</v>
      </c>
    </row>
    <row r="2464" spans="1:13" ht="15" customHeight="1" x14ac:dyDescent="0.25">
      <c r="A2464" s="64" t="s">
        <v>60</v>
      </c>
      <c r="B2464" s="65" t="s">
        <v>61</v>
      </c>
      <c r="C2464" s="65" t="s">
        <v>62</v>
      </c>
      <c r="D2464" s="65" t="s">
        <v>808</v>
      </c>
      <c r="E2464" s="77" t="s">
        <v>361</v>
      </c>
      <c r="F2464" s="65" t="s">
        <v>633</v>
      </c>
      <c r="G2464" s="65" t="s">
        <v>634</v>
      </c>
      <c r="H2464" s="65" t="s">
        <v>635</v>
      </c>
      <c r="I2464" s="81">
        <v>144.91020000000023</v>
      </c>
      <c r="J2464" s="48" t="str">
        <f t="shared" si="38"/>
        <v>120 Tax Commission</v>
      </c>
      <c r="K2464" s="48" t="str">
        <f>IFERROR(VLOOKUP(C2464,AppropUnits[],13,0),D2464)</f>
        <v>TAX Administration</v>
      </c>
      <c r="L2464" s="72" t="s">
        <v>632</v>
      </c>
      <c r="M2464" s="73" t="s">
        <v>2161</v>
      </c>
    </row>
    <row r="2465" spans="1:13" ht="15" customHeight="1" x14ac:dyDescent="0.25">
      <c r="A2465" s="64" t="s">
        <v>60</v>
      </c>
      <c r="B2465" s="65" t="s">
        <v>61</v>
      </c>
      <c r="C2465" s="65" t="s">
        <v>62</v>
      </c>
      <c r="D2465" s="65" t="s">
        <v>808</v>
      </c>
      <c r="E2465" s="77" t="s">
        <v>361</v>
      </c>
      <c r="F2465" s="65" t="s">
        <v>633</v>
      </c>
      <c r="G2465" s="65" t="s">
        <v>649</v>
      </c>
      <c r="H2465" s="65" t="s">
        <v>635</v>
      </c>
      <c r="I2465" s="81">
        <v>21.640000000000043</v>
      </c>
      <c r="J2465" s="48" t="str">
        <f t="shared" si="38"/>
        <v>120 Tax Commission</v>
      </c>
      <c r="K2465" s="48" t="str">
        <f>IFERROR(VLOOKUP(C2465,AppropUnits[],13,0),D2465)</f>
        <v>TAX Administration</v>
      </c>
      <c r="L2465" s="72" t="s">
        <v>632</v>
      </c>
      <c r="M2465" s="73" t="s">
        <v>2161</v>
      </c>
    </row>
    <row r="2466" spans="1:13" ht="15" customHeight="1" x14ac:dyDescent="0.25">
      <c r="A2466" s="64" t="s">
        <v>60</v>
      </c>
      <c r="B2466" s="65" t="s">
        <v>61</v>
      </c>
      <c r="C2466" s="65" t="s">
        <v>62</v>
      </c>
      <c r="D2466" s="65" t="s">
        <v>808</v>
      </c>
      <c r="E2466" s="77" t="s">
        <v>361</v>
      </c>
      <c r="F2466" s="65" t="s">
        <v>633</v>
      </c>
      <c r="G2466" s="65" t="s">
        <v>650</v>
      </c>
      <c r="H2466" s="65" t="s">
        <v>635</v>
      </c>
      <c r="I2466" s="81">
        <v>4</v>
      </c>
      <c r="J2466" s="48" t="str">
        <f t="shared" si="38"/>
        <v>120 Tax Commission</v>
      </c>
      <c r="K2466" s="48" t="str">
        <f>IFERROR(VLOOKUP(C2466,AppropUnits[],13,0),D2466)</f>
        <v>TAX Administration</v>
      </c>
      <c r="L2466" s="72" t="s">
        <v>632</v>
      </c>
      <c r="M2466" s="73" t="s">
        <v>2161</v>
      </c>
    </row>
    <row r="2467" spans="1:13" ht="15" customHeight="1" x14ac:dyDescent="0.25">
      <c r="A2467" s="64" t="s">
        <v>60</v>
      </c>
      <c r="B2467" s="65" t="s">
        <v>61</v>
      </c>
      <c r="C2467" s="65" t="s">
        <v>62</v>
      </c>
      <c r="D2467" s="65" t="s">
        <v>808</v>
      </c>
      <c r="E2467" s="77" t="s">
        <v>361</v>
      </c>
      <c r="F2467" s="65" t="s">
        <v>633</v>
      </c>
      <c r="G2467" s="65" t="s">
        <v>667</v>
      </c>
      <c r="H2467" s="65" t="s">
        <v>635</v>
      </c>
      <c r="I2467" s="81">
        <v>323.24999999999903</v>
      </c>
      <c r="J2467" s="48" t="str">
        <f t="shared" si="38"/>
        <v>120 Tax Commission</v>
      </c>
      <c r="K2467" s="48" t="str">
        <f>IFERROR(VLOOKUP(C2467,AppropUnits[],13,0),D2467)</f>
        <v>TAX Administration</v>
      </c>
      <c r="L2467" s="72" t="s">
        <v>632</v>
      </c>
      <c r="M2467" s="73" t="s">
        <v>2161</v>
      </c>
    </row>
    <row r="2468" spans="1:13" ht="15" customHeight="1" x14ac:dyDescent="0.25">
      <c r="A2468" s="64" t="s">
        <v>60</v>
      </c>
      <c r="B2468" s="65" t="s">
        <v>61</v>
      </c>
      <c r="C2468" s="65" t="s">
        <v>809</v>
      </c>
      <c r="D2468" s="65" t="s">
        <v>810</v>
      </c>
      <c r="E2468" s="77" t="s">
        <v>361</v>
      </c>
      <c r="F2468" s="65" t="s">
        <v>633</v>
      </c>
      <c r="G2468" s="65" t="s">
        <v>634</v>
      </c>
      <c r="H2468" s="65" t="s">
        <v>13</v>
      </c>
      <c r="I2468" s="81">
        <v>-1782.2435776907969</v>
      </c>
      <c r="J2468" s="48" t="str">
        <f t="shared" si="38"/>
        <v>120 Tax Commission</v>
      </c>
      <c r="K2468" s="48" t="str">
        <f>IFERROR(VLOOKUP(C2468,AppropUnits[],13,0),D2468)</f>
        <v>TAX Auditing Division</v>
      </c>
      <c r="L2468" s="72" t="s">
        <v>632</v>
      </c>
      <c r="M2468" s="73" t="s">
        <v>2161</v>
      </c>
    </row>
    <row r="2469" spans="1:13" ht="15" customHeight="1" x14ac:dyDescent="0.25">
      <c r="A2469" s="64" t="s">
        <v>60</v>
      </c>
      <c r="B2469" s="65" t="s">
        <v>61</v>
      </c>
      <c r="C2469" s="65" t="s">
        <v>809</v>
      </c>
      <c r="D2469" s="65" t="s">
        <v>810</v>
      </c>
      <c r="E2469" s="77" t="s">
        <v>361</v>
      </c>
      <c r="F2469" s="65" t="s">
        <v>633</v>
      </c>
      <c r="G2469" s="65" t="s">
        <v>634</v>
      </c>
      <c r="H2469" s="65" t="s">
        <v>635</v>
      </c>
      <c r="I2469" s="81">
        <v>147.18720000000019</v>
      </c>
      <c r="J2469" s="48" t="str">
        <f t="shared" si="38"/>
        <v>120 Tax Commission</v>
      </c>
      <c r="K2469" s="48" t="str">
        <f>IFERROR(VLOOKUP(C2469,AppropUnits[],13,0),D2469)</f>
        <v>TAX Auditing Division</v>
      </c>
      <c r="L2469" s="72" t="s">
        <v>632</v>
      </c>
      <c r="M2469" s="73" t="s">
        <v>2161</v>
      </c>
    </row>
    <row r="2470" spans="1:13" ht="15" customHeight="1" x14ac:dyDescent="0.25">
      <c r="A2470" s="64" t="s">
        <v>60</v>
      </c>
      <c r="B2470" s="65" t="s">
        <v>61</v>
      </c>
      <c r="C2470" s="65" t="s">
        <v>809</v>
      </c>
      <c r="D2470" s="65" t="s">
        <v>810</v>
      </c>
      <c r="E2470" s="77" t="s">
        <v>361</v>
      </c>
      <c r="F2470" s="65" t="s">
        <v>633</v>
      </c>
      <c r="G2470" s="65" t="s">
        <v>667</v>
      </c>
      <c r="H2470" s="65" t="s">
        <v>635</v>
      </c>
      <c r="I2470" s="81">
        <v>336.17999999999898</v>
      </c>
      <c r="J2470" s="48" t="str">
        <f t="shared" si="38"/>
        <v>120 Tax Commission</v>
      </c>
      <c r="K2470" s="48" t="str">
        <f>IFERROR(VLOOKUP(C2470,AppropUnits[],13,0),D2470)</f>
        <v>TAX Auditing Division</v>
      </c>
      <c r="L2470" s="72" t="s">
        <v>632</v>
      </c>
      <c r="M2470" s="73" t="s">
        <v>2161</v>
      </c>
    </row>
    <row r="2471" spans="1:13" ht="15" customHeight="1" x14ac:dyDescent="0.25">
      <c r="A2471" s="64" t="s">
        <v>60</v>
      </c>
      <c r="B2471" s="65" t="s">
        <v>61</v>
      </c>
      <c r="C2471" s="65" t="s">
        <v>811</v>
      </c>
      <c r="D2471" s="65" t="s">
        <v>812</v>
      </c>
      <c r="E2471" s="77" t="s">
        <v>361</v>
      </c>
      <c r="F2471" s="65" t="s">
        <v>633</v>
      </c>
      <c r="G2471" s="65" t="s">
        <v>634</v>
      </c>
      <c r="H2471" s="65" t="s">
        <v>13</v>
      </c>
      <c r="I2471" s="81">
        <v>47.010489277222874</v>
      </c>
      <c r="J2471" s="48" t="str">
        <f t="shared" si="38"/>
        <v>120 Tax Commission</v>
      </c>
      <c r="K2471" s="48" t="str">
        <f>IFERROR(VLOOKUP(C2471,AppropUnits[],13,0),D2471)</f>
        <v>TAX DTS (Technology Management)</v>
      </c>
      <c r="L2471" s="72" t="s">
        <v>632</v>
      </c>
      <c r="M2471" s="73" t="s">
        <v>2161</v>
      </c>
    </row>
    <row r="2472" spans="1:13" ht="15" customHeight="1" x14ac:dyDescent="0.25">
      <c r="A2472" s="64" t="s">
        <v>60</v>
      </c>
      <c r="B2472" s="65" t="s">
        <v>61</v>
      </c>
      <c r="C2472" s="65" t="s">
        <v>811</v>
      </c>
      <c r="D2472" s="65" t="s">
        <v>812</v>
      </c>
      <c r="E2472" s="77" t="s">
        <v>361</v>
      </c>
      <c r="F2472" s="65" t="s">
        <v>633</v>
      </c>
      <c r="G2472" s="65" t="s">
        <v>634</v>
      </c>
      <c r="H2472" s="65" t="s">
        <v>635</v>
      </c>
      <c r="I2472" s="81">
        <v>31652.616215683363</v>
      </c>
      <c r="J2472" s="48" t="str">
        <f t="shared" si="38"/>
        <v>120 Tax Commission</v>
      </c>
      <c r="K2472" s="48" t="str">
        <f>IFERROR(VLOOKUP(C2472,AppropUnits[],13,0),D2472)</f>
        <v>TAX DTS (Technology Management)</v>
      </c>
      <c r="L2472" s="72" t="s">
        <v>632</v>
      </c>
      <c r="M2472" s="73" t="s">
        <v>2161</v>
      </c>
    </row>
    <row r="2473" spans="1:13" ht="15" customHeight="1" x14ac:dyDescent="0.25">
      <c r="A2473" s="64" t="s">
        <v>60</v>
      </c>
      <c r="B2473" s="65" t="s">
        <v>61</v>
      </c>
      <c r="C2473" s="65" t="s">
        <v>811</v>
      </c>
      <c r="D2473" s="65" t="s">
        <v>812</v>
      </c>
      <c r="E2473" s="77" t="s">
        <v>361</v>
      </c>
      <c r="F2473" s="65" t="s">
        <v>633</v>
      </c>
      <c r="G2473" s="65" t="s">
        <v>649</v>
      </c>
      <c r="H2473" s="65" t="s">
        <v>635</v>
      </c>
      <c r="I2473" s="81">
        <v>182366.98929999984</v>
      </c>
      <c r="J2473" s="48" t="str">
        <f t="shared" si="38"/>
        <v>120 Tax Commission</v>
      </c>
      <c r="K2473" s="48" t="str">
        <f>IFERROR(VLOOKUP(C2473,AppropUnits[],13,0),D2473)</f>
        <v>TAX DTS (Technology Management)</v>
      </c>
      <c r="L2473" s="72" t="s">
        <v>632</v>
      </c>
      <c r="M2473" s="73" t="s">
        <v>2161</v>
      </c>
    </row>
    <row r="2474" spans="1:13" ht="15" customHeight="1" x14ac:dyDescent="0.25">
      <c r="A2474" s="64" t="s">
        <v>60</v>
      </c>
      <c r="B2474" s="65" t="s">
        <v>61</v>
      </c>
      <c r="C2474" s="65" t="s">
        <v>811</v>
      </c>
      <c r="D2474" s="65" t="s">
        <v>812</v>
      </c>
      <c r="E2474" s="77" t="s">
        <v>361</v>
      </c>
      <c r="F2474" s="65" t="s">
        <v>633</v>
      </c>
      <c r="G2474" s="65" t="s">
        <v>650</v>
      </c>
      <c r="H2474" s="65" t="s">
        <v>635</v>
      </c>
      <c r="I2474" s="81">
        <v>40838.567845486883</v>
      </c>
      <c r="J2474" s="48" t="str">
        <f t="shared" si="38"/>
        <v>120 Tax Commission</v>
      </c>
      <c r="K2474" s="48" t="str">
        <f>IFERROR(VLOOKUP(C2474,AppropUnits[],13,0),D2474)</f>
        <v>TAX DTS (Technology Management)</v>
      </c>
      <c r="L2474" s="72" t="s">
        <v>632</v>
      </c>
      <c r="M2474" s="73" t="s">
        <v>2161</v>
      </c>
    </row>
    <row r="2475" spans="1:13" ht="15" customHeight="1" x14ac:dyDescent="0.25">
      <c r="A2475" s="64" t="s">
        <v>60</v>
      </c>
      <c r="B2475" s="65" t="s">
        <v>61</v>
      </c>
      <c r="C2475" s="65" t="s">
        <v>811</v>
      </c>
      <c r="D2475" s="65" t="s">
        <v>812</v>
      </c>
      <c r="E2475" s="77" t="s">
        <v>361</v>
      </c>
      <c r="F2475" s="65" t="s">
        <v>633</v>
      </c>
      <c r="G2475" s="65" t="s">
        <v>651</v>
      </c>
      <c r="H2475" s="65" t="s">
        <v>635</v>
      </c>
      <c r="I2475" s="81">
        <v>-118993.13004799998</v>
      </c>
      <c r="J2475" s="48" t="str">
        <f t="shared" si="38"/>
        <v>120 Tax Commission</v>
      </c>
      <c r="K2475" s="48" t="str">
        <f>IFERROR(VLOOKUP(C2475,AppropUnits[],13,0),D2475)</f>
        <v>TAX DTS (Technology Management)</v>
      </c>
      <c r="L2475" s="72" t="s">
        <v>632</v>
      </c>
      <c r="M2475" s="73" t="s">
        <v>2161</v>
      </c>
    </row>
    <row r="2476" spans="1:13" ht="15" customHeight="1" x14ac:dyDescent="0.25">
      <c r="A2476" s="64" t="s">
        <v>60</v>
      </c>
      <c r="B2476" s="65" t="s">
        <v>61</v>
      </c>
      <c r="C2476" s="65" t="s">
        <v>811</v>
      </c>
      <c r="D2476" s="65" t="s">
        <v>812</v>
      </c>
      <c r="E2476" s="77" t="s">
        <v>361</v>
      </c>
      <c r="F2476" s="65" t="s">
        <v>633</v>
      </c>
      <c r="G2476" s="65" t="s">
        <v>667</v>
      </c>
      <c r="H2476" s="65" t="s">
        <v>635</v>
      </c>
      <c r="I2476" s="81">
        <v>48836.609999999848</v>
      </c>
      <c r="J2476" s="48" t="str">
        <f t="shared" si="38"/>
        <v>120 Tax Commission</v>
      </c>
      <c r="K2476" s="48" t="str">
        <f>IFERROR(VLOOKUP(C2476,AppropUnits[],13,0),D2476)</f>
        <v>TAX DTS (Technology Management)</v>
      </c>
      <c r="L2476" s="72" t="s">
        <v>632</v>
      </c>
      <c r="M2476" s="73" t="s">
        <v>2161</v>
      </c>
    </row>
    <row r="2477" spans="1:13" ht="15" customHeight="1" x14ac:dyDescent="0.25">
      <c r="A2477" s="64" t="s">
        <v>60</v>
      </c>
      <c r="B2477" s="65" t="s">
        <v>61</v>
      </c>
      <c r="C2477" s="65" t="s">
        <v>811</v>
      </c>
      <c r="D2477" s="65" t="s">
        <v>812</v>
      </c>
      <c r="E2477" s="77" t="s">
        <v>361</v>
      </c>
      <c r="F2477" s="65" t="s">
        <v>633</v>
      </c>
      <c r="G2477" s="65" t="s">
        <v>644</v>
      </c>
      <c r="H2477" s="65" t="s">
        <v>635</v>
      </c>
      <c r="I2477" s="81">
        <v>14236.804999999993</v>
      </c>
      <c r="J2477" s="48" t="str">
        <f t="shared" si="38"/>
        <v>120 Tax Commission</v>
      </c>
      <c r="K2477" s="48" t="str">
        <f>IFERROR(VLOOKUP(C2477,AppropUnits[],13,0),D2477)</f>
        <v>TAX DTS (Technology Management)</v>
      </c>
      <c r="L2477" s="72" t="s">
        <v>632</v>
      </c>
      <c r="M2477" s="73" t="s">
        <v>2161</v>
      </c>
    </row>
    <row r="2478" spans="1:13" ht="15" customHeight="1" x14ac:dyDescent="0.25">
      <c r="A2478" s="64" t="s">
        <v>60</v>
      </c>
      <c r="B2478" s="65" t="s">
        <v>61</v>
      </c>
      <c r="C2478" s="65" t="s">
        <v>811</v>
      </c>
      <c r="D2478" s="65" t="s">
        <v>812</v>
      </c>
      <c r="E2478" s="77" t="s">
        <v>361</v>
      </c>
      <c r="F2478" s="65" t="s">
        <v>633</v>
      </c>
      <c r="G2478" s="65" t="s">
        <v>652</v>
      </c>
      <c r="H2478" s="65" t="s">
        <v>635</v>
      </c>
      <c r="I2478" s="81">
        <v>99838.247921938018</v>
      </c>
      <c r="J2478" s="48" t="str">
        <f t="shared" si="38"/>
        <v>120 Tax Commission</v>
      </c>
      <c r="K2478" s="48" t="str">
        <f>IFERROR(VLOOKUP(C2478,AppropUnits[],13,0),D2478)</f>
        <v>TAX DTS (Technology Management)</v>
      </c>
      <c r="L2478" s="72" t="s">
        <v>632</v>
      </c>
      <c r="M2478" s="73" t="s">
        <v>2161</v>
      </c>
    </row>
    <row r="2479" spans="1:13" ht="15" customHeight="1" x14ac:dyDescent="0.25">
      <c r="A2479" s="64" t="s">
        <v>60</v>
      </c>
      <c r="B2479" s="65" t="s">
        <v>61</v>
      </c>
      <c r="C2479" s="65" t="s">
        <v>63</v>
      </c>
      <c r="D2479" s="65" t="s">
        <v>813</v>
      </c>
      <c r="E2479" s="77" t="s">
        <v>361</v>
      </c>
      <c r="F2479" s="65" t="s">
        <v>633</v>
      </c>
      <c r="G2479" s="65" t="s">
        <v>634</v>
      </c>
      <c r="H2479" s="65" t="s">
        <v>13</v>
      </c>
      <c r="I2479" s="81">
        <v>-1136.4565999999957</v>
      </c>
      <c r="J2479" s="48" t="str">
        <f t="shared" si="38"/>
        <v>120 Tax Commission</v>
      </c>
      <c r="K2479" s="48" t="str">
        <f>IFERROR(VLOOKUP(C2479,AppropUnits[],13,0),D2479)</f>
        <v>TAX Financial Operations</v>
      </c>
      <c r="L2479" s="72" t="s">
        <v>632</v>
      </c>
      <c r="M2479" s="73" t="s">
        <v>2161</v>
      </c>
    </row>
    <row r="2480" spans="1:13" ht="15" customHeight="1" x14ac:dyDescent="0.25">
      <c r="A2480" s="64" t="s">
        <v>60</v>
      </c>
      <c r="B2480" s="65" t="s">
        <v>61</v>
      </c>
      <c r="C2480" s="65" t="s">
        <v>64</v>
      </c>
      <c r="D2480" s="65" t="s">
        <v>814</v>
      </c>
      <c r="E2480" s="77" t="s">
        <v>361</v>
      </c>
      <c r="F2480" s="65" t="s">
        <v>633</v>
      </c>
      <c r="G2480" s="65" t="s">
        <v>634</v>
      </c>
      <c r="H2480" s="65" t="s">
        <v>13</v>
      </c>
      <c r="I2480" s="81">
        <v>-9076.6777225087935</v>
      </c>
      <c r="J2480" s="48" t="str">
        <f t="shared" si="38"/>
        <v>120 Tax Commission</v>
      </c>
      <c r="K2480" s="48" t="str">
        <f>IFERROR(VLOOKUP(C2480,AppropUnits[],13,0),D2480)</f>
        <v>TAX Taxpayer Services</v>
      </c>
      <c r="L2480" s="72" t="s">
        <v>632</v>
      </c>
      <c r="M2480" s="73" t="s">
        <v>2161</v>
      </c>
    </row>
    <row r="2481" spans="1:13" ht="15" customHeight="1" x14ac:dyDescent="0.25">
      <c r="A2481" s="64" t="s">
        <v>60</v>
      </c>
      <c r="B2481" s="65" t="s">
        <v>61</v>
      </c>
      <c r="C2481" s="65" t="s">
        <v>64</v>
      </c>
      <c r="D2481" s="65" t="s">
        <v>814</v>
      </c>
      <c r="E2481" s="77" t="s">
        <v>361</v>
      </c>
      <c r="F2481" s="65" t="s">
        <v>633</v>
      </c>
      <c r="G2481" s="65" t="s">
        <v>634</v>
      </c>
      <c r="H2481" s="65" t="s">
        <v>635</v>
      </c>
      <c r="I2481" s="81">
        <v>0</v>
      </c>
      <c r="J2481" s="48" t="str">
        <f t="shared" si="38"/>
        <v>120 Tax Commission</v>
      </c>
      <c r="K2481" s="48" t="str">
        <f>IFERROR(VLOOKUP(C2481,AppropUnits[],13,0),D2481)</f>
        <v>TAX Taxpayer Services</v>
      </c>
      <c r="L2481" s="72" t="s">
        <v>632</v>
      </c>
      <c r="M2481" s="73" t="s">
        <v>2161</v>
      </c>
    </row>
    <row r="2482" spans="1:13" ht="15" customHeight="1" x14ac:dyDescent="0.25">
      <c r="A2482" s="64" t="s">
        <v>60</v>
      </c>
      <c r="B2482" s="65" t="s">
        <v>61</v>
      </c>
      <c r="C2482" s="65" t="s">
        <v>65</v>
      </c>
      <c r="D2482" s="65" t="s">
        <v>815</v>
      </c>
      <c r="E2482" s="77" t="s">
        <v>361</v>
      </c>
      <c r="F2482" s="65" t="s">
        <v>633</v>
      </c>
      <c r="G2482" s="65" t="s">
        <v>634</v>
      </c>
      <c r="H2482" s="65" t="s">
        <v>13</v>
      </c>
      <c r="I2482" s="81">
        <v>120.40671252446316</v>
      </c>
      <c r="J2482" s="48" t="str">
        <f t="shared" si="38"/>
        <v>120 Tax Commission</v>
      </c>
      <c r="K2482" s="48" t="str">
        <f>IFERROR(VLOOKUP(C2482,AppropUnits[],13,0),D2482)</f>
        <v>TAX Property Tax Division</v>
      </c>
      <c r="L2482" s="72" t="s">
        <v>632</v>
      </c>
      <c r="M2482" s="73" t="s">
        <v>2161</v>
      </c>
    </row>
    <row r="2483" spans="1:13" ht="15" customHeight="1" x14ac:dyDescent="0.25">
      <c r="A2483" s="64" t="s">
        <v>60</v>
      </c>
      <c r="B2483" s="65" t="s">
        <v>61</v>
      </c>
      <c r="C2483" s="65" t="s">
        <v>65</v>
      </c>
      <c r="D2483" s="65" t="s">
        <v>815</v>
      </c>
      <c r="E2483" s="77" t="s">
        <v>361</v>
      </c>
      <c r="F2483" s="65" t="s">
        <v>633</v>
      </c>
      <c r="G2483" s="65" t="s">
        <v>634</v>
      </c>
      <c r="H2483" s="65" t="s">
        <v>635</v>
      </c>
      <c r="I2483" s="81">
        <v>23.795600000000036</v>
      </c>
      <c r="J2483" s="48" t="str">
        <f t="shared" si="38"/>
        <v>120 Tax Commission</v>
      </c>
      <c r="K2483" s="48" t="str">
        <f>IFERROR(VLOOKUP(C2483,AppropUnits[],13,0),D2483)</f>
        <v>TAX Property Tax Division</v>
      </c>
      <c r="L2483" s="72" t="s">
        <v>632</v>
      </c>
      <c r="M2483" s="73" t="s">
        <v>2161</v>
      </c>
    </row>
    <row r="2484" spans="1:13" ht="15" customHeight="1" x14ac:dyDescent="0.25">
      <c r="A2484" s="64" t="s">
        <v>60</v>
      </c>
      <c r="B2484" s="65" t="s">
        <v>61</v>
      </c>
      <c r="C2484" s="65" t="s">
        <v>65</v>
      </c>
      <c r="D2484" s="65" t="s">
        <v>815</v>
      </c>
      <c r="E2484" s="77" t="s">
        <v>361</v>
      </c>
      <c r="F2484" s="65" t="s">
        <v>633</v>
      </c>
      <c r="G2484" s="65" t="s">
        <v>667</v>
      </c>
      <c r="H2484" s="65" t="s">
        <v>635</v>
      </c>
      <c r="I2484" s="81">
        <v>56.029999999999831</v>
      </c>
      <c r="J2484" s="48" t="str">
        <f t="shared" si="38"/>
        <v>120 Tax Commission</v>
      </c>
      <c r="K2484" s="48" t="str">
        <f>IFERROR(VLOOKUP(C2484,AppropUnits[],13,0),D2484)</f>
        <v>TAX Property Tax Division</v>
      </c>
      <c r="L2484" s="72" t="s">
        <v>632</v>
      </c>
      <c r="M2484" s="73" t="s">
        <v>2161</v>
      </c>
    </row>
    <row r="2485" spans="1:13" ht="15" customHeight="1" x14ac:dyDescent="0.25">
      <c r="A2485" s="64" t="s">
        <v>60</v>
      </c>
      <c r="B2485" s="65" t="s">
        <v>61</v>
      </c>
      <c r="C2485" s="65" t="s">
        <v>66</v>
      </c>
      <c r="D2485" s="65" t="s">
        <v>816</v>
      </c>
      <c r="E2485" s="77" t="s">
        <v>361</v>
      </c>
      <c r="F2485" s="65" t="s">
        <v>633</v>
      </c>
      <c r="G2485" s="65" t="s">
        <v>634</v>
      </c>
      <c r="H2485" s="65" t="s">
        <v>13</v>
      </c>
      <c r="I2485" s="81">
        <v>3924.1159714285886</v>
      </c>
      <c r="J2485" s="48" t="str">
        <f t="shared" si="38"/>
        <v>120 Tax Commission</v>
      </c>
      <c r="K2485" s="48" t="str">
        <f>IFERROR(VLOOKUP(C2485,AppropUnits[],13,0),D2485)</f>
        <v>TAX Motor Vehicles</v>
      </c>
      <c r="L2485" s="72" t="s">
        <v>632</v>
      </c>
      <c r="M2485" s="73" t="s">
        <v>2161</v>
      </c>
    </row>
    <row r="2486" spans="1:13" ht="15" customHeight="1" x14ac:dyDescent="0.25">
      <c r="A2486" s="64" t="s">
        <v>60</v>
      </c>
      <c r="B2486" s="65" t="s">
        <v>61</v>
      </c>
      <c r="C2486" s="65" t="s">
        <v>66</v>
      </c>
      <c r="D2486" s="65" t="s">
        <v>816</v>
      </c>
      <c r="E2486" s="77" t="s">
        <v>361</v>
      </c>
      <c r="F2486" s="65" t="s">
        <v>633</v>
      </c>
      <c r="G2486" s="65" t="s">
        <v>634</v>
      </c>
      <c r="H2486" s="65" t="s">
        <v>635</v>
      </c>
      <c r="I2486" s="81">
        <v>1.7990000000000026</v>
      </c>
      <c r="J2486" s="48" t="str">
        <f t="shared" si="38"/>
        <v>120 Tax Commission</v>
      </c>
      <c r="K2486" s="48" t="str">
        <f>IFERROR(VLOOKUP(C2486,AppropUnits[],13,0),D2486)</f>
        <v>TAX Motor Vehicles</v>
      </c>
      <c r="L2486" s="72" t="s">
        <v>632</v>
      </c>
      <c r="M2486" s="73" t="s">
        <v>2161</v>
      </c>
    </row>
    <row r="2487" spans="1:13" ht="15" customHeight="1" x14ac:dyDescent="0.25">
      <c r="A2487" s="64" t="s">
        <v>60</v>
      </c>
      <c r="B2487" s="65" t="s">
        <v>61</v>
      </c>
      <c r="C2487" s="65" t="s">
        <v>66</v>
      </c>
      <c r="D2487" s="65" t="s">
        <v>816</v>
      </c>
      <c r="E2487" s="77" t="s">
        <v>361</v>
      </c>
      <c r="F2487" s="65" t="s">
        <v>633</v>
      </c>
      <c r="G2487" s="65" t="s">
        <v>667</v>
      </c>
      <c r="H2487" s="65" t="s">
        <v>635</v>
      </c>
      <c r="I2487" s="81">
        <v>4.3099999999999872</v>
      </c>
      <c r="J2487" s="48" t="str">
        <f t="shared" si="38"/>
        <v>120 Tax Commission</v>
      </c>
      <c r="K2487" s="48" t="str">
        <f>IFERROR(VLOOKUP(C2487,AppropUnits[],13,0),D2487)</f>
        <v>TAX Motor Vehicles</v>
      </c>
      <c r="L2487" s="72" t="s">
        <v>632</v>
      </c>
      <c r="M2487" s="73" t="s">
        <v>2161</v>
      </c>
    </row>
    <row r="2488" spans="1:13" ht="15" customHeight="1" x14ac:dyDescent="0.25">
      <c r="A2488" s="64" t="s">
        <v>60</v>
      </c>
      <c r="B2488" s="65" t="s">
        <v>61</v>
      </c>
      <c r="C2488" s="65" t="s">
        <v>67</v>
      </c>
      <c r="D2488" s="65" t="s">
        <v>817</v>
      </c>
      <c r="E2488" s="77" t="s">
        <v>361</v>
      </c>
      <c r="F2488" s="65" t="s">
        <v>633</v>
      </c>
      <c r="G2488" s="65" t="s">
        <v>634</v>
      </c>
      <c r="H2488" s="65" t="s">
        <v>635</v>
      </c>
      <c r="I2488" s="81">
        <v>77.38856431664118</v>
      </c>
      <c r="J2488" s="48" t="str">
        <f t="shared" si="38"/>
        <v>120 Tax Commission</v>
      </c>
      <c r="K2488" s="48" t="str">
        <f>IFERROR(VLOOKUP(C2488,AppropUnits[],13,0),D2488)</f>
        <v>TAX Motor Vehicle Enforcement</v>
      </c>
      <c r="L2488" s="72" t="s">
        <v>632</v>
      </c>
      <c r="M2488" s="73" t="s">
        <v>2161</v>
      </c>
    </row>
    <row r="2489" spans="1:13" ht="15" customHeight="1" x14ac:dyDescent="0.25">
      <c r="A2489" s="64" t="s">
        <v>60</v>
      </c>
      <c r="B2489" s="65" t="s">
        <v>61</v>
      </c>
      <c r="C2489" s="65" t="s">
        <v>67</v>
      </c>
      <c r="D2489" s="65" t="s">
        <v>817</v>
      </c>
      <c r="E2489" s="77" t="s">
        <v>361</v>
      </c>
      <c r="F2489" s="65" t="s">
        <v>633</v>
      </c>
      <c r="G2489" s="65" t="s">
        <v>650</v>
      </c>
      <c r="H2489" s="65" t="s">
        <v>635</v>
      </c>
      <c r="I2489" s="81">
        <v>25.462154513116722</v>
      </c>
      <c r="J2489" s="48" t="str">
        <f t="shared" si="38"/>
        <v>120 Tax Commission</v>
      </c>
      <c r="K2489" s="48" t="str">
        <f>IFERROR(VLOOKUP(C2489,AppropUnits[],13,0),D2489)</f>
        <v>TAX Motor Vehicle Enforcement</v>
      </c>
      <c r="L2489" s="72" t="s">
        <v>632</v>
      </c>
      <c r="M2489" s="73" t="s">
        <v>2161</v>
      </c>
    </row>
    <row r="2490" spans="1:13" ht="15" customHeight="1" x14ac:dyDescent="0.25">
      <c r="A2490" s="64" t="s">
        <v>60</v>
      </c>
      <c r="B2490" s="65" t="s">
        <v>61</v>
      </c>
      <c r="C2490" s="65" t="s">
        <v>67</v>
      </c>
      <c r="D2490" s="65" t="s">
        <v>818</v>
      </c>
      <c r="E2490" s="77" t="s">
        <v>361</v>
      </c>
      <c r="F2490" s="65" t="s">
        <v>633</v>
      </c>
      <c r="G2490" s="65" t="s">
        <v>634</v>
      </c>
      <c r="H2490" s="65" t="s">
        <v>13</v>
      </c>
      <c r="I2490" s="81">
        <v>113.71792035225189</v>
      </c>
      <c r="J2490" s="48" t="str">
        <f t="shared" si="38"/>
        <v>120 Tax Commission</v>
      </c>
      <c r="K2490" s="48" t="str">
        <f>IFERROR(VLOOKUP(C2490,AppropUnits[],13,0),D2490)</f>
        <v>TAX Motor Vehicle Enforcement</v>
      </c>
      <c r="L2490" s="72" t="s">
        <v>632</v>
      </c>
      <c r="M2490" s="73" t="s">
        <v>2161</v>
      </c>
    </row>
    <row r="2491" spans="1:13" ht="15" customHeight="1" x14ac:dyDescent="0.25">
      <c r="A2491" s="64" t="s">
        <v>60</v>
      </c>
      <c r="B2491" s="65" t="s">
        <v>61</v>
      </c>
      <c r="C2491" s="65" t="s">
        <v>67</v>
      </c>
      <c r="D2491" s="65" t="s">
        <v>818</v>
      </c>
      <c r="E2491" s="77" t="s">
        <v>361</v>
      </c>
      <c r="F2491" s="65" t="s">
        <v>633</v>
      </c>
      <c r="G2491" s="65" t="s">
        <v>634</v>
      </c>
      <c r="H2491" s="65" t="s">
        <v>635</v>
      </c>
      <c r="I2491" s="81">
        <v>975.87040000000138</v>
      </c>
      <c r="J2491" s="48" t="str">
        <f t="shared" si="38"/>
        <v>120 Tax Commission</v>
      </c>
      <c r="K2491" s="48" t="str">
        <f>IFERROR(VLOOKUP(C2491,AppropUnits[],13,0),D2491)</f>
        <v>TAX Motor Vehicle Enforcement</v>
      </c>
      <c r="L2491" s="72" t="s">
        <v>632</v>
      </c>
      <c r="M2491" s="73" t="s">
        <v>2161</v>
      </c>
    </row>
    <row r="2492" spans="1:13" ht="15" customHeight="1" x14ac:dyDescent="0.25">
      <c r="A2492" s="64" t="s">
        <v>60</v>
      </c>
      <c r="B2492" s="65" t="s">
        <v>61</v>
      </c>
      <c r="C2492" s="65" t="s">
        <v>67</v>
      </c>
      <c r="D2492" s="65" t="s">
        <v>818</v>
      </c>
      <c r="E2492" s="77" t="s">
        <v>361</v>
      </c>
      <c r="F2492" s="65" t="s">
        <v>633</v>
      </c>
      <c r="G2492" s="65" t="s">
        <v>667</v>
      </c>
      <c r="H2492" s="65" t="s">
        <v>635</v>
      </c>
      <c r="I2492" s="81">
        <v>2211.0299999999934</v>
      </c>
      <c r="J2492" s="48" t="str">
        <f t="shared" si="38"/>
        <v>120 Tax Commission</v>
      </c>
      <c r="K2492" s="48" t="str">
        <f>IFERROR(VLOOKUP(C2492,AppropUnits[],13,0),D2492)</f>
        <v>TAX Motor Vehicle Enforcement</v>
      </c>
      <c r="L2492" s="72" t="s">
        <v>632</v>
      </c>
      <c r="M2492" s="73" t="s">
        <v>2161</v>
      </c>
    </row>
    <row r="2493" spans="1:13" ht="15" customHeight="1" x14ac:dyDescent="0.25">
      <c r="A2493" s="64" t="s">
        <v>60</v>
      </c>
      <c r="B2493" s="65" t="s">
        <v>61</v>
      </c>
      <c r="C2493" s="65" t="s">
        <v>67</v>
      </c>
      <c r="D2493" s="65" t="s">
        <v>818</v>
      </c>
      <c r="E2493" s="77" t="s">
        <v>361</v>
      </c>
      <c r="F2493" s="65" t="s">
        <v>633</v>
      </c>
      <c r="G2493" s="65" t="s">
        <v>644</v>
      </c>
      <c r="H2493" s="65" t="s">
        <v>635</v>
      </c>
      <c r="I2493" s="81">
        <v>444.4599999999997</v>
      </c>
      <c r="J2493" s="48" t="str">
        <f t="shared" si="38"/>
        <v>120 Tax Commission</v>
      </c>
      <c r="K2493" s="48" t="str">
        <f>IFERROR(VLOOKUP(C2493,AppropUnits[],13,0),D2493)</f>
        <v>TAX Motor Vehicle Enforcement</v>
      </c>
      <c r="L2493" s="72" t="s">
        <v>632</v>
      </c>
      <c r="M2493" s="73" t="s">
        <v>2161</v>
      </c>
    </row>
    <row r="2494" spans="1:13" ht="15" customHeight="1" x14ac:dyDescent="0.25">
      <c r="A2494" s="64" t="s">
        <v>563</v>
      </c>
      <c r="B2494" s="65" t="s">
        <v>564</v>
      </c>
      <c r="C2494" s="65" t="s">
        <v>565</v>
      </c>
      <c r="D2494" s="65" t="s">
        <v>819</v>
      </c>
      <c r="E2494" s="77" t="s">
        <v>361</v>
      </c>
      <c r="F2494" s="65" t="s">
        <v>633</v>
      </c>
      <c r="G2494" s="65" t="s">
        <v>634</v>
      </c>
      <c r="H2494" s="65" t="s">
        <v>13</v>
      </c>
      <c r="I2494" s="81">
        <v>-15.088099999999919</v>
      </c>
      <c r="J2494" s="48" t="str">
        <f t="shared" si="38"/>
        <v>130 Career Service Review Office</v>
      </c>
      <c r="K2494" s="48" t="str">
        <f>IFERROR(VLOOKUP(C2494,AppropUnits[],13,0),D2494)</f>
        <v>CSR Career Service Review Office</v>
      </c>
      <c r="L2494" s="72" t="s">
        <v>632</v>
      </c>
      <c r="M2494" s="73" t="s">
        <v>2161</v>
      </c>
    </row>
    <row r="2495" spans="1:13" ht="15" customHeight="1" x14ac:dyDescent="0.25">
      <c r="A2495" s="64" t="s">
        <v>563</v>
      </c>
      <c r="B2495" s="65" t="s">
        <v>564</v>
      </c>
      <c r="C2495" s="65" t="s">
        <v>565</v>
      </c>
      <c r="D2495" s="65" t="s">
        <v>819</v>
      </c>
      <c r="E2495" s="77" t="s">
        <v>361</v>
      </c>
      <c r="F2495" s="65" t="s">
        <v>633</v>
      </c>
      <c r="G2495" s="65" t="s">
        <v>634</v>
      </c>
      <c r="H2495" s="65" t="s">
        <v>635</v>
      </c>
      <c r="I2495" s="81">
        <v>87.290400000000133</v>
      </c>
      <c r="J2495" s="48" t="str">
        <f t="shared" si="38"/>
        <v>130 Career Service Review Office</v>
      </c>
      <c r="K2495" s="48" t="str">
        <f>IFERROR(VLOOKUP(C2495,AppropUnits[],13,0),D2495)</f>
        <v>CSR Career Service Review Office</v>
      </c>
      <c r="L2495" s="72" t="s">
        <v>632</v>
      </c>
      <c r="M2495" s="73" t="s">
        <v>2161</v>
      </c>
    </row>
    <row r="2496" spans="1:13" ht="15" customHeight="1" x14ac:dyDescent="0.25">
      <c r="A2496" s="64" t="s">
        <v>563</v>
      </c>
      <c r="B2496" s="65" t="s">
        <v>564</v>
      </c>
      <c r="C2496" s="65" t="s">
        <v>565</v>
      </c>
      <c r="D2496" s="65" t="s">
        <v>819</v>
      </c>
      <c r="E2496" s="77" t="s">
        <v>361</v>
      </c>
      <c r="F2496" s="65" t="s">
        <v>633</v>
      </c>
      <c r="G2496" s="65" t="s">
        <v>651</v>
      </c>
      <c r="H2496" s="65" t="s">
        <v>635</v>
      </c>
      <c r="I2496" s="81">
        <v>-116.19809599999999</v>
      </c>
      <c r="J2496" s="48" t="str">
        <f t="shared" si="38"/>
        <v>130 Career Service Review Office</v>
      </c>
      <c r="K2496" s="48" t="str">
        <f>IFERROR(VLOOKUP(C2496,AppropUnits[],13,0),D2496)</f>
        <v>CSR Career Service Review Office</v>
      </c>
      <c r="L2496" s="72" t="s">
        <v>632</v>
      </c>
      <c r="M2496" s="73" t="s">
        <v>2161</v>
      </c>
    </row>
    <row r="2497" spans="1:13" ht="15" customHeight="1" x14ac:dyDescent="0.25">
      <c r="A2497" s="64" t="s">
        <v>563</v>
      </c>
      <c r="B2497" s="65" t="s">
        <v>564</v>
      </c>
      <c r="C2497" s="65" t="s">
        <v>565</v>
      </c>
      <c r="D2497" s="65" t="s">
        <v>819</v>
      </c>
      <c r="E2497" s="77" t="s">
        <v>361</v>
      </c>
      <c r="F2497" s="65" t="s">
        <v>633</v>
      </c>
      <c r="G2497" s="65" t="s">
        <v>667</v>
      </c>
      <c r="H2497" s="65" t="s">
        <v>635</v>
      </c>
      <c r="I2497" s="81">
        <v>155.15999999999954</v>
      </c>
      <c r="J2497" s="48" t="str">
        <f t="shared" si="38"/>
        <v>130 Career Service Review Office</v>
      </c>
      <c r="K2497" s="48" t="str">
        <f>IFERROR(VLOOKUP(C2497,AppropUnits[],13,0),D2497)</f>
        <v>CSR Career Service Review Office</v>
      </c>
      <c r="L2497" s="72" t="s">
        <v>632</v>
      </c>
      <c r="M2497" s="73" t="s">
        <v>2161</v>
      </c>
    </row>
    <row r="2498" spans="1:13" ht="15" customHeight="1" x14ac:dyDescent="0.25">
      <c r="A2498" s="64" t="s">
        <v>563</v>
      </c>
      <c r="B2498" s="65" t="s">
        <v>564</v>
      </c>
      <c r="C2498" s="65" t="s">
        <v>565</v>
      </c>
      <c r="D2498" s="65" t="s">
        <v>819</v>
      </c>
      <c r="E2498" s="77" t="s">
        <v>361</v>
      </c>
      <c r="F2498" s="65" t="s">
        <v>633</v>
      </c>
      <c r="G2498" s="65" t="s">
        <v>644</v>
      </c>
      <c r="H2498" s="65" t="s">
        <v>635</v>
      </c>
      <c r="I2498" s="81">
        <v>56.339999999999961</v>
      </c>
      <c r="J2498" s="48" t="str">
        <f t="shared" si="38"/>
        <v>130 Career Service Review Office</v>
      </c>
      <c r="K2498" s="48" t="str">
        <f>IFERROR(VLOOKUP(C2498,AppropUnits[],13,0),D2498)</f>
        <v>CSR Career Service Review Office</v>
      </c>
      <c r="L2498" s="72" t="s">
        <v>632</v>
      </c>
      <c r="M2498" s="73" t="s">
        <v>2161</v>
      </c>
    </row>
    <row r="2499" spans="1:13" ht="15" customHeight="1" x14ac:dyDescent="0.25">
      <c r="A2499" s="64" t="s">
        <v>563</v>
      </c>
      <c r="B2499" s="65" t="s">
        <v>564</v>
      </c>
      <c r="C2499" s="65" t="s">
        <v>565</v>
      </c>
      <c r="D2499" s="65" t="s">
        <v>819</v>
      </c>
      <c r="E2499" s="77" t="s">
        <v>361</v>
      </c>
      <c r="F2499" s="65" t="s">
        <v>633</v>
      </c>
      <c r="G2499" s="65" t="s">
        <v>652</v>
      </c>
      <c r="H2499" s="65" t="s">
        <v>635</v>
      </c>
      <c r="I2499" s="81">
        <v>1217.04</v>
      </c>
      <c r="J2499" s="48" t="str">
        <f t="shared" si="38"/>
        <v>130 Career Service Review Office</v>
      </c>
      <c r="K2499" s="48" t="str">
        <f>IFERROR(VLOOKUP(C2499,AppropUnits[],13,0),D2499)</f>
        <v>CSR Career Service Review Office</v>
      </c>
      <c r="L2499" s="72" t="s">
        <v>632</v>
      </c>
      <c r="M2499" s="73" t="s">
        <v>2161</v>
      </c>
    </row>
    <row r="2500" spans="1:13" ht="15" customHeight="1" x14ac:dyDescent="0.25">
      <c r="A2500" s="64" t="s">
        <v>548</v>
      </c>
      <c r="B2500" s="77" t="s">
        <v>1501</v>
      </c>
      <c r="C2500" s="65" t="s">
        <v>549</v>
      </c>
      <c r="D2500" s="65" t="s">
        <v>820</v>
      </c>
      <c r="E2500" s="80" t="s">
        <v>361</v>
      </c>
      <c r="F2500" s="65" t="s">
        <v>633</v>
      </c>
      <c r="G2500" s="65" t="s">
        <v>634</v>
      </c>
      <c r="H2500" s="65" t="s">
        <v>13</v>
      </c>
      <c r="I2500" s="81">
        <v>-23.658932168331859</v>
      </c>
      <c r="J2500" s="48" t="str">
        <f t="shared" ref="J2500:J2563" si="39">IF(A2500&gt;"",A2500&amp;" "&amp;B2500,B2500)</f>
        <v>140 Dept of Government Operations - Human Resource Management</v>
      </c>
      <c r="K2500" s="48" t="str">
        <f>IFERROR(VLOOKUP(C2500,AppropUnits[],13,0),D2500)</f>
        <v>DGO HRM Administration</v>
      </c>
      <c r="L2500" s="72" t="s">
        <v>632</v>
      </c>
      <c r="M2500" s="73" t="s">
        <v>2161</v>
      </c>
    </row>
    <row r="2501" spans="1:13" ht="15" customHeight="1" x14ac:dyDescent="0.25">
      <c r="A2501" s="64" t="s">
        <v>548</v>
      </c>
      <c r="B2501" s="77" t="s">
        <v>1501</v>
      </c>
      <c r="C2501" s="65" t="s">
        <v>549</v>
      </c>
      <c r="D2501" s="65" t="s">
        <v>820</v>
      </c>
      <c r="E2501" s="80" t="s">
        <v>361</v>
      </c>
      <c r="F2501" s="65" t="s">
        <v>633</v>
      </c>
      <c r="G2501" s="65" t="s">
        <v>634</v>
      </c>
      <c r="H2501" s="65" t="s">
        <v>635</v>
      </c>
      <c r="I2501" s="81">
        <v>537.3944000000007</v>
      </c>
      <c r="J2501" s="48" t="str">
        <f t="shared" si="39"/>
        <v>140 Dept of Government Operations - Human Resource Management</v>
      </c>
      <c r="K2501" s="48" t="str">
        <f>IFERROR(VLOOKUP(C2501,AppropUnits[],13,0),D2501)</f>
        <v>DGO HRM Administration</v>
      </c>
      <c r="L2501" s="72" t="s">
        <v>632</v>
      </c>
      <c r="M2501" s="73" t="s">
        <v>2161</v>
      </c>
    </row>
    <row r="2502" spans="1:13" ht="15" customHeight="1" x14ac:dyDescent="0.25">
      <c r="A2502" s="64" t="s">
        <v>548</v>
      </c>
      <c r="B2502" s="77" t="s">
        <v>1501</v>
      </c>
      <c r="C2502" s="65" t="s">
        <v>549</v>
      </c>
      <c r="D2502" s="65" t="s">
        <v>820</v>
      </c>
      <c r="E2502" s="80" t="s">
        <v>361</v>
      </c>
      <c r="F2502" s="65" t="s">
        <v>633</v>
      </c>
      <c r="G2502" s="65" t="s">
        <v>667</v>
      </c>
      <c r="H2502" s="65" t="s">
        <v>635</v>
      </c>
      <c r="I2502" s="81">
        <v>991.299999999997</v>
      </c>
      <c r="J2502" s="48" t="str">
        <f t="shared" si="39"/>
        <v>140 Dept of Government Operations - Human Resource Management</v>
      </c>
      <c r="K2502" s="48" t="str">
        <f>IFERROR(VLOOKUP(C2502,AppropUnits[],13,0),D2502)</f>
        <v>DGO HRM Administration</v>
      </c>
      <c r="L2502" s="72" t="s">
        <v>632</v>
      </c>
      <c r="M2502" s="73" t="s">
        <v>2161</v>
      </c>
    </row>
    <row r="2503" spans="1:13" ht="15" customHeight="1" x14ac:dyDescent="0.25">
      <c r="A2503" s="64" t="s">
        <v>548</v>
      </c>
      <c r="B2503" s="77" t="s">
        <v>1501</v>
      </c>
      <c r="C2503" s="65" t="s">
        <v>549</v>
      </c>
      <c r="D2503" s="65" t="s">
        <v>820</v>
      </c>
      <c r="E2503" s="80" t="s">
        <v>361</v>
      </c>
      <c r="F2503" s="65" t="s">
        <v>633</v>
      </c>
      <c r="G2503" s="65" t="s">
        <v>644</v>
      </c>
      <c r="H2503" s="65" t="s">
        <v>635</v>
      </c>
      <c r="I2503" s="81">
        <v>442.89499999999975</v>
      </c>
      <c r="J2503" s="48" t="str">
        <f t="shared" si="39"/>
        <v>140 Dept of Government Operations - Human Resource Management</v>
      </c>
      <c r="K2503" s="48" t="str">
        <f>IFERROR(VLOOKUP(C2503,AppropUnits[],13,0),D2503)</f>
        <v>DGO HRM Administration</v>
      </c>
      <c r="L2503" s="72" t="s">
        <v>632</v>
      </c>
      <c r="M2503" s="73" t="s">
        <v>2161</v>
      </c>
    </row>
    <row r="2504" spans="1:13" ht="15" customHeight="1" x14ac:dyDescent="0.25">
      <c r="A2504" s="64" t="s">
        <v>548</v>
      </c>
      <c r="B2504" s="77" t="s">
        <v>1501</v>
      </c>
      <c r="C2504" s="65" t="s">
        <v>821</v>
      </c>
      <c r="D2504" s="65" t="s">
        <v>822</v>
      </c>
      <c r="E2504" s="80" t="s">
        <v>361</v>
      </c>
      <c r="F2504" s="65" t="s">
        <v>633</v>
      </c>
      <c r="G2504" s="65" t="s">
        <v>634</v>
      </c>
      <c r="H2504" s="65" t="s">
        <v>13</v>
      </c>
      <c r="I2504" s="81">
        <v>-213.74409999999878</v>
      </c>
      <c r="J2504" s="48" t="str">
        <f t="shared" si="39"/>
        <v>140 Dept of Government Operations - Human Resource Management</v>
      </c>
      <c r="K2504" s="48" t="str">
        <f>IFERROR(VLOOKUP(C2504,AppropUnits[],13,0),D2504)</f>
        <v>DGO HRM Policy</v>
      </c>
      <c r="L2504" s="72" t="s">
        <v>632</v>
      </c>
      <c r="M2504" s="73" t="s">
        <v>2161</v>
      </c>
    </row>
    <row r="2505" spans="1:13" ht="15" customHeight="1" x14ac:dyDescent="0.25">
      <c r="A2505" s="64" t="s">
        <v>548</v>
      </c>
      <c r="B2505" s="77" t="s">
        <v>1501</v>
      </c>
      <c r="C2505" s="65" t="s">
        <v>821</v>
      </c>
      <c r="D2505" s="65" t="s">
        <v>822</v>
      </c>
      <c r="E2505" s="80" t="s">
        <v>361</v>
      </c>
      <c r="F2505" s="65" t="s">
        <v>633</v>
      </c>
      <c r="G2505" s="65" t="s">
        <v>634</v>
      </c>
      <c r="H2505" s="65" t="s">
        <v>635</v>
      </c>
      <c r="I2505" s="81">
        <v>501.61360000000059</v>
      </c>
      <c r="J2505" s="48" t="str">
        <f t="shared" si="39"/>
        <v>140 Dept of Government Operations - Human Resource Management</v>
      </c>
      <c r="K2505" s="48" t="str">
        <f>IFERROR(VLOOKUP(C2505,AppropUnits[],13,0),D2505)</f>
        <v>DGO HRM Policy</v>
      </c>
      <c r="L2505" s="72" t="s">
        <v>632</v>
      </c>
      <c r="M2505" s="73" t="s">
        <v>2161</v>
      </c>
    </row>
    <row r="2506" spans="1:13" ht="15" customHeight="1" x14ac:dyDescent="0.25">
      <c r="A2506" s="64" t="s">
        <v>548</v>
      </c>
      <c r="B2506" s="77" t="s">
        <v>1501</v>
      </c>
      <c r="C2506" s="65" t="s">
        <v>821</v>
      </c>
      <c r="D2506" s="65" t="s">
        <v>822</v>
      </c>
      <c r="E2506" s="80" t="s">
        <v>361</v>
      </c>
      <c r="F2506" s="65" t="s">
        <v>633</v>
      </c>
      <c r="G2506" s="65" t="s">
        <v>651</v>
      </c>
      <c r="H2506" s="65" t="s">
        <v>635</v>
      </c>
      <c r="I2506" s="81">
        <v>-106.86523200000002</v>
      </c>
      <c r="J2506" s="48" t="str">
        <f t="shared" si="39"/>
        <v>140 Dept of Government Operations - Human Resource Management</v>
      </c>
      <c r="K2506" s="48" t="str">
        <f>IFERROR(VLOOKUP(C2506,AppropUnits[],13,0),D2506)</f>
        <v>DGO HRM Policy</v>
      </c>
      <c r="L2506" s="72" t="s">
        <v>632</v>
      </c>
      <c r="M2506" s="73" t="s">
        <v>2161</v>
      </c>
    </row>
    <row r="2507" spans="1:13" ht="15" customHeight="1" x14ac:dyDescent="0.25">
      <c r="A2507" s="64" t="s">
        <v>548</v>
      </c>
      <c r="B2507" s="77" t="s">
        <v>1501</v>
      </c>
      <c r="C2507" s="65" t="s">
        <v>821</v>
      </c>
      <c r="D2507" s="65" t="s">
        <v>822</v>
      </c>
      <c r="E2507" s="80" t="s">
        <v>361</v>
      </c>
      <c r="F2507" s="65" t="s">
        <v>633</v>
      </c>
      <c r="G2507" s="65" t="s">
        <v>667</v>
      </c>
      <c r="H2507" s="65" t="s">
        <v>635</v>
      </c>
      <c r="I2507" s="81">
        <v>978.36999999999716</v>
      </c>
      <c r="J2507" s="48" t="str">
        <f t="shared" si="39"/>
        <v>140 Dept of Government Operations - Human Resource Management</v>
      </c>
      <c r="K2507" s="48" t="str">
        <f>IFERROR(VLOOKUP(C2507,AppropUnits[],13,0),D2507)</f>
        <v>DGO HRM Policy</v>
      </c>
      <c r="L2507" s="72" t="s">
        <v>632</v>
      </c>
      <c r="M2507" s="73" t="s">
        <v>2161</v>
      </c>
    </row>
    <row r="2508" spans="1:13" ht="15" customHeight="1" x14ac:dyDescent="0.25">
      <c r="A2508" s="64" t="s">
        <v>548</v>
      </c>
      <c r="B2508" s="77" t="s">
        <v>1501</v>
      </c>
      <c r="C2508" s="65" t="s">
        <v>821</v>
      </c>
      <c r="D2508" s="65" t="s">
        <v>822</v>
      </c>
      <c r="E2508" s="80" t="s">
        <v>361</v>
      </c>
      <c r="F2508" s="65" t="s">
        <v>633</v>
      </c>
      <c r="G2508" s="65" t="s">
        <v>644</v>
      </c>
      <c r="H2508" s="65" t="s">
        <v>635</v>
      </c>
      <c r="I2508" s="81">
        <v>419.41999999999973</v>
      </c>
      <c r="J2508" s="48" t="str">
        <f t="shared" si="39"/>
        <v>140 Dept of Government Operations - Human Resource Management</v>
      </c>
      <c r="K2508" s="48" t="str">
        <f>IFERROR(VLOOKUP(C2508,AppropUnits[],13,0),D2508)</f>
        <v>DGO HRM Policy</v>
      </c>
      <c r="L2508" s="72" t="s">
        <v>632</v>
      </c>
      <c r="M2508" s="73" t="s">
        <v>2161</v>
      </c>
    </row>
    <row r="2509" spans="1:13" ht="15" customHeight="1" x14ac:dyDescent="0.25">
      <c r="A2509" s="64" t="s">
        <v>548</v>
      </c>
      <c r="B2509" s="77" t="s">
        <v>1501</v>
      </c>
      <c r="C2509" s="65" t="s">
        <v>823</v>
      </c>
      <c r="D2509" s="65" t="s">
        <v>824</v>
      </c>
      <c r="E2509" s="80" t="s">
        <v>361</v>
      </c>
      <c r="F2509" s="65" t="s">
        <v>633</v>
      </c>
      <c r="G2509" s="65" t="s">
        <v>634</v>
      </c>
      <c r="H2509" s="65" t="s">
        <v>13</v>
      </c>
      <c r="I2509" s="81">
        <v>-7.1479999999999562</v>
      </c>
      <c r="J2509" s="48" t="str">
        <f t="shared" si="39"/>
        <v>140 Dept of Government Operations - Human Resource Management</v>
      </c>
      <c r="K2509" s="48" t="str">
        <f>IFERROR(VLOOKUP(C2509,AppropUnits[],13,0),D2509)</f>
        <v>DGO HRM Training Programs</v>
      </c>
      <c r="L2509" s="72" t="s">
        <v>632</v>
      </c>
      <c r="M2509" s="73" t="s">
        <v>2161</v>
      </c>
    </row>
    <row r="2510" spans="1:13" ht="15" customHeight="1" x14ac:dyDescent="0.25">
      <c r="A2510" s="64" t="s">
        <v>548</v>
      </c>
      <c r="B2510" s="77" t="s">
        <v>1501</v>
      </c>
      <c r="C2510" s="65" t="s">
        <v>823</v>
      </c>
      <c r="D2510" s="65" t="s">
        <v>824</v>
      </c>
      <c r="E2510" s="80" t="s">
        <v>361</v>
      </c>
      <c r="F2510" s="65" t="s">
        <v>633</v>
      </c>
      <c r="G2510" s="65" t="s">
        <v>634</v>
      </c>
      <c r="H2510" s="65" t="s">
        <v>635</v>
      </c>
      <c r="I2510" s="81">
        <v>0.26240000000000002</v>
      </c>
      <c r="J2510" s="48" t="str">
        <f t="shared" si="39"/>
        <v>140 Dept of Government Operations - Human Resource Management</v>
      </c>
      <c r="K2510" s="48" t="str">
        <f>IFERROR(VLOOKUP(C2510,AppropUnits[],13,0),D2510)</f>
        <v>DGO HRM Training Programs</v>
      </c>
      <c r="L2510" s="72" t="s">
        <v>632</v>
      </c>
      <c r="M2510" s="73" t="s">
        <v>2161</v>
      </c>
    </row>
    <row r="2511" spans="1:13" ht="15" customHeight="1" x14ac:dyDescent="0.25">
      <c r="A2511" s="64" t="s">
        <v>548</v>
      </c>
      <c r="B2511" s="77" t="s">
        <v>1501</v>
      </c>
      <c r="C2511" s="65" t="s">
        <v>823</v>
      </c>
      <c r="D2511" s="65" t="s">
        <v>824</v>
      </c>
      <c r="E2511" s="80" t="s">
        <v>361</v>
      </c>
      <c r="F2511" s="65" t="s">
        <v>633</v>
      </c>
      <c r="G2511" s="65" t="s">
        <v>644</v>
      </c>
      <c r="H2511" s="65" t="s">
        <v>635</v>
      </c>
      <c r="I2511" s="81">
        <v>37.559999999999974</v>
      </c>
      <c r="J2511" s="48" t="str">
        <f t="shared" si="39"/>
        <v>140 Dept of Government Operations - Human Resource Management</v>
      </c>
      <c r="K2511" s="48" t="str">
        <f>IFERROR(VLOOKUP(C2511,AppropUnits[],13,0),D2511)</f>
        <v>DGO HRM Training Programs</v>
      </c>
      <c r="L2511" s="72" t="s">
        <v>632</v>
      </c>
      <c r="M2511" s="73" t="s">
        <v>2161</v>
      </c>
    </row>
    <row r="2512" spans="1:13" ht="15" customHeight="1" x14ac:dyDescent="0.25">
      <c r="A2512" s="64" t="s">
        <v>548</v>
      </c>
      <c r="B2512" s="77" t="s">
        <v>1501</v>
      </c>
      <c r="C2512" s="65" t="s">
        <v>825</v>
      </c>
      <c r="D2512" s="65" t="s">
        <v>826</v>
      </c>
      <c r="E2512" s="80" t="s">
        <v>361</v>
      </c>
      <c r="F2512" s="65" t="s">
        <v>633</v>
      </c>
      <c r="G2512" s="65" t="s">
        <v>634</v>
      </c>
      <c r="H2512" s="65" t="s">
        <v>13</v>
      </c>
      <c r="I2512" s="81">
        <v>1659.8400000000008</v>
      </c>
      <c r="J2512" s="48" t="str">
        <f t="shared" si="39"/>
        <v>140 Dept of Government Operations - Human Resource Management</v>
      </c>
      <c r="K2512" s="48" t="str">
        <f>IFERROR(VLOOKUP(C2512,AppropUnits[],13,0),D2512)</f>
        <v>DGO HRM Information Technology</v>
      </c>
      <c r="L2512" s="72" t="s">
        <v>632</v>
      </c>
      <c r="M2512" s="73" t="s">
        <v>2161</v>
      </c>
    </row>
    <row r="2513" spans="1:13" ht="15" customHeight="1" x14ac:dyDescent="0.25">
      <c r="A2513" s="64" t="s">
        <v>548</v>
      </c>
      <c r="B2513" s="77" t="s">
        <v>1501</v>
      </c>
      <c r="C2513" s="65" t="s">
        <v>825</v>
      </c>
      <c r="D2513" s="65" t="s">
        <v>826</v>
      </c>
      <c r="E2513" s="80" t="s">
        <v>361</v>
      </c>
      <c r="F2513" s="65" t="s">
        <v>633</v>
      </c>
      <c r="G2513" s="65" t="s">
        <v>634</v>
      </c>
      <c r="H2513" s="65" t="s">
        <v>635</v>
      </c>
      <c r="I2513" s="81">
        <v>10060.441636</v>
      </c>
      <c r="J2513" s="48" t="str">
        <f t="shared" si="39"/>
        <v>140 Dept of Government Operations - Human Resource Management</v>
      </c>
      <c r="K2513" s="48" t="str">
        <f>IFERROR(VLOOKUP(C2513,AppropUnits[],13,0),D2513)</f>
        <v>DGO HRM Information Technology</v>
      </c>
      <c r="L2513" s="72" t="s">
        <v>632</v>
      </c>
      <c r="M2513" s="73" t="s">
        <v>2161</v>
      </c>
    </row>
    <row r="2514" spans="1:13" ht="15" customHeight="1" x14ac:dyDescent="0.25">
      <c r="A2514" s="64" t="s">
        <v>548</v>
      </c>
      <c r="B2514" s="77" t="s">
        <v>1501</v>
      </c>
      <c r="C2514" s="65" t="s">
        <v>825</v>
      </c>
      <c r="D2514" s="65" t="s">
        <v>826</v>
      </c>
      <c r="E2514" s="80" t="s">
        <v>361</v>
      </c>
      <c r="F2514" s="65" t="s">
        <v>633</v>
      </c>
      <c r="G2514" s="65" t="s">
        <v>649</v>
      </c>
      <c r="H2514" s="65" t="s">
        <v>635</v>
      </c>
      <c r="I2514" s="81">
        <v>52238.727499999994</v>
      </c>
      <c r="J2514" s="48" t="str">
        <f t="shared" si="39"/>
        <v>140 Dept of Government Operations - Human Resource Management</v>
      </c>
      <c r="K2514" s="48" t="str">
        <f>IFERROR(VLOOKUP(C2514,AppropUnits[],13,0),D2514)</f>
        <v>DGO HRM Information Technology</v>
      </c>
      <c r="L2514" s="72" t="s">
        <v>632</v>
      </c>
      <c r="M2514" s="73" t="s">
        <v>2161</v>
      </c>
    </row>
    <row r="2515" spans="1:13" ht="15" customHeight="1" x14ac:dyDescent="0.25">
      <c r="A2515" s="64" t="s">
        <v>548</v>
      </c>
      <c r="B2515" s="77" t="s">
        <v>1501</v>
      </c>
      <c r="C2515" s="65" t="s">
        <v>825</v>
      </c>
      <c r="D2515" s="65" t="s">
        <v>826</v>
      </c>
      <c r="E2515" s="80" t="s">
        <v>361</v>
      </c>
      <c r="F2515" s="65" t="s">
        <v>633</v>
      </c>
      <c r="G2515" s="65" t="s">
        <v>650</v>
      </c>
      <c r="H2515" s="65" t="s">
        <v>635</v>
      </c>
      <c r="I2515" s="81">
        <v>9868.5</v>
      </c>
      <c r="J2515" s="48" t="str">
        <f t="shared" si="39"/>
        <v>140 Dept of Government Operations - Human Resource Management</v>
      </c>
      <c r="K2515" s="48" t="str">
        <f>IFERROR(VLOOKUP(C2515,AppropUnits[],13,0),D2515)</f>
        <v>DGO HRM Information Technology</v>
      </c>
      <c r="L2515" s="72" t="s">
        <v>632</v>
      </c>
      <c r="M2515" s="73" t="s">
        <v>2161</v>
      </c>
    </row>
    <row r="2516" spans="1:13" ht="15" customHeight="1" x14ac:dyDescent="0.25">
      <c r="A2516" s="64" t="s">
        <v>548</v>
      </c>
      <c r="B2516" s="77" t="s">
        <v>1501</v>
      </c>
      <c r="C2516" s="65" t="s">
        <v>825</v>
      </c>
      <c r="D2516" s="65" t="s">
        <v>826</v>
      </c>
      <c r="E2516" s="80" t="s">
        <v>361</v>
      </c>
      <c r="F2516" s="65" t="s">
        <v>633</v>
      </c>
      <c r="G2516" s="65" t="s">
        <v>651</v>
      </c>
      <c r="H2516" s="65" t="s">
        <v>635</v>
      </c>
      <c r="I2516" s="81">
        <v>-4416.4596159999992</v>
      </c>
      <c r="J2516" s="48" t="str">
        <f t="shared" si="39"/>
        <v>140 Dept of Government Operations - Human Resource Management</v>
      </c>
      <c r="K2516" s="48" t="str">
        <f>IFERROR(VLOOKUP(C2516,AppropUnits[],13,0),D2516)</f>
        <v>DGO HRM Information Technology</v>
      </c>
      <c r="L2516" s="72" t="s">
        <v>632</v>
      </c>
      <c r="M2516" s="73" t="s">
        <v>2161</v>
      </c>
    </row>
    <row r="2517" spans="1:13" ht="15" customHeight="1" x14ac:dyDescent="0.25">
      <c r="A2517" s="64" t="s">
        <v>548</v>
      </c>
      <c r="B2517" s="77" t="s">
        <v>1501</v>
      </c>
      <c r="C2517" s="65" t="s">
        <v>825</v>
      </c>
      <c r="D2517" s="65" t="s">
        <v>826</v>
      </c>
      <c r="E2517" s="80" t="s">
        <v>361</v>
      </c>
      <c r="F2517" s="65" t="s">
        <v>633</v>
      </c>
      <c r="G2517" s="65" t="s">
        <v>644</v>
      </c>
      <c r="H2517" s="65" t="s">
        <v>635</v>
      </c>
      <c r="I2517" s="81">
        <v>15.64999999999999</v>
      </c>
      <c r="J2517" s="48" t="str">
        <f t="shared" si="39"/>
        <v>140 Dept of Government Operations - Human Resource Management</v>
      </c>
      <c r="K2517" s="48" t="str">
        <f>IFERROR(VLOOKUP(C2517,AppropUnits[],13,0),D2517)</f>
        <v>DGO HRM Information Technology</v>
      </c>
      <c r="L2517" s="72" t="s">
        <v>632</v>
      </c>
      <c r="M2517" s="73" t="s">
        <v>2161</v>
      </c>
    </row>
    <row r="2518" spans="1:13" ht="15" customHeight="1" x14ac:dyDescent="0.25">
      <c r="A2518" s="64" t="s">
        <v>548</v>
      </c>
      <c r="B2518" s="77" t="s">
        <v>1501</v>
      </c>
      <c r="C2518" s="65" t="s">
        <v>825</v>
      </c>
      <c r="D2518" s="65" t="s">
        <v>826</v>
      </c>
      <c r="E2518" s="80" t="s">
        <v>361</v>
      </c>
      <c r="F2518" s="65" t="s">
        <v>633</v>
      </c>
      <c r="G2518" s="65" t="s">
        <v>652</v>
      </c>
      <c r="H2518" s="65" t="s">
        <v>635</v>
      </c>
      <c r="I2518" s="81">
        <v>20569.930647104196</v>
      </c>
      <c r="J2518" s="48" t="str">
        <f t="shared" si="39"/>
        <v>140 Dept of Government Operations - Human Resource Management</v>
      </c>
      <c r="K2518" s="48" t="str">
        <f>IFERROR(VLOOKUP(C2518,AppropUnits[],13,0),D2518)</f>
        <v>DGO HRM Information Technology</v>
      </c>
      <c r="L2518" s="72" t="s">
        <v>632</v>
      </c>
      <c r="M2518" s="73" t="s">
        <v>2161</v>
      </c>
    </row>
    <row r="2519" spans="1:13" ht="15" customHeight="1" x14ac:dyDescent="0.25">
      <c r="A2519" s="64" t="s">
        <v>548</v>
      </c>
      <c r="B2519" s="77" t="s">
        <v>1501</v>
      </c>
      <c r="C2519" s="65" t="s">
        <v>825</v>
      </c>
      <c r="D2519" s="65" t="s">
        <v>827</v>
      </c>
      <c r="E2519" s="80" t="s">
        <v>361</v>
      </c>
      <c r="F2519" s="65" t="s">
        <v>633</v>
      </c>
      <c r="G2519" s="65" t="s">
        <v>634</v>
      </c>
      <c r="H2519" s="65" t="s">
        <v>635</v>
      </c>
      <c r="I2519" s="81">
        <v>2428.5699999999988</v>
      </c>
      <c r="J2519" s="48" t="str">
        <f t="shared" si="39"/>
        <v>140 Dept of Government Operations - Human Resource Management</v>
      </c>
      <c r="K2519" s="48" t="str">
        <f>IFERROR(VLOOKUP(C2519,AppropUnits[],13,0),D2519)</f>
        <v>DGO HRM Information Technology</v>
      </c>
      <c r="L2519" s="72" t="s">
        <v>632</v>
      </c>
      <c r="M2519" s="73" t="s">
        <v>2161</v>
      </c>
    </row>
    <row r="2520" spans="1:13" ht="15" customHeight="1" x14ac:dyDescent="0.25">
      <c r="A2520" s="64" t="s">
        <v>548</v>
      </c>
      <c r="B2520" s="77" t="s">
        <v>1501</v>
      </c>
      <c r="C2520" s="65" t="s">
        <v>825</v>
      </c>
      <c r="D2520" s="65" t="s">
        <v>827</v>
      </c>
      <c r="E2520" s="80" t="s">
        <v>361</v>
      </c>
      <c r="F2520" s="65" t="s">
        <v>633</v>
      </c>
      <c r="G2520" s="65" t="s">
        <v>650</v>
      </c>
      <c r="H2520" s="65" t="s">
        <v>635</v>
      </c>
      <c r="I2520" s="81">
        <v>669</v>
      </c>
      <c r="J2520" s="48" t="str">
        <f t="shared" si="39"/>
        <v>140 Dept of Government Operations - Human Resource Management</v>
      </c>
      <c r="K2520" s="48" t="str">
        <f>IFERROR(VLOOKUP(C2520,AppropUnits[],13,0),D2520)</f>
        <v>DGO HRM Information Technology</v>
      </c>
      <c r="L2520" s="72" t="s">
        <v>632</v>
      </c>
      <c r="M2520" s="73" t="s">
        <v>2161</v>
      </c>
    </row>
    <row r="2521" spans="1:13" ht="15" customHeight="1" x14ac:dyDescent="0.25">
      <c r="A2521" s="64" t="s">
        <v>548</v>
      </c>
      <c r="B2521" s="77" t="s">
        <v>1501</v>
      </c>
      <c r="C2521" s="65" t="s">
        <v>828</v>
      </c>
      <c r="D2521" s="65" t="s">
        <v>829</v>
      </c>
      <c r="E2521" s="80" t="s">
        <v>361</v>
      </c>
      <c r="F2521" s="65" t="s">
        <v>633</v>
      </c>
      <c r="G2521" s="65" t="s">
        <v>634</v>
      </c>
      <c r="H2521" s="65" t="s">
        <v>13</v>
      </c>
      <c r="I2521" s="81">
        <v>-1694.5366607624005</v>
      </c>
      <c r="J2521" s="48" t="str">
        <f t="shared" si="39"/>
        <v>140 Dept of Government Operations - Human Resource Management</v>
      </c>
      <c r="K2521" s="48" t="str">
        <f>IFERROR(VLOOKUP(C2521,AppropUnits[],13,0),D2521)</f>
        <v>DGO HRM Field Services</v>
      </c>
      <c r="L2521" s="72" t="s">
        <v>632</v>
      </c>
      <c r="M2521" s="73" t="s">
        <v>2161</v>
      </c>
    </row>
    <row r="2522" spans="1:13" ht="15" customHeight="1" x14ac:dyDescent="0.25">
      <c r="A2522" s="64" t="s">
        <v>548</v>
      </c>
      <c r="B2522" s="77" t="s">
        <v>1501</v>
      </c>
      <c r="C2522" s="65" t="s">
        <v>828</v>
      </c>
      <c r="D2522" s="65" t="s">
        <v>829</v>
      </c>
      <c r="E2522" s="80" t="s">
        <v>361</v>
      </c>
      <c r="F2522" s="65" t="s">
        <v>633</v>
      </c>
      <c r="G2522" s="65" t="s">
        <v>634</v>
      </c>
      <c r="H2522" s="65" t="s">
        <v>635</v>
      </c>
      <c r="I2522" s="81">
        <v>3099.8578000000039</v>
      </c>
      <c r="J2522" s="48" t="str">
        <f t="shared" si="39"/>
        <v>140 Dept of Government Operations - Human Resource Management</v>
      </c>
      <c r="K2522" s="48" t="str">
        <f>IFERROR(VLOOKUP(C2522,AppropUnits[],13,0),D2522)</f>
        <v>DGO HRM Field Services</v>
      </c>
      <c r="L2522" s="72" t="s">
        <v>632</v>
      </c>
      <c r="M2522" s="73" t="s">
        <v>2161</v>
      </c>
    </row>
    <row r="2523" spans="1:13" ht="15" customHeight="1" x14ac:dyDescent="0.25">
      <c r="A2523" s="64" t="s">
        <v>548</v>
      </c>
      <c r="B2523" s="77" t="s">
        <v>1501</v>
      </c>
      <c r="C2523" s="65" t="s">
        <v>828</v>
      </c>
      <c r="D2523" s="65" t="s">
        <v>829</v>
      </c>
      <c r="E2523" s="80" t="s">
        <v>361</v>
      </c>
      <c r="F2523" s="65" t="s">
        <v>633</v>
      </c>
      <c r="G2523" s="65" t="s">
        <v>667</v>
      </c>
      <c r="H2523" s="65" t="s">
        <v>635</v>
      </c>
      <c r="I2523" s="81">
        <v>5986.589999999981</v>
      </c>
      <c r="J2523" s="48" t="str">
        <f t="shared" si="39"/>
        <v>140 Dept of Government Operations - Human Resource Management</v>
      </c>
      <c r="K2523" s="48" t="str">
        <f>IFERROR(VLOOKUP(C2523,AppropUnits[],13,0),D2523)</f>
        <v>DGO HRM Field Services</v>
      </c>
      <c r="L2523" s="72" t="s">
        <v>632</v>
      </c>
      <c r="M2523" s="73" t="s">
        <v>2161</v>
      </c>
    </row>
    <row r="2524" spans="1:13" ht="15" customHeight="1" x14ac:dyDescent="0.25">
      <c r="A2524" s="64" t="s">
        <v>548</v>
      </c>
      <c r="B2524" s="77" t="s">
        <v>1501</v>
      </c>
      <c r="C2524" s="65" t="s">
        <v>828</v>
      </c>
      <c r="D2524" s="65" t="s">
        <v>829</v>
      </c>
      <c r="E2524" s="80" t="s">
        <v>361</v>
      </c>
      <c r="F2524" s="65" t="s">
        <v>633</v>
      </c>
      <c r="G2524" s="65" t="s">
        <v>644</v>
      </c>
      <c r="H2524" s="65" t="s">
        <v>635</v>
      </c>
      <c r="I2524" s="81">
        <v>1971.8999999999983</v>
      </c>
      <c r="J2524" s="48" t="str">
        <f t="shared" si="39"/>
        <v>140 Dept of Government Operations - Human Resource Management</v>
      </c>
      <c r="K2524" s="48" t="str">
        <f>IFERROR(VLOOKUP(C2524,AppropUnits[],13,0),D2524)</f>
        <v>DGO HRM Field Services</v>
      </c>
      <c r="L2524" s="72" t="s">
        <v>632</v>
      </c>
      <c r="M2524" s="73" t="s">
        <v>2161</v>
      </c>
    </row>
    <row r="2525" spans="1:13" ht="15" customHeight="1" x14ac:dyDescent="0.25">
      <c r="A2525" s="64" t="s">
        <v>70</v>
      </c>
      <c r="B2525" s="65" t="s">
        <v>68</v>
      </c>
      <c r="C2525" s="65" t="s">
        <v>69</v>
      </c>
      <c r="D2525" s="65" t="s">
        <v>830</v>
      </c>
      <c r="E2525" s="77" t="s">
        <v>361</v>
      </c>
      <c r="F2525" s="65" t="s">
        <v>633</v>
      </c>
      <c r="G2525" s="65" t="s">
        <v>634</v>
      </c>
      <c r="H2525" s="65" t="s">
        <v>13</v>
      </c>
      <c r="I2525" s="81">
        <v>-709.73659999999927</v>
      </c>
      <c r="J2525" s="48" t="str">
        <f t="shared" si="39"/>
        <v>170 Navajo Trust Administration</v>
      </c>
      <c r="K2525" s="48" t="str">
        <f>IFERROR(VLOOKUP(C2525,AppropUnits[],13,0),D2525)</f>
        <v>DGO Navajo Trust Fund</v>
      </c>
      <c r="L2525" s="72" t="s">
        <v>632</v>
      </c>
      <c r="M2525" s="73" t="s">
        <v>2161</v>
      </c>
    </row>
    <row r="2526" spans="1:13" ht="15" customHeight="1" x14ac:dyDescent="0.25">
      <c r="A2526" s="64" t="s">
        <v>70</v>
      </c>
      <c r="B2526" s="65" t="s">
        <v>68</v>
      </c>
      <c r="C2526" s="65" t="s">
        <v>69</v>
      </c>
      <c r="D2526" s="65" t="s">
        <v>830</v>
      </c>
      <c r="E2526" s="77" t="s">
        <v>361</v>
      </c>
      <c r="F2526" s="65" t="s">
        <v>633</v>
      </c>
      <c r="G2526" s="65" t="s">
        <v>634</v>
      </c>
      <c r="H2526" s="65" t="s">
        <v>635</v>
      </c>
      <c r="I2526" s="81">
        <v>471.30440000000061</v>
      </c>
      <c r="J2526" s="48" t="str">
        <f t="shared" si="39"/>
        <v>170 Navajo Trust Administration</v>
      </c>
      <c r="K2526" s="48" t="str">
        <f>IFERROR(VLOOKUP(C2526,AppropUnits[],13,0),D2526)</f>
        <v>DGO Navajo Trust Fund</v>
      </c>
      <c r="L2526" s="72" t="s">
        <v>632</v>
      </c>
      <c r="M2526" s="73" t="s">
        <v>2161</v>
      </c>
    </row>
    <row r="2527" spans="1:13" ht="15" customHeight="1" x14ac:dyDescent="0.25">
      <c r="A2527" s="64" t="s">
        <v>70</v>
      </c>
      <c r="B2527" s="65" t="s">
        <v>68</v>
      </c>
      <c r="C2527" s="65" t="s">
        <v>69</v>
      </c>
      <c r="D2527" s="65" t="s">
        <v>830</v>
      </c>
      <c r="E2527" s="77" t="s">
        <v>361</v>
      </c>
      <c r="F2527" s="65" t="s">
        <v>633</v>
      </c>
      <c r="G2527" s="65" t="s">
        <v>667</v>
      </c>
      <c r="H2527" s="65" t="s">
        <v>635</v>
      </c>
      <c r="I2527" s="81">
        <v>823.20999999999754</v>
      </c>
      <c r="J2527" s="48" t="str">
        <f t="shared" si="39"/>
        <v>170 Navajo Trust Administration</v>
      </c>
      <c r="K2527" s="48" t="str">
        <f>IFERROR(VLOOKUP(C2527,AppropUnits[],13,0),D2527)</f>
        <v>DGO Navajo Trust Fund</v>
      </c>
      <c r="L2527" s="72" t="s">
        <v>632</v>
      </c>
      <c r="M2527" s="73" t="s">
        <v>2161</v>
      </c>
    </row>
    <row r="2528" spans="1:13" ht="15" customHeight="1" x14ac:dyDescent="0.25">
      <c r="A2528" s="64" t="s">
        <v>70</v>
      </c>
      <c r="B2528" s="65" t="s">
        <v>68</v>
      </c>
      <c r="C2528" s="65" t="s">
        <v>69</v>
      </c>
      <c r="D2528" s="65" t="s">
        <v>830</v>
      </c>
      <c r="E2528" s="77" t="s">
        <v>361</v>
      </c>
      <c r="F2528" s="65" t="s">
        <v>633</v>
      </c>
      <c r="G2528" s="65" t="s">
        <v>644</v>
      </c>
      <c r="H2528" s="65" t="s">
        <v>635</v>
      </c>
      <c r="I2528" s="81">
        <v>197.18999999999988</v>
      </c>
      <c r="J2528" s="48" t="str">
        <f t="shared" si="39"/>
        <v>170 Navajo Trust Administration</v>
      </c>
      <c r="K2528" s="48" t="str">
        <f>IFERROR(VLOOKUP(C2528,AppropUnits[],13,0),D2528)</f>
        <v>DGO Navajo Trust Fund</v>
      </c>
      <c r="L2528" s="72" t="s">
        <v>632</v>
      </c>
      <c r="M2528" s="73" t="s">
        <v>2161</v>
      </c>
    </row>
    <row r="2529" spans="1:13" ht="15" customHeight="1" x14ac:dyDescent="0.25">
      <c r="A2529" s="64" t="s">
        <v>70</v>
      </c>
      <c r="B2529" s="65" t="s">
        <v>68</v>
      </c>
      <c r="C2529" s="65" t="s">
        <v>69</v>
      </c>
      <c r="D2529" s="65" t="s">
        <v>830</v>
      </c>
      <c r="E2529" s="77" t="s">
        <v>361</v>
      </c>
      <c r="F2529" s="65" t="s">
        <v>633</v>
      </c>
      <c r="G2529" s="65" t="s">
        <v>652</v>
      </c>
      <c r="H2529" s="65" t="s">
        <v>635</v>
      </c>
      <c r="I2529" s="81">
        <v>1217.04</v>
      </c>
      <c r="J2529" s="48" t="str">
        <f t="shared" si="39"/>
        <v>170 Navajo Trust Administration</v>
      </c>
      <c r="K2529" s="48" t="str">
        <f>IFERROR(VLOOKUP(C2529,AppropUnits[],13,0),D2529)</f>
        <v>DGO Navajo Trust Fund</v>
      </c>
      <c r="L2529" s="72" t="s">
        <v>632</v>
      </c>
      <c r="M2529" s="73" t="s">
        <v>2161</v>
      </c>
    </row>
    <row r="2530" spans="1:13" ht="15" customHeight="1" x14ac:dyDescent="0.25">
      <c r="A2530" s="64" t="s">
        <v>73</v>
      </c>
      <c r="B2530" s="65" t="s">
        <v>71</v>
      </c>
      <c r="C2530" s="65" t="s">
        <v>74</v>
      </c>
      <c r="D2530" s="65" t="s">
        <v>831</v>
      </c>
      <c r="E2530" s="77" t="s">
        <v>361</v>
      </c>
      <c r="F2530" s="65" t="s">
        <v>633</v>
      </c>
      <c r="G2530" s="65" t="s">
        <v>634</v>
      </c>
      <c r="H2530" s="65" t="s">
        <v>13</v>
      </c>
      <c r="I2530" s="81">
        <v>-10.721999999999934</v>
      </c>
      <c r="J2530" s="48" t="str">
        <f t="shared" si="39"/>
        <v>180 Dept of Public Safety</v>
      </c>
      <c r="K2530" s="48" t="str">
        <f>IFERROR(VLOOKUP(C2530,AppropUnits[],13,0),D2530)</f>
        <v>DPS Alcoholic Bev Control Act Enforcement Fund</v>
      </c>
      <c r="L2530" s="72" t="s">
        <v>632</v>
      </c>
      <c r="M2530" s="73" t="s">
        <v>2161</v>
      </c>
    </row>
    <row r="2531" spans="1:13" ht="15" customHeight="1" x14ac:dyDescent="0.25">
      <c r="A2531" s="64" t="s">
        <v>73</v>
      </c>
      <c r="B2531" s="65" t="s">
        <v>71</v>
      </c>
      <c r="C2531" s="65" t="s">
        <v>74</v>
      </c>
      <c r="D2531" s="65" t="s">
        <v>831</v>
      </c>
      <c r="E2531" s="77" t="s">
        <v>361</v>
      </c>
      <c r="F2531" s="65" t="s">
        <v>633</v>
      </c>
      <c r="G2531" s="65" t="s">
        <v>634</v>
      </c>
      <c r="H2531" s="65" t="s">
        <v>635</v>
      </c>
      <c r="I2531" s="81">
        <v>238.65580000000034</v>
      </c>
      <c r="J2531" s="48" t="str">
        <f t="shared" si="39"/>
        <v>180 Dept of Public Safety</v>
      </c>
      <c r="K2531" s="48" t="str">
        <f>IFERROR(VLOOKUP(C2531,AppropUnits[],13,0),D2531)</f>
        <v>DPS Alcoholic Bev Control Act Enforcement Fund</v>
      </c>
      <c r="L2531" s="72" t="s">
        <v>632</v>
      </c>
      <c r="M2531" s="73" t="s">
        <v>2161</v>
      </c>
    </row>
    <row r="2532" spans="1:13" ht="15" customHeight="1" x14ac:dyDescent="0.25">
      <c r="A2532" s="64" t="s">
        <v>73</v>
      </c>
      <c r="B2532" s="65" t="s">
        <v>71</v>
      </c>
      <c r="C2532" s="65" t="s">
        <v>74</v>
      </c>
      <c r="D2532" s="65" t="s">
        <v>831</v>
      </c>
      <c r="E2532" s="77" t="s">
        <v>361</v>
      </c>
      <c r="F2532" s="65" t="s">
        <v>633</v>
      </c>
      <c r="G2532" s="65" t="s">
        <v>667</v>
      </c>
      <c r="H2532" s="65" t="s">
        <v>635</v>
      </c>
      <c r="I2532" s="81">
        <v>2267.0599999999931</v>
      </c>
      <c r="J2532" s="48" t="str">
        <f t="shared" si="39"/>
        <v>180 Dept of Public Safety</v>
      </c>
      <c r="K2532" s="48" t="str">
        <f>IFERROR(VLOOKUP(C2532,AppropUnits[],13,0),D2532)</f>
        <v>DPS Alcoholic Bev Control Act Enforcement Fund</v>
      </c>
      <c r="L2532" s="72" t="s">
        <v>632</v>
      </c>
      <c r="M2532" s="73" t="s">
        <v>2161</v>
      </c>
    </row>
    <row r="2533" spans="1:13" ht="15" customHeight="1" x14ac:dyDescent="0.25">
      <c r="A2533" s="64" t="s">
        <v>73</v>
      </c>
      <c r="B2533" s="65" t="s">
        <v>71</v>
      </c>
      <c r="C2533" s="65" t="s">
        <v>74</v>
      </c>
      <c r="D2533" s="65" t="s">
        <v>831</v>
      </c>
      <c r="E2533" s="77" t="s">
        <v>361</v>
      </c>
      <c r="F2533" s="65" t="s">
        <v>633</v>
      </c>
      <c r="G2533" s="65" t="s">
        <v>644</v>
      </c>
      <c r="H2533" s="65" t="s">
        <v>635</v>
      </c>
      <c r="I2533" s="81">
        <v>1305.2099999999991</v>
      </c>
      <c r="J2533" s="48" t="str">
        <f t="shared" si="39"/>
        <v>180 Dept of Public Safety</v>
      </c>
      <c r="K2533" s="48" t="str">
        <f>IFERROR(VLOOKUP(C2533,AppropUnits[],13,0),D2533)</f>
        <v>DPS Alcoholic Bev Control Act Enforcement Fund</v>
      </c>
      <c r="L2533" s="72" t="s">
        <v>632</v>
      </c>
      <c r="M2533" s="73" t="s">
        <v>2161</v>
      </c>
    </row>
    <row r="2534" spans="1:13" ht="15" customHeight="1" x14ac:dyDescent="0.25">
      <c r="A2534" s="64" t="s">
        <v>73</v>
      </c>
      <c r="B2534" s="65" t="s">
        <v>71</v>
      </c>
      <c r="C2534" s="65" t="s">
        <v>75</v>
      </c>
      <c r="D2534" s="65" t="s">
        <v>832</v>
      </c>
      <c r="E2534" s="77" t="s">
        <v>361</v>
      </c>
      <c r="F2534" s="65" t="s">
        <v>633</v>
      </c>
      <c r="G2534" s="65" t="s">
        <v>634</v>
      </c>
      <c r="H2534" s="65" t="s">
        <v>635</v>
      </c>
      <c r="I2534" s="81">
        <v>5068.2394318527276</v>
      </c>
      <c r="J2534" s="48" t="str">
        <f t="shared" si="39"/>
        <v>180 Dept of Public Safety</v>
      </c>
      <c r="K2534" s="48" t="str">
        <f>IFERROR(VLOOKUP(C2534,AppropUnits[],13,0),D2534)</f>
        <v>DPS Commissioner's Office</v>
      </c>
      <c r="L2534" s="72" t="s">
        <v>632</v>
      </c>
      <c r="M2534" s="73" t="s">
        <v>2161</v>
      </c>
    </row>
    <row r="2535" spans="1:13" ht="15" customHeight="1" x14ac:dyDescent="0.25">
      <c r="A2535" s="64" t="s">
        <v>73</v>
      </c>
      <c r="B2535" s="65" t="s">
        <v>71</v>
      </c>
      <c r="C2535" s="65" t="s">
        <v>75</v>
      </c>
      <c r="D2535" s="65" t="s">
        <v>832</v>
      </c>
      <c r="E2535" s="77" t="s">
        <v>361</v>
      </c>
      <c r="F2535" s="65" t="s">
        <v>633</v>
      </c>
      <c r="G2535" s="65" t="s">
        <v>650</v>
      </c>
      <c r="H2535" s="65" t="s">
        <v>635</v>
      </c>
      <c r="I2535" s="81">
        <v>1947.2509331835079</v>
      </c>
      <c r="J2535" s="48" t="str">
        <f t="shared" si="39"/>
        <v>180 Dept of Public Safety</v>
      </c>
      <c r="K2535" s="48" t="str">
        <f>IFERROR(VLOOKUP(C2535,AppropUnits[],13,0),D2535)</f>
        <v>DPS Commissioner's Office</v>
      </c>
      <c r="L2535" s="72" t="s">
        <v>632</v>
      </c>
      <c r="M2535" s="73" t="s">
        <v>2161</v>
      </c>
    </row>
    <row r="2536" spans="1:13" ht="15" customHeight="1" x14ac:dyDescent="0.25">
      <c r="A2536" s="64" t="s">
        <v>73</v>
      </c>
      <c r="B2536" s="65" t="s">
        <v>71</v>
      </c>
      <c r="C2536" s="65" t="s">
        <v>75</v>
      </c>
      <c r="D2536" s="65" t="s">
        <v>833</v>
      </c>
      <c r="E2536" s="77" t="s">
        <v>361</v>
      </c>
      <c r="F2536" s="65" t="s">
        <v>633</v>
      </c>
      <c r="G2536" s="65" t="s">
        <v>634</v>
      </c>
      <c r="H2536" s="65" t="s">
        <v>13</v>
      </c>
      <c r="I2536" s="81">
        <v>-451.9068999999983</v>
      </c>
      <c r="J2536" s="48" t="str">
        <f t="shared" si="39"/>
        <v>180 Dept of Public Safety</v>
      </c>
      <c r="K2536" s="48" t="str">
        <f>IFERROR(VLOOKUP(C2536,AppropUnits[],13,0),D2536)</f>
        <v>DPS Commissioner's Office</v>
      </c>
      <c r="L2536" s="72" t="s">
        <v>632</v>
      </c>
      <c r="M2536" s="73" t="s">
        <v>2161</v>
      </c>
    </row>
    <row r="2537" spans="1:13" ht="15" customHeight="1" x14ac:dyDescent="0.25">
      <c r="A2537" s="64" t="s">
        <v>73</v>
      </c>
      <c r="B2537" s="65" t="s">
        <v>71</v>
      </c>
      <c r="C2537" s="65" t="s">
        <v>75</v>
      </c>
      <c r="D2537" s="65" t="s">
        <v>833</v>
      </c>
      <c r="E2537" s="77" t="s">
        <v>361</v>
      </c>
      <c r="F2537" s="65" t="s">
        <v>633</v>
      </c>
      <c r="G2537" s="65" t="s">
        <v>634</v>
      </c>
      <c r="H2537" s="65" t="s">
        <v>635</v>
      </c>
      <c r="I2537" s="81">
        <v>1138.2336000000014</v>
      </c>
      <c r="J2537" s="48" t="str">
        <f t="shared" si="39"/>
        <v>180 Dept of Public Safety</v>
      </c>
      <c r="K2537" s="48" t="str">
        <f>IFERROR(VLOOKUP(C2537,AppropUnits[],13,0),D2537)</f>
        <v>DPS Commissioner's Office</v>
      </c>
      <c r="L2537" s="72" t="s">
        <v>632</v>
      </c>
      <c r="M2537" s="73" t="s">
        <v>2161</v>
      </c>
    </row>
    <row r="2538" spans="1:13" ht="15" customHeight="1" x14ac:dyDescent="0.25">
      <c r="A2538" s="64" t="s">
        <v>73</v>
      </c>
      <c r="B2538" s="65" t="s">
        <v>71</v>
      </c>
      <c r="C2538" s="65" t="s">
        <v>75</v>
      </c>
      <c r="D2538" s="65" t="s">
        <v>833</v>
      </c>
      <c r="E2538" s="77" t="s">
        <v>361</v>
      </c>
      <c r="F2538" s="65" t="s">
        <v>633</v>
      </c>
      <c r="G2538" s="65" t="s">
        <v>649</v>
      </c>
      <c r="H2538" s="65" t="s">
        <v>635</v>
      </c>
      <c r="I2538" s="81">
        <v>961.10999999999831</v>
      </c>
      <c r="J2538" s="48" t="str">
        <f t="shared" si="39"/>
        <v>180 Dept of Public Safety</v>
      </c>
      <c r="K2538" s="48" t="str">
        <f>IFERROR(VLOOKUP(C2538,AppropUnits[],13,0),D2538)</f>
        <v>DPS Commissioner's Office</v>
      </c>
      <c r="L2538" s="72" t="s">
        <v>632</v>
      </c>
      <c r="M2538" s="73" t="s">
        <v>2161</v>
      </c>
    </row>
    <row r="2539" spans="1:13" ht="15" customHeight="1" x14ac:dyDescent="0.25">
      <c r="A2539" s="64" t="s">
        <v>73</v>
      </c>
      <c r="B2539" s="65" t="s">
        <v>71</v>
      </c>
      <c r="C2539" s="65" t="s">
        <v>75</v>
      </c>
      <c r="D2539" s="65" t="s">
        <v>833</v>
      </c>
      <c r="E2539" s="77" t="s">
        <v>361</v>
      </c>
      <c r="F2539" s="65" t="s">
        <v>633</v>
      </c>
      <c r="G2539" s="65" t="s">
        <v>650</v>
      </c>
      <c r="H2539" s="65" t="s">
        <v>635</v>
      </c>
      <c r="I2539" s="81">
        <v>155</v>
      </c>
      <c r="J2539" s="48" t="str">
        <f t="shared" si="39"/>
        <v>180 Dept of Public Safety</v>
      </c>
      <c r="K2539" s="48" t="str">
        <f>IFERROR(VLOOKUP(C2539,AppropUnits[],13,0),D2539)</f>
        <v>DPS Commissioner's Office</v>
      </c>
      <c r="L2539" s="72" t="s">
        <v>632</v>
      </c>
      <c r="M2539" s="73" t="s">
        <v>2161</v>
      </c>
    </row>
    <row r="2540" spans="1:13" ht="15" customHeight="1" x14ac:dyDescent="0.25">
      <c r="A2540" s="64" t="s">
        <v>73</v>
      </c>
      <c r="B2540" s="65" t="s">
        <v>71</v>
      </c>
      <c r="C2540" s="65" t="s">
        <v>75</v>
      </c>
      <c r="D2540" s="65" t="s">
        <v>833</v>
      </c>
      <c r="E2540" s="77" t="s">
        <v>361</v>
      </c>
      <c r="F2540" s="65" t="s">
        <v>633</v>
      </c>
      <c r="G2540" s="65" t="s">
        <v>651</v>
      </c>
      <c r="H2540" s="65" t="s">
        <v>635</v>
      </c>
      <c r="I2540" s="81">
        <v>-1685.2359360000005</v>
      </c>
      <c r="J2540" s="48" t="str">
        <f t="shared" si="39"/>
        <v>180 Dept of Public Safety</v>
      </c>
      <c r="K2540" s="48" t="str">
        <f>IFERROR(VLOOKUP(C2540,AppropUnits[],13,0),D2540)</f>
        <v>DPS Commissioner's Office</v>
      </c>
      <c r="L2540" s="72" t="s">
        <v>632</v>
      </c>
      <c r="M2540" s="73" t="s">
        <v>2161</v>
      </c>
    </row>
    <row r="2541" spans="1:13" ht="15" customHeight="1" x14ac:dyDescent="0.25">
      <c r="A2541" s="64" t="s">
        <v>73</v>
      </c>
      <c r="B2541" s="65" t="s">
        <v>71</v>
      </c>
      <c r="C2541" s="65" t="s">
        <v>75</v>
      </c>
      <c r="D2541" s="65" t="s">
        <v>833</v>
      </c>
      <c r="E2541" s="77" t="s">
        <v>361</v>
      </c>
      <c r="F2541" s="65" t="s">
        <v>633</v>
      </c>
      <c r="G2541" s="65" t="s">
        <v>667</v>
      </c>
      <c r="H2541" s="65" t="s">
        <v>635</v>
      </c>
      <c r="I2541" s="81">
        <v>2172.2399999999934</v>
      </c>
      <c r="J2541" s="48" t="str">
        <f t="shared" si="39"/>
        <v>180 Dept of Public Safety</v>
      </c>
      <c r="K2541" s="48" t="str">
        <f>IFERROR(VLOOKUP(C2541,AppropUnits[],13,0),D2541)</f>
        <v>DPS Commissioner's Office</v>
      </c>
      <c r="L2541" s="72" t="s">
        <v>632</v>
      </c>
      <c r="M2541" s="73" t="s">
        <v>2161</v>
      </c>
    </row>
    <row r="2542" spans="1:13" ht="15" customHeight="1" x14ac:dyDescent="0.25">
      <c r="A2542" s="64" t="s">
        <v>73</v>
      </c>
      <c r="B2542" s="65" t="s">
        <v>71</v>
      </c>
      <c r="C2542" s="65" t="s">
        <v>75</v>
      </c>
      <c r="D2542" s="65" t="s">
        <v>833</v>
      </c>
      <c r="E2542" s="77" t="s">
        <v>361</v>
      </c>
      <c r="F2542" s="65" t="s">
        <v>633</v>
      </c>
      <c r="G2542" s="65" t="s">
        <v>644</v>
      </c>
      <c r="H2542" s="65" t="s">
        <v>635</v>
      </c>
      <c r="I2542" s="81">
        <v>643.21499999999969</v>
      </c>
      <c r="J2542" s="48" t="str">
        <f t="shared" si="39"/>
        <v>180 Dept of Public Safety</v>
      </c>
      <c r="K2542" s="48" t="str">
        <f>IFERROR(VLOOKUP(C2542,AppropUnits[],13,0),D2542)</f>
        <v>DPS Commissioner's Office</v>
      </c>
      <c r="L2542" s="72" t="s">
        <v>632</v>
      </c>
      <c r="M2542" s="73" t="s">
        <v>2161</v>
      </c>
    </row>
    <row r="2543" spans="1:13" ht="15" customHeight="1" x14ac:dyDescent="0.25">
      <c r="A2543" s="64" t="s">
        <v>73</v>
      </c>
      <c r="B2543" s="65" t="s">
        <v>71</v>
      </c>
      <c r="C2543" s="65" t="s">
        <v>75</v>
      </c>
      <c r="D2543" s="65" t="s">
        <v>833</v>
      </c>
      <c r="E2543" s="77" t="s">
        <v>361</v>
      </c>
      <c r="F2543" s="65" t="s">
        <v>633</v>
      </c>
      <c r="G2543" s="65" t="s">
        <v>652</v>
      </c>
      <c r="H2543" s="65" t="s">
        <v>635</v>
      </c>
      <c r="I2543" s="81">
        <v>34497.941070612847</v>
      </c>
      <c r="J2543" s="48" t="str">
        <f t="shared" si="39"/>
        <v>180 Dept of Public Safety</v>
      </c>
      <c r="K2543" s="48" t="str">
        <f>IFERROR(VLOOKUP(C2543,AppropUnits[],13,0),D2543)</f>
        <v>DPS Commissioner's Office</v>
      </c>
      <c r="L2543" s="72" t="s">
        <v>632</v>
      </c>
      <c r="M2543" s="73" t="s">
        <v>2161</v>
      </c>
    </row>
    <row r="2544" spans="1:13" ht="15" customHeight="1" x14ac:dyDescent="0.25">
      <c r="A2544" s="64" t="s">
        <v>73</v>
      </c>
      <c r="B2544" s="65" t="s">
        <v>71</v>
      </c>
      <c r="C2544" s="65" t="s">
        <v>76</v>
      </c>
      <c r="D2544" s="65" t="s">
        <v>834</v>
      </c>
      <c r="E2544" s="77" t="s">
        <v>361</v>
      </c>
      <c r="F2544" s="65" t="s">
        <v>633</v>
      </c>
      <c r="G2544" s="65" t="s">
        <v>634</v>
      </c>
      <c r="H2544" s="65" t="s">
        <v>13</v>
      </c>
      <c r="I2544" s="81">
        <v>-21.443999999999868</v>
      </c>
      <c r="J2544" s="48" t="str">
        <f t="shared" si="39"/>
        <v>180 Dept of Public Safety</v>
      </c>
      <c r="K2544" s="48" t="str">
        <f>IFERROR(VLOOKUP(C2544,AppropUnits[],13,0),D2544)</f>
        <v>DPS Aero Bureau</v>
      </c>
      <c r="L2544" s="72" t="s">
        <v>632</v>
      </c>
      <c r="M2544" s="73" t="s">
        <v>2161</v>
      </c>
    </row>
    <row r="2545" spans="1:13" ht="15" customHeight="1" x14ac:dyDescent="0.25">
      <c r="A2545" s="64" t="s">
        <v>73</v>
      </c>
      <c r="B2545" s="65" t="s">
        <v>71</v>
      </c>
      <c r="C2545" s="65" t="s">
        <v>76</v>
      </c>
      <c r="D2545" s="65" t="s">
        <v>834</v>
      </c>
      <c r="E2545" s="77" t="s">
        <v>361</v>
      </c>
      <c r="F2545" s="65" t="s">
        <v>633</v>
      </c>
      <c r="G2545" s="65" t="s">
        <v>634</v>
      </c>
      <c r="H2545" s="65" t="s">
        <v>635</v>
      </c>
      <c r="I2545" s="81">
        <v>65.964800000000096</v>
      </c>
      <c r="J2545" s="48" t="str">
        <f t="shared" si="39"/>
        <v>180 Dept of Public Safety</v>
      </c>
      <c r="K2545" s="48" t="str">
        <f>IFERROR(VLOOKUP(C2545,AppropUnits[],13,0),D2545)</f>
        <v>DPS Aero Bureau</v>
      </c>
      <c r="L2545" s="72" t="s">
        <v>632</v>
      </c>
      <c r="M2545" s="73" t="s">
        <v>2161</v>
      </c>
    </row>
    <row r="2546" spans="1:13" ht="15" customHeight="1" x14ac:dyDescent="0.25">
      <c r="A2546" s="64" t="s">
        <v>73</v>
      </c>
      <c r="B2546" s="65" t="s">
        <v>71</v>
      </c>
      <c r="C2546" s="65" t="s">
        <v>76</v>
      </c>
      <c r="D2546" s="65" t="s">
        <v>834</v>
      </c>
      <c r="E2546" s="77" t="s">
        <v>361</v>
      </c>
      <c r="F2546" s="65" t="s">
        <v>633</v>
      </c>
      <c r="G2546" s="65" t="s">
        <v>667</v>
      </c>
      <c r="H2546" s="65" t="s">
        <v>635</v>
      </c>
      <c r="I2546" s="81">
        <v>155.15999999999954</v>
      </c>
      <c r="J2546" s="48" t="str">
        <f t="shared" si="39"/>
        <v>180 Dept of Public Safety</v>
      </c>
      <c r="K2546" s="48" t="str">
        <f>IFERROR(VLOOKUP(C2546,AppropUnits[],13,0),D2546)</f>
        <v>DPS Aero Bureau</v>
      </c>
      <c r="L2546" s="72" t="s">
        <v>632</v>
      </c>
      <c r="M2546" s="73" t="s">
        <v>2161</v>
      </c>
    </row>
    <row r="2547" spans="1:13" ht="15" customHeight="1" x14ac:dyDescent="0.25">
      <c r="A2547" s="64" t="s">
        <v>73</v>
      </c>
      <c r="B2547" s="65" t="s">
        <v>71</v>
      </c>
      <c r="C2547" s="65" t="s">
        <v>76</v>
      </c>
      <c r="D2547" s="65" t="s">
        <v>834</v>
      </c>
      <c r="E2547" s="77" t="s">
        <v>361</v>
      </c>
      <c r="F2547" s="65" t="s">
        <v>633</v>
      </c>
      <c r="G2547" s="65" t="s">
        <v>644</v>
      </c>
      <c r="H2547" s="65" t="s">
        <v>635</v>
      </c>
      <c r="I2547" s="81">
        <v>92.334999999999937</v>
      </c>
      <c r="J2547" s="48" t="str">
        <f t="shared" si="39"/>
        <v>180 Dept of Public Safety</v>
      </c>
      <c r="K2547" s="48" t="str">
        <f>IFERROR(VLOOKUP(C2547,AppropUnits[],13,0),D2547)</f>
        <v>DPS Aero Bureau</v>
      </c>
      <c r="L2547" s="72" t="s">
        <v>632</v>
      </c>
      <c r="M2547" s="73" t="s">
        <v>2161</v>
      </c>
    </row>
    <row r="2548" spans="1:13" ht="15" customHeight="1" x14ac:dyDescent="0.25">
      <c r="A2548" s="64" t="s">
        <v>73</v>
      </c>
      <c r="B2548" s="65" t="s">
        <v>71</v>
      </c>
      <c r="C2548" s="65" t="s">
        <v>77</v>
      </c>
      <c r="D2548" s="65" t="s">
        <v>835</v>
      </c>
      <c r="E2548" s="77" t="s">
        <v>361</v>
      </c>
      <c r="F2548" s="65" t="s">
        <v>633</v>
      </c>
      <c r="G2548" s="65" t="s">
        <v>634</v>
      </c>
      <c r="H2548" s="65" t="s">
        <v>13</v>
      </c>
      <c r="I2548" s="81">
        <v>-597.79429999999718</v>
      </c>
      <c r="J2548" s="48" t="str">
        <f t="shared" si="39"/>
        <v>180 Dept of Public Safety</v>
      </c>
      <c r="K2548" s="48" t="str">
        <f>IFERROR(VLOOKUP(C2548,AppropUnits[],13,0),D2548)</f>
        <v>DPS Intelligence Center</v>
      </c>
      <c r="L2548" s="72" t="s">
        <v>632</v>
      </c>
      <c r="M2548" s="73" t="s">
        <v>2161</v>
      </c>
    </row>
    <row r="2549" spans="1:13" ht="15" customHeight="1" x14ac:dyDescent="0.25">
      <c r="A2549" s="64" t="s">
        <v>73</v>
      </c>
      <c r="B2549" s="65" t="s">
        <v>71</v>
      </c>
      <c r="C2549" s="65" t="s">
        <v>77</v>
      </c>
      <c r="D2549" s="65" t="s">
        <v>835</v>
      </c>
      <c r="E2549" s="77" t="s">
        <v>361</v>
      </c>
      <c r="F2549" s="65" t="s">
        <v>633</v>
      </c>
      <c r="G2549" s="65" t="s">
        <v>634</v>
      </c>
      <c r="H2549" s="65" t="s">
        <v>635</v>
      </c>
      <c r="I2549" s="81">
        <v>839.11760000000118</v>
      </c>
      <c r="J2549" s="48" t="str">
        <f t="shared" si="39"/>
        <v>180 Dept of Public Safety</v>
      </c>
      <c r="K2549" s="48" t="str">
        <f>IFERROR(VLOOKUP(C2549,AppropUnits[],13,0),D2549)</f>
        <v>DPS Intelligence Center</v>
      </c>
      <c r="L2549" s="72" t="s">
        <v>632</v>
      </c>
      <c r="M2549" s="73" t="s">
        <v>2161</v>
      </c>
    </row>
    <row r="2550" spans="1:13" ht="15" customHeight="1" x14ac:dyDescent="0.25">
      <c r="A2550" s="64" t="s">
        <v>73</v>
      </c>
      <c r="B2550" s="65" t="s">
        <v>71</v>
      </c>
      <c r="C2550" s="65" t="s">
        <v>77</v>
      </c>
      <c r="D2550" s="65" t="s">
        <v>835</v>
      </c>
      <c r="E2550" s="77" t="s">
        <v>361</v>
      </c>
      <c r="F2550" s="65" t="s">
        <v>633</v>
      </c>
      <c r="G2550" s="65" t="s">
        <v>667</v>
      </c>
      <c r="H2550" s="65" t="s">
        <v>635</v>
      </c>
      <c r="I2550" s="81">
        <v>1749.8599999999944</v>
      </c>
      <c r="J2550" s="48" t="str">
        <f t="shared" si="39"/>
        <v>180 Dept of Public Safety</v>
      </c>
      <c r="K2550" s="48" t="str">
        <f>IFERROR(VLOOKUP(C2550,AppropUnits[],13,0),D2550)</f>
        <v>DPS Intelligence Center</v>
      </c>
      <c r="L2550" s="72" t="s">
        <v>632</v>
      </c>
      <c r="M2550" s="73" t="s">
        <v>2161</v>
      </c>
    </row>
    <row r="2551" spans="1:13" ht="15" customHeight="1" x14ac:dyDescent="0.25">
      <c r="A2551" s="64" t="s">
        <v>73</v>
      </c>
      <c r="B2551" s="65" t="s">
        <v>71</v>
      </c>
      <c r="C2551" s="65" t="s">
        <v>77</v>
      </c>
      <c r="D2551" s="65" t="s">
        <v>835</v>
      </c>
      <c r="E2551" s="77" t="s">
        <v>361</v>
      </c>
      <c r="F2551" s="65" t="s">
        <v>633</v>
      </c>
      <c r="G2551" s="65" t="s">
        <v>644</v>
      </c>
      <c r="H2551" s="65" t="s">
        <v>635</v>
      </c>
      <c r="I2551" s="81">
        <v>237.87999999999985</v>
      </c>
      <c r="J2551" s="48" t="str">
        <f t="shared" si="39"/>
        <v>180 Dept of Public Safety</v>
      </c>
      <c r="K2551" s="48" t="str">
        <f>IFERROR(VLOOKUP(C2551,AppropUnits[],13,0),D2551)</f>
        <v>DPS Intelligence Center</v>
      </c>
      <c r="L2551" s="72" t="s">
        <v>632</v>
      </c>
      <c r="M2551" s="73" t="s">
        <v>2161</v>
      </c>
    </row>
    <row r="2552" spans="1:13" ht="15" customHeight="1" x14ac:dyDescent="0.25">
      <c r="A2552" s="64" t="s">
        <v>73</v>
      </c>
      <c r="B2552" s="65" t="s">
        <v>71</v>
      </c>
      <c r="C2552" s="65" t="s">
        <v>77</v>
      </c>
      <c r="D2552" s="65" t="s">
        <v>835</v>
      </c>
      <c r="E2552" s="77" t="s">
        <v>361</v>
      </c>
      <c r="F2552" s="65" t="s">
        <v>633</v>
      </c>
      <c r="G2552" s="65" t="s">
        <v>652</v>
      </c>
      <c r="H2552" s="65" t="s">
        <v>635</v>
      </c>
      <c r="I2552" s="81">
        <v>2162.3006371739993</v>
      </c>
      <c r="J2552" s="48" t="str">
        <f t="shared" si="39"/>
        <v>180 Dept of Public Safety</v>
      </c>
      <c r="K2552" s="48" t="str">
        <f>IFERROR(VLOOKUP(C2552,AppropUnits[],13,0),D2552)</f>
        <v>DPS Intelligence Center</v>
      </c>
      <c r="L2552" s="72" t="s">
        <v>632</v>
      </c>
      <c r="M2552" s="73" t="s">
        <v>2161</v>
      </c>
    </row>
    <row r="2553" spans="1:13" ht="15" customHeight="1" x14ac:dyDescent="0.25">
      <c r="A2553" s="64" t="s">
        <v>73</v>
      </c>
      <c r="B2553" s="65" t="s">
        <v>71</v>
      </c>
      <c r="C2553" s="65" t="s">
        <v>77</v>
      </c>
      <c r="D2553" s="65" t="s">
        <v>836</v>
      </c>
      <c r="E2553" s="77" t="s">
        <v>361</v>
      </c>
      <c r="F2553" s="65" t="s">
        <v>633</v>
      </c>
      <c r="G2553" s="65" t="s">
        <v>634</v>
      </c>
      <c r="H2553" s="65" t="s">
        <v>635</v>
      </c>
      <c r="I2553" s="81">
        <v>491.92496529615653</v>
      </c>
      <c r="J2553" s="48" t="str">
        <f t="shared" si="39"/>
        <v>180 Dept of Public Safety</v>
      </c>
      <c r="K2553" s="48" t="str">
        <f>IFERROR(VLOOKUP(C2553,AppropUnits[],13,0),D2553)</f>
        <v>DPS Intelligence Center</v>
      </c>
      <c r="L2553" s="72" t="s">
        <v>632</v>
      </c>
      <c r="M2553" s="73" t="s">
        <v>2161</v>
      </c>
    </row>
    <row r="2554" spans="1:13" ht="15" customHeight="1" x14ac:dyDescent="0.25">
      <c r="A2554" s="64" t="s">
        <v>73</v>
      </c>
      <c r="B2554" s="65" t="s">
        <v>71</v>
      </c>
      <c r="C2554" s="65" t="s">
        <v>77</v>
      </c>
      <c r="D2554" s="65" t="s">
        <v>836</v>
      </c>
      <c r="E2554" s="77" t="s">
        <v>361</v>
      </c>
      <c r="F2554" s="65" t="s">
        <v>633</v>
      </c>
      <c r="G2554" s="65" t="s">
        <v>650</v>
      </c>
      <c r="H2554" s="65" t="s">
        <v>635</v>
      </c>
      <c r="I2554" s="81">
        <v>189.00080799439232</v>
      </c>
      <c r="J2554" s="48" t="str">
        <f t="shared" si="39"/>
        <v>180 Dept of Public Safety</v>
      </c>
      <c r="K2554" s="48" t="str">
        <f>IFERROR(VLOOKUP(C2554,AppropUnits[],13,0),D2554)</f>
        <v>DPS Intelligence Center</v>
      </c>
      <c r="L2554" s="72" t="s">
        <v>632</v>
      </c>
      <c r="M2554" s="73" t="s">
        <v>2161</v>
      </c>
    </row>
    <row r="2555" spans="1:13" ht="15" customHeight="1" x14ac:dyDescent="0.25">
      <c r="A2555" s="64" t="s">
        <v>73</v>
      </c>
      <c r="B2555" s="65" t="s">
        <v>71</v>
      </c>
      <c r="C2555" s="65" t="s">
        <v>837</v>
      </c>
      <c r="D2555" s="65" t="s">
        <v>838</v>
      </c>
      <c r="E2555" s="77" t="s">
        <v>361</v>
      </c>
      <c r="F2555" s="65" t="s">
        <v>633</v>
      </c>
      <c r="G2555" s="65" t="s">
        <v>634</v>
      </c>
      <c r="H2555" s="65" t="s">
        <v>635</v>
      </c>
      <c r="I2555" s="81">
        <v>899.50140000000135</v>
      </c>
      <c r="J2555" s="48" t="str">
        <f t="shared" si="39"/>
        <v>180 Dept of Public Safety</v>
      </c>
      <c r="K2555" s="48" t="str">
        <f>IFERROR(VLOOKUP(C2555,AppropUnits[],13,0),D2555)</f>
        <v>DPS Department Grants</v>
      </c>
      <c r="L2555" s="72" t="s">
        <v>632</v>
      </c>
      <c r="M2555" s="73" t="s">
        <v>2161</v>
      </c>
    </row>
    <row r="2556" spans="1:13" ht="15" customHeight="1" x14ac:dyDescent="0.25">
      <c r="A2556" s="64" t="s">
        <v>73</v>
      </c>
      <c r="B2556" s="65" t="s">
        <v>71</v>
      </c>
      <c r="C2556" s="65" t="s">
        <v>837</v>
      </c>
      <c r="D2556" s="65" t="s">
        <v>838</v>
      </c>
      <c r="E2556" s="77" t="s">
        <v>361</v>
      </c>
      <c r="F2556" s="65" t="s">
        <v>633</v>
      </c>
      <c r="G2556" s="65" t="s">
        <v>667</v>
      </c>
      <c r="H2556" s="65" t="s">
        <v>635</v>
      </c>
      <c r="I2556" s="81">
        <v>2172.2399999999934</v>
      </c>
      <c r="J2556" s="48" t="str">
        <f t="shared" si="39"/>
        <v>180 Dept of Public Safety</v>
      </c>
      <c r="K2556" s="48" t="str">
        <f>IFERROR(VLOOKUP(C2556,AppropUnits[],13,0),D2556)</f>
        <v>DPS Department Grants</v>
      </c>
      <c r="L2556" s="72" t="s">
        <v>632</v>
      </c>
      <c r="M2556" s="73" t="s">
        <v>2161</v>
      </c>
    </row>
    <row r="2557" spans="1:13" ht="15" customHeight="1" x14ac:dyDescent="0.25">
      <c r="A2557" s="64" t="s">
        <v>73</v>
      </c>
      <c r="B2557" s="65" t="s">
        <v>71</v>
      </c>
      <c r="C2557" s="65" t="s">
        <v>78</v>
      </c>
      <c r="D2557" s="65" t="s">
        <v>839</v>
      </c>
      <c r="E2557" s="77" t="s">
        <v>361</v>
      </c>
      <c r="F2557" s="65" t="s">
        <v>633</v>
      </c>
      <c r="G2557" s="65" t="s">
        <v>634</v>
      </c>
      <c r="H2557" s="65" t="s">
        <v>635</v>
      </c>
      <c r="I2557" s="81">
        <v>0.13120000000000001</v>
      </c>
      <c r="J2557" s="48" t="str">
        <f t="shared" si="39"/>
        <v>180 Dept of Public Safety</v>
      </c>
      <c r="K2557" s="48" t="str">
        <f>IFERROR(VLOOKUP(C2557,AppropUnits[],13,0),D2557)</f>
        <v>DPS Fleet Management</v>
      </c>
      <c r="L2557" s="72" t="s">
        <v>632</v>
      </c>
      <c r="M2557" s="73" t="s">
        <v>2161</v>
      </c>
    </row>
    <row r="2558" spans="1:13" ht="15" customHeight="1" x14ac:dyDescent="0.25">
      <c r="A2558" s="64" t="s">
        <v>73</v>
      </c>
      <c r="B2558" s="65" t="s">
        <v>71</v>
      </c>
      <c r="C2558" s="65" t="s">
        <v>78</v>
      </c>
      <c r="D2558" s="65" t="s">
        <v>839</v>
      </c>
      <c r="E2558" s="77" t="s">
        <v>361</v>
      </c>
      <c r="F2558" s="65" t="s">
        <v>633</v>
      </c>
      <c r="G2558" s="65" t="s">
        <v>644</v>
      </c>
      <c r="H2558" s="65" t="s">
        <v>635</v>
      </c>
      <c r="I2558" s="81">
        <v>18.779999999999987</v>
      </c>
      <c r="J2558" s="48" t="str">
        <f t="shared" si="39"/>
        <v>180 Dept of Public Safety</v>
      </c>
      <c r="K2558" s="48" t="str">
        <f>IFERROR(VLOOKUP(C2558,AppropUnits[],13,0),D2558)</f>
        <v>DPS Fleet Management</v>
      </c>
      <c r="L2558" s="72" t="s">
        <v>632</v>
      </c>
      <c r="M2558" s="73" t="s">
        <v>2161</v>
      </c>
    </row>
    <row r="2559" spans="1:13" ht="15" customHeight="1" x14ac:dyDescent="0.25">
      <c r="A2559" s="64" t="s">
        <v>73</v>
      </c>
      <c r="B2559" s="65" t="s">
        <v>71</v>
      </c>
      <c r="C2559" s="65" t="s">
        <v>79</v>
      </c>
      <c r="D2559" s="65" t="s">
        <v>840</v>
      </c>
      <c r="E2559" s="77" t="s">
        <v>361</v>
      </c>
      <c r="F2559" s="65" t="s">
        <v>633</v>
      </c>
      <c r="G2559" s="65" t="s">
        <v>634</v>
      </c>
      <c r="H2559" s="65" t="s">
        <v>13</v>
      </c>
      <c r="I2559" s="81">
        <v>-1521.7025999999944</v>
      </c>
      <c r="J2559" s="48" t="str">
        <f t="shared" si="39"/>
        <v>180 Dept of Public Safety</v>
      </c>
      <c r="K2559" s="48" t="str">
        <f>IFERROR(VLOOKUP(C2559,AppropUnits[],13,0),D2559)</f>
        <v>DPS Emergency Services &amp; Homeland Security</v>
      </c>
      <c r="L2559" s="72" t="s">
        <v>632</v>
      </c>
      <c r="M2559" s="73" t="s">
        <v>2161</v>
      </c>
    </row>
    <row r="2560" spans="1:13" ht="15" customHeight="1" x14ac:dyDescent="0.25">
      <c r="A2560" s="64" t="s">
        <v>73</v>
      </c>
      <c r="B2560" s="65" t="s">
        <v>71</v>
      </c>
      <c r="C2560" s="65" t="s">
        <v>79</v>
      </c>
      <c r="D2560" s="65" t="s">
        <v>840</v>
      </c>
      <c r="E2560" s="77" t="s">
        <v>361</v>
      </c>
      <c r="F2560" s="65" t="s">
        <v>633</v>
      </c>
      <c r="G2560" s="65" t="s">
        <v>634</v>
      </c>
      <c r="H2560" s="65" t="s">
        <v>635</v>
      </c>
      <c r="I2560" s="81">
        <v>3870.8858000000055</v>
      </c>
      <c r="J2560" s="48" t="str">
        <f t="shared" si="39"/>
        <v>180 Dept of Public Safety</v>
      </c>
      <c r="K2560" s="48" t="str">
        <f>IFERROR(VLOOKUP(C2560,AppropUnits[],13,0),D2560)</f>
        <v>DPS Emergency Services &amp; Homeland Security</v>
      </c>
      <c r="L2560" s="72" t="s">
        <v>632</v>
      </c>
      <c r="M2560" s="73" t="s">
        <v>2161</v>
      </c>
    </row>
    <row r="2561" spans="1:13" ht="15" customHeight="1" x14ac:dyDescent="0.25">
      <c r="A2561" s="64" t="s">
        <v>73</v>
      </c>
      <c r="B2561" s="65" t="s">
        <v>71</v>
      </c>
      <c r="C2561" s="65" t="s">
        <v>79</v>
      </c>
      <c r="D2561" s="65" t="s">
        <v>840</v>
      </c>
      <c r="E2561" s="77" t="s">
        <v>361</v>
      </c>
      <c r="F2561" s="65" t="s">
        <v>633</v>
      </c>
      <c r="G2561" s="65" t="s">
        <v>649</v>
      </c>
      <c r="H2561" s="65" t="s">
        <v>635</v>
      </c>
      <c r="I2561" s="81">
        <v>708.12499999999886</v>
      </c>
      <c r="J2561" s="48" t="str">
        <f t="shared" si="39"/>
        <v>180 Dept of Public Safety</v>
      </c>
      <c r="K2561" s="48" t="str">
        <f>IFERROR(VLOOKUP(C2561,AppropUnits[],13,0),D2561)</f>
        <v>DPS Emergency Services &amp; Homeland Security</v>
      </c>
      <c r="L2561" s="72" t="s">
        <v>632</v>
      </c>
      <c r="M2561" s="73" t="s">
        <v>2161</v>
      </c>
    </row>
    <row r="2562" spans="1:13" ht="15" customHeight="1" x14ac:dyDescent="0.25">
      <c r="A2562" s="64" t="s">
        <v>73</v>
      </c>
      <c r="B2562" s="65" t="s">
        <v>71</v>
      </c>
      <c r="C2562" s="65" t="s">
        <v>79</v>
      </c>
      <c r="D2562" s="65" t="s">
        <v>840</v>
      </c>
      <c r="E2562" s="77" t="s">
        <v>361</v>
      </c>
      <c r="F2562" s="65" t="s">
        <v>633</v>
      </c>
      <c r="G2562" s="65" t="s">
        <v>650</v>
      </c>
      <c r="H2562" s="65" t="s">
        <v>635</v>
      </c>
      <c r="I2562" s="81">
        <v>122.75</v>
      </c>
      <c r="J2562" s="48" t="str">
        <f t="shared" si="39"/>
        <v>180 Dept of Public Safety</v>
      </c>
      <c r="K2562" s="48" t="str">
        <f>IFERROR(VLOOKUP(C2562,AppropUnits[],13,0),D2562)</f>
        <v>DPS Emergency Services &amp; Homeland Security</v>
      </c>
      <c r="L2562" s="72" t="s">
        <v>632</v>
      </c>
      <c r="M2562" s="73" t="s">
        <v>2161</v>
      </c>
    </row>
    <row r="2563" spans="1:13" ht="15" customHeight="1" x14ac:dyDescent="0.25">
      <c r="A2563" s="64" t="s">
        <v>73</v>
      </c>
      <c r="B2563" s="65" t="s">
        <v>71</v>
      </c>
      <c r="C2563" s="65" t="s">
        <v>79</v>
      </c>
      <c r="D2563" s="65" t="s">
        <v>840</v>
      </c>
      <c r="E2563" s="77" t="s">
        <v>361</v>
      </c>
      <c r="F2563" s="65" t="s">
        <v>633</v>
      </c>
      <c r="G2563" s="65" t="s">
        <v>651</v>
      </c>
      <c r="H2563" s="65" t="s">
        <v>635</v>
      </c>
      <c r="I2563" s="81">
        <v>-1403.2238560000001</v>
      </c>
      <c r="J2563" s="48" t="str">
        <f t="shared" si="39"/>
        <v>180 Dept of Public Safety</v>
      </c>
      <c r="K2563" s="48" t="str">
        <f>IFERROR(VLOOKUP(C2563,AppropUnits[],13,0),D2563)</f>
        <v>DPS Emergency Services &amp; Homeland Security</v>
      </c>
      <c r="L2563" s="72" t="s">
        <v>632</v>
      </c>
      <c r="M2563" s="73" t="s">
        <v>2161</v>
      </c>
    </row>
    <row r="2564" spans="1:13" ht="15" customHeight="1" x14ac:dyDescent="0.25">
      <c r="A2564" s="64" t="s">
        <v>73</v>
      </c>
      <c r="B2564" s="65" t="s">
        <v>71</v>
      </c>
      <c r="C2564" s="65" t="s">
        <v>79</v>
      </c>
      <c r="D2564" s="65" t="s">
        <v>840</v>
      </c>
      <c r="E2564" s="77" t="s">
        <v>361</v>
      </c>
      <c r="F2564" s="65" t="s">
        <v>633</v>
      </c>
      <c r="G2564" s="65" t="s">
        <v>667</v>
      </c>
      <c r="H2564" s="65" t="s">
        <v>635</v>
      </c>
      <c r="I2564" s="81">
        <v>8499.3199999999724</v>
      </c>
      <c r="J2564" s="48" t="str">
        <f t="shared" ref="J2564:J2627" si="40">IF(A2564&gt;"",A2564&amp;" "&amp;B2564,B2564)</f>
        <v>180 Dept of Public Safety</v>
      </c>
      <c r="K2564" s="48" t="str">
        <f>IFERROR(VLOOKUP(C2564,AppropUnits[],13,0),D2564)</f>
        <v>DPS Emergency Services &amp; Homeland Security</v>
      </c>
      <c r="L2564" s="72" t="s">
        <v>632</v>
      </c>
      <c r="M2564" s="73" t="s">
        <v>2161</v>
      </c>
    </row>
    <row r="2565" spans="1:13" ht="15" customHeight="1" x14ac:dyDescent="0.25">
      <c r="A2565" s="64" t="s">
        <v>73</v>
      </c>
      <c r="B2565" s="65" t="s">
        <v>71</v>
      </c>
      <c r="C2565" s="65" t="s">
        <v>79</v>
      </c>
      <c r="D2565" s="65" t="s">
        <v>840</v>
      </c>
      <c r="E2565" s="77" t="s">
        <v>361</v>
      </c>
      <c r="F2565" s="65" t="s">
        <v>633</v>
      </c>
      <c r="G2565" s="65" t="s">
        <v>644</v>
      </c>
      <c r="H2565" s="65" t="s">
        <v>635</v>
      </c>
      <c r="I2565" s="81">
        <v>1694.8949999999988</v>
      </c>
      <c r="J2565" s="48" t="str">
        <f t="shared" si="40"/>
        <v>180 Dept of Public Safety</v>
      </c>
      <c r="K2565" s="48" t="str">
        <f>IFERROR(VLOOKUP(C2565,AppropUnits[],13,0),D2565)</f>
        <v>DPS Emergency Services &amp; Homeland Security</v>
      </c>
      <c r="L2565" s="72" t="s">
        <v>632</v>
      </c>
      <c r="M2565" s="73" t="s">
        <v>2161</v>
      </c>
    </row>
    <row r="2566" spans="1:13" ht="15" customHeight="1" x14ac:dyDescent="0.25">
      <c r="A2566" s="64" t="s">
        <v>73</v>
      </c>
      <c r="B2566" s="65" t="s">
        <v>71</v>
      </c>
      <c r="C2566" s="65" t="s">
        <v>79</v>
      </c>
      <c r="D2566" s="65" t="s">
        <v>840</v>
      </c>
      <c r="E2566" s="77" t="s">
        <v>361</v>
      </c>
      <c r="F2566" s="65" t="s">
        <v>633</v>
      </c>
      <c r="G2566" s="65" t="s">
        <v>652</v>
      </c>
      <c r="H2566" s="65" t="s">
        <v>635</v>
      </c>
      <c r="I2566" s="81">
        <v>1339.007763048</v>
      </c>
      <c r="J2566" s="48" t="str">
        <f t="shared" si="40"/>
        <v>180 Dept of Public Safety</v>
      </c>
      <c r="K2566" s="48" t="str">
        <f>IFERROR(VLOOKUP(C2566,AppropUnits[],13,0),D2566)</f>
        <v>DPS Emergency Services &amp; Homeland Security</v>
      </c>
      <c r="L2566" s="72" t="s">
        <v>632</v>
      </c>
      <c r="M2566" s="73" t="s">
        <v>2161</v>
      </c>
    </row>
    <row r="2567" spans="1:13" ht="15" customHeight="1" x14ac:dyDescent="0.25">
      <c r="A2567" s="64" t="s">
        <v>73</v>
      </c>
      <c r="B2567" s="65" t="s">
        <v>71</v>
      </c>
      <c r="C2567" s="65" t="s">
        <v>79</v>
      </c>
      <c r="D2567" s="65" t="s">
        <v>841</v>
      </c>
      <c r="E2567" s="77" t="s">
        <v>361</v>
      </c>
      <c r="F2567" s="65" t="s">
        <v>633</v>
      </c>
      <c r="G2567" s="65" t="s">
        <v>634</v>
      </c>
      <c r="H2567" s="65" t="s">
        <v>635</v>
      </c>
      <c r="I2567" s="81">
        <v>393.64245660469516</v>
      </c>
      <c r="J2567" s="48" t="str">
        <f t="shared" si="40"/>
        <v>180 Dept of Public Safety</v>
      </c>
      <c r="K2567" s="48" t="str">
        <f>IFERROR(VLOOKUP(C2567,AppropUnits[],13,0),D2567)</f>
        <v>DPS Emergency Services &amp; Homeland Security</v>
      </c>
      <c r="L2567" s="72" t="s">
        <v>632</v>
      </c>
      <c r="M2567" s="73" t="s">
        <v>2161</v>
      </c>
    </row>
    <row r="2568" spans="1:13" ht="15" customHeight="1" x14ac:dyDescent="0.25">
      <c r="A2568" s="64" t="s">
        <v>73</v>
      </c>
      <c r="B2568" s="65" t="s">
        <v>71</v>
      </c>
      <c r="C2568" s="65" t="s">
        <v>79</v>
      </c>
      <c r="D2568" s="65" t="s">
        <v>841</v>
      </c>
      <c r="E2568" s="77" t="s">
        <v>361</v>
      </c>
      <c r="F2568" s="65" t="s">
        <v>633</v>
      </c>
      <c r="G2568" s="65" t="s">
        <v>650</v>
      </c>
      <c r="H2568" s="65" t="s">
        <v>635</v>
      </c>
      <c r="I2568" s="81">
        <v>151.24002156384597</v>
      </c>
      <c r="J2568" s="48" t="str">
        <f t="shared" si="40"/>
        <v>180 Dept of Public Safety</v>
      </c>
      <c r="K2568" s="48" t="str">
        <f>IFERROR(VLOOKUP(C2568,AppropUnits[],13,0),D2568)</f>
        <v>DPS Emergency Services &amp; Homeland Security</v>
      </c>
      <c r="L2568" s="72" t="s">
        <v>632</v>
      </c>
      <c r="M2568" s="73" t="s">
        <v>2161</v>
      </c>
    </row>
    <row r="2569" spans="1:13" ht="15" customHeight="1" x14ac:dyDescent="0.25">
      <c r="A2569" s="64" t="s">
        <v>73</v>
      </c>
      <c r="B2569" s="65" t="s">
        <v>71</v>
      </c>
      <c r="C2569" s="65" t="s">
        <v>80</v>
      </c>
      <c r="D2569" s="65" t="s">
        <v>842</v>
      </c>
      <c r="E2569" s="77" t="s">
        <v>361</v>
      </c>
      <c r="F2569" s="65" t="s">
        <v>633</v>
      </c>
      <c r="G2569" s="65" t="s">
        <v>634</v>
      </c>
      <c r="H2569" s="65" t="s">
        <v>13</v>
      </c>
      <c r="I2569" s="81">
        <v>-1123.1028190601255</v>
      </c>
      <c r="J2569" s="48" t="str">
        <f t="shared" si="40"/>
        <v>180 Dept of Public Safety</v>
      </c>
      <c r="K2569" s="48" t="str">
        <f>IFERROR(VLOOKUP(C2569,AppropUnits[],13,0),D2569)</f>
        <v>DPS Non-Government/Other Services</v>
      </c>
      <c r="L2569" s="72" t="s">
        <v>632</v>
      </c>
      <c r="M2569" s="73" t="s">
        <v>2161</v>
      </c>
    </row>
    <row r="2570" spans="1:13" ht="15" customHeight="1" x14ac:dyDescent="0.25">
      <c r="A2570" s="64" t="s">
        <v>73</v>
      </c>
      <c r="B2570" s="65" t="s">
        <v>71</v>
      </c>
      <c r="C2570" s="65" t="s">
        <v>80</v>
      </c>
      <c r="D2570" s="65" t="s">
        <v>842</v>
      </c>
      <c r="E2570" s="77" t="s">
        <v>361</v>
      </c>
      <c r="F2570" s="65" t="s">
        <v>633</v>
      </c>
      <c r="G2570" s="65" t="s">
        <v>634</v>
      </c>
      <c r="H2570" s="65" t="s">
        <v>635</v>
      </c>
      <c r="I2570" s="81">
        <v>4049.6120000000055</v>
      </c>
      <c r="J2570" s="48" t="str">
        <f t="shared" si="40"/>
        <v>180 Dept of Public Safety</v>
      </c>
      <c r="K2570" s="48" t="str">
        <f>IFERROR(VLOOKUP(C2570,AppropUnits[],13,0),D2570)</f>
        <v>DPS Non-Government/Other Services</v>
      </c>
      <c r="L2570" s="72" t="s">
        <v>632</v>
      </c>
      <c r="M2570" s="73" t="s">
        <v>2161</v>
      </c>
    </row>
    <row r="2571" spans="1:13" ht="15" customHeight="1" x14ac:dyDescent="0.25">
      <c r="A2571" s="64" t="s">
        <v>73</v>
      </c>
      <c r="B2571" s="65" t="s">
        <v>71</v>
      </c>
      <c r="C2571" s="65" t="s">
        <v>80</v>
      </c>
      <c r="D2571" s="65" t="s">
        <v>842</v>
      </c>
      <c r="E2571" s="77" t="s">
        <v>361</v>
      </c>
      <c r="F2571" s="65" t="s">
        <v>633</v>
      </c>
      <c r="G2571" s="65" t="s">
        <v>649</v>
      </c>
      <c r="H2571" s="65" t="s">
        <v>635</v>
      </c>
      <c r="I2571" s="81">
        <v>80477.858800000002</v>
      </c>
      <c r="J2571" s="48" t="str">
        <f t="shared" si="40"/>
        <v>180 Dept of Public Safety</v>
      </c>
      <c r="K2571" s="48" t="str">
        <f>IFERROR(VLOOKUP(C2571,AppropUnits[],13,0),D2571)</f>
        <v>DPS Non-Government/Other Services</v>
      </c>
      <c r="L2571" s="72" t="s">
        <v>632</v>
      </c>
      <c r="M2571" s="73" t="s">
        <v>2161</v>
      </c>
    </row>
    <row r="2572" spans="1:13" ht="15" customHeight="1" x14ac:dyDescent="0.25">
      <c r="A2572" s="64" t="s">
        <v>73</v>
      </c>
      <c r="B2572" s="65" t="s">
        <v>71</v>
      </c>
      <c r="C2572" s="65" t="s">
        <v>80</v>
      </c>
      <c r="D2572" s="65" t="s">
        <v>842</v>
      </c>
      <c r="E2572" s="77" t="s">
        <v>361</v>
      </c>
      <c r="F2572" s="65" t="s">
        <v>633</v>
      </c>
      <c r="G2572" s="65" t="s">
        <v>650</v>
      </c>
      <c r="H2572" s="65" t="s">
        <v>635</v>
      </c>
      <c r="I2572" s="81">
        <v>16245.800000000001</v>
      </c>
      <c r="J2572" s="48" t="str">
        <f t="shared" si="40"/>
        <v>180 Dept of Public Safety</v>
      </c>
      <c r="K2572" s="48" t="str">
        <f>IFERROR(VLOOKUP(C2572,AppropUnits[],13,0),D2572)</f>
        <v>DPS Non-Government/Other Services</v>
      </c>
      <c r="L2572" s="72" t="s">
        <v>632</v>
      </c>
      <c r="M2572" s="73" t="s">
        <v>2161</v>
      </c>
    </row>
    <row r="2573" spans="1:13" ht="15" customHeight="1" x14ac:dyDescent="0.25">
      <c r="A2573" s="64" t="s">
        <v>73</v>
      </c>
      <c r="B2573" s="65" t="s">
        <v>71</v>
      </c>
      <c r="C2573" s="65" t="s">
        <v>80</v>
      </c>
      <c r="D2573" s="65" t="s">
        <v>842</v>
      </c>
      <c r="E2573" s="77" t="s">
        <v>361</v>
      </c>
      <c r="F2573" s="65" t="s">
        <v>633</v>
      </c>
      <c r="G2573" s="65" t="s">
        <v>651</v>
      </c>
      <c r="H2573" s="65" t="s">
        <v>635</v>
      </c>
      <c r="I2573" s="81">
        <v>-16.481503999999997</v>
      </c>
      <c r="J2573" s="48" t="str">
        <f t="shared" si="40"/>
        <v>180 Dept of Public Safety</v>
      </c>
      <c r="K2573" s="48" t="str">
        <f>IFERROR(VLOOKUP(C2573,AppropUnits[],13,0),D2573)</f>
        <v>DPS Non-Government/Other Services</v>
      </c>
      <c r="L2573" s="72" t="s">
        <v>632</v>
      </c>
      <c r="M2573" s="73" t="s">
        <v>2161</v>
      </c>
    </row>
    <row r="2574" spans="1:13" ht="15" customHeight="1" x14ac:dyDescent="0.25">
      <c r="A2574" s="64" t="s">
        <v>73</v>
      </c>
      <c r="B2574" s="65" t="s">
        <v>71</v>
      </c>
      <c r="C2574" s="65" t="s">
        <v>80</v>
      </c>
      <c r="D2574" s="65" t="s">
        <v>842</v>
      </c>
      <c r="E2574" s="77" t="s">
        <v>361</v>
      </c>
      <c r="F2574" s="65" t="s">
        <v>633</v>
      </c>
      <c r="G2574" s="65" t="s">
        <v>667</v>
      </c>
      <c r="H2574" s="65" t="s">
        <v>635</v>
      </c>
      <c r="I2574" s="81">
        <v>7365.78999999998</v>
      </c>
      <c r="J2574" s="48" t="str">
        <f t="shared" si="40"/>
        <v>180 Dept of Public Safety</v>
      </c>
      <c r="K2574" s="48" t="str">
        <f>IFERROR(VLOOKUP(C2574,AppropUnits[],13,0),D2574)</f>
        <v>DPS Non-Government/Other Services</v>
      </c>
      <c r="L2574" s="72" t="s">
        <v>632</v>
      </c>
      <c r="M2574" s="73" t="s">
        <v>2161</v>
      </c>
    </row>
    <row r="2575" spans="1:13" ht="15" customHeight="1" x14ac:dyDescent="0.25">
      <c r="A2575" s="64" t="s">
        <v>73</v>
      </c>
      <c r="B2575" s="65" t="s">
        <v>71</v>
      </c>
      <c r="C2575" s="65" t="s">
        <v>80</v>
      </c>
      <c r="D2575" s="65" t="s">
        <v>842</v>
      </c>
      <c r="E2575" s="77" t="s">
        <v>361</v>
      </c>
      <c r="F2575" s="65" t="s">
        <v>633</v>
      </c>
      <c r="G2575" s="65" t="s">
        <v>644</v>
      </c>
      <c r="H2575" s="65" t="s">
        <v>635</v>
      </c>
      <c r="I2575" s="81">
        <v>2153.4399999999987</v>
      </c>
      <c r="J2575" s="48" t="str">
        <f t="shared" si="40"/>
        <v>180 Dept of Public Safety</v>
      </c>
      <c r="K2575" s="48" t="str">
        <f>IFERROR(VLOOKUP(C2575,AppropUnits[],13,0),D2575)</f>
        <v>DPS Non-Government/Other Services</v>
      </c>
      <c r="L2575" s="72" t="s">
        <v>632</v>
      </c>
      <c r="M2575" s="73" t="s">
        <v>2161</v>
      </c>
    </row>
    <row r="2576" spans="1:13" ht="15" customHeight="1" x14ac:dyDescent="0.25">
      <c r="A2576" s="64" t="s">
        <v>73</v>
      </c>
      <c r="B2576" s="65" t="s">
        <v>71</v>
      </c>
      <c r="C2576" s="65" t="s">
        <v>80</v>
      </c>
      <c r="D2576" s="65" t="s">
        <v>842</v>
      </c>
      <c r="E2576" s="77" t="s">
        <v>361</v>
      </c>
      <c r="F2576" s="65" t="s">
        <v>633</v>
      </c>
      <c r="G2576" s="65" t="s">
        <v>652</v>
      </c>
      <c r="H2576" s="65" t="s">
        <v>635</v>
      </c>
      <c r="I2576" s="81">
        <v>4458.7713337979985</v>
      </c>
      <c r="J2576" s="48" t="str">
        <f t="shared" si="40"/>
        <v>180 Dept of Public Safety</v>
      </c>
      <c r="K2576" s="48" t="str">
        <f>IFERROR(VLOOKUP(C2576,AppropUnits[],13,0),D2576)</f>
        <v>DPS Non-Government/Other Services</v>
      </c>
      <c r="L2576" s="72" t="s">
        <v>632</v>
      </c>
      <c r="M2576" s="73" t="s">
        <v>2161</v>
      </c>
    </row>
    <row r="2577" spans="1:13" ht="15" customHeight="1" x14ac:dyDescent="0.25">
      <c r="A2577" s="64" t="s">
        <v>73</v>
      </c>
      <c r="B2577" s="65" t="s">
        <v>71</v>
      </c>
      <c r="C2577" s="65" t="s">
        <v>80</v>
      </c>
      <c r="D2577" s="65" t="s">
        <v>843</v>
      </c>
      <c r="E2577" s="77" t="s">
        <v>361</v>
      </c>
      <c r="F2577" s="65" t="s">
        <v>633</v>
      </c>
      <c r="G2577" s="65" t="s">
        <v>634</v>
      </c>
      <c r="H2577" s="65" t="s">
        <v>635</v>
      </c>
      <c r="I2577" s="81">
        <v>554.5169512971446</v>
      </c>
      <c r="J2577" s="48" t="str">
        <f t="shared" si="40"/>
        <v>180 Dept of Public Safety</v>
      </c>
      <c r="K2577" s="48" t="str">
        <f>IFERROR(VLOOKUP(C2577,AppropUnits[],13,0),D2577)</f>
        <v>DPS Non-Government/Other Services</v>
      </c>
      <c r="L2577" s="72" t="s">
        <v>632</v>
      </c>
      <c r="M2577" s="73" t="s">
        <v>2161</v>
      </c>
    </row>
    <row r="2578" spans="1:13" ht="15" customHeight="1" x14ac:dyDescent="0.25">
      <c r="A2578" s="64" t="s">
        <v>73</v>
      </c>
      <c r="B2578" s="65" t="s">
        <v>71</v>
      </c>
      <c r="C2578" s="65" t="s">
        <v>80</v>
      </c>
      <c r="D2578" s="65" t="s">
        <v>843</v>
      </c>
      <c r="E2578" s="77" t="s">
        <v>361</v>
      </c>
      <c r="F2578" s="65" t="s">
        <v>633</v>
      </c>
      <c r="G2578" s="65" t="s">
        <v>650</v>
      </c>
      <c r="H2578" s="65" t="s">
        <v>635</v>
      </c>
      <c r="I2578" s="81">
        <v>213.04906080270098</v>
      </c>
      <c r="J2578" s="48" t="str">
        <f t="shared" si="40"/>
        <v>180 Dept of Public Safety</v>
      </c>
      <c r="K2578" s="48" t="str">
        <f>IFERROR(VLOOKUP(C2578,AppropUnits[],13,0),D2578)</f>
        <v>DPS Non-Government/Other Services</v>
      </c>
      <c r="L2578" s="72" t="s">
        <v>632</v>
      </c>
      <c r="M2578" s="73" t="s">
        <v>2161</v>
      </c>
    </row>
    <row r="2579" spans="1:13" ht="15" customHeight="1" x14ac:dyDescent="0.25">
      <c r="A2579" s="64" t="s">
        <v>73</v>
      </c>
      <c r="B2579" s="65" t="s">
        <v>71</v>
      </c>
      <c r="C2579" s="65" t="s">
        <v>81</v>
      </c>
      <c r="D2579" s="65" t="s">
        <v>844</v>
      </c>
      <c r="E2579" s="77" t="s">
        <v>361</v>
      </c>
      <c r="F2579" s="65" t="s">
        <v>633</v>
      </c>
      <c r="G2579" s="65" t="s">
        <v>634</v>
      </c>
      <c r="H2579" s="65" t="s">
        <v>13</v>
      </c>
      <c r="I2579" s="81">
        <v>-66.161199999999781</v>
      </c>
      <c r="J2579" s="48" t="str">
        <f t="shared" si="40"/>
        <v>180 Dept of Public Safety</v>
      </c>
      <c r="K2579" s="48" t="str">
        <f>IFERROR(VLOOKUP(C2579,AppropUnits[],13,0),D2579)</f>
        <v>DPS POST Basic Training</v>
      </c>
      <c r="L2579" s="72" t="s">
        <v>632</v>
      </c>
      <c r="M2579" s="73" t="s">
        <v>2161</v>
      </c>
    </row>
    <row r="2580" spans="1:13" ht="15" customHeight="1" x14ac:dyDescent="0.25">
      <c r="A2580" s="64" t="s">
        <v>73</v>
      </c>
      <c r="B2580" s="65" t="s">
        <v>71</v>
      </c>
      <c r="C2580" s="65" t="s">
        <v>81</v>
      </c>
      <c r="D2580" s="65" t="s">
        <v>844</v>
      </c>
      <c r="E2580" s="77" t="s">
        <v>361</v>
      </c>
      <c r="F2580" s="65" t="s">
        <v>633</v>
      </c>
      <c r="G2580" s="65" t="s">
        <v>634</v>
      </c>
      <c r="H2580" s="65" t="s">
        <v>635</v>
      </c>
      <c r="I2580" s="81">
        <v>84.144000000000119</v>
      </c>
      <c r="J2580" s="48" t="str">
        <f t="shared" si="40"/>
        <v>180 Dept of Public Safety</v>
      </c>
      <c r="K2580" s="48" t="str">
        <f>IFERROR(VLOOKUP(C2580,AppropUnits[],13,0),D2580)</f>
        <v>DPS POST Basic Training</v>
      </c>
      <c r="L2580" s="72" t="s">
        <v>632</v>
      </c>
      <c r="M2580" s="73" t="s">
        <v>2161</v>
      </c>
    </row>
    <row r="2581" spans="1:13" ht="15" customHeight="1" x14ac:dyDescent="0.25">
      <c r="A2581" s="64" t="s">
        <v>73</v>
      </c>
      <c r="B2581" s="65" t="s">
        <v>71</v>
      </c>
      <c r="C2581" s="65" t="s">
        <v>81</v>
      </c>
      <c r="D2581" s="65" t="s">
        <v>844</v>
      </c>
      <c r="E2581" s="77" t="s">
        <v>361</v>
      </c>
      <c r="F2581" s="65" t="s">
        <v>633</v>
      </c>
      <c r="G2581" s="65" t="s">
        <v>667</v>
      </c>
      <c r="H2581" s="65" t="s">
        <v>635</v>
      </c>
      <c r="I2581" s="81">
        <v>198.25999999999939</v>
      </c>
      <c r="J2581" s="48" t="str">
        <f t="shared" si="40"/>
        <v>180 Dept of Public Safety</v>
      </c>
      <c r="K2581" s="48" t="str">
        <f>IFERROR(VLOOKUP(C2581,AppropUnits[],13,0),D2581)</f>
        <v>DPS POST Basic Training</v>
      </c>
      <c r="L2581" s="72" t="s">
        <v>632</v>
      </c>
      <c r="M2581" s="73" t="s">
        <v>2161</v>
      </c>
    </row>
    <row r="2582" spans="1:13" ht="15" customHeight="1" x14ac:dyDescent="0.25">
      <c r="A2582" s="64" t="s">
        <v>73</v>
      </c>
      <c r="B2582" s="65" t="s">
        <v>71</v>
      </c>
      <c r="C2582" s="65" t="s">
        <v>81</v>
      </c>
      <c r="D2582" s="65" t="s">
        <v>844</v>
      </c>
      <c r="E2582" s="77" t="s">
        <v>361</v>
      </c>
      <c r="F2582" s="65" t="s">
        <v>633</v>
      </c>
      <c r="G2582" s="65" t="s">
        <v>644</v>
      </c>
      <c r="H2582" s="65" t="s">
        <v>635</v>
      </c>
      <c r="I2582" s="81">
        <v>680.77499999999952</v>
      </c>
      <c r="J2582" s="48" t="str">
        <f t="shared" si="40"/>
        <v>180 Dept of Public Safety</v>
      </c>
      <c r="K2582" s="48" t="str">
        <f>IFERROR(VLOOKUP(C2582,AppropUnits[],13,0),D2582)</f>
        <v>DPS POST Basic Training</v>
      </c>
      <c r="L2582" s="72" t="s">
        <v>632</v>
      </c>
      <c r="M2582" s="73" t="s">
        <v>2161</v>
      </c>
    </row>
    <row r="2583" spans="1:13" ht="15" customHeight="1" x14ac:dyDescent="0.25">
      <c r="A2583" s="64" t="s">
        <v>73</v>
      </c>
      <c r="B2583" s="65" t="s">
        <v>71</v>
      </c>
      <c r="C2583" s="65" t="s">
        <v>82</v>
      </c>
      <c r="D2583" s="65" t="s">
        <v>845</v>
      </c>
      <c r="E2583" s="77" t="s">
        <v>361</v>
      </c>
      <c r="F2583" s="65" t="s">
        <v>633</v>
      </c>
      <c r="G2583" s="65" t="s">
        <v>634</v>
      </c>
      <c r="H2583" s="65" t="s">
        <v>13</v>
      </c>
      <c r="I2583" s="81">
        <v>-184.77319999999966</v>
      </c>
      <c r="J2583" s="48" t="str">
        <f t="shared" si="40"/>
        <v>180 Dept of Public Safety</v>
      </c>
      <c r="K2583" s="48" t="str">
        <f>IFERROR(VLOOKUP(C2583,AppropUnits[],13,0),D2583)</f>
        <v>DPS POST Regional/In-service Training</v>
      </c>
      <c r="L2583" s="72" t="s">
        <v>632</v>
      </c>
      <c r="M2583" s="73" t="s">
        <v>2161</v>
      </c>
    </row>
    <row r="2584" spans="1:13" ht="15" customHeight="1" x14ac:dyDescent="0.25">
      <c r="A2584" s="64" t="s">
        <v>73</v>
      </c>
      <c r="B2584" s="65" t="s">
        <v>71</v>
      </c>
      <c r="C2584" s="65" t="s">
        <v>82</v>
      </c>
      <c r="D2584" s="65" t="s">
        <v>845</v>
      </c>
      <c r="E2584" s="77" t="s">
        <v>361</v>
      </c>
      <c r="F2584" s="65" t="s">
        <v>633</v>
      </c>
      <c r="G2584" s="65" t="s">
        <v>634</v>
      </c>
      <c r="H2584" s="65" t="s">
        <v>635</v>
      </c>
      <c r="I2584" s="81">
        <v>36.817600000000056</v>
      </c>
      <c r="J2584" s="48" t="str">
        <f t="shared" si="40"/>
        <v>180 Dept of Public Safety</v>
      </c>
      <c r="K2584" s="48" t="str">
        <f>IFERROR(VLOOKUP(C2584,AppropUnits[],13,0),D2584)</f>
        <v>DPS POST Regional/In-service Training</v>
      </c>
      <c r="L2584" s="72" t="s">
        <v>632</v>
      </c>
      <c r="M2584" s="73" t="s">
        <v>2161</v>
      </c>
    </row>
    <row r="2585" spans="1:13" ht="15" customHeight="1" x14ac:dyDescent="0.25">
      <c r="A2585" s="64" t="s">
        <v>73</v>
      </c>
      <c r="B2585" s="65" t="s">
        <v>71</v>
      </c>
      <c r="C2585" s="65" t="s">
        <v>82</v>
      </c>
      <c r="D2585" s="65" t="s">
        <v>845</v>
      </c>
      <c r="E2585" s="77" t="s">
        <v>361</v>
      </c>
      <c r="F2585" s="65" t="s">
        <v>633</v>
      </c>
      <c r="G2585" s="65" t="s">
        <v>667</v>
      </c>
      <c r="H2585" s="65" t="s">
        <v>635</v>
      </c>
      <c r="I2585" s="81">
        <v>86.199999999999733</v>
      </c>
      <c r="J2585" s="48" t="str">
        <f t="shared" si="40"/>
        <v>180 Dept of Public Safety</v>
      </c>
      <c r="K2585" s="48" t="str">
        <f>IFERROR(VLOOKUP(C2585,AppropUnits[],13,0),D2585)</f>
        <v>DPS POST Regional/In-service Training</v>
      </c>
      <c r="L2585" s="72" t="s">
        <v>632</v>
      </c>
      <c r="M2585" s="73" t="s">
        <v>2161</v>
      </c>
    </row>
    <row r="2586" spans="1:13" ht="15" customHeight="1" x14ac:dyDescent="0.25">
      <c r="A2586" s="64" t="s">
        <v>73</v>
      </c>
      <c r="B2586" s="65" t="s">
        <v>71</v>
      </c>
      <c r="C2586" s="65" t="s">
        <v>82</v>
      </c>
      <c r="D2586" s="65" t="s">
        <v>845</v>
      </c>
      <c r="E2586" s="77" t="s">
        <v>361</v>
      </c>
      <c r="F2586" s="65" t="s">
        <v>633</v>
      </c>
      <c r="G2586" s="65" t="s">
        <v>644</v>
      </c>
      <c r="H2586" s="65" t="s">
        <v>635</v>
      </c>
      <c r="I2586" s="81">
        <v>93.899999999999949</v>
      </c>
      <c r="J2586" s="48" t="str">
        <f t="shared" si="40"/>
        <v>180 Dept of Public Safety</v>
      </c>
      <c r="K2586" s="48" t="str">
        <f>IFERROR(VLOOKUP(C2586,AppropUnits[],13,0),D2586)</f>
        <v>DPS POST Regional/In-service Training</v>
      </c>
      <c r="L2586" s="72" t="s">
        <v>632</v>
      </c>
      <c r="M2586" s="73" t="s">
        <v>2161</v>
      </c>
    </row>
    <row r="2587" spans="1:13" ht="15" customHeight="1" x14ac:dyDescent="0.25">
      <c r="A2587" s="64" t="s">
        <v>73</v>
      </c>
      <c r="B2587" s="65" t="s">
        <v>71</v>
      </c>
      <c r="C2587" s="65" t="s">
        <v>82</v>
      </c>
      <c r="D2587" s="65" t="s">
        <v>845</v>
      </c>
      <c r="E2587" s="77" t="s">
        <v>361</v>
      </c>
      <c r="F2587" s="65" t="s">
        <v>633</v>
      </c>
      <c r="G2587" s="65" t="s">
        <v>652</v>
      </c>
      <c r="H2587" s="65" t="s">
        <v>635</v>
      </c>
      <c r="I2587" s="81">
        <v>3358.142410047999</v>
      </c>
      <c r="J2587" s="48" t="str">
        <f t="shared" si="40"/>
        <v>180 Dept of Public Safety</v>
      </c>
      <c r="K2587" s="48" t="str">
        <f>IFERROR(VLOOKUP(C2587,AppropUnits[],13,0),D2587)</f>
        <v>DPS POST Regional/In-service Training</v>
      </c>
      <c r="L2587" s="72" t="s">
        <v>632</v>
      </c>
      <c r="M2587" s="73" t="s">
        <v>2161</v>
      </c>
    </row>
    <row r="2588" spans="1:13" ht="15" customHeight="1" x14ac:dyDescent="0.25">
      <c r="A2588" s="64" t="s">
        <v>73</v>
      </c>
      <c r="B2588" s="65" t="s">
        <v>71</v>
      </c>
      <c r="C2588" s="65" t="s">
        <v>82</v>
      </c>
      <c r="D2588" s="65" t="s">
        <v>846</v>
      </c>
      <c r="E2588" s="77" t="s">
        <v>361</v>
      </c>
      <c r="F2588" s="65" t="s">
        <v>633</v>
      </c>
      <c r="G2588" s="65" t="s">
        <v>634</v>
      </c>
      <c r="H2588" s="65" t="s">
        <v>635</v>
      </c>
      <c r="I2588" s="81">
        <v>565.53743697801531</v>
      </c>
      <c r="J2588" s="48" t="str">
        <f t="shared" si="40"/>
        <v>180 Dept of Public Safety</v>
      </c>
      <c r="K2588" s="48" t="str">
        <f>IFERROR(VLOOKUP(C2588,AppropUnits[],13,0),D2588)</f>
        <v>DPS POST Regional/In-service Training</v>
      </c>
      <c r="L2588" s="72" t="s">
        <v>632</v>
      </c>
      <c r="M2588" s="73" t="s">
        <v>2161</v>
      </c>
    </row>
    <row r="2589" spans="1:13" ht="15" customHeight="1" x14ac:dyDescent="0.25">
      <c r="A2589" s="64" t="s">
        <v>73</v>
      </c>
      <c r="B2589" s="65" t="s">
        <v>71</v>
      </c>
      <c r="C2589" s="65" t="s">
        <v>82</v>
      </c>
      <c r="D2589" s="65" t="s">
        <v>846</v>
      </c>
      <c r="E2589" s="77" t="s">
        <v>361</v>
      </c>
      <c r="F2589" s="65" t="s">
        <v>633</v>
      </c>
      <c r="G2589" s="65" t="s">
        <v>650</v>
      </c>
      <c r="H2589" s="65" t="s">
        <v>635</v>
      </c>
      <c r="I2589" s="81">
        <v>217.28320390401979</v>
      </c>
      <c r="J2589" s="48" t="str">
        <f t="shared" si="40"/>
        <v>180 Dept of Public Safety</v>
      </c>
      <c r="K2589" s="48" t="str">
        <f>IFERROR(VLOOKUP(C2589,AppropUnits[],13,0),D2589)</f>
        <v>DPS POST Regional/In-service Training</v>
      </c>
      <c r="L2589" s="72" t="s">
        <v>632</v>
      </c>
      <c r="M2589" s="73" t="s">
        <v>2161</v>
      </c>
    </row>
    <row r="2590" spans="1:13" ht="15" customHeight="1" x14ac:dyDescent="0.25">
      <c r="A2590" s="64" t="s">
        <v>73</v>
      </c>
      <c r="B2590" s="65" t="s">
        <v>71</v>
      </c>
      <c r="C2590" s="65" t="s">
        <v>83</v>
      </c>
      <c r="D2590" s="65" t="s">
        <v>847</v>
      </c>
      <c r="E2590" s="77" t="s">
        <v>361</v>
      </c>
      <c r="F2590" s="65" t="s">
        <v>633</v>
      </c>
      <c r="G2590" s="65" t="s">
        <v>634</v>
      </c>
      <c r="H2590" s="65" t="s">
        <v>13</v>
      </c>
      <c r="I2590" s="81">
        <v>-596.93789999999842</v>
      </c>
      <c r="J2590" s="48" t="str">
        <f t="shared" si="40"/>
        <v>180 Dept of Public Safety</v>
      </c>
      <c r="K2590" s="48" t="str">
        <f>IFERROR(VLOOKUP(C2590,AppropUnits[],13,0),D2590)</f>
        <v>DPS POST Administration</v>
      </c>
      <c r="L2590" s="72" t="s">
        <v>632</v>
      </c>
      <c r="M2590" s="73" t="s">
        <v>2161</v>
      </c>
    </row>
    <row r="2591" spans="1:13" ht="15" customHeight="1" x14ac:dyDescent="0.25">
      <c r="A2591" s="64" t="s">
        <v>73</v>
      </c>
      <c r="B2591" s="65" t="s">
        <v>71</v>
      </c>
      <c r="C2591" s="65" t="s">
        <v>83</v>
      </c>
      <c r="D2591" s="65" t="s">
        <v>847</v>
      </c>
      <c r="E2591" s="77" t="s">
        <v>361</v>
      </c>
      <c r="F2591" s="65" t="s">
        <v>633</v>
      </c>
      <c r="G2591" s="65" t="s">
        <v>634</v>
      </c>
      <c r="H2591" s="65" t="s">
        <v>635</v>
      </c>
      <c r="I2591" s="81">
        <v>934.56660000000124</v>
      </c>
      <c r="J2591" s="48" t="str">
        <f t="shared" si="40"/>
        <v>180 Dept of Public Safety</v>
      </c>
      <c r="K2591" s="48" t="str">
        <f>IFERROR(VLOOKUP(C2591,AppropUnits[],13,0),D2591)</f>
        <v>DPS POST Administration</v>
      </c>
      <c r="L2591" s="72" t="s">
        <v>632</v>
      </c>
      <c r="M2591" s="73" t="s">
        <v>2161</v>
      </c>
    </row>
    <row r="2592" spans="1:13" ht="15" customHeight="1" x14ac:dyDescent="0.25">
      <c r="A2592" s="64" t="s">
        <v>73</v>
      </c>
      <c r="B2592" s="65" t="s">
        <v>71</v>
      </c>
      <c r="C2592" s="65" t="s">
        <v>83</v>
      </c>
      <c r="D2592" s="65" t="s">
        <v>847</v>
      </c>
      <c r="E2592" s="77" t="s">
        <v>361</v>
      </c>
      <c r="F2592" s="65" t="s">
        <v>633</v>
      </c>
      <c r="G2592" s="65" t="s">
        <v>667</v>
      </c>
      <c r="H2592" s="65" t="s">
        <v>635</v>
      </c>
      <c r="I2592" s="81">
        <v>1749.8599999999947</v>
      </c>
      <c r="J2592" s="48" t="str">
        <f t="shared" si="40"/>
        <v>180 Dept of Public Safety</v>
      </c>
      <c r="K2592" s="48" t="str">
        <f>IFERROR(VLOOKUP(C2592,AppropUnits[],13,0),D2592)</f>
        <v>DPS POST Administration</v>
      </c>
      <c r="L2592" s="72" t="s">
        <v>632</v>
      </c>
      <c r="M2592" s="73" t="s">
        <v>2161</v>
      </c>
    </row>
    <row r="2593" spans="1:13" ht="15" customHeight="1" x14ac:dyDescent="0.25">
      <c r="A2593" s="64" t="s">
        <v>73</v>
      </c>
      <c r="B2593" s="65" t="s">
        <v>71</v>
      </c>
      <c r="C2593" s="65" t="s">
        <v>83</v>
      </c>
      <c r="D2593" s="65" t="s">
        <v>847</v>
      </c>
      <c r="E2593" s="77" t="s">
        <v>361</v>
      </c>
      <c r="F2593" s="65" t="s">
        <v>633</v>
      </c>
      <c r="G2593" s="65" t="s">
        <v>644</v>
      </c>
      <c r="H2593" s="65" t="s">
        <v>635</v>
      </c>
      <c r="I2593" s="81">
        <v>75.119999999999948</v>
      </c>
      <c r="J2593" s="48" t="str">
        <f t="shared" si="40"/>
        <v>180 Dept of Public Safety</v>
      </c>
      <c r="K2593" s="48" t="str">
        <f>IFERROR(VLOOKUP(C2593,AppropUnits[],13,0),D2593)</f>
        <v>DPS POST Administration</v>
      </c>
      <c r="L2593" s="72" t="s">
        <v>632</v>
      </c>
      <c r="M2593" s="73" t="s">
        <v>2161</v>
      </c>
    </row>
    <row r="2594" spans="1:13" ht="15" customHeight="1" x14ac:dyDescent="0.25">
      <c r="A2594" s="64" t="s">
        <v>73</v>
      </c>
      <c r="B2594" s="65" t="s">
        <v>71</v>
      </c>
      <c r="C2594" s="65" t="s">
        <v>83</v>
      </c>
      <c r="D2594" s="65" t="s">
        <v>847</v>
      </c>
      <c r="E2594" s="77" t="s">
        <v>361</v>
      </c>
      <c r="F2594" s="65" t="s">
        <v>633</v>
      </c>
      <c r="G2594" s="65" t="s">
        <v>652</v>
      </c>
      <c r="H2594" s="65" t="s">
        <v>635</v>
      </c>
      <c r="I2594" s="81">
        <v>262.32000000000005</v>
      </c>
      <c r="J2594" s="48" t="str">
        <f t="shared" si="40"/>
        <v>180 Dept of Public Safety</v>
      </c>
      <c r="K2594" s="48" t="str">
        <f>IFERROR(VLOOKUP(C2594,AppropUnits[],13,0),D2594)</f>
        <v>DPS POST Administration</v>
      </c>
      <c r="L2594" s="72" t="s">
        <v>632</v>
      </c>
      <c r="M2594" s="73" t="s">
        <v>2161</v>
      </c>
    </row>
    <row r="2595" spans="1:13" ht="15" customHeight="1" x14ac:dyDescent="0.25">
      <c r="A2595" s="64" t="s">
        <v>73</v>
      </c>
      <c r="B2595" s="65" t="s">
        <v>71</v>
      </c>
      <c r="C2595" s="65" t="s">
        <v>83</v>
      </c>
      <c r="D2595" s="65" t="s">
        <v>848</v>
      </c>
      <c r="E2595" s="77" t="s">
        <v>361</v>
      </c>
      <c r="F2595" s="65" t="s">
        <v>633</v>
      </c>
      <c r="G2595" s="65" t="s">
        <v>634</v>
      </c>
      <c r="H2595" s="65" t="s">
        <v>635</v>
      </c>
      <c r="I2595" s="81">
        <v>163.97498843205216</v>
      </c>
      <c r="J2595" s="48" t="str">
        <f t="shared" si="40"/>
        <v>180 Dept of Public Safety</v>
      </c>
      <c r="K2595" s="48" t="str">
        <f>IFERROR(VLOOKUP(C2595,AppropUnits[],13,0),D2595)</f>
        <v>DPS POST Administration</v>
      </c>
      <c r="L2595" s="72" t="s">
        <v>632</v>
      </c>
      <c r="M2595" s="73" t="s">
        <v>2161</v>
      </c>
    </row>
    <row r="2596" spans="1:13" ht="15" customHeight="1" x14ac:dyDescent="0.25">
      <c r="A2596" s="64" t="s">
        <v>73</v>
      </c>
      <c r="B2596" s="65" t="s">
        <v>71</v>
      </c>
      <c r="C2596" s="65" t="s">
        <v>83</v>
      </c>
      <c r="D2596" s="65" t="s">
        <v>848</v>
      </c>
      <c r="E2596" s="77" t="s">
        <v>361</v>
      </c>
      <c r="F2596" s="65" t="s">
        <v>633</v>
      </c>
      <c r="G2596" s="65" t="s">
        <v>650</v>
      </c>
      <c r="H2596" s="65" t="s">
        <v>635</v>
      </c>
      <c r="I2596" s="81">
        <v>63.000269331464096</v>
      </c>
      <c r="J2596" s="48" t="str">
        <f t="shared" si="40"/>
        <v>180 Dept of Public Safety</v>
      </c>
      <c r="K2596" s="48" t="str">
        <f>IFERROR(VLOOKUP(C2596,AppropUnits[],13,0),D2596)</f>
        <v>DPS POST Administration</v>
      </c>
      <c r="L2596" s="72" t="s">
        <v>632</v>
      </c>
      <c r="M2596" s="73" t="s">
        <v>2161</v>
      </c>
    </row>
    <row r="2597" spans="1:13" ht="15" customHeight="1" x14ac:dyDescent="0.25">
      <c r="A2597" s="64" t="s">
        <v>73</v>
      </c>
      <c r="B2597" s="65" t="s">
        <v>71</v>
      </c>
      <c r="C2597" s="65" t="s">
        <v>84</v>
      </c>
      <c r="D2597" s="65" t="s">
        <v>849</v>
      </c>
      <c r="E2597" s="77" t="s">
        <v>361</v>
      </c>
      <c r="F2597" s="65" t="s">
        <v>633</v>
      </c>
      <c r="G2597" s="65" t="s">
        <v>634</v>
      </c>
      <c r="H2597" s="65" t="s">
        <v>635</v>
      </c>
      <c r="I2597" s="81">
        <v>443.17793415178119</v>
      </c>
      <c r="J2597" s="48" t="str">
        <f t="shared" si="40"/>
        <v>180 Dept of Public Safety</v>
      </c>
      <c r="K2597" s="48" t="str">
        <f>IFERROR(VLOOKUP(C2597,AppropUnits[],13,0),D2597)</f>
        <v>DPS CITS Administration</v>
      </c>
      <c r="L2597" s="72" t="s">
        <v>632</v>
      </c>
      <c r="M2597" s="73" t="s">
        <v>2161</v>
      </c>
    </row>
    <row r="2598" spans="1:13" ht="15" customHeight="1" x14ac:dyDescent="0.25">
      <c r="A2598" s="64" t="s">
        <v>73</v>
      </c>
      <c r="B2598" s="65" t="s">
        <v>71</v>
      </c>
      <c r="C2598" s="65" t="s">
        <v>84</v>
      </c>
      <c r="D2598" s="65" t="s">
        <v>849</v>
      </c>
      <c r="E2598" s="77" t="s">
        <v>361</v>
      </c>
      <c r="F2598" s="65" t="s">
        <v>633</v>
      </c>
      <c r="G2598" s="65" t="s">
        <v>650</v>
      </c>
      <c r="H2598" s="65" t="s">
        <v>635</v>
      </c>
      <c r="I2598" s="81">
        <v>170.27187792663685</v>
      </c>
      <c r="J2598" s="48" t="str">
        <f t="shared" si="40"/>
        <v>180 Dept of Public Safety</v>
      </c>
      <c r="K2598" s="48" t="str">
        <f>IFERROR(VLOOKUP(C2598,AppropUnits[],13,0),D2598)</f>
        <v>DPS CITS Administration</v>
      </c>
      <c r="L2598" s="72" t="s">
        <v>632</v>
      </c>
      <c r="M2598" s="73" t="s">
        <v>2161</v>
      </c>
    </row>
    <row r="2599" spans="1:13" ht="15" customHeight="1" x14ac:dyDescent="0.25">
      <c r="A2599" s="64" t="s">
        <v>73</v>
      </c>
      <c r="B2599" s="65" t="s">
        <v>71</v>
      </c>
      <c r="C2599" s="65" t="s">
        <v>84</v>
      </c>
      <c r="D2599" s="65" t="s">
        <v>850</v>
      </c>
      <c r="E2599" s="77" t="s">
        <v>361</v>
      </c>
      <c r="F2599" s="65" t="s">
        <v>633</v>
      </c>
      <c r="G2599" s="65" t="s">
        <v>634</v>
      </c>
      <c r="H2599" s="65" t="s">
        <v>13</v>
      </c>
      <c r="I2599" s="81">
        <v>-21.443999999999868</v>
      </c>
      <c r="J2599" s="48" t="str">
        <f t="shared" si="40"/>
        <v>180 Dept of Public Safety</v>
      </c>
      <c r="K2599" s="48" t="str">
        <f>IFERROR(VLOOKUP(C2599,AppropUnits[],13,0),D2599)</f>
        <v>DPS CITS Administration</v>
      </c>
      <c r="L2599" s="72" t="s">
        <v>632</v>
      </c>
      <c r="M2599" s="73" t="s">
        <v>2161</v>
      </c>
    </row>
    <row r="2600" spans="1:13" ht="15" customHeight="1" x14ac:dyDescent="0.25">
      <c r="A2600" s="64" t="s">
        <v>73</v>
      </c>
      <c r="B2600" s="65" t="s">
        <v>71</v>
      </c>
      <c r="C2600" s="65" t="s">
        <v>84</v>
      </c>
      <c r="D2600" s="65" t="s">
        <v>850</v>
      </c>
      <c r="E2600" s="77" t="s">
        <v>361</v>
      </c>
      <c r="F2600" s="65" t="s">
        <v>633</v>
      </c>
      <c r="G2600" s="65" t="s">
        <v>634</v>
      </c>
      <c r="H2600" s="65" t="s">
        <v>635</v>
      </c>
      <c r="I2600" s="81">
        <v>108.44800000000014</v>
      </c>
      <c r="J2600" s="48" t="str">
        <f t="shared" si="40"/>
        <v>180 Dept of Public Safety</v>
      </c>
      <c r="K2600" s="48" t="str">
        <f>IFERROR(VLOOKUP(C2600,AppropUnits[],13,0),D2600)</f>
        <v>DPS CITS Administration</v>
      </c>
      <c r="L2600" s="72" t="s">
        <v>632</v>
      </c>
      <c r="M2600" s="73" t="s">
        <v>2161</v>
      </c>
    </row>
    <row r="2601" spans="1:13" ht="15" customHeight="1" x14ac:dyDescent="0.25">
      <c r="A2601" s="64" t="s">
        <v>73</v>
      </c>
      <c r="B2601" s="65" t="s">
        <v>71</v>
      </c>
      <c r="C2601" s="65" t="s">
        <v>84</v>
      </c>
      <c r="D2601" s="65" t="s">
        <v>850</v>
      </c>
      <c r="E2601" s="77" t="s">
        <v>361</v>
      </c>
      <c r="F2601" s="65" t="s">
        <v>633</v>
      </c>
      <c r="G2601" s="65" t="s">
        <v>667</v>
      </c>
      <c r="H2601" s="65" t="s">
        <v>635</v>
      </c>
      <c r="I2601" s="81">
        <v>155.15999999999954</v>
      </c>
      <c r="J2601" s="48" t="str">
        <f t="shared" si="40"/>
        <v>180 Dept of Public Safety</v>
      </c>
      <c r="K2601" s="48" t="str">
        <f>IFERROR(VLOOKUP(C2601,AppropUnits[],13,0),D2601)</f>
        <v>DPS CITS Administration</v>
      </c>
      <c r="L2601" s="72" t="s">
        <v>632</v>
      </c>
      <c r="M2601" s="73" t="s">
        <v>2161</v>
      </c>
    </row>
    <row r="2602" spans="1:13" ht="15" customHeight="1" x14ac:dyDescent="0.25">
      <c r="A2602" s="64" t="s">
        <v>73</v>
      </c>
      <c r="B2602" s="65" t="s">
        <v>71</v>
      </c>
      <c r="C2602" s="65" t="s">
        <v>84</v>
      </c>
      <c r="D2602" s="65" t="s">
        <v>850</v>
      </c>
      <c r="E2602" s="77" t="s">
        <v>361</v>
      </c>
      <c r="F2602" s="65" t="s">
        <v>633</v>
      </c>
      <c r="G2602" s="65" t="s">
        <v>644</v>
      </c>
      <c r="H2602" s="65" t="s">
        <v>635</v>
      </c>
      <c r="I2602" s="81">
        <v>56.339999999999961</v>
      </c>
      <c r="J2602" s="48" t="str">
        <f t="shared" si="40"/>
        <v>180 Dept of Public Safety</v>
      </c>
      <c r="K2602" s="48" t="str">
        <f>IFERROR(VLOOKUP(C2602,AppropUnits[],13,0),D2602)</f>
        <v>DPS CITS Administration</v>
      </c>
      <c r="L2602" s="72" t="s">
        <v>632</v>
      </c>
      <c r="M2602" s="73" t="s">
        <v>2161</v>
      </c>
    </row>
    <row r="2603" spans="1:13" ht="15" customHeight="1" x14ac:dyDescent="0.25">
      <c r="A2603" s="64" t="s">
        <v>73</v>
      </c>
      <c r="B2603" s="65" t="s">
        <v>71</v>
      </c>
      <c r="C2603" s="65" t="s">
        <v>84</v>
      </c>
      <c r="D2603" s="65" t="s">
        <v>850</v>
      </c>
      <c r="E2603" s="77" t="s">
        <v>361</v>
      </c>
      <c r="F2603" s="65" t="s">
        <v>633</v>
      </c>
      <c r="G2603" s="65" t="s">
        <v>652</v>
      </c>
      <c r="H2603" s="65" t="s">
        <v>635</v>
      </c>
      <c r="I2603" s="81">
        <v>262.32000000000005</v>
      </c>
      <c r="J2603" s="48" t="str">
        <f t="shared" si="40"/>
        <v>180 Dept of Public Safety</v>
      </c>
      <c r="K2603" s="48" t="str">
        <f>IFERROR(VLOOKUP(C2603,AppropUnits[],13,0),D2603)</f>
        <v>DPS CITS Administration</v>
      </c>
      <c r="L2603" s="72" t="s">
        <v>632</v>
      </c>
      <c r="M2603" s="73" t="s">
        <v>2161</v>
      </c>
    </row>
    <row r="2604" spans="1:13" ht="15" customHeight="1" x14ac:dyDescent="0.25">
      <c r="A2604" s="64" t="s">
        <v>73</v>
      </c>
      <c r="B2604" s="65" t="s">
        <v>71</v>
      </c>
      <c r="C2604" s="65" t="s">
        <v>85</v>
      </c>
      <c r="D2604" s="65" t="s">
        <v>851</v>
      </c>
      <c r="E2604" s="77" t="s">
        <v>361</v>
      </c>
      <c r="F2604" s="65" t="s">
        <v>633</v>
      </c>
      <c r="G2604" s="65" t="s">
        <v>634</v>
      </c>
      <c r="H2604" s="65" t="s">
        <v>13</v>
      </c>
      <c r="I2604" s="81">
        <v>-919.7492999999979</v>
      </c>
      <c r="J2604" s="48" t="str">
        <f t="shared" si="40"/>
        <v>180 Dept of Public Safety</v>
      </c>
      <c r="K2604" s="48" t="str">
        <f>IFERROR(VLOOKUP(C2604,AppropUnits[],13,0),D2604)</f>
        <v>DPS State Crime Labs</v>
      </c>
      <c r="L2604" s="72" t="s">
        <v>632</v>
      </c>
      <c r="M2604" s="73" t="s">
        <v>2161</v>
      </c>
    </row>
    <row r="2605" spans="1:13" ht="15" customHeight="1" x14ac:dyDescent="0.25">
      <c r="A2605" s="64" t="s">
        <v>73</v>
      </c>
      <c r="B2605" s="65" t="s">
        <v>71</v>
      </c>
      <c r="C2605" s="65" t="s">
        <v>85</v>
      </c>
      <c r="D2605" s="65" t="s">
        <v>851</v>
      </c>
      <c r="E2605" s="77" t="s">
        <v>361</v>
      </c>
      <c r="F2605" s="65" t="s">
        <v>633</v>
      </c>
      <c r="G2605" s="65" t="s">
        <v>634</v>
      </c>
      <c r="H2605" s="65" t="s">
        <v>635</v>
      </c>
      <c r="I2605" s="81">
        <v>2607.4162000000038</v>
      </c>
      <c r="J2605" s="48" t="str">
        <f t="shared" si="40"/>
        <v>180 Dept of Public Safety</v>
      </c>
      <c r="K2605" s="48" t="str">
        <f>IFERROR(VLOOKUP(C2605,AppropUnits[],13,0),D2605)</f>
        <v>DPS State Crime Labs</v>
      </c>
      <c r="L2605" s="72" t="s">
        <v>632</v>
      </c>
      <c r="M2605" s="73" t="s">
        <v>2161</v>
      </c>
    </row>
    <row r="2606" spans="1:13" ht="15" customHeight="1" x14ac:dyDescent="0.25">
      <c r="A2606" s="64" t="s">
        <v>73</v>
      </c>
      <c r="B2606" s="65" t="s">
        <v>71</v>
      </c>
      <c r="C2606" s="65" t="s">
        <v>85</v>
      </c>
      <c r="D2606" s="65" t="s">
        <v>851</v>
      </c>
      <c r="E2606" s="77" t="s">
        <v>361</v>
      </c>
      <c r="F2606" s="65" t="s">
        <v>633</v>
      </c>
      <c r="G2606" s="65" t="s">
        <v>649</v>
      </c>
      <c r="H2606" s="65" t="s">
        <v>635</v>
      </c>
      <c r="I2606" s="81">
        <v>4319.0425000000023</v>
      </c>
      <c r="J2606" s="48" t="str">
        <f t="shared" si="40"/>
        <v>180 Dept of Public Safety</v>
      </c>
      <c r="K2606" s="48" t="str">
        <f>IFERROR(VLOOKUP(C2606,AppropUnits[],13,0),D2606)</f>
        <v>DPS State Crime Labs</v>
      </c>
      <c r="L2606" s="72" t="s">
        <v>632</v>
      </c>
      <c r="M2606" s="73" t="s">
        <v>2161</v>
      </c>
    </row>
    <row r="2607" spans="1:13" ht="15" customHeight="1" x14ac:dyDescent="0.25">
      <c r="A2607" s="64" t="s">
        <v>73</v>
      </c>
      <c r="B2607" s="65" t="s">
        <v>71</v>
      </c>
      <c r="C2607" s="65" t="s">
        <v>85</v>
      </c>
      <c r="D2607" s="65" t="s">
        <v>851</v>
      </c>
      <c r="E2607" s="77" t="s">
        <v>361</v>
      </c>
      <c r="F2607" s="65" t="s">
        <v>633</v>
      </c>
      <c r="G2607" s="65" t="s">
        <v>650</v>
      </c>
      <c r="H2607" s="65" t="s">
        <v>635</v>
      </c>
      <c r="I2607" s="81">
        <v>1163.75</v>
      </c>
      <c r="J2607" s="48" t="str">
        <f t="shared" si="40"/>
        <v>180 Dept of Public Safety</v>
      </c>
      <c r="K2607" s="48" t="str">
        <f>IFERROR(VLOOKUP(C2607,AppropUnits[],13,0),D2607)</f>
        <v>DPS State Crime Labs</v>
      </c>
      <c r="L2607" s="72" t="s">
        <v>632</v>
      </c>
      <c r="M2607" s="73" t="s">
        <v>2161</v>
      </c>
    </row>
    <row r="2608" spans="1:13" ht="15" customHeight="1" x14ac:dyDescent="0.25">
      <c r="A2608" s="64" t="s">
        <v>73</v>
      </c>
      <c r="B2608" s="65" t="s">
        <v>71</v>
      </c>
      <c r="C2608" s="65" t="s">
        <v>85</v>
      </c>
      <c r="D2608" s="65" t="s">
        <v>851</v>
      </c>
      <c r="E2608" s="77" t="s">
        <v>361</v>
      </c>
      <c r="F2608" s="65" t="s">
        <v>633</v>
      </c>
      <c r="G2608" s="65" t="s">
        <v>651</v>
      </c>
      <c r="H2608" s="65" t="s">
        <v>635</v>
      </c>
      <c r="I2608" s="81">
        <v>-2118.1969920000006</v>
      </c>
      <c r="J2608" s="48" t="str">
        <f t="shared" si="40"/>
        <v>180 Dept of Public Safety</v>
      </c>
      <c r="K2608" s="48" t="str">
        <f>IFERROR(VLOOKUP(C2608,AppropUnits[],13,0),D2608)</f>
        <v>DPS State Crime Labs</v>
      </c>
      <c r="L2608" s="72" t="s">
        <v>632</v>
      </c>
      <c r="M2608" s="73" t="s">
        <v>2161</v>
      </c>
    </row>
    <row r="2609" spans="1:13" ht="15" customHeight="1" x14ac:dyDescent="0.25">
      <c r="A2609" s="64" t="s">
        <v>73</v>
      </c>
      <c r="B2609" s="65" t="s">
        <v>71</v>
      </c>
      <c r="C2609" s="65" t="s">
        <v>85</v>
      </c>
      <c r="D2609" s="65" t="s">
        <v>851</v>
      </c>
      <c r="E2609" s="77" t="s">
        <v>361</v>
      </c>
      <c r="F2609" s="65" t="s">
        <v>633</v>
      </c>
      <c r="G2609" s="65" t="s">
        <v>667</v>
      </c>
      <c r="H2609" s="65" t="s">
        <v>635</v>
      </c>
      <c r="I2609" s="81">
        <v>6094.339999999981</v>
      </c>
      <c r="J2609" s="48" t="str">
        <f t="shared" si="40"/>
        <v>180 Dept of Public Safety</v>
      </c>
      <c r="K2609" s="48" t="str">
        <f>IFERROR(VLOOKUP(C2609,AppropUnits[],13,0),D2609)</f>
        <v>DPS State Crime Labs</v>
      </c>
      <c r="L2609" s="72" t="s">
        <v>632</v>
      </c>
      <c r="M2609" s="73" t="s">
        <v>2161</v>
      </c>
    </row>
    <row r="2610" spans="1:13" ht="15" customHeight="1" x14ac:dyDescent="0.25">
      <c r="A2610" s="64" t="s">
        <v>73</v>
      </c>
      <c r="B2610" s="65" t="s">
        <v>71</v>
      </c>
      <c r="C2610" s="65" t="s">
        <v>85</v>
      </c>
      <c r="D2610" s="65" t="s">
        <v>851</v>
      </c>
      <c r="E2610" s="77" t="s">
        <v>361</v>
      </c>
      <c r="F2610" s="65" t="s">
        <v>633</v>
      </c>
      <c r="G2610" s="65" t="s">
        <v>644</v>
      </c>
      <c r="H2610" s="65" t="s">
        <v>635</v>
      </c>
      <c r="I2610" s="81">
        <v>898.30999999999949</v>
      </c>
      <c r="J2610" s="48" t="str">
        <f t="shared" si="40"/>
        <v>180 Dept of Public Safety</v>
      </c>
      <c r="K2610" s="48" t="str">
        <f>IFERROR(VLOOKUP(C2610,AppropUnits[],13,0),D2610)</f>
        <v>DPS State Crime Labs</v>
      </c>
      <c r="L2610" s="72" t="s">
        <v>632</v>
      </c>
      <c r="M2610" s="73" t="s">
        <v>2161</v>
      </c>
    </row>
    <row r="2611" spans="1:13" ht="15" customHeight="1" x14ac:dyDescent="0.25">
      <c r="A2611" s="64" t="s">
        <v>73</v>
      </c>
      <c r="B2611" s="65" t="s">
        <v>71</v>
      </c>
      <c r="C2611" s="65" t="s">
        <v>85</v>
      </c>
      <c r="D2611" s="65" t="s">
        <v>851</v>
      </c>
      <c r="E2611" s="77" t="s">
        <v>361</v>
      </c>
      <c r="F2611" s="65" t="s">
        <v>633</v>
      </c>
      <c r="G2611" s="65" t="s">
        <v>652</v>
      </c>
      <c r="H2611" s="65" t="s">
        <v>635</v>
      </c>
      <c r="I2611" s="81">
        <v>10209.972203207997</v>
      </c>
      <c r="J2611" s="48" t="str">
        <f t="shared" si="40"/>
        <v>180 Dept of Public Safety</v>
      </c>
      <c r="K2611" s="48" t="str">
        <f>IFERROR(VLOOKUP(C2611,AppropUnits[],13,0),D2611)</f>
        <v>DPS State Crime Labs</v>
      </c>
      <c r="L2611" s="72" t="s">
        <v>632</v>
      </c>
      <c r="M2611" s="73" t="s">
        <v>2161</v>
      </c>
    </row>
    <row r="2612" spans="1:13" ht="15" customHeight="1" x14ac:dyDescent="0.25">
      <c r="A2612" s="64" t="s">
        <v>73</v>
      </c>
      <c r="B2612" s="65" t="s">
        <v>71</v>
      </c>
      <c r="C2612" s="65" t="s">
        <v>85</v>
      </c>
      <c r="D2612" s="65" t="s">
        <v>852</v>
      </c>
      <c r="E2612" s="77" t="s">
        <v>361</v>
      </c>
      <c r="F2612" s="65" t="s">
        <v>633</v>
      </c>
      <c r="G2612" s="65" t="s">
        <v>634</v>
      </c>
      <c r="H2612" s="65" t="s">
        <v>635</v>
      </c>
      <c r="I2612" s="81">
        <v>494.20285117712501</v>
      </c>
      <c r="J2612" s="48" t="str">
        <f t="shared" si="40"/>
        <v>180 Dept of Public Safety</v>
      </c>
      <c r="K2612" s="48" t="str">
        <f>IFERROR(VLOOKUP(C2612,AppropUnits[],13,0),D2612)</f>
        <v>DPS State Crime Labs</v>
      </c>
      <c r="L2612" s="72" t="s">
        <v>632</v>
      </c>
      <c r="M2612" s="73" t="s">
        <v>2161</v>
      </c>
    </row>
    <row r="2613" spans="1:13" ht="15" customHeight="1" x14ac:dyDescent="0.25">
      <c r="A2613" s="64" t="s">
        <v>73</v>
      </c>
      <c r="B2613" s="65" t="s">
        <v>71</v>
      </c>
      <c r="C2613" s="65" t="s">
        <v>85</v>
      </c>
      <c r="D2613" s="65" t="s">
        <v>852</v>
      </c>
      <c r="E2613" s="77" t="s">
        <v>361</v>
      </c>
      <c r="F2613" s="65" t="s">
        <v>633</v>
      </c>
      <c r="G2613" s="65" t="s">
        <v>650</v>
      </c>
      <c r="H2613" s="65" t="s">
        <v>635</v>
      </c>
      <c r="I2613" s="81">
        <v>189.87598673585521</v>
      </c>
      <c r="J2613" s="48" t="str">
        <f t="shared" si="40"/>
        <v>180 Dept of Public Safety</v>
      </c>
      <c r="K2613" s="48" t="str">
        <f>IFERROR(VLOOKUP(C2613,AppropUnits[],13,0),D2613)</f>
        <v>DPS State Crime Labs</v>
      </c>
      <c r="L2613" s="72" t="s">
        <v>632</v>
      </c>
      <c r="M2613" s="73" t="s">
        <v>2161</v>
      </c>
    </row>
    <row r="2614" spans="1:13" ht="15" customHeight="1" x14ac:dyDescent="0.25">
      <c r="A2614" s="64" t="s">
        <v>73</v>
      </c>
      <c r="B2614" s="65" t="s">
        <v>71</v>
      </c>
      <c r="C2614" s="65" t="s">
        <v>86</v>
      </c>
      <c r="D2614" s="65" t="s">
        <v>853</v>
      </c>
      <c r="E2614" s="77" t="s">
        <v>361</v>
      </c>
      <c r="F2614" s="65" t="s">
        <v>633</v>
      </c>
      <c r="G2614" s="65" t="s">
        <v>634</v>
      </c>
      <c r="H2614" s="65" t="s">
        <v>635</v>
      </c>
      <c r="I2614" s="81">
        <v>163.97498843205216</v>
      </c>
      <c r="J2614" s="48" t="str">
        <f t="shared" si="40"/>
        <v>180 Dept of Public Safety</v>
      </c>
      <c r="K2614" s="48" t="str">
        <f>IFERROR(VLOOKUP(C2614,AppropUnits[],13,0),D2614)</f>
        <v>DPS Communications</v>
      </c>
      <c r="L2614" s="72" t="s">
        <v>632</v>
      </c>
      <c r="M2614" s="73" t="s">
        <v>2161</v>
      </c>
    </row>
    <row r="2615" spans="1:13" ht="15" customHeight="1" x14ac:dyDescent="0.25">
      <c r="A2615" s="64" t="s">
        <v>73</v>
      </c>
      <c r="B2615" s="65" t="s">
        <v>71</v>
      </c>
      <c r="C2615" s="65" t="s">
        <v>86</v>
      </c>
      <c r="D2615" s="65" t="s">
        <v>853</v>
      </c>
      <c r="E2615" s="77" t="s">
        <v>361</v>
      </c>
      <c r="F2615" s="65" t="s">
        <v>633</v>
      </c>
      <c r="G2615" s="65" t="s">
        <v>650</v>
      </c>
      <c r="H2615" s="65" t="s">
        <v>635</v>
      </c>
      <c r="I2615" s="81">
        <v>63.000269331464096</v>
      </c>
      <c r="J2615" s="48" t="str">
        <f t="shared" si="40"/>
        <v>180 Dept of Public Safety</v>
      </c>
      <c r="K2615" s="48" t="str">
        <f>IFERROR(VLOOKUP(C2615,AppropUnits[],13,0),D2615)</f>
        <v>DPS Communications</v>
      </c>
      <c r="L2615" s="72" t="s">
        <v>632</v>
      </c>
      <c r="M2615" s="73" t="s">
        <v>2161</v>
      </c>
    </row>
    <row r="2616" spans="1:13" ht="15" customHeight="1" x14ac:dyDescent="0.25">
      <c r="A2616" s="64" t="s">
        <v>73</v>
      </c>
      <c r="B2616" s="65" t="s">
        <v>71</v>
      </c>
      <c r="C2616" s="65" t="s">
        <v>86</v>
      </c>
      <c r="D2616" s="65" t="s">
        <v>854</v>
      </c>
      <c r="E2616" s="77" t="s">
        <v>361</v>
      </c>
      <c r="F2616" s="65" t="s">
        <v>633</v>
      </c>
      <c r="G2616" s="65" t="s">
        <v>634</v>
      </c>
      <c r="H2616" s="65" t="s">
        <v>13</v>
      </c>
      <c r="I2616" s="81">
        <v>-4810.7052999999978</v>
      </c>
      <c r="J2616" s="48" t="str">
        <f t="shared" si="40"/>
        <v>180 Dept of Public Safety</v>
      </c>
      <c r="K2616" s="48" t="str">
        <f>IFERROR(VLOOKUP(C2616,AppropUnits[],13,0),D2616)</f>
        <v>DPS Communications</v>
      </c>
      <c r="L2616" s="72" t="s">
        <v>632</v>
      </c>
      <c r="M2616" s="73" t="s">
        <v>2161</v>
      </c>
    </row>
    <row r="2617" spans="1:13" ht="15" customHeight="1" x14ac:dyDescent="0.25">
      <c r="A2617" s="64" t="s">
        <v>73</v>
      </c>
      <c r="B2617" s="65" t="s">
        <v>71</v>
      </c>
      <c r="C2617" s="65" t="s">
        <v>86</v>
      </c>
      <c r="D2617" s="65" t="s">
        <v>854</v>
      </c>
      <c r="E2617" s="77" t="s">
        <v>361</v>
      </c>
      <c r="F2617" s="65" t="s">
        <v>633</v>
      </c>
      <c r="G2617" s="65" t="s">
        <v>634</v>
      </c>
      <c r="H2617" s="65" t="s">
        <v>635</v>
      </c>
      <c r="I2617" s="81">
        <v>2653.7852000000039</v>
      </c>
      <c r="J2617" s="48" t="str">
        <f t="shared" si="40"/>
        <v>180 Dept of Public Safety</v>
      </c>
      <c r="K2617" s="48" t="str">
        <f>IFERROR(VLOOKUP(C2617,AppropUnits[],13,0),D2617)</f>
        <v>DPS Communications</v>
      </c>
      <c r="L2617" s="72" t="s">
        <v>632</v>
      </c>
      <c r="M2617" s="73" t="s">
        <v>2161</v>
      </c>
    </row>
    <row r="2618" spans="1:13" ht="15" customHeight="1" x14ac:dyDescent="0.25">
      <c r="A2618" s="64" t="s">
        <v>73</v>
      </c>
      <c r="B2618" s="65" t="s">
        <v>71</v>
      </c>
      <c r="C2618" s="65" t="s">
        <v>86</v>
      </c>
      <c r="D2618" s="65" t="s">
        <v>854</v>
      </c>
      <c r="E2618" s="77" t="s">
        <v>361</v>
      </c>
      <c r="F2618" s="65" t="s">
        <v>633</v>
      </c>
      <c r="G2618" s="65" t="s">
        <v>667</v>
      </c>
      <c r="H2618" s="65" t="s">
        <v>635</v>
      </c>
      <c r="I2618" s="81">
        <v>5469.389999999984</v>
      </c>
      <c r="J2618" s="48" t="str">
        <f t="shared" si="40"/>
        <v>180 Dept of Public Safety</v>
      </c>
      <c r="K2618" s="48" t="str">
        <f>IFERROR(VLOOKUP(C2618,AppropUnits[],13,0),D2618)</f>
        <v>DPS Communications</v>
      </c>
      <c r="L2618" s="72" t="s">
        <v>632</v>
      </c>
      <c r="M2618" s="73" t="s">
        <v>2161</v>
      </c>
    </row>
    <row r="2619" spans="1:13" ht="15" customHeight="1" x14ac:dyDescent="0.25">
      <c r="A2619" s="64" t="s">
        <v>73</v>
      </c>
      <c r="B2619" s="65" t="s">
        <v>71</v>
      </c>
      <c r="C2619" s="65" t="s">
        <v>86</v>
      </c>
      <c r="D2619" s="65" t="s">
        <v>854</v>
      </c>
      <c r="E2619" s="77" t="s">
        <v>361</v>
      </c>
      <c r="F2619" s="65" t="s">
        <v>633</v>
      </c>
      <c r="G2619" s="65" t="s">
        <v>644</v>
      </c>
      <c r="H2619" s="65" t="s">
        <v>635</v>
      </c>
      <c r="I2619" s="81">
        <v>1367.8099999999993</v>
      </c>
      <c r="J2619" s="48" t="str">
        <f t="shared" si="40"/>
        <v>180 Dept of Public Safety</v>
      </c>
      <c r="K2619" s="48" t="str">
        <f>IFERROR(VLOOKUP(C2619,AppropUnits[],13,0),D2619)</f>
        <v>DPS Communications</v>
      </c>
      <c r="L2619" s="72" t="s">
        <v>632</v>
      </c>
      <c r="M2619" s="73" t="s">
        <v>2161</v>
      </c>
    </row>
    <row r="2620" spans="1:13" ht="15" customHeight="1" x14ac:dyDescent="0.25">
      <c r="A2620" s="64" t="s">
        <v>73</v>
      </c>
      <c r="B2620" s="65" t="s">
        <v>71</v>
      </c>
      <c r="C2620" s="65" t="s">
        <v>86</v>
      </c>
      <c r="D2620" s="65" t="s">
        <v>854</v>
      </c>
      <c r="E2620" s="77" t="s">
        <v>361</v>
      </c>
      <c r="F2620" s="65" t="s">
        <v>633</v>
      </c>
      <c r="G2620" s="65" t="s">
        <v>652</v>
      </c>
      <c r="H2620" s="65" t="s">
        <v>635</v>
      </c>
      <c r="I2620" s="81">
        <v>971.95267200399996</v>
      </c>
      <c r="J2620" s="48" t="str">
        <f t="shared" si="40"/>
        <v>180 Dept of Public Safety</v>
      </c>
      <c r="K2620" s="48" t="str">
        <f>IFERROR(VLOOKUP(C2620,AppropUnits[],13,0),D2620)</f>
        <v>DPS Communications</v>
      </c>
      <c r="L2620" s="72" t="s">
        <v>632</v>
      </c>
      <c r="M2620" s="73" t="s">
        <v>2161</v>
      </c>
    </row>
    <row r="2621" spans="1:13" ht="15" customHeight="1" x14ac:dyDescent="0.25">
      <c r="A2621" s="64" t="s">
        <v>73</v>
      </c>
      <c r="B2621" s="65" t="s">
        <v>71</v>
      </c>
      <c r="C2621" s="65" t="s">
        <v>87</v>
      </c>
      <c r="D2621" s="65" t="s">
        <v>855</v>
      </c>
      <c r="E2621" s="77" t="s">
        <v>361</v>
      </c>
      <c r="F2621" s="65" t="s">
        <v>633</v>
      </c>
      <c r="G2621" s="65" t="s">
        <v>634</v>
      </c>
      <c r="H2621" s="65" t="s">
        <v>13</v>
      </c>
      <c r="I2621" s="81">
        <v>-205.58290357425804</v>
      </c>
      <c r="J2621" s="48" t="str">
        <f t="shared" si="40"/>
        <v>180 Dept of Public Safety</v>
      </c>
      <c r="K2621" s="48" t="str">
        <f>IFERROR(VLOOKUP(C2621,AppropUnits[],13,0),D2621)</f>
        <v>DPS Bureau of Investigation</v>
      </c>
      <c r="L2621" s="72" t="s">
        <v>632</v>
      </c>
      <c r="M2621" s="73" t="s">
        <v>2161</v>
      </c>
    </row>
    <row r="2622" spans="1:13" ht="15" customHeight="1" x14ac:dyDescent="0.25">
      <c r="A2622" s="64" t="s">
        <v>73</v>
      </c>
      <c r="B2622" s="65" t="s">
        <v>71</v>
      </c>
      <c r="C2622" s="65" t="s">
        <v>87</v>
      </c>
      <c r="D2622" s="65" t="s">
        <v>855</v>
      </c>
      <c r="E2622" s="77" t="s">
        <v>361</v>
      </c>
      <c r="F2622" s="65" t="s">
        <v>633</v>
      </c>
      <c r="G2622" s="65" t="s">
        <v>634</v>
      </c>
      <c r="H2622" s="65" t="s">
        <v>635</v>
      </c>
      <c r="I2622" s="81">
        <v>678.12900000000104</v>
      </c>
      <c r="J2622" s="48" t="str">
        <f t="shared" si="40"/>
        <v>180 Dept of Public Safety</v>
      </c>
      <c r="K2622" s="48" t="str">
        <f>IFERROR(VLOOKUP(C2622,AppropUnits[],13,0),D2622)</f>
        <v>DPS Bureau of Investigation</v>
      </c>
      <c r="L2622" s="72" t="s">
        <v>632</v>
      </c>
      <c r="M2622" s="73" t="s">
        <v>2161</v>
      </c>
    </row>
    <row r="2623" spans="1:13" ht="15" customHeight="1" x14ac:dyDescent="0.25">
      <c r="A2623" s="64" t="s">
        <v>73</v>
      </c>
      <c r="B2623" s="65" t="s">
        <v>71</v>
      </c>
      <c r="C2623" s="65" t="s">
        <v>87</v>
      </c>
      <c r="D2623" s="65" t="s">
        <v>855</v>
      </c>
      <c r="E2623" s="77" t="s">
        <v>361</v>
      </c>
      <c r="F2623" s="65" t="s">
        <v>633</v>
      </c>
      <c r="G2623" s="65" t="s">
        <v>667</v>
      </c>
      <c r="H2623" s="65" t="s">
        <v>635</v>
      </c>
      <c r="I2623" s="81">
        <v>2568.759999999992</v>
      </c>
      <c r="J2623" s="48" t="str">
        <f t="shared" si="40"/>
        <v>180 Dept of Public Safety</v>
      </c>
      <c r="K2623" s="48" t="str">
        <f>IFERROR(VLOOKUP(C2623,AppropUnits[],13,0),D2623)</f>
        <v>DPS Bureau of Investigation</v>
      </c>
      <c r="L2623" s="72" t="s">
        <v>632</v>
      </c>
      <c r="M2623" s="73" t="s">
        <v>2161</v>
      </c>
    </row>
    <row r="2624" spans="1:13" ht="15" customHeight="1" x14ac:dyDescent="0.25">
      <c r="A2624" s="64" t="s">
        <v>73</v>
      </c>
      <c r="B2624" s="65" t="s">
        <v>71</v>
      </c>
      <c r="C2624" s="65" t="s">
        <v>87</v>
      </c>
      <c r="D2624" s="65" t="s">
        <v>855</v>
      </c>
      <c r="E2624" s="77" t="s">
        <v>361</v>
      </c>
      <c r="F2624" s="65" t="s">
        <v>633</v>
      </c>
      <c r="G2624" s="65" t="s">
        <v>644</v>
      </c>
      <c r="H2624" s="65" t="s">
        <v>635</v>
      </c>
      <c r="I2624" s="81">
        <v>605.65499999999952</v>
      </c>
      <c r="J2624" s="48" t="str">
        <f t="shared" si="40"/>
        <v>180 Dept of Public Safety</v>
      </c>
      <c r="K2624" s="48" t="str">
        <f>IFERROR(VLOOKUP(C2624,AppropUnits[],13,0),D2624)</f>
        <v>DPS Bureau of Investigation</v>
      </c>
      <c r="L2624" s="72" t="s">
        <v>632</v>
      </c>
      <c r="M2624" s="73" t="s">
        <v>2161</v>
      </c>
    </row>
    <row r="2625" spans="1:13" ht="15" customHeight="1" x14ac:dyDescent="0.25">
      <c r="A2625" s="64" t="s">
        <v>73</v>
      </c>
      <c r="B2625" s="65" t="s">
        <v>71</v>
      </c>
      <c r="C2625" s="65" t="s">
        <v>856</v>
      </c>
      <c r="D2625" s="65" t="s">
        <v>857</v>
      </c>
      <c r="E2625" s="77" t="s">
        <v>361</v>
      </c>
      <c r="F2625" s="65" t="s">
        <v>633</v>
      </c>
      <c r="G2625" s="65" t="s">
        <v>634</v>
      </c>
      <c r="H2625" s="65" t="s">
        <v>13</v>
      </c>
      <c r="I2625" s="81">
        <v>-447.16459999999859</v>
      </c>
      <c r="J2625" s="48" t="str">
        <f t="shared" si="40"/>
        <v>180 Dept of Public Safety</v>
      </c>
      <c r="K2625" s="48" t="str">
        <f>IFERROR(VLOOKUP(C2625,AppropUnits[],13,0),D2625)</f>
        <v>DPS Driver License Administration</v>
      </c>
      <c r="L2625" s="72" t="s">
        <v>632</v>
      </c>
      <c r="M2625" s="73" t="s">
        <v>2161</v>
      </c>
    </row>
    <row r="2626" spans="1:13" ht="15" customHeight="1" x14ac:dyDescent="0.25">
      <c r="A2626" s="64" t="s">
        <v>73</v>
      </c>
      <c r="B2626" s="65" t="s">
        <v>71</v>
      </c>
      <c r="C2626" s="65" t="s">
        <v>856</v>
      </c>
      <c r="D2626" s="65" t="s">
        <v>857</v>
      </c>
      <c r="E2626" s="77" t="s">
        <v>361</v>
      </c>
      <c r="F2626" s="65" t="s">
        <v>633</v>
      </c>
      <c r="G2626" s="65" t="s">
        <v>634</v>
      </c>
      <c r="H2626" s="65" t="s">
        <v>635</v>
      </c>
      <c r="I2626" s="81">
        <v>26.810800000000039</v>
      </c>
      <c r="J2626" s="48" t="str">
        <f t="shared" si="40"/>
        <v>180 Dept of Public Safety</v>
      </c>
      <c r="K2626" s="48" t="str">
        <f>IFERROR(VLOOKUP(C2626,AppropUnits[],13,0),D2626)</f>
        <v>DPS Driver License Administration</v>
      </c>
      <c r="L2626" s="72" t="s">
        <v>632</v>
      </c>
      <c r="M2626" s="73" t="s">
        <v>2161</v>
      </c>
    </row>
    <row r="2627" spans="1:13" ht="15" customHeight="1" x14ac:dyDescent="0.25">
      <c r="A2627" s="64" t="s">
        <v>73</v>
      </c>
      <c r="B2627" s="65" t="s">
        <v>71</v>
      </c>
      <c r="C2627" s="65" t="s">
        <v>856</v>
      </c>
      <c r="D2627" s="65" t="s">
        <v>857</v>
      </c>
      <c r="E2627" s="77" t="s">
        <v>361</v>
      </c>
      <c r="F2627" s="65" t="s">
        <v>633</v>
      </c>
      <c r="G2627" s="65" t="s">
        <v>649</v>
      </c>
      <c r="H2627" s="65" t="s">
        <v>635</v>
      </c>
      <c r="I2627" s="81">
        <v>37.784999999999989</v>
      </c>
      <c r="J2627" s="48" t="str">
        <f t="shared" si="40"/>
        <v>180 Dept of Public Safety</v>
      </c>
      <c r="K2627" s="48" t="str">
        <f>IFERROR(VLOOKUP(C2627,AppropUnits[],13,0),D2627)</f>
        <v>DPS Driver License Administration</v>
      </c>
      <c r="L2627" s="72" t="s">
        <v>632</v>
      </c>
      <c r="M2627" s="73" t="s">
        <v>2161</v>
      </c>
    </row>
    <row r="2628" spans="1:13" ht="15" customHeight="1" x14ac:dyDescent="0.25">
      <c r="A2628" s="64" t="s">
        <v>73</v>
      </c>
      <c r="B2628" s="65" t="s">
        <v>71</v>
      </c>
      <c r="C2628" s="65" t="s">
        <v>856</v>
      </c>
      <c r="D2628" s="65" t="s">
        <v>857</v>
      </c>
      <c r="E2628" s="77" t="s">
        <v>361</v>
      </c>
      <c r="F2628" s="65" t="s">
        <v>633</v>
      </c>
      <c r="G2628" s="65" t="s">
        <v>650</v>
      </c>
      <c r="H2628" s="65" t="s">
        <v>635</v>
      </c>
      <c r="I2628" s="81">
        <v>12.5</v>
      </c>
      <c r="J2628" s="48" t="str">
        <f t="shared" ref="J2628:J2691" si="41">IF(A2628&gt;"",A2628&amp;" "&amp;B2628,B2628)</f>
        <v>180 Dept of Public Safety</v>
      </c>
      <c r="K2628" s="48" t="str">
        <f>IFERROR(VLOOKUP(C2628,AppropUnits[],13,0),D2628)</f>
        <v>DPS Driver License Administration</v>
      </c>
      <c r="L2628" s="72" t="s">
        <v>632</v>
      </c>
      <c r="M2628" s="73" t="s">
        <v>2161</v>
      </c>
    </row>
    <row r="2629" spans="1:13" ht="15" customHeight="1" x14ac:dyDescent="0.25">
      <c r="A2629" s="64" t="s">
        <v>73</v>
      </c>
      <c r="B2629" s="65" t="s">
        <v>71</v>
      </c>
      <c r="C2629" s="65" t="s">
        <v>856</v>
      </c>
      <c r="D2629" s="65" t="s">
        <v>857</v>
      </c>
      <c r="E2629" s="77" t="s">
        <v>361</v>
      </c>
      <c r="F2629" s="65" t="s">
        <v>633</v>
      </c>
      <c r="G2629" s="65" t="s">
        <v>651</v>
      </c>
      <c r="H2629" s="65" t="s">
        <v>635</v>
      </c>
      <c r="I2629" s="81">
        <v>-4452.0942400000004</v>
      </c>
      <c r="J2629" s="48" t="str">
        <f t="shared" si="41"/>
        <v>180 Dept of Public Safety</v>
      </c>
      <c r="K2629" s="48" t="str">
        <f>IFERROR(VLOOKUP(C2629,AppropUnits[],13,0),D2629)</f>
        <v>DPS Driver License Administration</v>
      </c>
      <c r="L2629" s="72" t="s">
        <v>632</v>
      </c>
      <c r="M2629" s="73" t="s">
        <v>2161</v>
      </c>
    </row>
    <row r="2630" spans="1:13" ht="15" customHeight="1" x14ac:dyDescent="0.25">
      <c r="A2630" s="64" t="s">
        <v>73</v>
      </c>
      <c r="B2630" s="65" t="s">
        <v>71</v>
      </c>
      <c r="C2630" s="65" t="s">
        <v>856</v>
      </c>
      <c r="D2630" s="65" t="s">
        <v>857</v>
      </c>
      <c r="E2630" s="77" t="s">
        <v>361</v>
      </c>
      <c r="F2630" s="65" t="s">
        <v>633</v>
      </c>
      <c r="G2630" s="65" t="s">
        <v>667</v>
      </c>
      <c r="H2630" s="65" t="s">
        <v>635</v>
      </c>
      <c r="I2630" s="81">
        <v>60.339999999999819</v>
      </c>
      <c r="J2630" s="48" t="str">
        <f t="shared" si="41"/>
        <v>180 Dept of Public Safety</v>
      </c>
      <c r="K2630" s="48" t="str">
        <f>IFERROR(VLOOKUP(C2630,AppropUnits[],13,0),D2630)</f>
        <v>DPS Driver License Administration</v>
      </c>
      <c r="L2630" s="72" t="s">
        <v>632</v>
      </c>
      <c r="M2630" s="73" t="s">
        <v>2161</v>
      </c>
    </row>
    <row r="2631" spans="1:13" ht="15" customHeight="1" x14ac:dyDescent="0.25">
      <c r="A2631" s="64" t="s">
        <v>73</v>
      </c>
      <c r="B2631" s="65" t="s">
        <v>71</v>
      </c>
      <c r="C2631" s="65" t="s">
        <v>856</v>
      </c>
      <c r="D2631" s="65" t="s">
        <v>857</v>
      </c>
      <c r="E2631" s="77" t="s">
        <v>361</v>
      </c>
      <c r="F2631" s="65" t="s">
        <v>633</v>
      </c>
      <c r="G2631" s="65" t="s">
        <v>644</v>
      </c>
      <c r="H2631" s="65" t="s">
        <v>635</v>
      </c>
      <c r="I2631" s="81">
        <v>206.57999999999987</v>
      </c>
      <c r="J2631" s="48" t="str">
        <f t="shared" si="41"/>
        <v>180 Dept of Public Safety</v>
      </c>
      <c r="K2631" s="48" t="str">
        <f>IFERROR(VLOOKUP(C2631,AppropUnits[],13,0),D2631)</f>
        <v>DPS Driver License Administration</v>
      </c>
      <c r="L2631" s="72" t="s">
        <v>632</v>
      </c>
      <c r="M2631" s="73" t="s">
        <v>2161</v>
      </c>
    </row>
    <row r="2632" spans="1:13" ht="15" customHeight="1" x14ac:dyDescent="0.25">
      <c r="A2632" s="64" t="s">
        <v>73</v>
      </c>
      <c r="B2632" s="65" t="s">
        <v>71</v>
      </c>
      <c r="C2632" s="65" t="s">
        <v>856</v>
      </c>
      <c r="D2632" s="65" t="s">
        <v>857</v>
      </c>
      <c r="E2632" s="77" t="s">
        <v>361</v>
      </c>
      <c r="F2632" s="65" t="s">
        <v>633</v>
      </c>
      <c r="G2632" s="65" t="s">
        <v>652</v>
      </c>
      <c r="H2632" s="65" t="s">
        <v>635</v>
      </c>
      <c r="I2632" s="81">
        <v>338.61095399999999</v>
      </c>
      <c r="J2632" s="48" t="str">
        <f t="shared" si="41"/>
        <v>180 Dept of Public Safety</v>
      </c>
      <c r="K2632" s="48" t="str">
        <f>IFERROR(VLOOKUP(C2632,AppropUnits[],13,0),D2632)</f>
        <v>DPS Driver License Administration</v>
      </c>
      <c r="L2632" s="72" t="s">
        <v>632</v>
      </c>
      <c r="M2632" s="73" t="s">
        <v>2161</v>
      </c>
    </row>
    <row r="2633" spans="1:13" ht="15" customHeight="1" x14ac:dyDescent="0.25">
      <c r="A2633" s="64" t="s">
        <v>73</v>
      </c>
      <c r="B2633" s="65" t="s">
        <v>71</v>
      </c>
      <c r="C2633" s="65" t="s">
        <v>88</v>
      </c>
      <c r="D2633" s="65" t="s">
        <v>858</v>
      </c>
      <c r="E2633" s="77" t="s">
        <v>361</v>
      </c>
      <c r="F2633" s="65" t="s">
        <v>633</v>
      </c>
      <c r="G2633" s="65" t="s">
        <v>634</v>
      </c>
      <c r="H2633" s="65" t="s">
        <v>13</v>
      </c>
      <c r="I2633" s="81">
        <v>-12583.996250039605</v>
      </c>
      <c r="J2633" s="48" t="str">
        <f t="shared" si="41"/>
        <v>180 Dept of Public Safety</v>
      </c>
      <c r="K2633" s="48" t="str">
        <f>IFERROR(VLOOKUP(C2633,AppropUnits[],13,0),D2633)</f>
        <v>DPS Driver Services</v>
      </c>
      <c r="L2633" s="72" t="s">
        <v>632</v>
      </c>
      <c r="M2633" s="73" t="s">
        <v>2161</v>
      </c>
    </row>
    <row r="2634" spans="1:13" ht="15" customHeight="1" x14ac:dyDescent="0.25">
      <c r="A2634" s="64" t="s">
        <v>73</v>
      </c>
      <c r="B2634" s="65" t="s">
        <v>71</v>
      </c>
      <c r="C2634" s="65" t="s">
        <v>88</v>
      </c>
      <c r="D2634" s="65" t="s">
        <v>858</v>
      </c>
      <c r="E2634" s="77" t="s">
        <v>361</v>
      </c>
      <c r="F2634" s="65" t="s">
        <v>633</v>
      </c>
      <c r="G2634" s="65" t="s">
        <v>634</v>
      </c>
      <c r="H2634" s="65" t="s">
        <v>635</v>
      </c>
      <c r="I2634" s="81">
        <v>275.73500000000035</v>
      </c>
      <c r="J2634" s="48" t="str">
        <f t="shared" si="41"/>
        <v>180 Dept of Public Safety</v>
      </c>
      <c r="K2634" s="48" t="str">
        <f>IFERROR(VLOOKUP(C2634,AppropUnits[],13,0),D2634)</f>
        <v>DPS Driver Services</v>
      </c>
      <c r="L2634" s="72" t="s">
        <v>632</v>
      </c>
      <c r="M2634" s="73" t="s">
        <v>2161</v>
      </c>
    </row>
    <row r="2635" spans="1:13" ht="15" customHeight="1" x14ac:dyDescent="0.25">
      <c r="A2635" s="64" t="s">
        <v>73</v>
      </c>
      <c r="B2635" s="65" t="s">
        <v>71</v>
      </c>
      <c r="C2635" s="65" t="s">
        <v>88</v>
      </c>
      <c r="D2635" s="65" t="s">
        <v>858</v>
      </c>
      <c r="E2635" s="77" t="s">
        <v>361</v>
      </c>
      <c r="F2635" s="65" t="s">
        <v>633</v>
      </c>
      <c r="G2635" s="65" t="s">
        <v>649</v>
      </c>
      <c r="H2635" s="65" t="s">
        <v>635</v>
      </c>
      <c r="I2635" s="81">
        <v>67210.843600000051</v>
      </c>
      <c r="J2635" s="48" t="str">
        <f t="shared" si="41"/>
        <v>180 Dept of Public Safety</v>
      </c>
      <c r="K2635" s="48" t="str">
        <f>IFERROR(VLOOKUP(C2635,AppropUnits[],13,0),D2635)</f>
        <v>DPS Driver Services</v>
      </c>
      <c r="L2635" s="72" t="s">
        <v>632</v>
      </c>
      <c r="M2635" s="73" t="s">
        <v>2161</v>
      </c>
    </row>
    <row r="2636" spans="1:13" ht="15" customHeight="1" x14ac:dyDescent="0.25">
      <c r="A2636" s="64" t="s">
        <v>73</v>
      </c>
      <c r="B2636" s="65" t="s">
        <v>71</v>
      </c>
      <c r="C2636" s="65" t="s">
        <v>88</v>
      </c>
      <c r="D2636" s="65" t="s">
        <v>858</v>
      </c>
      <c r="E2636" s="77" t="s">
        <v>361</v>
      </c>
      <c r="F2636" s="65" t="s">
        <v>633</v>
      </c>
      <c r="G2636" s="65" t="s">
        <v>650</v>
      </c>
      <c r="H2636" s="65" t="s">
        <v>635</v>
      </c>
      <c r="I2636" s="81">
        <v>13916.58</v>
      </c>
      <c r="J2636" s="48" t="str">
        <f t="shared" si="41"/>
        <v>180 Dept of Public Safety</v>
      </c>
      <c r="K2636" s="48" t="str">
        <f>IFERROR(VLOOKUP(C2636,AppropUnits[],13,0),D2636)</f>
        <v>DPS Driver Services</v>
      </c>
      <c r="L2636" s="72" t="s">
        <v>632</v>
      </c>
      <c r="M2636" s="73" t="s">
        <v>2161</v>
      </c>
    </row>
    <row r="2637" spans="1:13" ht="15" customHeight="1" x14ac:dyDescent="0.25">
      <c r="A2637" s="64" t="s">
        <v>73</v>
      </c>
      <c r="B2637" s="65" t="s">
        <v>71</v>
      </c>
      <c r="C2637" s="65" t="s">
        <v>88</v>
      </c>
      <c r="D2637" s="65" t="s">
        <v>858</v>
      </c>
      <c r="E2637" s="77" t="s">
        <v>361</v>
      </c>
      <c r="F2637" s="65" t="s">
        <v>633</v>
      </c>
      <c r="G2637" s="65" t="s">
        <v>651</v>
      </c>
      <c r="H2637" s="65" t="s">
        <v>635</v>
      </c>
      <c r="I2637" s="81">
        <v>-18.241423999999995</v>
      </c>
      <c r="J2637" s="48" t="str">
        <f t="shared" si="41"/>
        <v>180 Dept of Public Safety</v>
      </c>
      <c r="K2637" s="48" t="str">
        <f>IFERROR(VLOOKUP(C2637,AppropUnits[],13,0),D2637)</f>
        <v>DPS Driver Services</v>
      </c>
      <c r="L2637" s="72" t="s">
        <v>632</v>
      </c>
      <c r="M2637" s="73" t="s">
        <v>2161</v>
      </c>
    </row>
    <row r="2638" spans="1:13" ht="15" customHeight="1" x14ac:dyDescent="0.25">
      <c r="A2638" s="64" t="s">
        <v>73</v>
      </c>
      <c r="B2638" s="65" t="s">
        <v>71</v>
      </c>
      <c r="C2638" s="65" t="s">
        <v>88</v>
      </c>
      <c r="D2638" s="65" t="s">
        <v>858</v>
      </c>
      <c r="E2638" s="77" t="s">
        <v>361</v>
      </c>
      <c r="F2638" s="65" t="s">
        <v>633</v>
      </c>
      <c r="G2638" s="65" t="s">
        <v>667</v>
      </c>
      <c r="H2638" s="65" t="s">
        <v>635</v>
      </c>
      <c r="I2638" s="81">
        <v>629.25999999999806</v>
      </c>
      <c r="J2638" s="48" t="str">
        <f t="shared" si="41"/>
        <v>180 Dept of Public Safety</v>
      </c>
      <c r="K2638" s="48" t="str">
        <f>IFERROR(VLOOKUP(C2638,AppropUnits[],13,0),D2638)</f>
        <v>DPS Driver Services</v>
      </c>
      <c r="L2638" s="72" t="s">
        <v>632</v>
      </c>
      <c r="M2638" s="73" t="s">
        <v>2161</v>
      </c>
    </row>
    <row r="2639" spans="1:13" ht="15" customHeight="1" x14ac:dyDescent="0.25">
      <c r="A2639" s="64" t="s">
        <v>73</v>
      </c>
      <c r="B2639" s="65" t="s">
        <v>71</v>
      </c>
      <c r="C2639" s="65" t="s">
        <v>88</v>
      </c>
      <c r="D2639" s="65" t="s">
        <v>858</v>
      </c>
      <c r="E2639" s="77" t="s">
        <v>361</v>
      </c>
      <c r="F2639" s="65" t="s">
        <v>633</v>
      </c>
      <c r="G2639" s="65" t="s">
        <v>644</v>
      </c>
      <c r="H2639" s="65" t="s">
        <v>635</v>
      </c>
      <c r="I2639" s="81">
        <v>3946.9299999999976</v>
      </c>
      <c r="J2639" s="48" t="str">
        <f t="shared" si="41"/>
        <v>180 Dept of Public Safety</v>
      </c>
      <c r="K2639" s="48" t="str">
        <f>IFERROR(VLOOKUP(C2639,AppropUnits[],13,0),D2639)</f>
        <v>DPS Driver Services</v>
      </c>
      <c r="L2639" s="72" t="s">
        <v>632</v>
      </c>
      <c r="M2639" s="73" t="s">
        <v>2161</v>
      </c>
    </row>
    <row r="2640" spans="1:13" ht="15" customHeight="1" x14ac:dyDescent="0.25">
      <c r="A2640" s="64" t="s">
        <v>73</v>
      </c>
      <c r="B2640" s="65" t="s">
        <v>71</v>
      </c>
      <c r="C2640" s="65" t="s">
        <v>859</v>
      </c>
      <c r="D2640" s="65" t="s">
        <v>860</v>
      </c>
      <c r="E2640" s="77" t="s">
        <v>361</v>
      </c>
      <c r="F2640" s="65" t="s">
        <v>633</v>
      </c>
      <c r="G2640" s="65" t="s">
        <v>634</v>
      </c>
      <c r="H2640" s="65" t="s">
        <v>13</v>
      </c>
      <c r="I2640" s="81">
        <v>-2075.6856999999918</v>
      </c>
      <c r="J2640" s="48" t="str">
        <f t="shared" si="41"/>
        <v>180 Dept of Public Safety</v>
      </c>
      <c r="K2640" s="48" t="str">
        <f>IFERROR(VLOOKUP(C2640,AppropUnits[],13,0),D2640)</f>
        <v>DPS Driver Records</v>
      </c>
      <c r="L2640" s="72" t="s">
        <v>632</v>
      </c>
      <c r="M2640" s="73" t="s">
        <v>2161</v>
      </c>
    </row>
    <row r="2641" spans="1:13" ht="15" customHeight="1" x14ac:dyDescent="0.25">
      <c r="A2641" s="64" t="s">
        <v>73</v>
      </c>
      <c r="B2641" s="65" t="s">
        <v>71</v>
      </c>
      <c r="C2641" s="65" t="s">
        <v>859</v>
      </c>
      <c r="D2641" s="65" t="s">
        <v>860</v>
      </c>
      <c r="E2641" s="77" t="s">
        <v>361</v>
      </c>
      <c r="F2641" s="65" t="s">
        <v>633</v>
      </c>
      <c r="G2641" s="65" t="s">
        <v>634</v>
      </c>
      <c r="H2641" s="65" t="s">
        <v>635</v>
      </c>
      <c r="I2641" s="81">
        <v>28209.795224000023</v>
      </c>
      <c r="J2641" s="48" t="str">
        <f t="shared" si="41"/>
        <v>180 Dept of Public Safety</v>
      </c>
      <c r="K2641" s="48" t="str">
        <f>IFERROR(VLOOKUP(C2641,AppropUnits[],13,0),D2641)</f>
        <v>DPS Driver Records</v>
      </c>
      <c r="L2641" s="72" t="s">
        <v>632</v>
      </c>
      <c r="M2641" s="73" t="s">
        <v>2161</v>
      </c>
    </row>
    <row r="2642" spans="1:13" ht="15" customHeight="1" x14ac:dyDescent="0.25">
      <c r="A2642" s="64" t="s">
        <v>73</v>
      </c>
      <c r="B2642" s="65" t="s">
        <v>71</v>
      </c>
      <c r="C2642" s="65" t="s">
        <v>859</v>
      </c>
      <c r="D2642" s="65" t="s">
        <v>860</v>
      </c>
      <c r="E2642" s="77" t="s">
        <v>361</v>
      </c>
      <c r="F2642" s="65" t="s">
        <v>633</v>
      </c>
      <c r="G2642" s="65" t="s">
        <v>649</v>
      </c>
      <c r="H2642" s="65" t="s">
        <v>635</v>
      </c>
      <c r="I2642" s="81">
        <v>161.40749999999983</v>
      </c>
      <c r="J2642" s="48" t="str">
        <f t="shared" si="41"/>
        <v>180 Dept of Public Safety</v>
      </c>
      <c r="K2642" s="48" t="str">
        <f>IFERROR(VLOOKUP(C2642,AppropUnits[],13,0),D2642)</f>
        <v>DPS Driver Records</v>
      </c>
      <c r="L2642" s="72" t="s">
        <v>632</v>
      </c>
      <c r="M2642" s="73" t="s">
        <v>2161</v>
      </c>
    </row>
    <row r="2643" spans="1:13" ht="15" customHeight="1" x14ac:dyDescent="0.25">
      <c r="A2643" s="64" t="s">
        <v>73</v>
      </c>
      <c r="B2643" s="65" t="s">
        <v>71</v>
      </c>
      <c r="C2643" s="65" t="s">
        <v>859</v>
      </c>
      <c r="D2643" s="65" t="s">
        <v>860</v>
      </c>
      <c r="E2643" s="77" t="s">
        <v>361</v>
      </c>
      <c r="F2643" s="65" t="s">
        <v>633</v>
      </c>
      <c r="G2643" s="65" t="s">
        <v>650</v>
      </c>
      <c r="H2643" s="65" t="s">
        <v>635</v>
      </c>
      <c r="I2643" s="81">
        <v>29.5</v>
      </c>
      <c r="J2643" s="48" t="str">
        <f t="shared" si="41"/>
        <v>180 Dept of Public Safety</v>
      </c>
      <c r="K2643" s="48" t="str">
        <f>IFERROR(VLOOKUP(C2643,AppropUnits[],13,0),D2643)</f>
        <v>DPS Driver Records</v>
      </c>
      <c r="L2643" s="72" t="s">
        <v>632</v>
      </c>
      <c r="M2643" s="73" t="s">
        <v>2161</v>
      </c>
    </row>
    <row r="2644" spans="1:13" ht="15" customHeight="1" x14ac:dyDescent="0.25">
      <c r="A2644" s="64" t="s">
        <v>73</v>
      </c>
      <c r="B2644" s="65" t="s">
        <v>71</v>
      </c>
      <c r="C2644" s="65" t="s">
        <v>859</v>
      </c>
      <c r="D2644" s="65" t="s">
        <v>860</v>
      </c>
      <c r="E2644" s="77" t="s">
        <v>361</v>
      </c>
      <c r="F2644" s="65" t="s">
        <v>633</v>
      </c>
      <c r="G2644" s="65" t="s">
        <v>651</v>
      </c>
      <c r="H2644" s="65" t="s">
        <v>635</v>
      </c>
      <c r="I2644" s="81">
        <v>-20087.507791999997</v>
      </c>
      <c r="J2644" s="48" t="str">
        <f t="shared" si="41"/>
        <v>180 Dept of Public Safety</v>
      </c>
      <c r="K2644" s="48" t="str">
        <f>IFERROR(VLOOKUP(C2644,AppropUnits[],13,0),D2644)</f>
        <v>DPS Driver Records</v>
      </c>
      <c r="L2644" s="72" t="s">
        <v>632</v>
      </c>
      <c r="M2644" s="73" t="s">
        <v>2161</v>
      </c>
    </row>
    <row r="2645" spans="1:13" ht="15" customHeight="1" x14ac:dyDescent="0.25">
      <c r="A2645" s="64" t="s">
        <v>73</v>
      </c>
      <c r="B2645" s="65" t="s">
        <v>71</v>
      </c>
      <c r="C2645" s="65" t="s">
        <v>859</v>
      </c>
      <c r="D2645" s="65" t="s">
        <v>860</v>
      </c>
      <c r="E2645" s="77" t="s">
        <v>361</v>
      </c>
      <c r="F2645" s="65" t="s">
        <v>633</v>
      </c>
      <c r="G2645" s="65" t="s">
        <v>667</v>
      </c>
      <c r="H2645" s="65" t="s">
        <v>635</v>
      </c>
      <c r="I2645" s="81">
        <v>47116.91999999986</v>
      </c>
      <c r="J2645" s="48" t="str">
        <f t="shared" si="41"/>
        <v>180 Dept of Public Safety</v>
      </c>
      <c r="K2645" s="48" t="str">
        <f>IFERROR(VLOOKUP(C2645,AppropUnits[],13,0),D2645)</f>
        <v>DPS Driver Records</v>
      </c>
      <c r="L2645" s="72" t="s">
        <v>632</v>
      </c>
      <c r="M2645" s="73" t="s">
        <v>2161</v>
      </c>
    </row>
    <row r="2646" spans="1:13" ht="15" customHeight="1" x14ac:dyDescent="0.25">
      <c r="A2646" s="64" t="s">
        <v>73</v>
      </c>
      <c r="B2646" s="65" t="s">
        <v>71</v>
      </c>
      <c r="C2646" s="65" t="s">
        <v>859</v>
      </c>
      <c r="D2646" s="65" t="s">
        <v>860</v>
      </c>
      <c r="E2646" s="77" t="s">
        <v>361</v>
      </c>
      <c r="F2646" s="65" t="s">
        <v>633</v>
      </c>
      <c r="G2646" s="65" t="s">
        <v>644</v>
      </c>
      <c r="H2646" s="65" t="s">
        <v>635</v>
      </c>
      <c r="I2646" s="81">
        <v>1447.6249999999989</v>
      </c>
      <c r="J2646" s="48" t="str">
        <f t="shared" si="41"/>
        <v>180 Dept of Public Safety</v>
      </c>
      <c r="K2646" s="48" t="str">
        <f>IFERROR(VLOOKUP(C2646,AppropUnits[],13,0),D2646)</f>
        <v>DPS Driver Records</v>
      </c>
      <c r="L2646" s="72" t="s">
        <v>632</v>
      </c>
      <c r="M2646" s="73" t="s">
        <v>2161</v>
      </c>
    </row>
    <row r="2647" spans="1:13" ht="15" customHeight="1" x14ac:dyDescent="0.25">
      <c r="A2647" s="64" t="s">
        <v>73</v>
      </c>
      <c r="B2647" s="65" t="s">
        <v>71</v>
      </c>
      <c r="C2647" s="65" t="s">
        <v>859</v>
      </c>
      <c r="D2647" s="65" t="s">
        <v>860</v>
      </c>
      <c r="E2647" s="77" t="s">
        <v>361</v>
      </c>
      <c r="F2647" s="65" t="s">
        <v>633</v>
      </c>
      <c r="G2647" s="65" t="s">
        <v>652</v>
      </c>
      <c r="H2647" s="65" t="s">
        <v>635</v>
      </c>
      <c r="I2647" s="81">
        <v>4539.5203192319996</v>
      </c>
      <c r="J2647" s="48" t="str">
        <f t="shared" si="41"/>
        <v>180 Dept of Public Safety</v>
      </c>
      <c r="K2647" s="48" t="str">
        <f>IFERROR(VLOOKUP(C2647,AppropUnits[],13,0),D2647)</f>
        <v>DPS Driver Records</v>
      </c>
      <c r="L2647" s="72" t="s">
        <v>632</v>
      </c>
      <c r="M2647" s="73" t="s">
        <v>2161</v>
      </c>
    </row>
    <row r="2648" spans="1:13" ht="15" customHeight="1" x14ac:dyDescent="0.25">
      <c r="A2648" s="64" t="s">
        <v>73</v>
      </c>
      <c r="B2648" s="65" t="s">
        <v>71</v>
      </c>
      <c r="C2648" s="65" t="s">
        <v>859</v>
      </c>
      <c r="D2648" s="65" t="s">
        <v>861</v>
      </c>
      <c r="E2648" s="77" t="s">
        <v>361</v>
      </c>
      <c r="F2648" s="65" t="s">
        <v>633</v>
      </c>
      <c r="G2648" s="65" t="s">
        <v>634</v>
      </c>
      <c r="H2648" s="65" t="s">
        <v>635</v>
      </c>
      <c r="I2648" s="81">
        <v>2664.0387799766527</v>
      </c>
      <c r="J2648" s="48" t="str">
        <f t="shared" si="41"/>
        <v>180 Dept of Public Safety</v>
      </c>
      <c r="K2648" s="48" t="str">
        <f>IFERROR(VLOOKUP(C2648,AppropUnits[],13,0),D2648)</f>
        <v>DPS Driver Records</v>
      </c>
      <c r="L2648" s="72" t="s">
        <v>632</v>
      </c>
      <c r="M2648" s="73" t="s">
        <v>2161</v>
      </c>
    </row>
    <row r="2649" spans="1:13" ht="15" customHeight="1" x14ac:dyDescent="0.25">
      <c r="A2649" s="64" t="s">
        <v>73</v>
      </c>
      <c r="B2649" s="65" t="s">
        <v>71</v>
      </c>
      <c r="C2649" s="65" t="s">
        <v>859</v>
      </c>
      <c r="D2649" s="65" t="s">
        <v>861</v>
      </c>
      <c r="E2649" s="77" t="s">
        <v>361</v>
      </c>
      <c r="F2649" s="65" t="s">
        <v>633</v>
      </c>
      <c r="G2649" s="65" t="s">
        <v>650</v>
      </c>
      <c r="H2649" s="65" t="s">
        <v>635</v>
      </c>
      <c r="I2649" s="81">
        <v>1023.5412257250536</v>
      </c>
      <c r="J2649" s="48" t="str">
        <f t="shared" si="41"/>
        <v>180 Dept of Public Safety</v>
      </c>
      <c r="K2649" s="48" t="str">
        <f>IFERROR(VLOOKUP(C2649,AppropUnits[],13,0),D2649)</f>
        <v>DPS Driver Records</v>
      </c>
      <c r="L2649" s="72" t="s">
        <v>632</v>
      </c>
      <c r="M2649" s="73" t="s">
        <v>2161</v>
      </c>
    </row>
    <row r="2650" spans="1:13" ht="15" customHeight="1" x14ac:dyDescent="0.25">
      <c r="A2650" s="64" t="s">
        <v>73</v>
      </c>
      <c r="B2650" s="65" t="s">
        <v>71</v>
      </c>
      <c r="C2650" s="65" t="s">
        <v>862</v>
      </c>
      <c r="D2650" s="65" t="s">
        <v>863</v>
      </c>
      <c r="E2650" s="77" t="s">
        <v>361</v>
      </c>
      <c r="F2650" s="65" t="s">
        <v>633</v>
      </c>
      <c r="G2650" s="65" t="s">
        <v>634</v>
      </c>
      <c r="H2650" s="65" t="s">
        <v>13</v>
      </c>
      <c r="I2650" s="81">
        <v>11.398000000000074</v>
      </c>
      <c r="J2650" s="48" t="str">
        <f t="shared" si="41"/>
        <v>180 Dept of Public Safety</v>
      </c>
      <c r="K2650" s="48" t="str">
        <f>IFERROR(VLOOKUP(C2650,AppropUnits[],13,0),D2650)</f>
        <v>DPS Motorcycle Safety</v>
      </c>
      <c r="L2650" s="72" t="s">
        <v>632</v>
      </c>
      <c r="M2650" s="73" t="s">
        <v>2161</v>
      </c>
    </row>
    <row r="2651" spans="1:13" ht="15" customHeight="1" x14ac:dyDescent="0.25">
      <c r="A2651" s="64" t="s">
        <v>73</v>
      </c>
      <c r="B2651" s="65" t="s">
        <v>71</v>
      </c>
      <c r="C2651" s="65" t="s">
        <v>862</v>
      </c>
      <c r="D2651" s="65" t="s">
        <v>863</v>
      </c>
      <c r="E2651" s="77" t="s">
        <v>361</v>
      </c>
      <c r="F2651" s="65" t="s">
        <v>633</v>
      </c>
      <c r="G2651" s="65" t="s">
        <v>634</v>
      </c>
      <c r="H2651" s="65" t="s">
        <v>635</v>
      </c>
      <c r="I2651" s="81">
        <v>1.8444000000000027</v>
      </c>
      <c r="J2651" s="48" t="str">
        <f t="shared" si="41"/>
        <v>180 Dept of Public Safety</v>
      </c>
      <c r="K2651" s="48" t="str">
        <f>IFERROR(VLOOKUP(C2651,AppropUnits[],13,0),D2651)</f>
        <v>DPS Motorcycle Safety</v>
      </c>
      <c r="L2651" s="72" t="s">
        <v>632</v>
      </c>
      <c r="M2651" s="73" t="s">
        <v>2161</v>
      </c>
    </row>
    <row r="2652" spans="1:13" ht="15" customHeight="1" x14ac:dyDescent="0.25">
      <c r="A2652" s="64" t="s">
        <v>73</v>
      </c>
      <c r="B2652" s="65" t="s">
        <v>71</v>
      </c>
      <c r="C2652" s="65" t="s">
        <v>862</v>
      </c>
      <c r="D2652" s="65" t="s">
        <v>863</v>
      </c>
      <c r="E2652" s="77" t="s">
        <v>361</v>
      </c>
      <c r="F2652" s="65" t="s">
        <v>633</v>
      </c>
      <c r="G2652" s="65" t="s">
        <v>667</v>
      </c>
      <c r="H2652" s="65" t="s">
        <v>635</v>
      </c>
      <c r="I2652" s="81">
        <v>4.3099999999999872</v>
      </c>
      <c r="J2652" s="48" t="str">
        <f t="shared" si="41"/>
        <v>180 Dept of Public Safety</v>
      </c>
      <c r="K2652" s="48" t="str">
        <f>IFERROR(VLOOKUP(C2652,AppropUnits[],13,0),D2652)</f>
        <v>DPS Motorcycle Safety</v>
      </c>
      <c r="L2652" s="72" t="s">
        <v>632</v>
      </c>
      <c r="M2652" s="73" t="s">
        <v>2161</v>
      </c>
    </row>
    <row r="2653" spans="1:13" ht="15" customHeight="1" x14ac:dyDescent="0.25">
      <c r="A2653" s="64" t="s">
        <v>73</v>
      </c>
      <c r="B2653" s="65" t="s">
        <v>71</v>
      </c>
      <c r="C2653" s="65" t="s">
        <v>864</v>
      </c>
      <c r="D2653" s="65" t="s">
        <v>865</v>
      </c>
      <c r="E2653" s="77" t="s">
        <v>361</v>
      </c>
      <c r="F2653" s="65" t="s">
        <v>633</v>
      </c>
      <c r="G2653" s="65" t="s">
        <v>649</v>
      </c>
      <c r="H2653" s="65" t="s">
        <v>635</v>
      </c>
      <c r="I2653" s="81">
        <v>686.20000000000061</v>
      </c>
      <c r="J2653" s="48" t="str">
        <f t="shared" si="41"/>
        <v>180 Dept of Public Safety</v>
      </c>
      <c r="K2653" s="48" t="str">
        <f>IFERROR(VLOOKUP(C2653,AppropUnits[],13,0),D2653)</f>
        <v>DPS PS DL Federal Grants</v>
      </c>
      <c r="L2653" s="72" t="s">
        <v>632</v>
      </c>
      <c r="M2653" s="73" t="s">
        <v>2161</v>
      </c>
    </row>
    <row r="2654" spans="1:13" ht="15" customHeight="1" x14ac:dyDescent="0.25">
      <c r="A2654" s="64" t="s">
        <v>73</v>
      </c>
      <c r="B2654" s="65" t="s">
        <v>71</v>
      </c>
      <c r="C2654" s="65" t="s">
        <v>864</v>
      </c>
      <c r="D2654" s="65" t="s">
        <v>865</v>
      </c>
      <c r="E2654" s="77" t="s">
        <v>361</v>
      </c>
      <c r="F2654" s="65" t="s">
        <v>633</v>
      </c>
      <c r="G2654" s="65" t="s">
        <v>650</v>
      </c>
      <c r="H2654" s="65" t="s">
        <v>635</v>
      </c>
      <c r="I2654" s="81">
        <v>194</v>
      </c>
      <c r="J2654" s="48" t="str">
        <f t="shared" si="41"/>
        <v>180 Dept of Public Safety</v>
      </c>
      <c r="K2654" s="48" t="str">
        <f>IFERROR(VLOOKUP(C2654,AppropUnits[],13,0),D2654)</f>
        <v>DPS PS DL Federal Grants</v>
      </c>
      <c r="L2654" s="72" t="s">
        <v>632</v>
      </c>
      <c r="M2654" s="73" t="s">
        <v>2161</v>
      </c>
    </row>
    <row r="2655" spans="1:13" ht="15" customHeight="1" x14ac:dyDescent="0.25">
      <c r="A2655" s="64" t="s">
        <v>73</v>
      </c>
      <c r="B2655" s="65" t="s">
        <v>71</v>
      </c>
      <c r="C2655" s="65" t="s">
        <v>89</v>
      </c>
      <c r="D2655" s="65" t="s">
        <v>866</v>
      </c>
      <c r="E2655" s="77" t="s">
        <v>361</v>
      </c>
      <c r="F2655" s="65" t="s">
        <v>633</v>
      </c>
      <c r="G2655" s="65" t="s">
        <v>634</v>
      </c>
      <c r="H2655" s="65" t="s">
        <v>13</v>
      </c>
      <c r="I2655" s="81">
        <v>-247.39439999999905</v>
      </c>
      <c r="J2655" s="48" t="str">
        <f t="shared" si="41"/>
        <v>180 Dept of Public Safety</v>
      </c>
      <c r="K2655" s="48" t="str">
        <f>IFERROR(VLOOKUP(C2655,AppropUnits[],13,0),D2655)</f>
        <v>DPS UHP Administration</v>
      </c>
      <c r="L2655" s="72" t="s">
        <v>632</v>
      </c>
      <c r="M2655" s="73" t="s">
        <v>2161</v>
      </c>
    </row>
    <row r="2656" spans="1:13" ht="15" customHeight="1" x14ac:dyDescent="0.25">
      <c r="A2656" s="64" t="s">
        <v>73</v>
      </c>
      <c r="B2656" s="65" t="s">
        <v>71</v>
      </c>
      <c r="C2656" s="65" t="s">
        <v>89</v>
      </c>
      <c r="D2656" s="65" t="s">
        <v>866</v>
      </c>
      <c r="E2656" s="77" t="s">
        <v>361</v>
      </c>
      <c r="F2656" s="65" t="s">
        <v>633</v>
      </c>
      <c r="G2656" s="65" t="s">
        <v>634</v>
      </c>
      <c r="H2656" s="65" t="s">
        <v>635</v>
      </c>
      <c r="I2656" s="81">
        <v>269.54080000000033</v>
      </c>
      <c r="J2656" s="48" t="str">
        <f t="shared" si="41"/>
        <v>180 Dept of Public Safety</v>
      </c>
      <c r="K2656" s="48" t="str">
        <f>IFERROR(VLOOKUP(C2656,AppropUnits[],13,0),D2656)</f>
        <v>DPS UHP Administration</v>
      </c>
      <c r="L2656" s="72" t="s">
        <v>632</v>
      </c>
      <c r="M2656" s="73" t="s">
        <v>2161</v>
      </c>
    </row>
    <row r="2657" spans="1:13" ht="15" customHeight="1" x14ac:dyDescent="0.25">
      <c r="A2657" s="64" t="s">
        <v>73</v>
      </c>
      <c r="B2657" s="65" t="s">
        <v>71</v>
      </c>
      <c r="C2657" s="65" t="s">
        <v>89</v>
      </c>
      <c r="D2657" s="65" t="s">
        <v>866</v>
      </c>
      <c r="E2657" s="77" t="s">
        <v>361</v>
      </c>
      <c r="F2657" s="65" t="s">
        <v>633</v>
      </c>
      <c r="G2657" s="65" t="s">
        <v>649</v>
      </c>
      <c r="H2657" s="65" t="s">
        <v>635</v>
      </c>
      <c r="I2657" s="81">
        <v>1122.8499999999981</v>
      </c>
      <c r="J2657" s="48" t="str">
        <f t="shared" si="41"/>
        <v>180 Dept of Public Safety</v>
      </c>
      <c r="K2657" s="48" t="str">
        <f>IFERROR(VLOOKUP(C2657,AppropUnits[],13,0),D2657)</f>
        <v>DPS UHP Administration</v>
      </c>
      <c r="L2657" s="72" t="s">
        <v>632</v>
      </c>
      <c r="M2657" s="73" t="s">
        <v>2161</v>
      </c>
    </row>
    <row r="2658" spans="1:13" ht="15" customHeight="1" x14ac:dyDescent="0.25">
      <c r="A2658" s="64" t="s">
        <v>73</v>
      </c>
      <c r="B2658" s="65" t="s">
        <v>71</v>
      </c>
      <c r="C2658" s="65" t="s">
        <v>89</v>
      </c>
      <c r="D2658" s="65" t="s">
        <v>866</v>
      </c>
      <c r="E2658" s="77" t="s">
        <v>361</v>
      </c>
      <c r="F2658" s="65" t="s">
        <v>633</v>
      </c>
      <c r="G2658" s="65" t="s">
        <v>650</v>
      </c>
      <c r="H2658" s="65" t="s">
        <v>635</v>
      </c>
      <c r="I2658" s="81">
        <v>298</v>
      </c>
      <c r="J2658" s="48" t="str">
        <f t="shared" si="41"/>
        <v>180 Dept of Public Safety</v>
      </c>
      <c r="K2658" s="48" t="str">
        <f>IFERROR(VLOOKUP(C2658,AppropUnits[],13,0),D2658)</f>
        <v>DPS UHP Administration</v>
      </c>
      <c r="L2658" s="72" t="s">
        <v>632</v>
      </c>
      <c r="M2658" s="73" t="s">
        <v>2161</v>
      </c>
    </row>
    <row r="2659" spans="1:13" ht="15" customHeight="1" x14ac:dyDescent="0.25">
      <c r="A2659" s="64" t="s">
        <v>73</v>
      </c>
      <c r="B2659" s="65" t="s">
        <v>71</v>
      </c>
      <c r="C2659" s="65" t="s">
        <v>89</v>
      </c>
      <c r="D2659" s="65" t="s">
        <v>866</v>
      </c>
      <c r="E2659" s="77" t="s">
        <v>361</v>
      </c>
      <c r="F2659" s="65" t="s">
        <v>633</v>
      </c>
      <c r="G2659" s="65" t="s">
        <v>651</v>
      </c>
      <c r="H2659" s="65" t="s">
        <v>635</v>
      </c>
      <c r="I2659" s="81">
        <v>-1189.768</v>
      </c>
      <c r="J2659" s="48" t="str">
        <f t="shared" si="41"/>
        <v>180 Dept of Public Safety</v>
      </c>
      <c r="K2659" s="48" t="str">
        <f>IFERROR(VLOOKUP(C2659,AppropUnits[],13,0),D2659)</f>
        <v>DPS UHP Administration</v>
      </c>
      <c r="L2659" s="72" t="s">
        <v>632</v>
      </c>
      <c r="M2659" s="73" t="s">
        <v>2161</v>
      </c>
    </row>
    <row r="2660" spans="1:13" ht="15" customHeight="1" x14ac:dyDescent="0.25">
      <c r="A2660" s="64" t="s">
        <v>73</v>
      </c>
      <c r="B2660" s="65" t="s">
        <v>71</v>
      </c>
      <c r="C2660" s="65" t="s">
        <v>89</v>
      </c>
      <c r="D2660" s="65" t="s">
        <v>866</v>
      </c>
      <c r="E2660" s="77" t="s">
        <v>361</v>
      </c>
      <c r="F2660" s="65" t="s">
        <v>633</v>
      </c>
      <c r="G2660" s="65" t="s">
        <v>667</v>
      </c>
      <c r="H2660" s="65" t="s">
        <v>635</v>
      </c>
      <c r="I2660" s="81">
        <v>655.11999999999807</v>
      </c>
      <c r="J2660" s="48" t="str">
        <f t="shared" si="41"/>
        <v>180 Dept of Public Safety</v>
      </c>
      <c r="K2660" s="48" t="str">
        <f>IFERROR(VLOOKUP(C2660,AppropUnits[],13,0),D2660)</f>
        <v>DPS UHP Administration</v>
      </c>
      <c r="L2660" s="72" t="s">
        <v>632</v>
      </c>
      <c r="M2660" s="73" t="s">
        <v>2161</v>
      </c>
    </row>
    <row r="2661" spans="1:13" ht="15" customHeight="1" x14ac:dyDescent="0.25">
      <c r="A2661" s="64" t="s">
        <v>73</v>
      </c>
      <c r="B2661" s="65" t="s">
        <v>71</v>
      </c>
      <c r="C2661" s="65" t="s">
        <v>89</v>
      </c>
      <c r="D2661" s="65" t="s">
        <v>866</v>
      </c>
      <c r="E2661" s="77" t="s">
        <v>361</v>
      </c>
      <c r="F2661" s="65" t="s">
        <v>633</v>
      </c>
      <c r="G2661" s="65" t="s">
        <v>644</v>
      </c>
      <c r="H2661" s="65" t="s">
        <v>635</v>
      </c>
      <c r="I2661" s="81">
        <v>226.92499999999987</v>
      </c>
      <c r="J2661" s="48" t="str">
        <f t="shared" si="41"/>
        <v>180 Dept of Public Safety</v>
      </c>
      <c r="K2661" s="48" t="str">
        <f>IFERROR(VLOOKUP(C2661,AppropUnits[],13,0),D2661)</f>
        <v>DPS UHP Administration</v>
      </c>
      <c r="L2661" s="72" t="s">
        <v>632</v>
      </c>
      <c r="M2661" s="73" t="s">
        <v>2161</v>
      </c>
    </row>
    <row r="2662" spans="1:13" ht="15" customHeight="1" x14ac:dyDescent="0.25">
      <c r="A2662" s="64" t="s">
        <v>73</v>
      </c>
      <c r="B2662" s="65" t="s">
        <v>71</v>
      </c>
      <c r="C2662" s="65" t="s">
        <v>89</v>
      </c>
      <c r="D2662" s="65" t="s">
        <v>867</v>
      </c>
      <c r="E2662" s="77" t="s">
        <v>361</v>
      </c>
      <c r="F2662" s="65" t="s">
        <v>633</v>
      </c>
      <c r="G2662" s="65" t="s">
        <v>634</v>
      </c>
      <c r="H2662" s="65" t="s">
        <v>635</v>
      </c>
      <c r="I2662" s="81">
        <v>71.849740556214442</v>
      </c>
      <c r="J2662" s="48" t="str">
        <f t="shared" si="41"/>
        <v>180 Dept of Public Safety</v>
      </c>
      <c r="K2662" s="48" t="str">
        <f>IFERROR(VLOOKUP(C2662,AppropUnits[],13,0),D2662)</f>
        <v>DPS UHP Administration</v>
      </c>
      <c r="L2662" s="72" t="s">
        <v>632</v>
      </c>
      <c r="M2662" s="73" t="s">
        <v>2161</v>
      </c>
    </row>
    <row r="2663" spans="1:13" ht="15" customHeight="1" x14ac:dyDescent="0.25">
      <c r="A2663" s="64" t="s">
        <v>73</v>
      </c>
      <c r="B2663" s="65" t="s">
        <v>71</v>
      </c>
      <c r="C2663" s="65" t="s">
        <v>89</v>
      </c>
      <c r="D2663" s="65" t="s">
        <v>867</v>
      </c>
      <c r="E2663" s="77" t="s">
        <v>361</v>
      </c>
      <c r="F2663" s="65" t="s">
        <v>633</v>
      </c>
      <c r="G2663" s="65" t="s">
        <v>650</v>
      </c>
      <c r="H2663" s="65" t="s">
        <v>635</v>
      </c>
      <c r="I2663" s="81">
        <v>27.605143014314276</v>
      </c>
      <c r="J2663" s="48" t="str">
        <f t="shared" si="41"/>
        <v>180 Dept of Public Safety</v>
      </c>
      <c r="K2663" s="48" t="str">
        <f>IFERROR(VLOOKUP(C2663,AppropUnits[],13,0),D2663)</f>
        <v>DPS UHP Administration</v>
      </c>
      <c r="L2663" s="72" t="s">
        <v>632</v>
      </c>
      <c r="M2663" s="73" t="s">
        <v>2161</v>
      </c>
    </row>
    <row r="2664" spans="1:13" ht="15" customHeight="1" x14ac:dyDescent="0.25">
      <c r="A2664" s="64" t="s">
        <v>73</v>
      </c>
      <c r="B2664" s="65" t="s">
        <v>71</v>
      </c>
      <c r="C2664" s="65" t="s">
        <v>90</v>
      </c>
      <c r="D2664" s="65" t="s">
        <v>868</v>
      </c>
      <c r="E2664" s="77" t="s">
        <v>361</v>
      </c>
      <c r="F2664" s="65" t="s">
        <v>633</v>
      </c>
      <c r="G2664" s="65" t="s">
        <v>634</v>
      </c>
      <c r="H2664" s="65" t="s">
        <v>13</v>
      </c>
      <c r="I2664" s="81">
        <v>-3408.9551999999931</v>
      </c>
      <c r="J2664" s="48" t="str">
        <f t="shared" si="41"/>
        <v>180 Dept of Public Safety</v>
      </c>
      <c r="K2664" s="48" t="str">
        <f>IFERROR(VLOOKUP(C2664,AppropUnits[],13,0),D2664)</f>
        <v>DPS UHP Field Operations</v>
      </c>
      <c r="L2664" s="72" t="s">
        <v>632</v>
      </c>
      <c r="M2664" s="73" t="s">
        <v>2161</v>
      </c>
    </row>
    <row r="2665" spans="1:13" ht="15" customHeight="1" x14ac:dyDescent="0.25">
      <c r="A2665" s="64" t="s">
        <v>73</v>
      </c>
      <c r="B2665" s="65" t="s">
        <v>71</v>
      </c>
      <c r="C2665" s="65" t="s">
        <v>90</v>
      </c>
      <c r="D2665" s="65" t="s">
        <v>868</v>
      </c>
      <c r="E2665" s="77" t="s">
        <v>361</v>
      </c>
      <c r="F2665" s="65" t="s">
        <v>633</v>
      </c>
      <c r="G2665" s="65" t="s">
        <v>634</v>
      </c>
      <c r="H2665" s="65" t="s">
        <v>635</v>
      </c>
      <c r="I2665" s="81">
        <v>2606.9460000000045</v>
      </c>
      <c r="J2665" s="48" t="str">
        <f t="shared" si="41"/>
        <v>180 Dept of Public Safety</v>
      </c>
      <c r="K2665" s="48" t="str">
        <f>IFERROR(VLOOKUP(C2665,AppropUnits[],13,0),D2665)</f>
        <v>DPS UHP Field Operations</v>
      </c>
      <c r="L2665" s="72" t="s">
        <v>632</v>
      </c>
      <c r="M2665" s="73" t="s">
        <v>2161</v>
      </c>
    </row>
    <row r="2666" spans="1:13" ht="15" customHeight="1" x14ac:dyDescent="0.25">
      <c r="A2666" s="64" t="s">
        <v>73</v>
      </c>
      <c r="B2666" s="65" t="s">
        <v>71</v>
      </c>
      <c r="C2666" s="65" t="s">
        <v>90</v>
      </c>
      <c r="D2666" s="65" t="s">
        <v>868</v>
      </c>
      <c r="E2666" s="77" t="s">
        <v>361</v>
      </c>
      <c r="F2666" s="65" t="s">
        <v>633</v>
      </c>
      <c r="G2666" s="65" t="s">
        <v>667</v>
      </c>
      <c r="H2666" s="65" t="s">
        <v>635</v>
      </c>
      <c r="I2666" s="81">
        <v>20800.059999999943</v>
      </c>
      <c r="J2666" s="48" t="str">
        <f t="shared" si="41"/>
        <v>180 Dept of Public Safety</v>
      </c>
      <c r="K2666" s="48" t="str">
        <f>IFERROR(VLOOKUP(C2666,AppropUnits[],13,0),D2666)</f>
        <v>DPS UHP Field Operations</v>
      </c>
      <c r="L2666" s="72" t="s">
        <v>632</v>
      </c>
      <c r="M2666" s="73" t="s">
        <v>2161</v>
      </c>
    </row>
    <row r="2667" spans="1:13" ht="15" customHeight="1" x14ac:dyDescent="0.25">
      <c r="A2667" s="64" t="s">
        <v>73</v>
      </c>
      <c r="B2667" s="65" t="s">
        <v>71</v>
      </c>
      <c r="C2667" s="65" t="s">
        <v>90</v>
      </c>
      <c r="D2667" s="65" t="s">
        <v>868</v>
      </c>
      <c r="E2667" s="77" t="s">
        <v>361</v>
      </c>
      <c r="F2667" s="65" t="s">
        <v>633</v>
      </c>
      <c r="G2667" s="65" t="s">
        <v>644</v>
      </c>
      <c r="H2667" s="65" t="s">
        <v>635</v>
      </c>
      <c r="I2667" s="81">
        <v>7009.6349999999957</v>
      </c>
      <c r="J2667" s="48" t="str">
        <f t="shared" si="41"/>
        <v>180 Dept of Public Safety</v>
      </c>
      <c r="K2667" s="48" t="str">
        <f>IFERROR(VLOOKUP(C2667,AppropUnits[],13,0),D2667)</f>
        <v>DPS UHP Field Operations</v>
      </c>
      <c r="L2667" s="72" t="s">
        <v>632</v>
      </c>
      <c r="M2667" s="73" t="s">
        <v>2161</v>
      </c>
    </row>
    <row r="2668" spans="1:13" ht="15" customHeight="1" x14ac:dyDescent="0.25">
      <c r="A2668" s="64" t="s">
        <v>73</v>
      </c>
      <c r="B2668" s="65" t="s">
        <v>71</v>
      </c>
      <c r="C2668" s="65" t="s">
        <v>90</v>
      </c>
      <c r="D2668" s="65" t="s">
        <v>868</v>
      </c>
      <c r="E2668" s="77" t="s">
        <v>361</v>
      </c>
      <c r="F2668" s="65" t="s">
        <v>633</v>
      </c>
      <c r="G2668" s="65" t="s">
        <v>652</v>
      </c>
      <c r="H2668" s="65" t="s">
        <v>635</v>
      </c>
      <c r="I2668" s="81">
        <v>2374.5643520000003</v>
      </c>
      <c r="J2668" s="48" t="str">
        <f t="shared" si="41"/>
        <v>180 Dept of Public Safety</v>
      </c>
      <c r="K2668" s="48" t="str">
        <f>IFERROR(VLOOKUP(C2668,AppropUnits[],13,0),D2668)</f>
        <v>DPS UHP Field Operations</v>
      </c>
      <c r="L2668" s="72" t="s">
        <v>632</v>
      </c>
      <c r="M2668" s="73" t="s">
        <v>2161</v>
      </c>
    </row>
    <row r="2669" spans="1:13" ht="15" customHeight="1" x14ac:dyDescent="0.25">
      <c r="A2669" s="64" t="s">
        <v>73</v>
      </c>
      <c r="B2669" s="65" t="s">
        <v>71</v>
      </c>
      <c r="C2669" s="65" t="s">
        <v>90</v>
      </c>
      <c r="D2669" s="65" t="s">
        <v>869</v>
      </c>
      <c r="E2669" s="77" t="s">
        <v>361</v>
      </c>
      <c r="F2669" s="65" t="s">
        <v>633</v>
      </c>
      <c r="G2669" s="65" t="s">
        <v>634</v>
      </c>
      <c r="H2669" s="65" t="s">
        <v>635</v>
      </c>
      <c r="I2669" s="81">
        <v>24.243702039678904</v>
      </c>
      <c r="J2669" s="48" t="str">
        <f t="shared" si="41"/>
        <v>180 Dept of Public Safety</v>
      </c>
      <c r="K2669" s="48" t="str">
        <f>IFERROR(VLOOKUP(C2669,AppropUnits[],13,0),D2669)</f>
        <v>DPS UHP Field Operations</v>
      </c>
      <c r="L2669" s="72" t="s">
        <v>632</v>
      </c>
      <c r="M2669" s="73" t="s">
        <v>2161</v>
      </c>
    </row>
    <row r="2670" spans="1:13" ht="15" customHeight="1" x14ac:dyDescent="0.25">
      <c r="A2670" s="64" t="s">
        <v>73</v>
      </c>
      <c r="B2670" s="65" t="s">
        <v>71</v>
      </c>
      <c r="C2670" s="65" t="s">
        <v>90</v>
      </c>
      <c r="D2670" s="65" t="s">
        <v>869</v>
      </c>
      <c r="E2670" s="77" t="s">
        <v>361</v>
      </c>
      <c r="F2670" s="65" t="s">
        <v>633</v>
      </c>
      <c r="G2670" s="65" t="s">
        <v>650</v>
      </c>
      <c r="H2670" s="65" t="s">
        <v>635</v>
      </c>
      <c r="I2670" s="81">
        <v>9.3145898206569662</v>
      </c>
      <c r="J2670" s="48" t="str">
        <f t="shared" si="41"/>
        <v>180 Dept of Public Safety</v>
      </c>
      <c r="K2670" s="48" t="str">
        <f>IFERROR(VLOOKUP(C2670,AppropUnits[],13,0),D2670)</f>
        <v>DPS UHP Field Operations</v>
      </c>
      <c r="L2670" s="72" t="s">
        <v>632</v>
      </c>
      <c r="M2670" s="73" t="s">
        <v>2161</v>
      </c>
    </row>
    <row r="2671" spans="1:13" ht="15" customHeight="1" x14ac:dyDescent="0.25">
      <c r="A2671" s="64" t="s">
        <v>73</v>
      </c>
      <c r="B2671" s="65" t="s">
        <v>71</v>
      </c>
      <c r="C2671" s="65" t="s">
        <v>91</v>
      </c>
      <c r="D2671" s="65" t="s">
        <v>870</v>
      </c>
      <c r="E2671" s="77" t="s">
        <v>361</v>
      </c>
      <c r="F2671" s="65" t="s">
        <v>633</v>
      </c>
      <c r="G2671" s="65" t="s">
        <v>634</v>
      </c>
      <c r="H2671" s="65" t="s">
        <v>635</v>
      </c>
      <c r="I2671" s="81">
        <v>3.8048000000000011</v>
      </c>
      <c r="J2671" s="48" t="str">
        <f t="shared" si="41"/>
        <v>180 Dept of Public Safety</v>
      </c>
      <c r="K2671" s="48" t="str">
        <f>IFERROR(VLOOKUP(C2671,AppropUnits[],13,0),D2671)</f>
        <v>DPS UHP Commercial Vehicle</v>
      </c>
      <c r="L2671" s="72" t="s">
        <v>632</v>
      </c>
      <c r="M2671" s="73" t="s">
        <v>2161</v>
      </c>
    </row>
    <row r="2672" spans="1:13" ht="15" customHeight="1" x14ac:dyDescent="0.25">
      <c r="A2672" s="64" t="s">
        <v>73</v>
      </c>
      <c r="B2672" s="65" t="s">
        <v>71</v>
      </c>
      <c r="C2672" s="65" t="s">
        <v>91</v>
      </c>
      <c r="D2672" s="65" t="s">
        <v>870</v>
      </c>
      <c r="E2672" s="77" t="s">
        <v>361</v>
      </c>
      <c r="F2672" s="65" t="s">
        <v>633</v>
      </c>
      <c r="G2672" s="65" t="s">
        <v>667</v>
      </c>
      <c r="H2672" s="65" t="s">
        <v>635</v>
      </c>
      <c r="I2672" s="81">
        <v>2353.2599999999929</v>
      </c>
      <c r="J2672" s="48" t="str">
        <f t="shared" si="41"/>
        <v>180 Dept of Public Safety</v>
      </c>
      <c r="K2672" s="48" t="str">
        <f>IFERROR(VLOOKUP(C2672,AppropUnits[],13,0),D2672)</f>
        <v>DPS UHP Commercial Vehicle</v>
      </c>
      <c r="L2672" s="72" t="s">
        <v>632</v>
      </c>
      <c r="M2672" s="73" t="s">
        <v>2161</v>
      </c>
    </row>
    <row r="2673" spans="1:13" ht="15" customHeight="1" x14ac:dyDescent="0.25">
      <c r="A2673" s="64" t="s">
        <v>73</v>
      </c>
      <c r="B2673" s="65" t="s">
        <v>71</v>
      </c>
      <c r="C2673" s="65" t="s">
        <v>91</v>
      </c>
      <c r="D2673" s="65" t="s">
        <v>870</v>
      </c>
      <c r="E2673" s="77" t="s">
        <v>361</v>
      </c>
      <c r="F2673" s="65" t="s">
        <v>633</v>
      </c>
      <c r="G2673" s="65" t="s">
        <v>644</v>
      </c>
      <c r="H2673" s="65" t="s">
        <v>635</v>
      </c>
      <c r="I2673" s="81">
        <v>538.35999999999967</v>
      </c>
      <c r="J2673" s="48" t="str">
        <f t="shared" si="41"/>
        <v>180 Dept of Public Safety</v>
      </c>
      <c r="K2673" s="48" t="str">
        <f>IFERROR(VLOOKUP(C2673,AppropUnits[],13,0),D2673)</f>
        <v>DPS UHP Commercial Vehicle</v>
      </c>
      <c r="L2673" s="72" t="s">
        <v>632</v>
      </c>
      <c r="M2673" s="73" t="s">
        <v>2161</v>
      </c>
    </row>
    <row r="2674" spans="1:13" ht="15" customHeight="1" x14ac:dyDescent="0.25">
      <c r="A2674" s="64" t="s">
        <v>73</v>
      </c>
      <c r="B2674" s="65" t="s">
        <v>71</v>
      </c>
      <c r="C2674" s="65" t="s">
        <v>92</v>
      </c>
      <c r="D2674" s="65" t="s">
        <v>871</v>
      </c>
      <c r="E2674" s="77" t="s">
        <v>361</v>
      </c>
      <c r="F2674" s="65" t="s">
        <v>633</v>
      </c>
      <c r="G2674" s="65" t="s">
        <v>634</v>
      </c>
      <c r="H2674" s="65" t="s">
        <v>13</v>
      </c>
      <c r="I2674" s="81">
        <v>-261.47789999999952</v>
      </c>
      <c r="J2674" s="48" t="str">
        <f t="shared" si="41"/>
        <v>180 Dept of Public Safety</v>
      </c>
      <c r="K2674" s="48" t="str">
        <f>IFERROR(VLOOKUP(C2674,AppropUnits[],13,0),D2674)</f>
        <v>DPS UHP Safety Inspections</v>
      </c>
      <c r="L2674" s="72" t="s">
        <v>632</v>
      </c>
      <c r="M2674" s="73" t="s">
        <v>2161</v>
      </c>
    </row>
    <row r="2675" spans="1:13" ht="15" customHeight="1" x14ac:dyDescent="0.25">
      <c r="A2675" s="64" t="s">
        <v>73</v>
      </c>
      <c r="B2675" s="65" t="s">
        <v>71</v>
      </c>
      <c r="C2675" s="65" t="s">
        <v>92</v>
      </c>
      <c r="D2675" s="65" t="s">
        <v>871</v>
      </c>
      <c r="E2675" s="77" t="s">
        <v>361</v>
      </c>
      <c r="F2675" s="65" t="s">
        <v>633</v>
      </c>
      <c r="G2675" s="65" t="s">
        <v>634</v>
      </c>
      <c r="H2675" s="65" t="s">
        <v>635</v>
      </c>
      <c r="I2675" s="81">
        <v>65.288800000000094</v>
      </c>
      <c r="J2675" s="48" t="str">
        <f t="shared" si="41"/>
        <v>180 Dept of Public Safety</v>
      </c>
      <c r="K2675" s="48" t="str">
        <f>IFERROR(VLOOKUP(C2675,AppropUnits[],13,0),D2675)</f>
        <v>DPS UHP Safety Inspections</v>
      </c>
      <c r="L2675" s="72" t="s">
        <v>632</v>
      </c>
      <c r="M2675" s="73" t="s">
        <v>2161</v>
      </c>
    </row>
    <row r="2676" spans="1:13" ht="15" customHeight="1" x14ac:dyDescent="0.25">
      <c r="A2676" s="64" t="s">
        <v>73</v>
      </c>
      <c r="B2676" s="65" t="s">
        <v>71</v>
      </c>
      <c r="C2676" s="65" t="s">
        <v>92</v>
      </c>
      <c r="D2676" s="65" t="s">
        <v>871</v>
      </c>
      <c r="E2676" s="77" t="s">
        <v>361</v>
      </c>
      <c r="F2676" s="65" t="s">
        <v>633</v>
      </c>
      <c r="G2676" s="65" t="s">
        <v>667</v>
      </c>
      <c r="H2676" s="65" t="s">
        <v>635</v>
      </c>
      <c r="I2676" s="81">
        <v>181.01999999999947</v>
      </c>
      <c r="J2676" s="48" t="str">
        <f t="shared" si="41"/>
        <v>180 Dept of Public Safety</v>
      </c>
      <c r="K2676" s="48" t="str">
        <f>IFERROR(VLOOKUP(C2676,AppropUnits[],13,0),D2676)</f>
        <v>DPS UHP Safety Inspections</v>
      </c>
      <c r="L2676" s="72" t="s">
        <v>632</v>
      </c>
      <c r="M2676" s="73" t="s">
        <v>2161</v>
      </c>
    </row>
    <row r="2677" spans="1:13" ht="15" customHeight="1" x14ac:dyDescent="0.25">
      <c r="A2677" s="64" t="s">
        <v>73</v>
      </c>
      <c r="B2677" s="65" t="s">
        <v>71</v>
      </c>
      <c r="C2677" s="65" t="s">
        <v>92</v>
      </c>
      <c r="D2677" s="65" t="s">
        <v>871</v>
      </c>
      <c r="E2677" s="77" t="s">
        <v>361</v>
      </c>
      <c r="F2677" s="65" t="s">
        <v>633</v>
      </c>
      <c r="G2677" s="65" t="s">
        <v>644</v>
      </c>
      <c r="H2677" s="65" t="s">
        <v>635</v>
      </c>
      <c r="I2677" s="81">
        <v>75.119999999999948</v>
      </c>
      <c r="J2677" s="48" t="str">
        <f t="shared" si="41"/>
        <v>180 Dept of Public Safety</v>
      </c>
      <c r="K2677" s="48" t="str">
        <f>IFERROR(VLOOKUP(C2677,AppropUnits[],13,0),D2677)</f>
        <v>DPS UHP Safety Inspections</v>
      </c>
      <c r="L2677" s="72" t="s">
        <v>632</v>
      </c>
      <c r="M2677" s="73" t="s">
        <v>2161</v>
      </c>
    </row>
    <row r="2678" spans="1:13" ht="15" customHeight="1" x14ac:dyDescent="0.25">
      <c r="A2678" s="64" t="s">
        <v>73</v>
      </c>
      <c r="B2678" s="65" t="s">
        <v>71</v>
      </c>
      <c r="C2678" s="65" t="s">
        <v>872</v>
      </c>
      <c r="D2678" s="65" t="s">
        <v>873</v>
      </c>
      <c r="E2678" s="77" t="s">
        <v>361</v>
      </c>
      <c r="F2678" s="65" t="s">
        <v>633</v>
      </c>
      <c r="G2678" s="65" t="s">
        <v>634</v>
      </c>
      <c r="H2678" s="65" t="s">
        <v>635</v>
      </c>
      <c r="I2678" s="81">
        <v>21.769600000000032</v>
      </c>
      <c r="J2678" s="48" t="str">
        <f t="shared" si="41"/>
        <v>180 Dept of Public Safety</v>
      </c>
      <c r="K2678" s="48" t="str">
        <f>IFERROR(VLOOKUP(C2678,AppropUnits[],13,0),D2678)</f>
        <v>DPS UHP Federal Projects</v>
      </c>
      <c r="L2678" s="72" t="s">
        <v>632</v>
      </c>
      <c r="M2678" s="73" t="s">
        <v>2161</v>
      </c>
    </row>
    <row r="2679" spans="1:13" ht="15" customHeight="1" x14ac:dyDescent="0.25">
      <c r="A2679" s="64" t="s">
        <v>73</v>
      </c>
      <c r="B2679" s="65" t="s">
        <v>71</v>
      </c>
      <c r="C2679" s="65" t="s">
        <v>872</v>
      </c>
      <c r="D2679" s="65" t="s">
        <v>873</v>
      </c>
      <c r="E2679" s="77" t="s">
        <v>361</v>
      </c>
      <c r="F2679" s="65" t="s">
        <v>633</v>
      </c>
      <c r="G2679" s="65" t="s">
        <v>667</v>
      </c>
      <c r="H2679" s="65" t="s">
        <v>635</v>
      </c>
      <c r="I2679" s="81">
        <v>90.509999999999735</v>
      </c>
      <c r="J2679" s="48" t="str">
        <f t="shared" si="41"/>
        <v>180 Dept of Public Safety</v>
      </c>
      <c r="K2679" s="48" t="str">
        <f>IFERROR(VLOOKUP(C2679,AppropUnits[],13,0),D2679)</f>
        <v>DPS UHP Federal Projects</v>
      </c>
      <c r="L2679" s="72" t="s">
        <v>632</v>
      </c>
      <c r="M2679" s="73" t="s">
        <v>2161</v>
      </c>
    </row>
    <row r="2680" spans="1:13" ht="15" customHeight="1" x14ac:dyDescent="0.25">
      <c r="A2680" s="64" t="s">
        <v>73</v>
      </c>
      <c r="B2680" s="65" t="s">
        <v>71</v>
      </c>
      <c r="C2680" s="65" t="s">
        <v>93</v>
      </c>
      <c r="D2680" s="65" t="s">
        <v>874</v>
      </c>
      <c r="E2680" s="77" t="s">
        <v>361</v>
      </c>
      <c r="F2680" s="65" t="s">
        <v>633</v>
      </c>
      <c r="G2680" s="65" t="s">
        <v>634</v>
      </c>
      <c r="H2680" s="65" t="s">
        <v>13</v>
      </c>
      <c r="I2680" s="81">
        <v>-169.76539999999898</v>
      </c>
      <c r="J2680" s="48" t="str">
        <f t="shared" si="41"/>
        <v>180 Dept of Public Safety</v>
      </c>
      <c r="K2680" s="48" t="str">
        <f>IFERROR(VLOOKUP(C2680,AppropUnits[],13,0),D2680)</f>
        <v>DPS UHP Protective Services</v>
      </c>
      <c r="L2680" s="72" t="s">
        <v>632</v>
      </c>
      <c r="M2680" s="73" t="s">
        <v>2161</v>
      </c>
    </row>
    <row r="2681" spans="1:13" ht="15" customHeight="1" x14ac:dyDescent="0.25">
      <c r="A2681" s="64" t="s">
        <v>73</v>
      </c>
      <c r="B2681" s="65" t="s">
        <v>71</v>
      </c>
      <c r="C2681" s="65" t="s">
        <v>93</v>
      </c>
      <c r="D2681" s="65" t="s">
        <v>874</v>
      </c>
      <c r="E2681" s="77" t="s">
        <v>361</v>
      </c>
      <c r="F2681" s="65" t="s">
        <v>633</v>
      </c>
      <c r="G2681" s="65" t="s">
        <v>634</v>
      </c>
      <c r="H2681" s="65" t="s">
        <v>635</v>
      </c>
      <c r="I2681" s="81">
        <v>308.53920000000039</v>
      </c>
      <c r="J2681" s="48" t="str">
        <f t="shared" si="41"/>
        <v>180 Dept of Public Safety</v>
      </c>
      <c r="K2681" s="48" t="str">
        <f>IFERROR(VLOOKUP(C2681,AppropUnits[],13,0),D2681)</f>
        <v>DPS UHP Protective Services</v>
      </c>
      <c r="L2681" s="72" t="s">
        <v>632</v>
      </c>
      <c r="M2681" s="73" t="s">
        <v>2161</v>
      </c>
    </row>
    <row r="2682" spans="1:13" ht="15" customHeight="1" x14ac:dyDescent="0.25">
      <c r="A2682" s="64" t="s">
        <v>73</v>
      </c>
      <c r="B2682" s="65" t="s">
        <v>71</v>
      </c>
      <c r="C2682" s="65" t="s">
        <v>93</v>
      </c>
      <c r="D2682" s="65" t="s">
        <v>874</v>
      </c>
      <c r="E2682" s="77" t="s">
        <v>361</v>
      </c>
      <c r="F2682" s="65" t="s">
        <v>633</v>
      </c>
      <c r="G2682" s="65" t="s">
        <v>667</v>
      </c>
      <c r="H2682" s="65" t="s">
        <v>635</v>
      </c>
      <c r="I2682" s="81">
        <v>1952.4299999999942</v>
      </c>
      <c r="J2682" s="48" t="str">
        <f t="shared" si="41"/>
        <v>180 Dept of Public Safety</v>
      </c>
      <c r="K2682" s="48" t="str">
        <f>IFERROR(VLOOKUP(C2682,AppropUnits[],13,0),D2682)</f>
        <v>DPS UHP Protective Services</v>
      </c>
      <c r="L2682" s="72" t="s">
        <v>632</v>
      </c>
      <c r="M2682" s="73" t="s">
        <v>2161</v>
      </c>
    </row>
    <row r="2683" spans="1:13" ht="15" customHeight="1" x14ac:dyDescent="0.25">
      <c r="A2683" s="64" t="s">
        <v>73</v>
      </c>
      <c r="B2683" s="65" t="s">
        <v>71</v>
      </c>
      <c r="C2683" s="65" t="s">
        <v>93</v>
      </c>
      <c r="D2683" s="65" t="s">
        <v>874</v>
      </c>
      <c r="E2683" s="77" t="s">
        <v>361</v>
      </c>
      <c r="F2683" s="65" t="s">
        <v>633</v>
      </c>
      <c r="G2683" s="65" t="s">
        <v>644</v>
      </c>
      <c r="H2683" s="65" t="s">
        <v>635</v>
      </c>
      <c r="I2683" s="81">
        <v>690.16499999999951</v>
      </c>
      <c r="J2683" s="48" t="str">
        <f t="shared" si="41"/>
        <v>180 Dept of Public Safety</v>
      </c>
      <c r="K2683" s="48" t="str">
        <f>IFERROR(VLOOKUP(C2683,AppropUnits[],13,0),D2683)</f>
        <v>DPS UHP Protective Services</v>
      </c>
      <c r="L2683" s="72" t="s">
        <v>632</v>
      </c>
      <c r="M2683" s="73" t="s">
        <v>2161</v>
      </c>
    </row>
    <row r="2684" spans="1:13" ht="15" customHeight="1" x14ac:dyDescent="0.25">
      <c r="A2684" s="64" t="s">
        <v>73</v>
      </c>
      <c r="B2684" s="65" t="s">
        <v>71</v>
      </c>
      <c r="C2684" s="65" t="s">
        <v>94</v>
      </c>
      <c r="D2684" s="65" t="s">
        <v>875</v>
      </c>
      <c r="E2684" s="77" t="s">
        <v>361</v>
      </c>
      <c r="F2684" s="65" t="s">
        <v>633</v>
      </c>
      <c r="G2684" s="65" t="s">
        <v>634</v>
      </c>
      <c r="H2684" s="65" t="s">
        <v>13</v>
      </c>
      <c r="I2684" s="81">
        <v>-52.994899999999646</v>
      </c>
      <c r="J2684" s="48" t="str">
        <f t="shared" si="41"/>
        <v>180 Dept of Public Safety</v>
      </c>
      <c r="K2684" s="48" t="str">
        <f>IFERROR(VLOOKUP(C2684,AppropUnits[],13,0),D2684)</f>
        <v>DPS UHP Special Services</v>
      </c>
      <c r="L2684" s="72" t="s">
        <v>632</v>
      </c>
      <c r="M2684" s="73" t="s">
        <v>2161</v>
      </c>
    </row>
    <row r="2685" spans="1:13" ht="15" customHeight="1" x14ac:dyDescent="0.25">
      <c r="A2685" s="64" t="s">
        <v>73</v>
      </c>
      <c r="B2685" s="65" t="s">
        <v>71</v>
      </c>
      <c r="C2685" s="65" t="s">
        <v>94</v>
      </c>
      <c r="D2685" s="65" t="s">
        <v>875</v>
      </c>
      <c r="E2685" s="77" t="s">
        <v>361</v>
      </c>
      <c r="F2685" s="65" t="s">
        <v>633</v>
      </c>
      <c r="G2685" s="65" t="s">
        <v>634</v>
      </c>
      <c r="H2685" s="65" t="s">
        <v>635</v>
      </c>
      <c r="I2685" s="81">
        <v>654.67060000000106</v>
      </c>
      <c r="J2685" s="48" t="str">
        <f t="shared" si="41"/>
        <v>180 Dept of Public Safety</v>
      </c>
      <c r="K2685" s="48" t="str">
        <f>IFERROR(VLOOKUP(C2685,AppropUnits[],13,0),D2685)</f>
        <v>DPS UHP Special Services</v>
      </c>
      <c r="L2685" s="72" t="s">
        <v>632</v>
      </c>
      <c r="M2685" s="73" t="s">
        <v>2161</v>
      </c>
    </row>
    <row r="2686" spans="1:13" ht="15" customHeight="1" x14ac:dyDescent="0.25">
      <c r="A2686" s="64" t="s">
        <v>73</v>
      </c>
      <c r="B2686" s="65" t="s">
        <v>71</v>
      </c>
      <c r="C2686" s="65" t="s">
        <v>94</v>
      </c>
      <c r="D2686" s="65" t="s">
        <v>875</v>
      </c>
      <c r="E2686" s="77" t="s">
        <v>361</v>
      </c>
      <c r="F2686" s="65" t="s">
        <v>633</v>
      </c>
      <c r="G2686" s="65" t="s">
        <v>667</v>
      </c>
      <c r="H2686" s="65" t="s">
        <v>635</v>
      </c>
      <c r="I2686" s="81">
        <v>1801.5799999999945</v>
      </c>
      <c r="J2686" s="48" t="str">
        <f t="shared" si="41"/>
        <v>180 Dept of Public Safety</v>
      </c>
      <c r="K2686" s="48" t="str">
        <f>IFERROR(VLOOKUP(C2686,AppropUnits[],13,0),D2686)</f>
        <v>DPS UHP Special Services</v>
      </c>
      <c r="L2686" s="72" t="s">
        <v>632</v>
      </c>
      <c r="M2686" s="73" t="s">
        <v>2161</v>
      </c>
    </row>
    <row r="2687" spans="1:13" ht="15" customHeight="1" x14ac:dyDescent="0.25">
      <c r="A2687" s="64" t="s">
        <v>73</v>
      </c>
      <c r="B2687" s="65" t="s">
        <v>71</v>
      </c>
      <c r="C2687" s="65" t="s">
        <v>94</v>
      </c>
      <c r="D2687" s="65" t="s">
        <v>875</v>
      </c>
      <c r="E2687" s="77" t="s">
        <v>361</v>
      </c>
      <c r="F2687" s="65" t="s">
        <v>633</v>
      </c>
      <c r="G2687" s="65" t="s">
        <v>644</v>
      </c>
      <c r="H2687" s="65" t="s">
        <v>635</v>
      </c>
      <c r="I2687" s="81">
        <v>503.92999999999972</v>
      </c>
      <c r="J2687" s="48" t="str">
        <f t="shared" si="41"/>
        <v>180 Dept of Public Safety</v>
      </c>
      <c r="K2687" s="48" t="str">
        <f>IFERROR(VLOOKUP(C2687,AppropUnits[],13,0),D2687)</f>
        <v>DPS UHP Special Services</v>
      </c>
      <c r="L2687" s="72" t="s">
        <v>632</v>
      </c>
      <c r="M2687" s="73" t="s">
        <v>2161</v>
      </c>
    </row>
    <row r="2688" spans="1:13" ht="15" customHeight="1" x14ac:dyDescent="0.25">
      <c r="A2688" s="64" t="s">
        <v>73</v>
      </c>
      <c r="B2688" s="65" t="s">
        <v>71</v>
      </c>
      <c r="C2688" s="65" t="s">
        <v>876</v>
      </c>
      <c r="D2688" s="65" t="s">
        <v>877</v>
      </c>
      <c r="E2688" s="77" t="s">
        <v>361</v>
      </c>
      <c r="F2688" s="65" t="s">
        <v>633</v>
      </c>
      <c r="G2688" s="65" t="s">
        <v>634</v>
      </c>
      <c r="H2688" s="65" t="s">
        <v>13</v>
      </c>
      <c r="I2688" s="81">
        <v>-62.820599999999672</v>
      </c>
      <c r="J2688" s="48" t="str">
        <f t="shared" si="41"/>
        <v>180 Dept of Public Safety</v>
      </c>
      <c r="K2688" s="48" t="str">
        <f>IFERROR(VLOOKUP(C2688,AppropUnits[],13,0),D2688)</f>
        <v>DPS UHP Special Enforcement</v>
      </c>
      <c r="L2688" s="72" t="s">
        <v>632</v>
      </c>
      <c r="M2688" s="73" t="s">
        <v>2161</v>
      </c>
    </row>
    <row r="2689" spans="1:13" ht="15" customHeight="1" x14ac:dyDescent="0.25">
      <c r="A2689" s="64" t="s">
        <v>73</v>
      </c>
      <c r="B2689" s="65" t="s">
        <v>71</v>
      </c>
      <c r="C2689" s="65" t="s">
        <v>876</v>
      </c>
      <c r="D2689" s="65" t="s">
        <v>877</v>
      </c>
      <c r="E2689" s="77" t="s">
        <v>361</v>
      </c>
      <c r="F2689" s="65" t="s">
        <v>633</v>
      </c>
      <c r="G2689" s="65" t="s">
        <v>634</v>
      </c>
      <c r="H2689" s="65" t="s">
        <v>635</v>
      </c>
      <c r="I2689" s="81">
        <v>20.614000000000029</v>
      </c>
      <c r="J2689" s="48" t="str">
        <f t="shared" si="41"/>
        <v>180 Dept of Public Safety</v>
      </c>
      <c r="K2689" s="48" t="str">
        <f>IFERROR(VLOOKUP(C2689,AppropUnits[],13,0),D2689)</f>
        <v>DPS UHP Special Enforcement</v>
      </c>
      <c r="L2689" s="72" t="s">
        <v>632</v>
      </c>
      <c r="M2689" s="73" t="s">
        <v>2161</v>
      </c>
    </row>
    <row r="2690" spans="1:13" ht="15" customHeight="1" x14ac:dyDescent="0.25">
      <c r="A2690" s="64" t="s">
        <v>73</v>
      </c>
      <c r="B2690" s="65" t="s">
        <v>71</v>
      </c>
      <c r="C2690" s="65" t="s">
        <v>876</v>
      </c>
      <c r="D2690" s="65" t="s">
        <v>877</v>
      </c>
      <c r="E2690" s="77" t="s">
        <v>361</v>
      </c>
      <c r="F2690" s="65" t="s">
        <v>633</v>
      </c>
      <c r="G2690" s="65" t="s">
        <v>667</v>
      </c>
      <c r="H2690" s="65" t="s">
        <v>635</v>
      </c>
      <c r="I2690" s="81">
        <v>47.409999999999854</v>
      </c>
      <c r="J2690" s="48" t="str">
        <f t="shared" si="41"/>
        <v>180 Dept of Public Safety</v>
      </c>
      <c r="K2690" s="48" t="str">
        <f>IFERROR(VLOOKUP(C2690,AppropUnits[],13,0),D2690)</f>
        <v>DPS UHP Special Enforcement</v>
      </c>
      <c r="L2690" s="72" t="s">
        <v>632</v>
      </c>
      <c r="M2690" s="73" t="s">
        <v>2161</v>
      </c>
    </row>
    <row r="2691" spans="1:13" ht="15" customHeight="1" x14ac:dyDescent="0.25">
      <c r="A2691" s="64" t="s">
        <v>73</v>
      </c>
      <c r="B2691" s="65" t="s">
        <v>71</v>
      </c>
      <c r="C2691" s="65" t="s">
        <v>876</v>
      </c>
      <c r="D2691" s="65" t="s">
        <v>877</v>
      </c>
      <c r="E2691" s="77" t="s">
        <v>361</v>
      </c>
      <c r="F2691" s="65" t="s">
        <v>633</v>
      </c>
      <c r="G2691" s="65" t="s">
        <v>644</v>
      </c>
      <c r="H2691" s="65" t="s">
        <v>635</v>
      </c>
      <c r="I2691" s="81">
        <v>98.594999999999928</v>
      </c>
      <c r="J2691" s="48" t="str">
        <f t="shared" si="41"/>
        <v>180 Dept of Public Safety</v>
      </c>
      <c r="K2691" s="48" t="str">
        <f>IFERROR(VLOOKUP(C2691,AppropUnits[],13,0),D2691)</f>
        <v>DPS UHP Special Enforcement</v>
      </c>
      <c r="L2691" s="72" t="s">
        <v>632</v>
      </c>
      <c r="M2691" s="73" t="s">
        <v>2161</v>
      </c>
    </row>
    <row r="2692" spans="1:13" ht="15" customHeight="1" x14ac:dyDescent="0.25">
      <c r="A2692" s="64" t="s">
        <v>73</v>
      </c>
      <c r="B2692" s="65" t="s">
        <v>71</v>
      </c>
      <c r="C2692" s="65" t="s">
        <v>95</v>
      </c>
      <c r="D2692" s="65" t="s">
        <v>878</v>
      </c>
      <c r="E2692" s="77" t="s">
        <v>361</v>
      </c>
      <c r="F2692" s="65" t="s">
        <v>633</v>
      </c>
      <c r="G2692" s="65" t="s">
        <v>634</v>
      </c>
      <c r="H2692" s="65" t="s">
        <v>13</v>
      </c>
      <c r="I2692" s="81">
        <v>-96.497999999999408</v>
      </c>
      <c r="J2692" s="48" t="str">
        <f t="shared" ref="J2692:J2755" si="42">IF(A2692&gt;"",A2692&amp;" "&amp;B2692,B2692)</f>
        <v>180 Dept of Public Safety</v>
      </c>
      <c r="K2692" s="48" t="str">
        <f>IFERROR(VLOOKUP(C2692,AppropUnits[],13,0),D2692)</f>
        <v>DPS UHP Technology Services</v>
      </c>
      <c r="L2692" s="72" t="s">
        <v>632</v>
      </c>
      <c r="M2692" s="73" t="s">
        <v>2161</v>
      </c>
    </row>
    <row r="2693" spans="1:13" ht="15" customHeight="1" x14ac:dyDescent="0.25">
      <c r="A2693" s="64" t="s">
        <v>73</v>
      </c>
      <c r="B2693" s="65" t="s">
        <v>71</v>
      </c>
      <c r="C2693" s="65" t="s">
        <v>95</v>
      </c>
      <c r="D2693" s="65" t="s">
        <v>878</v>
      </c>
      <c r="E2693" s="77" t="s">
        <v>361</v>
      </c>
      <c r="F2693" s="65" t="s">
        <v>633</v>
      </c>
      <c r="G2693" s="65" t="s">
        <v>634</v>
      </c>
      <c r="H2693" s="65" t="s">
        <v>635</v>
      </c>
      <c r="I2693" s="81">
        <v>816.57280000000128</v>
      </c>
      <c r="J2693" s="48" t="str">
        <f t="shared" si="42"/>
        <v>180 Dept of Public Safety</v>
      </c>
      <c r="K2693" s="48" t="str">
        <f>IFERROR(VLOOKUP(C2693,AppropUnits[],13,0),D2693)</f>
        <v>DPS UHP Technology Services</v>
      </c>
      <c r="L2693" s="72" t="s">
        <v>632</v>
      </c>
      <c r="M2693" s="73" t="s">
        <v>2161</v>
      </c>
    </row>
    <row r="2694" spans="1:13" ht="15" customHeight="1" x14ac:dyDescent="0.25">
      <c r="A2694" s="64" t="s">
        <v>73</v>
      </c>
      <c r="B2694" s="65" t="s">
        <v>71</v>
      </c>
      <c r="C2694" s="65" t="s">
        <v>95</v>
      </c>
      <c r="D2694" s="65" t="s">
        <v>878</v>
      </c>
      <c r="E2694" s="77" t="s">
        <v>361</v>
      </c>
      <c r="F2694" s="65" t="s">
        <v>633</v>
      </c>
      <c r="G2694" s="65" t="s">
        <v>651</v>
      </c>
      <c r="H2694" s="65" t="s">
        <v>635</v>
      </c>
      <c r="I2694" s="81">
        <v>-4912.9456639999989</v>
      </c>
      <c r="J2694" s="48" t="str">
        <f t="shared" si="42"/>
        <v>180 Dept of Public Safety</v>
      </c>
      <c r="K2694" s="48" t="str">
        <f>IFERROR(VLOOKUP(C2694,AppropUnits[],13,0),D2694)</f>
        <v>DPS UHP Technology Services</v>
      </c>
      <c r="L2694" s="72" t="s">
        <v>632</v>
      </c>
      <c r="M2694" s="73" t="s">
        <v>2161</v>
      </c>
    </row>
    <row r="2695" spans="1:13" ht="15" customHeight="1" x14ac:dyDescent="0.25">
      <c r="A2695" s="64" t="s">
        <v>73</v>
      </c>
      <c r="B2695" s="65" t="s">
        <v>71</v>
      </c>
      <c r="C2695" s="65" t="s">
        <v>95</v>
      </c>
      <c r="D2695" s="65" t="s">
        <v>878</v>
      </c>
      <c r="E2695" s="77" t="s">
        <v>361</v>
      </c>
      <c r="F2695" s="65" t="s">
        <v>633</v>
      </c>
      <c r="G2695" s="65" t="s">
        <v>667</v>
      </c>
      <c r="H2695" s="65" t="s">
        <v>635</v>
      </c>
      <c r="I2695" s="81">
        <v>2417.9099999999926</v>
      </c>
      <c r="J2695" s="48" t="str">
        <f t="shared" si="42"/>
        <v>180 Dept of Public Safety</v>
      </c>
      <c r="K2695" s="48" t="str">
        <f>IFERROR(VLOOKUP(C2695,AppropUnits[],13,0),D2695)</f>
        <v>DPS UHP Technology Services</v>
      </c>
      <c r="L2695" s="72" t="s">
        <v>632</v>
      </c>
      <c r="M2695" s="73" t="s">
        <v>2161</v>
      </c>
    </row>
    <row r="2696" spans="1:13" ht="15" customHeight="1" x14ac:dyDescent="0.25">
      <c r="A2696" s="64" t="s">
        <v>73</v>
      </c>
      <c r="B2696" s="65" t="s">
        <v>71</v>
      </c>
      <c r="C2696" s="65" t="s">
        <v>95</v>
      </c>
      <c r="D2696" s="65" t="s">
        <v>878</v>
      </c>
      <c r="E2696" s="77" t="s">
        <v>361</v>
      </c>
      <c r="F2696" s="65" t="s">
        <v>633</v>
      </c>
      <c r="G2696" s="65" t="s">
        <v>644</v>
      </c>
      <c r="H2696" s="65" t="s">
        <v>635</v>
      </c>
      <c r="I2696" s="81">
        <v>148.6749999999999</v>
      </c>
      <c r="J2696" s="48" t="str">
        <f t="shared" si="42"/>
        <v>180 Dept of Public Safety</v>
      </c>
      <c r="K2696" s="48" t="str">
        <f>IFERROR(VLOOKUP(C2696,AppropUnits[],13,0),D2696)</f>
        <v>DPS UHP Technology Services</v>
      </c>
      <c r="L2696" s="72" t="s">
        <v>632</v>
      </c>
      <c r="M2696" s="73" t="s">
        <v>2161</v>
      </c>
    </row>
    <row r="2697" spans="1:13" ht="15" customHeight="1" x14ac:dyDescent="0.25">
      <c r="A2697" s="64" t="s">
        <v>73</v>
      </c>
      <c r="B2697" s="65" t="s">
        <v>71</v>
      </c>
      <c r="C2697" s="65" t="s">
        <v>95</v>
      </c>
      <c r="D2697" s="65" t="s">
        <v>878</v>
      </c>
      <c r="E2697" s="77" t="s">
        <v>361</v>
      </c>
      <c r="F2697" s="65" t="s">
        <v>633</v>
      </c>
      <c r="G2697" s="65" t="s">
        <v>652</v>
      </c>
      <c r="H2697" s="65" t="s">
        <v>635</v>
      </c>
      <c r="I2697" s="81">
        <v>14860.326878675995</v>
      </c>
      <c r="J2697" s="48" t="str">
        <f t="shared" si="42"/>
        <v>180 Dept of Public Safety</v>
      </c>
      <c r="K2697" s="48" t="str">
        <f>IFERROR(VLOOKUP(C2697,AppropUnits[],13,0),D2697)</f>
        <v>DPS UHP Technology Services</v>
      </c>
      <c r="L2697" s="72" t="s">
        <v>632</v>
      </c>
      <c r="M2697" s="73" t="s">
        <v>2161</v>
      </c>
    </row>
    <row r="2698" spans="1:13" ht="15" customHeight="1" x14ac:dyDescent="0.25">
      <c r="A2698" s="64" t="s">
        <v>73</v>
      </c>
      <c r="B2698" s="65" t="s">
        <v>71</v>
      </c>
      <c r="C2698" s="65" t="s">
        <v>95</v>
      </c>
      <c r="D2698" s="65" t="s">
        <v>879</v>
      </c>
      <c r="E2698" s="77" t="s">
        <v>361</v>
      </c>
      <c r="F2698" s="65" t="s">
        <v>633</v>
      </c>
      <c r="G2698" s="65" t="s">
        <v>634</v>
      </c>
      <c r="H2698" s="65" t="s">
        <v>635</v>
      </c>
      <c r="I2698" s="81">
        <v>1372.8860583508838</v>
      </c>
      <c r="J2698" s="48" t="str">
        <f t="shared" si="42"/>
        <v>180 Dept of Public Safety</v>
      </c>
      <c r="K2698" s="48" t="str">
        <f>IFERROR(VLOOKUP(C2698,AppropUnits[],13,0),D2698)</f>
        <v>DPS UHP Technology Services</v>
      </c>
      <c r="L2698" s="72" t="s">
        <v>632</v>
      </c>
      <c r="M2698" s="73" t="s">
        <v>2161</v>
      </c>
    </row>
    <row r="2699" spans="1:13" ht="15" customHeight="1" x14ac:dyDescent="0.25">
      <c r="A2699" s="64" t="s">
        <v>73</v>
      </c>
      <c r="B2699" s="65" t="s">
        <v>71</v>
      </c>
      <c r="C2699" s="65" t="s">
        <v>95</v>
      </c>
      <c r="D2699" s="65" t="s">
        <v>879</v>
      </c>
      <c r="E2699" s="77" t="s">
        <v>361</v>
      </c>
      <c r="F2699" s="65" t="s">
        <v>633</v>
      </c>
      <c r="G2699" s="65" t="s">
        <v>650</v>
      </c>
      <c r="H2699" s="65" t="s">
        <v>635</v>
      </c>
      <c r="I2699" s="81">
        <v>527.47185570534975</v>
      </c>
      <c r="J2699" s="48" t="str">
        <f t="shared" si="42"/>
        <v>180 Dept of Public Safety</v>
      </c>
      <c r="K2699" s="48" t="str">
        <f>IFERROR(VLOOKUP(C2699,AppropUnits[],13,0),D2699)</f>
        <v>DPS UHP Technology Services</v>
      </c>
      <c r="L2699" s="72" t="s">
        <v>632</v>
      </c>
      <c r="M2699" s="73" t="s">
        <v>2161</v>
      </c>
    </row>
    <row r="2700" spans="1:13" ht="15" customHeight="1" x14ac:dyDescent="0.25">
      <c r="A2700" s="64" t="s">
        <v>73</v>
      </c>
      <c r="B2700" s="65" t="s">
        <v>71</v>
      </c>
      <c r="C2700" s="65" t="s">
        <v>96</v>
      </c>
      <c r="D2700" s="65" t="s">
        <v>880</v>
      </c>
      <c r="E2700" s="77" t="s">
        <v>361</v>
      </c>
      <c r="F2700" s="65" t="s">
        <v>633</v>
      </c>
      <c r="G2700" s="65" t="s">
        <v>634</v>
      </c>
      <c r="H2700" s="65" t="s">
        <v>13</v>
      </c>
      <c r="I2700" s="81">
        <v>-19.856399999999866</v>
      </c>
      <c r="J2700" s="48" t="str">
        <f t="shared" si="42"/>
        <v>180 Dept of Public Safety</v>
      </c>
      <c r="K2700" s="48" t="str">
        <f>IFERROR(VLOOKUP(C2700,AppropUnits[],13,0),D2700)</f>
        <v>DPS Highway Safety</v>
      </c>
      <c r="L2700" s="72" t="s">
        <v>632</v>
      </c>
      <c r="M2700" s="73" t="s">
        <v>2161</v>
      </c>
    </row>
    <row r="2701" spans="1:13" ht="15" customHeight="1" x14ac:dyDescent="0.25">
      <c r="A2701" s="64" t="s">
        <v>73</v>
      </c>
      <c r="B2701" s="65" t="s">
        <v>71</v>
      </c>
      <c r="C2701" s="65" t="s">
        <v>96</v>
      </c>
      <c r="D2701" s="65" t="s">
        <v>880</v>
      </c>
      <c r="E2701" s="77" t="s">
        <v>361</v>
      </c>
      <c r="F2701" s="65" t="s">
        <v>633</v>
      </c>
      <c r="G2701" s="65" t="s">
        <v>634</v>
      </c>
      <c r="H2701" s="65" t="s">
        <v>635</v>
      </c>
      <c r="I2701" s="81">
        <v>393.1826000000006</v>
      </c>
      <c r="J2701" s="48" t="str">
        <f t="shared" si="42"/>
        <v>180 Dept of Public Safety</v>
      </c>
      <c r="K2701" s="48" t="str">
        <f>IFERROR(VLOOKUP(C2701,AppropUnits[],13,0),D2701)</f>
        <v>DPS Highway Safety</v>
      </c>
      <c r="L2701" s="72" t="s">
        <v>632</v>
      </c>
      <c r="M2701" s="73" t="s">
        <v>2161</v>
      </c>
    </row>
    <row r="2702" spans="1:13" ht="15" customHeight="1" x14ac:dyDescent="0.25">
      <c r="A2702" s="64" t="s">
        <v>73</v>
      </c>
      <c r="B2702" s="65" t="s">
        <v>71</v>
      </c>
      <c r="C2702" s="65" t="s">
        <v>96</v>
      </c>
      <c r="D2702" s="65" t="s">
        <v>880</v>
      </c>
      <c r="E2702" s="77" t="s">
        <v>361</v>
      </c>
      <c r="F2702" s="65" t="s">
        <v>633</v>
      </c>
      <c r="G2702" s="65" t="s">
        <v>667</v>
      </c>
      <c r="H2702" s="65" t="s">
        <v>635</v>
      </c>
      <c r="I2702" s="81">
        <v>827.51999999999748</v>
      </c>
      <c r="J2702" s="48" t="str">
        <f t="shared" si="42"/>
        <v>180 Dept of Public Safety</v>
      </c>
      <c r="K2702" s="48" t="str">
        <f>IFERROR(VLOOKUP(C2702,AppropUnits[],13,0),D2702)</f>
        <v>DPS Highway Safety</v>
      </c>
      <c r="L2702" s="72" t="s">
        <v>632</v>
      </c>
      <c r="M2702" s="73" t="s">
        <v>2161</v>
      </c>
    </row>
    <row r="2703" spans="1:13" ht="15" customHeight="1" x14ac:dyDescent="0.25">
      <c r="A2703" s="64" t="s">
        <v>73</v>
      </c>
      <c r="B2703" s="65" t="s">
        <v>71</v>
      </c>
      <c r="C2703" s="65" t="s">
        <v>96</v>
      </c>
      <c r="D2703" s="65" t="s">
        <v>880</v>
      </c>
      <c r="E2703" s="77" t="s">
        <v>361</v>
      </c>
      <c r="F2703" s="65" t="s">
        <v>633</v>
      </c>
      <c r="G2703" s="65" t="s">
        <v>644</v>
      </c>
      <c r="H2703" s="65" t="s">
        <v>635</v>
      </c>
      <c r="I2703" s="81">
        <v>245.70499999999984</v>
      </c>
      <c r="J2703" s="48" t="str">
        <f t="shared" si="42"/>
        <v>180 Dept of Public Safety</v>
      </c>
      <c r="K2703" s="48" t="str">
        <f>IFERROR(VLOOKUP(C2703,AppropUnits[],13,0),D2703)</f>
        <v>DPS Highway Safety</v>
      </c>
      <c r="L2703" s="72" t="s">
        <v>632</v>
      </c>
      <c r="M2703" s="73" t="s">
        <v>2161</v>
      </c>
    </row>
    <row r="2704" spans="1:13" ht="15" customHeight="1" x14ac:dyDescent="0.25">
      <c r="A2704" s="64" t="s">
        <v>73</v>
      </c>
      <c r="B2704" s="65" t="s">
        <v>71</v>
      </c>
      <c r="C2704" s="65" t="s">
        <v>96</v>
      </c>
      <c r="D2704" s="65" t="s">
        <v>880</v>
      </c>
      <c r="E2704" s="77" t="s">
        <v>361</v>
      </c>
      <c r="F2704" s="65" t="s">
        <v>633</v>
      </c>
      <c r="G2704" s="65" t="s">
        <v>652</v>
      </c>
      <c r="H2704" s="65" t="s">
        <v>635</v>
      </c>
      <c r="I2704" s="81">
        <v>598.56994800000007</v>
      </c>
      <c r="J2704" s="48" t="str">
        <f t="shared" si="42"/>
        <v>180 Dept of Public Safety</v>
      </c>
      <c r="K2704" s="48" t="str">
        <f>IFERROR(VLOOKUP(C2704,AppropUnits[],13,0),D2704)</f>
        <v>DPS Highway Safety</v>
      </c>
      <c r="L2704" s="72" t="s">
        <v>632</v>
      </c>
      <c r="M2704" s="73" t="s">
        <v>2161</v>
      </c>
    </row>
    <row r="2705" spans="1:13" ht="15" customHeight="1" x14ac:dyDescent="0.25">
      <c r="A2705" s="64" t="s">
        <v>73</v>
      </c>
      <c r="B2705" s="65" t="s">
        <v>71</v>
      </c>
      <c r="C2705" s="65" t="s">
        <v>96</v>
      </c>
      <c r="D2705" s="65" t="s">
        <v>881</v>
      </c>
      <c r="E2705" s="77" t="s">
        <v>361</v>
      </c>
      <c r="F2705" s="65" t="s">
        <v>633</v>
      </c>
      <c r="G2705" s="65" t="s">
        <v>634</v>
      </c>
      <c r="H2705" s="65" t="s">
        <v>635</v>
      </c>
      <c r="I2705" s="81">
        <v>403.56157694659737</v>
      </c>
      <c r="J2705" s="48" t="str">
        <f t="shared" si="42"/>
        <v>180 Dept of Public Safety</v>
      </c>
      <c r="K2705" s="48" t="str">
        <f>IFERROR(VLOOKUP(C2705,AppropUnits[],13,0),D2705)</f>
        <v>DPS Highway Safety</v>
      </c>
      <c r="L2705" s="72" t="s">
        <v>632</v>
      </c>
      <c r="M2705" s="73" t="s">
        <v>2161</v>
      </c>
    </row>
    <row r="2706" spans="1:13" ht="15" customHeight="1" x14ac:dyDescent="0.25">
      <c r="A2706" s="64" t="s">
        <v>73</v>
      </c>
      <c r="B2706" s="65" t="s">
        <v>71</v>
      </c>
      <c r="C2706" s="65" t="s">
        <v>96</v>
      </c>
      <c r="D2706" s="65" t="s">
        <v>881</v>
      </c>
      <c r="E2706" s="77" t="s">
        <v>361</v>
      </c>
      <c r="F2706" s="65" t="s">
        <v>633</v>
      </c>
      <c r="G2706" s="65" t="s">
        <v>650</v>
      </c>
      <c r="H2706" s="65" t="s">
        <v>635</v>
      </c>
      <c r="I2706" s="81">
        <v>155.05101285615515</v>
      </c>
      <c r="J2706" s="48" t="str">
        <f t="shared" si="42"/>
        <v>180 Dept of Public Safety</v>
      </c>
      <c r="K2706" s="48" t="str">
        <f>IFERROR(VLOOKUP(C2706,AppropUnits[],13,0),D2706)</f>
        <v>DPS Highway Safety</v>
      </c>
      <c r="L2706" s="72" t="s">
        <v>632</v>
      </c>
      <c r="M2706" s="73" t="s">
        <v>2161</v>
      </c>
    </row>
    <row r="2707" spans="1:13" ht="15" customHeight="1" x14ac:dyDescent="0.25">
      <c r="A2707" s="64" t="s">
        <v>73</v>
      </c>
      <c r="B2707" s="65" t="s">
        <v>71</v>
      </c>
      <c r="C2707" s="65" t="s">
        <v>882</v>
      </c>
      <c r="D2707" s="65" t="s">
        <v>883</v>
      </c>
      <c r="E2707" s="77" t="s">
        <v>361</v>
      </c>
      <c r="F2707" s="65" t="s">
        <v>633</v>
      </c>
      <c r="G2707" s="65" t="s">
        <v>634</v>
      </c>
      <c r="H2707" s="65" t="s">
        <v>13</v>
      </c>
      <c r="I2707" s="81">
        <v>438.28459237594649</v>
      </c>
      <c r="J2707" s="48" t="str">
        <f t="shared" si="42"/>
        <v>180 Dept of Public Safety</v>
      </c>
      <c r="K2707" s="48" t="str">
        <f>IFERROR(VLOOKUP(C2707,AppropUnits[],13,0),D2707)</f>
        <v>DPS Information Management</v>
      </c>
      <c r="L2707" s="72" t="s">
        <v>632</v>
      </c>
      <c r="M2707" s="73" t="s">
        <v>2161</v>
      </c>
    </row>
    <row r="2708" spans="1:13" ht="15" customHeight="1" x14ac:dyDescent="0.25">
      <c r="A2708" s="64" t="s">
        <v>73</v>
      </c>
      <c r="B2708" s="65" t="s">
        <v>71</v>
      </c>
      <c r="C2708" s="65" t="s">
        <v>882</v>
      </c>
      <c r="D2708" s="65" t="s">
        <v>883</v>
      </c>
      <c r="E2708" s="77" t="s">
        <v>361</v>
      </c>
      <c r="F2708" s="65" t="s">
        <v>633</v>
      </c>
      <c r="G2708" s="65" t="s">
        <v>634</v>
      </c>
      <c r="H2708" s="65" t="s">
        <v>635</v>
      </c>
      <c r="I2708" s="81">
        <v>293.27040000000028</v>
      </c>
      <c r="J2708" s="48" t="str">
        <f t="shared" si="42"/>
        <v>180 Dept of Public Safety</v>
      </c>
      <c r="K2708" s="48" t="str">
        <f>IFERROR(VLOOKUP(C2708,AppropUnits[],13,0),D2708)</f>
        <v>DPS Information Management</v>
      </c>
      <c r="L2708" s="72" t="s">
        <v>632</v>
      </c>
      <c r="M2708" s="73" t="s">
        <v>2161</v>
      </c>
    </row>
    <row r="2709" spans="1:13" ht="15" customHeight="1" x14ac:dyDescent="0.25">
      <c r="A2709" s="64" t="s">
        <v>73</v>
      </c>
      <c r="B2709" s="65" t="s">
        <v>71</v>
      </c>
      <c r="C2709" s="65" t="s">
        <v>882</v>
      </c>
      <c r="D2709" s="65" t="s">
        <v>883</v>
      </c>
      <c r="E2709" s="77" t="s">
        <v>361</v>
      </c>
      <c r="F2709" s="65" t="s">
        <v>633</v>
      </c>
      <c r="G2709" s="65" t="s">
        <v>649</v>
      </c>
      <c r="H2709" s="65" t="s">
        <v>635</v>
      </c>
      <c r="I2709" s="81">
        <v>132.64249999999993</v>
      </c>
      <c r="J2709" s="48" t="str">
        <f t="shared" si="42"/>
        <v>180 Dept of Public Safety</v>
      </c>
      <c r="K2709" s="48" t="str">
        <f>IFERROR(VLOOKUP(C2709,AppropUnits[],13,0),D2709)</f>
        <v>DPS Information Management</v>
      </c>
      <c r="L2709" s="72" t="s">
        <v>632</v>
      </c>
      <c r="M2709" s="73" t="s">
        <v>2161</v>
      </c>
    </row>
    <row r="2710" spans="1:13" ht="15" customHeight="1" x14ac:dyDescent="0.25">
      <c r="A2710" s="64" t="s">
        <v>73</v>
      </c>
      <c r="B2710" s="65" t="s">
        <v>71</v>
      </c>
      <c r="C2710" s="65" t="s">
        <v>882</v>
      </c>
      <c r="D2710" s="65" t="s">
        <v>883</v>
      </c>
      <c r="E2710" s="77" t="s">
        <v>361</v>
      </c>
      <c r="F2710" s="65" t="s">
        <v>633</v>
      </c>
      <c r="G2710" s="65" t="s">
        <v>650</v>
      </c>
      <c r="H2710" s="65" t="s">
        <v>635</v>
      </c>
      <c r="I2710" s="81">
        <v>5.25</v>
      </c>
      <c r="J2710" s="48" t="str">
        <f t="shared" si="42"/>
        <v>180 Dept of Public Safety</v>
      </c>
      <c r="K2710" s="48" t="str">
        <f>IFERROR(VLOOKUP(C2710,AppropUnits[],13,0),D2710)</f>
        <v>DPS Information Management</v>
      </c>
      <c r="L2710" s="72" t="s">
        <v>632</v>
      </c>
      <c r="M2710" s="73" t="s">
        <v>2161</v>
      </c>
    </row>
    <row r="2711" spans="1:13" ht="15" customHeight="1" x14ac:dyDescent="0.25">
      <c r="A2711" s="64" t="s">
        <v>73</v>
      </c>
      <c r="B2711" s="65" t="s">
        <v>71</v>
      </c>
      <c r="C2711" s="65" t="s">
        <v>882</v>
      </c>
      <c r="D2711" s="65" t="s">
        <v>883</v>
      </c>
      <c r="E2711" s="77" t="s">
        <v>361</v>
      </c>
      <c r="F2711" s="65" t="s">
        <v>633</v>
      </c>
      <c r="G2711" s="65" t="s">
        <v>667</v>
      </c>
      <c r="H2711" s="65" t="s">
        <v>635</v>
      </c>
      <c r="I2711" s="81">
        <v>344.79999999999893</v>
      </c>
      <c r="J2711" s="48" t="str">
        <f t="shared" si="42"/>
        <v>180 Dept of Public Safety</v>
      </c>
      <c r="K2711" s="48" t="str">
        <f>IFERROR(VLOOKUP(C2711,AppropUnits[],13,0),D2711)</f>
        <v>DPS Information Management</v>
      </c>
      <c r="L2711" s="72" t="s">
        <v>632</v>
      </c>
      <c r="M2711" s="73" t="s">
        <v>2161</v>
      </c>
    </row>
    <row r="2712" spans="1:13" ht="15" customHeight="1" x14ac:dyDescent="0.25">
      <c r="A2712" s="64" t="s">
        <v>73</v>
      </c>
      <c r="B2712" s="65" t="s">
        <v>71</v>
      </c>
      <c r="C2712" s="65" t="s">
        <v>882</v>
      </c>
      <c r="D2712" s="65" t="s">
        <v>883</v>
      </c>
      <c r="E2712" s="77" t="s">
        <v>361</v>
      </c>
      <c r="F2712" s="65" t="s">
        <v>633</v>
      </c>
      <c r="G2712" s="65" t="s">
        <v>644</v>
      </c>
      <c r="H2712" s="65" t="s">
        <v>635</v>
      </c>
      <c r="I2712" s="81">
        <v>7342.979999999995</v>
      </c>
      <c r="J2712" s="48" t="str">
        <f t="shared" si="42"/>
        <v>180 Dept of Public Safety</v>
      </c>
      <c r="K2712" s="48" t="str">
        <f>IFERROR(VLOOKUP(C2712,AppropUnits[],13,0),D2712)</f>
        <v>DPS Information Management</v>
      </c>
      <c r="L2712" s="72" t="s">
        <v>632</v>
      </c>
      <c r="M2712" s="73" t="s">
        <v>2161</v>
      </c>
    </row>
    <row r="2713" spans="1:13" ht="15" customHeight="1" x14ac:dyDescent="0.25">
      <c r="A2713" s="64" t="s">
        <v>73</v>
      </c>
      <c r="B2713" s="65" t="s">
        <v>71</v>
      </c>
      <c r="C2713" s="65" t="s">
        <v>882</v>
      </c>
      <c r="D2713" s="65" t="s">
        <v>883</v>
      </c>
      <c r="E2713" s="77" t="s">
        <v>361</v>
      </c>
      <c r="F2713" s="65" t="s">
        <v>633</v>
      </c>
      <c r="G2713" s="65" t="s">
        <v>652</v>
      </c>
      <c r="H2713" s="65" t="s">
        <v>635</v>
      </c>
      <c r="I2713" s="81">
        <v>3173.29507375</v>
      </c>
      <c r="J2713" s="48" t="str">
        <f t="shared" si="42"/>
        <v>180 Dept of Public Safety</v>
      </c>
      <c r="K2713" s="48" t="str">
        <f>IFERROR(VLOOKUP(C2713,AppropUnits[],13,0),D2713)</f>
        <v>DPS Information Management</v>
      </c>
      <c r="L2713" s="72" t="s">
        <v>632</v>
      </c>
      <c r="M2713" s="73" t="s">
        <v>2161</v>
      </c>
    </row>
    <row r="2714" spans="1:13" ht="15" customHeight="1" x14ac:dyDescent="0.25">
      <c r="A2714" s="64" t="s">
        <v>73</v>
      </c>
      <c r="B2714" s="65" t="s">
        <v>71</v>
      </c>
      <c r="C2714" s="65" t="s">
        <v>882</v>
      </c>
      <c r="D2714" s="65" t="s">
        <v>884</v>
      </c>
      <c r="E2714" s="77" t="s">
        <v>361</v>
      </c>
      <c r="F2714" s="65" t="s">
        <v>633</v>
      </c>
      <c r="G2714" s="65" t="s">
        <v>634</v>
      </c>
      <c r="H2714" s="65" t="s">
        <v>635</v>
      </c>
      <c r="I2714" s="81">
        <v>164.08813790815606</v>
      </c>
      <c r="J2714" s="48" t="str">
        <f t="shared" si="42"/>
        <v>180 Dept of Public Safety</v>
      </c>
      <c r="K2714" s="48" t="str">
        <f>IFERROR(VLOOKUP(C2714,AppropUnits[],13,0),D2714)</f>
        <v>DPS Information Management</v>
      </c>
      <c r="L2714" s="72" t="s">
        <v>632</v>
      </c>
      <c r="M2714" s="73" t="s">
        <v>2161</v>
      </c>
    </row>
    <row r="2715" spans="1:13" ht="15" customHeight="1" x14ac:dyDescent="0.25">
      <c r="A2715" s="64" t="s">
        <v>73</v>
      </c>
      <c r="B2715" s="65" t="s">
        <v>71</v>
      </c>
      <c r="C2715" s="65" t="s">
        <v>882</v>
      </c>
      <c r="D2715" s="65" t="s">
        <v>884</v>
      </c>
      <c r="E2715" s="77" t="s">
        <v>361</v>
      </c>
      <c r="F2715" s="65" t="s">
        <v>633</v>
      </c>
      <c r="G2715" s="65" t="s">
        <v>650</v>
      </c>
      <c r="H2715" s="65" t="s">
        <v>635</v>
      </c>
      <c r="I2715" s="81">
        <v>63.043742104582869</v>
      </c>
      <c r="J2715" s="48" t="str">
        <f t="shared" si="42"/>
        <v>180 Dept of Public Safety</v>
      </c>
      <c r="K2715" s="48" t="str">
        <f>IFERROR(VLOOKUP(C2715,AppropUnits[],13,0),D2715)</f>
        <v>DPS Information Management</v>
      </c>
      <c r="L2715" s="72" t="s">
        <v>632</v>
      </c>
      <c r="M2715" s="73" t="s">
        <v>2161</v>
      </c>
    </row>
    <row r="2716" spans="1:13" ht="15" customHeight="1" x14ac:dyDescent="0.25">
      <c r="A2716" s="64" t="s">
        <v>73</v>
      </c>
      <c r="B2716" s="65" t="s">
        <v>71</v>
      </c>
      <c r="C2716" s="65" t="s">
        <v>97</v>
      </c>
      <c r="D2716" s="65" t="s">
        <v>885</v>
      </c>
      <c r="E2716" s="77" t="s">
        <v>361</v>
      </c>
      <c r="F2716" s="65" t="s">
        <v>633</v>
      </c>
      <c r="G2716" s="65" t="s">
        <v>634</v>
      </c>
      <c r="H2716" s="65" t="s">
        <v>13</v>
      </c>
      <c r="I2716" s="81">
        <v>-447.99259999999839</v>
      </c>
      <c r="J2716" s="48" t="str">
        <f t="shared" si="42"/>
        <v>180 Dept of Public Safety</v>
      </c>
      <c r="K2716" s="48" t="str">
        <f>IFERROR(VLOOKUP(C2716,AppropUnits[],13,0),D2716)</f>
        <v>DPS Fire Operations</v>
      </c>
      <c r="L2716" s="72" t="s">
        <v>632</v>
      </c>
      <c r="M2716" s="73" t="s">
        <v>2161</v>
      </c>
    </row>
    <row r="2717" spans="1:13" ht="15" customHeight="1" x14ac:dyDescent="0.25">
      <c r="A2717" s="64" t="s">
        <v>73</v>
      </c>
      <c r="B2717" s="65" t="s">
        <v>71</v>
      </c>
      <c r="C2717" s="65" t="s">
        <v>97</v>
      </c>
      <c r="D2717" s="65" t="s">
        <v>885</v>
      </c>
      <c r="E2717" s="77" t="s">
        <v>361</v>
      </c>
      <c r="F2717" s="65" t="s">
        <v>633</v>
      </c>
      <c r="G2717" s="65" t="s">
        <v>634</v>
      </c>
      <c r="H2717" s="65" t="s">
        <v>635</v>
      </c>
      <c r="I2717" s="81">
        <v>874.63580000000115</v>
      </c>
      <c r="J2717" s="48" t="str">
        <f t="shared" si="42"/>
        <v>180 Dept of Public Safety</v>
      </c>
      <c r="K2717" s="48" t="str">
        <f>IFERROR(VLOOKUP(C2717,AppropUnits[],13,0),D2717)</f>
        <v>DPS Fire Operations</v>
      </c>
      <c r="L2717" s="72" t="s">
        <v>632</v>
      </c>
      <c r="M2717" s="73" t="s">
        <v>2161</v>
      </c>
    </row>
    <row r="2718" spans="1:13" ht="15" customHeight="1" x14ac:dyDescent="0.25">
      <c r="A2718" s="64" t="s">
        <v>73</v>
      </c>
      <c r="B2718" s="65" t="s">
        <v>71</v>
      </c>
      <c r="C2718" s="65" t="s">
        <v>97</v>
      </c>
      <c r="D2718" s="65" t="s">
        <v>885</v>
      </c>
      <c r="E2718" s="77" t="s">
        <v>361</v>
      </c>
      <c r="F2718" s="65" t="s">
        <v>633</v>
      </c>
      <c r="G2718" s="65" t="s">
        <v>649</v>
      </c>
      <c r="H2718" s="65" t="s">
        <v>635</v>
      </c>
      <c r="I2718" s="81">
        <v>141.11249999999978</v>
      </c>
      <c r="J2718" s="48" t="str">
        <f t="shared" si="42"/>
        <v>180 Dept of Public Safety</v>
      </c>
      <c r="K2718" s="48" t="str">
        <f>IFERROR(VLOOKUP(C2718,AppropUnits[],13,0),D2718)</f>
        <v>DPS Fire Operations</v>
      </c>
      <c r="L2718" s="72" t="s">
        <v>632</v>
      </c>
      <c r="M2718" s="73" t="s">
        <v>2161</v>
      </c>
    </row>
    <row r="2719" spans="1:13" ht="15" customHeight="1" x14ac:dyDescent="0.25">
      <c r="A2719" s="64" t="s">
        <v>73</v>
      </c>
      <c r="B2719" s="65" t="s">
        <v>71</v>
      </c>
      <c r="C2719" s="65" t="s">
        <v>97</v>
      </c>
      <c r="D2719" s="65" t="s">
        <v>885</v>
      </c>
      <c r="E2719" s="77" t="s">
        <v>361</v>
      </c>
      <c r="F2719" s="65" t="s">
        <v>633</v>
      </c>
      <c r="G2719" s="65" t="s">
        <v>650</v>
      </c>
      <c r="H2719" s="65" t="s">
        <v>635</v>
      </c>
      <c r="I2719" s="81">
        <v>10.25</v>
      </c>
      <c r="J2719" s="48" t="str">
        <f t="shared" si="42"/>
        <v>180 Dept of Public Safety</v>
      </c>
      <c r="K2719" s="48" t="str">
        <f>IFERROR(VLOOKUP(C2719,AppropUnits[],13,0),D2719)</f>
        <v>DPS Fire Operations</v>
      </c>
      <c r="L2719" s="72" t="s">
        <v>632</v>
      </c>
      <c r="M2719" s="73" t="s">
        <v>2161</v>
      </c>
    </row>
    <row r="2720" spans="1:13" ht="15" customHeight="1" x14ac:dyDescent="0.25">
      <c r="A2720" s="64" t="s">
        <v>73</v>
      </c>
      <c r="B2720" s="65" t="s">
        <v>71</v>
      </c>
      <c r="C2720" s="65" t="s">
        <v>97</v>
      </c>
      <c r="D2720" s="65" t="s">
        <v>885</v>
      </c>
      <c r="E2720" s="77" t="s">
        <v>361</v>
      </c>
      <c r="F2720" s="65" t="s">
        <v>633</v>
      </c>
      <c r="G2720" s="65" t="s">
        <v>667</v>
      </c>
      <c r="H2720" s="65" t="s">
        <v>635</v>
      </c>
      <c r="I2720" s="81">
        <v>1823.1299999999942</v>
      </c>
      <c r="J2720" s="48" t="str">
        <f t="shared" si="42"/>
        <v>180 Dept of Public Safety</v>
      </c>
      <c r="K2720" s="48" t="str">
        <f>IFERROR(VLOOKUP(C2720,AppropUnits[],13,0),D2720)</f>
        <v>DPS Fire Operations</v>
      </c>
      <c r="L2720" s="72" t="s">
        <v>632</v>
      </c>
      <c r="M2720" s="73" t="s">
        <v>2161</v>
      </c>
    </row>
    <row r="2721" spans="1:13" ht="15" customHeight="1" x14ac:dyDescent="0.25">
      <c r="A2721" s="64" t="s">
        <v>73</v>
      </c>
      <c r="B2721" s="65" t="s">
        <v>71</v>
      </c>
      <c r="C2721" s="65" t="s">
        <v>97</v>
      </c>
      <c r="D2721" s="65" t="s">
        <v>885</v>
      </c>
      <c r="E2721" s="77" t="s">
        <v>361</v>
      </c>
      <c r="F2721" s="65" t="s">
        <v>633</v>
      </c>
      <c r="G2721" s="65" t="s">
        <v>644</v>
      </c>
      <c r="H2721" s="65" t="s">
        <v>635</v>
      </c>
      <c r="I2721" s="81">
        <v>245.70499999999984</v>
      </c>
      <c r="J2721" s="48" t="str">
        <f t="shared" si="42"/>
        <v>180 Dept of Public Safety</v>
      </c>
      <c r="K2721" s="48" t="str">
        <f>IFERROR(VLOOKUP(C2721,AppropUnits[],13,0),D2721)</f>
        <v>DPS Fire Operations</v>
      </c>
      <c r="L2721" s="72" t="s">
        <v>632</v>
      </c>
      <c r="M2721" s="73" t="s">
        <v>2161</v>
      </c>
    </row>
    <row r="2722" spans="1:13" ht="15" customHeight="1" x14ac:dyDescent="0.25">
      <c r="A2722" s="64" t="s">
        <v>73</v>
      </c>
      <c r="B2722" s="65" t="s">
        <v>71</v>
      </c>
      <c r="C2722" s="65" t="s">
        <v>98</v>
      </c>
      <c r="D2722" s="65" t="s">
        <v>886</v>
      </c>
      <c r="E2722" s="77" t="s">
        <v>361</v>
      </c>
      <c r="F2722" s="65" t="s">
        <v>633</v>
      </c>
      <c r="G2722" s="65" t="s">
        <v>634</v>
      </c>
      <c r="H2722" s="65" t="s">
        <v>13</v>
      </c>
      <c r="I2722" s="81">
        <v>-44.269299999999873</v>
      </c>
      <c r="J2722" s="48" t="str">
        <f t="shared" si="42"/>
        <v>180 Dept of Public Safety</v>
      </c>
      <c r="K2722" s="48" t="str">
        <f>IFERROR(VLOOKUP(C2722,AppropUnits[],13,0),D2722)</f>
        <v>DPS Fire Fighter Training</v>
      </c>
      <c r="L2722" s="72" t="s">
        <v>632</v>
      </c>
      <c r="M2722" s="73" t="s">
        <v>2161</v>
      </c>
    </row>
    <row r="2723" spans="1:13" ht="15" customHeight="1" x14ac:dyDescent="0.25">
      <c r="A2723" s="64" t="s">
        <v>73</v>
      </c>
      <c r="B2723" s="65" t="s">
        <v>71</v>
      </c>
      <c r="C2723" s="65" t="s">
        <v>98</v>
      </c>
      <c r="D2723" s="65" t="s">
        <v>886</v>
      </c>
      <c r="E2723" s="77" t="s">
        <v>361</v>
      </c>
      <c r="F2723" s="65" t="s">
        <v>633</v>
      </c>
      <c r="G2723" s="65" t="s">
        <v>634</v>
      </c>
      <c r="H2723" s="65" t="s">
        <v>635</v>
      </c>
      <c r="I2723" s="81">
        <v>0.5576000000000001</v>
      </c>
      <c r="J2723" s="48" t="str">
        <f t="shared" si="42"/>
        <v>180 Dept of Public Safety</v>
      </c>
      <c r="K2723" s="48" t="str">
        <f>IFERROR(VLOOKUP(C2723,AppropUnits[],13,0),D2723)</f>
        <v>DPS Fire Fighter Training</v>
      </c>
      <c r="L2723" s="72" t="s">
        <v>632</v>
      </c>
      <c r="M2723" s="73" t="s">
        <v>2161</v>
      </c>
    </row>
    <row r="2724" spans="1:13" ht="15" customHeight="1" x14ac:dyDescent="0.25">
      <c r="A2724" s="64" t="s">
        <v>73</v>
      </c>
      <c r="B2724" s="65" t="s">
        <v>71</v>
      </c>
      <c r="C2724" s="65" t="s">
        <v>98</v>
      </c>
      <c r="D2724" s="65" t="s">
        <v>886</v>
      </c>
      <c r="E2724" s="77" t="s">
        <v>361</v>
      </c>
      <c r="F2724" s="65" t="s">
        <v>633</v>
      </c>
      <c r="G2724" s="65" t="s">
        <v>644</v>
      </c>
      <c r="H2724" s="65" t="s">
        <v>635</v>
      </c>
      <c r="I2724" s="81">
        <v>76.68499999999996</v>
      </c>
      <c r="J2724" s="48" t="str">
        <f t="shared" si="42"/>
        <v>180 Dept of Public Safety</v>
      </c>
      <c r="K2724" s="48" t="str">
        <f>IFERROR(VLOOKUP(C2724,AppropUnits[],13,0),D2724)</f>
        <v>DPS Fire Fighter Training</v>
      </c>
      <c r="L2724" s="72" t="s">
        <v>632</v>
      </c>
      <c r="M2724" s="73" t="s">
        <v>2161</v>
      </c>
    </row>
    <row r="2725" spans="1:13" ht="15" customHeight="1" x14ac:dyDescent="0.25">
      <c r="A2725" s="64" t="s">
        <v>99</v>
      </c>
      <c r="B2725" s="65" t="s">
        <v>100</v>
      </c>
      <c r="C2725" s="65" t="s">
        <v>103</v>
      </c>
      <c r="D2725" s="65" t="s">
        <v>887</v>
      </c>
      <c r="E2725" s="77" t="s">
        <v>361</v>
      </c>
      <c r="F2725" s="65" t="s">
        <v>633</v>
      </c>
      <c r="G2725" s="65" t="s">
        <v>634</v>
      </c>
      <c r="H2725" s="65" t="s">
        <v>635</v>
      </c>
      <c r="I2725" s="81">
        <v>655.83119999999906</v>
      </c>
      <c r="J2725" s="48" t="str">
        <f t="shared" si="42"/>
        <v>190 Utah National Guard</v>
      </c>
      <c r="K2725" s="48" t="str">
        <f>IFERROR(VLOOKUP(C2725,AppropUnits[],13,0),D2725)</f>
        <v>UNG Operations &amp; Maintenance</v>
      </c>
      <c r="L2725" s="72" t="s">
        <v>632</v>
      </c>
      <c r="M2725" s="73" t="s">
        <v>2161</v>
      </c>
    </row>
    <row r="2726" spans="1:13" ht="15" customHeight="1" x14ac:dyDescent="0.25">
      <c r="A2726" s="64" t="s">
        <v>99</v>
      </c>
      <c r="B2726" s="65" t="s">
        <v>100</v>
      </c>
      <c r="C2726" s="65" t="s">
        <v>103</v>
      </c>
      <c r="D2726" s="65" t="s">
        <v>887</v>
      </c>
      <c r="E2726" s="77" t="s">
        <v>361</v>
      </c>
      <c r="F2726" s="65" t="s">
        <v>633</v>
      </c>
      <c r="G2726" s="65" t="s">
        <v>644</v>
      </c>
      <c r="H2726" s="65" t="s">
        <v>635</v>
      </c>
      <c r="I2726" s="81">
        <v>2981.3249999999985</v>
      </c>
      <c r="J2726" s="48" t="str">
        <f t="shared" si="42"/>
        <v>190 Utah National Guard</v>
      </c>
      <c r="K2726" s="48" t="str">
        <f>IFERROR(VLOOKUP(C2726,AppropUnits[],13,0),D2726)</f>
        <v>UNG Operations &amp; Maintenance</v>
      </c>
      <c r="L2726" s="72" t="s">
        <v>632</v>
      </c>
      <c r="M2726" s="73" t="s">
        <v>2161</v>
      </c>
    </row>
    <row r="2727" spans="1:13" ht="15" customHeight="1" x14ac:dyDescent="0.25">
      <c r="A2727" s="64" t="s">
        <v>108</v>
      </c>
      <c r="B2727" s="65" t="s">
        <v>105</v>
      </c>
      <c r="C2727" s="65" t="s">
        <v>106</v>
      </c>
      <c r="D2727" s="65" t="s">
        <v>888</v>
      </c>
      <c r="E2727" s="77" t="s">
        <v>361</v>
      </c>
      <c r="F2727" s="65" t="s">
        <v>633</v>
      </c>
      <c r="G2727" s="65" t="s">
        <v>634</v>
      </c>
      <c r="H2727" s="65" t="s">
        <v>13</v>
      </c>
      <c r="I2727" s="81">
        <v>-264.16159999999911</v>
      </c>
      <c r="J2727" s="48" t="str">
        <f t="shared" si="42"/>
        <v>200 Dept of Human Services</v>
      </c>
      <c r="K2727" s="48" t="str">
        <f>IFERROR(VLOOKUP(C2727,AppropUnits[],13,0),D2727)</f>
        <v>DHS Executive Director</v>
      </c>
      <c r="L2727" s="72" t="s">
        <v>632</v>
      </c>
      <c r="M2727" s="73" t="s">
        <v>2161</v>
      </c>
    </row>
    <row r="2728" spans="1:13" ht="15" customHeight="1" x14ac:dyDescent="0.25">
      <c r="A2728" s="64" t="s">
        <v>108</v>
      </c>
      <c r="B2728" s="65" t="s">
        <v>105</v>
      </c>
      <c r="C2728" s="65" t="s">
        <v>106</v>
      </c>
      <c r="D2728" s="65" t="s">
        <v>888</v>
      </c>
      <c r="E2728" s="77" t="s">
        <v>361</v>
      </c>
      <c r="F2728" s="65" t="s">
        <v>633</v>
      </c>
      <c r="G2728" s="65" t="s">
        <v>634</v>
      </c>
      <c r="H2728" s="65" t="s">
        <v>635</v>
      </c>
      <c r="I2728" s="81">
        <v>1408.1095084941051</v>
      </c>
      <c r="J2728" s="48" t="str">
        <f t="shared" si="42"/>
        <v>200 Dept of Human Services</v>
      </c>
      <c r="K2728" s="48" t="str">
        <f>IFERROR(VLOOKUP(C2728,AppropUnits[],13,0),D2728)</f>
        <v>DHS Executive Director</v>
      </c>
      <c r="L2728" s="72" t="s">
        <v>632</v>
      </c>
      <c r="M2728" s="73" t="s">
        <v>2161</v>
      </c>
    </row>
    <row r="2729" spans="1:13" ht="15" customHeight="1" x14ac:dyDescent="0.25">
      <c r="A2729" s="64" t="s">
        <v>108</v>
      </c>
      <c r="B2729" s="65" t="s">
        <v>105</v>
      </c>
      <c r="C2729" s="65" t="s">
        <v>106</v>
      </c>
      <c r="D2729" s="65" t="s">
        <v>888</v>
      </c>
      <c r="E2729" s="77" t="s">
        <v>361</v>
      </c>
      <c r="F2729" s="65" t="s">
        <v>633</v>
      </c>
      <c r="G2729" s="65" t="s">
        <v>649</v>
      </c>
      <c r="H2729" s="65" t="s">
        <v>635</v>
      </c>
      <c r="I2729" s="81">
        <v>1459.9099999999978</v>
      </c>
      <c r="J2729" s="48" t="str">
        <f t="shared" si="42"/>
        <v>200 Dept of Human Services</v>
      </c>
      <c r="K2729" s="48" t="str">
        <f>IFERROR(VLOOKUP(C2729,AppropUnits[],13,0),D2729)</f>
        <v>DHS Executive Director</v>
      </c>
      <c r="L2729" s="72" t="s">
        <v>632</v>
      </c>
      <c r="M2729" s="73" t="s">
        <v>2161</v>
      </c>
    </row>
    <row r="2730" spans="1:13" ht="15" customHeight="1" x14ac:dyDescent="0.25">
      <c r="A2730" s="64" t="s">
        <v>108</v>
      </c>
      <c r="B2730" s="65" t="s">
        <v>105</v>
      </c>
      <c r="C2730" s="65" t="s">
        <v>106</v>
      </c>
      <c r="D2730" s="65" t="s">
        <v>888</v>
      </c>
      <c r="E2730" s="77" t="s">
        <v>361</v>
      </c>
      <c r="F2730" s="65" t="s">
        <v>633</v>
      </c>
      <c r="G2730" s="65" t="s">
        <v>650</v>
      </c>
      <c r="H2730" s="65" t="s">
        <v>635</v>
      </c>
      <c r="I2730" s="81">
        <v>284.54525549611139</v>
      </c>
      <c r="J2730" s="48" t="str">
        <f t="shared" si="42"/>
        <v>200 Dept of Human Services</v>
      </c>
      <c r="K2730" s="48" t="str">
        <f>IFERROR(VLOOKUP(C2730,AppropUnits[],13,0),D2730)</f>
        <v>DHS Executive Director</v>
      </c>
      <c r="L2730" s="72" t="s">
        <v>632</v>
      </c>
      <c r="M2730" s="73" t="s">
        <v>2161</v>
      </c>
    </row>
    <row r="2731" spans="1:13" ht="15" customHeight="1" x14ac:dyDescent="0.25">
      <c r="A2731" s="64" t="s">
        <v>108</v>
      </c>
      <c r="B2731" s="65" t="s">
        <v>105</v>
      </c>
      <c r="C2731" s="65" t="s">
        <v>106</v>
      </c>
      <c r="D2731" s="65" t="s">
        <v>888</v>
      </c>
      <c r="E2731" s="77" t="s">
        <v>361</v>
      </c>
      <c r="F2731" s="65" t="s">
        <v>633</v>
      </c>
      <c r="G2731" s="65" t="s">
        <v>651</v>
      </c>
      <c r="H2731" s="65" t="s">
        <v>635</v>
      </c>
      <c r="I2731" s="81">
        <v>-1.7433440000000004</v>
      </c>
      <c r="J2731" s="48" t="str">
        <f t="shared" si="42"/>
        <v>200 Dept of Human Services</v>
      </c>
      <c r="K2731" s="48" t="str">
        <f>IFERROR(VLOOKUP(C2731,AppropUnits[],13,0),D2731)</f>
        <v>DHS Executive Director</v>
      </c>
      <c r="L2731" s="72" t="s">
        <v>632</v>
      </c>
      <c r="M2731" s="73" t="s">
        <v>2161</v>
      </c>
    </row>
    <row r="2732" spans="1:13" ht="15" customHeight="1" x14ac:dyDescent="0.25">
      <c r="A2732" s="64" t="s">
        <v>108</v>
      </c>
      <c r="B2732" s="65" t="s">
        <v>105</v>
      </c>
      <c r="C2732" s="65" t="s">
        <v>106</v>
      </c>
      <c r="D2732" s="65" t="s">
        <v>888</v>
      </c>
      <c r="E2732" s="77" t="s">
        <v>361</v>
      </c>
      <c r="F2732" s="65" t="s">
        <v>633</v>
      </c>
      <c r="G2732" s="65" t="s">
        <v>667</v>
      </c>
      <c r="H2732" s="65" t="s">
        <v>635</v>
      </c>
      <c r="I2732" s="81">
        <v>2379.1199999999926</v>
      </c>
      <c r="J2732" s="48" t="str">
        <f t="shared" si="42"/>
        <v>200 Dept of Human Services</v>
      </c>
      <c r="K2732" s="48" t="str">
        <f>IFERROR(VLOOKUP(C2732,AppropUnits[],13,0),D2732)</f>
        <v>DHS Executive Director</v>
      </c>
      <c r="L2732" s="72" t="s">
        <v>632</v>
      </c>
      <c r="M2732" s="73" t="s">
        <v>2161</v>
      </c>
    </row>
    <row r="2733" spans="1:13" ht="15" customHeight="1" x14ac:dyDescent="0.25">
      <c r="A2733" s="64" t="s">
        <v>108</v>
      </c>
      <c r="B2733" s="65" t="s">
        <v>105</v>
      </c>
      <c r="C2733" s="65" t="s">
        <v>106</v>
      </c>
      <c r="D2733" s="65" t="s">
        <v>888</v>
      </c>
      <c r="E2733" s="77" t="s">
        <v>361</v>
      </c>
      <c r="F2733" s="65" t="s">
        <v>633</v>
      </c>
      <c r="G2733" s="65" t="s">
        <v>644</v>
      </c>
      <c r="H2733" s="65" t="s">
        <v>635</v>
      </c>
      <c r="I2733" s="81">
        <v>9.3899999999999935</v>
      </c>
      <c r="J2733" s="48" t="str">
        <f t="shared" si="42"/>
        <v>200 Dept of Human Services</v>
      </c>
      <c r="K2733" s="48" t="str">
        <f>IFERROR(VLOOKUP(C2733,AppropUnits[],13,0),D2733)</f>
        <v>DHS Executive Director</v>
      </c>
      <c r="L2733" s="72" t="s">
        <v>632</v>
      </c>
      <c r="M2733" s="73" t="s">
        <v>2161</v>
      </c>
    </row>
    <row r="2734" spans="1:13" ht="15" customHeight="1" x14ac:dyDescent="0.25">
      <c r="A2734" s="64" t="s">
        <v>108</v>
      </c>
      <c r="B2734" s="65" t="s">
        <v>105</v>
      </c>
      <c r="C2734" s="65" t="s">
        <v>106</v>
      </c>
      <c r="D2734" s="65" t="s">
        <v>888</v>
      </c>
      <c r="E2734" s="77" t="s">
        <v>361</v>
      </c>
      <c r="F2734" s="65" t="s">
        <v>633</v>
      </c>
      <c r="G2734" s="65" t="s">
        <v>652</v>
      </c>
      <c r="H2734" s="65" t="s">
        <v>635</v>
      </c>
      <c r="I2734" s="81">
        <v>5702.6471938919976</v>
      </c>
      <c r="J2734" s="48" t="str">
        <f t="shared" si="42"/>
        <v>200 Dept of Human Services</v>
      </c>
      <c r="K2734" s="48" t="str">
        <f>IFERROR(VLOOKUP(C2734,AppropUnits[],13,0),D2734)</f>
        <v>DHS Executive Director</v>
      </c>
      <c r="L2734" s="72" t="s">
        <v>632</v>
      </c>
      <c r="M2734" s="73" t="s">
        <v>2161</v>
      </c>
    </row>
    <row r="2735" spans="1:13" ht="15" customHeight="1" x14ac:dyDescent="0.25">
      <c r="A2735" s="64" t="s">
        <v>108</v>
      </c>
      <c r="B2735" s="65" t="s">
        <v>105</v>
      </c>
      <c r="C2735" s="65" t="s">
        <v>889</v>
      </c>
      <c r="D2735" s="65" t="s">
        <v>890</v>
      </c>
      <c r="E2735" s="77" t="s">
        <v>361</v>
      </c>
      <c r="F2735" s="65" t="s">
        <v>633</v>
      </c>
      <c r="G2735" s="65" t="s">
        <v>634</v>
      </c>
      <c r="H2735" s="65" t="s">
        <v>13</v>
      </c>
      <c r="I2735" s="81">
        <v>-237.12519999999938</v>
      </c>
      <c r="J2735" s="48" t="str">
        <f t="shared" si="42"/>
        <v>200 Dept of Human Services</v>
      </c>
      <c r="K2735" s="48" t="str">
        <f>IFERROR(VLOOKUP(C2735,AppropUnits[],13,0),D2735)</f>
        <v>DHS Legal Affairs</v>
      </c>
      <c r="L2735" s="72" t="s">
        <v>632</v>
      </c>
      <c r="M2735" s="73" t="s">
        <v>2161</v>
      </c>
    </row>
    <row r="2736" spans="1:13" ht="15" customHeight="1" x14ac:dyDescent="0.25">
      <c r="A2736" s="64" t="s">
        <v>108</v>
      </c>
      <c r="B2736" s="65" t="s">
        <v>105</v>
      </c>
      <c r="C2736" s="65" t="s">
        <v>889</v>
      </c>
      <c r="D2736" s="65" t="s">
        <v>890</v>
      </c>
      <c r="E2736" s="77" t="s">
        <v>361</v>
      </c>
      <c r="F2736" s="65" t="s">
        <v>633</v>
      </c>
      <c r="G2736" s="65" t="s">
        <v>634</v>
      </c>
      <c r="H2736" s="65" t="s">
        <v>635</v>
      </c>
      <c r="I2736" s="81">
        <v>109.47314700000015</v>
      </c>
      <c r="J2736" s="48" t="str">
        <f t="shared" si="42"/>
        <v>200 Dept of Human Services</v>
      </c>
      <c r="K2736" s="48" t="str">
        <f>IFERROR(VLOOKUP(C2736,AppropUnits[],13,0),D2736)</f>
        <v>DHS Legal Affairs</v>
      </c>
      <c r="L2736" s="72" t="s">
        <v>632</v>
      </c>
      <c r="M2736" s="73" t="s">
        <v>2161</v>
      </c>
    </row>
    <row r="2737" spans="1:13" ht="15" customHeight="1" x14ac:dyDescent="0.25">
      <c r="A2737" s="64" t="s">
        <v>108</v>
      </c>
      <c r="B2737" s="65" t="s">
        <v>105</v>
      </c>
      <c r="C2737" s="65" t="s">
        <v>889</v>
      </c>
      <c r="D2737" s="65" t="s">
        <v>890</v>
      </c>
      <c r="E2737" s="77" t="s">
        <v>361</v>
      </c>
      <c r="F2737" s="65" t="s">
        <v>633</v>
      </c>
      <c r="G2737" s="65" t="s">
        <v>649</v>
      </c>
      <c r="H2737" s="65" t="s">
        <v>635</v>
      </c>
      <c r="I2737" s="81">
        <v>943.99999999999852</v>
      </c>
      <c r="J2737" s="48" t="str">
        <f t="shared" si="42"/>
        <v>200 Dept of Human Services</v>
      </c>
      <c r="K2737" s="48" t="str">
        <f>IFERROR(VLOOKUP(C2737,AppropUnits[],13,0),D2737)</f>
        <v>DHS Legal Affairs</v>
      </c>
      <c r="L2737" s="72" t="s">
        <v>632</v>
      </c>
      <c r="M2737" s="73" t="s">
        <v>2161</v>
      </c>
    </row>
    <row r="2738" spans="1:13" ht="15" customHeight="1" x14ac:dyDescent="0.25">
      <c r="A2738" s="64" t="s">
        <v>108</v>
      </c>
      <c r="B2738" s="65" t="s">
        <v>105</v>
      </c>
      <c r="C2738" s="65" t="s">
        <v>889</v>
      </c>
      <c r="D2738" s="65" t="s">
        <v>890</v>
      </c>
      <c r="E2738" s="77" t="s">
        <v>361</v>
      </c>
      <c r="F2738" s="65" t="s">
        <v>633</v>
      </c>
      <c r="G2738" s="65" t="s">
        <v>650</v>
      </c>
      <c r="H2738" s="65" t="s">
        <v>635</v>
      </c>
      <c r="I2738" s="81">
        <v>153.5</v>
      </c>
      <c r="J2738" s="48" t="str">
        <f t="shared" si="42"/>
        <v>200 Dept of Human Services</v>
      </c>
      <c r="K2738" s="48" t="str">
        <f>IFERROR(VLOOKUP(C2738,AppropUnits[],13,0),D2738)</f>
        <v>DHS Legal Affairs</v>
      </c>
      <c r="L2738" s="72" t="s">
        <v>632</v>
      </c>
      <c r="M2738" s="73" t="s">
        <v>2161</v>
      </c>
    </row>
    <row r="2739" spans="1:13" ht="15" customHeight="1" x14ac:dyDescent="0.25">
      <c r="A2739" s="64" t="s">
        <v>108</v>
      </c>
      <c r="B2739" s="65" t="s">
        <v>105</v>
      </c>
      <c r="C2739" s="65" t="s">
        <v>889</v>
      </c>
      <c r="D2739" s="65" t="s">
        <v>890</v>
      </c>
      <c r="E2739" s="77" t="s">
        <v>361</v>
      </c>
      <c r="F2739" s="65" t="s">
        <v>633</v>
      </c>
      <c r="G2739" s="65" t="s">
        <v>651</v>
      </c>
      <c r="H2739" s="65" t="s">
        <v>635</v>
      </c>
      <c r="I2739" s="81">
        <v>-310.06035200000008</v>
      </c>
      <c r="J2739" s="48" t="str">
        <f t="shared" si="42"/>
        <v>200 Dept of Human Services</v>
      </c>
      <c r="K2739" s="48" t="str">
        <f>IFERROR(VLOOKUP(C2739,AppropUnits[],13,0),D2739)</f>
        <v>DHS Legal Affairs</v>
      </c>
      <c r="L2739" s="72" t="s">
        <v>632</v>
      </c>
      <c r="M2739" s="73" t="s">
        <v>2161</v>
      </c>
    </row>
    <row r="2740" spans="1:13" ht="15" customHeight="1" x14ac:dyDescent="0.25">
      <c r="A2740" s="64" t="s">
        <v>108</v>
      </c>
      <c r="B2740" s="65" t="s">
        <v>105</v>
      </c>
      <c r="C2740" s="65" t="s">
        <v>889</v>
      </c>
      <c r="D2740" s="65" t="s">
        <v>890</v>
      </c>
      <c r="E2740" s="77" t="s">
        <v>361</v>
      </c>
      <c r="F2740" s="65" t="s">
        <v>633</v>
      </c>
      <c r="G2740" s="65" t="s">
        <v>667</v>
      </c>
      <c r="H2740" s="65" t="s">
        <v>635</v>
      </c>
      <c r="I2740" s="81">
        <v>206.87999999999937</v>
      </c>
      <c r="J2740" s="48" t="str">
        <f t="shared" si="42"/>
        <v>200 Dept of Human Services</v>
      </c>
      <c r="K2740" s="48" t="str">
        <f>IFERROR(VLOOKUP(C2740,AppropUnits[],13,0),D2740)</f>
        <v>DHS Legal Affairs</v>
      </c>
      <c r="L2740" s="72" t="s">
        <v>632</v>
      </c>
      <c r="M2740" s="73" t="s">
        <v>2161</v>
      </c>
    </row>
    <row r="2741" spans="1:13" ht="15" customHeight="1" x14ac:dyDescent="0.25">
      <c r="A2741" s="64" t="s">
        <v>108</v>
      </c>
      <c r="B2741" s="65" t="s">
        <v>105</v>
      </c>
      <c r="C2741" s="65" t="s">
        <v>889</v>
      </c>
      <c r="D2741" s="65" t="s">
        <v>890</v>
      </c>
      <c r="E2741" s="77" t="s">
        <v>361</v>
      </c>
      <c r="F2741" s="65" t="s">
        <v>633</v>
      </c>
      <c r="G2741" s="65" t="s">
        <v>652</v>
      </c>
      <c r="H2741" s="65" t="s">
        <v>635</v>
      </c>
      <c r="I2741" s="81">
        <v>304.26</v>
      </c>
      <c r="J2741" s="48" t="str">
        <f t="shared" si="42"/>
        <v>200 Dept of Human Services</v>
      </c>
      <c r="K2741" s="48" t="str">
        <f>IFERROR(VLOOKUP(C2741,AppropUnits[],13,0),D2741)</f>
        <v>DHS Legal Affairs</v>
      </c>
      <c r="L2741" s="72" t="s">
        <v>632</v>
      </c>
      <c r="M2741" s="73" t="s">
        <v>2161</v>
      </c>
    </row>
    <row r="2742" spans="1:13" ht="15" customHeight="1" x14ac:dyDescent="0.25">
      <c r="A2742" s="64" t="s">
        <v>108</v>
      </c>
      <c r="B2742" s="65" t="s">
        <v>105</v>
      </c>
      <c r="C2742" s="65" t="s">
        <v>889</v>
      </c>
      <c r="D2742" s="65" t="s">
        <v>891</v>
      </c>
      <c r="E2742" s="77" t="s">
        <v>361</v>
      </c>
      <c r="F2742" s="65" t="s">
        <v>633</v>
      </c>
      <c r="G2742" s="65" t="s">
        <v>634</v>
      </c>
      <c r="H2742" s="65" t="s">
        <v>635</v>
      </c>
      <c r="I2742" s="81">
        <v>17.246793915677994</v>
      </c>
      <c r="J2742" s="48" t="str">
        <f t="shared" si="42"/>
        <v>200 Dept of Human Services</v>
      </c>
      <c r="K2742" s="48" t="str">
        <f>IFERROR(VLOOKUP(C2742,AppropUnits[],13,0),D2742)</f>
        <v>DHS Legal Affairs</v>
      </c>
      <c r="L2742" s="72" t="s">
        <v>632</v>
      </c>
      <c r="M2742" s="73" t="s">
        <v>2161</v>
      </c>
    </row>
    <row r="2743" spans="1:13" ht="15" customHeight="1" x14ac:dyDescent="0.25">
      <c r="A2743" s="64" t="s">
        <v>108</v>
      </c>
      <c r="B2743" s="65" t="s">
        <v>105</v>
      </c>
      <c r="C2743" s="65" t="s">
        <v>889</v>
      </c>
      <c r="D2743" s="65" t="s">
        <v>891</v>
      </c>
      <c r="E2743" s="77" t="s">
        <v>361</v>
      </c>
      <c r="F2743" s="65" t="s">
        <v>633</v>
      </c>
      <c r="G2743" s="65" t="s">
        <v>650</v>
      </c>
      <c r="H2743" s="65" t="s">
        <v>635</v>
      </c>
      <c r="I2743" s="81">
        <v>5.6414217797202326</v>
      </c>
      <c r="J2743" s="48" t="str">
        <f t="shared" si="42"/>
        <v>200 Dept of Human Services</v>
      </c>
      <c r="K2743" s="48" t="str">
        <f>IFERROR(VLOOKUP(C2743,AppropUnits[],13,0),D2743)</f>
        <v>DHS Legal Affairs</v>
      </c>
      <c r="L2743" s="72" t="s">
        <v>632</v>
      </c>
      <c r="M2743" s="73" t="s">
        <v>2161</v>
      </c>
    </row>
    <row r="2744" spans="1:13" ht="15" customHeight="1" x14ac:dyDescent="0.25">
      <c r="A2744" s="64" t="s">
        <v>108</v>
      </c>
      <c r="B2744" s="65" t="s">
        <v>105</v>
      </c>
      <c r="C2744" s="65" t="s">
        <v>892</v>
      </c>
      <c r="D2744" s="65" t="s">
        <v>893</v>
      </c>
      <c r="E2744" s="77" t="s">
        <v>361</v>
      </c>
      <c r="F2744" s="65" t="s">
        <v>633</v>
      </c>
      <c r="G2744" s="65" t="s">
        <v>634</v>
      </c>
      <c r="H2744" s="65" t="s">
        <v>13</v>
      </c>
      <c r="I2744" s="81">
        <v>44.743189277222704</v>
      </c>
      <c r="J2744" s="48" t="str">
        <f t="shared" si="42"/>
        <v>200 Dept of Human Services</v>
      </c>
      <c r="K2744" s="48" t="str">
        <f>IFERROR(VLOOKUP(C2744,AppropUnits[],13,0),D2744)</f>
        <v>DHS Information Technology</v>
      </c>
      <c r="L2744" s="72" t="s">
        <v>632</v>
      </c>
      <c r="M2744" s="73" t="s">
        <v>2161</v>
      </c>
    </row>
    <row r="2745" spans="1:13" ht="15" customHeight="1" x14ac:dyDescent="0.25">
      <c r="A2745" s="64" t="s">
        <v>108</v>
      </c>
      <c r="B2745" s="65" t="s">
        <v>105</v>
      </c>
      <c r="C2745" s="65" t="s">
        <v>892</v>
      </c>
      <c r="D2745" s="65" t="s">
        <v>893</v>
      </c>
      <c r="E2745" s="77" t="s">
        <v>361</v>
      </c>
      <c r="F2745" s="65" t="s">
        <v>633</v>
      </c>
      <c r="G2745" s="65" t="s">
        <v>634</v>
      </c>
      <c r="H2745" s="65" t="s">
        <v>635</v>
      </c>
      <c r="I2745" s="81">
        <v>2167.2958103331912</v>
      </c>
      <c r="J2745" s="48" t="str">
        <f t="shared" si="42"/>
        <v>200 Dept of Human Services</v>
      </c>
      <c r="K2745" s="48" t="str">
        <f>IFERROR(VLOOKUP(C2745,AppropUnits[],13,0),D2745)</f>
        <v>DHS Information Technology</v>
      </c>
      <c r="L2745" s="72" t="s">
        <v>632</v>
      </c>
      <c r="M2745" s="73" t="s">
        <v>2161</v>
      </c>
    </row>
    <row r="2746" spans="1:13" ht="15" customHeight="1" x14ac:dyDescent="0.25">
      <c r="A2746" s="64" t="s">
        <v>108</v>
      </c>
      <c r="B2746" s="65" t="s">
        <v>105</v>
      </c>
      <c r="C2746" s="65" t="s">
        <v>892</v>
      </c>
      <c r="D2746" s="65" t="s">
        <v>893</v>
      </c>
      <c r="E2746" s="77" t="s">
        <v>361</v>
      </c>
      <c r="F2746" s="65" t="s">
        <v>633</v>
      </c>
      <c r="G2746" s="65" t="s">
        <v>649</v>
      </c>
      <c r="H2746" s="65" t="s">
        <v>635</v>
      </c>
      <c r="I2746" s="81">
        <v>56933.149999999929</v>
      </c>
      <c r="J2746" s="48" t="str">
        <f t="shared" si="42"/>
        <v>200 Dept of Human Services</v>
      </c>
      <c r="K2746" s="48" t="str">
        <f>IFERROR(VLOOKUP(C2746,AppropUnits[],13,0),D2746)</f>
        <v>DHS Information Technology</v>
      </c>
      <c r="L2746" s="72" t="s">
        <v>632</v>
      </c>
      <c r="M2746" s="73" t="s">
        <v>2161</v>
      </c>
    </row>
    <row r="2747" spans="1:13" ht="15" customHeight="1" x14ac:dyDescent="0.25">
      <c r="A2747" s="64" t="s">
        <v>108</v>
      </c>
      <c r="B2747" s="65" t="s">
        <v>105</v>
      </c>
      <c r="C2747" s="65" t="s">
        <v>892</v>
      </c>
      <c r="D2747" s="65" t="s">
        <v>893</v>
      </c>
      <c r="E2747" s="77" t="s">
        <v>361</v>
      </c>
      <c r="F2747" s="65" t="s">
        <v>633</v>
      </c>
      <c r="G2747" s="65" t="s">
        <v>650</v>
      </c>
      <c r="H2747" s="65" t="s">
        <v>635</v>
      </c>
      <c r="I2747" s="81">
        <v>10400.5</v>
      </c>
      <c r="J2747" s="48" t="str">
        <f t="shared" si="42"/>
        <v>200 Dept of Human Services</v>
      </c>
      <c r="K2747" s="48" t="str">
        <f>IFERROR(VLOOKUP(C2747,AppropUnits[],13,0),D2747)</f>
        <v>DHS Information Technology</v>
      </c>
      <c r="L2747" s="72" t="s">
        <v>632</v>
      </c>
      <c r="M2747" s="73" t="s">
        <v>2161</v>
      </c>
    </row>
    <row r="2748" spans="1:13" ht="15" customHeight="1" x14ac:dyDescent="0.25">
      <c r="A2748" s="64" t="s">
        <v>108</v>
      </c>
      <c r="B2748" s="65" t="s">
        <v>105</v>
      </c>
      <c r="C2748" s="65" t="s">
        <v>892</v>
      </c>
      <c r="D2748" s="65" t="s">
        <v>893</v>
      </c>
      <c r="E2748" s="77" t="s">
        <v>361</v>
      </c>
      <c r="F2748" s="65" t="s">
        <v>633</v>
      </c>
      <c r="G2748" s="65" t="s">
        <v>651</v>
      </c>
      <c r="H2748" s="65" t="s">
        <v>635</v>
      </c>
      <c r="I2748" s="81">
        <v>-15027.929840000001</v>
      </c>
      <c r="J2748" s="48" t="str">
        <f t="shared" si="42"/>
        <v>200 Dept of Human Services</v>
      </c>
      <c r="K2748" s="48" t="str">
        <f>IFERROR(VLOOKUP(C2748,AppropUnits[],13,0),D2748)</f>
        <v>DHS Information Technology</v>
      </c>
      <c r="L2748" s="72" t="s">
        <v>632</v>
      </c>
      <c r="M2748" s="73" t="s">
        <v>2161</v>
      </c>
    </row>
    <row r="2749" spans="1:13" ht="15" customHeight="1" x14ac:dyDescent="0.25">
      <c r="A2749" s="64" t="s">
        <v>108</v>
      </c>
      <c r="B2749" s="65" t="s">
        <v>105</v>
      </c>
      <c r="C2749" s="65" t="s">
        <v>892</v>
      </c>
      <c r="D2749" s="65" t="s">
        <v>893</v>
      </c>
      <c r="E2749" s="77" t="s">
        <v>361</v>
      </c>
      <c r="F2749" s="65" t="s">
        <v>633</v>
      </c>
      <c r="G2749" s="65" t="s">
        <v>667</v>
      </c>
      <c r="H2749" s="65" t="s">
        <v>635</v>
      </c>
      <c r="I2749" s="81">
        <v>642.18999999999801</v>
      </c>
      <c r="J2749" s="48" t="str">
        <f t="shared" si="42"/>
        <v>200 Dept of Human Services</v>
      </c>
      <c r="K2749" s="48" t="str">
        <f>IFERROR(VLOOKUP(C2749,AppropUnits[],13,0),D2749)</f>
        <v>DHS Information Technology</v>
      </c>
      <c r="L2749" s="72" t="s">
        <v>632</v>
      </c>
      <c r="M2749" s="73" t="s">
        <v>2161</v>
      </c>
    </row>
    <row r="2750" spans="1:13" ht="15" customHeight="1" x14ac:dyDescent="0.25">
      <c r="A2750" s="64" t="s">
        <v>108</v>
      </c>
      <c r="B2750" s="65" t="s">
        <v>105</v>
      </c>
      <c r="C2750" s="65" t="s">
        <v>892</v>
      </c>
      <c r="D2750" s="65" t="s">
        <v>893</v>
      </c>
      <c r="E2750" s="77" t="s">
        <v>361</v>
      </c>
      <c r="F2750" s="65" t="s">
        <v>633</v>
      </c>
      <c r="G2750" s="65" t="s">
        <v>644</v>
      </c>
      <c r="H2750" s="65" t="s">
        <v>635</v>
      </c>
      <c r="I2750" s="81">
        <v>93507.184999999939</v>
      </c>
      <c r="J2750" s="48" t="str">
        <f t="shared" si="42"/>
        <v>200 Dept of Human Services</v>
      </c>
      <c r="K2750" s="48" t="str">
        <f>IFERROR(VLOOKUP(C2750,AppropUnits[],13,0),D2750)</f>
        <v>DHS Information Technology</v>
      </c>
      <c r="L2750" s="72" t="s">
        <v>632</v>
      </c>
      <c r="M2750" s="73" t="s">
        <v>2161</v>
      </c>
    </row>
    <row r="2751" spans="1:13" ht="15" customHeight="1" x14ac:dyDescent="0.25">
      <c r="A2751" s="64" t="s">
        <v>108</v>
      </c>
      <c r="B2751" s="65" t="s">
        <v>105</v>
      </c>
      <c r="C2751" s="65" t="s">
        <v>892</v>
      </c>
      <c r="D2751" s="65" t="s">
        <v>893</v>
      </c>
      <c r="E2751" s="77" t="s">
        <v>361</v>
      </c>
      <c r="F2751" s="65" t="s">
        <v>633</v>
      </c>
      <c r="G2751" s="65" t="s">
        <v>652</v>
      </c>
      <c r="H2751" s="65" t="s">
        <v>635</v>
      </c>
      <c r="I2751" s="81">
        <v>4382.2050601999999</v>
      </c>
      <c r="J2751" s="48" t="str">
        <f t="shared" si="42"/>
        <v>200 Dept of Human Services</v>
      </c>
      <c r="K2751" s="48" t="str">
        <f>IFERROR(VLOOKUP(C2751,AppropUnits[],13,0),D2751)</f>
        <v>DHS Information Technology</v>
      </c>
      <c r="L2751" s="72" t="s">
        <v>632</v>
      </c>
      <c r="M2751" s="73" t="s">
        <v>2161</v>
      </c>
    </row>
    <row r="2752" spans="1:13" ht="15" customHeight="1" x14ac:dyDescent="0.25">
      <c r="A2752" s="64" t="s">
        <v>108</v>
      </c>
      <c r="B2752" s="65" t="s">
        <v>105</v>
      </c>
      <c r="C2752" s="65" t="s">
        <v>892</v>
      </c>
      <c r="D2752" s="65" t="s">
        <v>827</v>
      </c>
      <c r="E2752" s="77" t="s">
        <v>361</v>
      </c>
      <c r="F2752" s="65" t="s">
        <v>633</v>
      </c>
      <c r="G2752" s="65" t="s">
        <v>634</v>
      </c>
      <c r="H2752" s="65" t="s">
        <v>635</v>
      </c>
      <c r="I2752" s="81">
        <v>1463.35048554988</v>
      </c>
      <c r="J2752" s="48" t="str">
        <f t="shared" si="42"/>
        <v>200 Dept of Human Services</v>
      </c>
      <c r="K2752" s="48" t="str">
        <f>IFERROR(VLOOKUP(C2752,AppropUnits[],13,0),D2752)</f>
        <v>DHS Information Technology</v>
      </c>
      <c r="L2752" s="72" t="s">
        <v>632</v>
      </c>
      <c r="M2752" s="73" t="s">
        <v>2161</v>
      </c>
    </row>
    <row r="2753" spans="1:13" ht="15" customHeight="1" x14ac:dyDescent="0.25">
      <c r="A2753" s="64" t="s">
        <v>108</v>
      </c>
      <c r="B2753" s="65" t="s">
        <v>105</v>
      </c>
      <c r="C2753" s="65" t="s">
        <v>892</v>
      </c>
      <c r="D2753" s="65" t="s">
        <v>827</v>
      </c>
      <c r="E2753" s="77" t="s">
        <v>361</v>
      </c>
      <c r="F2753" s="65" t="s">
        <v>633</v>
      </c>
      <c r="G2753" s="65" t="s">
        <v>650</v>
      </c>
      <c r="H2753" s="65" t="s">
        <v>635</v>
      </c>
      <c r="I2753" s="81">
        <v>478.66156115200147</v>
      </c>
      <c r="J2753" s="48" t="str">
        <f t="shared" si="42"/>
        <v>200 Dept of Human Services</v>
      </c>
      <c r="K2753" s="48" t="str">
        <f>IFERROR(VLOOKUP(C2753,AppropUnits[],13,0),D2753)</f>
        <v>DHS Information Technology</v>
      </c>
      <c r="L2753" s="72" t="s">
        <v>632</v>
      </c>
      <c r="M2753" s="73" t="s">
        <v>2161</v>
      </c>
    </row>
    <row r="2754" spans="1:13" ht="15" customHeight="1" x14ac:dyDescent="0.25">
      <c r="A2754" s="64" t="s">
        <v>108</v>
      </c>
      <c r="B2754" s="65" t="s">
        <v>105</v>
      </c>
      <c r="C2754" s="65" t="s">
        <v>894</v>
      </c>
      <c r="D2754" s="65" t="s">
        <v>895</v>
      </c>
      <c r="E2754" s="77" t="s">
        <v>361</v>
      </c>
      <c r="F2754" s="65" t="s">
        <v>633</v>
      </c>
      <c r="G2754" s="65" t="s">
        <v>634</v>
      </c>
      <c r="H2754" s="65" t="s">
        <v>13</v>
      </c>
      <c r="I2754" s="81">
        <v>-182.82412501981307</v>
      </c>
      <c r="J2754" s="48" t="str">
        <f t="shared" si="42"/>
        <v>200 Dept of Human Services</v>
      </c>
      <c r="K2754" s="48" t="str">
        <f>IFERROR(VLOOKUP(C2754,AppropUnits[],13,0),D2754)</f>
        <v>DHS Fiscal Operations</v>
      </c>
      <c r="L2754" s="72" t="s">
        <v>632</v>
      </c>
      <c r="M2754" s="73" t="s">
        <v>2161</v>
      </c>
    </row>
    <row r="2755" spans="1:13" ht="15" customHeight="1" x14ac:dyDescent="0.25">
      <c r="A2755" s="64" t="s">
        <v>108</v>
      </c>
      <c r="B2755" s="65" t="s">
        <v>105</v>
      </c>
      <c r="C2755" s="65" t="s">
        <v>894</v>
      </c>
      <c r="D2755" s="65" t="s">
        <v>895</v>
      </c>
      <c r="E2755" s="77" t="s">
        <v>361</v>
      </c>
      <c r="F2755" s="65" t="s">
        <v>633</v>
      </c>
      <c r="G2755" s="65" t="s">
        <v>634</v>
      </c>
      <c r="H2755" s="65" t="s">
        <v>635</v>
      </c>
      <c r="I2755" s="81">
        <v>658.41698194015351</v>
      </c>
      <c r="J2755" s="48" t="str">
        <f t="shared" si="42"/>
        <v>200 Dept of Human Services</v>
      </c>
      <c r="K2755" s="48" t="str">
        <f>IFERROR(VLOOKUP(C2755,AppropUnits[],13,0),D2755)</f>
        <v>DHS Fiscal Operations</v>
      </c>
      <c r="L2755" s="72" t="s">
        <v>632</v>
      </c>
      <c r="M2755" s="73" t="s">
        <v>2161</v>
      </c>
    </row>
    <row r="2756" spans="1:13" ht="15" customHeight="1" x14ac:dyDescent="0.25">
      <c r="A2756" s="64" t="s">
        <v>108</v>
      </c>
      <c r="B2756" s="65" t="s">
        <v>105</v>
      </c>
      <c r="C2756" s="65" t="s">
        <v>894</v>
      </c>
      <c r="D2756" s="65" t="s">
        <v>895</v>
      </c>
      <c r="E2756" s="77" t="s">
        <v>361</v>
      </c>
      <c r="F2756" s="65" t="s">
        <v>633</v>
      </c>
      <c r="G2756" s="65" t="s">
        <v>649</v>
      </c>
      <c r="H2756" s="65" t="s">
        <v>635</v>
      </c>
      <c r="I2756" s="81">
        <v>530.099999999999</v>
      </c>
      <c r="J2756" s="48" t="str">
        <f t="shared" ref="J2756:J2819" si="43">IF(A2756&gt;"",A2756&amp;" "&amp;B2756,B2756)</f>
        <v>200 Dept of Human Services</v>
      </c>
      <c r="K2756" s="48" t="str">
        <f>IFERROR(VLOOKUP(C2756,AppropUnits[],13,0),D2756)</f>
        <v>DHS Fiscal Operations</v>
      </c>
      <c r="L2756" s="72" t="s">
        <v>632</v>
      </c>
      <c r="M2756" s="73" t="s">
        <v>2161</v>
      </c>
    </row>
    <row r="2757" spans="1:13" ht="15" customHeight="1" x14ac:dyDescent="0.25">
      <c r="A2757" s="64" t="s">
        <v>108</v>
      </c>
      <c r="B2757" s="65" t="s">
        <v>105</v>
      </c>
      <c r="C2757" s="65" t="s">
        <v>894</v>
      </c>
      <c r="D2757" s="65" t="s">
        <v>895</v>
      </c>
      <c r="E2757" s="77" t="s">
        <v>361</v>
      </c>
      <c r="F2757" s="65" t="s">
        <v>633</v>
      </c>
      <c r="G2757" s="65" t="s">
        <v>650</v>
      </c>
      <c r="H2757" s="65" t="s">
        <v>635</v>
      </c>
      <c r="I2757" s="81">
        <v>85.5</v>
      </c>
      <c r="J2757" s="48" t="str">
        <f t="shared" si="43"/>
        <v>200 Dept of Human Services</v>
      </c>
      <c r="K2757" s="48" t="str">
        <f>IFERROR(VLOOKUP(C2757,AppropUnits[],13,0),D2757)</f>
        <v>DHS Fiscal Operations</v>
      </c>
      <c r="L2757" s="72" t="s">
        <v>632</v>
      </c>
      <c r="M2757" s="73" t="s">
        <v>2161</v>
      </c>
    </row>
    <row r="2758" spans="1:13" ht="15" customHeight="1" x14ac:dyDescent="0.25">
      <c r="A2758" s="64" t="s">
        <v>108</v>
      </c>
      <c r="B2758" s="65" t="s">
        <v>105</v>
      </c>
      <c r="C2758" s="65" t="s">
        <v>894</v>
      </c>
      <c r="D2758" s="65" t="s">
        <v>895</v>
      </c>
      <c r="E2758" s="77" t="s">
        <v>361</v>
      </c>
      <c r="F2758" s="65" t="s">
        <v>633</v>
      </c>
      <c r="G2758" s="65" t="s">
        <v>667</v>
      </c>
      <c r="H2758" s="65" t="s">
        <v>635</v>
      </c>
      <c r="I2758" s="81">
        <v>1249.899999999996</v>
      </c>
      <c r="J2758" s="48" t="str">
        <f t="shared" si="43"/>
        <v>200 Dept of Human Services</v>
      </c>
      <c r="K2758" s="48" t="str">
        <f>IFERROR(VLOOKUP(C2758,AppropUnits[],13,0),D2758)</f>
        <v>DHS Fiscal Operations</v>
      </c>
      <c r="L2758" s="72" t="s">
        <v>632</v>
      </c>
      <c r="M2758" s="73" t="s">
        <v>2161</v>
      </c>
    </row>
    <row r="2759" spans="1:13" ht="15" customHeight="1" x14ac:dyDescent="0.25">
      <c r="A2759" s="64" t="s">
        <v>108</v>
      </c>
      <c r="B2759" s="65" t="s">
        <v>105</v>
      </c>
      <c r="C2759" s="65" t="s">
        <v>894</v>
      </c>
      <c r="D2759" s="65" t="s">
        <v>895</v>
      </c>
      <c r="E2759" s="77" t="s">
        <v>361</v>
      </c>
      <c r="F2759" s="65" t="s">
        <v>633</v>
      </c>
      <c r="G2759" s="65" t="s">
        <v>644</v>
      </c>
      <c r="H2759" s="65" t="s">
        <v>635</v>
      </c>
      <c r="I2759" s="81">
        <v>15.64999999999999</v>
      </c>
      <c r="J2759" s="48" t="str">
        <f t="shared" si="43"/>
        <v>200 Dept of Human Services</v>
      </c>
      <c r="K2759" s="48" t="str">
        <f>IFERROR(VLOOKUP(C2759,AppropUnits[],13,0),D2759)</f>
        <v>DHS Fiscal Operations</v>
      </c>
      <c r="L2759" s="72" t="s">
        <v>632</v>
      </c>
      <c r="M2759" s="73" t="s">
        <v>2161</v>
      </c>
    </row>
    <row r="2760" spans="1:13" ht="15" customHeight="1" x14ac:dyDescent="0.25">
      <c r="A2760" s="64" t="s">
        <v>108</v>
      </c>
      <c r="B2760" s="65" t="s">
        <v>105</v>
      </c>
      <c r="C2760" s="65" t="s">
        <v>894</v>
      </c>
      <c r="D2760" s="65" t="s">
        <v>895</v>
      </c>
      <c r="E2760" s="77" t="s">
        <v>361</v>
      </c>
      <c r="F2760" s="65" t="s">
        <v>633</v>
      </c>
      <c r="G2760" s="65" t="s">
        <v>652</v>
      </c>
      <c r="H2760" s="65" t="s">
        <v>635</v>
      </c>
      <c r="I2760" s="81">
        <v>386.49775779800007</v>
      </c>
      <c r="J2760" s="48" t="str">
        <f t="shared" si="43"/>
        <v>200 Dept of Human Services</v>
      </c>
      <c r="K2760" s="48" t="str">
        <f>IFERROR(VLOOKUP(C2760,AppropUnits[],13,0),D2760)</f>
        <v>DHS Fiscal Operations</v>
      </c>
      <c r="L2760" s="72" t="s">
        <v>632</v>
      </c>
      <c r="M2760" s="73" t="s">
        <v>2161</v>
      </c>
    </row>
    <row r="2761" spans="1:13" ht="15" customHeight="1" x14ac:dyDescent="0.25">
      <c r="A2761" s="64" t="s">
        <v>108</v>
      </c>
      <c r="B2761" s="65" t="s">
        <v>105</v>
      </c>
      <c r="C2761" s="65" t="s">
        <v>894</v>
      </c>
      <c r="D2761" s="65" t="s">
        <v>896</v>
      </c>
      <c r="E2761" s="77" t="s">
        <v>361</v>
      </c>
      <c r="F2761" s="65" t="s">
        <v>633</v>
      </c>
      <c r="G2761" s="65" t="s">
        <v>634</v>
      </c>
      <c r="H2761" s="65" t="s">
        <v>635</v>
      </c>
      <c r="I2761" s="81">
        <v>14.074705179450891</v>
      </c>
      <c r="J2761" s="48" t="str">
        <f t="shared" si="43"/>
        <v>200 Dept of Human Services</v>
      </c>
      <c r="K2761" s="48" t="str">
        <f>IFERROR(VLOOKUP(C2761,AppropUnits[],13,0),D2761)</f>
        <v>DHS Fiscal Operations</v>
      </c>
      <c r="L2761" s="72" t="s">
        <v>632</v>
      </c>
      <c r="M2761" s="73" t="s">
        <v>2161</v>
      </c>
    </row>
    <row r="2762" spans="1:13" ht="15" customHeight="1" x14ac:dyDescent="0.25">
      <c r="A2762" s="64" t="s">
        <v>108</v>
      </c>
      <c r="B2762" s="65" t="s">
        <v>105</v>
      </c>
      <c r="C2762" s="65" t="s">
        <v>894</v>
      </c>
      <c r="D2762" s="65" t="s">
        <v>896</v>
      </c>
      <c r="E2762" s="77" t="s">
        <v>361</v>
      </c>
      <c r="F2762" s="65" t="s">
        <v>633</v>
      </c>
      <c r="G2762" s="65" t="s">
        <v>650</v>
      </c>
      <c r="H2762" s="65" t="s">
        <v>635</v>
      </c>
      <c r="I2762" s="81">
        <v>4.6038323836128505</v>
      </c>
      <c r="J2762" s="48" t="str">
        <f t="shared" si="43"/>
        <v>200 Dept of Human Services</v>
      </c>
      <c r="K2762" s="48" t="str">
        <f>IFERROR(VLOOKUP(C2762,AppropUnits[],13,0),D2762)</f>
        <v>DHS Fiscal Operations</v>
      </c>
      <c r="L2762" s="72" t="s">
        <v>632</v>
      </c>
      <c r="M2762" s="73" t="s">
        <v>2161</v>
      </c>
    </row>
    <row r="2763" spans="1:13" ht="15" customHeight="1" x14ac:dyDescent="0.25">
      <c r="A2763" s="64" t="s">
        <v>108</v>
      </c>
      <c r="B2763" s="65" t="s">
        <v>105</v>
      </c>
      <c r="C2763" s="65" t="s">
        <v>897</v>
      </c>
      <c r="D2763" s="65" t="s">
        <v>898</v>
      </c>
      <c r="E2763" s="77" t="s">
        <v>361</v>
      </c>
      <c r="F2763" s="65" t="s">
        <v>633</v>
      </c>
      <c r="G2763" s="65" t="s">
        <v>634</v>
      </c>
      <c r="H2763" s="65" t="s">
        <v>13</v>
      </c>
      <c r="I2763" s="81">
        <v>-504.56719999999854</v>
      </c>
      <c r="J2763" s="48" t="str">
        <f t="shared" si="43"/>
        <v>200 Dept of Human Services</v>
      </c>
      <c r="K2763" s="48" t="str">
        <f>IFERROR(VLOOKUP(C2763,AppropUnits[],13,0),D2763)</f>
        <v>DHS Special Projects</v>
      </c>
      <c r="L2763" s="72" t="s">
        <v>632</v>
      </c>
      <c r="M2763" s="73" t="s">
        <v>2161</v>
      </c>
    </row>
    <row r="2764" spans="1:13" ht="15" customHeight="1" x14ac:dyDescent="0.25">
      <c r="A2764" s="64" t="s">
        <v>108</v>
      </c>
      <c r="B2764" s="65" t="s">
        <v>105</v>
      </c>
      <c r="C2764" s="65" t="s">
        <v>897</v>
      </c>
      <c r="D2764" s="65" t="s">
        <v>898</v>
      </c>
      <c r="E2764" s="77" t="s">
        <v>361</v>
      </c>
      <c r="F2764" s="65" t="s">
        <v>633</v>
      </c>
      <c r="G2764" s="65" t="s">
        <v>634</v>
      </c>
      <c r="H2764" s="65" t="s">
        <v>635</v>
      </c>
      <c r="I2764" s="81">
        <v>143.97800000000018</v>
      </c>
      <c r="J2764" s="48" t="str">
        <f t="shared" si="43"/>
        <v>200 Dept of Human Services</v>
      </c>
      <c r="K2764" s="48" t="str">
        <f>IFERROR(VLOOKUP(C2764,AppropUnits[],13,0),D2764)</f>
        <v>DHS Special Projects</v>
      </c>
      <c r="L2764" s="72" t="s">
        <v>632</v>
      </c>
      <c r="M2764" s="73" t="s">
        <v>2161</v>
      </c>
    </row>
    <row r="2765" spans="1:13" ht="15" customHeight="1" x14ac:dyDescent="0.25">
      <c r="A2765" s="64" t="s">
        <v>108</v>
      </c>
      <c r="B2765" s="65" t="s">
        <v>105</v>
      </c>
      <c r="C2765" s="65" t="s">
        <v>897</v>
      </c>
      <c r="D2765" s="65" t="s">
        <v>898</v>
      </c>
      <c r="E2765" s="77" t="s">
        <v>361</v>
      </c>
      <c r="F2765" s="65" t="s">
        <v>633</v>
      </c>
      <c r="G2765" s="65" t="s">
        <v>649</v>
      </c>
      <c r="H2765" s="65" t="s">
        <v>635</v>
      </c>
      <c r="I2765" s="81">
        <v>1134.1234000000009</v>
      </c>
      <c r="J2765" s="48" t="str">
        <f t="shared" si="43"/>
        <v>200 Dept of Human Services</v>
      </c>
      <c r="K2765" s="48" t="str">
        <f>IFERROR(VLOOKUP(C2765,AppropUnits[],13,0),D2765)</f>
        <v>DHS Special Projects</v>
      </c>
      <c r="L2765" s="72" t="s">
        <v>632</v>
      </c>
      <c r="M2765" s="73" t="s">
        <v>2161</v>
      </c>
    </row>
    <row r="2766" spans="1:13" ht="15" customHeight="1" x14ac:dyDescent="0.25">
      <c r="A2766" s="64" t="s">
        <v>108</v>
      </c>
      <c r="B2766" s="65" t="s">
        <v>105</v>
      </c>
      <c r="C2766" s="65" t="s">
        <v>897</v>
      </c>
      <c r="D2766" s="65" t="s">
        <v>898</v>
      </c>
      <c r="E2766" s="77" t="s">
        <v>361</v>
      </c>
      <c r="F2766" s="65" t="s">
        <v>633</v>
      </c>
      <c r="G2766" s="65" t="s">
        <v>650</v>
      </c>
      <c r="H2766" s="65" t="s">
        <v>635</v>
      </c>
      <c r="I2766" s="81">
        <v>205.00999999999988</v>
      </c>
      <c r="J2766" s="48" t="str">
        <f t="shared" si="43"/>
        <v>200 Dept of Human Services</v>
      </c>
      <c r="K2766" s="48" t="str">
        <f>IFERROR(VLOOKUP(C2766,AppropUnits[],13,0),D2766)</f>
        <v>DHS Special Projects</v>
      </c>
      <c r="L2766" s="72" t="s">
        <v>632</v>
      </c>
      <c r="M2766" s="73" t="s">
        <v>2161</v>
      </c>
    </row>
    <row r="2767" spans="1:13" ht="15" customHeight="1" x14ac:dyDescent="0.25">
      <c r="A2767" s="64" t="s">
        <v>108</v>
      </c>
      <c r="B2767" s="65" t="s">
        <v>105</v>
      </c>
      <c r="C2767" s="65" t="s">
        <v>897</v>
      </c>
      <c r="D2767" s="65" t="s">
        <v>898</v>
      </c>
      <c r="E2767" s="77" t="s">
        <v>361</v>
      </c>
      <c r="F2767" s="65" t="s">
        <v>633</v>
      </c>
      <c r="G2767" s="65" t="s">
        <v>667</v>
      </c>
      <c r="H2767" s="65" t="s">
        <v>635</v>
      </c>
      <c r="I2767" s="81">
        <v>288.76999999999913</v>
      </c>
      <c r="J2767" s="48" t="str">
        <f t="shared" si="43"/>
        <v>200 Dept of Human Services</v>
      </c>
      <c r="K2767" s="48" t="str">
        <f>IFERROR(VLOOKUP(C2767,AppropUnits[],13,0),D2767)</f>
        <v>DHS Special Projects</v>
      </c>
      <c r="L2767" s="72" t="s">
        <v>632</v>
      </c>
      <c r="M2767" s="73" t="s">
        <v>2161</v>
      </c>
    </row>
    <row r="2768" spans="1:13" ht="15" customHeight="1" x14ac:dyDescent="0.25">
      <c r="A2768" s="64" t="s">
        <v>108</v>
      </c>
      <c r="B2768" s="65" t="s">
        <v>105</v>
      </c>
      <c r="C2768" s="65" t="s">
        <v>109</v>
      </c>
      <c r="D2768" s="65" t="s">
        <v>899</v>
      </c>
      <c r="E2768" s="77" t="s">
        <v>361</v>
      </c>
      <c r="F2768" s="65" t="s">
        <v>633</v>
      </c>
      <c r="G2768" s="65" t="s">
        <v>634</v>
      </c>
      <c r="H2768" s="65" t="s">
        <v>13</v>
      </c>
      <c r="I2768" s="81">
        <v>100.77500000000093</v>
      </c>
      <c r="J2768" s="48" t="str">
        <f t="shared" si="43"/>
        <v>200 Dept of Human Services</v>
      </c>
      <c r="K2768" s="48" t="str">
        <f>IFERROR(VLOOKUP(C2768,AppropUnits[],13,0),D2768)</f>
        <v>DHS Office of Quality &amp; Design</v>
      </c>
      <c r="L2768" s="72" t="s">
        <v>632</v>
      </c>
      <c r="M2768" s="73" t="s">
        <v>2161</v>
      </c>
    </row>
    <row r="2769" spans="1:13" ht="15" customHeight="1" x14ac:dyDescent="0.25">
      <c r="A2769" s="64" t="s">
        <v>108</v>
      </c>
      <c r="B2769" s="65" t="s">
        <v>105</v>
      </c>
      <c r="C2769" s="65" t="s">
        <v>109</v>
      </c>
      <c r="D2769" s="65" t="s">
        <v>899</v>
      </c>
      <c r="E2769" s="77" t="s">
        <v>361</v>
      </c>
      <c r="F2769" s="65" t="s">
        <v>633</v>
      </c>
      <c r="G2769" s="65" t="s">
        <v>634</v>
      </c>
      <c r="H2769" s="65" t="s">
        <v>635</v>
      </c>
      <c r="I2769" s="81">
        <v>1987.500200000002</v>
      </c>
      <c r="J2769" s="48" t="str">
        <f t="shared" si="43"/>
        <v>200 Dept of Human Services</v>
      </c>
      <c r="K2769" s="48" t="str">
        <f>IFERROR(VLOOKUP(C2769,AppropUnits[],13,0),D2769)</f>
        <v>DHS Office of Quality &amp; Design</v>
      </c>
      <c r="L2769" s="72" t="s">
        <v>632</v>
      </c>
      <c r="M2769" s="73" t="s">
        <v>2161</v>
      </c>
    </row>
    <row r="2770" spans="1:13" ht="15" customHeight="1" x14ac:dyDescent="0.25">
      <c r="A2770" s="64" t="s">
        <v>108</v>
      </c>
      <c r="B2770" s="65" t="s">
        <v>105</v>
      </c>
      <c r="C2770" s="65" t="s">
        <v>109</v>
      </c>
      <c r="D2770" s="65" t="s">
        <v>899</v>
      </c>
      <c r="E2770" s="77" t="s">
        <v>361</v>
      </c>
      <c r="F2770" s="65" t="s">
        <v>633</v>
      </c>
      <c r="G2770" s="65" t="s">
        <v>649</v>
      </c>
      <c r="H2770" s="65" t="s">
        <v>635</v>
      </c>
      <c r="I2770" s="81">
        <v>2711.6749999999961</v>
      </c>
      <c r="J2770" s="48" t="str">
        <f t="shared" si="43"/>
        <v>200 Dept of Human Services</v>
      </c>
      <c r="K2770" s="48" t="str">
        <f>IFERROR(VLOOKUP(C2770,AppropUnits[],13,0),D2770)</f>
        <v>DHS Office of Quality &amp; Design</v>
      </c>
      <c r="L2770" s="72" t="s">
        <v>632</v>
      </c>
      <c r="M2770" s="73" t="s">
        <v>2161</v>
      </c>
    </row>
    <row r="2771" spans="1:13" ht="15" customHeight="1" x14ac:dyDescent="0.25">
      <c r="A2771" s="64" t="s">
        <v>108</v>
      </c>
      <c r="B2771" s="65" t="s">
        <v>105</v>
      </c>
      <c r="C2771" s="65" t="s">
        <v>109</v>
      </c>
      <c r="D2771" s="65" t="s">
        <v>899</v>
      </c>
      <c r="E2771" s="77" t="s">
        <v>361</v>
      </c>
      <c r="F2771" s="65" t="s">
        <v>633</v>
      </c>
      <c r="G2771" s="65" t="s">
        <v>650</v>
      </c>
      <c r="H2771" s="65" t="s">
        <v>635</v>
      </c>
      <c r="I2771" s="81">
        <v>483.5</v>
      </c>
      <c r="J2771" s="48" t="str">
        <f t="shared" si="43"/>
        <v>200 Dept of Human Services</v>
      </c>
      <c r="K2771" s="48" t="str">
        <f>IFERROR(VLOOKUP(C2771,AppropUnits[],13,0),D2771)</f>
        <v>DHS Office of Quality &amp; Design</v>
      </c>
      <c r="L2771" s="72" t="s">
        <v>632</v>
      </c>
      <c r="M2771" s="73" t="s">
        <v>2161</v>
      </c>
    </row>
    <row r="2772" spans="1:13" ht="15" customHeight="1" x14ac:dyDescent="0.25">
      <c r="A2772" s="64" t="s">
        <v>108</v>
      </c>
      <c r="B2772" s="65" t="s">
        <v>105</v>
      </c>
      <c r="C2772" s="65" t="s">
        <v>109</v>
      </c>
      <c r="D2772" s="65" t="s">
        <v>899</v>
      </c>
      <c r="E2772" s="77" t="s">
        <v>361</v>
      </c>
      <c r="F2772" s="65" t="s">
        <v>633</v>
      </c>
      <c r="G2772" s="65" t="s">
        <v>651</v>
      </c>
      <c r="H2772" s="65" t="s">
        <v>635</v>
      </c>
      <c r="I2772" s="81">
        <v>-305.49151999999998</v>
      </c>
      <c r="J2772" s="48" t="str">
        <f t="shared" si="43"/>
        <v>200 Dept of Human Services</v>
      </c>
      <c r="K2772" s="48" t="str">
        <f>IFERROR(VLOOKUP(C2772,AppropUnits[],13,0),D2772)</f>
        <v>DHS Office of Quality &amp; Design</v>
      </c>
      <c r="L2772" s="72" t="s">
        <v>632</v>
      </c>
      <c r="M2772" s="73" t="s">
        <v>2161</v>
      </c>
    </row>
    <row r="2773" spans="1:13" ht="15" customHeight="1" x14ac:dyDescent="0.25">
      <c r="A2773" s="64" t="s">
        <v>108</v>
      </c>
      <c r="B2773" s="65" t="s">
        <v>105</v>
      </c>
      <c r="C2773" s="65" t="s">
        <v>109</v>
      </c>
      <c r="D2773" s="65" t="s">
        <v>899</v>
      </c>
      <c r="E2773" s="77" t="s">
        <v>361</v>
      </c>
      <c r="F2773" s="65" t="s">
        <v>633</v>
      </c>
      <c r="G2773" s="65" t="s">
        <v>667</v>
      </c>
      <c r="H2773" s="65" t="s">
        <v>635</v>
      </c>
      <c r="I2773" s="81">
        <v>4047.0899999999883</v>
      </c>
      <c r="J2773" s="48" t="str">
        <f t="shared" si="43"/>
        <v>200 Dept of Human Services</v>
      </c>
      <c r="K2773" s="48" t="str">
        <f>IFERROR(VLOOKUP(C2773,AppropUnits[],13,0),D2773)</f>
        <v>DHS Office of Quality &amp; Design</v>
      </c>
      <c r="L2773" s="72" t="s">
        <v>632</v>
      </c>
      <c r="M2773" s="73" t="s">
        <v>2161</v>
      </c>
    </row>
    <row r="2774" spans="1:13" ht="15" customHeight="1" x14ac:dyDescent="0.25">
      <c r="A2774" s="64" t="s">
        <v>108</v>
      </c>
      <c r="B2774" s="65" t="s">
        <v>105</v>
      </c>
      <c r="C2774" s="65" t="s">
        <v>109</v>
      </c>
      <c r="D2774" s="65" t="s">
        <v>899</v>
      </c>
      <c r="E2774" s="77" t="s">
        <v>361</v>
      </c>
      <c r="F2774" s="65" t="s">
        <v>633</v>
      </c>
      <c r="G2774" s="65" t="s">
        <v>644</v>
      </c>
      <c r="H2774" s="65" t="s">
        <v>635</v>
      </c>
      <c r="I2774" s="81">
        <v>4.6949999999999967</v>
      </c>
      <c r="J2774" s="48" t="str">
        <f t="shared" si="43"/>
        <v>200 Dept of Human Services</v>
      </c>
      <c r="K2774" s="48" t="str">
        <f>IFERROR(VLOOKUP(C2774,AppropUnits[],13,0),D2774)</f>
        <v>DHS Office of Quality &amp; Design</v>
      </c>
      <c r="L2774" s="72" t="s">
        <v>632</v>
      </c>
      <c r="M2774" s="73" t="s">
        <v>2161</v>
      </c>
    </row>
    <row r="2775" spans="1:13" ht="15" customHeight="1" x14ac:dyDescent="0.25">
      <c r="A2775" s="64" t="s">
        <v>108</v>
      </c>
      <c r="B2775" s="65" t="s">
        <v>105</v>
      </c>
      <c r="C2775" s="65" t="s">
        <v>109</v>
      </c>
      <c r="D2775" s="65" t="s">
        <v>900</v>
      </c>
      <c r="E2775" s="77" t="s">
        <v>361</v>
      </c>
      <c r="F2775" s="65" t="s">
        <v>633</v>
      </c>
      <c r="G2775" s="65" t="s">
        <v>634</v>
      </c>
      <c r="H2775" s="65" t="s">
        <v>635</v>
      </c>
      <c r="I2775" s="81">
        <v>5.7334551423399649</v>
      </c>
      <c r="J2775" s="48" t="str">
        <f t="shared" si="43"/>
        <v>200 Dept of Human Services</v>
      </c>
      <c r="K2775" s="48" t="str">
        <f>IFERROR(VLOOKUP(C2775,AppropUnits[],13,0),D2775)</f>
        <v>DHS Office of Quality &amp; Design</v>
      </c>
      <c r="L2775" s="72" t="s">
        <v>632</v>
      </c>
      <c r="M2775" s="73" t="s">
        <v>2161</v>
      </c>
    </row>
    <row r="2776" spans="1:13" ht="15" customHeight="1" x14ac:dyDescent="0.25">
      <c r="A2776" s="64" t="s">
        <v>108</v>
      </c>
      <c r="B2776" s="65" t="s">
        <v>105</v>
      </c>
      <c r="C2776" s="65" t="s">
        <v>109</v>
      </c>
      <c r="D2776" s="65" t="s">
        <v>900</v>
      </c>
      <c r="E2776" s="77" t="s">
        <v>361</v>
      </c>
      <c r="F2776" s="65" t="s">
        <v>633</v>
      </c>
      <c r="G2776" s="65" t="s">
        <v>650</v>
      </c>
      <c r="H2776" s="65" t="s">
        <v>635</v>
      </c>
      <c r="I2776" s="81">
        <v>1.8754116777404617</v>
      </c>
      <c r="J2776" s="48" t="str">
        <f t="shared" si="43"/>
        <v>200 Dept of Human Services</v>
      </c>
      <c r="K2776" s="48" t="str">
        <f>IFERROR(VLOOKUP(C2776,AppropUnits[],13,0),D2776)</f>
        <v>DHS Office of Quality &amp; Design</v>
      </c>
      <c r="L2776" s="72" t="s">
        <v>632</v>
      </c>
      <c r="M2776" s="73" t="s">
        <v>2161</v>
      </c>
    </row>
    <row r="2777" spans="1:13" ht="15" customHeight="1" x14ac:dyDescent="0.25">
      <c r="A2777" s="64" t="s">
        <v>108</v>
      </c>
      <c r="B2777" s="65" t="s">
        <v>105</v>
      </c>
      <c r="C2777" s="65" t="s">
        <v>110</v>
      </c>
      <c r="D2777" s="65" t="s">
        <v>901</v>
      </c>
      <c r="E2777" s="77" t="s">
        <v>361</v>
      </c>
      <c r="F2777" s="65" t="s">
        <v>633</v>
      </c>
      <c r="G2777" s="65" t="s">
        <v>634</v>
      </c>
      <c r="H2777" s="65" t="s">
        <v>13</v>
      </c>
      <c r="I2777" s="81">
        <v>-96.558199999999403</v>
      </c>
      <c r="J2777" s="48" t="str">
        <f t="shared" si="43"/>
        <v>200 Dept of Human Services</v>
      </c>
      <c r="K2777" s="48" t="str">
        <f>IFERROR(VLOOKUP(C2777,AppropUnits[],13,0),D2777)</f>
        <v>DHS Office of Licensing</v>
      </c>
      <c r="L2777" s="72" t="s">
        <v>632</v>
      </c>
      <c r="M2777" s="73" t="s">
        <v>2161</v>
      </c>
    </row>
    <row r="2778" spans="1:13" ht="15" customHeight="1" x14ac:dyDescent="0.25">
      <c r="A2778" s="64" t="s">
        <v>108</v>
      </c>
      <c r="B2778" s="65" t="s">
        <v>105</v>
      </c>
      <c r="C2778" s="65" t="s">
        <v>110</v>
      </c>
      <c r="D2778" s="65" t="s">
        <v>901</v>
      </c>
      <c r="E2778" s="77" t="s">
        <v>361</v>
      </c>
      <c r="F2778" s="65" t="s">
        <v>633</v>
      </c>
      <c r="G2778" s="65" t="s">
        <v>634</v>
      </c>
      <c r="H2778" s="65" t="s">
        <v>635</v>
      </c>
      <c r="I2778" s="81">
        <v>869.44315460426196</v>
      </c>
      <c r="J2778" s="48" t="str">
        <f t="shared" si="43"/>
        <v>200 Dept of Human Services</v>
      </c>
      <c r="K2778" s="48" t="str">
        <f>IFERROR(VLOOKUP(C2778,AppropUnits[],13,0),D2778)</f>
        <v>DHS Office of Licensing</v>
      </c>
      <c r="L2778" s="72" t="s">
        <v>632</v>
      </c>
      <c r="M2778" s="73" t="s">
        <v>2161</v>
      </c>
    </row>
    <row r="2779" spans="1:13" ht="15" customHeight="1" x14ac:dyDescent="0.25">
      <c r="A2779" s="64" t="s">
        <v>108</v>
      </c>
      <c r="B2779" s="65" t="s">
        <v>105</v>
      </c>
      <c r="C2779" s="65" t="s">
        <v>110</v>
      </c>
      <c r="D2779" s="65" t="s">
        <v>901</v>
      </c>
      <c r="E2779" s="77" t="s">
        <v>361</v>
      </c>
      <c r="F2779" s="65" t="s">
        <v>633</v>
      </c>
      <c r="G2779" s="65" t="s">
        <v>649</v>
      </c>
      <c r="H2779" s="65" t="s">
        <v>635</v>
      </c>
      <c r="I2779" s="81">
        <v>1743.6374999999987</v>
      </c>
      <c r="J2779" s="48" t="str">
        <f t="shared" si="43"/>
        <v>200 Dept of Human Services</v>
      </c>
      <c r="K2779" s="48" t="str">
        <f>IFERROR(VLOOKUP(C2779,AppropUnits[],13,0),D2779)</f>
        <v>DHS Office of Licensing</v>
      </c>
      <c r="L2779" s="72" t="s">
        <v>632</v>
      </c>
      <c r="M2779" s="73" t="s">
        <v>2161</v>
      </c>
    </row>
    <row r="2780" spans="1:13" ht="15" customHeight="1" x14ac:dyDescent="0.25">
      <c r="A2780" s="64" t="s">
        <v>108</v>
      </c>
      <c r="B2780" s="65" t="s">
        <v>105</v>
      </c>
      <c r="C2780" s="65" t="s">
        <v>110</v>
      </c>
      <c r="D2780" s="65" t="s">
        <v>901</v>
      </c>
      <c r="E2780" s="77" t="s">
        <v>361</v>
      </c>
      <c r="F2780" s="65" t="s">
        <v>633</v>
      </c>
      <c r="G2780" s="65" t="s">
        <v>650</v>
      </c>
      <c r="H2780" s="65" t="s">
        <v>635</v>
      </c>
      <c r="I2780" s="81">
        <v>346.5</v>
      </c>
      <c r="J2780" s="48" t="str">
        <f t="shared" si="43"/>
        <v>200 Dept of Human Services</v>
      </c>
      <c r="K2780" s="48" t="str">
        <f>IFERROR(VLOOKUP(C2780,AppropUnits[],13,0),D2780)</f>
        <v>DHS Office of Licensing</v>
      </c>
      <c r="L2780" s="72" t="s">
        <v>632</v>
      </c>
      <c r="M2780" s="73" t="s">
        <v>2161</v>
      </c>
    </row>
    <row r="2781" spans="1:13" ht="15" customHeight="1" x14ac:dyDescent="0.25">
      <c r="A2781" s="64" t="s">
        <v>108</v>
      </c>
      <c r="B2781" s="65" t="s">
        <v>105</v>
      </c>
      <c r="C2781" s="65" t="s">
        <v>110</v>
      </c>
      <c r="D2781" s="65" t="s">
        <v>901</v>
      </c>
      <c r="E2781" s="77" t="s">
        <v>361</v>
      </c>
      <c r="F2781" s="65" t="s">
        <v>633</v>
      </c>
      <c r="G2781" s="65" t="s">
        <v>651</v>
      </c>
      <c r="H2781" s="65" t="s">
        <v>635</v>
      </c>
      <c r="I2781" s="81">
        <v>-0.47344000000000014</v>
      </c>
      <c r="J2781" s="48" t="str">
        <f t="shared" si="43"/>
        <v>200 Dept of Human Services</v>
      </c>
      <c r="K2781" s="48" t="str">
        <f>IFERROR(VLOOKUP(C2781,AppropUnits[],13,0),D2781)</f>
        <v>DHS Office of Licensing</v>
      </c>
      <c r="L2781" s="72" t="s">
        <v>632</v>
      </c>
      <c r="M2781" s="73" t="s">
        <v>2161</v>
      </c>
    </row>
    <row r="2782" spans="1:13" ht="15" customHeight="1" x14ac:dyDescent="0.25">
      <c r="A2782" s="64" t="s">
        <v>108</v>
      </c>
      <c r="B2782" s="65" t="s">
        <v>105</v>
      </c>
      <c r="C2782" s="65" t="s">
        <v>110</v>
      </c>
      <c r="D2782" s="65" t="s">
        <v>901</v>
      </c>
      <c r="E2782" s="77" t="s">
        <v>361</v>
      </c>
      <c r="F2782" s="65" t="s">
        <v>633</v>
      </c>
      <c r="G2782" s="65" t="s">
        <v>667</v>
      </c>
      <c r="H2782" s="65" t="s">
        <v>635</v>
      </c>
      <c r="I2782" s="81">
        <v>2741.1599999999917</v>
      </c>
      <c r="J2782" s="48" t="str">
        <f t="shared" si="43"/>
        <v>200 Dept of Human Services</v>
      </c>
      <c r="K2782" s="48" t="str">
        <f>IFERROR(VLOOKUP(C2782,AppropUnits[],13,0),D2782)</f>
        <v>DHS Office of Licensing</v>
      </c>
      <c r="L2782" s="72" t="s">
        <v>632</v>
      </c>
      <c r="M2782" s="73" t="s">
        <v>2161</v>
      </c>
    </row>
    <row r="2783" spans="1:13" ht="15" customHeight="1" x14ac:dyDescent="0.25">
      <c r="A2783" s="64" t="s">
        <v>108</v>
      </c>
      <c r="B2783" s="65" t="s">
        <v>105</v>
      </c>
      <c r="C2783" s="65" t="s">
        <v>110</v>
      </c>
      <c r="D2783" s="65" t="s">
        <v>901</v>
      </c>
      <c r="E2783" s="77" t="s">
        <v>361</v>
      </c>
      <c r="F2783" s="65" t="s">
        <v>633</v>
      </c>
      <c r="G2783" s="65" t="s">
        <v>652</v>
      </c>
      <c r="H2783" s="65" t="s">
        <v>635</v>
      </c>
      <c r="I2783" s="81">
        <v>2532.1315223699994</v>
      </c>
      <c r="J2783" s="48" t="str">
        <f t="shared" si="43"/>
        <v>200 Dept of Human Services</v>
      </c>
      <c r="K2783" s="48" t="str">
        <f>IFERROR(VLOOKUP(C2783,AppropUnits[],13,0),D2783)</f>
        <v>DHS Office of Licensing</v>
      </c>
      <c r="L2783" s="72" t="s">
        <v>632</v>
      </c>
      <c r="M2783" s="73" t="s">
        <v>2161</v>
      </c>
    </row>
    <row r="2784" spans="1:13" ht="15" customHeight="1" x14ac:dyDescent="0.25">
      <c r="A2784" s="64" t="s">
        <v>108</v>
      </c>
      <c r="B2784" s="65" t="s">
        <v>105</v>
      </c>
      <c r="C2784" s="65" t="s">
        <v>110</v>
      </c>
      <c r="D2784" s="65" t="s">
        <v>902</v>
      </c>
      <c r="E2784" s="77" t="s">
        <v>361</v>
      </c>
      <c r="F2784" s="65" t="s">
        <v>633</v>
      </c>
      <c r="G2784" s="65" t="s">
        <v>634</v>
      </c>
      <c r="H2784" s="65" t="s">
        <v>635</v>
      </c>
      <c r="I2784" s="81">
        <v>325.48140890295235</v>
      </c>
      <c r="J2784" s="48" t="str">
        <f t="shared" si="43"/>
        <v>200 Dept of Human Services</v>
      </c>
      <c r="K2784" s="48" t="str">
        <f>IFERROR(VLOOKUP(C2784,AppropUnits[],13,0),D2784)</f>
        <v>DHS Office of Licensing</v>
      </c>
      <c r="L2784" s="72" t="s">
        <v>632</v>
      </c>
      <c r="M2784" s="73" t="s">
        <v>2161</v>
      </c>
    </row>
    <row r="2785" spans="1:13" ht="15" customHeight="1" x14ac:dyDescent="0.25">
      <c r="A2785" s="64" t="s">
        <v>108</v>
      </c>
      <c r="B2785" s="65" t="s">
        <v>105</v>
      </c>
      <c r="C2785" s="65" t="s">
        <v>110</v>
      </c>
      <c r="D2785" s="65" t="s">
        <v>902</v>
      </c>
      <c r="E2785" s="77" t="s">
        <v>361</v>
      </c>
      <c r="F2785" s="65" t="s">
        <v>633</v>
      </c>
      <c r="G2785" s="65" t="s">
        <v>650</v>
      </c>
      <c r="H2785" s="65" t="s">
        <v>635</v>
      </c>
      <c r="I2785" s="81">
        <v>106.46488373760799</v>
      </c>
      <c r="J2785" s="48" t="str">
        <f t="shared" si="43"/>
        <v>200 Dept of Human Services</v>
      </c>
      <c r="K2785" s="48" t="str">
        <f>IFERROR(VLOOKUP(C2785,AppropUnits[],13,0),D2785)</f>
        <v>DHS Office of Licensing</v>
      </c>
      <c r="L2785" s="72" t="s">
        <v>632</v>
      </c>
      <c r="M2785" s="73" t="s">
        <v>2161</v>
      </c>
    </row>
    <row r="2786" spans="1:13" ht="15" customHeight="1" x14ac:dyDescent="0.25">
      <c r="A2786" s="64" t="s">
        <v>108</v>
      </c>
      <c r="B2786" s="65" t="s">
        <v>105</v>
      </c>
      <c r="C2786" s="65" t="s">
        <v>903</v>
      </c>
      <c r="D2786" s="65" t="s">
        <v>904</v>
      </c>
      <c r="E2786" s="77" t="s">
        <v>361</v>
      </c>
      <c r="F2786" s="65" t="s">
        <v>633</v>
      </c>
      <c r="G2786" s="65" t="s">
        <v>634</v>
      </c>
      <c r="H2786" s="65" t="s">
        <v>13</v>
      </c>
      <c r="I2786" s="81">
        <v>-116.52539999999952</v>
      </c>
      <c r="J2786" s="48" t="str">
        <f t="shared" si="43"/>
        <v>200 Dept of Human Services</v>
      </c>
      <c r="K2786" s="48" t="str">
        <f>IFERROR(VLOOKUP(C2786,AppropUnits[],13,0),D2786)</f>
        <v>DHS Disabilities Council</v>
      </c>
      <c r="L2786" s="72" t="s">
        <v>632</v>
      </c>
      <c r="M2786" s="73" t="s">
        <v>2161</v>
      </c>
    </row>
    <row r="2787" spans="1:13" ht="15" customHeight="1" x14ac:dyDescent="0.25">
      <c r="A2787" s="64" t="s">
        <v>108</v>
      </c>
      <c r="B2787" s="65" t="s">
        <v>105</v>
      </c>
      <c r="C2787" s="65" t="s">
        <v>903</v>
      </c>
      <c r="D2787" s="65" t="s">
        <v>904</v>
      </c>
      <c r="E2787" s="77" t="s">
        <v>361</v>
      </c>
      <c r="F2787" s="65" t="s">
        <v>633</v>
      </c>
      <c r="G2787" s="65" t="s">
        <v>634</v>
      </c>
      <c r="H2787" s="65" t="s">
        <v>635</v>
      </c>
      <c r="I2787" s="81">
        <v>172.66100000000023</v>
      </c>
      <c r="J2787" s="48" t="str">
        <f t="shared" si="43"/>
        <v>200 Dept of Human Services</v>
      </c>
      <c r="K2787" s="48" t="str">
        <f>IFERROR(VLOOKUP(C2787,AppropUnits[],13,0),D2787)</f>
        <v>DHS Disabilities Council</v>
      </c>
      <c r="L2787" s="72" t="s">
        <v>632</v>
      </c>
      <c r="M2787" s="73" t="s">
        <v>2161</v>
      </c>
    </row>
    <row r="2788" spans="1:13" ht="15" customHeight="1" x14ac:dyDescent="0.25">
      <c r="A2788" s="64" t="s">
        <v>108</v>
      </c>
      <c r="B2788" s="65" t="s">
        <v>105</v>
      </c>
      <c r="C2788" s="65" t="s">
        <v>903</v>
      </c>
      <c r="D2788" s="65" t="s">
        <v>904</v>
      </c>
      <c r="E2788" s="77" t="s">
        <v>361</v>
      </c>
      <c r="F2788" s="65" t="s">
        <v>633</v>
      </c>
      <c r="G2788" s="65" t="s">
        <v>649</v>
      </c>
      <c r="H2788" s="65" t="s">
        <v>635</v>
      </c>
      <c r="I2788" s="81">
        <v>158.80999999999983</v>
      </c>
      <c r="J2788" s="48" t="str">
        <f t="shared" si="43"/>
        <v>200 Dept of Human Services</v>
      </c>
      <c r="K2788" s="48" t="str">
        <f>IFERROR(VLOOKUP(C2788,AppropUnits[],13,0),D2788)</f>
        <v>DHS Disabilities Council</v>
      </c>
      <c r="L2788" s="72" t="s">
        <v>632</v>
      </c>
      <c r="M2788" s="73" t="s">
        <v>2161</v>
      </c>
    </row>
    <row r="2789" spans="1:13" ht="15" customHeight="1" x14ac:dyDescent="0.25">
      <c r="A2789" s="64" t="s">
        <v>108</v>
      </c>
      <c r="B2789" s="65" t="s">
        <v>105</v>
      </c>
      <c r="C2789" s="65" t="s">
        <v>903</v>
      </c>
      <c r="D2789" s="65" t="s">
        <v>904</v>
      </c>
      <c r="E2789" s="77" t="s">
        <v>361</v>
      </c>
      <c r="F2789" s="65" t="s">
        <v>633</v>
      </c>
      <c r="G2789" s="65" t="s">
        <v>650</v>
      </c>
      <c r="H2789" s="65" t="s">
        <v>635</v>
      </c>
      <c r="I2789" s="81">
        <v>29.25</v>
      </c>
      <c r="J2789" s="48" t="str">
        <f t="shared" si="43"/>
        <v>200 Dept of Human Services</v>
      </c>
      <c r="K2789" s="48" t="str">
        <f>IFERROR(VLOOKUP(C2789,AppropUnits[],13,0),D2789)</f>
        <v>DHS Disabilities Council</v>
      </c>
      <c r="L2789" s="72" t="s">
        <v>632</v>
      </c>
      <c r="M2789" s="73" t="s">
        <v>2161</v>
      </c>
    </row>
    <row r="2790" spans="1:13" ht="15" customHeight="1" x14ac:dyDescent="0.25">
      <c r="A2790" s="64" t="s">
        <v>108</v>
      </c>
      <c r="B2790" s="65" t="s">
        <v>105</v>
      </c>
      <c r="C2790" s="65" t="s">
        <v>903</v>
      </c>
      <c r="D2790" s="65" t="s">
        <v>904</v>
      </c>
      <c r="E2790" s="77" t="s">
        <v>361</v>
      </c>
      <c r="F2790" s="65" t="s">
        <v>633</v>
      </c>
      <c r="G2790" s="65" t="s">
        <v>651</v>
      </c>
      <c r="H2790" s="65" t="s">
        <v>635</v>
      </c>
      <c r="I2790" s="81">
        <v>-2.7814560000000004</v>
      </c>
      <c r="J2790" s="48" t="str">
        <f t="shared" si="43"/>
        <v>200 Dept of Human Services</v>
      </c>
      <c r="K2790" s="48" t="str">
        <f>IFERROR(VLOOKUP(C2790,AppropUnits[],13,0),D2790)</f>
        <v>DHS Disabilities Council</v>
      </c>
      <c r="L2790" s="72" t="s">
        <v>632</v>
      </c>
      <c r="M2790" s="73" t="s">
        <v>2161</v>
      </c>
    </row>
    <row r="2791" spans="1:13" ht="15" customHeight="1" x14ac:dyDescent="0.25">
      <c r="A2791" s="64" t="s">
        <v>108</v>
      </c>
      <c r="B2791" s="65" t="s">
        <v>105</v>
      </c>
      <c r="C2791" s="65" t="s">
        <v>903</v>
      </c>
      <c r="D2791" s="65" t="s">
        <v>904</v>
      </c>
      <c r="E2791" s="77" t="s">
        <v>361</v>
      </c>
      <c r="F2791" s="65" t="s">
        <v>633</v>
      </c>
      <c r="G2791" s="65" t="s">
        <v>667</v>
      </c>
      <c r="H2791" s="65" t="s">
        <v>635</v>
      </c>
      <c r="I2791" s="81">
        <v>331.86999999999898</v>
      </c>
      <c r="J2791" s="48" t="str">
        <f t="shared" si="43"/>
        <v>200 Dept of Human Services</v>
      </c>
      <c r="K2791" s="48" t="str">
        <f>IFERROR(VLOOKUP(C2791,AppropUnits[],13,0),D2791)</f>
        <v>DHS Disabilities Council</v>
      </c>
      <c r="L2791" s="72" t="s">
        <v>632</v>
      </c>
      <c r="M2791" s="73" t="s">
        <v>2161</v>
      </c>
    </row>
    <row r="2792" spans="1:13" ht="15" customHeight="1" x14ac:dyDescent="0.25">
      <c r="A2792" s="64" t="s">
        <v>108</v>
      </c>
      <c r="B2792" s="65" t="s">
        <v>105</v>
      </c>
      <c r="C2792" s="65" t="s">
        <v>903</v>
      </c>
      <c r="D2792" s="65" t="s">
        <v>904</v>
      </c>
      <c r="E2792" s="77" t="s">
        <v>361</v>
      </c>
      <c r="F2792" s="65" t="s">
        <v>633</v>
      </c>
      <c r="G2792" s="65" t="s">
        <v>652</v>
      </c>
      <c r="H2792" s="65" t="s">
        <v>635</v>
      </c>
      <c r="I2792" s="81">
        <v>87.099976397999953</v>
      </c>
      <c r="J2792" s="48" t="str">
        <f t="shared" si="43"/>
        <v>200 Dept of Human Services</v>
      </c>
      <c r="K2792" s="48" t="str">
        <f>IFERROR(VLOOKUP(C2792,AppropUnits[],13,0),D2792)</f>
        <v>DHS Disabilities Council</v>
      </c>
      <c r="L2792" s="72" t="s">
        <v>632</v>
      </c>
      <c r="M2792" s="73" t="s">
        <v>2161</v>
      </c>
    </row>
    <row r="2793" spans="1:13" ht="15" customHeight="1" x14ac:dyDescent="0.25">
      <c r="A2793" s="64" t="s">
        <v>108</v>
      </c>
      <c r="B2793" s="65" t="s">
        <v>105</v>
      </c>
      <c r="C2793" s="65" t="s">
        <v>905</v>
      </c>
      <c r="D2793" s="65" t="s">
        <v>906</v>
      </c>
      <c r="E2793" s="77" t="s">
        <v>361</v>
      </c>
      <c r="F2793" s="65" t="s">
        <v>633</v>
      </c>
      <c r="G2793" s="65" t="s">
        <v>634</v>
      </c>
      <c r="H2793" s="65" t="s">
        <v>13</v>
      </c>
      <c r="I2793" s="81">
        <v>-10.721999999999934</v>
      </c>
      <c r="J2793" s="48" t="str">
        <f t="shared" si="43"/>
        <v>200 Dept of Human Services</v>
      </c>
      <c r="K2793" s="48" t="str">
        <f>IFERROR(VLOOKUP(C2793,AppropUnits[],13,0),D2793)</f>
        <v>DHS Utah Marriage Commission</v>
      </c>
      <c r="L2793" s="72" t="s">
        <v>632</v>
      </c>
      <c r="M2793" s="73" t="s">
        <v>2161</v>
      </c>
    </row>
    <row r="2794" spans="1:13" ht="15" customHeight="1" x14ac:dyDescent="0.25">
      <c r="A2794" s="64" t="s">
        <v>108</v>
      </c>
      <c r="B2794" s="65" t="s">
        <v>105</v>
      </c>
      <c r="C2794" s="65" t="s">
        <v>907</v>
      </c>
      <c r="D2794" s="65" t="s">
        <v>908</v>
      </c>
      <c r="E2794" s="77" t="s">
        <v>361</v>
      </c>
      <c r="F2794" s="65" t="s">
        <v>633</v>
      </c>
      <c r="G2794" s="65" t="s">
        <v>634</v>
      </c>
      <c r="H2794" s="65" t="s">
        <v>13</v>
      </c>
      <c r="I2794" s="81">
        <v>-241.52569999999878</v>
      </c>
      <c r="J2794" s="48" t="str">
        <f t="shared" si="43"/>
        <v>200 Dept of Human Services</v>
      </c>
      <c r="K2794" s="48" t="str">
        <f>IFERROR(VLOOKUP(C2794,AppropUnits[],13,0),D2794)</f>
        <v>DHS Substance Abuse &amp; Mental Health Administration</v>
      </c>
      <c r="L2794" s="72" t="s">
        <v>632</v>
      </c>
      <c r="M2794" s="73" t="s">
        <v>2161</v>
      </c>
    </row>
    <row r="2795" spans="1:13" ht="15" customHeight="1" x14ac:dyDescent="0.25">
      <c r="A2795" s="64" t="s">
        <v>108</v>
      </c>
      <c r="B2795" s="65" t="s">
        <v>105</v>
      </c>
      <c r="C2795" s="65" t="s">
        <v>907</v>
      </c>
      <c r="D2795" s="65" t="s">
        <v>908</v>
      </c>
      <c r="E2795" s="77" t="s">
        <v>361</v>
      </c>
      <c r="F2795" s="65" t="s">
        <v>633</v>
      </c>
      <c r="G2795" s="65" t="s">
        <v>634</v>
      </c>
      <c r="H2795" s="65" t="s">
        <v>635</v>
      </c>
      <c r="I2795" s="81">
        <v>1307.8876800000019</v>
      </c>
      <c r="J2795" s="48" t="str">
        <f t="shared" si="43"/>
        <v>200 Dept of Human Services</v>
      </c>
      <c r="K2795" s="48" t="str">
        <f>IFERROR(VLOOKUP(C2795,AppropUnits[],13,0),D2795)</f>
        <v>DHS Substance Abuse &amp; Mental Health Administration</v>
      </c>
      <c r="L2795" s="72" t="s">
        <v>632</v>
      </c>
      <c r="M2795" s="73" t="s">
        <v>2161</v>
      </c>
    </row>
    <row r="2796" spans="1:13" ht="15" customHeight="1" x14ac:dyDescent="0.25">
      <c r="A2796" s="64" t="s">
        <v>108</v>
      </c>
      <c r="B2796" s="65" t="s">
        <v>105</v>
      </c>
      <c r="C2796" s="65" t="s">
        <v>907</v>
      </c>
      <c r="D2796" s="65" t="s">
        <v>908</v>
      </c>
      <c r="E2796" s="77" t="s">
        <v>361</v>
      </c>
      <c r="F2796" s="65" t="s">
        <v>633</v>
      </c>
      <c r="G2796" s="65" t="s">
        <v>649</v>
      </c>
      <c r="H2796" s="65" t="s">
        <v>635</v>
      </c>
      <c r="I2796" s="81">
        <v>1342.2399999999984</v>
      </c>
      <c r="J2796" s="48" t="str">
        <f t="shared" si="43"/>
        <v>200 Dept of Human Services</v>
      </c>
      <c r="K2796" s="48" t="str">
        <f>IFERROR(VLOOKUP(C2796,AppropUnits[],13,0),D2796)</f>
        <v>DHS Substance Abuse &amp; Mental Health Administration</v>
      </c>
      <c r="L2796" s="72" t="s">
        <v>632</v>
      </c>
      <c r="M2796" s="73" t="s">
        <v>2161</v>
      </c>
    </row>
    <row r="2797" spans="1:13" ht="15" customHeight="1" x14ac:dyDescent="0.25">
      <c r="A2797" s="64" t="s">
        <v>108</v>
      </c>
      <c r="B2797" s="65" t="s">
        <v>105</v>
      </c>
      <c r="C2797" s="65" t="s">
        <v>907</v>
      </c>
      <c r="D2797" s="65" t="s">
        <v>908</v>
      </c>
      <c r="E2797" s="77" t="s">
        <v>361</v>
      </c>
      <c r="F2797" s="65" t="s">
        <v>633</v>
      </c>
      <c r="G2797" s="65" t="s">
        <v>650</v>
      </c>
      <c r="H2797" s="65" t="s">
        <v>635</v>
      </c>
      <c r="I2797" s="81">
        <v>231.5</v>
      </c>
      <c r="J2797" s="48" t="str">
        <f t="shared" si="43"/>
        <v>200 Dept of Human Services</v>
      </c>
      <c r="K2797" s="48" t="str">
        <f>IFERROR(VLOOKUP(C2797,AppropUnits[],13,0),D2797)</f>
        <v>DHS Substance Abuse &amp; Mental Health Administration</v>
      </c>
      <c r="L2797" s="72" t="s">
        <v>632</v>
      </c>
      <c r="M2797" s="73" t="s">
        <v>2161</v>
      </c>
    </row>
    <row r="2798" spans="1:13" ht="15" customHeight="1" x14ac:dyDescent="0.25">
      <c r="A2798" s="64" t="s">
        <v>108</v>
      </c>
      <c r="B2798" s="65" t="s">
        <v>105</v>
      </c>
      <c r="C2798" s="65" t="s">
        <v>907</v>
      </c>
      <c r="D2798" s="65" t="s">
        <v>908</v>
      </c>
      <c r="E2798" s="77" t="s">
        <v>361</v>
      </c>
      <c r="F2798" s="65" t="s">
        <v>633</v>
      </c>
      <c r="G2798" s="65" t="s">
        <v>651</v>
      </c>
      <c r="H2798" s="65" t="s">
        <v>635</v>
      </c>
      <c r="I2798" s="81">
        <v>-309.86376000000007</v>
      </c>
      <c r="J2798" s="48" t="str">
        <f t="shared" si="43"/>
        <v>200 Dept of Human Services</v>
      </c>
      <c r="K2798" s="48" t="str">
        <f>IFERROR(VLOOKUP(C2798,AppropUnits[],13,0),D2798)</f>
        <v>DHS Substance Abuse &amp; Mental Health Administration</v>
      </c>
      <c r="L2798" s="72" t="s">
        <v>632</v>
      </c>
      <c r="M2798" s="73" t="s">
        <v>2161</v>
      </c>
    </row>
    <row r="2799" spans="1:13" ht="15" customHeight="1" x14ac:dyDescent="0.25">
      <c r="A2799" s="64" t="s">
        <v>108</v>
      </c>
      <c r="B2799" s="65" t="s">
        <v>105</v>
      </c>
      <c r="C2799" s="65" t="s">
        <v>907</v>
      </c>
      <c r="D2799" s="65" t="s">
        <v>908</v>
      </c>
      <c r="E2799" s="77" t="s">
        <v>361</v>
      </c>
      <c r="F2799" s="65" t="s">
        <v>633</v>
      </c>
      <c r="G2799" s="65" t="s">
        <v>667</v>
      </c>
      <c r="H2799" s="65" t="s">
        <v>635</v>
      </c>
      <c r="I2799" s="81">
        <v>2736.8499999999913</v>
      </c>
      <c r="J2799" s="48" t="str">
        <f t="shared" si="43"/>
        <v>200 Dept of Human Services</v>
      </c>
      <c r="K2799" s="48" t="str">
        <f>IFERROR(VLOOKUP(C2799,AppropUnits[],13,0),D2799)</f>
        <v>DHS Substance Abuse &amp; Mental Health Administration</v>
      </c>
      <c r="L2799" s="72" t="s">
        <v>632</v>
      </c>
      <c r="M2799" s="73" t="s">
        <v>2161</v>
      </c>
    </row>
    <row r="2800" spans="1:13" ht="15" customHeight="1" x14ac:dyDescent="0.25">
      <c r="A2800" s="64" t="s">
        <v>108</v>
      </c>
      <c r="B2800" s="65" t="s">
        <v>105</v>
      </c>
      <c r="C2800" s="65" t="s">
        <v>907</v>
      </c>
      <c r="D2800" s="65" t="s">
        <v>908</v>
      </c>
      <c r="E2800" s="77" t="s">
        <v>361</v>
      </c>
      <c r="F2800" s="65" t="s">
        <v>633</v>
      </c>
      <c r="G2800" s="65" t="s">
        <v>652</v>
      </c>
      <c r="H2800" s="65" t="s">
        <v>635</v>
      </c>
      <c r="I2800" s="81">
        <v>1161.5434715979995</v>
      </c>
      <c r="J2800" s="48" t="str">
        <f t="shared" si="43"/>
        <v>200 Dept of Human Services</v>
      </c>
      <c r="K2800" s="48" t="str">
        <f>IFERROR(VLOOKUP(C2800,AppropUnits[],13,0),D2800)</f>
        <v>DHS Substance Abuse &amp; Mental Health Administration</v>
      </c>
      <c r="L2800" s="72" t="s">
        <v>632</v>
      </c>
      <c r="M2800" s="73" t="s">
        <v>2161</v>
      </c>
    </row>
    <row r="2801" spans="1:13" ht="15" customHeight="1" x14ac:dyDescent="0.25">
      <c r="A2801" s="64" t="s">
        <v>108</v>
      </c>
      <c r="B2801" s="65" t="s">
        <v>105</v>
      </c>
      <c r="C2801" s="65" t="s">
        <v>907</v>
      </c>
      <c r="D2801" s="65" t="s">
        <v>909</v>
      </c>
      <c r="E2801" s="77" t="s">
        <v>361</v>
      </c>
      <c r="F2801" s="65" t="s">
        <v>633</v>
      </c>
      <c r="G2801" s="65" t="s">
        <v>634</v>
      </c>
      <c r="H2801" s="65" t="s">
        <v>635</v>
      </c>
      <c r="I2801" s="81">
        <v>10.411007815378683</v>
      </c>
      <c r="J2801" s="48" t="str">
        <f t="shared" si="43"/>
        <v>200 Dept of Human Services</v>
      </c>
      <c r="K2801" s="48" t="str">
        <f>IFERROR(VLOOKUP(C2801,AppropUnits[],13,0),D2801)</f>
        <v>DHS Substance Abuse &amp; Mental Health Administration</v>
      </c>
      <c r="L2801" s="72" t="s">
        <v>632</v>
      </c>
      <c r="M2801" s="73" t="s">
        <v>2161</v>
      </c>
    </row>
    <row r="2802" spans="1:13" ht="15" customHeight="1" x14ac:dyDescent="0.25">
      <c r="A2802" s="64" t="s">
        <v>108</v>
      </c>
      <c r="B2802" s="65" t="s">
        <v>105</v>
      </c>
      <c r="C2802" s="65" t="s">
        <v>907</v>
      </c>
      <c r="D2802" s="65" t="s">
        <v>909</v>
      </c>
      <c r="E2802" s="77" t="s">
        <v>361</v>
      </c>
      <c r="F2802" s="65" t="s">
        <v>633</v>
      </c>
      <c r="G2802" s="65" t="s">
        <v>650</v>
      </c>
      <c r="H2802" s="65" t="s">
        <v>635</v>
      </c>
      <c r="I2802" s="81">
        <v>3.4054379338947411</v>
      </c>
      <c r="J2802" s="48" t="str">
        <f t="shared" si="43"/>
        <v>200 Dept of Human Services</v>
      </c>
      <c r="K2802" s="48" t="str">
        <f>IFERROR(VLOOKUP(C2802,AppropUnits[],13,0),D2802)</f>
        <v>DHS Substance Abuse &amp; Mental Health Administration</v>
      </c>
      <c r="L2802" s="72" t="s">
        <v>632</v>
      </c>
      <c r="M2802" s="73" t="s">
        <v>2161</v>
      </c>
    </row>
    <row r="2803" spans="1:13" ht="15" customHeight="1" x14ac:dyDescent="0.25">
      <c r="A2803" s="64" t="s">
        <v>108</v>
      </c>
      <c r="B2803" s="65" t="s">
        <v>105</v>
      </c>
      <c r="C2803" s="65" t="s">
        <v>910</v>
      </c>
      <c r="D2803" s="65" t="s">
        <v>911</v>
      </c>
      <c r="E2803" s="77" t="s">
        <v>361</v>
      </c>
      <c r="F2803" s="65" t="s">
        <v>633</v>
      </c>
      <c r="G2803" s="65" t="s">
        <v>634</v>
      </c>
      <c r="H2803" s="65" t="s">
        <v>635</v>
      </c>
      <c r="I2803" s="81">
        <v>601.71596569225403</v>
      </c>
      <c r="J2803" s="48" t="str">
        <f t="shared" si="43"/>
        <v>200 Dept of Human Services</v>
      </c>
      <c r="K2803" s="48" t="str">
        <f>IFERROR(VLOOKUP(C2803,AppropUnits[],13,0),D2803)</f>
        <v>DHS Community Mental Health Services</v>
      </c>
      <c r="L2803" s="72" t="s">
        <v>632</v>
      </c>
      <c r="M2803" s="73" t="s">
        <v>2161</v>
      </c>
    </row>
    <row r="2804" spans="1:13" ht="15" customHeight="1" x14ac:dyDescent="0.25">
      <c r="A2804" s="64" t="s">
        <v>108</v>
      </c>
      <c r="B2804" s="65" t="s">
        <v>105</v>
      </c>
      <c r="C2804" s="65" t="s">
        <v>910</v>
      </c>
      <c r="D2804" s="65" t="s">
        <v>911</v>
      </c>
      <c r="E2804" s="77" t="s">
        <v>361</v>
      </c>
      <c r="F2804" s="65" t="s">
        <v>633</v>
      </c>
      <c r="G2804" s="65" t="s">
        <v>650</v>
      </c>
      <c r="H2804" s="65" t="s">
        <v>635</v>
      </c>
      <c r="I2804" s="81">
        <v>196.82113502706807</v>
      </c>
      <c r="J2804" s="48" t="str">
        <f t="shared" si="43"/>
        <v>200 Dept of Human Services</v>
      </c>
      <c r="K2804" s="48" t="str">
        <f>IFERROR(VLOOKUP(C2804,AppropUnits[],13,0),D2804)</f>
        <v>DHS Community Mental Health Services</v>
      </c>
      <c r="L2804" s="72" t="s">
        <v>632</v>
      </c>
      <c r="M2804" s="73" t="s">
        <v>2161</v>
      </c>
    </row>
    <row r="2805" spans="1:13" ht="15" customHeight="1" x14ac:dyDescent="0.25">
      <c r="A2805" s="64" t="s">
        <v>108</v>
      </c>
      <c r="B2805" s="65" t="s">
        <v>105</v>
      </c>
      <c r="C2805" s="65" t="s">
        <v>910</v>
      </c>
      <c r="D2805" s="65" t="s">
        <v>912</v>
      </c>
      <c r="E2805" s="77" t="s">
        <v>361</v>
      </c>
      <c r="F2805" s="65" t="s">
        <v>633</v>
      </c>
      <c r="G2805" s="65" t="s">
        <v>634</v>
      </c>
      <c r="H2805" s="65" t="s">
        <v>13</v>
      </c>
      <c r="I2805" s="81">
        <v>-23.953399999999856</v>
      </c>
      <c r="J2805" s="48" t="str">
        <f t="shared" si="43"/>
        <v>200 Dept of Human Services</v>
      </c>
      <c r="K2805" s="48" t="str">
        <f>IFERROR(VLOOKUP(C2805,AppropUnits[],13,0),D2805)</f>
        <v>DHS Community Mental Health Services</v>
      </c>
      <c r="L2805" s="72" t="s">
        <v>632</v>
      </c>
      <c r="M2805" s="73" t="s">
        <v>2161</v>
      </c>
    </row>
    <row r="2806" spans="1:13" ht="15" customHeight="1" x14ac:dyDescent="0.25">
      <c r="A2806" s="64" t="s">
        <v>108</v>
      </c>
      <c r="B2806" s="65" t="s">
        <v>105</v>
      </c>
      <c r="C2806" s="65" t="s">
        <v>910</v>
      </c>
      <c r="D2806" s="65" t="s">
        <v>912</v>
      </c>
      <c r="E2806" s="77" t="s">
        <v>361</v>
      </c>
      <c r="F2806" s="65" t="s">
        <v>633</v>
      </c>
      <c r="G2806" s="65" t="s">
        <v>634</v>
      </c>
      <c r="H2806" s="65" t="s">
        <v>635</v>
      </c>
      <c r="I2806" s="81">
        <v>1317.4841997844278</v>
      </c>
      <c r="J2806" s="48" t="str">
        <f t="shared" si="43"/>
        <v>200 Dept of Human Services</v>
      </c>
      <c r="K2806" s="48" t="str">
        <f>IFERROR(VLOOKUP(C2806,AppropUnits[],13,0),D2806)</f>
        <v>DHS Community Mental Health Services</v>
      </c>
      <c r="L2806" s="72" t="s">
        <v>632</v>
      </c>
      <c r="M2806" s="73" t="s">
        <v>2161</v>
      </c>
    </row>
    <row r="2807" spans="1:13" ht="15" customHeight="1" x14ac:dyDescent="0.25">
      <c r="A2807" s="64" t="s">
        <v>108</v>
      </c>
      <c r="B2807" s="65" t="s">
        <v>105</v>
      </c>
      <c r="C2807" s="65" t="s">
        <v>910</v>
      </c>
      <c r="D2807" s="65" t="s">
        <v>912</v>
      </c>
      <c r="E2807" s="77" t="s">
        <v>361</v>
      </c>
      <c r="F2807" s="65" t="s">
        <v>633</v>
      </c>
      <c r="G2807" s="65" t="s">
        <v>649</v>
      </c>
      <c r="H2807" s="65" t="s">
        <v>635</v>
      </c>
      <c r="I2807" s="81">
        <v>7264.2324999999937</v>
      </c>
      <c r="J2807" s="48" t="str">
        <f t="shared" si="43"/>
        <v>200 Dept of Human Services</v>
      </c>
      <c r="K2807" s="48" t="str">
        <f>IFERROR(VLOOKUP(C2807,AppropUnits[],13,0),D2807)</f>
        <v>DHS Community Mental Health Services</v>
      </c>
      <c r="L2807" s="72" t="s">
        <v>632</v>
      </c>
      <c r="M2807" s="73" t="s">
        <v>2161</v>
      </c>
    </row>
    <row r="2808" spans="1:13" ht="15" customHeight="1" x14ac:dyDescent="0.25">
      <c r="A2808" s="64" t="s">
        <v>108</v>
      </c>
      <c r="B2808" s="65" t="s">
        <v>105</v>
      </c>
      <c r="C2808" s="65" t="s">
        <v>910</v>
      </c>
      <c r="D2808" s="65" t="s">
        <v>912</v>
      </c>
      <c r="E2808" s="77" t="s">
        <v>361</v>
      </c>
      <c r="F2808" s="65" t="s">
        <v>633</v>
      </c>
      <c r="G2808" s="65" t="s">
        <v>650</v>
      </c>
      <c r="H2808" s="65" t="s">
        <v>635</v>
      </c>
      <c r="I2808" s="81">
        <v>1259.25</v>
      </c>
      <c r="J2808" s="48" t="str">
        <f t="shared" si="43"/>
        <v>200 Dept of Human Services</v>
      </c>
      <c r="K2808" s="48" t="str">
        <f>IFERROR(VLOOKUP(C2808,AppropUnits[],13,0),D2808)</f>
        <v>DHS Community Mental Health Services</v>
      </c>
      <c r="L2808" s="72" t="s">
        <v>632</v>
      </c>
      <c r="M2808" s="73" t="s">
        <v>2161</v>
      </c>
    </row>
    <row r="2809" spans="1:13" ht="15" customHeight="1" x14ac:dyDescent="0.25">
      <c r="A2809" s="64" t="s">
        <v>108</v>
      </c>
      <c r="B2809" s="65" t="s">
        <v>105</v>
      </c>
      <c r="C2809" s="65" t="s">
        <v>910</v>
      </c>
      <c r="D2809" s="65" t="s">
        <v>912</v>
      </c>
      <c r="E2809" s="77" t="s">
        <v>361</v>
      </c>
      <c r="F2809" s="65" t="s">
        <v>633</v>
      </c>
      <c r="G2809" s="65" t="s">
        <v>651</v>
      </c>
      <c r="H2809" s="65" t="s">
        <v>635</v>
      </c>
      <c r="I2809" s="81">
        <v>-7570.5820799999974</v>
      </c>
      <c r="J2809" s="48" t="str">
        <f t="shared" si="43"/>
        <v>200 Dept of Human Services</v>
      </c>
      <c r="K2809" s="48" t="str">
        <f>IFERROR(VLOOKUP(C2809,AppropUnits[],13,0),D2809)</f>
        <v>DHS Community Mental Health Services</v>
      </c>
      <c r="L2809" s="72" t="s">
        <v>632</v>
      </c>
      <c r="M2809" s="73" t="s">
        <v>2161</v>
      </c>
    </row>
    <row r="2810" spans="1:13" ht="15" customHeight="1" x14ac:dyDescent="0.25">
      <c r="A2810" s="64" t="s">
        <v>108</v>
      </c>
      <c r="B2810" s="65" t="s">
        <v>105</v>
      </c>
      <c r="C2810" s="65" t="s">
        <v>910</v>
      </c>
      <c r="D2810" s="65" t="s">
        <v>912</v>
      </c>
      <c r="E2810" s="77" t="s">
        <v>361</v>
      </c>
      <c r="F2810" s="65" t="s">
        <v>633</v>
      </c>
      <c r="G2810" s="65" t="s">
        <v>667</v>
      </c>
      <c r="H2810" s="65" t="s">
        <v>635</v>
      </c>
      <c r="I2810" s="81">
        <v>1055.9499999999966</v>
      </c>
      <c r="J2810" s="48" t="str">
        <f t="shared" si="43"/>
        <v>200 Dept of Human Services</v>
      </c>
      <c r="K2810" s="48" t="str">
        <f>IFERROR(VLOOKUP(C2810,AppropUnits[],13,0),D2810)</f>
        <v>DHS Community Mental Health Services</v>
      </c>
      <c r="L2810" s="72" t="s">
        <v>632</v>
      </c>
      <c r="M2810" s="73" t="s">
        <v>2161</v>
      </c>
    </row>
    <row r="2811" spans="1:13" ht="15" customHeight="1" x14ac:dyDescent="0.25">
      <c r="A2811" s="64" t="s">
        <v>108</v>
      </c>
      <c r="B2811" s="65" t="s">
        <v>105</v>
      </c>
      <c r="C2811" s="65" t="s">
        <v>910</v>
      </c>
      <c r="D2811" s="65" t="s">
        <v>912</v>
      </c>
      <c r="E2811" s="77" t="s">
        <v>361</v>
      </c>
      <c r="F2811" s="65" t="s">
        <v>633</v>
      </c>
      <c r="G2811" s="65" t="s">
        <v>652</v>
      </c>
      <c r="H2811" s="65" t="s">
        <v>635</v>
      </c>
      <c r="I2811" s="81">
        <v>1784.208267188</v>
      </c>
      <c r="J2811" s="48" t="str">
        <f t="shared" si="43"/>
        <v>200 Dept of Human Services</v>
      </c>
      <c r="K2811" s="48" t="str">
        <f>IFERROR(VLOOKUP(C2811,AppropUnits[],13,0),D2811)</f>
        <v>DHS Community Mental Health Services</v>
      </c>
      <c r="L2811" s="72" t="s">
        <v>632</v>
      </c>
      <c r="M2811" s="73" t="s">
        <v>2161</v>
      </c>
    </row>
    <row r="2812" spans="1:13" ht="15" customHeight="1" x14ac:dyDescent="0.25">
      <c r="A2812" s="64" t="s">
        <v>108</v>
      </c>
      <c r="B2812" s="65" t="s">
        <v>105</v>
      </c>
      <c r="C2812" s="65" t="s">
        <v>111</v>
      </c>
      <c r="D2812" s="65" t="s">
        <v>913</v>
      </c>
      <c r="E2812" s="77" t="s">
        <v>361</v>
      </c>
      <c r="F2812" s="65" t="s">
        <v>633</v>
      </c>
      <c r="G2812" s="65" t="s">
        <v>634</v>
      </c>
      <c r="H2812" s="65" t="s">
        <v>13</v>
      </c>
      <c r="I2812" s="81">
        <v>-26646.898099999984</v>
      </c>
      <c r="J2812" s="48" t="str">
        <f t="shared" si="43"/>
        <v>200 Dept of Human Services</v>
      </c>
      <c r="K2812" s="48" t="str">
        <f>IFERROR(VLOOKUP(C2812,AppropUnits[],13,0),D2812)</f>
        <v>DHS State Hospital</v>
      </c>
      <c r="L2812" s="72" t="s">
        <v>632</v>
      </c>
      <c r="M2812" s="73" t="s">
        <v>2161</v>
      </c>
    </row>
    <row r="2813" spans="1:13" ht="15" customHeight="1" x14ac:dyDescent="0.25">
      <c r="A2813" s="64" t="s">
        <v>108</v>
      </c>
      <c r="B2813" s="65" t="s">
        <v>105</v>
      </c>
      <c r="C2813" s="65" t="s">
        <v>111</v>
      </c>
      <c r="D2813" s="65" t="s">
        <v>913</v>
      </c>
      <c r="E2813" s="77" t="s">
        <v>361</v>
      </c>
      <c r="F2813" s="65" t="s">
        <v>633</v>
      </c>
      <c r="G2813" s="65" t="s">
        <v>634</v>
      </c>
      <c r="H2813" s="65" t="s">
        <v>635</v>
      </c>
      <c r="I2813" s="81">
        <v>30130.541421186746</v>
      </c>
      <c r="J2813" s="48" t="str">
        <f t="shared" si="43"/>
        <v>200 Dept of Human Services</v>
      </c>
      <c r="K2813" s="48" t="str">
        <f>IFERROR(VLOOKUP(C2813,AppropUnits[],13,0),D2813)</f>
        <v>DHS State Hospital</v>
      </c>
      <c r="L2813" s="72" t="s">
        <v>632</v>
      </c>
      <c r="M2813" s="73" t="s">
        <v>2161</v>
      </c>
    </row>
    <row r="2814" spans="1:13" ht="15" customHeight="1" x14ac:dyDescent="0.25">
      <c r="A2814" s="64" t="s">
        <v>108</v>
      </c>
      <c r="B2814" s="65" t="s">
        <v>105</v>
      </c>
      <c r="C2814" s="65" t="s">
        <v>111</v>
      </c>
      <c r="D2814" s="65" t="s">
        <v>913</v>
      </c>
      <c r="E2814" s="77" t="s">
        <v>361</v>
      </c>
      <c r="F2814" s="65" t="s">
        <v>633</v>
      </c>
      <c r="G2814" s="65" t="s">
        <v>649</v>
      </c>
      <c r="H2814" s="65" t="s">
        <v>635</v>
      </c>
      <c r="I2814" s="81">
        <v>52426.027500000033</v>
      </c>
      <c r="J2814" s="48" t="str">
        <f t="shared" si="43"/>
        <v>200 Dept of Human Services</v>
      </c>
      <c r="K2814" s="48" t="str">
        <f>IFERROR(VLOOKUP(C2814,AppropUnits[],13,0),D2814)</f>
        <v>DHS State Hospital</v>
      </c>
      <c r="L2814" s="72" t="s">
        <v>632</v>
      </c>
      <c r="M2814" s="73" t="s">
        <v>2161</v>
      </c>
    </row>
    <row r="2815" spans="1:13" ht="15" customHeight="1" x14ac:dyDescent="0.25">
      <c r="A2815" s="64" t="s">
        <v>108</v>
      </c>
      <c r="B2815" s="65" t="s">
        <v>105</v>
      </c>
      <c r="C2815" s="65" t="s">
        <v>111</v>
      </c>
      <c r="D2815" s="65" t="s">
        <v>913</v>
      </c>
      <c r="E2815" s="77" t="s">
        <v>361</v>
      </c>
      <c r="F2815" s="65" t="s">
        <v>633</v>
      </c>
      <c r="G2815" s="65" t="s">
        <v>650</v>
      </c>
      <c r="H2815" s="65" t="s">
        <v>635</v>
      </c>
      <c r="I2815" s="81">
        <v>9076</v>
      </c>
      <c r="J2815" s="48" t="str">
        <f t="shared" si="43"/>
        <v>200 Dept of Human Services</v>
      </c>
      <c r="K2815" s="48" t="str">
        <f>IFERROR(VLOOKUP(C2815,AppropUnits[],13,0),D2815)</f>
        <v>DHS State Hospital</v>
      </c>
      <c r="L2815" s="72" t="s">
        <v>632</v>
      </c>
      <c r="M2815" s="73" t="s">
        <v>2161</v>
      </c>
    </row>
    <row r="2816" spans="1:13" ht="15" customHeight="1" x14ac:dyDescent="0.25">
      <c r="A2816" s="64" t="s">
        <v>108</v>
      </c>
      <c r="B2816" s="65" t="s">
        <v>105</v>
      </c>
      <c r="C2816" s="65" t="s">
        <v>111</v>
      </c>
      <c r="D2816" s="65" t="s">
        <v>913</v>
      </c>
      <c r="E2816" s="77" t="s">
        <v>361</v>
      </c>
      <c r="F2816" s="65" t="s">
        <v>633</v>
      </c>
      <c r="G2816" s="65" t="s">
        <v>651</v>
      </c>
      <c r="H2816" s="65" t="s">
        <v>635</v>
      </c>
      <c r="I2816" s="81">
        <v>-1613.6727519999999</v>
      </c>
      <c r="J2816" s="48" t="str">
        <f t="shared" si="43"/>
        <v>200 Dept of Human Services</v>
      </c>
      <c r="K2816" s="48" t="str">
        <f>IFERROR(VLOOKUP(C2816,AppropUnits[],13,0),D2816)</f>
        <v>DHS State Hospital</v>
      </c>
      <c r="L2816" s="72" t="s">
        <v>632</v>
      </c>
      <c r="M2816" s="73" t="s">
        <v>2161</v>
      </c>
    </row>
    <row r="2817" spans="1:13" ht="15" customHeight="1" x14ac:dyDescent="0.25">
      <c r="A2817" s="64" t="s">
        <v>108</v>
      </c>
      <c r="B2817" s="65" t="s">
        <v>105</v>
      </c>
      <c r="C2817" s="65" t="s">
        <v>111</v>
      </c>
      <c r="D2817" s="65" t="s">
        <v>913</v>
      </c>
      <c r="E2817" s="77" t="s">
        <v>361</v>
      </c>
      <c r="F2817" s="65" t="s">
        <v>633</v>
      </c>
      <c r="G2817" s="65" t="s">
        <v>667</v>
      </c>
      <c r="H2817" s="65" t="s">
        <v>635</v>
      </c>
      <c r="I2817" s="81">
        <v>27191.789999999917</v>
      </c>
      <c r="J2817" s="48" t="str">
        <f t="shared" si="43"/>
        <v>200 Dept of Human Services</v>
      </c>
      <c r="K2817" s="48" t="str">
        <f>IFERROR(VLOOKUP(C2817,AppropUnits[],13,0),D2817)</f>
        <v>DHS State Hospital</v>
      </c>
      <c r="L2817" s="72" t="s">
        <v>632</v>
      </c>
      <c r="M2817" s="73" t="s">
        <v>2161</v>
      </c>
    </row>
    <row r="2818" spans="1:13" ht="15" customHeight="1" x14ac:dyDescent="0.25">
      <c r="A2818" s="64" t="s">
        <v>108</v>
      </c>
      <c r="B2818" s="65" t="s">
        <v>105</v>
      </c>
      <c r="C2818" s="65" t="s">
        <v>111</v>
      </c>
      <c r="D2818" s="65" t="s">
        <v>913</v>
      </c>
      <c r="E2818" s="77" t="s">
        <v>361</v>
      </c>
      <c r="F2818" s="65" t="s">
        <v>633</v>
      </c>
      <c r="G2818" s="65" t="s">
        <v>652</v>
      </c>
      <c r="H2818" s="65" t="s">
        <v>635</v>
      </c>
      <c r="I2818" s="81">
        <v>13424.469751565997</v>
      </c>
      <c r="J2818" s="48" t="str">
        <f t="shared" si="43"/>
        <v>200 Dept of Human Services</v>
      </c>
      <c r="K2818" s="48" t="str">
        <f>IFERROR(VLOOKUP(C2818,AppropUnits[],13,0),D2818)</f>
        <v>DHS State Hospital</v>
      </c>
      <c r="L2818" s="72" t="s">
        <v>632</v>
      </c>
      <c r="M2818" s="73" t="s">
        <v>2161</v>
      </c>
    </row>
    <row r="2819" spans="1:13" ht="15" customHeight="1" x14ac:dyDescent="0.25">
      <c r="A2819" s="64" t="s">
        <v>108</v>
      </c>
      <c r="B2819" s="65" t="s">
        <v>105</v>
      </c>
      <c r="C2819" s="65" t="s">
        <v>111</v>
      </c>
      <c r="D2819" s="65" t="s">
        <v>914</v>
      </c>
      <c r="E2819" s="77" t="s">
        <v>361</v>
      </c>
      <c r="F2819" s="65" t="s">
        <v>633</v>
      </c>
      <c r="G2819" s="65" t="s">
        <v>634</v>
      </c>
      <c r="H2819" s="65" t="s">
        <v>635</v>
      </c>
      <c r="I2819" s="81">
        <v>2808.7597893088505</v>
      </c>
      <c r="J2819" s="48" t="str">
        <f t="shared" si="43"/>
        <v>200 Dept of Human Services</v>
      </c>
      <c r="K2819" s="48" t="str">
        <f>IFERROR(VLOOKUP(C2819,AppropUnits[],13,0),D2819)</f>
        <v>DHS State Hospital</v>
      </c>
      <c r="L2819" s="72" t="s">
        <v>632</v>
      </c>
      <c r="M2819" s="73" t="s">
        <v>2161</v>
      </c>
    </row>
    <row r="2820" spans="1:13" ht="15" customHeight="1" x14ac:dyDescent="0.25">
      <c r="A2820" s="64" t="s">
        <v>108</v>
      </c>
      <c r="B2820" s="65" t="s">
        <v>105</v>
      </c>
      <c r="C2820" s="65" t="s">
        <v>111</v>
      </c>
      <c r="D2820" s="65" t="s">
        <v>914</v>
      </c>
      <c r="E2820" s="77" t="s">
        <v>361</v>
      </c>
      <c r="F2820" s="65" t="s">
        <v>633</v>
      </c>
      <c r="G2820" s="65" t="s">
        <v>650</v>
      </c>
      <c r="H2820" s="65" t="s">
        <v>635</v>
      </c>
      <c r="I2820" s="81">
        <v>918.74459258223578</v>
      </c>
      <c r="J2820" s="48" t="str">
        <f t="shared" ref="J2820:J2883" si="44">IF(A2820&gt;"",A2820&amp;" "&amp;B2820,B2820)</f>
        <v>200 Dept of Human Services</v>
      </c>
      <c r="K2820" s="48" t="str">
        <f>IFERROR(VLOOKUP(C2820,AppropUnits[],13,0),D2820)</f>
        <v>DHS State Hospital</v>
      </c>
      <c r="L2820" s="72" t="s">
        <v>632</v>
      </c>
      <c r="M2820" s="73" t="s">
        <v>2161</v>
      </c>
    </row>
    <row r="2821" spans="1:13" ht="15" customHeight="1" x14ac:dyDescent="0.25">
      <c r="A2821" s="64" t="s">
        <v>108</v>
      </c>
      <c r="B2821" s="65" t="s">
        <v>105</v>
      </c>
      <c r="C2821" s="65" t="s">
        <v>915</v>
      </c>
      <c r="D2821" s="65" t="s">
        <v>916</v>
      </c>
      <c r="E2821" s="77" t="s">
        <v>361</v>
      </c>
      <c r="F2821" s="65" t="s">
        <v>633</v>
      </c>
      <c r="G2821" s="65" t="s">
        <v>634</v>
      </c>
      <c r="H2821" s="65" t="s">
        <v>13</v>
      </c>
      <c r="I2821" s="81">
        <v>-14.295999999999912</v>
      </c>
      <c r="J2821" s="48" t="str">
        <f t="shared" si="44"/>
        <v>200 Dept of Human Services</v>
      </c>
      <c r="K2821" s="48" t="str">
        <f>IFERROR(VLOOKUP(C2821,AppropUnits[],13,0),D2821)</f>
        <v>DHS State Substance Abuse Services</v>
      </c>
      <c r="L2821" s="72" t="s">
        <v>632</v>
      </c>
      <c r="M2821" s="73" t="s">
        <v>2161</v>
      </c>
    </row>
    <row r="2822" spans="1:13" ht="15" customHeight="1" x14ac:dyDescent="0.25">
      <c r="A2822" s="64" t="s">
        <v>108</v>
      </c>
      <c r="B2822" s="65" t="s">
        <v>105</v>
      </c>
      <c r="C2822" s="65" t="s">
        <v>915</v>
      </c>
      <c r="D2822" s="65" t="s">
        <v>916</v>
      </c>
      <c r="E2822" s="77" t="s">
        <v>361</v>
      </c>
      <c r="F2822" s="65" t="s">
        <v>633</v>
      </c>
      <c r="G2822" s="65" t="s">
        <v>634</v>
      </c>
      <c r="H2822" s="65" t="s">
        <v>635</v>
      </c>
      <c r="I2822" s="81">
        <v>1110.8980110000002</v>
      </c>
      <c r="J2822" s="48" t="str">
        <f t="shared" si="44"/>
        <v>200 Dept of Human Services</v>
      </c>
      <c r="K2822" s="48" t="str">
        <f>IFERROR(VLOOKUP(C2822,AppropUnits[],13,0),D2822)</f>
        <v>DHS State Substance Abuse Services</v>
      </c>
      <c r="L2822" s="72" t="s">
        <v>632</v>
      </c>
      <c r="M2822" s="73" t="s">
        <v>2161</v>
      </c>
    </row>
    <row r="2823" spans="1:13" ht="15" customHeight="1" x14ac:dyDescent="0.25">
      <c r="A2823" s="64" t="s">
        <v>108</v>
      </c>
      <c r="B2823" s="65" t="s">
        <v>105</v>
      </c>
      <c r="C2823" s="65" t="s">
        <v>915</v>
      </c>
      <c r="D2823" s="65" t="s">
        <v>916</v>
      </c>
      <c r="E2823" s="77" t="s">
        <v>361</v>
      </c>
      <c r="F2823" s="65" t="s">
        <v>633</v>
      </c>
      <c r="G2823" s="65" t="s">
        <v>649</v>
      </c>
      <c r="H2823" s="65" t="s">
        <v>635</v>
      </c>
      <c r="I2823" s="81">
        <v>1767.6249999999986</v>
      </c>
      <c r="J2823" s="48" t="str">
        <f t="shared" si="44"/>
        <v>200 Dept of Human Services</v>
      </c>
      <c r="K2823" s="48" t="str">
        <f>IFERROR(VLOOKUP(C2823,AppropUnits[],13,0),D2823)</f>
        <v>DHS State Substance Abuse Services</v>
      </c>
      <c r="L2823" s="72" t="s">
        <v>632</v>
      </c>
      <c r="M2823" s="73" t="s">
        <v>2161</v>
      </c>
    </row>
    <row r="2824" spans="1:13" ht="15" customHeight="1" x14ac:dyDescent="0.25">
      <c r="A2824" s="64" t="s">
        <v>108</v>
      </c>
      <c r="B2824" s="65" t="s">
        <v>105</v>
      </c>
      <c r="C2824" s="65" t="s">
        <v>915</v>
      </c>
      <c r="D2824" s="65" t="s">
        <v>916</v>
      </c>
      <c r="E2824" s="77" t="s">
        <v>361</v>
      </c>
      <c r="F2824" s="65" t="s">
        <v>633</v>
      </c>
      <c r="G2824" s="65" t="s">
        <v>650</v>
      </c>
      <c r="H2824" s="65" t="s">
        <v>635</v>
      </c>
      <c r="I2824" s="81">
        <v>308.5</v>
      </c>
      <c r="J2824" s="48" t="str">
        <f t="shared" si="44"/>
        <v>200 Dept of Human Services</v>
      </c>
      <c r="K2824" s="48" t="str">
        <f>IFERROR(VLOOKUP(C2824,AppropUnits[],13,0),D2824)</f>
        <v>DHS State Substance Abuse Services</v>
      </c>
      <c r="L2824" s="72" t="s">
        <v>632</v>
      </c>
      <c r="M2824" s="73" t="s">
        <v>2161</v>
      </c>
    </row>
    <row r="2825" spans="1:13" ht="15" customHeight="1" x14ac:dyDescent="0.25">
      <c r="A2825" s="64" t="s">
        <v>108</v>
      </c>
      <c r="B2825" s="65" t="s">
        <v>105</v>
      </c>
      <c r="C2825" s="65" t="s">
        <v>915</v>
      </c>
      <c r="D2825" s="65" t="s">
        <v>916</v>
      </c>
      <c r="E2825" s="77" t="s">
        <v>361</v>
      </c>
      <c r="F2825" s="65" t="s">
        <v>633</v>
      </c>
      <c r="G2825" s="65" t="s">
        <v>651</v>
      </c>
      <c r="H2825" s="65" t="s">
        <v>635</v>
      </c>
      <c r="I2825" s="81">
        <v>-272.14750399999997</v>
      </c>
      <c r="J2825" s="48" t="str">
        <f t="shared" si="44"/>
        <v>200 Dept of Human Services</v>
      </c>
      <c r="K2825" s="48" t="str">
        <f>IFERROR(VLOOKUP(C2825,AppropUnits[],13,0),D2825)</f>
        <v>DHS State Substance Abuse Services</v>
      </c>
      <c r="L2825" s="72" t="s">
        <v>632</v>
      </c>
      <c r="M2825" s="73" t="s">
        <v>2161</v>
      </c>
    </row>
    <row r="2826" spans="1:13" ht="15" customHeight="1" x14ac:dyDescent="0.25">
      <c r="A2826" s="64" t="s">
        <v>108</v>
      </c>
      <c r="B2826" s="65" t="s">
        <v>105</v>
      </c>
      <c r="C2826" s="65" t="s">
        <v>915</v>
      </c>
      <c r="D2826" s="65" t="s">
        <v>916</v>
      </c>
      <c r="E2826" s="77" t="s">
        <v>361</v>
      </c>
      <c r="F2826" s="65" t="s">
        <v>633</v>
      </c>
      <c r="G2826" s="65" t="s">
        <v>667</v>
      </c>
      <c r="H2826" s="65" t="s">
        <v>635</v>
      </c>
      <c r="I2826" s="81">
        <v>724.07999999999765</v>
      </c>
      <c r="J2826" s="48" t="str">
        <f t="shared" si="44"/>
        <v>200 Dept of Human Services</v>
      </c>
      <c r="K2826" s="48" t="str">
        <f>IFERROR(VLOOKUP(C2826,AppropUnits[],13,0),D2826)</f>
        <v>DHS State Substance Abuse Services</v>
      </c>
      <c r="L2826" s="72" t="s">
        <v>632</v>
      </c>
      <c r="M2826" s="73" t="s">
        <v>2161</v>
      </c>
    </row>
    <row r="2827" spans="1:13" ht="15" customHeight="1" x14ac:dyDescent="0.25">
      <c r="A2827" s="64" t="s">
        <v>108</v>
      </c>
      <c r="B2827" s="65" t="s">
        <v>105</v>
      </c>
      <c r="C2827" s="65" t="s">
        <v>915</v>
      </c>
      <c r="D2827" s="65" t="s">
        <v>916</v>
      </c>
      <c r="E2827" s="77" t="s">
        <v>361</v>
      </c>
      <c r="F2827" s="65" t="s">
        <v>633</v>
      </c>
      <c r="G2827" s="65" t="s">
        <v>652</v>
      </c>
      <c r="H2827" s="65" t="s">
        <v>635</v>
      </c>
      <c r="I2827" s="81">
        <v>1217.04</v>
      </c>
      <c r="J2827" s="48" t="str">
        <f t="shared" si="44"/>
        <v>200 Dept of Human Services</v>
      </c>
      <c r="K2827" s="48" t="str">
        <f>IFERROR(VLOOKUP(C2827,AppropUnits[],13,0),D2827)</f>
        <v>DHS State Substance Abuse Services</v>
      </c>
      <c r="L2827" s="72" t="s">
        <v>632</v>
      </c>
      <c r="M2827" s="73" t="s">
        <v>2161</v>
      </c>
    </row>
    <row r="2828" spans="1:13" ht="15" customHeight="1" x14ac:dyDescent="0.25">
      <c r="A2828" s="64" t="s">
        <v>108</v>
      </c>
      <c r="B2828" s="65" t="s">
        <v>105</v>
      </c>
      <c r="C2828" s="65" t="s">
        <v>915</v>
      </c>
      <c r="D2828" s="65" t="s">
        <v>917</v>
      </c>
      <c r="E2828" s="77" t="s">
        <v>361</v>
      </c>
      <c r="F2828" s="65" t="s">
        <v>633</v>
      </c>
      <c r="G2828" s="65" t="s">
        <v>634</v>
      </c>
      <c r="H2828" s="65" t="s">
        <v>635</v>
      </c>
      <c r="I2828" s="81">
        <v>24.28738309551002</v>
      </c>
      <c r="J2828" s="48" t="str">
        <f t="shared" si="44"/>
        <v>200 Dept of Human Services</v>
      </c>
      <c r="K2828" s="48" t="str">
        <f>IFERROR(VLOOKUP(C2828,AppropUnits[],13,0),D2828)</f>
        <v>DHS State Substance Abuse Services</v>
      </c>
      <c r="L2828" s="72" t="s">
        <v>632</v>
      </c>
      <c r="M2828" s="73" t="s">
        <v>2161</v>
      </c>
    </row>
    <row r="2829" spans="1:13" ht="15" customHeight="1" x14ac:dyDescent="0.25">
      <c r="A2829" s="64" t="s">
        <v>108</v>
      </c>
      <c r="B2829" s="65" t="s">
        <v>105</v>
      </c>
      <c r="C2829" s="65" t="s">
        <v>915</v>
      </c>
      <c r="D2829" s="65" t="s">
        <v>917</v>
      </c>
      <c r="E2829" s="77" t="s">
        <v>361</v>
      </c>
      <c r="F2829" s="65" t="s">
        <v>633</v>
      </c>
      <c r="G2829" s="65" t="s">
        <v>650</v>
      </c>
      <c r="H2829" s="65" t="s">
        <v>635</v>
      </c>
      <c r="I2829" s="81">
        <v>7.9443966593041395</v>
      </c>
      <c r="J2829" s="48" t="str">
        <f t="shared" si="44"/>
        <v>200 Dept of Human Services</v>
      </c>
      <c r="K2829" s="48" t="str">
        <f>IFERROR(VLOOKUP(C2829,AppropUnits[],13,0),D2829)</f>
        <v>DHS State Substance Abuse Services</v>
      </c>
      <c r="L2829" s="72" t="s">
        <v>632</v>
      </c>
      <c r="M2829" s="73" t="s">
        <v>2161</v>
      </c>
    </row>
    <row r="2830" spans="1:13" ht="15" customHeight="1" x14ac:dyDescent="0.25">
      <c r="A2830" s="64" t="s">
        <v>108</v>
      </c>
      <c r="B2830" s="65" t="s">
        <v>105</v>
      </c>
      <c r="C2830" s="65" t="s">
        <v>918</v>
      </c>
      <c r="D2830" s="65" t="s">
        <v>919</v>
      </c>
      <c r="E2830" s="77" t="s">
        <v>361</v>
      </c>
      <c r="F2830" s="65" t="s">
        <v>633</v>
      </c>
      <c r="G2830" s="65" t="s">
        <v>634</v>
      </c>
      <c r="H2830" s="65" t="s">
        <v>13</v>
      </c>
      <c r="I2830" s="81">
        <v>-300.84239999999915</v>
      </c>
      <c r="J2830" s="48" t="str">
        <f t="shared" si="44"/>
        <v>200 Dept of Human Services</v>
      </c>
      <c r="K2830" s="48" t="str">
        <f>IFERROR(VLOOKUP(C2830,AppropUnits[],13,0),D2830)</f>
        <v>DHS Office of Public Guardian</v>
      </c>
      <c r="L2830" s="72" t="s">
        <v>632</v>
      </c>
      <c r="M2830" s="73" t="s">
        <v>2161</v>
      </c>
    </row>
    <row r="2831" spans="1:13" ht="15" customHeight="1" x14ac:dyDescent="0.25">
      <c r="A2831" s="64" t="s">
        <v>108</v>
      </c>
      <c r="B2831" s="65" t="s">
        <v>105</v>
      </c>
      <c r="C2831" s="65" t="s">
        <v>918</v>
      </c>
      <c r="D2831" s="65" t="s">
        <v>919</v>
      </c>
      <c r="E2831" s="77" t="s">
        <v>361</v>
      </c>
      <c r="F2831" s="65" t="s">
        <v>633</v>
      </c>
      <c r="G2831" s="65" t="s">
        <v>634</v>
      </c>
      <c r="H2831" s="65" t="s">
        <v>635</v>
      </c>
      <c r="I2831" s="81">
        <v>179.59920000000025</v>
      </c>
      <c r="J2831" s="48" t="str">
        <f t="shared" si="44"/>
        <v>200 Dept of Human Services</v>
      </c>
      <c r="K2831" s="48" t="str">
        <f>IFERROR(VLOOKUP(C2831,AppropUnits[],13,0),D2831)</f>
        <v>DHS Office of Public Guardian</v>
      </c>
      <c r="L2831" s="72" t="s">
        <v>632</v>
      </c>
      <c r="M2831" s="73" t="s">
        <v>2161</v>
      </c>
    </row>
    <row r="2832" spans="1:13" ht="15" customHeight="1" x14ac:dyDescent="0.25">
      <c r="A2832" s="64" t="s">
        <v>108</v>
      </c>
      <c r="B2832" s="65" t="s">
        <v>105</v>
      </c>
      <c r="C2832" s="65" t="s">
        <v>918</v>
      </c>
      <c r="D2832" s="65" t="s">
        <v>919</v>
      </c>
      <c r="E2832" s="77" t="s">
        <v>361</v>
      </c>
      <c r="F2832" s="65" t="s">
        <v>633</v>
      </c>
      <c r="G2832" s="65" t="s">
        <v>667</v>
      </c>
      <c r="H2832" s="65" t="s">
        <v>635</v>
      </c>
      <c r="I2832" s="81">
        <v>426.68999999999875</v>
      </c>
      <c r="J2832" s="48" t="str">
        <f t="shared" si="44"/>
        <v>200 Dept of Human Services</v>
      </c>
      <c r="K2832" s="48" t="str">
        <f>IFERROR(VLOOKUP(C2832,AppropUnits[],13,0),D2832)</f>
        <v>DHS Office of Public Guardian</v>
      </c>
      <c r="L2832" s="72" t="s">
        <v>632</v>
      </c>
      <c r="M2832" s="73" t="s">
        <v>2161</v>
      </c>
    </row>
    <row r="2833" spans="1:13" ht="15" customHeight="1" x14ac:dyDescent="0.25">
      <c r="A2833" s="64" t="s">
        <v>108</v>
      </c>
      <c r="B2833" s="65" t="s">
        <v>105</v>
      </c>
      <c r="C2833" s="65" t="s">
        <v>918</v>
      </c>
      <c r="D2833" s="65" t="s">
        <v>919</v>
      </c>
      <c r="E2833" s="77" t="s">
        <v>361</v>
      </c>
      <c r="F2833" s="65" t="s">
        <v>633</v>
      </c>
      <c r="G2833" s="65" t="s">
        <v>644</v>
      </c>
      <c r="H2833" s="65" t="s">
        <v>635</v>
      </c>
      <c r="I2833" s="81">
        <v>3.1299999999999981</v>
      </c>
      <c r="J2833" s="48" t="str">
        <f t="shared" si="44"/>
        <v>200 Dept of Human Services</v>
      </c>
      <c r="K2833" s="48" t="str">
        <f>IFERROR(VLOOKUP(C2833,AppropUnits[],13,0),D2833)</f>
        <v>DHS Office of Public Guardian</v>
      </c>
      <c r="L2833" s="72" t="s">
        <v>632</v>
      </c>
      <c r="M2833" s="73" t="s">
        <v>2161</v>
      </c>
    </row>
    <row r="2834" spans="1:13" ht="15" customHeight="1" x14ac:dyDescent="0.25">
      <c r="A2834" s="64" t="s">
        <v>108</v>
      </c>
      <c r="B2834" s="65" t="s">
        <v>105</v>
      </c>
      <c r="C2834" s="65" t="s">
        <v>920</v>
      </c>
      <c r="D2834" s="65" t="s">
        <v>921</v>
      </c>
      <c r="E2834" s="77" t="s">
        <v>361</v>
      </c>
      <c r="F2834" s="65" t="s">
        <v>633</v>
      </c>
      <c r="G2834" s="65" t="s">
        <v>634</v>
      </c>
      <c r="H2834" s="65" t="s">
        <v>13</v>
      </c>
      <c r="I2834" s="81">
        <v>-293.19999999999754</v>
      </c>
      <c r="J2834" s="48" t="str">
        <f t="shared" si="44"/>
        <v>200 Dept of Human Services</v>
      </c>
      <c r="K2834" s="48" t="str">
        <f>IFERROR(VLOOKUP(C2834,AppropUnits[],13,0),D2834)</f>
        <v>DHS People with Disabilities Administration</v>
      </c>
      <c r="L2834" s="72" t="s">
        <v>632</v>
      </c>
      <c r="M2834" s="73" t="s">
        <v>2161</v>
      </c>
    </row>
    <row r="2835" spans="1:13" ht="15" customHeight="1" x14ac:dyDescent="0.25">
      <c r="A2835" s="64" t="s">
        <v>108</v>
      </c>
      <c r="B2835" s="65" t="s">
        <v>105</v>
      </c>
      <c r="C2835" s="65" t="s">
        <v>920</v>
      </c>
      <c r="D2835" s="65" t="s">
        <v>921</v>
      </c>
      <c r="E2835" s="77" t="s">
        <v>361</v>
      </c>
      <c r="F2835" s="65" t="s">
        <v>633</v>
      </c>
      <c r="G2835" s="65" t="s">
        <v>634</v>
      </c>
      <c r="H2835" s="65" t="s">
        <v>635</v>
      </c>
      <c r="I2835" s="81">
        <v>3260.8515440163037</v>
      </c>
      <c r="J2835" s="48" t="str">
        <f t="shared" si="44"/>
        <v>200 Dept of Human Services</v>
      </c>
      <c r="K2835" s="48" t="str">
        <f>IFERROR(VLOOKUP(C2835,AppropUnits[],13,0),D2835)</f>
        <v>DHS People with Disabilities Administration</v>
      </c>
      <c r="L2835" s="72" t="s">
        <v>632</v>
      </c>
      <c r="M2835" s="73" t="s">
        <v>2161</v>
      </c>
    </row>
    <row r="2836" spans="1:13" ht="15" customHeight="1" x14ac:dyDescent="0.25">
      <c r="A2836" s="64" t="s">
        <v>108</v>
      </c>
      <c r="B2836" s="65" t="s">
        <v>105</v>
      </c>
      <c r="C2836" s="65" t="s">
        <v>920</v>
      </c>
      <c r="D2836" s="65" t="s">
        <v>921</v>
      </c>
      <c r="E2836" s="77" t="s">
        <v>361</v>
      </c>
      <c r="F2836" s="65" t="s">
        <v>633</v>
      </c>
      <c r="G2836" s="65" t="s">
        <v>649</v>
      </c>
      <c r="H2836" s="65" t="s">
        <v>635</v>
      </c>
      <c r="I2836" s="81">
        <v>42320.710000000006</v>
      </c>
      <c r="J2836" s="48" t="str">
        <f t="shared" si="44"/>
        <v>200 Dept of Human Services</v>
      </c>
      <c r="K2836" s="48" t="str">
        <f>IFERROR(VLOOKUP(C2836,AppropUnits[],13,0),D2836)</f>
        <v>DHS People with Disabilities Administration</v>
      </c>
      <c r="L2836" s="72" t="s">
        <v>632</v>
      </c>
      <c r="M2836" s="73" t="s">
        <v>2161</v>
      </c>
    </row>
    <row r="2837" spans="1:13" ht="15" customHeight="1" x14ac:dyDescent="0.25">
      <c r="A2837" s="64" t="s">
        <v>108</v>
      </c>
      <c r="B2837" s="65" t="s">
        <v>105</v>
      </c>
      <c r="C2837" s="65" t="s">
        <v>920</v>
      </c>
      <c r="D2837" s="65" t="s">
        <v>921</v>
      </c>
      <c r="E2837" s="77" t="s">
        <v>361</v>
      </c>
      <c r="F2837" s="65" t="s">
        <v>633</v>
      </c>
      <c r="G2837" s="65" t="s">
        <v>650</v>
      </c>
      <c r="H2837" s="65" t="s">
        <v>635</v>
      </c>
      <c r="I2837" s="81">
        <v>7374.75</v>
      </c>
      <c r="J2837" s="48" t="str">
        <f t="shared" si="44"/>
        <v>200 Dept of Human Services</v>
      </c>
      <c r="K2837" s="48" t="str">
        <f>IFERROR(VLOOKUP(C2837,AppropUnits[],13,0),D2837)</f>
        <v>DHS People with Disabilities Administration</v>
      </c>
      <c r="L2837" s="72" t="s">
        <v>632</v>
      </c>
      <c r="M2837" s="73" t="s">
        <v>2161</v>
      </c>
    </row>
    <row r="2838" spans="1:13" ht="15" customHeight="1" x14ac:dyDescent="0.25">
      <c r="A2838" s="64" t="s">
        <v>108</v>
      </c>
      <c r="B2838" s="65" t="s">
        <v>105</v>
      </c>
      <c r="C2838" s="65" t="s">
        <v>920</v>
      </c>
      <c r="D2838" s="65" t="s">
        <v>921</v>
      </c>
      <c r="E2838" s="77" t="s">
        <v>361</v>
      </c>
      <c r="F2838" s="65" t="s">
        <v>633</v>
      </c>
      <c r="G2838" s="65" t="s">
        <v>651</v>
      </c>
      <c r="H2838" s="65" t="s">
        <v>635</v>
      </c>
      <c r="I2838" s="81">
        <v>-104.22851200000002</v>
      </c>
      <c r="J2838" s="48" t="str">
        <f t="shared" si="44"/>
        <v>200 Dept of Human Services</v>
      </c>
      <c r="K2838" s="48" t="str">
        <f>IFERROR(VLOOKUP(C2838,AppropUnits[],13,0),D2838)</f>
        <v>DHS People with Disabilities Administration</v>
      </c>
      <c r="L2838" s="72" t="s">
        <v>632</v>
      </c>
      <c r="M2838" s="73" t="s">
        <v>2161</v>
      </c>
    </row>
    <row r="2839" spans="1:13" ht="15" customHeight="1" x14ac:dyDescent="0.25">
      <c r="A2839" s="64" t="s">
        <v>108</v>
      </c>
      <c r="B2839" s="65" t="s">
        <v>105</v>
      </c>
      <c r="C2839" s="65" t="s">
        <v>920</v>
      </c>
      <c r="D2839" s="65" t="s">
        <v>921</v>
      </c>
      <c r="E2839" s="77" t="s">
        <v>361</v>
      </c>
      <c r="F2839" s="65" t="s">
        <v>633</v>
      </c>
      <c r="G2839" s="65" t="s">
        <v>667</v>
      </c>
      <c r="H2839" s="65" t="s">
        <v>635</v>
      </c>
      <c r="I2839" s="81">
        <v>3167.8499999999904</v>
      </c>
      <c r="J2839" s="48" t="str">
        <f t="shared" si="44"/>
        <v>200 Dept of Human Services</v>
      </c>
      <c r="K2839" s="48" t="str">
        <f>IFERROR(VLOOKUP(C2839,AppropUnits[],13,0),D2839)</f>
        <v>DHS People with Disabilities Administration</v>
      </c>
      <c r="L2839" s="72" t="s">
        <v>632</v>
      </c>
      <c r="M2839" s="73" t="s">
        <v>2161</v>
      </c>
    </row>
    <row r="2840" spans="1:13" ht="15" customHeight="1" x14ac:dyDescent="0.25">
      <c r="A2840" s="64" t="s">
        <v>108</v>
      </c>
      <c r="B2840" s="65" t="s">
        <v>105</v>
      </c>
      <c r="C2840" s="65" t="s">
        <v>920</v>
      </c>
      <c r="D2840" s="65" t="s">
        <v>921</v>
      </c>
      <c r="E2840" s="77" t="s">
        <v>361</v>
      </c>
      <c r="F2840" s="65" t="s">
        <v>633</v>
      </c>
      <c r="G2840" s="65" t="s">
        <v>652</v>
      </c>
      <c r="H2840" s="65" t="s">
        <v>635</v>
      </c>
      <c r="I2840" s="81">
        <v>5247.3325789279979</v>
      </c>
      <c r="J2840" s="48" t="str">
        <f t="shared" si="44"/>
        <v>200 Dept of Human Services</v>
      </c>
      <c r="K2840" s="48" t="str">
        <f>IFERROR(VLOOKUP(C2840,AppropUnits[],13,0),D2840)</f>
        <v>DHS People with Disabilities Administration</v>
      </c>
      <c r="L2840" s="72" t="s">
        <v>632</v>
      </c>
      <c r="M2840" s="73" t="s">
        <v>2161</v>
      </c>
    </row>
    <row r="2841" spans="1:13" ht="15" customHeight="1" x14ac:dyDescent="0.25">
      <c r="A2841" s="64" t="s">
        <v>108</v>
      </c>
      <c r="B2841" s="65" t="s">
        <v>105</v>
      </c>
      <c r="C2841" s="65" t="s">
        <v>920</v>
      </c>
      <c r="D2841" s="65" t="s">
        <v>922</v>
      </c>
      <c r="E2841" s="77" t="s">
        <v>361</v>
      </c>
      <c r="F2841" s="65" t="s">
        <v>633</v>
      </c>
      <c r="G2841" s="65" t="s">
        <v>634</v>
      </c>
      <c r="H2841" s="65" t="s">
        <v>635</v>
      </c>
      <c r="I2841" s="81">
        <v>273.89355737194637</v>
      </c>
      <c r="J2841" s="48" t="str">
        <f t="shared" si="44"/>
        <v>200 Dept of Human Services</v>
      </c>
      <c r="K2841" s="48" t="str">
        <f>IFERROR(VLOOKUP(C2841,AppropUnits[],13,0),D2841)</f>
        <v>DHS People with Disabilities Administration</v>
      </c>
      <c r="L2841" s="72" t="s">
        <v>632</v>
      </c>
      <c r="M2841" s="73" t="s">
        <v>2161</v>
      </c>
    </row>
    <row r="2842" spans="1:13" ht="15" customHeight="1" x14ac:dyDescent="0.25">
      <c r="A2842" s="64" t="s">
        <v>108</v>
      </c>
      <c r="B2842" s="65" t="s">
        <v>105</v>
      </c>
      <c r="C2842" s="65" t="s">
        <v>920</v>
      </c>
      <c r="D2842" s="65" t="s">
        <v>922</v>
      </c>
      <c r="E2842" s="77" t="s">
        <v>361</v>
      </c>
      <c r="F2842" s="65" t="s">
        <v>633</v>
      </c>
      <c r="G2842" s="65" t="s">
        <v>650</v>
      </c>
      <c r="H2842" s="65" t="s">
        <v>635</v>
      </c>
      <c r="I2842" s="81">
        <v>89.590510992222846</v>
      </c>
      <c r="J2842" s="48" t="str">
        <f t="shared" si="44"/>
        <v>200 Dept of Human Services</v>
      </c>
      <c r="K2842" s="48" t="str">
        <f>IFERROR(VLOOKUP(C2842,AppropUnits[],13,0),D2842)</f>
        <v>DHS People with Disabilities Administration</v>
      </c>
      <c r="L2842" s="72" t="s">
        <v>632</v>
      </c>
      <c r="M2842" s="73" t="s">
        <v>2161</v>
      </c>
    </row>
    <row r="2843" spans="1:13" ht="15" customHeight="1" x14ac:dyDescent="0.25">
      <c r="A2843" s="64" t="s">
        <v>108</v>
      </c>
      <c r="B2843" s="65" t="s">
        <v>105</v>
      </c>
      <c r="C2843" s="65" t="s">
        <v>112</v>
      </c>
      <c r="D2843" s="65" t="s">
        <v>923</v>
      </c>
      <c r="E2843" s="77" t="s">
        <v>361</v>
      </c>
      <c r="F2843" s="65" t="s">
        <v>633</v>
      </c>
      <c r="G2843" s="65" t="s">
        <v>634</v>
      </c>
      <c r="H2843" s="65" t="s">
        <v>13</v>
      </c>
      <c r="I2843" s="81">
        <v>-1384.1502999999962</v>
      </c>
      <c r="J2843" s="48" t="str">
        <f t="shared" si="44"/>
        <v>200 Dept of Human Services</v>
      </c>
      <c r="K2843" s="48" t="str">
        <f>IFERROR(VLOOKUP(C2843,AppropUnits[],13,0),D2843)</f>
        <v>DHS Service Delivery</v>
      </c>
      <c r="L2843" s="72" t="s">
        <v>632</v>
      </c>
      <c r="M2843" s="73" t="s">
        <v>2161</v>
      </c>
    </row>
    <row r="2844" spans="1:13" ht="15" customHeight="1" x14ac:dyDescent="0.25">
      <c r="A2844" s="64" t="s">
        <v>108</v>
      </c>
      <c r="B2844" s="65" t="s">
        <v>105</v>
      </c>
      <c r="C2844" s="65" t="s">
        <v>112</v>
      </c>
      <c r="D2844" s="65" t="s">
        <v>923</v>
      </c>
      <c r="E2844" s="77" t="s">
        <v>361</v>
      </c>
      <c r="F2844" s="65" t="s">
        <v>633</v>
      </c>
      <c r="G2844" s="65" t="s">
        <v>634</v>
      </c>
      <c r="H2844" s="65" t="s">
        <v>635</v>
      </c>
      <c r="I2844" s="81">
        <v>1850.0268000000015</v>
      </c>
      <c r="J2844" s="48" t="str">
        <f t="shared" si="44"/>
        <v>200 Dept of Human Services</v>
      </c>
      <c r="K2844" s="48" t="str">
        <f>IFERROR(VLOOKUP(C2844,AppropUnits[],13,0),D2844)</f>
        <v>DHS Service Delivery</v>
      </c>
      <c r="L2844" s="72" t="s">
        <v>632</v>
      </c>
      <c r="M2844" s="73" t="s">
        <v>2161</v>
      </c>
    </row>
    <row r="2845" spans="1:13" ht="15" customHeight="1" x14ac:dyDescent="0.25">
      <c r="A2845" s="64" t="s">
        <v>108</v>
      </c>
      <c r="B2845" s="65" t="s">
        <v>105</v>
      </c>
      <c r="C2845" s="65" t="s">
        <v>112</v>
      </c>
      <c r="D2845" s="65" t="s">
        <v>923</v>
      </c>
      <c r="E2845" s="77" t="s">
        <v>361</v>
      </c>
      <c r="F2845" s="65" t="s">
        <v>633</v>
      </c>
      <c r="G2845" s="65" t="s">
        <v>667</v>
      </c>
      <c r="H2845" s="65" t="s">
        <v>635</v>
      </c>
      <c r="I2845" s="81">
        <v>4068.6399999999871</v>
      </c>
      <c r="J2845" s="48" t="str">
        <f t="shared" si="44"/>
        <v>200 Dept of Human Services</v>
      </c>
      <c r="K2845" s="48" t="str">
        <f>IFERROR(VLOOKUP(C2845,AppropUnits[],13,0),D2845)</f>
        <v>DHS Service Delivery</v>
      </c>
      <c r="L2845" s="72" t="s">
        <v>632</v>
      </c>
      <c r="M2845" s="73" t="s">
        <v>2161</v>
      </c>
    </row>
    <row r="2846" spans="1:13" ht="15" customHeight="1" x14ac:dyDescent="0.25">
      <c r="A2846" s="64" t="s">
        <v>108</v>
      </c>
      <c r="B2846" s="65" t="s">
        <v>105</v>
      </c>
      <c r="C2846" s="65" t="s">
        <v>113</v>
      </c>
      <c r="D2846" s="65" t="s">
        <v>924</v>
      </c>
      <c r="E2846" s="77" t="s">
        <v>361</v>
      </c>
      <c r="F2846" s="65" t="s">
        <v>633</v>
      </c>
      <c r="G2846" s="65" t="s">
        <v>634</v>
      </c>
      <c r="H2846" s="65" t="s">
        <v>13</v>
      </c>
      <c r="I2846" s="81">
        <v>-15147.581599999985</v>
      </c>
      <c r="J2846" s="48" t="str">
        <f t="shared" si="44"/>
        <v>200 Dept of Human Services</v>
      </c>
      <c r="K2846" s="48" t="str">
        <f>IFERROR(VLOOKUP(C2846,AppropUnits[],13,0),D2846)</f>
        <v>DHS Utah State Developmental Center</v>
      </c>
      <c r="L2846" s="72" t="s">
        <v>632</v>
      </c>
      <c r="M2846" s="73" t="s">
        <v>2161</v>
      </c>
    </row>
    <row r="2847" spans="1:13" ht="15" customHeight="1" x14ac:dyDescent="0.25">
      <c r="A2847" s="64" t="s">
        <v>108</v>
      </c>
      <c r="B2847" s="65" t="s">
        <v>105</v>
      </c>
      <c r="C2847" s="65" t="s">
        <v>113</v>
      </c>
      <c r="D2847" s="65" t="s">
        <v>924</v>
      </c>
      <c r="E2847" s="77" t="s">
        <v>361</v>
      </c>
      <c r="F2847" s="65" t="s">
        <v>633</v>
      </c>
      <c r="G2847" s="65" t="s">
        <v>634</v>
      </c>
      <c r="H2847" s="65" t="s">
        <v>635</v>
      </c>
      <c r="I2847" s="81">
        <v>7158.2199994889543</v>
      </c>
      <c r="J2847" s="48" t="str">
        <f t="shared" si="44"/>
        <v>200 Dept of Human Services</v>
      </c>
      <c r="K2847" s="48" t="str">
        <f>IFERROR(VLOOKUP(C2847,AppropUnits[],13,0),D2847)</f>
        <v>DHS Utah State Developmental Center</v>
      </c>
      <c r="L2847" s="72" t="s">
        <v>632</v>
      </c>
      <c r="M2847" s="73" t="s">
        <v>2161</v>
      </c>
    </row>
    <row r="2848" spans="1:13" ht="15" customHeight="1" x14ac:dyDescent="0.25">
      <c r="A2848" s="64" t="s">
        <v>108</v>
      </c>
      <c r="B2848" s="65" t="s">
        <v>105</v>
      </c>
      <c r="C2848" s="65" t="s">
        <v>113</v>
      </c>
      <c r="D2848" s="65" t="s">
        <v>924</v>
      </c>
      <c r="E2848" s="77" t="s">
        <v>361</v>
      </c>
      <c r="F2848" s="65" t="s">
        <v>633</v>
      </c>
      <c r="G2848" s="65" t="s">
        <v>649</v>
      </c>
      <c r="H2848" s="65" t="s">
        <v>635</v>
      </c>
      <c r="I2848" s="81">
        <v>47257.08000000006</v>
      </c>
      <c r="J2848" s="48" t="str">
        <f t="shared" si="44"/>
        <v>200 Dept of Human Services</v>
      </c>
      <c r="K2848" s="48" t="str">
        <f>IFERROR(VLOOKUP(C2848,AppropUnits[],13,0),D2848)</f>
        <v>DHS Utah State Developmental Center</v>
      </c>
      <c r="L2848" s="72" t="s">
        <v>632</v>
      </c>
      <c r="M2848" s="73" t="s">
        <v>2161</v>
      </c>
    </row>
    <row r="2849" spans="1:13" ht="15" customHeight="1" x14ac:dyDescent="0.25">
      <c r="A2849" s="64" t="s">
        <v>108</v>
      </c>
      <c r="B2849" s="65" t="s">
        <v>105</v>
      </c>
      <c r="C2849" s="65" t="s">
        <v>113</v>
      </c>
      <c r="D2849" s="65" t="s">
        <v>924</v>
      </c>
      <c r="E2849" s="77" t="s">
        <v>361</v>
      </c>
      <c r="F2849" s="65" t="s">
        <v>633</v>
      </c>
      <c r="G2849" s="65" t="s">
        <v>650</v>
      </c>
      <c r="H2849" s="65" t="s">
        <v>635</v>
      </c>
      <c r="I2849" s="81">
        <v>9058.5</v>
      </c>
      <c r="J2849" s="48" t="str">
        <f t="shared" si="44"/>
        <v>200 Dept of Human Services</v>
      </c>
      <c r="K2849" s="48" t="str">
        <f>IFERROR(VLOOKUP(C2849,AppropUnits[],13,0),D2849)</f>
        <v>DHS Utah State Developmental Center</v>
      </c>
      <c r="L2849" s="72" t="s">
        <v>632</v>
      </c>
      <c r="M2849" s="73" t="s">
        <v>2161</v>
      </c>
    </row>
    <row r="2850" spans="1:13" ht="15" customHeight="1" x14ac:dyDescent="0.25">
      <c r="A2850" s="64" t="s">
        <v>108</v>
      </c>
      <c r="B2850" s="65" t="s">
        <v>105</v>
      </c>
      <c r="C2850" s="65" t="s">
        <v>113</v>
      </c>
      <c r="D2850" s="65" t="s">
        <v>924</v>
      </c>
      <c r="E2850" s="77" t="s">
        <v>361</v>
      </c>
      <c r="F2850" s="65" t="s">
        <v>633</v>
      </c>
      <c r="G2850" s="65" t="s">
        <v>651</v>
      </c>
      <c r="H2850" s="65" t="s">
        <v>635</v>
      </c>
      <c r="I2850" s="81">
        <v>-2167.365616</v>
      </c>
      <c r="J2850" s="48" t="str">
        <f t="shared" si="44"/>
        <v>200 Dept of Human Services</v>
      </c>
      <c r="K2850" s="48" t="str">
        <f>IFERROR(VLOOKUP(C2850,AppropUnits[],13,0),D2850)</f>
        <v>DHS Utah State Developmental Center</v>
      </c>
      <c r="L2850" s="72" t="s">
        <v>632</v>
      </c>
      <c r="M2850" s="73" t="s">
        <v>2161</v>
      </c>
    </row>
    <row r="2851" spans="1:13" ht="15" customHeight="1" x14ac:dyDescent="0.25">
      <c r="A2851" s="64" t="s">
        <v>108</v>
      </c>
      <c r="B2851" s="65" t="s">
        <v>105</v>
      </c>
      <c r="C2851" s="65" t="s">
        <v>113</v>
      </c>
      <c r="D2851" s="65" t="s">
        <v>924</v>
      </c>
      <c r="E2851" s="77" t="s">
        <v>361</v>
      </c>
      <c r="F2851" s="65" t="s">
        <v>633</v>
      </c>
      <c r="G2851" s="65" t="s">
        <v>667</v>
      </c>
      <c r="H2851" s="65" t="s">
        <v>635</v>
      </c>
      <c r="I2851" s="81">
        <v>11934.389999999965</v>
      </c>
      <c r="J2851" s="48" t="str">
        <f t="shared" si="44"/>
        <v>200 Dept of Human Services</v>
      </c>
      <c r="K2851" s="48" t="str">
        <f>IFERROR(VLOOKUP(C2851,AppropUnits[],13,0),D2851)</f>
        <v>DHS Utah State Developmental Center</v>
      </c>
      <c r="L2851" s="72" t="s">
        <v>632</v>
      </c>
      <c r="M2851" s="73" t="s">
        <v>2161</v>
      </c>
    </row>
    <row r="2852" spans="1:13" ht="15" customHeight="1" x14ac:dyDescent="0.25">
      <c r="A2852" s="64" t="s">
        <v>108</v>
      </c>
      <c r="B2852" s="65" t="s">
        <v>105</v>
      </c>
      <c r="C2852" s="65" t="s">
        <v>113</v>
      </c>
      <c r="D2852" s="65" t="s">
        <v>924</v>
      </c>
      <c r="E2852" s="77" t="s">
        <v>361</v>
      </c>
      <c r="F2852" s="65" t="s">
        <v>633</v>
      </c>
      <c r="G2852" s="65" t="s">
        <v>652</v>
      </c>
      <c r="H2852" s="65" t="s">
        <v>635</v>
      </c>
      <c r="I2852" s="81">
        <v>2945.329324209999</v>
      </c>
      <c r="J2852" s="48" t="str">
        <f t="shared" si="44"/>
        <v>200 Dept of Human Services</v>
      </c>
      <c r="K2852" s="48" t="str">
        <f>IFERROR(VLOOKUP(C2852,AppropUnits[],13,0),D2852)</f>
        <v>DHS Utah State Developmental Center</v>
      </c>
      <c r="L2852" s="72" t="s">
        <v>632</v>
      </c>
      <c r="M2852" s="73" t="s">
        <v>2161</v>
      </c>
    </row>
    <row r="2853" spans="1:13" ht="15" customHeight="1" x14ac:dyDescent="0.25">
      <c r="A2853" s="64" t="s">
        <v>108</v>
      </c>
      <c r="B2853" s="65" t="s">
        <v>105</v>
      </c>
      <c r="C2853" s="65" t="s">
        <v>113</v>
      </c>
      <c r="D2853" s="65" t="s">
        <v>925</v>
      </c>
      <c r="E2853" s="77" t="s">
        <v>361</v>
      </c>
      <c r="F2853" s="65" t="s">
        <v>633</v>
      </c>
      <c r="G2853" s="65" t="s">
        <v>634</v>
      </c>
      <c r="H2853" s="65" t="s">
        <v>635</v>
      </c>
      <c r="I2853" s="81">
        <v>1192.6402252721766</v>
      </c>
      <c r="J2853" s="48" t="str">
        <f t="shared" si="44"/>
        <v>200 Dept of Human Services</v>
      </c>
      <c r="K2853" s="48" t="str">
        <f>IFERROR(VLOOKUP(C2853,AppropUnits[],13,0),D2853)</f>
        <v>DHS Utah State Developmental Center</v>
      </c>
      <c r="L2853" s="72" t="s">
        <v>632</v>
      </c>
      <c r="M2853" s="73" t="s">
        <v>2161</v>
      </c>
    </row>
    <row r="2854" spans="1:13" ht="15" customHeight="1" x14ac:dyDescent="0.25">
      <c r="A2854" s="64" t="s">
        <v>108</v>
      </c>
      <c r="B2854" s="65" t="s">
        <v>105</v>
      </c>
      <c r="C2854" s="65" t="s">
        <v>113</v>
      </c>
      <c r="D2854" s="65" t="s">
        <v>925</v>
      </c>
      <c r="E2854" s="77" t="s">
        <v>361</v>
      </c>
      <c r="F2854" s="65" t="s">
        <v>633</v>
      </c>
      <c r="G2854" s="65" t="s">
        <v>650</v>
      </c>
      <c r="H2854" s="65" t="s">
        <v>635</v>
      </c>
      <c r="I2854" s="81">
        <v>390.11230580686214</v>
      </c>
      <c r="J2854" s="48" t="str">
        <f t="shared" si="44"/>
        <v>200 Dept of Human Services</v>
      </c>
      <c r="K2854" s="48" t="str">
        <f>IFERROR(VLOOKUP(C2854,AppropUnits[],13,0),D2854)</f>
        <v>DHS Utah State Developmental Center</v>
      </c>
      <c r="L2854" s="72" t="s">
        <v>632</v>
      </c>
      <c r="M2854" s="73" t="s">
        <v>2161</v>
      </c>
    </row>
    <row r="2855" spans="1:13" ht="15" customHeight="1" x14ac:dyDescent="0.25">
      <c r="A2855" s="64" t="s">
        <v>108</v>
      </c>
      <c r="B2855" s="65" t="s">
        <v>105</v>
      </c>
      <c r="C2855" s="65" t="s">
        <v>114</v>
      </c>
      <c r="D2855" s="65" t="s">
        <v>926</v>
      </c>
      <c r="E2855" s="77" t="s">
        <v>361</v>
      </c>
      <c r="F2855" s="65" t="s">
        <v>633</v>
      </c>
      <c r="G2855" s="65" t="s">
        <v>634</v>
      </c>
      <c r="H2855" s="65" t="s">
        <v>13</v>
      </c>
      <c r="I2855" s="81">
        <v>-4705.261499999986</v>
      </c>
      <c r="J2855" s="48" t="str">
        <f t="shared" si="44"/>
        <v>200 Dept of Human Services</v>
      </c>
      <c r="K2855" s="48" t="str">
        <f>IFERROR(VLOOKUP(C2855,AppropUnits[],13,0),D2855)</f>
        <v>DHS Financial Services</v>
      </c>
      <c r="L2855" s="72" t="s">
        <v>632</v>
      </c>
      <c r="M2855" s="73" t="s">
        <v>2161</v>
      </c>
    </row>
    <row r="2856" spans="1:13" ht="15" customHeight="1" x14ac:dyDescent="0.25">
      <c r="A2856" s="64" t="s">
        <v>108</v>
      </c>
      <c r="B2856" s="65" t="s">
        <v>105</v>
      </c>
      <c r="C2856" s="65" t="s">
        <v>927</v>
      </c>
      <c r="D2856" s="65" t="s">
        <v>928</v>
      </c>
      <c r="E2856" s="77" t="s">
        <v>361</v>
      </c>
      <c r="F2856" s="65" t="s">
        <v>633</v>
      </c>
      <c r="G2856" s="65" t="s">
        <v>634</v>
      </c>
      <c r="H2856" s="65" t="s">
        <v>13</v>
      </c>
      <c r="I2856" s="81">
        <v>-14699.619280238447</v>
      </c>
      <c r="J2856" s="48" t="str">
        <f t="shared" si="44"/>
        <v>200 Dept of Human Services</v>
      </c>
      <c r="K2856" s="48" t="str">
        <f>IFERROR(VLOOKUP(C2856,AppropUnits[],13,0),D2856)</f>
        <v>DHS Electronic Technology</v>
      </c>
      <c r="L2856" s="72" t="s">
        <v>632</v>
      </c>
      <c r="M2856" s="73" t="s">
        <v>2161</v>
      </c>
    </row>
    <row r="2857" spans="1:13" ht="15" customHeight="1" x14ac:dyDescent="0.25">
      <c r="A2857" s="64" t="s">
        <v>108</v>
      </c>
      <c r="B2857" s="65" t="s">
        <v>105</v>
      </c>
      <c r="C2857" s="65" t="s">
        <v>927</v>
      </c>
      <c r="D2857" s="65" t="s">
        <v>928</v>
      </c>
      <c r="E2857" s="77" t="s">
        <v>361</v>
      </c>
      <c r="F2857" s="65" t="s">
        <v>633</v>
      </c>
      <c r="G2857" s="65" t="s">
        <v>634</v>
      </c>
      <c r="H2857" s="65" t="s">
        <v>635</v>
      </c>
      <c r="I2857" s="81">
        <v>7880.4941990404741</v>
      </c>
      <c r="J2857" s="48" t="str">
        <f t="shared" si="44"/>
        <v>200 Dept of Human Services</v>
      </c>
      <c r="K2857" s="48" t="str">
        <f>IFERROR(VLOOKUP(C2857,AppropUnits[],13,0),D2857)</f>
        <v>DHS Electronic Technology</v>
      </c>
      <c r="L2857" s="72" t="s">
        <v>632</v>
      </c>
      <c r="M2857" s="73" t="s">
        <v>2161</v>
      </c>
    </row>
    <row r="2858" spans="1:13" ht="15" customHeight="1" x14ac:dyDescent="0.25">
      <c r="A2858" s="64" t="s">
        <v>108</v>
      </c>
      <c r="B2858" s="65" t="s">
        <v>105</v>
      </c>
      <c r="C2858" s="65" t="s">
        <v>927</v>
      </c>
      <c r="D2858" s="65" t="s">
        <v>928</v>
      </c>
      <c r="E2858" s="77" t="s">
        <v>361</v>
      </c>
      <c r="F2858" s="65" t="s">
        <v>633</v>
      </c>
      <c r="G2858" s="65" t="s">
        <v>649</v>
      </c>
      <c r="H2858" s="65" t="s">
        <v>635</v>
      </c>
      <c r="I2858" s="81">
        <v>130574.48459999989</v>
      </c>
      <c r="J2858" s="48" t="str">
        <f t="shared" si="44"/>
        <v>200 Dept of Human Services</v>
      </c>
      <c r="K2858" s="48" t="str">
        <f>IFERROR(VLOOKUP(C2858,AppropUnits[],13,0),D2858)</f>
        <v>DHS Electronic Technology</v>
      </c>
      <c r="L2858" s="72" t="s">
        <v>632</v>
      </c>
      <c r="M2858" s="73" t="s">
        <v>2161</v>
      </c>
    </row>
    <row r="2859" spans="1:13" ht="15" customHeight="1" x14ac:dyDescent="0.25">
      <c r="A2859" s="64" t="s">
        <v>108</v>
      </c>
      <c r="B2859" s="65" t="s">
        <v>105</v>
      </c>
      <c r="C2859" s="65" t="s">
        <v>927</v>
      </c>
      <c r="D2859" s="65" t="s">
        <v>928</v>
      </c>
      <c r="E2859" s="77" t="s">
        <v>361</v>
      </c>
      <c r="F2859" s="65" t="s">
        <v>633</v>
      </c>
      <c r="G2859" s="65" t="s">
        <v>650</v>
      </c>
      <c r="H2859" s="65" t="s">
        <v>635</v>
      </c>
      <c r="I2859" s="81">
        <v>25203.21</v>
      </c>
      <c r="J2859" s="48" t="str">
        <f t="shared" si="44"/>
        <v>200 Dept of Human Services</v>
      </c>
      <c r="K2859" s="48" t="str">
        <f>IFERROR(VLOOKUP(C2859,AppropUnits[],13,0),D2859)</f>
        <v>DHS Electronic Technology</v>
      </c>
      <c r="L2859" s="72" t="s">
        <v>632</v>
      </c>
      <c r="M2859" s="73" t="s">
        <v>2161</v>
      </c>
    </row>
    <row r="2860" spans="1:13" ht="15" customHeight="1" x14ac:dyDescent="0.25">
      <c r="A2860" s="64" t="s">
        <v>108</v>
      </c>
      <c r="B2860" s="65" t="s">
        <v>105</v>
      </c>
      <c r="C2860" s="65" t="s">
        <v>927</v>
      </c>
      <c r="D2860" s="65" t="s">
        <v>928</v>
      </c>
      <c r="E2860" s="77" t="s">
        <v>361</v>
      </c>
      <c r="F2860" s="65" t="s">
        <v>633</v>
      </c>
      <c r="G2860" s="65" t="s">
        <v>651</v>
      </c>
      <c r="H2860" s="65" t="s">
        <v>635</v>
      </c>
      <c r="I2860" s="81">
        <v>-126629.51459200002</v>
      </c>
      <c r="J2860" s="48" t="str">
        <f t="shared" si="44"/>
        <v>200 Dept of Human Services</v>
      </c>
      <c r="K2860" s="48" t="str">
        <f>IFERROR(VLOOKUP(C2860,AppropUnits[],13,0),D2860)</f>
        <v>DHS Electronic Technology</v>
      </c>
      <c r="L2860" s="72" t="s">
        <v>632</v>
      </c>
      <c r="M2860" s="73" t="s">
        <v>2161</v>
      </c>
    </row>
    <row r="2861" spans="1:13" ht="15" customHeight="1" x14ac:dyDescent="0.25">
      <c r="A2861" s="64" t="s">
        <v>108</v>
      </c>
      <c r="B2861" s="65" t="s">
        <v>105</v>
      </c>
      <c r="C2861" s="65" t="s">
        <v>927</v>
      </c>
      <c r="D2861" s="65" t="s">
        <v>928</v>
      </c>
      <c r="E2861" s="77" t="s">
        <v>361</v>
      </c>
      <c r="F2861" s="65" t="s">
        <v>633</v>
      </c>
      <c r="G2861" s="65" t="s">
        <v>667</v>
      </c>
      <c r="H2861" s="65" t="s">
        <v>635</v>
      </c>
      <c r="I2861" s="81">
        <v>14921.219999999956</v>
      </c>
      <c r="J2861" s="48" t="str">
        <f t="shared" si="44"/>
        <v>200 Dept of Human Services</v>
      </c>
      <c r="K2861" s="48" t="str">
        <f>IFERROR(VLOOKUP(C2861,AppropUnits[],13,0),D2861)</f>
        <v>DHS Electronic Technology</v>
      </c>
      <c r="L2861" s="72" t="s">
        <v>632</v>
      </c>
      <c r="M2861" s="73" t="s">
        <v>2161</v>
      </c>
    </row>
    <row r="2862" spans="1:13" ht="15" customHeight="1" x14ac:dyDescent="0.25">
      <c r="A2862" s="64" t="s">
        <v>108</v>
      </c>
      <c r="B2862" s="65" t="s">
        <v>105</v>
      </c>
      <c r="C2862" s="65" t="s">
        <v>927</v>
      </c>
      <c r="D2862" s="65" t="s">
        <v>928</v>
      </c>
      <c r="E2862" s="77" t="s">
        <v>361</v>
      </c>
      <c r="F2862" s="65" t="s">
        <v>633</v>
      </c>
      <c r="G2862" s="65" t="s">
        <v>644</v>
      </c>
      <c r="H2862" s="65" t="s">
        <v>635</v>
      </c>
      <c r="I2862" s="81">
        <v>413.15999999999968</v>
      </c>
      <c r="J2862" s="48" t="str">
        <f t="shared" si="44"/>
        <v>200 Dept of Human Services</v>
      </c>
      <c r="K2862" s="48" t="str">
        <f>IFERROR(VLOOKUP(C2862,AppropUnits[],13,0),D2862)</f>
        <v>DHS Electronic Technology</v>
      </c>
      <c r="L2862" s="72" t="s">
        <v>632</v>
      </c>
      <c r="M2862" s="73" t="s">
        <v>2161</v>
      </c>
    </row>
    <row r="2863" spans="1:13" ht="15" customHeight="1" x14ac:dyDescent="0.25">
      <c r="A2863" s="64" t="s">
        <v>108</v>
      </c>
      <c r="B2863" s="65" t="s">
        <v>105</v>
      </c>
      <c r="C2863" s="65" t="s">
        <v>927</v>
      </c>
      <c r="D2863" s="65" t="s">
        <v>928</v>
      </c>
      <c r="E2863" s="77" t="s">
        <v>361</v>
      </c>
      <c r="F2863" s="65" t="s">
        <v>633</v>
      </c>
      <c r="G2863" s="65" t="s">
        <v>652</v>
      </c>
      <c r="H2863" s="65" t="s">
        <v>635</v>
      </c>
      <c r="I2863" s="81">
        <v>67233.182473697991</v>
      </c>
      <c r="J2863" s="48" t="str">
        <f t="shared" si="44"/>
        <v>200 Dept of Human Services</v>
      </c>
      <c r="K2863" s="48" t="str">
        <f>IFERROR(VLOOKUP(C2863,AppropUnits[],13,0),D2863)</f>
        <v>DHS Electronic Technology</v>
      </c>
      <c r="L2863" s="72" t="s">
        <v>632</v>
      </c>
      <c r="M2863" s="73" t="s">
        <v>2161</v>
      </c>
    </row>
    <row r="2864" spans="1:13" ht="15" customHeight="1" x14ac:dyDescent="0.25">
      <c r="A2864" s="64" t="s">
        <v>108</v>
      </c>
      <c r="B2864" s="65" t="s">
        <v>105</v>
      </c>
      <c r="C2864" s="65" t="s">
        <v>927</v>
      </c>
      <c r="D2864" s="65" t="s">
        <v>929</v>
      </c>
      <c r="E2864" s="77" t="s">
        <v>361</v>
      </c>
      <c r="F2864" s="65" t="s">
        <v>633</v>
      </c>
      <c r="G2864" s="65" t="s">
        <v>634</v>
      </c>
      <c r="H2864" s="65" t="s">
        <v>635</v>
      </c>
      <c r="I2864" s="81">
        <v>12088.147912127668</v>
      </c>
      <c r="J2864" s="48" t="str">
        <f t="shared" si="44"/>
        <v>200 Dept of Human Services</v>
      </c>
      <c r="K2864" s="48" t="str">
        <f>IFERROR(VLOOKUP(C2864,AppropUnits[],13,0),D2864)</f>
        <v>DHS Electronic Technology</v>
      </c>
      <c r="L2864" s="72" t="s">
        <v>632</v>
      </c>
      <c r="M2864" s="73" t="s">
        <v>2161</v>
      </c>
    </row>
    <row r="2865" spans="1:13" ht="15" customHeight="1" x14ac:dyDescent="0.25">
      <c r="A2865" s="64" t="s">
        <v>108</v>
      </c>
      <c r="B2865" s="65" t="s">
        <v>105</v>
      </c>
      <c r="C2865" s="65" t="s">
        <v>927</v>
      </c>
      <c r="D2865" s="65" t="s">
        <v>929</v>
      </c>
      <c r="E2865" s="77" t="s">
        <v>361</v>
      </c>
      <c r="F2865" s="65" t="s">
        <v>633</v>
      </c>
      <c r="G2865" s="65" t="s">
        <v>650</v>
      </c>
      <c r="H2865" s="65" t="s">
        <v>635</v>
      </c>
      <c r="I2865" s="81">
        <v>3954.0300209632251</v>
      </c>
      <c r="J2865" s="48" t="str">
        <f t="shared" si="44"/>
        <v>200 Dept of Human Services</v>
      </c>
      <c r="K2865" s="48" t="str">
        <f>IFERROR(VLOOKUP(C2865,AppropUnits[],13,0),D2865)</f>
        <v>DHS Electronic Technology</v>
      </c>
      <c r="L2865" s="72" t="s">
        <v>632</v>
      </c>
      <c r="M2865" s="73" t="s">
        <v>2161</v>
      </c>
    </row>
    <row r="2866" spans="1:13" ht="15" customHeight="1" x14ac:dyDescent="0.25">
      <c r="A2866" s="64" t="s">
        <v>108</v>
      </c>
      <c r="B2866" s="65" t="s">
        <v>105</v>
      </c>
      <c r="C2866" s="65" t="s">
        <v>115</v>
      </c>
      <c r="D2866" s="65" t="s">
        <v>930</v>
      </c>
      <c r="E2866" s="77" t="s">
        <v>361</v>
      </c>
      <c r="F2866" s="65" t="s">
        <v>633</v>
      </c>
      <c r="G2866" s="65" t="s">
        <v>634</v>
      </c>
      <c r="H2866" s="65" t="s">
        <v>13</v>
      </c>
      <c r="I2866" s="81">
        <v>-3471.951599999988</v>
      </c>
      <c r="J2866" s="48" t="str">
        <f t="shared" si="44"/>
        <v>200 Dept of Human Services</v>
      </c>
      <c r="K2866" s="48" t="str">
        <f>IFERROR(VLOOKUP(C2866,AppropUnits[],13,0),D2866)</f>
        <v>DHS Child Support Services</v>
      </c>
      <c r="L2866" s="72" t="s">
        <v>632</v>
      </c>
      <c r="M2866" s="73" t="s">
        <v>2161</v>
      </c>
    </row>
    <row r="2867" spans="1:13" ht="15" customHeight="1" x14ac:dyDescent="0.25">
      <c r="A2867" s="64" t="s">
        <v>108</v>
      </c>
      <c r="B2867" s="65" t="s">
        <v>105</v>
      </c>
      <c r="C2867" s="65" t="s">
        <v>115</v>
      </c>
      <c r="D2867" s="65" t="s">
        <v>930</v>
      </c>
      <c r="E2867" s="77" t="s">
        <v>361</v>
      </c>
      <c r="F2867" s="65" t="s">
        <v>633</v>
      </c>
      <c r="G2867" s="65" t="s">
        <v>634</v>
      </c>
      <c r="H2867" s="65" t="s">
        <v>635</v>
      </c>
      <c r="I2867" s="81">
        <v>4671.3650000000071</v>
      </c>
      <c r="J2867" s="48" t="str">
        <f t="shared" si="44"/>
        <v>200 Dept of Human Services</v>
      </c>
      <c r="K2867" s="48" t="str">
        <f>IFERROR(VLOOKUP(C2867,AppropUnits[],13,0),D2867)</f>
        <v>DHS Child Support Services</v>
      </c>
      <c r="L2867" s="72" t="s">
        <v>632</v>
      </c>
      <c r="M2867" s="73" t="s">
        <v>2161</v>
      </c>
    </row>
    <row r="2868" spans="1:13" ht="15" customHeight="1" x14ac:dyDescent="0.25">
      <c r="A2868" s="64" t="s">
        <v>108</v>
      </c>
      <c r="B2868" s="65" t="s">
        <v>105</v>
      </c>
      <c r="C2868" s="65" t="s">
        <v>115</v>
      </c>
      <c r="D2868" s="65" t="s">
        <v>930</v>
      </c>
      <c r="E2868" s="77" t="s">
        <v>361</v>
      </c>
      <c r="F2868" s="65" t="s">
        <v>633</v>
      </c>
      <c r="G2868" s="65" t="s">
        <v>667</v>
      </c>
      <c r="H2868" s="65" t="s">
        <v>635</v>
      </c>
      <c r="I2868" s="81">
        <v>10981.879999999966</v>
      </c>
      <c r="J2868" s="48" t="str">
        <f t="shared" si="44"/>
        <v>200 Dept of Human Services</v>
      </c>
      <c r="K2868" s="48" t="str">
        <f>IFERROR(VLOOKUP(C2868,AppropUnits[],13,0),D2868)</f>
        <v>DHS Child Support Services</v>
      </c>
      <c r="L2868" s="72" t="s">
        <v>632</v>
      </c>
      <c r="M2868" s="73" t="s">
        <v>2161</v>
      </c>
    </row>
    <row r="2869" spans="1:13" ht="15" customHeight="1" x14ac:dyDescent="0.25">
      <c r="A2869" s="64" t="s">
        <v>108</v>
      </c>
      <c r="B2869" s="65" t="s">
        <v>105</v>
      </c>
      <c r="C2869" s="65" t="s">
        <v>931</v>
      </c>
      <c r="D2869" s="65" t="s">
        <v>932</v>
      </c>
      <c r="E2869" s="77" t="s">
        <v>361</v>
      </c>
      <c r="F2869" s="65" t="s">
        <v>633</v>
      </c>
      <c r="G2869" s="65" t="s">
        <v>634</v>
      </c>
      <c r="H2869" s="65" t="s">
        <v>635</v>
      </c>
      <c r="I2869" s="81">
        <v>0</v>
      </c>
      <c r="J2869" s="48" t="str">
        <f t="shared" si="44"/>
        <v>200 Dept of Human Services</v>
      </c>
      <c r="K2869" s="48" t="str">
        <f>IFERROR(VLOOKUP(C2869,AppropUnits[],13,0),D2869)</f>
        <v>DHS Children in Care Collections</v>
      </c>
      <c r="L2869" s="72" t="s">
        <v>632</v>
      </c>
      <c r="M2869" s="73" t="s">
        <v>2161</v>
      </c>
    </row>
    <row r="2870" spans="1:13" ht="15" customHeight="1" x14ac:dyDescent="0.25">
      <c r="A2870" s="64" t="s">
        <v>108</v>
      </c>
      <c r="B2870" s="65" t="s">
        <v>105</v>
      </c>
      <c r="C2870" s="65" t="s">
        <v>933</v>
      </c>
      <c r="D2870" s="65" t="s">
        <v>934</v>
      </c>
      <c r="E2870" s="77" t="s">
        <v>361</v>
      </c>
      <c r="F2870" s="65" t="s">
        <v>633</v>
      </c>
      <c r="G2870" s="65" t="s">
        <v>634</v>
      </c>
      <c r="H2870" s="65" t="s">
        <v>13</v>
      </c>
      <c r="I2870" s="81">
        <v>-774.62709999999765</v>
      </c>
      <c r="J2870" s="48" t="str">
        <f t="shared" si="44"/>
        <v>200 Dept of Human Services</v>
      </c>
      <c r="K2870" s="48" t="str">
        <f>IFERROR(VLOOKUP(C2870,AppropUnits[],13,0),D2870)</f>
        <v>DHS Attorney General Contract</v>
      </c>
      <c r="L2870" s="72" t="s">
        <v>632</v>
      </c>
      <c r="M2870" s="73" t="s">
        <v>2161</v>
      </c>
    </row>
    <row r="2871" spans="1:13" ht="15" customHeight="1" x14ac:dyDescent="0.25">
      <c r="A2871" s="64" t="s">
        <v>108</v>
      </c>
      <c r="B2871" s="65" t="s">
        <v>105</v>
      </c>
      <c r="C2871" s="65" t="s">
        <v>935</v>
      </c>
      <c r="D2871" s="65" t="s">
        <v>936</v>
      </c>
      <c r="E2871" s="77" t="s">
        <v>361</v>
      </c>
      <c r="F2871" s="65" t="s">
        <v>633</v>
      </c>
      <c r="G2871" s="65" t="s">
        <v>634</v>
      </c>
      <c r="H2871" s="65" t="s">
        <v>635</v>
      </c>
      <c r="I2871" s="81">
        <v>-16.275600000000001</v>
      </c>
      <c r="J2871" s="48" t="str">
        <f t="shared" si="44"/>
        <v>200 Dept of Human Services</v>
      </c>
      <c r="K2871" s="48" t="str">
        <f>IFERROR(VLOOKUP(C2871,AppropUnits[],13,0),D2871)</f>
        <v>DHS Medical Collections</v>
      </c>
      <c r="L2871" s="72" t="s">
        <v>632</v>
      </c>
      <c r="M2871" s="73" t="s">
        <v>2161</v>
      </c>
    </row>
    <row r="2872" spans="1:13" ht="15" customHeight="1" x14ac:dyDescent="0.25">
      <c r="A2872" s="64" t="s">
        <v>108</v>
      </c>
      <c r="B2872" s="65" t="s">
        <v>105</v>
      </c>
      <c r="C2872" s="65" t="s">
        <v>937</v>
      </c>
      <c r="D2872" s="65" t="s">
        <v>938</v>
      </c>
      <c r="E2872" s="77" t="s">
        <v>361</v>
      </c>
      <c r="F2872" s="65" t="s">
        <v>633</v>
      </c>
      <c r="G2872" s="65" t="s">
        <v>634</v>
      </c>
      <c r="H2872" s="65" t="s">
        <v>13</v>
      </c>
      <c r="I2872" s="81">
        <v>-237.1860999999987</v>
      </c>
      <c r="J2872" s="48" t="str">
        <f t="shared" si="44"/>
        <v>200 Dept of Human Services</v>
      </c>
      <c r="K2872" s="48" t="str">
        <f>IFERROR(VLOOKUP(C2872,AppropUnits[],13,0),D2872)</f>
        <v>DHS Child &amp; Family Services Administration</v>
      </c>
      <c r="L2872" s="72" t="s">
        <v>632</v>
      </c>
      <c r="M2872" s="73" t="s">
        <v>2161</v>
      </c>
    </row>
    <row r="2873" spans="1:13" ht="15" customHeight="1" x14ac:dyDescent="0.25">
      <c r="A2873" s="64" t="s">
        <v>108</v>
      </c>
      <c r="B2873" s="65" t="s">
        <v>105</v>
      </c>
      <c r="C2873" s="65" t="s">
        <v>937</v>
      </c>
      <c r="D2873" s="65" t="s">
        <v>938</v>
      </c>
      <c r="E2873" s="77" t="s">
        <v>361</v>
      </c>
      <c r="F2873" s="65" t="s">
        <v>633</v>
      </c>
      <c r="G2873" s="65" t="s">
        <v>634</v>
      </c>
      <c r="H2873" s="65" t="s">
        <v>635</v>
      </c>
      <c r="I2873" s="81">
        <v>1027.4528000000014</v>
      </c>
      <c r="J2873" s="48" t="str">
        <f t="shared" si="44"/>
        <v>200 Dept of Human Services</v>
      </c>
      <c r="K2873" s="48" t="str">
        <f>IFERROR(VLOOKUP(C2873,AppropUnits[],13,0),D2873)</f>
        <v>DHS Child &amp; Family Services Administration</v>
      </c>
      <c r="L2873" s="72" t="s">
        <v>632</v>
      </c>
      <c r="M2873" s="73" t="s">
        <v>2161</v>
      </c>
    </row>
    <row r="2874" spans="1:13" ht="15" customHeight="1" x14ac:dyDescent="0.25">
      <c r="A2874" s="64" t="s">
        <v>108</v>
      </c>
      <c r="B2874" s="65" t="s">
        <v>105</v>
      </c>
      <c r="C2874" s="65" t="s">
        <v>937</v>
      </c>
      <c r="D2874" s="65" t="s">
        <v>938</v>
      </c>
      <c r="E2874" s="77" t="s">
        <v>361</v>
      </c>
      <c r="F2874" s="65" t="s">
        <v>633</v>
      </c>
      <c r="G2874" s="65" t="s">
        <v>667</v>
      </c>
      <c r="H2874" s="65" t="s">
        <v>635</v>
      </c>
      <c r="I2874" s="81">
        <v>2064.4899999999943</v>
      </c>
      <c r="J2874" s="48" t="str">
        <f t="shared" si="44"/>
        <v>200 Dept of Human Services</v>
      </c>
      <c r="K2874" s="48" t="str">
        <f>IFERROR(VLOOKUP(C2874,AppropUnits[],13,0),D2874)</f>
        <v>DHS Child &amp; Family Services Administration</v>
      </c>
      <c r="L2874" s="72" t="s">
        <v>632</v>
      </c>
      <c r="M2874" s="73" t="s">
        <v>2161</v>
      </c>
    </row>
    <row r="2875" spans="1:13" ht="15" customHeight="1" x14ac:dyDescent="0.25">
      <c r="A2875" s="64" t="s">
        <v>108</v>
      </c>
      <c r="B2875" s="65" t="s">
        <v>105</v>
      </c>
      <c r="C2875" s="65" t="s">
        <v>937</v>
      </c>
      <c r="D2875" s="65" t="s">
        <v>938</v>
      </c>
      <c r="E2875" s="77" t="s">
        <v>361</v>
      </c>
      <c r="F2875" s="65" t="s">
        <v>633</v>
      </c>
      <c r="G2875" s="65" t="s">
        <v>644</v>
      </c>
      <c r="H2875" s="65" t="s">
        <v>635</v>
      </c>
      <c r="I2875" s="81">
        <v>29.734999999999978</v>
      </c>
      <c r="J2875" s="48" t="str">
        <f t="shared" si="44"/>
        <v>200 Dept of Human Services</v>
      </c>
      <c r="K2875" s="48" t="str">
        <f>IFERROR(VLOOKUP(C2875,AppropUnits[],13,0),D2875)</f>
        <v>DHS Child &amp; Family Services Administration</v>
      </c>
      <c r="L2875" s="72" t="s">
        <v>632</v>
      </c>
      <c r="M2875" s="73" t="s">
        <v>2161</v>
      </c>
    </row>
    <row r="2876" spans="1:13" ht="15" customHeight="1" x14ac:dyDescent="0.25">
      <c r="A2876" s="64" t="s">
        <v>108</v>
      </c>
      <c r="B2876" s="65" t="s">
        <v>105</v>
      </c>
      <c r="C2876" s="65" t="s">
        <v>116</v>
      </c>
      <c r="D2876" s="65" t="s">
        <v>923</v>
      </c>
      <c r="E2876" s="77" t="s">
        <v>361</v>
      </c>
      <c r="F2876" s="65" t="s">
        <v>633</v>
      </c>
      <c r="G2876" s="65" t="s">
        <v>634</v>
      </c>
      <c r="H2876" s="65" t="s">
        <v>13</v>
      </c>
      <c r="I2876" s="81">
        <v>-601.9853999999541</v>
      </c>
      <c r="J2876" s="48" t="str">
        <f t="shared" si="44"/>
        <v>200 Dept of Human Services</v>
      </c>
      <c r="K2876" s="48" t="str">
        <f>IFERROR(VLOOKUP(C2876,AppropUnits[],13,0),D2876)</f>
        <v>DHS Service Delivery</v>
      </c>
      <c r="L2876" s="72" t="s">
        <v>632</v>
      </c>
      <c r="M2876" s="73" t="s">
        <v>2161</v>
      </c>
    </row>
    <row r="2877" spans="1:13" ht="15" customHeight="1" x14ac:dyDescent="0.25">
      <c r="A2877" s="64" t="s">
        <v>108</v>
      </c>
      <c r="B2877" s="65" t="s">
        <v>105</v>
      </c>
      <c r="C2877" s="65" t="s">
        <v>116</v>
      </c>
      <c r="D2877" s="65" t="s">
        <v>923</v>
      </c>
      <c r="E2877" s="77" t="s">
        <v>361</v>
      </c>
      <c r="F2877" s="65" t="s">
        <v>633</v>
      </c>
      <c r="G2877" s="65" t="s">
        <v>634</v>
      </c>
      <c r="H2877" s="65" t="s">
        <v>635</v>
      </c>
      <c r="I2877" s="81">
        <v>2912.6690000000044</v>
      </c>
      <c r="J2877" s="48" t="str">
        <f t="shared" si="44"/>
        <v>200 Dept of Human Services</v>
      </c>
      <c r="K2877" s="48" t="str">
        <f>IFERROR(VLOOKUP(C2877,AppropUnits[],13,0),D2877)</f>
        <v>DHS Service Delivery</v>
      </c>
      <c r="L2877" s="72" t="s">
        <v>632</v>
      </c>
      <c r="M2877" s="73" t="s">
        <v>2161</v>
      </c>
    </row>
    <row r="2878" spans="1:13" ht="15" customHeight="1" x14ac:dyDescent="0.25">
      <c r="A2878" s="64" t="s">
        <v>108</v>
      </c>
      <c r="B2878" s="65" t="s">
        <v>105</v>
      </c>
      <c r="C2878" s="65" t="s">
        <v>116</v>
      </c>
      <c r="D2878" s="65" t="s">
        <v>923</v>
      </c>
      <c r="E2878" s="77" t="s">
        <v>361</v>
      </c>
      <c r="F2878" s="65" t="s">
        <v>633</v>
      </c>
      <c r="G2878" s="65" t="s">
        <v>667</v>
      </c>
      <c r="H2878" s="65" t="s">
        <v>635</v>
      </c>
      <c r="I2878" s="81">
        <v>6559.8199999999806</v>
      </c>
      <c r="J2878" s="48" t="str">
        <f t="shared" si="44"/>
        <v>200 Dept of Human Services</v>
      </c>
      <c r="K2878" s="48" t="str">
        <f>IFERROR(VLOOKUP(C2878,AppropUnits[],13,0),D2878)</f>
        <v>DHS Service Delivery</v>
      </c>
      <c r="L2878" s="72" t="s">
        <v>632</v>
      </c>
      <c r="M2878" s="73" t="s">
        <v>2161</v>
      </c>
    </row>
    <row r="2879" spans="1:13" ht="15" customHeight="1" x14ac:dyDescent="0.25">
      <c r="A2879" s="64" t="s">
        <v>108</v>
      </c>
      <c r="B2879" s="65" t="s">
        <v>105</v>
      </c>
      <c r="C2879" s="65" t="s">
        <v>116</v>
      </c>
      <c r="D2879" s="65" t="s">
        <v>923</v>
      </c>
      <c r="E2879" s="77" t="s">
        <v>361</v>
      </c>
      <c r="F2879" s="65" t="s">
        <v>633</v>
      </c>
      <c r="G2879" s="65" t="s">
        <v>652</v>
      </c>
      <c r="H2879" s="65" t="s">
        <v>635</v>
      </c>
      <c r="I2879" s="81">
        <v>6748.685186525996</v>
      </c>
      <c r="J2879" s="48" t="str">
        <f t="shared" si="44"/>
        <v>200 Dept of Human Services</v>
      </c>
      <c r="K2879" s="48" t="str">
        <f>IFERROR(VLOOKUP(C2879,AppropUnits[],13,0),D2879)</f>
        <v>DHS Service Delivery</v>
      </c>
      <c r="L2879" s="72" t="s">
        <v>632</v>
      </c>
      <c r="M2879" s="73" t="s">
        <v>2161</v>
      </c>
    </row>
    <row r="2880" spans="1:13" ht="15" customHeight="1" x14ac:dyDescent="0.25">
      <c r="A2880" s="64" t="s">
        <v>108</v>
      </c>
      <c r="B2880" s="65" t="s">
        <v>105</v>
      </c>
      <c r="C2880" s="65" t="s">
        <v>117</v>
      </c>
      <c r="D2880" s="65" t="s">
        <v>939</v>
      </c>
      <c r="E2880" s="77" t="s">
        <v>361</v>
      </c>
      <c r="F2880" s="65" t="s">
        <v>633</v>
      </c>
      <c r="G2880" s="65" t="s">
        <v>634</v>
      </c>
      <c r="H2880" s="65" t="s">
        <v>13</v>
      </c>
      <c r="I2880" s="81">
        <v>-256.42699999999962</v>
      </c>
      <c r="J2880" s="48" t="str">
        <f t="shared" si="44"/>
        <v>200 Dept of Human Services</v>
      </c>
      <c r="K2880" s="48" t="str">
        <f>IFERROR(VLOOKUP(C2880,AppropUnits[],13,0),D2880)</f>
        <v>DHS Facility Based Services</v>
      </c>
      <c r="L2880" s="72" t="s">
        <v>632</v>
      </c>
      <c r="M2880" s="73" t="s">
        <v>2161</v>
      </c>
    </row>
    <row r="2881" spans="1:13" ht="15" customHeight="1" x14ac:dyDescent="0.25">
      <c r="A2881" s="64" t="s">
        <v>108</v>
      </c>
      <c r="B2881" s="65" t="s">
        <v>105</v>
      </c>
      <c r="C2881" s="65" t="s">
        <v>940</v>
      </c>
      <c r="D2881" s="65" t="s">
        <v>941</v>
      </c>
      <c r="E2881" s="77" t="s">
        <v>361</v>
      </c>
      <c r="F2881" s="65" t="s">
        <v>633</v>
      </c>
      <c r="G2881" s="65" t="s">
        <v>634</v>
      </c>
      <c r="H2881" s="65" t="s">
        <v>635</v>
      </c>
      <c r="I2881" s="81">
        <v>518.52360000000033</v>
      </c>
      <c r="J2881" s="48" t="str">
        <f t="shared" si="44"/>
        <v>200 Dept of Human Services</v>
      </c>
      <c r="K2881" s="48" t="str">
        <f>IFERROR(VLOOKUP(C2881,AppropUnits[],13,0),D2881)</f>
        <v>DHS Minor Grants</v>
      </c>
      <c r="L2881" s="72" t="s">
        <v>632</v>
      </c>
      <c r="M2881" s="73" t="s">
        <v>2161</v>
      </c>
    </row>
    <row r="2882" spans="1:13" ht="15" customHeight="1" x14ac:dyDescent="0.25">
      <c r="A2882" s="64" t="s">
        <v>108</v>
      </c>
      <c r="B2882" s="65" t="s">
        <v>105</v>
      </c>
      <c r="C2882" s="65" t="s">
        <v>940</v>
      </c>
      <c r="D2882" s="65" t="s">
        <v>941</v>
      </c>
      <c r="E2882" s="77" t="s">
        <v>361</v>
      </c>
      <c r="F2882" s="65" t="s">
        <v>633</v>
      </c>
      <c r="G2882" s="65" t="s">
        <v>667</v>
      </c>
      <c r="H2882" s="65" t="s">
        <v>635</v>
      </c>
      <c r="I2882" s="81">
        <v>478.40999999999855</v>
      </c>
      <c r="J2882" s="48" t="str">
        <f t="shared" si="44"/>
        <v>200 Dept of Human Services</v>
      </c>
      <c r="K2882" s="48" t="str">
        <f>IFERROR(VLOOKUP(C2882,AppropUnits[],13,0),D2882)</f>
        <v>DHS Minor Grants</v>
      </c>
      <c r="L2882" s="72" t="s">
        <v>632</v>
      </c>
      <c r="M2882" s="73" t="s">
        <v>2161</v>
      </c>
    </row>
    <row r="2883" spans="1:13" ht="15" customHeight="1" x14ac:dyDescent="0.25">
      <c r="A2883" s="64" t="s">
        <v>108</v>
      </c>
      <c r="B2883" s="65" t="s">
        <v>105</v>
      </c>
      <c r="C2883" s="65" t="s">
        <v>942</v>
      </c>
      <c r="D2883" s="65" t="s">
        <v>943</v>
      </c>
      <c r="E2883" s="77" t="s">
        <v>361</v>
      </c>
      <c r="F2883" s="65" t="s">
        <v>633</v>
      </c>
      <c r="G2883" s="65" t="s">
        <v>634</v>
      </c>
      <c r="H2883" s="65" t="s">
        <v>13</v>
      </c>
      <c r="I2883" s="81">
        <v>-37.578199999999924</v>
      </c>
      <c r="J2883" s="48" t="str">
        <f t="shared" si="44"/>
        <v>200 Dept of Human Services</v>
      </c>
      <c r="K2883" s="48" t="str">
        <f>IFERROR(VLOOKUP(C2883,AppropUnits[],13,0),D2883)</f>
        <v>DHS Domestic Violence</v>
      </c>
      <c r="L2883" s="72" t="s">
        <v>632</v>
      </c>
      <c r="M2883" s="73" t="s">
        <v>2161</v>
      </c>
    </row>
    <row r="2884" spans="1:13" ht="15" customHeight="1" x14ac:dyDescent="0.25">
      <c r="A2884" s="64" t="s">
        <v>108</v>
      </c>
      <c r="B2884" s="65" t="s">
        <v>105</v>
      </c>
      <c r="C2884" s="65" t="s">
        <v>942</v>
      </c>
      <c r="D2884" s="65" t="s">
        <v>943</v>
      </c>
      <c r="E2884" s="77" t="s">
        <v>361</v>
      </c>
      <c r="F2884" s="65" t="s">
        <v>633</v>
      </c>
      <c r="G2884" s="65" t="s">
        <v>634</v>
      </c>
      <c r="H2884" s="65" t="s">
        <v>635</v>
      </c>
      <c r="I2884" s="81">
        <v>21.769600000000032</v>
      </c>
      <c r="J2884" s="48" t="str">
        <f t="shared" ref="J2884:J2947" si="45">IF(A2884&gt;"",A2884&amp;" "&amp;B2884,B2884)</f>
        <v>200 Dept of Human Services</v>
      </c>
      <c r="K2884" s="48" t="str">
        <f>IFERROR(VLOOKUP(C2884,AppropUnits[],13,0),D2884)</f>
        <v>DHS Domestic Violence</v>
      </c>
      <c r="L2884" s="72" t="s">
        <v>632</v>
      </c>
      <c r="M2884" s="73" t="s">
        <v>2161</v>
      </c>
    </row>
    <row r="2885" spans="1:13" ht="15" customHeight="1" x14ac:dyDescent="0.25">
      <c r="A2885" s="64" t="s">
        <v>108</v>
      </c>
      <c r="B2885" s="65" t="s">
        <v>105</v>
      </c>
      <c r="C2885" s="65" t="s">
        <v>942</v>
      </c>
      <c r="D2885" s="65" t="s">
        <v>943</v>
      </c>
      <c r="E2885" s="77" t="s">
        <v>361</v>
      </c>
      <c r="F2885" s="65" t="s">
        <v>633</v>
      </c>
      <c r="G2885" s="65" t="s">
        <v>667</v>
      </c>
      <c r="H2885" s="65" t="s">
        <v>635</v>
      </c>
      <c r="I2885" s="81">
        <v>51.719999999999843</v>
      </c>
      <c r="J2885" s="48" t="str">
        <f t="shared" si="45"/>
        <v>200 Dept of Human Services</v>
      </c>
      <c r="K2885" s="48" t="str">
        <f>IFERROR(VLOOKUP(C2885,AppropUnits[],13,0),D2885)</f>
        <v>DHS Domestic Violence</v>
      </c>
      <c r="L2885" s="72" t="s">
        <v>632</v>
      </c>
      <c r="M2885" s="73" t="s">
        <v>2161</v>
      </c>
    </row>
    <row r="2886" spans="1:13" ht="15" customHeight="1" x14ac:dyDescent="0.25">
      <c r="A2886" s="64" t="s">
        <v>108</v>
      </c>
      <c r="B2886" s="65" t="s">
        <v>105</v>
      </c>
      <c r="C2886" s="65" t="s">
        <v>944</v>
      </c>
      <c r="D2886" s="65" t="s">
        <v>945</v>
      </c>
      <c r="E2886" s="77" t="s">
        <v>361</v>
      </c>
      <c r="F2886" s="65" t="s">
        <v>633</v>
      </c>
      <c r="G2886" s="65" t="s">
        <v>634</v>
      </c>
      <c r="H2886" s="65" t="s">
        <v>635</v>
      </c>
      <c r="I2886" s="81">
        <v>1191.4369745679664</v>
      </c>
      <c r="J2886" s="48" t="str">
        <f t="shared" si="45"/>
        <v>200 Dept of Human Services</v>
      </c>
      <c r="K2886" s="48" t="str">
        <f>IFERROR(VLOOKUP(C2886,AppropUnits[],13,0),D2886)</f>
        <v>DHS Child Welfare MIS</v>
      </c>
      <c r="L2886" s="72" t="s">
        <v>632</v>
      </c>
      <c r="M2886" s="73" t="s">
        <v>2161</v>
      </c>
    </row>
    <row r="2887" spans="1:13" ht="15" customHeight="1" x14ac:dyDescent="0.25">
      <c r="A2887" s="64" t="s">
        <v>108</v>
      </c>
      <c r="B2887" s="65" t="s">
        <v>105</v>
      </c>
      <c r="C2887" s="65" t="s">
        <v>944</v>
      </c>
      <c r="D2887" s="65" t="s">
        <v>945</v>
      </c>
      <c r="E2887" s="77" t="s">
        <v>361</v>
      </c>
      <c r="F2887" s="65" t="s">
        <v>633</v>
      </c>
      <c r="G2887" s="65" t="s">
        <v>650</v>
      </c>
      <c r="H2887" s="65" t="s">
        <v>635</v>
      </c>
      <c r="I2887" s="81">
        <v>389.71872281616936</v>
      </c>
      <c r="J2887" s="48" t="str">
        <f t="shared" si="45"/>
        <v>200 Dept of Human Services</v>
      </c>
      <c r="K2887" s="48" t="str">
        <f>IFERROR(VLOOKUP(C2887,AppropUnits[],13,0),D2887)</f>
        <v>DHS Child Welfare MIS</v>
      </c>
      <c r="L2887" s="72" t="s">
        <v>632</v>
      </c>
      <c r="M2887" s="73" t="s">
        <v>2161</v>
      </c>
    </row>
    <row r="2888" spans="1:13" ht="15" customHeight="1" x14ac:dyDescent="0.25">
      <c r="A2888" s="64" t="s">
        <v>108</v>
      </c>
      <c r="B2888" s="65" t="s">
        <v>105</v>
      </c>
      <c r="C2888" s="65" t="s">
        <v>944</v>
      </c>
      <c r="D2888" s="65" t="s">
        <v>946</v>
      </c>
      <c r="E2888" s="77" t="s">
        <v>361</v>
      </c>
      <c r="F2888" s="65" t="s">
        <v>633</v>
      </c>
      <c r="G2888" s="65" t="s">
        <v>634</v>
      </c>
      <c r="H2888" s="65" t="s">
        <v>13</v>
      </c>
      <c r="I2888" s="81">
        <v>-147.19619999999912</v>
      </c>
      <c r="J2888" s="48" t="str">
        <f t="shared" si="45"/>
        <v>200 Dept of Human Services</v>
      </c>
      <c r="K2888" s="48" t="str">
        <f>IFERROR(VLOOKUP(C2888,AppropUnits[],13,0),D2888)</f>
        <v>DHS Child Welfare MIS</v>
      </c>
      <c r="L2888" s="72" t="s">
        <v>632</v>
      </c>
      <c r="M2888" s="73" t="s">
        <v>2161</v>
      </c>
    </row>
    <row r="2889" spans="1:13" ht="15" customHeight="1" x14ac:dyDescent="0.25">
      <c r="A2889" s="64" t="s">
        <v>108</v>
      </c>
      <c r="B2889" s="65" t="s">
        <v>105</v>
      </c>
      <c r="C2889" s="65" t="s">
        <v>944</v>
      </c>
      <c r="D2889" s="65" t="s">
        <v>946</v>
      </c>
      <c r="E2889" s="77" t="s">
        <v>361</v>
      </c>
      <c r="F2889" s="65" t="s">
        <v>633</v>
      </c>
      <c r="G2889" s="65" t="s">
        <v>634</v>
      </c>
      <c r="H2889" s="65" t="s">
        <v>635</v>
      </c>
      <c r="I2889" s="81">
        <v>42993.993447821194</v>
      </c>
      <c r="J2889" s="48" t="str">
        <f t="shared" si="45"/>
        <v>200 Dept of Human Services</v>
      </c>
      <c r="K2889" s="48" t="str">
        <f>IFERROR(VLOOKUP(C2889,AppropUnits[],13,0),D2889)</f>
        <v>DHS Child Welfare MIS</v>
      </c>
      <c r="L2889" s="72" t="s">
        <v>632</v>
      </c>
      <c r="M2889" s="73" t="s">
        <v>2161</v>
      </c>
    </row>
    <row r="2890" spans="1:13" ht="15" customHeight="1" x14ac:dyDescent="0.25">
      <c r="A2890" s="64" t="s">
        <v>108</v>
      </c>
      <c r="B2890" s="65" t="s">
        <v>105</v>
      </c>
      <c r="C2890" s="65" t="s">
        <v>944</v>
      </c>
      <c r="D2890" s="65" t="s">
        <v>946</v>
      </c>
      <c r="E2890" s="77" t="s">
        <v>361</v>
      </c>
      <c r="F2890" s="65" t="s">
        <v>633</v>
      </c>
      <c r="G2890" s="65" t="s">
        <v>649</v>
      </c>
      <c r="H2890" s="65" t="s">
        <v>635</v>
      </c>
      <c r="I2890" s="81">
        <v>55596.540000000037</v>
      </c>
      <c r="J2890" s="48" t="str">
        <f t="shared" si="45"/>
        <v>200 Dept of Human Services</v>
      </c>
      <c r="K2890" s="48" t="str">
        <f>IFERROR(VLOOKUP(C2890,AppropUnits[],13,0),D2890)</f>
        <v>DHS Child Welfare MIS</v>
      </c>
      <c r="L2890" s="72" t="s">
        <v>632</v>
      </c>
      <c r="M2890" s="73" t="s">
        <v>2161</v>
      </c>
    </row>
    <row r="2891" spans="1:13" ht="15" customHeight="1" x14ac:dyDescent="0.25">
      <c r="A2891" s="64" t="s">
        <v>108</v>
      </c>
      <c r="B2891" s="65" t="s">
        <v>105</v>
      </c>
      <c r="C2891" s="65" t="s">
        <v>944</v>
      </c>
      <c r="D2891" s="65" t="s">
        <v>946</v>
      </c>
      <c r="E2891" s="77" t="s">
        <v>361</v>
      </c>
      <c r="F2891" s="65" t="s">
        <v>633</v>
      </c>
      <c r="G2891" s="65" t="s">
        <v>650</v>
      </c>
      <c r="H2891" s="65" t="s">
        <v>635</v>
      </c>
      <c r="I2891" s="81">
        <v>9710.75</v>
      </c>
      <c r="J2891" s="48" t="str">
        <f t="shared" si="45"/>
        <v>200 Dept of Human Services</v>
      </c>
      <c r="K2891" s="48" t="str">
        <f>IFERROR(VLOOKUP(C2891,AppropUnits[],13,0),D2891)</f>
        <v>DHS Child Welfare MIS</v>
      </c>
      <c r="L2891" s="72" t="s">
        <v>632</v>
      </c>
      <c r="M2891" s="73" t="s">
        <v>2161</v>
      </c>
    </row>
    <row r="2892" spans="1:13" ht="15" customHeight="1" x14ac:dyDescent="0.25">
      <c r="A2892" s="64" t="s">
        <v>108</v>
      </c>
      <c r="B2892" s="65" t="s">
        <v>105</v>
      </c>
      <c r="C2892" s="65" t="s">
        <v>944</v>
      </c>
      <c r="D2892" s="65" t="s">
        <v>946</v>
      </c>
      <c r="E2892" s="77" t="s">
        <v>361</v>
      </c>
      <c r="F2892" s="65" t="s">
        <v>633</v>
      </c>
      <c r="G2892" s="65" t="s">
        <v>651</v>
      </c>
      <c r="H2892" s="65" t="s">
        <v>635</v>
      </c>
      <c r="I2892" s="81">
        <v>-653.93575999999996</v>
      </c>
      <c r="J2892" s="48" t="str">
        <f t="shared" si="45"/>
        <v>200 Dept of Human Services</v>
      </c>
      <c r="K2892" s="48" t="str">
        <f>IFERROR(VLOOKUP(C2892,AppropUnits[],13,0),D2892)</f>
        <v>DHS Child Welfare MIS</v>
      </c>
      <c r="L2892" s="72" t="s">
        <v>632</v>
      </c>
      <c r="M2892" s="73" t="s">
        <v>2161</v>
      </c>
    </row>
    <row r="2893" spans="1:13" ht="15" customHeight="1" x14ac:dyDescent="0.25">
      <c r="A2893" s="64" t="s">
        <v>108</v>
      </c>
      <c r="B2893" s="65" t="s">
        <v>105</v>
      </c>
      <c r="C2893" s="65" t="s">
        <v>944</v>
      </c>
      <c r="D2893" s="65" t="s">
        <v>946</v>
      </c>
      <c r="E2893" s="77" t="s">
        <v>361</v>
      </c>
      <c r="F2893" s="65" t="s">
        <v>633</v>
      </c>
      <c r="G2893" s="65" t="s">
        <v>667</v>
      </c>
      <c r="H2893" s="65" t="s">
        <v>635</v>
      </c>
      <c r="I2893" s="81">
        <v>57167.839999999836</v>
      </c>
      <c r="J2893" s="48" t="str">
        <f t="shared" si="45"/>
        <v>200 Dept of Human Services</v>
      </c>
      <c r="K2893" s="48" t="str">
        <f>IFERROR(VLOOKUP(C2893,AppropUnits[],13,0),D2893)</f>
        <v>DHS Child Welfare MIS</v>
      </c>
      <c r="L2893" s="72" t="s">
        <v>632</v>
      </c>
      <c r="M2893" s="73" t="s">
        <v>2161</v>
      </c>
    </row>
    <row r="2894" spans="1:13" ht="15" customHeight="1" x14ac:dyDescent="0.25">
      <c r="A2894" s="64" t="s">
        <v>108</v>
      </c>
      <c r="B2894" s="65" t="s">
        <v>105</v>
      </c>
      <c r="C2894" s="65" t="s">
        <v>944</v>
      </c>
      <c r="D2894" s="65" t="s">
        <v>946</v>
      </c>
      <c r="E2894" s="77" t="s">
        <v>361</v>
      </c>
      <c r="F2894" s="65" t="s">
        <v>633</v>
      </c>
      <c r="G2894" s="65" t="s">
        <v>644</v>
      </c>
      <c r="H2894" s="65" t="s">
        <v>635</v>
      </c>
      <c r="I2894" s="81">
        <v>18.779999999999987</v>
      </c>
      <c r="J2894" s="48" t="str">
        <f t="shared" si="45"/>
        <v>200 Dept of Human Services</v>
      </c>
      <c r="K2894" s="48" t="str">
        <f>IFERROR(VLOOKUP(C2894,AppropUnits[],13,0),D2894)</f>
        <v>DHS Child Welfare MIS</v>
      </c>
      <c r="L2894" s="72" t="s">
        <v>632</v>
      </c>
      <c r="M2894" s="73" t="s">
        <v>2161</v>
      </c>
    </row>
    <row r="2895" spans="1:13" ht="15" customHeight="1" x14ac:dyDescent="0.25">
      <c r="A2895" s="64" t="s">
        <v>108</v>
      </c>
      <c r="B2895" s="65" t="s">
        <v>105</v>
      </c>
      <c r="C2895" s="65" t="s">
        <v>944</v>
      </c>
      <c r="D2895" s="65" t="s">
        <v>946</v>
      </c>
      <c r="E2895" s="77" t="s">
        <v>361</v>
      </c>
      <c r="F2895" s="65" t="s">
        <v>633</v>
      </c>
      <c r="G2895" s="65" t="s">
        <v>652</v>
      </c>
      <c r="H2895" s="65" t="s">
        <v>635</v>
      </c>
      <c r="I2895" s="81">
        <v>15199.845491819995</v>
      </c>
      <c r="J2895" s="48" t="str">
        <f t="shared" si="45"/>
        <v>200 Dept of Human Services</v>
      </c>
      <c r="K2895" s="48" t="str">
        <f>IFERROR(VLOOKUP(C2895,AppropUnits[],13,0),D2895)</f>
        <v>DHS Child Welfare MIS</v>
      </c>
      <c r="L2895" s="72" t="s">
        <v>632</v>
      </c>
      <c r="M2895" s="73" t="s">
        <v>2161</v>
      </c>
    </row>
    <row r="2896" spans="1:13" ht="15" customHeight="1" x14ac:dyDescent="0.25">
      <c r="A2896" s="64" t="s">
        <v>108</v>
      </c>
      <c r="B2896" s="65" t="s">
        <v>105</v>
      </c>
      <c r="C2896" s="65" t="s">
        <v>118</v>
      </c>
      <c r="D2896" s="65" t="s">
        <v>947</v>
      </c>
      <c r="E2896" s="77" t="s">
        <v>361</v>
      </c>
      <c r="F2896" s="65" t="s">
        <v>633</v>
      </c>
      <c r="G2896" s="65" t="s">
        <v>634</v>
      </c>
      <c r="H2896" s="65" t="s">
        <v>13</v>
      </c>
      <c r="I2896" s="81">
        <v>492.80390000000176</v>
      </c>
      <c r="J2896" s="48" t="str">
        <f t="shared" si="45"/>
        <v>200 Dept of Human Services</v>
      </c>
      <c r="K2896" s="48" t="str">
        <f>IFERROR(VLOOKUP(C2896,AppropUnits[],13,0),D2896)</f>
        <v>DHS JJS Administration</v>
      </c>
      <c r="L2896" s="72" t="s">
        <v>632</v>
      </c>
      <c r="M2896" s="73" t="s">
        <v>2161</v>
      </c>
    </row>
    <row r="2897" spans="1:13" ht="15" customHeight="1" x14ac:dyDescent="0.25">
      <c r="A2897" s="64" t="s">
        <v>108</v>
      </c>
      <c r="B2897" s="65" t="s">
        <v>105</v>
      </c>
      <c r="C2897" s="65" t="s">
        <v>118</v>
      </c>
      <c r="D2897" s="65" t="s">
        <v>947</v>
      </c>
      <c r="E2897" s="77" t="s">
        <v>361</v>
      </c>
      <c r="F2897" s="65" t="s">
        <v>633</v>
      </c>
      <c r="G2897" s="65" t="s">
        <v>634</v>
      </c>
      <c r="H2897" s="65" t="s">
        <v>635</v>
      </c>
      <c r="I2897" s="81">
        <v>1503.2971154881275</v>
      </c>
      <c r="J2897" s="48" t="str">
        <f t="shared" si="45"/>
        <v>200 Dept of Human Services</v>
      </c>
      <c r="K2897" s="48" t="str">
        <f>IFERROR(VLOOKUP(C2897,AppropUnits[],13,0),D2897)</f>
        <v>DHS JJS Administration</v>
      </c>
      <c r="L2897" s="72" t="s">
        <v>632</v>
      </c>
      <c r="M2897" s="73" t="s">
        <v>2161</v>
      </c>
    </row>
    <row r="2898" spans="1:13" ht="15" customHeight="1" x14ac:dyDescent="0.25">
      <c r="A2898" s="64" t="s">
        <v>108</v>
      </c>
      <c r="B2898" s="65" t="s">
        <v>105</v>
      </c>
      <c r="C2898" s="65" t="s">
        <v>118</v>
      </c>
      <c r="D2898" s="65" t="s">
        <v>947</v>
      </c>
      <c r="E2898" s="77" t="s">
        <v>361</v>
      </c>
      <c r="F2898" s="65" t="s">
        <v>633</v>
      </c>
      <c r="G2898" s="65" t="s">
        <v>649</v>
      </c>
      <c r="H2898" s="65" t="s">
        <v>635</v>
      </c>
      <c r="I2898" s="81">
        <v>1691.0649999999976</v>
      </c>
      <c r="J2898" s="48" t="str">
        <f t="shared" si="45"/>
        <v>200 Dept of Human Services</v>
      </c>
      <c r="K2898" s="48" t="str">
        <f>IFERROR(VLOOKUP(C2898,AppropUnits[],13,0),D2898)</f>
        <v>DHS JJS Administration</v>
      </c>
      <c r="L2898" s="72" t="s">
        <v>632</v>
      </c>
      <c r="M2898" s="73" t="s">
        <v>2161</v>
      </c>
    </row>
    <row r="2899" spans="1:13" ht="15" customHeight="1" x14ac:dyDescent="0.25">
      <c r="A2899" s="64" t="s">
        <v>108</v>
      </c>
      <c r="B2899" s="65" t="s">
        <v>105</v>
      </c>
      <c r="C2899" s="65" t="s">
        <v>118</v>
      </c>
      <c r="D2899" s="65" t="s">
        <v>947</v>
      </c>
      <c r="E2899" s="77" t="s">
        <v>361</v>
      </c>
      <c r="F2899" s="65" t="s">
        <v>633</v>
      </c>
      <c r="G2899" s="65" t="s">
        <v>650</v>
      </c>
      <c r="H2899" s="65" t="s">
        <v>635</v>
      </c>
      <c r="I2899" s="81">
        <v>311.25</v>
      </c>
      <c r="J2899" s="48" t="str">
        <f t="shared" si="45"/>
        <v>200 Dept of Human Services</v>
      </c>
      <c r="K2899" s="48" t="str">
        <f>IFERROR(VLOOKUP(C2899,AppropUnits[],13,0),D2899)</f>
        <v>DHS JJS Administration</v>
      </c>
      <c r="L2899" s="72" t="s">
        <v>632</v>
      </c>
      <c r="M2899" s="73" t="s">
        <v>2161</v>
      </c>
    </row>
    <row r="2900" spans="1:13" ht="15" customHeight="1" x14ac:dyDescent="0.25">
      <c r="A2900" s="64" t="s">
        <v>108</v>
      </c>
      <c r="B2900" s="65" t="s">
        <v>105</v>
      </c>
      <c r="C2900" s="65" t="s">
        <v>118</v>
      </c>
      <c r="D2900" s="65" t="s">
        <v>947</v>
      </c>
      <c r="E2900" s="77" t="s">
        <v>361</v>
      </c>
      <c r="F2900" s="65" t="s">
        <v>633</v>
      </c>
      <c r="G2900" s="65" t="s">
        <v>651</v>
      </c>
      <c r="H2900" s="65" t="s">
        <v>635</v>
      </c>
      <c r="I2900" s="81">
        <v>-78.289808000000036</v>
      </c>
      <c r="J2900" s="48" t="str">
        <f t="shared" si="45"/>
        <v>200 Dept of Human Services</v>
      </c>
      <c r="K2900" s="48" t="str">
        <f>IFERROR(VLOOKUP(C2900,AppropUnits[],13,0),D2900)</f>
        <v>DHS JJS Administration</v>
      </c>
      <c r="L2900" s="72" t="s">
        <v>632</v>
      </c>
      <c r="M2900" s="73" t="s">
        <v>2161</v>
      </c>
    </row>
    <row r="2901" spans="1:13" ht="15" customHeight="1" x14ac:dyDescent="0.25">
      <c r="A2901" s="64" t="s">
        <v>108</v>
      </c>
      <c r="B2901" s="65" t="s">
        <v>105</v>
      </c>
      <c r="C2901" s="65" t="s">
        <v>118</v>
      </c>
      <c r="D2901" s="65" t="s">
        <v>947</v>
      </c>
      <c r="E2901" s="77" t="s">
        <v>361</v>
      </c>
      <c r="F2901" s="65" t="s">
        <v>633</v>
      </c>
      <c r="G2901" s="65" t="s">
        <v>667</v>
      </c>
      <c r="H2901" s="65" t="s">
        <v>635</v>
      </c>
      <c r="I2901" s="81">
        <v>2538.5899999999924</v>
      </c>
      <c r="J2901" s="48" t="str">
        <f t="shared" si="45"/>
        <v>200 Dept of Human Services</v>
      </c>
      <c r="K2901" s="48" t="str">
        <f>IFERROR(VLOOKUP(C2901,AppropUnits[],13,0),D2901)</f>
        <v>DHS JJS Administration</v>
      </c>
      <c r="L2901" s="72" t="s">
        <v>632</v>
      </c>
      <c r="M2901" s="73" t="s">
        <v>2161</v>
      </c>
    </row>
    <row r="2902" spans="1:13" ht="15" customHeight="1" x14ac:dyDescent="0.25">
      <c r="A2902" s="64" t="s">
        <v>108</v>
      </c>
      <c r="B2902" s="65" t="s">
        <v>105</v>
      </c>
      <c r="C2902" s="65" t="s">
        <v>118</v>
      </c>
      <c r="D2902" s="65" t="s">
        <v>947</v>
      </c>
      <c r="E2902" s="77" t="s">
        <v>361</v>
      </c>
      <c r="F2902" s="65" t="s">
        <v>633</v>
      </c>
      <c r="G2902" s="65" t="s">
        <v>652</v>
      </c>
      <c r="H2902" s="65" t="s">
        <v>635</v>
      </c>
      <c r="I2902" s="81">
        <v>3581.3708387819984</v>
      </c>
      <c r="J2902" s="48" t="str">
        <f t="shared" si="45"/>
        <v>200 Dept of Human Services</v>
      </c>
      <c r="K2902" s="48" t="str">
        <f>IFERROR(VLOOKUP(C2902,AppropUnits[],13,0),D2902)</f>
        <v>DHS JJS Administration</v>
      </c>
      <c r="L2902" s="72" t="s">
        <v>632</v>
      </c>
      <c r="M2902" s="73" t="s">
        <v>2161</v>
      </c>
    </row>
    <row r="2903" spans="1:13" ht="15" customHeight="1" x14ac:dyDescent="0.25">
      <c r="A2903" s="64" t="s">
        <v>108</v>
      </c>
      <c r="B2903" s="65" t="s">
        <v>105</v>
      </c>
      <c r="C2903" s="65" t="s">
        <v>118</v>
      </c>
      <c r="D2903" s="65" t="s">
        <v>948</v>
      </c>
      <c r="E2903" s="77" t="s">
        <v>361</v>
      </c>
      <c r="F2903" s="65" t="s">
        <v>633</v>
      </c>
      <c r="G2903" s="65" t="s">
        <v>634</v>
      </c>
      <c r="H2903" s="65" t="s">
        <v>635</v>
      </c>
      <c r="I2903" s="81">
        <v>136.94677868597319</v>
      </c>
      <c r="J2903" s="48" t="str">
        <f t="shared" si="45"/>
        <v>200 Dept of Human Services</v>
      </c>
      <c r="K2903" s="48" t="str">
        <f>IFERROR(VLOOKUP(C2903,AppropUnits[],13,0),D2903)</f>
        <v>DHS JJS Administration</v>
      </c>
      <c r="L2903" s="72" t="s">
        <v>632</v>
      </c>
      <c r="M2903" s="73" t="s">
        <v>2161</v>
      </c>
    </row>
    <row r="2904" spans="1:13" ht="15" customHeight="1" x14ac:dyDescent="0.25">
      <c r="A2904" s="64" t="s">
        <v>108</v>
      </c>
      <c r="B2904" s="65" t="s">
        <v>105</v>
      </c>
      <c r="C2904" s="65" t="s">
        <v>118</v>
      </c>
      <c r="D2904" s="65" t="s">
        <v>948</v>
      </c>
      <c r="E2904" s="77" t="s">
        <v>361</v>
      </c>
      <c r="F2904" s="65" t="s">
        <v>633</v>
      </c>
      <c r="G2904" s="65" t="s">
        <v>650</v>
      </c>
      <c r="H2904" s="65" t="s">
        <v>635</v>
      </c>
      <c r="I2904" s="81">
        <v>44.795255496111423</v>
      </c>
      <c r="J2904" s="48" t="str">
        <f t="shared" si="45"/>
        <v>200 Dept of Human Services</v>
      </c>
      <c r="K2904" s="48" t="str">
        <f>IFERROR(VLOOKUP(C2904,AppropUnits[],13,0),D2904)</f>
        <v>DHS JJS Administration</v>
      </c>
      <c r="L2904" s="72" t="s">
        <v>632</v>
      </c>
      <c r="M2904" s="73" t="s">
        <v>2161</v>
      </c>
    </row>
    <row r="2905" spans="1:13" ht="15" customHeight="1" x14ac:dyDescent="0.25">
      <c r="A2905" s="64" t="s">
        <v>108</v>
      </c>
      <c r="B2905" s="65" t="s">
        <v>105</v>
      </c>
      <c r="C2905" s="65" t="s">
        <v>119</v>
      </c>
      <c r="D2905" s="65" t="s">
        <v>949</v>
      </c>
      <c r="E2905" s="77" t="s">
        <v>361</v>
      </c>
      <c r="F2905" s="65" t="s">
        <v>633</v>
      </c>
      <c r="G2905" s="65" t="s">
        <v>634</v>
      </c>
      <c r="H2905" s="65" t="s">
        <v>13</v>
      </c>
      <c r="I2905" s="81">
        <v>-562.03549999999757</v>
      </c>
      <c r="J2905" s="48" t="str">
        <f t="shared" si="45"/>
        <v>200 Dept of Human Services</v>
      </c>
      <c r="K2905" s="48" t="str">
        <f>IFERROR(VLOOKUP(C2905,AppropUnits[],13,0),D2905)</f>
        <v>DHS Case Management</v>
      </c>
      <c r="L2905" s="72" t="s">
        <v>632</v>
      </c>
      <c r="M2905" s="73" t="s">
        <v>2161</v>
      </c>
    </row>
    <row r="2906" spans="1:13" ht="15" customHeight="1" x14ac:dyDescent="0.25">
      <c r="A2906" s="64" t="s">
        <v>108</v>
      </c>
      <c r="B2906" s="65" t="s">
        <v>105</v>
      </c>
      <c r="C2906" s="65" t="s">
        <v>119</v>
      </c>
      <c r="D2906" s="65" t="s">
        <v>949</v>
      </c>
      <c r="E2906" s="77" t="s">
        <v>361</v>
      </c>
      <c r="F2906" s="65" t="s">
        <v>633</v>
      </c>
      <c r="G2906" s="65" t="s">
        <v>634</v>
      </c>
      <c r="H2906" s="65" t="s">
        <v>635</v>
      </c>
      <c r="I2906" s="81">
        <v>1999.1364000000019</v>
      </c>
      <c r="J2906" s="48" t="str">
        <f t="shared" si="45"/>
        <v>200 Dept of Human Services</v>
      </c>
      <c r="K2906" s="48" t="str">
        <f>IFERROR(VLOOKUP(C2906,AppropUnits[],13,0),D2906)</f>
        <v>DHS Case Management</v>
      </c>
      <c r="L2906" s="72" t="s">
        <v>632</v>
      </c>
      <c r="M2906" s="73" t="s">
        <v>2161</v>
      </c>
    </row>
    <row r="2907" spans="1:13" ht="15" customHeight="1" x14ac:dyDescent="0.25">
      <c r="A2907" s="64" t="s">
        <v>108</v>
      </c>
      <c r="B2907" s="65" t="s">
        <v>105</v>
      </c>
      <c r="C2907" s="65" t="s">
        <v>119</v>
      </c>
      <c r="D2907" s="65" t="s">
        <v>949</v>
      </c>
      <c r="E2907" s="77" t="s">
        <v>361</v>
      </c>
      <c r="F2907" s="65" t="s">
        <v>633</v>
      </c>
      <c r="G2907" s="65" t="s">
        <v>667</v>
      </c>
      <c r="H2907" s="65" t="s">
        <v>635</v>
      </c>
      <c r="I2907" s="81">
        <v>4335.8599999999878</v>
      </c>
      <c r="J2907" s="48" t="str">
        <f t="shared" si="45"/>
        <v>200 Dept of Human Services</v>
      </c>
      <c r="K2907" s="48" t="str">
        <f>IFERROR(VLOOKUP(C2907,AppropUnits[],13,0),D2907)</f>
        <v>DHS Case Management</v>
      </c>
      <c r="L2907" s="72" t="s">
        <v>632</v>
      </c>
      <c r="M2907" s="73" t="s">
        <v>2161</v>
      </c>
    </row>
    <row r="2908" spans="1:13" ht="15" customHeight="1" x14ac:dyDescent="0.25">
      <c r="A2908" s="64" t="s">
        <v>108</v>
      </c>
      <c r="B2908" s="65" t="s">
        <v>105</v>
      </c>
      <c r="C2908" s="65" t="s">
        <v>120</v>
      </c>
      <c r="D2908" s="65" t="s">
        <v>950</v>
      </c>
      <c r="E2908" s="77" t="s">
        <v>361</v>
      </c>
      <c r="F2908" s="65" t="s">
        <v>633</v>
      </c>
      <c r="G2908" s="65" t="s">
        <v>634</v>
      </c>
      <c r="H2908" s="65" t="s">
        <v>13</v>
      </c>
      <c r="I2908" s="81">
        <v>-13106.614099999977</v>
      </c>
      <c r="J2908" s="48" t="str">
        <f t="shared" si="45"/>
        <v>200 Dept of Human Services</v>
      </c>
      <c r="K2908" s="48" t="str">
        <f>IFERROR(VLOOKUP(C2908,AppropUnits[],13,0),D2908)</f>
        <v>DHS Early Intervention</v>
      </c>
      <c r="L2908" s="72" t="s">
        <v>632</v>
      </c>
      <c r="M2908" s="73" t="s">
        <v>2161</v>
      </c>
    </row>
    <row r="2909" spans="1:13" ht="15" customHeight="1" x14ac:dyDescent="0.25">
      <c r="A2909" s="64" t="s">
        <v>108</v>
      </c>
      <c r="B2909" s="65" t="s">
        <v>105</v>
      </c>
      <c r="C2909" s="65" t="s">
        <v>120</v>
      </c>
      <c r="D2909" s="65" t="s">
        <v>950</v>
      </c>
      <c r="E2909" s="77" t="s">
        <v>361</v>
      </c>
      <c r="F2909" s="65" t="s">
        <v>633</v>
      </c>
      <c r="G2909" s="65" t="s">
        <v>634</v>
      </c>
      <c r="H2909" s="65" t="s">
        <v>635</v>
      </c>
      <c r="I2909" s="81">
        <v>8535.9014340000322</v>
      </c>
      <c r="J2909" s="48" t="str">
        <f t="shared" si="45"/>
        <v>200 Dept of Human Services</v>
      </c>
      <c r="K2909" s="48" t="str">
        <f>IFERROR(VLOOKUP(C2909,AppropUnits[],13,0),D2909)</f>
        <v>DHS Early Intervention</v>
      </c>
      <c r="L2909" s="72" t="s">
        <v>632</v>
      </c>
      <c r="M2909" s="73" t="s">
        <v>2161</v>
      </c>
    </row>
    <row r="2910" spans="1:13" ht="15" customHeight="1" x14ac:dyDescent="0.25">
      <c r="A2910" s="64" t="s">
        <v>108</v>
      </c>
      <c r="B2910" s="65" t="s">
        <v>105</v>
      </c>
      <c r="C2910" s="65" t="s">
        <v>120</v>
      </c>
      <c r="D2910" s="65" t="s">
        <v>950</v>
      </c>
      <c r="E2910" s="77" t="s">
        <v>361</v>
      </c>
      <c r="F2910" s="65" t="s">
        <v>633</v>
      </c>
      <c r="G2910" s="65" t="s">
        <v>667</v>
      </c>
      <c r="H2910" s="65" t="s">
        <v>635</v>
      </c>
      <c r="I2910" s="81">
        <v>17912.35999999995</v>
      </c>
      <c r="J2910" s="48" t="str">
        <f t="shared" si="45"/>
        <v>200 Dept of Human Services</v>
      </c>
      <c r="K2910" s="48" t="str">
        <f>IFERROR(VLOOKUP(C2910,AppropUnits[],13,0),D2910)</f>
        <v>DHS Early Intervention</v>
      </c>
      <c r="L2910" s="72" t="s">
        <v>632</v>
      </c>
      <c r="M2910" s="73" t="s">
        <v>2161</v>
      </c>
    </row>
    <row r="2911" spans="1:13" ht="15" customHeight="1" x14ac:dyDescent="0.25">
      <c r="A2911" s="64" t="s">
        <v>108</v>
      </c>
      <c r="B2911" s="65" t="s">
        <v>105</v>
      </c>
      <c r="C2911" s="65" t="s">
        <v>120</v>
      </c>
      <c r="D2911" s="65" t="s">
        <v>950</v>
      </c>
      <c r="E2911" s="77" t="s">
        <v>361</v>
      </c>
      <c r="F2911" s="65" t="s">
        <v>633</v>
      </c>
      <c r="G2911" s="65" t="s">
        <v>644</v>
      </c>
      <c r="H2911" s="65" t="s">
        <v>635</v>
      </c>
      <c r="I2911" s="81">
        <v>137.71999999999994</v>
      </c>
      <c r="J2911" s="48" t="str">
        <f t="shared" si="45"/>
        <v>200 Dept of Human Services</v>
      </c>
      <c r="K2911" s="48" t="str">
        <f>IFERROR(VLOOKUP(C2911,AppropUnits[],13,0),D2911)</f>
        <v>DHS Early Intervention</v>
      </c>
      <c r="L2911" s="72" t="s">
        <v>632</v>
      </c>
      <c r="M2911" s="73" t="s">
        <v>2161</v>
      </c>
    </row>
    <row r="2912" spans="1:13" ht="15" customHeight="1" x14ac:dyDescent="0.25">
      <c r="A2912" s="64" t="s">
        <v>108</v>
      </c>
      <c r="B2912" s="65" t="s">
        <v>105</v>
      </c>
      <c r="C2912" s="65" t="s">
        <v>121</v>
      </c>
      <c r="D2912" s="65" t="s">
        <v>951</v>
      </c>
      <c r="E2912" s="77" t="s">
        <v>361</v>
      </c>
      <c r="F2912" s="65" t="s">
        <v>633</v>
      </c>
      <c r="G2912" s="65" t="s">
        <v>634</v>
      </c>
      <c r="H2912" s="65" t="s">
        <v>13</v>
      </c>
      <c r="I2912" s="81">
        <v>-2476.4795999999974</v>
      </c>
      <c r="J2912" s="48" t="str">
        <f t="shared" si="45"/>
        <v>200 Dept of Human Services</v>
      </c>
      <c r="K2912" s="48" t="str">
        <f>IFERROR(VLOOKUP(C2912,AppropUnits[],13,0),D2912)</f>
        <v>DHS Community Programs</v>
      </c>
      <c r="L2912" s="72" t="s">
        <v>632</v>
      </c>
      <c r="M2912" s="73" t="s">
        <v>2161</v>
      </c>
    </row>
    <row r="2913" spans="1:13" ht="15" customHeight="1" x14ac:dyDescent="0.25">
      <c r="A2913" s="64" t="s">
        <v>108</v>
      </c>
      <c r="B2913" s="65" t="s">
        <v>105</v>
      </c>
      <c r="C2913" s="65" t="s">
        <v>121</v>
      </c>
      <c r="D2913" s="65" t="s">
        <v>951</v>
      </c>
      <c r="E2913" s="77" t="s">
        <v>361</v>
      </c>
      <c r="F2913" s="65" t="s">
        <v>633</v>
      </c>
      <c r="G2913" s="65" t="s">
        <v>634</v>
      </c>
      <c r="H2913" s="65" t="s">
        <v>635</v>
      </c>
      <c r="I2913" s="81">
        <v>1185.3846000000021</v>
      </c>
      <c r="J2913" s="48" t="str">
        <f t="shared" si="45"/>
        <v>200 Dept of Human Services</v>
      </c>
      <c r="K2913" s="48" t="str">
        <f>IFERROR(VLOOKUP(C2913,AppropUnits[],13,0),D2913)</f>
        <v>DHS Community Programs</v>
      </c>
      <c r="L2913" s="72" t="s">
        <v>632</v>
      </c>
      <c r="M2913" s="73" t="s">
        <v>2161</v>
      </c>
    </row>
    <row r="2914" spans="1:13" ht="15" customHeight="1" x14ac:dyDescent="0.25">
      <c r="A2914" s="64" t="s">
        <v>108</v>
      </c>
      <c r="B2914" s="65" t="s">
        <v>105</v>
      </c>
      <c r="C2914" s="65" t="s">
        <v>121</v>
      </c>
      <c r="D2914" s="65" t="s">
        <v>951</v>
      </c>
      <c r="E2914" s="77" t="s">
        <v>361</v>
      </c>
      <c r="F2914" s="65" t="s">
        <v>633</v>
      </c>
      <c r="G2914" s="65" t="s">
        <v>667</v>
      </c>
      <c r="H2914" s="65" t="s">
        <v>635</v>
      </c>
      <c r="I2914" s="81">
        <v>2611.8599999999919</v>
      </c>
      <c r="J2914" s="48" t="str">
        <f t="shared" si="45"/>
        <v>200 Dept of Human Services</v>
      </c>
      <c r="K2914" s="48" t="str">
        <f>IFERROR(VLOOKUP(C2914,AppropUnits[],13,0),D2914)</f>
        <v>DHS Community Programs</v>
      </c>
      <c r="L2914" s="72" t="s">
        <v>632</v>
      </c>
      <c r="M2914" s="73" t="s">
        <v>2161</v>
      </c>
    </row>
    <row r="2915" spans="1:13" ht="15" customHeight="1" x14ac:dyDescent="0.25">
      <c r="A2915" s="64" t="s">
        <v>108</v>
      </c>
      <c r="B2915" s="65" t="s">
        <v>105</v>
      </c>
      <c r="C2915" s="65" t="s">
        <v>121</v>
      </c>
      <c r="D2915" s="65" t="s">
        <v>951</v>
      </c>
      <c r="E2915" s="77" t="s">
        <v>361</v>
      </c>
      <c r="F2915" s="65" t="s">
        <v>633</v>
      </c>
      <c r="G2915" s="65" t="s">
        <v>644</v>
      </c>
      <c r="H2915" s="65" t="s">
        <v>635</v>
      </c>
      <c r="I2915" s="81">
        <v>4.6949999999999967</v>
      </c>
      <c r="J2915" s="48" t="str">
        <f t="shared" si="45"/>
        <v>200 Dept of Human Services</v>
      </c>
      <c r="K2915" s="48" t="str">
        <f>IFERROR(VLOOKUP(C2915,AppropUnits[],13,0),D2915)</f>
        <v>DHS Community Programs</v>
      </c>
      <c r="L2915" s="72" t="s">
        <v>632</v>
      </c>
      <c r="M2915" s="73" t="s">
        <v>2161</v>
      </c>
    </row>
    <row r="2916" spans="1:13" ht="15" customHeight="1" x14ac:dyDescent="0.25">
      <c r="A2916" s="64" t="s">
        <v>108</v>
      </c>
      <c r="B2916" s="65" t="s">
        <v>105</v>
      </c>
      <c r="C2916" s="65" t="s">
        <v>122</v>
      </c>
      <c r="D2916" s="65" t="s">
        <v>952</v>
      </c>
      <c r="E2916" s="77" t="s">
        <v>361</v>
      </c>
      <c r="F2916" s="65" t="s">
        <v>633</v>
      </c>
      <c r="G2916" s="65" t="s">
        <v>634</v>
      </c>
      <c r="H2916" s="65" t="s">
        <v>635</v>
      </c>
      <c r="I2916" s="81">
        <v>136.94677868597319</v>
      </c>
      <c r="J2916" s="48" t="str">
        <f t="shared" si="45"/>
        <v>200 Dept of Human Services</v>
      </c>
      <c r="K2916" s="48" t="str">
        <f>IFERROR(VLOOKUP(C2916,AppropUnits[],13,0),D2916)</f>
        <v>DHS Secure Care</v>
      </c>
      <c r="L2916" s="72" t="s">
        <v>632</v>
      </c>
      <c r="M2916" s="73" t="s">
        <v>2161</v>
      </c>
    </row>
    <row r="2917" spans="1:13" ht="15" customHeight="1" x14ac:dyDescent="0.25">
      <c r="A2917" s="64" t="s">
        <v>108</v>
      </c>
      <c r="B2917" s="65" t="s">
        <v>105</v>
      </c>
      <c r="C2917" s="65" t="s">
        <v>122</v>
      </c>
      <c r="D2917" s="65" t="s">
        <v>952</v>
      </c>
      <c r="E2917" s="77" t="s">
        <v>361</v>
      </c>
      <c r="F2917" s="65" t="s">
        <v>633</v>
      </c>
      <c r="G2917" s="65" t="s">
        <v>650</v>
      </c>
      <c r="H2917" s="65" t="s">
        <v>635</v>
      </c>
      <c r="I2917" s="81">
        <v>44.795255496111423</v>
      </c>
      <c r="J2917" s="48" t="str">
        <f t="shared" si="45"/>
        <v>200 Dept of Human Services</v>
      </c>
      <c r="K2917" s="48" t="str">
        <f>IFERROR(VLOOKUP(C2917,AppropUnits[],13,0),D2917)</f>
        <v>DHS Secure Care</v>
      </c>
      <c r="L2917" s="72" t="s">
        <v>632</v>
      </c>
      <c r="M2917" s="73" t="s">
        <v>2161</v>
      </c>
    </row>
    <row r="2918" spans="1:13" ht="15" customHeight="1" x14ac:dyDescent="0.25">
      <c r="A2918" s="64" t="s">
        <v>108</v>
      </c>
      <c r="B2918" s="65" t="s">
        <v>105</v>
      </c>
      <c r="C2918" s="65" t="s">
        <v>122</v>
      </c>
      <c r="D2918" s="65" t="s">
        <v>953</v>
      </c>
      <c r="E2918" s="77" t="s">
        <v>361</v>
      </c>
      <c r="F2918" s="65" t="s">
        <v>633</v>
      </c>
      <c r="G2918" s="65" t="s">
        <v>634</v>
      </c>
      <c r="H2918" s="65" t="s">
        <v>13</v>
      </c>
      <c r="I2918" s="81">
        <v>-9683.0801250198019</v>
      </c>
      <c r="J2918" s="48" t="str">
        <f t="shared" si="45"/>
        <v>200 Dept of Human Services</v>
      </c>
      <c r="K2918" s="48" t="str">
        <f>IFERROR(VLOOKUP(C2918,AppropUnits[],13,0),D2918)</f>
        <v>DHS Secure Care</v>
      </c>
      <c r="L2918" s="72" t="s">
        <v>632</v>
      </c>
      <c r="M2918" s="73" t="s">
        <v>2161</v>
      </c>
    </row>
    <row r="2919" spans="1:13" ht="15" customHeight="1" x14ac:dyDescent="0.25">
      <c r="A2919" s="64" t="s">
        <v>108</v>
      </c>
      <c r="B2919" s="65" t="s">
        <v>105</v>
      </c>
      <c r="C2919" s="65" t="s">
        <v>122</v>
      </c>
      <c r="D2919" s="65" t="s">
        <v>953</v>
      </c>
      <c r="E2919" s="77" t="s">
        <v>361</v>
      </c>
      <c r="F2919" s="65" t="s">
        <v>633</v>
      </c>
      <c r="G2919" s="65" t="s">
        <v>634</v>
      </c>
      <c r="H2919" s="65" t="s">
        <v>635</v>
      </c>
      <c r="I2919" s="81">
        <v>3910.770219488129</v>
      </c>
      <c r="J2919" s="48" t="str">
        <f t="shared" si="45"/>
        <v>200 Dept of Human Services</v>
      </c>
      <c r="K2919" s="48" t="str">
        <f>IFERROR(VLOOKUP(C2919,AppropUnits[],13,0),D2919)</f>
        <v>DHS Secure Care</v>
      </c>
      <c r="L2919" s="72" t="s">
        <v>632</v>
      </c>
      <c r="M2919" s="73" t="s">
        <v>2161</v>
      </c>
    </row>
    <row r="2920" spans="1:13" ht="15" customHeight="1" x14ac:dyDescent="0.25">
      <c r="A2920" s="64" t="s">
        <v>108</v>
      </c>
      <c r="B2920" s="65" t="s">
        <v>105</v>
      </c>
      <c r="C2920" s="65" t="s">
        <v>122</v>
      </c>
      <c r="D2920" s="65" t="s">
        <v>953</v>
      </c>
      <c r="E2920" s="77" t="s">
        <v>361</v>
      </c>
      <c r="F2920" s="65" t="s">
        <v>633</v>
      </c>
      <c r="G2920" s="65" t="s">
        <v>667</v>
      </c>
      <c r="H2920" s="65" t="s">
        <v>635</v>
      </c>
      <c r="I2920" s="81">
        <v>8520.8699999999717</v>
      </c>
      <c r="J2920" s="48" t="str">
        <f t="shared" si="45"/>
        <v>200 Dept of Human Services</v>
      </c>
      <c r="K2920" s="48" t="str">
        <f>IFERROR(VLOOKUP(C2920,AppropUnits[],13,0),D2920)</f>
        <v>DHS Secure Care</v>
      </c>
      <c r="L2920" s="72" t="s">
        <v>632</v>
      </c>
      <c r="M2920" s="73" t="s">
        <v>2161</v>
      </c>
    </row>
    <row r="2921" spans="1:13" ht="15" customHeight="1" x14ac:dyDescent="0.25">
      <c r="A2921" s="64" t="s">
        <v>108</v>
      </c>
      <c r="B2921" s="65" t="s">
        <v>105</v>
      </c>
      <c r="C2921" s="65" t="s">
        <v>122</v>
      </c>
      <c r="D2921" s="65" t="s">
        <v>953</v>
      </c>
      <c r="E2921" s="77" t="s">
        <v>361</v>
      </c>
      <c r="F2921" s="65" t="s">
        <v>633</v>
      </c>
      <c r="G2921" s="65" t="s">
        <v>652</v>
      </c>
      <c r="H2921" s="65" t="s">
        <v>635</v>
      </c>
      <c r="I2921" s="81">
        <v>195.928719306</v>
      </c>
      <c r="J2921" s="48" t="str">
        <f t="shared" si="45"/>
        <v>200 Dept of Human Services</v>
      </c>
      <c r="K2921" s="48" t="str">
        <f>IFERROR(VLOOKUP(C2921,AppropUnits[],13,0),D2921)</f>
        <v>DHS Secure Care</v>
      </c>
      <c r="L2921" s="72" t="s">
        <v>632</v>
      </c>
      <c r="M2921" s="73" t="s">
        <v>2161</v>
      </c>
    </row>
    <row r="2922" spans="1:13" ht="15" customHeight="1" x14ac:dyDescent="0.25">
      <c r="A2922" s="64" t="s">
        <v>108</v>
      </c>
      <c r="B2922" s="65" t="s">
        <v>105</v>
      </c>
      <c r="C2922" s="65" t="s">
        <v>954</v>
      </c>
      <c r="D2922" s="65" t="s">
        <v>955</v>
      </c>
      <c r="E2922" s="77" t="s">
        <v>361</v>
      </c>
      <c r="F2922" s="65" t="s">
        <v>633</v>
      </c>
      <c r="G2922" s="65" t="s">
        <v>634</v>
      </c>
      <c r="H2922" s="65" t="s">
        <v>13</v>
      </c>
      <c r="I2922" s="81">
        <v>-84.204399999999552</v>
      </c>
      <c r="J2922" s="48" t="str">
        <f t="shared" si="45"/>
        <v>200 Dept of Human Services</v>
      </c>
      <c r="K2922" s="48" t="str">
        <f>IFERROR(VLOOKUP(C2922,AppropUnits[],13,0),D2922)</f>
        <v>DHS Youth Parole Authority</v>
      </c>
      <c r="L2922" s="72" t="s">
        <v>632</v>
      </c>
      <c r="M2922" s="73" t="s">
        <v>2161</v>
      </c>
    </row>
    <row r="2923" spans="1:13" ht="15" customHeight="1" x14ac:dyDescent="0.25">
      <c r="A2923" s="64" t="s">
        <v>108</v>
      </c>
      <c r="B2923" s="65" t="s">
        <v>105</v>
      </c>
      <c r="C2923" s="65" t="s">
        <v>954</v>
      </c>
      <c r="D2923" s="65" t="s">
        <v>955</v>
      </c>
      <c r="E2923" s="77" t="s">
        <v>361</v>
      </c>
      <c r="F2923" s="65" t="s">
        <v>633</v>
      </c>
      <c r="G2923" s="65" t="s">
        <v>634</v>
      </c>
      <c r="H2923" s="65" t="s">
        <v>635</v>
      </c>
      <c r="I2923" s="81">
        <v>96.16420000000015</v>
      </c>
      <c r="J2923" s="48" t="str">
        <f t="shared" si="45"/>
        <v>200 Dept of Human Services</v>
      </c>
      <c r="K2923" s="48" t="str">
        <f>IFERROR(VLOOKUP(C2923,AppropUnits[],13,0),D2923)</f>
        <v>DHS Youth Parole Authority</v>
      </c>
      <c r="L2923" s="72" t="s">
        <v>632</v>
      </c>
      <c r="M2923" s="73" t="s">
        <v>2161</v>
      </c>
    </row>
    <row r="2924" spans="1:13" ht="15" customHeight="1" x14ac:dyDescent="0.25">
      <c r="A2924" s="64" t="s">
        <v>108</v>
      </c>
      <c r="B2924" s="65" t="s">
        <v>105</v>
      </c>
      <c r="C2924" s="65" t="s">
        <v>954</v>
      </c>
      <c r="D2924" s="65" t="s">
        <v>955</v>
      </c>
      <c r="E2924" s="77" t="s">
        <v>361</v>
      </c>
      <c r="F2924" s="65" t="s">
        <v>633</v>
      </c>
      <c r="G2924" s="65" t="s">
        <v>667</v>
      </c>
      <c r="H2924" s="65" t="s">
        <v>635</v>
      </c>
      <c r="I2924" s="81">
        <v>228.42999999999932</v>
      </c>
      <c r="J2924" s="48" t="str">
        <f t="shared" si="45"/>
        <v>200 Dept of Human Services</v>
      </c>
      <c r="K2924" s="48" t="str">
        <f>IFERROR(VLOOKUP(C2924,AppropUnits[],13,0),D2924)</f>
        <v>DHS Youth Parole Authority</v>
      </c>
      <c r="L2924" s="72" t="s">
        <v>632</v>
      </c>
      <c r="M2924" s="73" t="s">
        <v>2161</v>
      </c>
    </row>
    <row r="2925" spans="1:13" ht="15" customHeight="1" x14ac:dyDescent="0.25">
      <c r="A2925" s="64" t="s">
        <v>108</v>
      </c>
      <c r="B2925" s="65" t="s">
        <v>105</v>
      </c>
      <c r="C2925" s="65" t="s">
        <v>956</v>
      </c>
      <c r="D2925" s="65" t="s">
        <v>957</v>
      </c>
      <c r="E2925" s="77" t="s">
        <v>361</v>
      </c>
      <c r="F2925" s="65" t="s">
        <v>633</v>
      </c>
      <c r="G2925" s="65" t="s">
        <v>634</v>
      </c>
      <c r="H2925" s="65" t="s">
        <v>13</v>
      </c>
      <c r="I2925" s="81">
        <v>-277.84239999999858</v>
      </c>
      <c r="J2925" s="48" t="str">
        <f t="shared" si="45"/>
        <v>200 Dept of Human Services</v>
      </c>
      <c r="K2925" s="48" t="str">
        <f>IFERROR(VLOOKUP(C2925,AppropUnits[],13,0),D2925)</f>
        <v>DHS Aging &amp; Adult Services Administration</v>
      </c>
      <c r="L2925" s="72" t="s">
        <v>632</v>
      </c>
      <c r="M2925" s="73" t="s">
        <v>2161</v>
      </c>
    </row>
    <row r="2926" spans="1:13" ht="15" customHeight="1" x14ac:dyDescent="0.25">
      <c r="A2926" s="64" t="s">
        <v>108</v>
      </c>
      <c r="B2926" s="65" t="s">
        <v>105</v>
      </c>
      <c r="C2926" s="65" t="s">
        <v>956</v>
      </c>
      <c r="D2926" s="65" t="s">
        <v>957</v>
      </c>
      <c r="E2926" s="77" t="s">
        <v>361</v>
      </c>
      <c r="F2926" s="65" t="s">
        <v>633</v>
      </c>
      <c r="G2926" s="65" t="s">
        <v>634</v>
      </c>
      <c r="H2926" s="65" t="s">
        <v>635</v>
      </c>
      <c r="I2926" s="81">
        <v>462.59450000000061</v>
      </c>
      <c r="J2926" s="48" t="str">
        <f t="shared" si="45"/>
        <v>200 Dept of Human Services</v>
      </c>
      <c r="K2926" s="48" t="str">
        <f>IFERROR(VLOOKUP(C2926,AppropUnits[],13,0),D2926)</f>
        <v>DHS Aging &amp; Adult Services Administration</v>
      </c>
      <c r="L2926" s="72" t="s">
        <v>632</v>
      </c>
      <c r="M2926" s="73" t="s">
        <v>2161</v>
      </c>
    </row>
    <row r="2927" spans="1:13" ht="15" customHeight="1" x14ac:dyDescent="0.25">
      <c r="A2927" s="64" t="s">
        <v>108</v>
      </c>
      <c r="B2927" s="65" t="s">
        <v>105</v>
      </c>
      <c r="C2927" s="65" t="s">
        <v>956</v>
      </c>
      <c r="D2927" s="65" t="s">
        <v>957</v>
      </c>
      <c r="E2927" s="77" t="s">
        <v>361</v>
      </c>
      <c r="F2927" s="65" t="s">
        <v>633</v>
      </c>
      <c r="G2927" s="65" t="s">
        <v>649</v>
      </c>
      <c r="H2927" s="65" t="s">
        <v>635</v>
      </c>
      <c r="I2927" s="81">
        <v>241.82999999999998</v>
      </c>
      <c r="J2927" s="48" t="str">
        <f t="shared" si="45"/>
        <v>200 Dept of Human Services</v>
      </c>
      <c r="K2927" s="48" t="str">
        <f>IFERROR(VLOOKUP(C2927,AppropUnits[],13,0),D2927)</f>
        <v>DHS Aging &amp; Adult Services Administration</v>
      </c>
      <c r="L2927" s="72" t="s">
        <v>632</v>
      </c>
      <c r="M2927" s="73" t="s">
        <v>2161</v>
      </c>
    </row>
    <row r="2928" spans="1:13" ht="15" customHeight="1" x14ac:dyDescent="0.25">
      <c r="A2928" s="64" t="s">
        <v>108</v>
      </c>
      <c r="B2928" s="65" t="s">
        <v>105</v>
      </c>
      <c r="C2928" s="65" t="s">
        <v>956</v>
      </c>
      <c r="D2928" s="65" t="s">
        <v>957</v>
      </c>
      <c r="E2928" s="77" t="s">
        <v>361</v>
      </c>
      <c r="F2928" s="65" t="s">
        <v>633</v>
      </c>
      <c r="G2928" s="65" t="s">
        <v>650</v>
      </c>
      <c r="H2928" s="65" t="s">
        <v>635</v>
      </c>
      <c r="I2928" s="81">
        <v>46.25</v>
      </c>
      <c r="J2928" s="48" t="str">
        <f t="shared" si="45"/>
        <v>200 Dept of Human Services</v>
      </c>
      <c r="K2928" s="48" t="str">
        <f>IFERROR(VLOOKUP(C2928,AppropUnits[],13,0),D2928)</f>
        <v>DHS Aging &amp; Adult Services Administration</v>
      </c>
      <c r="L2928" s="72" t="s">
        <v>632</v>
      </c>
      <c r="M2928" s="73" t="s">
        <v>2161</v>
      </c>
    </row>
    <row r="2929" spans="1:13" ht="15" customHeight="1" x14ac:dyDescent="0.25">
      <c r="A2929" s="64" t="s">
        <v>108</v>
      </c>
      <c r="B2929" s="65" t="s">
        <v>105</v>
      </c>
      <c r="C2929" s="65" t="s">
        <v>956</v>
      </c>
      <c r="D2929" s="65" t="s">
        <v>957</v>
      </c>
      <c r="E2929" s="77" t="s">
        <v>361</v>
      </c>
      <c r="F2929" s="65" t="s">
        <v>633</v>
      </c>
      <c r="G2929" s="65" t="s">
        <v>651</v>
      </c>
      <c r="H2929" s="65" t="s">
        <v>635</v>
      </c>
      <c r="I2929" s="81">
        <v>-20.464639999999999</v>
      </c>
      <c r="J2929" s="48" t="str">
        <f t="shared" si="45"/>
        <v>200 Dept of Human Services</v>
      </c>
      <c r="K2929" s="48" t="str">
        <f>IFERROR(VLOOKUP(C2929,AppropUnits[],13,0),D2929)</f>
        <v>DHS Aging &amp; Adult Services Administration</v>
      </c>
      <c r="L2929" s="72" t="s">
        <v>632</v>
      </c>
      <c r="M2929" s="73" t="s">
        <v>2161</v>
      </c>
    </row>
    <row r="2930" spans="1:13" ht="15" customHeight="1" x14ac:dyDescent="0.25">
      <c r="A2930" s="64" t="s">
        <v>108</v>
      </c>
      <c r="B2930" s="65" t="s">
        <v>105</v>
      </c>
      <c r="C2930" s="65" t="s">
        <v>956</v>
      </c>
      <c r="D2930" s="65" t="s">
        <v>957</v>
      </c>
      <c r="E2930" s="77" t="s">
        <v>361</v>
      </c>
      <c r="F2930" s="65" t="s">
        <v>633</v>
      </c>
      <c r="G2930" s="65" t="s">
        <v>667</v>
      </c>
      <c r="H2930" s="65" t="s">
        <v>635</v>
      </c>
      <c r="I2930" s="81">
        <v>866.30999999999744</v>
      </c>
      <c r="J2930" s="48" t="str">
        <f t="shared" si="45"/>
        <v>200 Dept of Human Services</v>
      </c>
      <c r="K2930" s="48" t="str">
        <f>IFERROR(VLOOKUP(C2930,AppropUnits[],13,0),D2930)</f>
        <v>DHS Aging &amp; Adult Services Administration</v>
      </c>
      <c r="L2930" s="72" t="s">
        <v>632</v>
      </c>
      <c r="M2930" s="73" t="s">
        <v>2161</v>
      </c>
    </row>
    <row r="2931" spans="1:13" ht="15" customHeight="1" x14ac:dyDescent="0.25">
      <c r="A2931" s="64" t="s">
        <v>108</v>
      </c>
      <c r="B2931" s="65" t="s">
        <v>105</v>
      </c>
      <c r="C2931" s="65" t="s">
        <v>956</v>
      </c>
      <c r="D2931" s="65" t="s">
        <v>957</v>
      </c>
      <c r="E2931" s="77" t="s">
        <v>361</v>
      </c>
      <c r="F2931" s="65" t="s">
        <v>633</v>
      </c>
      <c r="G2931" s="65" t="s">
        <v>652</v>
      </c>
      <c r="H2931" s="65" t="s">
        <v>635</v>
      </c>
      <c r="I2931" s="81">
        <v>731.0642306579997</v>
      </c>
      <c r="J2931" s="48" t="str">
        <f t="shared" si="45"/>
        <v>200 Dept of Human Services</v>
      </c>
      <c r="K2931" s="48" t="str">
        <f>IFERROR(VLOOKUP(C2931,AppropUnits[],13,0),D2931)</f>
        <v>DHS Aging &amp; Adult Services Administration</v>
      </c>
      <c r="L2931" s="72" t="s">
        <v>632</v>
      </c>
      <c r="M2931" s="73" t="s">
        <v>2161</v>
      </c>
    </row>
    <row r="2932" spans="1:13" ht="15" customHeight="1" x14ac:dyDescent="0.25">
      <c r="A2932" s="64" t="s">
        <v>108</v>
      </c>
      <c r="B2932" s="65" t="s">
        <v>105</v>
      </c>
      <c r="C2932" s="65" t="s">
        <v>123</v>
      </c>
      <c r="D2932" s="65" t="s">
        <v>958</v>
      </c>
      <c r="E2932" s="77" t="s">
        <v>361</v>
      </c>
      <c r="F2932" s="65" t="s">
        <v>633</v>
      </c>
      <c r="G2932" s="65" t="s">
        <v>634</v>
      </c>
      <c r="H2932" s="65" t="s">
        <v>13</v>
      </c>
      <c r="I2932" s="81">
        <v>134.77780000000314</v>
      </c>
      <c r="J2932" s="48" t="str">
        <f t="shared" si="45"/>
        <v>200 Dept of Human Services</v>
      </c>
      <c r="K2932" s="48" t="str">
        <f>IFERROR(VLOOKUP(C2932,AppropUnits[],13,0),D2932)</f>
        <v>DHS Adult Protective Services</v>
      </c>
      <c r="L2932" s="72" t="s">
        <v>632</v>
      </c>
      <c r="M2932" s="73" t="s">
        <v>2161</v>
      </c>
    </row>
    <row r="2933" spans="1:13" ht="15" customHeight="1" x14ac:dyDescent="0.25">
      <c r="A2933" s="64" t="s">
        <v>108</v>
      </c>
      <c r="B2933" s="65" t="s">
        <v>105</v>
      </c>
      <c r="C2933" s="65" t="s">
        <v>123</v>
      </c>
      <c r="D2933" s="65" t="s">
        <v>958</v>
      </c>
      <c r="E2933" s="77" t="s">
        <v>361</v>
      </c>
      <c r="F2933" s="65" t="s">
        <v>633</v>
      </c>
      <c r="G2933" s="65" t="s">
        <v>634</v>
      </c>
      <c r="H2933" s="65" t="s">
        <v>635</v>
      </c>
      <c r="I2933" s="81">
        <v>1478.0500000000018</v>
      </c>
      <c r="J2933" s="48" t="str">
        <f t="shared" si="45"/>
        <v>200 Dept of Human Services</v>
      </c>
      <c r="K2933" s="48" t="str">
        <f>IFERROR(VLOOKUP(C2933,AppropUnits[],13,0),D2933)</f>
        <v>DHS Adult Protective Services</v>
      </c>
      <c r="L2933" s="72" t="s">
        <v>632</v>
      </c>
      <c r="M2933" s="73" t="s">
        <v>2161</v>
      </c>
    </row>
    <row r="2934" spans="1:13" ht="15" customHeight="1" x14ac:dyDescent="0.25">
      <c r="A2934" s="64" t="s">
        <v>108</v>
      </c>
      <c r="B2934" s="65" t="s">
        <v>105</v>
      </c>
      <c r="C2934" s="65" t="s">
        <v>123</v>
      </c>
      <c r="D2934" s="65" t="s">
        <v>958</v>
      </c>
      <c r="E2934" s="77" t="s">
        <v>361</v>
      </c>
      <c r="F2934" s="65" t="s">
        <v>633</v>
      </c>
      <c r="G2934" s="65" t="s">
        <v>649</v>
      </c>
      <c r="H2934" s="65" t="s">
        <v>635</v>
      </c>
      <c r="I2934" s="81">
        <v>133.54999999999981</v>
      </c>
      <c r="J2934" s="48" t="str">
        <f t="shared" si="45"/>
        <v>200 Dept of Human Services</v>
      </c>
      <c r="K2934" s="48" t="str">
        <f>IFERROR(VLOOKUP(C2934,AppropUnits[],13,0),D2934)</f>
        <v>DHS Adult Protective Services</v>
      </c>
      <c r="L2934" s="72" t="s">
        <v>632</v>
      </c>
      <c r="M2934" s="73" t="s">
        <v>2161</v>
      </c>
    </row>
    <row r="2935" spans="1:13" ht="15" customHeight="1" x14ac:dyDescent="0.25">
      <c r="A2935" s="64" t="s">
        <v>108</v>
      </c>
      <c r="B2935" s="65" t="s">
        <v>105</v>
      </c>
      <c r="C2935" s="65" t="s">
        <v>123</v>
      </c>
      <c r="D2935" s="65" t="s">
        <v>958</v>
      </c>
      <c r="E2935" s="77" t="s">
        <v>361</v>
      </c>
      <c r="F2935" s="65" t="s">
        <v>633</v>
      </c>
      <c r="G2935" s="65" t="s">
        <v>650</v>
      </c>
      <c r="H2935" s="65" t="s">
        <v>635</v>
      </c>
      <c r="I2935" s="81">
        <v>25</v>
      </c>
      <c r="J2935" s="48" t="str">
        <f t="shared" si="45"/>
        <v>200 Dept of Human Services</v>
      </c>
      <c r="K2935" s="48" t="str">
        <f>IFERROR(VLOOKUP(C2935,AppropUnits[],13,0),D2935)</f>
        <v>DHS Adult Protective Services</v>
      </c>
      <c r="L2935" s="72" t="s">
        <v>632</v>
      </c>
      <c r="M2935" s="73" t="s">
        <v>2161</v>
      </c>
    </row>
    <row r="2936" spans="1:13" ht="15" customHeight="1" x14ac:dyDescent="0.25">
      <c r="A2936" s="64" t="s">
        <v>108</v>
      </c>
      <c r="B2936" s="65" t="s">
        <v>105</v>
      </c>
      <c r="C2936" s="65" t="s">
        <v>123</v>
      </c>
      <c r="D2936" s="65" t="s">
        <v>958</v>
      </c>
      <c r="E2936" s="77" t="s">
        <v>361</v>
      </c>
      <c r="F2936" s="65" t="s">
        <v>633</v>
      </c>
      <c r="G2936" s="65" t="s">
        <v>667</v>
      </c>
      <c r="H2936" s="65" t="s">
        <v>635</v>
      </c>
      <c r="I2936" s="81">
        <v>2823.0499999999915</v>
      </c>
      <c r="J2936" s="48" t="str">
        <f t="shared" si="45"/>
        <v>200 Dept of Human Services</v>
      </c>
      <c r="K2936" s="48" t="str">
        <f>IFERROR(VLOOKUP(C2936,AppropUnits[],13,0),D2936)</f>
        <v>DHS Adult Protective Services</v>
      </c>
      <c r="L2936" s="72" t="s">
        <v>632</v>
      </c>
      <c r="M2936" s="73" t="s">
        <v>2161</v>
      </c>
    </row>
    <row r="2937" spans="1:13" ht="15" customHeight="1" x14ac:dyDescent="0.25">
      <c r="A2937" s="64" t="s">
        <v>108</v>
      </c>
      <c r="B2937" s="65" t="s">
        <v>105</v>
      </c>
      <c r="C2937" s="65" t="s">
        <v>959</v>
      </c>
      <c r="D2937" s="65" t="s">
        <v>960</v>
      </c>
      <c r="E2937" s="77" t="s">
        <v>361</v>
      </c>
      <c r="F2937" s="65" t="s">
        <v>633</v>
      </c>
      <c r="G2937" s="65" t="s">
        <v>634</v>
      </c>
      <c r="H2937" s="65" t="s">
        <v>13</v>
      </c>
      <c r="I2937" s="81">
        <v>-32.7077999999998</v>
      </c>
      <c r="J2937" s="48" t="str">
        <f t="shared" si="45"/>
        <v>200 Dept of Human Services</v>
      </c>
      <c r="K2937" s="48" t="str">
        <f>IFERROR(VLOOKUP(C2937,AppropUnits[],13,0),D2937)</f>
        <v>DHS Aging Waiver Services</v>
      </c>
      <c r="L2937" s="72" t="s">
        <v>632</v>
      </c>
      <c r="M2937" s="73" t="s">
        <v>2161</v>
      </c>
    </row>
    <row r="2938" spans="1:13" ht="15" customHeight="1" x14ac:dyDescent="0.25">
      <c r="A2938" s="64" t="s">
        <v>108</v>
      </c>
      <c r="B2938" s="65" t="s">
        <v>105</v>
      </c>
      <c r="C2938" s="65" t="s">
        <v>959</v>
      </c>
      <c r="D2938" s="65" t="s">
        <v>960</v>
      </c>
      <c r="E2938" s="77" t="s">
        <v>361</v>
      </c>
      <c r="F2938" s="65" t="s">
        <v>633</v>
      </c>
      <c r="G2938" s="65" t="s">
        <v>634</v>
      </c>
      <c r="H2938" s="65" t="s">
        <v>635</v>
      </c>
      <c r="I2938" s="81">
        <v>84.578400000000101</v>
      </c>
      <c r="J2938" s="48" t="str">
        <f t="shared" si="45"/>
        <v>200 Dept of Human Services</v>
      </c>
      <c r="K2938" s="48" t="str">
        <f>IFERROR(VLOOKUP(C2938,AppropUnits[],13,0),D2938)</f>
        <v>DHS Aging Waiver Services</v>
      </c>
      <c r="L2938" s="72" t="s">
        <v>632</v>
      </c>
      <c r="M2938" s="73" t="s">
        <v>2161</v>
      </c>
    </row>
    <row r="2939" spans="1:13" ht="15" customHeight="1" x14ac:dyDescent="0.25">
      <c r="A2939" s="64" t="s">
        <v>108</v>
      </c>
      <c r="B2939" s="65" t="s">
        <v>105</v>
      </c>
      <c r="C2939" s="65" t="s">
        <v>959</v>
      </c>
      <c r="D2939" s="65" t="s">
        <v>960</v>
      </c>
      <c r="E2939" s="77" t="s">
        <v>361</v>
      </c>
      <c r="F2939" s="65" t="s">
        <v>633</v>
      </c>
      <c r="G2939" s="65" t="s">
        <v>667</v>
      </c>
      <c r="H2939" s="65" t="s">
        <v>635</v>
      </c>
      <c r="I2939" s="81">
        <v>155.15999999999954</v>
      </c>
      <c r="J2939" s="48" t="str">
        <f t="shared" si="45"/>
        <v>200 Dept of Human Services</v>
      </c>
      <c r="K2939" s="48" t="str">
        <f>IFERROR(VLOOKUP(C2939,AppropUnits[],13,0),D2939)</f>
        <v>DHS Aging Waiver Services</v>
      </c>
      <c r="L2939" s="72" t="s">
        <v>632</v>
      </c>
      <c r="M2939" s="73" t="s">
        <v>2161</v>
      </c>
    </row>
    <row r="2940" spans="1:13" ht="15" customHeight="1" x14ac:dyDescent="0.25">
      <c r="A2940" s="64" t="s">
        <v>108</v>
      </c>
      <c r="B2940" s="65" t="s">
        <v>105</v>
      </c>
      <c r="C2940" s="65" t="s">
        <v>961</v>
      </c>
      <c r="D2940" s="65" t="s">
        <v>962</v>
      </c>
      <c r="E2940" s="77" t="s">
        <v>361</v>
      </c>
      <c r="F2940" s="65" t="s">
        <v>633</v>
      </c>
      <c r="G2940" s="65" t="s">
        <v>634</v>
      </c>
      <c r="H2940" s="65" t="s">
        <v>13</v>
      </c>
      <c r="I2940" s="81">
        <v>-10.721999999999934</v>
      </c>
      <c r="J2940" s="48" t="str">
        <f t="shared" si="45"/>
        <v>200 Dept of Human Services</v>
      </c>
      <c r="K2940" s="48" t="str">
        <f>IFERROR(VLOOKUP(C2940,AppropUnits[],13,0),D2940)</f>
        <v>DHS Aging Alternatives</v>
      </c>
      <c r="L2940" s="72" t="s">
        <v>632</v>
      </c>
      <c r="M2940" s="73" t="s">
        <v>2161</v>
      </c>
    </row>
    <row r="2941" spans="1:13" ht="15" customHeight="1" x14ac:dyDescent="0.25">
      <c r="A2941" s="64" t="s">
        <v>108</v>
      </c>
      <c r="B2941" s="65" t="s">
        <v>105</v>
      </c>
      <c r="C2941" s="65" t="s">
        <v>961</v>
      </c>
      <c r="D2941" s="65" t="s">
        <v>962</v>
      </c>
      <c r="E2941" s="77" t="s">
        <v>361</v>
      </c>
      <c r="F2941" s="65" t="s">
        <v>633</v>
      </c>
      <c r="G2941" s="65" t="s">
        <v>634</v>
      </c>
      <c r="H2941" s="65" t="s">
        <v>635</v>
      </c>
      <c r="I2941" s="81">
        <v>33.139200000000031</v>
      </c>
      <c r="J2941" s="48" t="str">
        <f t="shared" si="45"/>
        <v>200 Dept of Human Services</v>
      </c>
      <c r="K2941" s="48" t="str">
        <f>IFERROR(VLOOKUP(C2941,AppropUnits[],13,0),D2941)</f>
        <v>DHS Aging Alternatives</v>
      </c>
      <c r="L2941" s="72" t="s">
        <v>632</v>
      </c>
      <c r="M2941" s="73" t="s">
        <v>2161</v>
      </c>
    </row>
    <row r="2942" spans="1:13" ht="15" customHeight="1" x14ac:dyDescent="0.25">
      <c r="A2942" s="64" t="s">
        <v>108</v>
      </c>
      <c r="B2942" s="65" t="s">
        <v>105</v>
      </c>
      <c r="C2942" s="65" t="s">
        <v>961</v>
      </c>
      <c r="D2942" s="65" t="s">
        <v>962</v>
      </c>
      <c r="E2942" s="77" t="s">
        <v>361</v>
      </c>
      <c r="F2942" s="65" t="s">
        <v>633</v>
      </c>
      <c r="G2942" s="65" t="s">
        <v>651</v>
      </c>
      <c r="H2942" s="65" t="s">
        <v>635</v>
      </c>
      <c r="I2942" s="81">
        <v>-51.802415999999994</v>
      </c>
      <c r="J2942" s="48" t="str">
        <f t="shared" si="45"/>
        <v>200 Dept of Human Services</v>
      </c>
      <c r="K2942" s="48" t="str">
        <f>IFERROR(VLOOKUP(C2942,AppropUnits[],13,0),D2942)</f>
        <v>DHS Aging Alternatives</v>
      </c>
      <c r="L2942" s="72" t="s">
        <v>632</v>
      </c>
      <c r="M2942" s="73" t="s">
        <v>2161</v>
      </c>
    </row>
    <row r="2943" spans="1:13" ht="15" customHeight="1" x14ac:dyDescent="0.25">
      <c r="A2943" s="64" t="s">
        <v>108</v>
      </c>
      <c r="B2943" s="65" t="s">
        <v>105</v>
      </c>
      <c r="C2943" s="65" t="s">
        <v>961</v>
      </c>
      <c r="D2943" s="65" t="s">
        <v>962</v>
      </c>
      <c r="E2943" s="77" t="s">
        <v>361</v>
      </c>
      <c r="F2943" s="65" t="s">
        <v>633</v>
      </c>
      <c r="G2943" s="65" t="s">
        <v>667</v>
      </c>
      <c r="H2943" s="65" t="s">
        <v>635</v>
      </c>
      <c r="I2943" s="81">
        <v>51.719999999999843</v>
      </c>
      <c r="J2943" s="48" t="str">
        <f t="shared" si="45"/>
        <v>200 Dept of Human Services</v>
      </c>
      <c r="K2943" s="48" t="str">
        <f>IFERROR(VLOOKUP(C2943,AppropUnits[],13,0),D2943)</f>
        <v>DHS Aging Alternatives</v>
      </c>
      <c r="L2943" s="72" t="s">
        <v>632</v>
      </c>
      <c r="M2943" s="73" t="s">
        <v>2161</v>
      </c>
    </row>
    <row r="2944" spans="1:13" ht="15" customHeight="1" x14ac:dyDescent="0.25">
      <c r="A2944" s="64" t="s">
        <v>124</v>
      </c>
      <c r="B2944" s="65" t="s">
        <v>125</v>
      </c>
      <c r="C2944" s="65" t="s">
        <v>963</v>
      </c>
      <c r="D2944" s="65" t="s">
        <v>964</v>
      </c>
      <c r="E2944" s="77" t="s">
        <v>361</v>
      </c>
      <c r="F2944" s="65" t="s">
        <v>633</v>
      </c>
      <c r="G2944" s="65" t="s">
        <v>634</v>
      </c>
      <c r="H2944" s="65" t="s">
        <v>13</v>
      </c>
      <c r="I2944" s="81">
        <v>-145.31860357425862</v>
      </c>
      <c r="J2944" s="48" t="str">
        <f t="shared" si="45"/>
        <v>270 Dept of Health</v>
      </c>
      <c r="K2944" s="48" t="str">
        <f>IFERROR(VLOOKUP(C2944,AppropUnits[],13,0),D2944)</f>
        <v>DOH Qualified Patient Enterprise Fund</v>
      </c>
      <c r="L2944" s="72" t="s">
        <v>632</v>
      </c>
      <c r="M2944" s="73" t="s">
        <v>2161</v>
      </c>
    </row>
    <row r="2945" spans="1:13" ht="15" customHeight="1" x14ac:dyDescent="0.25">
      <c r="A2945" s="64" t="s">
        <v>124</v>
      </c>
      <c r="B2945" s="65" t="s">
        <v>125</v>
      </c>
      <c r="C2945" s="65" t="s">
        <v>963</v>
      </c>
      <c r="D2945" s="65" t="s">
        <v>964</v>
      </c>
      <c r="E2945" s="77" t="s">
        <v>361</v>
      </c>
      <c r="F2945" s="65" t="s">
        <v>633</v>
      </c>
      <c r="G2945" s="65" t="s">
        <v>634</v>
      </c>
      <c r="H2945" s="65" t="s">
        <v>635</v>
      </c>
      <c r="I2945" s="81">
        <v>117.12500000000038</v>
      </c>
      <c r="J2945" s="48" t="str">
        <f t="shared" si="45"/>
        <v>270 Dept of Health</v>
      </c>
      <c r="K2945" s="48" t="str">
        <f>IFERROR(VLOOKUP(C2945,AppropUnits[],13,0),D2945)</f>
        <v>DOH Qualified Patient Enterprise Fund</v>
      </c>
      <c r="L2945" s="72" t="s">
        <v>632</v>
      </c>
      <c r="M2945" s="73" t="s">
        <v>2161</v>
      </c>
    </row>
    <row r="2946" spans="1:13" ht="15" customHeight="1" x14ac:dyDescent="0.25">
      <c r="A2946" s="64" t="s">
        <v>124</v>
      </c>
      <c r="B2946" s="65" t="s">
        <v>125</v>
      </c>
      <c r="C2946" s="65" t="s">
        <v>963</v>
      </c>
      <c r="D2946" s="65" t="s">
        <v>964</v>
      </c>
      <c r="E2946" s="77" t="s">
        <v>361</v>
      </c>
      <c r="F2946" s="65" t="s">
        <v>633</v>
      </c>
      <c r="G2946" s="65" t="s">
        <v>649</v>
      </c>
      <c r="H2946" s="65" t="s">
        <v>635</v>
      </c>
      <c r="I2946" s="81">
        <v>158.24250000000029</v>
      </c>
      <c r="J2946" s="48" t="str">
        <f t="shared" si="45"/>
        <v>270 Dept of Health</v>
      </c>
      <c r="K2946" s="48" t="str">
        <f>IFERROR(VLOOKUP(C2946,AppropUnits[],13,0),D2946)</f>
        <v>DOH Qualified Patient Enterprise Fund</v>
      </c>
      <c r="L2946" s="72" t="s">
        <v>632</v>
      </c>
      <c r="M2946" s="73" t="s">
        <v>2161</v>
      </c>
    </row>
    <row r="2947" spans="1:13" ht="15" customHeight="1" x14ac:dyDescent="0.25">
      <c r="A2947" s="64" t="s">
        <v>124</v>
      </c>
      <c r="B2947" s="65" t="s">
        <v>125</v>
      </c>
      <c r="C2947" s="65" t="s">
        <v>963</v>
      </c>
      <c r="D2947" s="65" t="s">
        <v>964</v>
      </c>
      <c r="E2947" s="77" t="s">
        <v>361</v>
      </c>
      <c r="F2947" s="65" t="s">
        <v>633</v>
      </c>
      <c r="G2947" s="65" t="s">
        <v>650</v>
      </c>
      <c r="H2947" s="65" t="s">
        <v>635</v>
      </c>
      <c r="I2947" s="81">
        <v>29.25</v>
      </c>
      <c r="J2947" s="48" t="str">
        <f t="shared" si="45"/>
        <v>270 Dept of Health</v>
      </c>
      <c r="K2947" s="48" t="str">
        <f>IFERROR(VLOOKUP(C2947,AppropUnits[],13,0),D2947)</f>
        <v>DOH Qualified Patient Enterprise Fund</v>
      </c>
      <c r="L2947" s="72" t="s">
        <v>632</v>
      </c>
      <c r="M2947" s="73" t="s">
        <v>2161</v>
      </c>
    </row>
    <row r="2948" spans="1:13" ht="15" customHeight="1" x14ac:dyDescent="0.25">
      <c r="A2948" s="64" t="s">
        <v>124</v>
      </c>
      <c r="B2948" s="65" t="s">
        <v>125</v>
      </c>
      <c r="C2948" s="65" t="s">
        <v>963</v>
      </c>
      <c r="D2948" s="65" t="s">
        <v>964</v>
      </c>
      <c r="E2948" s="77" t="s">
        <v>361</v>
      </c>
      <c r="F2948" s="65" t="s">
        <v>633</v>
      </c>
      <c r="G2948" s="65" t="s">
        <v>644</v>
      </c>
      <c r="H2948" s="65" t="s">
        <v>635</v>
      </c>
      <c r="I2948" s="81">
        <v>231.61999999999983</v>
      </c>
      <c r="J2948" s="48" t="str">
        <f t="shared" ref="J2948:J3011" si="46">IF(A2948&gt;"",A2948&amp;" "&amp;B2948,B2948)</f>
        <v>270 Dept of Health</v>
      </c>
      <c r="K2948" s="48" t="str">
        <f>IFERROR(VLOOKUP(C2948,AppropUnits[],13,0),D2948)</f>
        <v>DOH Qualified Patient Enterprise Fund</v>
      </c>
      <c r="L2948" s="72" t="s">
        <v>632</v>
      </c>
      <c r="M2948" s="73" t="s">
        <v>2161</v>
      </c>
    </row>
    <row r="2949" spans="1:13" ht="15" customHeight="1" x14ac:dyDescent="0.25">
      <c r="A2949" s="64" t="s">
        <v>124</v>
      </c>
      <c r="B2949" s="65" t="s">
        <v>125</v>
      </c>
      <c r="C2949" s="65" t="s">
        <v>126</v>
      </c>
      <c r="D2949" s="65" t="s">
        <v>965</v>
      </c>
      <c r="E2949" s="77" t="s">
        <v>361</v>
      </c>
      <c r="F2949" s="65" t="s">
        <v>633</v>
      </c>
      <c r="G2949" s="65" t="s">
        <v>634</v>
      </c>
      <c r="H2949" s="65" t="s">
        <v>13</v>
      </c>
      <c r="I2949" s="81">
        <v>-326.90428578221804</v>
      </c>
      <c r="J2949" s="48" t="str">
        <f t="shared" si="46"/>
        <v>270 Dept of Health</v>
      </c>
      <c r="K2949" s="48" t="str">
        <f>IFERROR(VLOOKUP(C2949,AppropUnits[],13,0),D2949)</f>
        <v>DOH Executive Director</v>
      </c>
      <c r="L2949" s="72" t="s">
        <v>632</v>
      </c>
      <c r="M2949" s="73" t="s">
        <v>2161</v>
      </c>
    </row>
    <row r="2950" spans="1:13" ht="15" customHeight="1" x14ac:dyDescent="0.25">
      <c r="A2950" s="64" t="s">
        <v>124</v>
      </c>
      <c r="B2950" s="65" t="s">
        <v>125</v>
      </c>
      <c r="C2950" s="65" t="s">
        <v>126</v>
      </c>
      <c r="D2950" s="65" t="s">
        <v>965</v>
      </c>
      <c r="E2950" s="77" t="s">
        <v>361</v>
      </c>
      <c r="F2950" s="65" t="s">
        <v>633</v>
      </c>
      <c r="G2950" s="65" t="s">
        <v>634</v>
      </c>
      <c r="H2950" s="65" t="s">
        <v>635</v>
      </c>
      <c r="I2950" s="81">
        <v>1030.4048000000025</v>
      </c>
      <c r="J2950" s="48" t="str">
        <f t="shared" si="46"/>
        <v>270 Dept of Health</v>
      </c>
      <c r="K2950" s="48" t="str">
        <f>IFERROR(VLOOKUP(C2950,AppropUnits[],13,0),D2950)</f>
        <v>DOH Executive Director</v>
      </c>
      <c r="L2950" s="72" t="s">
        <v>632</v>
      </c>
      <c r="M2950" s="73" t="s">
        <v>2161</v>
      </c>
    </row>
    <row r="2951" spans="1:13" ht="15" customHeight="1" x14ac:dyDescent="0.25">
      <c r="A2951" s="64" t="s">
        <v>124</v>
      </c>
      <c r="B2951" s="65" t="s">
        <v>125</v>
      </c>
      <c r="C2951" s="65" t="s">
        <v>126</v>
      </c>
      <c r="D2951" s="65" t="s">
        <v>965</v>
      </c>
      <c r="E2951" s="77" t="s">
        <v>361</v>
      </c>
      <c r="F2951" s="65" t="s">
        <v>633</v>
      </c>
      <c r="G2951" s="65" t="s">
        <v>649</v>
      </c>
      <c r="H2951" s="65" t="s">
        <v>635</v>
      </c>
      <c r="I2951" s="81">
        <v>6236.7650000000003</v>
      </c>
      <c r="J2951" s="48" t="str">
        <f t="shared" si="46"/>
        <v>270 Dept of Health</v>
      </c>
      <c r="K2951" s="48" t="str">
        <f>IFERROR(VLOOKUP(C2951,AppropUnits[],13,0),D2951)</f>
        <v>DOH Executive Director</v>
      </c>
      <c r="L2951" s="72" t="s">
        <v>632</v>
      </c>
      <c r="M2951" s="73" t="s">
        <v>2161</v>
      </c>
    </row>
    <row r="2952" spans="1:13" ht="15" customHeight="1" x14ac:dyDescent="0.25">
      <c r="A2952" s="64" t="s">
        <v>124</v>
      </c>
      <c r="B2952" s="65" t="s">
        <v>125</v>
      </c>
      <c r="C2952" s="65" t="s">
        <v>126</v>
      </c>
      <c r="D2952" s="65" t="s">
        <v>965</v>
      </c>
      <c r="E2952" s="77" t="s">
        <v>361</v>
      </c>
      <c r="F2952" s="65" t="s">
        <v>633</v>
      </c>
      <c r="G2952" s="65" t="s">
        <v>650</v>
      </c>
      <c r="H2952" s="65" t="s">
        <v>635</v>
      </c>
      <c r="I2952" s="81">
        <v>1446.25</v>
      </c>
      <c r="J2952" s="48" t="str">
        <f t="shared" si="46"/>
        <v>270 Dept of Health</v>
      </c>
      <c r="K2952" s="48" t="str">
        <f>IFERROR(VLOOKUP(C2952,AppropUnits[],13,0),D2952)</f>
        <v>DOH Executive Director</v>
      </c>
      <c r="L2952" s="72" t="s">
        <v>632</v>
      </c>
      <c r="M2952" s="73" t="s">
        <v>2161</v>
      </c>
    </row>
    <row r="2953" spans="1:13" ht="15" customHeight="1" x14ac:dyDescent="0.25">
      <c r="A2953" s="64" t="s">
        <v>124</v>
      </c>
      <c r="B2953" s="65" t="s">
        <v>125</v>
      </c>
      <c r="C2953" s="65" t="s">
        <v>126</v>
      </c>
      <c r="D2953" s="65" t="s">
        <v>965</v>
      </c>
      <c r="E2953" s="77" t="s">
        <v>361</v>
      </c>
      <c r="F2953" s="65" t="s">
        <v>633</v>
      </c>
      <c r="G2953" s="65" t="s">
        <v>651</v>
      </c>
      <c r="H2953" s="65" t="s">
        <v>635</v>
      </c>
      <c r="I2953" s="81">
        <v>-172.96310400000004</v>
      </c>
      <c r="J2953" s="48" t="str">
        <f t="shared" si="46"/>
        <v>270 Dept of Health</v>
      </c>
      <c r="K2953" s="48" t="str">
        <f>IFERROR(VLOOKUP(C2953,AppropUnits[],13,0),D2953)</f>
        <v>DOH Executive Director</v>
      </c>
      <c r="L2953" s="72" t="s">
        <v>632</v>
      </c>
      <c r="M2953" s="73" t="s">
        <v>2161</v>
      </c>
    </row>
    <row r="2954" spans="1:13" ht="15" customHeight="1" x14ac:dyDescent="0.25">
      <c r="A2954" s="64" t="s">
        <v>124</v>
      </c>
      <c r="B2954" s="65" t="s">
        <v>125</v>
      </c>
      <c r="C2954" s="65" t="s">
        <v>126</v>
      </c>
      <c r="D2954" s="65" t="s">
        <v>965</v>
      </c>
      <c r="E2954" s="77" t="s">
        <v>361</v>
      </c>
      <c r="F2954" s="65" t="s">
        <v>633</v>
      </c>
      <c r="G2954" s="65" t="s">
        <v>644</v>
      </c>
      <c r="H2954" s="65" t="s">
        <v>635</v>
      </c>
      <c r="I2954" s="81">
        <v>13523.164999999994</v>
      </c>
      <c r="J2954" s="48" t="str">
        <f t="shared" si="46"/>
        <v>270 Dept of Health</v>
      </c>
      <c r="K2954" s="48" t="str">
        <f>IFERROR(VLOOKUP(C2954,AppropUnits[],13,0),D2954)</f>
        <v>DOH Executive Director</v>
      </c>
      <c r="L2954" s="72" t="s">
        <v>632</v>
      </c>
      <c r="M2954" s="73" t="s">
        <v>2161</v>
      </c>
    </row>
    <row r="2955" spans="1:13" ht="15" customHeight="1" x14ac:dyDescent="0.25">
      <c r="A2955" s="64" t="s">
        <v>124</v>
      </c>
      <c r="B2955" s="65" t="s">
        <v>125</v>
      </c>
      <c r="C2955" s="65" t="s">
        <v>126</v>
      </c>
      <c r="D2955" s="65" t="s">
        <v>965</v>
      </c>
      <c r="E2955" s="77" t="s">
        <v>361</v>
      </c>
      <c r="F2955" s="65" t="s">
        <v>633</v>
      </c>
      <c r="G2955" s="65" t="s">
        <v>652</v>
      </c>
      <c r="H2955" s="65" t="s">
        <v>635</v>
      </c>
      <c r="I2955" s="81">
        <v>2724.269792648</v>
      </c>
      <c r="J2955" s="48" t="str">
        <f t="shared" si="46"/>
        <v>270 Dept of Health</v>
      </c>
      <c r="K2955" s="48" t="str">
        <f>IFERROR(VLOOKUP(C2955,AppropUnits[],13,0),D2955)</f>
        <v>DOH Executive Director</v>
      </c>
      <c r="L2955" s="72" t="s">
        <v>632</v>
      </c>
      <c r="M2955" s="73" t="s">
        <v>2161</v>
      </c>
    </row>
    <row r="2956" spans="1:13" ht="15" customHeight="1" x14ac:dyDescent="0.25">
      <c r="A2956" s="64" t="s">
        <v>124</v>
      </c>
      <c r="B2956" s="65" t="s">
        <v>125</v>
      </c>
      <c r="C2956" s="65" t="s">
        <v>966</v>
      </c>
      <c r="D2956" s="65" t="s">
        <v>967</v>
      </c>
      <c r="E2956" s="77" t="s">
        <v>361</v>
      </c>
      <c r="F2956" s="65" t="s">
        <v>633</v>
      </c>
      <c r="G2956" s="65" t="s">
        <v>634</v>
      </c>
      <c r="H2956" s="65" t="s">
        <v>635</v>
      </c>
      <c r="I2956" s="81">
        <v>1335.3693946574369</v>
      </c>
      <c r="J2956" s="48" t="str">
        <f t="shared" si="46"/>
        <v>270 Dept of Health</v>
      </c>
      <c r="K2956" s="48" t="str">
        <f>IFERROR(VLOOKUP(C2956,AppropUnits[],13,0),D2956)</f>
        <v>DOH Center for Health Data &amp; Informatics</v>
      </c>
      <c r="L2956" s="72" t="s">
        <v>632</v>
      </c>
      <c r="M2956" s="73" t="s">
        <v>2161</v>
      </c>
    </row>
    <row r="2957" spans="1:13" ht="15" customHeight="1" x14ac:dyDescent="0.25">
      <c r="A2957" s="64" t="s">
        <v>124</v>
      </c>
      <c r="B2957" s="65" t="s">
        <v>125</v>
      </c>
      <c r="C2957" s="65" t="s">
        <v>966</v>
      </c>
      <c r="D2957" s="65" t="s">
        <v>967</v>
      </c>
      <c r="E2957" s="77" t="s">
        <v>361</v>
      </c>
      <c r="F2957" s="65" t="s">
        <v>633</v>
      </c>
      <c r="G2957" s="65" t="s">
        <v>650</v>
      </c>
      <c r="H2957" s="65" t="s">
        <v>635</v>
      </c>
      <c r="I2957" s="81">
        <v>386.01070121169835</v>
      </c>
      <c r="J2957" s="48" t="str">
        <f t="shared" si="46"/>
        <v>270 Dept of Health</v>
      </c>
      <c r="K2957" s="48" t="str">
        <f>IFERROR(VLOOKUP(C2957,AppropUnits[],13,0),D2957)</f>
        <v>DOH Center for Health Data &amp; Informatics</v>
      </c>
      <c r="L2957" s="72" t="s">
        <v>632</v>
      </c>
      <c r="M2957" s="73" t="s">
        <v>2161</v>
      </c>
    </row>
    <row r="2958" spans="1:13" ht="15" customHeight="1" x14ac:dyDescent="0.25">
      <c r="A2958" s="64" t="s">
        <v>124</v>
      </c>
      <c r="B2958" s="65" t="s">
        <v>125</v>
      </c>
      <c r="C2958" s="65" t="s">
        <v>966</v>
      </c>
      <c r="D2958" s="65" t="s">
        <v>968</v>
      </c>
      <c r="E2958" s="77" t="s">
        <v>361</v>
      </c>
      <c r="F2958" s="65" t="s">
        <v>633</v>
      </c>
      <c r="G2958" s="65" t="s">
        <v>634</v>
      </c>
      <c r="H2958" s="65" t="s">
        <v>13</v>
      </c>
      <c r="I2958" s="81">
        <v>-1611.4024538516487</v>
      </c>
      <c r="J2958" s="48" t="str">
        <f t="shared" si="46"/>
        <v>270 Dept of Health</v>
      </c>
      <c r="K2958" s="48" t="str">
        <f>IFERROR(VLOOKUP(C2958,AppropUnits[],13,0),D2958)</f>
        <v>DOH Center for Health Data &amp; Informatics</v>
      </c>
      <c r="L2958" s="72" t="s">
        <v>632</v>
      </c>
      <c r="M2958" s="73" t="s">
        <v>2161</v>
      </c>
    </row>
    <row r="2959" spans="1:13" ht="15" customHeight="1" x14ac:dyDescent="0.25">
      <c r="A2959" s="64" t="s">
        <v>124</v>
      </c>
      <c r="B2959" s="65" t="s">
        <v>125</v>
      </c>
      <c r="C2959" s="65" t="s">
        <v>966</v>
      </c>
      <c r="D2959" s="65" t="s">
        <v>968</v>
      </c>
      <c r="E2959" s="77" t="s">
        <v>361</v>
      </c>
      <c r="F2959" s="65" t="s">
        <v>633</v>
      </c>
      <c r="G2959" s="65" t="s">
        <v>634</v>
      </c>
      <c r="H2959" s="65" t="s">
        <v>635</v>
      </c>
      <c r="I2959" s="81">
        <v>1063.7068040000051</v>
      </c>
      <c r="J2959" s="48" t="str">
        <f t="shared" si="46"/>
        <v>270 Dept of Health</v>
      </c>
      <c r="K2959" s="48" t="str">
        <f>IFERROR(VLOOKUP(C2959,AppropUnits[],13,0),D2959)</f>
        <v>DOH Center for Health Data &amp; Informatics</v>
      </c>
      <c r="L2959" s="72" t="s">
        <v>632</v>
      </c>
      <c r="M2959" s="73" t="s">
        <v>2161</v>
      </c>
    </row>
    <row r="2960" spans="1:13" ht="15" customHeight="1" x14ac:dyDescent="0.25">
      <c r="A2960" s="64" t="s">
        <v>124</v>
      </c>
      <c r="B2960" s="65" t="s">
        <v>125</v>
      </c>
      <c r="C2960" s="65" t="s">
        <v>966</v>
      </c>
      <c r="D2960" s="65" t="s">
        <v>968</v>
      </c>
      <c r="E2960" s="77" t="s">
        <v>361</v>
      </c>
      <c r="F2960" s="65" t="s">
        <v>633</v>
      </c>
      <c r="G2960" s="65" t="s">
        <v>649</v>
      </c>
      <c r="H2960" s="65" t="s">
        <v>635</v>
      </c>
      <c r="I2960" s="81">
        <v>21441.809999999994</v>
      </c>
      <c r="J2960" s="48" t="str">
        <f t="shared" si="46"/>
        <v>270 Dept of Health</v>
      </c>
      <c r="K2960" s="48" t="str">
        <f>IFERROR(VLOOKUP(C2960,AppropUnits[],13,0),D2960)</f>
        <v>DOH Center for Health Data &amp; Informatics</v>
      </c>
      <c r="L2960" s="72" t="s">
        <v>632</v>
      </c>
      <c r="M2960" s="73" t="s">
        <v>2161</v>
      </c>
    </row>
    <row r="2961" spans="1:13" ht="15" customHeight="1" x14ac:dyDescent="0.25">
      <c r="A2961" s="64" t="s">
        <v>124</v>
      </c>
      <c r="B2961" s="65" t="s">
        <v>125</v>
      </c>
      <c r="C2961" s="65" t="s">
        <v>966</v>
      </c>
      <c r="D2961" s="65" t="s">
        <v>968</v>
      </c>
      <c r="E2961" s="77" t="s">
        <v>361</v>
      </c>
      <c r="F2961" s="65" t="s">
        <v>633</v>
      </c>
      <c r="G2961" s="65" t="s">
        <v>650</v>
      </c>
      <c r="H2961" s="65" t="s">
        <v>635</v>
      </c>
      <c r="I2961" s="81">
        <v>5480.5</v>
      </c>
      <c r="J2961" s="48" t="str">
        <f t="shared" si="46"/>
        <v>270 Dept of Health</v>
      </c>
      <c r="K2961" s="48" t="str">
        <f>IFERROR(VLOOKUP(C2961,AppropUnits[],13,0),D2961)</f>
        <v>DOH Center for Health Data &amp; Informatics</v>
      </c>
      <c r="L2961" s="72" t="s">
        <v>632</v>
      </c>
      <c r="M2961" s="73" t="s">
        <v>2161</v>
      </c>
    </row>
    <row r="2962" spans="1:13" ht="15" customHeight="1" x14ac:dyDescent="0.25">
      <c r="A2962" s="64" t="s">
        <v>124</v>
      </c>
      <c r="B2962" s="65" t="s">
        <v>125</v>
      </c>
      <c r="C2962" s="65" t="s">
        <v>966</v>
      </c>
      <c r="D2962" s="65" t="s">
        <v>968</v>
      </c>
      <c r="E2962" s="77" t="s">
        <v>361</v>
      </c>
      <c r="F2962" s="65" t="s">
        <v>633</v>
      </c>
      <c r="G2962" s="65" t="s">
        <v>651</v>
      </c>
      <c r="H2962" s="65" t="s">
        <v>635</v>
      </c>
      <c r="I2962" s="81">
        <v>-21.816992000000006</v>
      </c>
      <c r="J2962" s="48" t="str">
        <f t="shared" si="46"/>
        <v>270 Dept of Health</v>
      </c>
      <c r="K2962" s="48" t="str">
        <f>IFERROR(VLOOKUP(C2962,AppropUnits[],13,0),D2962)</f>
        <v>DOH Center for Health Data &amp; Informatics</v>
      </c>
      <c r="L2962" s="72" t="s">
        <v>632</v>
      </c>
      <c r="M2962" s="73" t="s">
        <v>2161</v>
      </c>
    </row>
    <row r="2963" spans="1:13" ht="15" customHeight="1" x14ac:dyDescent="0.25">
      <c r="A2963" s="64" t="s">
        <v>124</v>
      </c>
      <c r="B2963" s="65" t="s">
        <v>125</v>
      </c>
      <c r="C2963" s="65" t="s">
        <v>966</v>
      </c>
      <c r="D2963" s="65" t="s">
        <v>968</v>
      </c>
      <c r="E2963" s="77" t="s">
        <v>361</v>
      </c>
      <c r="F2963" s="65" t="s">
        <v>633</v>
      </c>
      <c r="G2963" s="65" t="s">
        <v>644</v>
      </c>
      <c r="H2963" s="65" t="s">
        <v>635</v>
      </c>
      <c r="I2963" s="81">
        <v>1256.6949999999993</v>
      </c>
      <c r="J2963" s="48" t="str">
        <f t="shared" si="46"/>
        <v>270 Dept of Health</v>
      </c>
      <c r="K2963" s="48" t="str">
        <f>IFERROR(VLOOKUP(C2963,AppropUnits[],13,0),D2963)</f>
        <v>DOH Center for Health Data &amp; Informatics</v>
      </c>
      <c r="L2963" s="72" t="s">
        <v>632</v>
      </c>
      <c r="M2963" s="73" t="s">
        <v>2161</v>
      </c>
    </row>
    <row r="2964" spans="1:13" ht="15" customHeight="1" x14ac:dyDescent="0.25">
      <c r="A2964" s="64" t="s">
        <v>124</v>
      </c>
      <c r="B2964" s="65" t="s">
        <v>125</v>
      </c>
      <c r="C2964" s="65" t="s">
        <v>966</v>
      </c>
      <c r="D2964" s="65" t="s">
        <v>968</v>
      </c>
      <c r="E2964" s="77" t="s">
        <v>361</v>
      </c>
      <c r="F2964" s="65" t="s">
        <v>633</v>
      </c>
      <c r="G2964" s="65" t="s">
        <v>652</v>
      </c>
      <c r="H2964" s="65" t="s">
        <v>635</v>
      </c>
      <c r="I2964" s="81">
        <v>30264.020241332568</v>
      </c>
      <c r="J2964" s="48" t="str">
        <f t="shared" si="46"/>
        <v>270 Dept of Health</v>
      </c>
      <c r="K2964" s="48" t="str">
        <f>IFERROR(VLOOKUP(C2964,AppropUnits[],13,0),D2964)</f>
        <v>DOH Center for Health Data &amp; Informatics</v>
      </c>
      <c r="L2964" s="72" t="s">
        <v>632</v>
      </c>
      <c r="M2964" s="73" t="s">
        <v>2161</v>
      </c>
    </row>
    <row r="2965" spans="1:13" ht="15" customHeight="1" x14ac:dyDescent="0.25">
      <c r="A2965" s="64" t="s">
        <v>124</v>
      </c>
      <c r="B2965" s="65" t="s">
        <v>125</v>
      </c>
      <c r="C2965" s="65" t="s">
        <v>127</v>
      </c>
      <c r="D2965" s="65" t="s">
        <v>969</v>
      </c>
      <c r="E2965" s="77" t="s">
        <v>361</v>
      </c>
      <c r="F2965" s="65" t="s">
        <v>633</v>
      </c>
      <c r="G2965" s="65" t="s">
        <v>634</v>
      </c>
      <c r="H2965" s="65" t="s">
        <v>13</v>
      </c>
      <c r="I2965" s="81">
        <v>-8224.4829965049903</v>
      </c>
      <c r="J2965" s="48" t="str">
        <f t="shared" si="46"/>
        <v>270 Dept of Health</v>
      </c>
      <c r="K2965" s="48" t="str">
        <f>IFERROR(VLOOKUP(C2965,AppropUnits[],13,0),D2965)</f>
        <v>DOH Program Operations</v>
      </c>
      <c r="L2965" s="72" t="s">
        <v>632</v>
      </c>
      <c r="M2965" s="73" t="s">
        <v>2161</v>
      </c>
    </row>
    <row r="2966" spans="1:13" ht="15" customHeight="1" x14ac:dyDescent="0.25">
      <c r="A2966" s="64" t="s">
        <v>124</v>
      </c>
      <c r="B2966" s="65" t="s">
        <v>125</v>
      </c>
      <c r="C2966" s="65" t="s">
        <v>127</v>
      </c>
      <c r="D2966" s="65" t="s">
        <v>969</v>
      </c>
      <c r="E2966" s="77" t="s">
        <v>361</v>
      </c>
      <c r="F2966" s="65" t="s">
        <v>633</v>
      </c>
      <c r="G2966" s="65" t="s">
        <v>634</v>
      </c>
      <c r="H2966" s="65" t="s">
        <v>635</v>
      </c>
      <c r="I2966" s="81">
        <v>31648.795599999987</v>
      </c>
      <c r="J2966" s="48" t="str">
        <f t="shared" si="46"/>
        <v>270 Dept of Health</v>
      </c>
      <c r="K2966" s="48" t="str">
        <f>IFERROR(VLOOKUP(C2966,AppropUnits[],13,0),D2966)</f>
        <v>DOH Program Operations</v>
      </c>
      <c r="L2966" s="72" t="s">
        <v>632</v>
      </c>
      <c r="M2966" s="73" t="s">
        <v>2161</v>
      </c>
    </row>
    <row r="2967" spans="1:13" ht="15" customHeight="1" x14ac:dyDescent="0.25">
      <c r="A2967" s="64" t="s">
        <v>124</v>
      </c>
      <c r="B2967" s="65" t="s">
        <v>125</v>
      </c>
      <c r="C2967" s="65" t="s">
        <v>127</v>
      </c>
      <c r="D2967" s="65" t="s">
        <v>969</v>
      </c>
      <c r="E2967" s="77" t="s">
        <v>361</v>
      </c>
      <c r="F2967" s="65" t="s">
        <v>633</v>
      </c>
      <c r="G2967" s="65" t="s">
        <v>649</v>
      </c>
      <c r="H2967" s="65" t="s">
        <v>635</v>
      </c>
      <c r="I2967" s="81">
        <v>10007.777499999998</v>
      </c>
      <c r="J2967" s="48" t="str">
        <f t="shared" si="46"/>
        <v>270 Dept of Health</v>
      </c>
      <c r="K2967" s="48" t="str">
        <f>IFERROR(VLOOKUP(C2967,AppropUnits[],13,0),D2967)</f>
        <v>DOH Program Operations</v>
      </c>
      <c r="L2967" s="72" t="s">
        <v>632</v>
      </c>
      <c r="M2967" s="73" t="s">
        <v>2161</v>
      </c>
    </row>
    <row r="2968" spans="1:13" ht="15" customHeight="1" x14ac:dyDescent="0.25">
      <c r="A2968" s="64" t="s">
        <v>124</v>
      </c>
      <c r="B2968" s="65" t="s">
        <v>125</v>
      </c>
      <c r="C2968" s="65" t="s">
        <v>127</v>
      </c>
      <c r="D2968" s="65" t="s">
        <v>969</v>
      </c>
      <c r="E2968" s="77" t="s">
        <v>361</v>
      </c>
      <c r="F2968" s="65" t="s">
        <v>633</v>
      </c>
      <c r="G2968" s="65" t="s">
        <v>650</v>
      </c>
      <c r="H2968" s="65" t="s">
        <v>635</v>
      </c>
      <c r="I2968" s="81">
        <v>2605.25</v>
      </c>
      <c r="J2968" s="48" t="str">
        <f t="shared" si="46"/>
        <v>270 Dept of Health</v>
      </c>
      <c r="K2968" s="48" t="str">
        <f>IFERROR(VLOOKUP(C2968,AppropUnits[],13,0),D2968)</f>
        <v>DOH Program Operations</v>
      </c>
      <c r="L2968" s="72" t="s">
        <v>632</v>
      </c>
      <c r="M2968" s="73" t="s">
        <v>2161</v>
      </c>
    </row>
    <row r="2969" spans="1:13" ht="15" customHeight="1" x14ac:dyDescent="0.25">
      <c r="A2969" s="64" t="s">
        <v>124</v>
      </c>
      <c r="B2969" s="65" t="s">
        <v>125</v>
      </c>
      <c r="C2969" s="65" t="s">
        <v>127</v>
      </c>
      <c r="D2969" s="65" t="s">
        <v>969</v>
      </c>
      <c r="E2969" s="77" t="s">
        <v>361</v>
      </c>
      <c r="F2969" s="65" t="s">
        <v>633</v>
      </c>
      <c r="G2969" s="65" t="s">
        <v>651</v>
      </c>
      <c r="H2969" s="65" t="s">
        <v>635</v>
      </c>
      <c r="I2969" s="81">
        <v>-6872.4402400000026</v>
      </c>
      <c r="J2969" s="48" t="str">
        <f t="shared" si="46"/>
        <v>270 Dept of Health</v>
      </c>
      <c r="K2969" s="48" t="str">
        <f>IFERROR(VLOOKUP(C2969,AppropUnits[],13,0),D2969)</f>
        <v>DOH Program Operations</v>
      </c>
      <c r="L2969" s="72" t="s">
        <v>632</v>
      </c>
      <c r="M2969" s="73" t="s">
        <v>2161</v>
      </c>
    </row>
    <row r="2970" spans="1:13" ht="15" customHeight="1" x14ac:dyDescent="0.25">
      <c r="A2970" s="64" t="s">
        <v>124</v>
      </c>
      <c r="B2970" s="65" t="s">
        <v>125</v>
      </c>
      <c r="C2970" s="65" t="s">
        <v>127</v>
      </c>
      <c r="D2970" s="65" t="s">
        <v>969</v>
      </c>
      <c r="E2970" s="77" t="s">
        <v>361</v>
      </c>
      <c r="F2970" s="65" t="s">
        <v>633</v>
      </c>
      <c r="G2970" s="65" t="s">
        <v>667</v>
      </c>
      <c r="H2970" s="65" t="s">
        <v>635</v>
      </c>
      <c r="I2970" s="81">
        <v>86372.399999999732</v>
      </c>
      <c r="J2970" s="48" t="str">
        <f t="shared" si="46"/>
        <v>270 Dept of Health</v>
      </c>
      <c r="K2970" s="48" t="str">
        <f>IFERROR(VLOOKUP(C2970,AppropUnits[],13,0),D2970)</f>
        <v>DOH Program Operations</v>
      </c>
      <c r="L2970" s="72" t="s">
        <v>632</v>
      </c>
      <c r="M2970" s="73" t="s">
        <v>2161</v>
      </c>
    </row>
    <row r="2971" spans="1:13" ht="15" customHeight="1" x14ac:dyDescent="0.25">
      <c r="A2971" s="64" t="s">
        <v>124</v>
      </c>
      <c r="B2971" s="65" t="s">
        <v>125</v>
      </c>
      <c r="C2971" s="65" t="s">
        <v>127</v>
      </c>
      <c r="D2971" s="65" t="s">
        <v>969</v>
      </c>
      <c r="E2971" s="77" t="s">
        <v>361</v>
      </c>
      <c r="F2971" s="65" t="s">
        <v>633</v>
      </c>
      <c r="G2971" s="65" t="s">
        <v>644</v>
      </c>
      <c r="H2971" s="65" t="s">
        <v>635</v>
      </c>
      <c r="I2971" s="81">
        <v>8641.9299999999948</v>
      </c>
      <c r="J2971" s="48" t="str">
        <f t="shared" si="46"/>
        <v>270 Dept of Health</v>
      </c>
      <c r="K2971" s="48" t="str">
        <f>IFERROR(VLOOKUP(C2971,AppropUnits[],13,0),D2971)</f>
        <v>DOH Program Operations</v>
      </c>
      <c r="L2971" s="72" t="s">
        <v>632</v>
      </c>
      <c r="M2971" s="73" t="s">
        <v>2161</v>
      </c>
    </row>
    <row r="2972" spans="1:13" ht="15" customHeight="1" x14ac:dyDescent="0.25">
      <c r="A2972" s="64" t="s">
        <v>124</v>
      </c>
      <c r="B2972" s="65" t="s">
        <v>125</v>
      </c>
      <c r="C2972" s="65" t="s">
        <v>127</v>
      </c>
      <c r="D2972" s="65" t="s">
        <v>969</v>
      </c>
      <c r="E2972" s="77" t="s">
        <v>361</v>
      </c>
      <c r="F2972" s="65" t="s">
        <v>633</v>
      </c>
      <c r="G2972" s="65" t="s">
        <v>652</v>
      </c>
      <c r="H2972" s="65" t="s">
        <v>635</v>
      </c>
      <c r="I2972" s="81">
        <v>78776.64376111998</v>
      </c>
      <c r="J2972" s="48" t="str">
        <f t="shared" si="46"/>
        <v>270 Dept of Health</v>
      </c>
      <c r="K2972" s="48" t="str">
        <f>IFERROR(VLOOKUP(C2972,AppropUnits[],13,0),D2972)</f>
        <v>DOH Program Operations</v>
      </c>
      <c r="L2972" s="72" t="s">
        <v>632</v>
      </c>
      <c r="M2972" s="73" t="s">
        <v>2161</v>
      </c>
    </row>
    <row r="2973" spans="1:13" ht="15" customHeight="1" x14ac:dyDescent="0.25">
      <c r="A2973" s="64" t="s">
        <v>124</v>
      </c>
      <c r="B2973" s="65" t="s">
        <v>125</v>
      </c>
      <c r="C2973" s="65" t="s">
        <v>127</v>
      </c>
      <c r="D2973" s="65" t="s">
        <v>970</v>
      </c>
      <c r="E2973" s="77" t="s">
        <v>361</v>
      </c>
      <c r="F2973" s="65" t="s">
        <v>633</v>
      </c>
      <c r="G2973" s="65" t="s">
        <v>634</v>
      </c>
      <c r="H2973" s="65" t="s">
        <v>635</v>
      </c>
      <c r="I2973" s="81">
        <v>17231.931342395164</v>
      </c>
      <c r="J2973" s="48" t="str">
        <f t="shared" si="46"/>
        <v>270 Dept of Health</v>
      </c>
      <c r="K2973" s="48" t="str">
        <f>IFERROR(VLOOKUP(C2973,AppropUnits[],13,0),D2973)</f>
        <v>DOH Program Operations</v>
      </c>
      <c r="L2973" s="72" t="s">
        <v>632</v>
      </c>
      <c r="M2973" s="73" t="s">
        <v>2161</v>
      </c>
    </row>
    <row r="2974" spans="1:13" ht="15" customHeight="1" x14ac:dyDescent="0.25">
      <c r="A2974" s="64" t="s">
        <v>124</v>
      </c>
      <c r="B2974" s="65" t="s">
        <v>125</v>
      </c>
      <c r="C2974" s="65" t="s">
        <v>127</v>
      </c>
      <c r="D2974" s="65" t="s">
        <v>970</v>
      </c>
      <c r="E2974" s="77" t="s">
        <v>361</v>
      </c>
      <c r="F2974" s="65" t="s">
        <v>633</v>
      </c>
      <c r="G2974" s="65" t="s">
        <v>650</v>
      </c>
      <c r="H2974" s="65" t="s">
        <v>635</v>
      </c>
      <c r="I2974" s="81">
        <v>4981.1759407711816</v>
      </c>
      <c r="J2974" s="48" t="str">
        <f t="shared" si="46"/>
        <v>270 Dept of Health</v>
      </c>
      <c r="K2974" s="48" t="str">
        <f>IFERROR(VLOOKUP(C2974,AppropUnits[],13,0),D2974)</f>
        <v>DOH Program Operations</v>
      </c>
      <c r="L2974" s="72" t="s">
        <v>632</v>
      </c>
      <c r="M2974" s="73" t="s">
        <v>2161</v>
      </c>
    </row>
    <row r="2975" spans="1:13" ht="15" customHeight="1" x14ac:dyDescent="0.25">
      <c r="A2975" s="64" t="s">
        <v>124</v>
      </c>
      <c r="B2975" s="65" t="s">
        <v>125</v>
      </c>
      <c r="C2975" s="65" t="s">
        <v>971</v>
      </c>
      <c r="D2975" s="65" t="s">
        <v>972</v>
      </c>
      <c r="E2975" s="77" t="s">
        <v>361</v>
      </c>
      <c r="F2975" s="65" t="s">
        <v>633</v>
      </c>
      <c r="G2975" s="65" t="s">
        <v>634</v>
      </c>
      <c r="H2975" s="65" t="s">
        <v>13</v>
      </c>
      <c r="I2975" s="81">
        <v>-74.016014297036108</v>
      </c>
      <c r="J2975" s="48" t="str">
        <f t="shared" si="46"/>
        <v>270 Dept of Health</v>
      </c>
      <c r="K2975" s="48" t="str">
        <f>IFERROR(VLOOKUP(C2975,AppropUnits[],13,0),D2975)</f>
        <v>DOH Internal Audit</v>
      </c>
      <c r="L2975" s="72" t="s">
        <v>632</v>
      </c>
      <c r="M2975" s="73" t="s">
        <v>2161</v>
      </c>
    </row>
    <row r="2976" spans="1:13" ht="15" customHeight="1" x14ac:dyDescent="0.25">
      <c r="A2976" s="64" t="s">
        <v>124</v>
      </c>
      <c r="B2976" s="65" t="s">
        <v>125</v>
      </c>
      <c r="C2976" s="65" t="s">
        <v>971</v>
      </c>
      <c r="D2976" s="65" t="s">
        <v>972</v>
      </c>
      <c r="E2976" s="77" t="s">
        <v>361</v>
      </c>
      <c r="F2976" s="65" t="s">
        <v>633</v>
      </c>
      <c r="G2976" s="65" t="s">
        <v>634</v>
      </c>
      <c r="H2976" s="65" t="s">
        <v>635</v>
      </c>
      <c r="I2976" s="81">
        <v>60.22420000000033</v>
      </c>
      <c r="J2976" s="48" t="str">
        <f t="shared" si="46"/>
        <v>270 Dept of Health</v>
      </c>
      <c r="K2976" s="48" t="str">
        <f>IFERROR(VLOOKUP(C2976,AppropUnits[],13,0),D2976)</f>
        <v>DOH Internal Audit</v>
      </c>
      <c r="L2976" s="72" t="s">
        <v>632</v>
      </c>
      <c r="M2976" s="73" t="s">
        <v>2161</v>
      </c>
    </row>
    <row r="2977" spans="1:13" ht="15" customHeight="1" x14ac:dyDescent="0.25">
      <c r="A2977" s="64" t="s">
        <v>124</v>
      </c>
      <c r="B2977" s="65" t="s">
        <v>125</v>
      </c>
      <c r="C2977" s="65" t="s">
        <v>971</v>
      </c>
      <c r="D2977" s="65" t="s">
        <v>972</v>
      </c>
      <c r="E2977" s="77" t="s">
        <v>361</v>
      </c>
      <c r="F2977" s="65" t="s">
        <v>633</v>
      </c>
      <c r="G2977" s="65" t="s">
        <v>644</v>
      </c>
      <c r="H2977" s="65" t="s">
        <v>635</v>
      </c>
      <c r="I2977" s="81">
        <v>106.41999999999993</v>
      </c>
      <c r="J2977" s="48" t="str">
        <f t="shared" si="46"/>
        <v>270 Dept of Health</v>
      </c>
      <c r="K2977" s="48" t="str">
        <f>IFERROR(VLOOKUP(C2977,AppropUnits[],13,0),D2977)</f>
        <v>DOH Internal Audit</v>
      </c>
      <c r="L2977" s="72" t="s">
        <v>632</v>
      </c>
      <c r="M2977" s="73" t="s">
        <v>2161</v>
      </c>
    </row>
    <row r="2978" spans="1:13" ht="15" customHeight="1" x14ac:dyDescent="0.25">
      <c r="A2978" s="64" t="s">
        <v>124</v>
      </c>
      <c r="B2978" s="65" t="s">
        <v>125</v>
      </c>
      <c r="C2978" s="65" t="s">
        <v>973</v>
      </c>
      <c r="D2978" s="65" t="s">
        <v>974</v>
      </c>
      <c r="E2978" s="77" t="s">
        <v>361</v>
      </c>
      <c r="F2978" s="65" t="s">
        <v>633</v>
      </c>
      <c r="G2978" s="65" t="s">
        <v>634</v>
      </c>
      <c r="H2978" s="65" t="s">
        <v>635</v>
      </c>
      <c r="I2978" s="81">
        <v>2.0793280000000354</v>
      </c>
      <c r="J2978" s="48" t="str">
        <f t="shared" si="46"/>
        <v>270 Dept of Health</v>
      </c>
      <c r="K2978" s="48" t="str">
        <f>IFERROR(VLOOKUP(C2978,AppropUnits[],13,0),D2978)</f>
        <v>DOH Adoption Records Access</v>
      </c>
      <c r="L2978" s="72" t="s">
        <v>632</v>
      </c>
      <c r="M2978" s="73" t="s">
        <v>2161</v>
      </c>
    </row>
    <row r="2979" spans="1:13" ht="15" customHeight="1" x14ac:dyDescent="0.25">
      <c r="A2979" s="64" t="s">
        <v>124</v>
      </c>
      <c r="B2979" s="65" t="s">
        <v>125</v>
      </c>
      <c r="C2979" s="65" t="s">
        <v>973</v>
      </c>
      <c r="D2979" s="65" t="s">
        <v>974</v>
      </c>
      <c r="E2979" s="77" t="s">
        <v>361</v>
      </c>
      <c r="F2979" s="65" t="s">
        <v>633</v>
      </c>
      <c r="G2979" s="65" t="s">
        <v>649</v>
      </c>
      <c r="H2979" s="65" t="s">
        <v>635</v>
      </c>
      <c r="I2979" s="81">
        <v>85.949999999999989</v>
      </c>
      <c r="J2979" s="48" t="str">
        <f t="shared" si="46"/>
        <v>270 Dept of Health</v>
      </c>
      <c r="K2979" s="48" t="str">
        <f>IFERROR(VLOOKUP(C2979,AppropUnits[],13,0),D2979)</f>
        <v>DOH Adoption Records Access</v>
      </c>
      <c r="L2979" s="72" t="s">
        <v>632</v>
      </c>
      <c r="M2979" s="73" t="s">
        <v>2161</v>
      </c>
    </row>
    <row r="2980" spans="1:13" ht="15" customHeight="1" x14ac:dyDescent="0.25">
      <c r="A2980" s="64" t="s">
        <v>124</v>
      </c>
      <c r="B2980" s="65" t="s">
        <v>125</v>
      </c>
      <c r="C2980" s="65" t="s">
        <v>973</v>
      </c>
      <c r="D2980" s="65" t="s">
        <v>974</v>
      </c>
      <c r="E2980" s="77" t="s">
        <v>361</v>
      </c>
      <c r="F2980" s="65" t="s">
        <v>633</v>
      </c>
      <c r="G2980" s="65" t="s">
        <v>650</v>
      </c>
      <c r="H2980" s="65" t="s">
        <v>635</v>
      </c>
      <c r="I2980" s="81">
        <v>17.25</v>
      </c>
      <c r="J2980" s="48" t="str">
        <f t="shared" si="46"/>
        <v>270 Dept of Health</v>
      </c>
      <c r="K2980" s="48" t="str">
        <f>IFERROR(VLOOKUP(C2980,AppropUnits[],13,0),D2980)</f>
        <v>DOH Adoption Records Access</v>
      </c>
      <c r="L2980" s="72" t="s">
        <v>632</v>
      </c>
      <c r="M2980" s="73" t="s">
        <v>2161</v>
      </c>
    </row>
    <row r="2981" spans="1:13" ht="15" customHeight="1" x14ac:dyDescent="0.25">
      <c r="A2981" s="64" t="s">
        <v>124</v>
      </c>
      <c r="B2981" s="65" t="s">
        <v>125</v>
      </c>
      <c r="C2981" s="65" t="s">
        <v>973</v>
      </c>
      <c r="D2981" s="65" t="s">
        <v>974</v>
      </c>
      <c r="E2981" s="77" t="s">
        <v>361</v>
      </c>
      <c r="F2981" s="65" t="s">
        <v>633</v>
      </c>
      <c r="G2981" s="65" t="s">
        <v>652</v>
      </c>
      <c r="H2981" s="65" t="s">
        <v>635</v>
      </c>
      <c r="I2981" s="81">
        <v>1217.04</v>
      </c>
      <c r="J2981" s="48" t="str">
        <f t="shared" si="46"/>
        <v>270 Dept of Health</v>
      </c>
      <c r="K2981" s="48" t="str">
        <f>IFERROR(VLOOKUP(C2981,AppropUnits[],13,0),D2981)</f>
        <v>DOH Adoption Records Access</v>
      </c>
      <c r="L2981" s="72" t="s">
        <v>632</v>
      </c>
      <c r="M2981" s="73" t="s">
        <v>2161</v>
      </c>
    </row>
    <row r="2982" spans="1:13" ht="15" customHeight="1" x14ac:dyDescent="0.25">
      <c r="A2982" s="64" t="s">
        <v>124</v>
      </c>
      <c r="B2982" s="65" t="s">
        <v>125</v>
      </c>
      <c r="C2982" s="65" t="s">
        <v>128</v>
      </c>
      <c r="D2982" s="65" t="s">
        <v>975</v>
      </c>
      <c r="E2982" s="77" t="s">
        <v>361</v>
      </c>
      <c r="F2982" s="65" t="s">
        <v>633</v>
      </c>
      <c r="G2982" s="65" t="s">
        <v>634</v>
      </c>
      <c r="H2982" s="65" t="s">
        <v>13</v>
      </c>
      <c r="I2982" s="81">
        <v>-278.75422509906844</v>
      </c>
      <c r="J2982" s="48" t="str">
        <f t="shared" si="46"/>
        <v>270 Dept of Health</v>
      </c>
      <c r="K2982" s="48" t="str">
        <f>IFERROR(VLOOKUP(C2982,AppropUnits[],13,0),D2982)</f>
        <v>DOH DCP Div General Administration</v>
      </c>
      <c r="L2982" s="72" t="s">
        <v>632</v>
      </c>
      <c r="M2982" s="73" t="s">
        <v>2161</v>
      </c>
    </row>
    <row r="2983" spans="1:13" ht="15" customHeight="1" x14ac:dyDescent="0.25">
      <c r="A2983" s="64" t="s">
        <v>124</v>
      </c>
      <c r="B2983" s="65" t="s">
        <v>125</v>
      </c>
      <c r="C2983" s="65" t="s">
        <v>128</v>
      </c>
      <c r="D2983" s="65" t="s">
        <v>975</v>
      </c>
      <c r="E2983" s="77" t="s">
        <v>361</v>
      </c>
      <c r="F2983" s="65" t="s">
        <v>633</v>
      </c>
      <c r="G2983" s="65" t="s">
        <v>634</v>
      </c>
      <c r="H2983" s="65" t="s">
        <v>635</v>
      </c>
      <c r="I2983" s="81">
        <v>161.14240000000126</v>
      </c>
      <c r="J2983" s="48" t="str">
        <f t="shared" si="46"/>
        <v>270 Dept of Health</v>
      </c>
      <c r="K2983" s="48" t="str">
        <f>IFERROR(VLOOKUP(C2983,AppropUnits[],13,0),D2983)</f>
        <v>DOH DCP Div General Administration</v>
      </c>
      <c r="L2983" s="72" t="s">
        <v>632</v>
      </c>
      <c r="M2983" s="73" t="s">
        <v>2161</v>
      </c>
    </row>
    <row r="2984" spans="1:13" ht="15" customHeight="1" x14ac:dyDescent="0.25">
      <c r="A2984" s="64" t="s">
        <v>124</v>
      </c>
      <c r="B2984" s="65" t="s">
        <v>125</v>
      </c>
      <c r="C2984" s="65" t="s">
        <v>128</v>
      </c>
      <c r="D2984" s="65" t="s">
        <v>975</v>
      </c>
      <c r="E2984" s="77" t="s">
        <v>361</v>
      </c>
      <c r="F2984" s="65" t="s">
        <v>633</v>
      </c>
      <c r="G2984" s="65" t="s">
        <v>649</v>
      </c>
      <c r="H2984" s="65" t="s">
        <v>635</v>
      </c>
      <c r="I2984" s="81">
        <v>327.06999999999982</v>
      </c>
      <c r="J2984" s="48" t="str">
        <f t="shared" si="46"/>
        <v>270 Dept of Health</v>
      </c>
      <c r="K2984" s="48" t="str">
        <f>IFERROR(VLOOKUP(C2984,AppropUnits[],13,0),D2984)</f>
        <v>DOH DCP Div General Administration</v>
      </c>
      <c r="L2984" s="72" t="s">
        <v>632</v>
      </c>
      <c r="M2984" s="73" t="s">
        <v>2161</v>
      </c>
    </row>
    <row r="2985" spans="1:13" ht="15" customHeight="1" x14ac:dyDescent="0.25">
      <c r="A2985" s="64" t="s">
        <v>124</v>
      </c>
      <c r="B2985" s="65" t="s">
        <v>125</v>
      </c>
      <c r="C2985" s="65" t="s">
        <v>128</v>
      </c>
      <c r="D2985" s="65" t="s">
        <v>975</v>
      </c>
      <c r="E2985" s="77" t="s">
        <v>361</v>
      </c>
      <c r="F2985" s="65" t="s">
        <v>633</v>
      </c>
      <c r="G2985" s="65" t="s">
        <v>650</v>
      </c>
      <c r="H2985" s="65" t="s">
        <v>635</v>
      </c>
      <c r="I2985" s="81">
        <v>70.5</v>
      </c>
      <c r="J2985" s="48" t="str">
        <f t="shared" si="46"/>
        <v>270 Dept of Health</v>
      </c>
      <c r="K2985" s="48" t="str">
        <f>IFERROR(VLOOKUP(C2985,AppropUnits[],13,0),D2985)</f>
        <v>DOH DCP Div General Administration</v>
      </c>
      <c r="L2985" s="72" t="s">
        <v>632</v>
      </c>
      <c r="M2985" s="73" t="s">
        <v>2161</v>
      </c>
    </row>
    <row r="2986" spans="1:13" ht="15" customHeight="1" x14ac:dyDescent="0.25">
      <c r="A2986" s="64" t="s">
        <v>124</v>
      </c>
      <c r="B2986" s="65" t="s">
        <v>125</v>
      </c>
      <c r="C2986" s="65" t="s">
        <v>128</v>
      </c>
      <c r="D2986" s="65" t="s">
        <v>975</v>
      </c>
      <c r="E2986" s="77" t="s">
        <v>361</v>
      </c>
      <c r="F2986" s="65" t="s">
        <v>633</v>
      </c>
      <c r="G2986" s="65" t="s">
        <v>651</v>
      </c>
      <c r="H2986" s="65" t="s">
        <v>635</v>
      </c>
      <c r="I2986" s="81">
        <v>-81.205135999999996</v>
      </c>
      <c r="J2986" s="48" t="str">
        <f t="shared" si="46"/>
        <v>270 Dept of Health</v>
      </c>
      <c r="K2986" s="48" t="str">
        <f>IFERROR(VLOOKUP(C2986,AppropUnits[],13,0),D2986)</f>
        <v>DOH DCP Div General Administration</v>
      </c>
      <c r="L2986" s="72" t="s">
        <v>632</v>
      </c>
      <c r="M2986" s="73" t="s">
        <v>2161</v>
      </c>
    </row>
    <row r="2987" spans="1:13" ht="15" customHeight="1" x14ac:dyDescent="0.25">
      <c r="A2987" s="64" t="s">
        <v>124</v>
      </c>
      <c r="B2987" s="65" t="s">
        <v>125</v>
      </c>
      <c r="C2987" s="65" t="s">
        <v>128</v>
      </c>
      <c r="D2987" s="65" t="s">
        <v>975</v>
      </c>
      <c r="E2987" s="77" t="s">
        <v>361</v>
      </c>
      <c r="F2987" s="65" t="s">
        <v>633</v>
      </c>
      <c r="G2987" s="65" t="s">
        <v>644</v>
      </c>
      <c r="H2987" s="65" t="s">
        <v>635</v>
      </c>
      <c r="I2987" s="81">
        <v>402.2049999999997</v>
      </c>
      <c r="J2987" s="48" t="str">
        <f t="shared" si="46"/>
        <v>270 Dept of Health</v>
      </c>
      <c r="K2987" s="48" t="str">
        <f>IFERROR(VLOOKUP(C2987,AppropUnits[],13,0),D2987)</f>
        <v>DOH DCP Div General Administration</v>
      </c>
      <c r="L2987" s="72" t="s">
        <v>632</v>
      </c>
      <c r="M2987" s="73" t="s">
        <v>2161</v>
      </c>
    </row>
    <row r="2988" spans="1:13" ht="15" customHeight="1" x14ac:dyDescent="0.25">
      <c r="A2988" s="64" t="s">
        <v>124</v>
      </c>
      <c r="B2988" s="65" t="s">
        <v>125</v>
      </c>
      <c r="C2988" s="65" t="s">
        <v>128</v>
      </c>
      <c r="D2988" s="65" t="s">
        <v>975</v>
      </c>
      <c r="E2988" s="77" t="s">
        <v>361</v>
      </c>
      <c r="F2988" s="65" t="s">
        <v>633</v>
      </c>
      <c r="G2988" s="65" t="s">
        <v>652</v>
      </c>
      <c r="H2988" s="65" t="s">
        <v>635</v>
      </c>
      <c r="I2988" s="81">
        <v>4281.9096668039983</v>
      </c>
      <c r="J2988" s="48" t="str">
        <f t="shared" si="46"/>
        <v>270 Dept of Health</v>
      </c>
      <c r="K2988" s="48" t="str">
        <f>IFERROR(VLOOKUP(C2988,AppropUnits[],13,0),D2988)</f>
        <v>DOH DCP Div General Administration</v>
      </c>
      <c r="L2988" s="72" t="s">
        <v>632</v>
      </c>
      <c r="M2988" s="73" t="s">
        <v>2161</v>
      </c>
    </row>
    <row r="2989" spans="1:13" ht="15" customHeight="1" x14ac:dyDescent="0.25">
      <c r="A2989" s="64" t="s">
        <v>124</v>
      </c>
      <c r="B2989" s="65" t="s">
        <v>125</v>
      </c>
      <c r="C2989" s="65" t="s">
        <v>976</v>
      </c>
      <c r="D2989" s="65" t="s">
        <v>977</v>
      </c>
      <c r="E2989" s="77" t="s">
        <v>361</v>
      </c>
      <c r="F2989" s="65" t="s">
        <v>633</v>
      </c>
      <c r="G2989" s="65" t="s">
        <v>634</v>
      </c>
      <c r="H2989" s="65" t="s">
        <v>13</v>
      </c>
      <c r="I2989" s="81">
        <v>-2844.5856999999955</v>
      </c>
      <c r="J2989" s="48" t="str">
        <f t="shared" si="46"/>
        <v>270 Dept of Health</v>
      </c>
      <c r="K2989" s="48" t="str">
        <f>IFERROR(VLOOKUP(C2989,AppropUnits[],13,0),D2989)</f>
        <v>DOH Lab Operations &amp; Testing</v>
      </c>
      <c r="L2989" s="72" t="s">
        <v>632</v>
      </c>
      <c r="M2989" s="73" t="s">
        <v>2161</v>
      </c>
    </row>
    <row r="2990" spans="1:13" ht="15" customHeight="1" x14ac:dyDescent="0.25">
      <c r="A2990" s="64" t="s">
        <v>124</v>
      </c>
      <c r="B2990" s="65" t="s">
        <v>125</v>
      </c>
      <c r="C2990" s="65" t="s">
        <v>976</v>
      </c>
      <c r="D2990" s="65" t="s">
        <v>977</v>
      </c>
      <c r="E2990" s="77" t="s">
        <v>361</v>
      </c>
      <c r="F2990" s="65" t="s">
        <v>633</v>
      </c>
      <c r="G2990" s="65" t="s">
        <v>634</v>
      </c>
      <c r="H2990" s="65" t="s">
        <v>635</v>
      </c>
      <c r="I2990" s="81">
        <v>-152.94467999999506</v>
      </c>
      <c r="J2990" s="48" t="str">
        <f t="shared" si="46"/>
        <v>270 Dept of Health</v>
      </c>
      <c r="K2990" s="48" t="str">
        <f>IFERROR(VLOOKUP(C2990,AppropUnits[],13,0),D2990)</f>
        <v>DOH Lab Operations &amp; Testing</v>
      </c>
      <c r="L2990" s="72" t="s">
        <v>632</v>
      </c>
      <c r="M2990" s="73" t="s">
        <v>2161</v>
      </c>
    </row>
    <row r="2991" spans="1:13" ht="15" customHeight="1" x14ac:dyDescent="0.25">
      <c r="A2991" s="64" t="s">
        <v>124</v>
      </c>
      <c r="B2991" s="65" t="s">
        <v>125</v>
      </c>
      <c r="C2991" s="65" t="s">
        <v>976</v>
      </c>
      <c r="D2991" s="65" t="s">
        <v>977</v>
      </c>
      <c r="E2991" s="77" t="s">
        <v>361</v>
      </c>
      <c r="F2991" s="65" t="s">
        <v>633</v>
      </c>
      <c r="G2991" s="65" t="s">
        <v>649</v>
      </c>
      <c r="H2991" s="65" t="s">
        <v>635</v>
      </c>
      <c r="I2991" s="81">
        <v>653.30000000000075</v>
      </c>
      <c r="J2991" s="48" t="str">
        <f t="shared" si="46"/>
        <v>270 Dept of Health</v>
      </c>
      <c r="K2991" s="48" t="str">
        <f>IFERROR(VLOOKUP(C2991,AppropUnits[],13,0),D2991)</f>
        <v>DOH Lab Operations &amp; Testing</v>
      </c>
      <c r="L2991" s="72" t="s">
        <v>632</v>
      </c>
      <c r="M2991" s="73" t="s">
        <v>2161</v>
      </c>
    </row>
    <row r="2992" spans="1:13" ht="15" customHeight="1" x14ac:dyDescent="0.25">
      <c r="A2992" s="64" t="s">
        <v>124</v>
      </c>
      <c r="B2992" s="65" t="s">
        <v>125</v>
      </c>
      <c r="C2992" s="65" t="s">
        <v>976</v>
      </c>
      <c r="D2992" s="65" t="s">
        <v>977</v>
      </c>
      <c r="E2992" s="77" t="s">
        <v>361</v>
      </c>
      <c r="F2992" s="65" t="s">
        <v>633</v>
      </c>
      <c r="G2992" s="65" t="s">
        <v>650</v>
      </c>
      <c r="H2992" s="65" t="s">
        <v>635</v>
      </c>
      <c r="I2992" s="81">
        <v>194</v>
      </c>
      <c r="J2992" s="48" t="str">
        <f t="shared" si="46"/>
        <v>270 Dept of Health</v>
      </c>
      <c r="K2992" s="48" t="str">
        <f>IFERROR(VLOOKUP(C2992,AppropUnits[],13,0),D2992)</f>
        <v>DOH Lab Operations &amp; Testing</v>
      </c>
      <c r="L2992" s="72" t="s">
        <v>632</v>
      </c>
      <c r="M2992" s="73" t="s">
        <v>2161</v>
      </c>
    </row>
    <row r="2993" spans="1:13" ht="15" customHeight="1" x14ac:dyDescent="0.25">
      <c r="A2993" s="64" t="s">
        <v>124</v>
      </c>
      <c r="B2993" s="65" t="s">
        <v>125</v>
      </c>
      <c r="C2993" s="65" t="s">
        <v>976</v>
      </c>
      <c r="D2993" s="65" t="s">
        <v>977</v>
      </c>
      <c r="E2993" s="77" t="s">
        <v>361</v>
      </c>
      <c r="F2993" s="65" t="s">
        <v>633</v>
      </c>
      <c r="G2993" s="65" t="s">
        <v>651</v>
      </c>
      <c r="H2993" s="65" t="s">
        <v>635</v>
      </c>
      <c r="I2993" s="81">
        <v>-880.51727999999991</v>
      </c>
      <c r="J2993" s="48" t="str">
        <f t="shared" si="46"/>
        <v>270 Dept of Health</v>
      </c>
      <c r="K2993" s="48" t="str">
        <f>IFERROR(VLOOKUP(C2993,AppropUnits[],13,0),D2993)</f>
        <v>DOH Lab Operations &amp; Testing</v>
      </c>
      <c r="L2993" s="72" t="s">
        <v>632</v>
      </c>
      <c r="M2993" s="73" t="s">
        <v>2161</v>
      </c>
    </row>
    <row r="2994" spans="1:13" ht="15" customHeight="1" x14ac:dyDescent="0.25">
      <c r="A2994" s="64" t="s">
        <v>124</v>
      </c>
      <c r="B2994" s="65" t="s">
        <v>125</v>
      </c>
      <c r="C2994" s="65" t="s">
        <v>976</v>
      </c>
      <c r="D2994" s="65" t="s">
        <v>977</v>
      </c>
      <c r="E2994" s="77" t="s">
        <v>361</v>
      </c>
      <c r="F2994" s="65" t="s">
        <v>633</v>
      </c>
      <c r="G2994" s="65" t="s">
        <v>644</v>
      </c>
      <c r="H2994" s="65" t="s">
        <v>635</v>
      </c>
      <c r="I2994" s="81">
        <v>1469.5349999999987</v>
      </c>
      <c r="J2994" s="48" t="str">
        <f t="shared" si="46"/>
        <v>270 Dept of Health</v>
      </c>
      <c r="K2994" s="48" t="str">
        <f>IFERROR(VLOOKUP(C2994,AppropUnits[],13,0),D2994)</f>
        <v>DOH Lab Operations &amp; Testing</v>
      </c>
      <c r="L2994" s="72" t="s">
        <v>632</v>
      </c>
      <c r="M2994" s="73" t="s">
        <v>2161</v>
      </c>
    </row>
    <row r="2995" spans="1:13" ht="15" customHeight="1" x14ac:dyDescent="0.25">
      <c r="A2995" s="64" t="s">
        <v>124</v>
      </c>
      <c r="B2995" s="65" t="s">
        <v>125</v>
      </c>
      <c r="C2995" s="65" t="s">
        <v>976</v>
      </c>
      <c r="D2995" s="65" t="s">
        <v>977</v>
      </c>
      <c r="E2995" s="77" t="s">
        <v>361</v>
      </c>
      <c r="F2995" s="65" t="s">
        <v>633</v>
      </c>
      <c r="G2995" s="65" t="s">
        <v>652</v>
      </c>
      <c r="H2995" s="65" t="s">
        <v>635</v>
      </c>
      <c r="I2995" s="81">
        <v>7623.8103930200014</v>
      </c>
      <c r="J2995" s="48" t="str">
        <f t="shared" si="46"/>
        <v>270 Dept of Health</v>
      </c>
      <c r="K2995" s="48" t="str">
        <f>IFERROR(VLOOKUP(C2995,AppropUnits[],13,0),D2995)</f>
        <v>DOH Lab Operations &amp; Testing</v>
      </c>
      <c r="L2995" s="72" t="s">
        <v>632</v>
      </c>
      <c r="M2995" s="73" t="s">
        <v>2161</v>
      </c>
    </row>
    <row r="2996" spans="1:13" ht="15" customHeight="1" x14ac:dyDescent="0.25">
      <c r="A2996" s="64" t="s">
        <v>124</v>
      </c>
      <c r="B2996" s="65" t="s">
        <v>125</v>
      </c>
      <c r="C2996" s="65" t="s">
        <v>976</v>
      </c>
      <c r="D2996" s="65" t="s">
        <v>978</v>
      </c>
      <c r="E2996" s="77" t="s">
        <v>361</v>
      </c>
      <c r="F2996" s="65" t="s">
        <v>633</v>
      </c>
      <c r="G2996" s="65" t="s">
        <v>634</v>
      </c>
      <c r="H2996" s="65" t="s">
        <v>635</v>
      </c>
      <c r="I2996" s="81">
        <v>298.0113498160876</v>
      </c>
      <c r="J2996" s="48" t="str">
        <f t="shared" si="46"/>
        <v>270 Dept of Health</v>
      </c>
      <c r="K2996" s="48" t="str">
        <f>IFERROR(VLOOKUP(C2996,AppropUnits[],13,0),D2996)</f>
        <v>DOH Lab Operations &amp; Testing</v>
      </c>
      <c r="L2996" s="72" t="s">
        <v>632</v>
      </c>
      <c r="M2996" s="73" t="s">
        <v>2161</v>
      </c>
    </row>
    <row r="2997" spans="1:13" ht="15" customHeight="1" x14ac:dyDescent="0.25">
      <c r="A2997" s="64" t="s">
        <v>124</v>
      </c>
      <c r="B2997" s="65" t="s">
        <v>125</v>
      </c>
      <c r="C2997" s="65" t="s">
        <v>976</v>
      </c>
      <c r="D2997" s="65" t="s">
        <v>978</v>
      </c>
      <c r="E2997" s="77" t="s">
        <v>361</v>
      </c>
      <c r="F2997" s="65" t="s">
        <v>633</v>
      </c>
      <c r="G2997" s="65" t="s">
        <v>650</v>
      </c>
      <c r="H2997" s="65" t="s">
        <v>635</v>
      </c>
      <c r="I2997" s="81">
        <v>86.145130008062608</v>
      </c>
      <c r="J2997" s="48" t="str">
        <f t="shared" si="46"/>
        <v>270 Dept of Health</v>
      </c>
      <c r="K2997" s="48" t="str">
        <f>IFERROR(VLOOKUP(C2997,AppropUnits[],13,0),D2997)</f>
        <v>DOH Lab Operations &amp; Testing</v>
      </c>
      <c r="L2997" s="72" t="s">
        <v>632</v>
      </c>
      <c r="M2997" s="73" t="s">
        <v>2161</v>
      </c>
    </row>
    <row r="2998" spans="1:13" ht="15" customHeight="1" x14ac:dyDescent="0.25">
      <c r="A2998" s="64" t="s">
        <v>124</v>
      </c>
      <c r="B2998" s="65" t="s">
        <v>125</v>
      </c>
      <c r="C2998" s="65" t="s">
        <v>979</v>
      </c>
      <c r="D2998" s="65" t="s">
        <v>980</v>
      </c>
      <c r="E2998" s="77" t="s">
        <v>361</v>
      </c>
      <c r="F2998" s="65" t="s">
        <v>633</v>
      </c>
      <c r="G2998" s="65" t="s">
        <v>634</v>
      </c>
      <c r="H2998" s="65" t="s">
        <v>13</v>
      </c>
      <c r="I2998" s="81">
        <v>-211.21359999999964</v>
      </c>
      <c r="J2998" s="48" t="str">
        <f t="shared" si="46"/>
        <v>270 Dept of Health</v>
      </c>
      <c r="K2998" s="48" t="str">
        <f>IFERROR(VLOOKUP(C2998,AppropUnits[],13,0),D2998)</f>
        <v>DOH Lab Certification Programs</v>
      </c>
      <c r="L2998" s="72" t="s">
        <v>632</v>
      </c>
      <c r="M2998" s="73" t="s">
        <v>2161</v>
      </c>
    </row>
    <row r="2999" spans="1:13" ht="15" customHeight="1" x14ac:dyDescent="0.25">
      <c r="A2999" s="64" t="s">
        <v>124</v>
      </c>
      <c r="B2999" s="65" t="s">
        <v>125</v>
      </c>
      <c r="C2999" s="65" t="s">
        <v>979</v>
      </c>
      <c r="D2999" s="65" t="s">
        <v>980</v>
      </c>
      <c r="E2999" s="77" t="s">
        <v>361</v>
      </c>
      <c r="F2999" s="65" t="s">
        <v>633</v>
      </c>
      <c r="G2999" s="65" t="s">
        <v>634</v>
      </c>
      <c r="H2999" s="65" t="s">
        <v>635</v>
      </c>
      <c r="I2999" s="81">
        <v>47.280400000000391</v>
      </c>
      <c r="J2999" s="48" t="str">
        <f t="shared" si="46"/>
        <v>270 Dept of Health</v>
      </c>
      <c r="K2999" s="48" t="str">
        <f>IFERROR(VLOOKUP(C2999,AppropUnits[],13,0),D2999)</f>
        <v>DOH Lab Certification Programs</v>
      </c>
      <c r="L2999" s="72" t="s">
        <v>632</v>
      </c>
      <c r="M2999" s="73" t="s">
        <v>2161</v>
      </c>
    </row>
    <row r="3000" spans="1:13" ht="15" customHeight="1" x14ac:dyDescent="0.25">
      <c r="A3000" s="64" t="s">
        <v>124</v>
      </c>
      <c r="B3000" s="65" t="s">
        <v>125</v>
      </c>
      <c r="C3000" s="65" t="s">
        <v>979</v>
      </c>
      <c r="D3000" s="65" t="s">
        <v>980</v>
      </c>
      <c r="E3000" s="77" t="s">
        <v>361</v>
      </c>
      <c r="F3000" s="65" t="s">
        <v>633</v>
      </c>
      <c r="G3000" s="65" t="s">
        <v>644</v>
      </c>
      <c r="H3000" s="65" t="s">
        <v>635</v>
      </c>
      <c r="I3000" s="81">
        <v>93.899999999999935</v>
      </c>
      <c r="J3000" s="48" t="str">
        <f t="shared" si="46"/>
        <v>270 Dept of Health</v>
      </c>
      <c r="K3000" s="48" t="str">
        <f>IFERROR(VLOOKUP(C3000,AppropUnits[],13,0),D3000)</f>
        <v>DOH Lab Certification Programs</v>
      </c>
      <c r="L3000" s="72" t="s">
        <v>632</v>
      </c>
      <c r="M3000" s="73" t="s">
        <v>2161</v>
      </c>
    </row>
    <row r="3001" spans="1:13" ht="15" customHeight="1" x14ac:dyDescent="0.25">
      <c r="A3001" s="64" t="s">
        <v>124</v>
      </c>
      <c r="B3001" s="65" t="s">
        <v>125</v>
      </c>
      <c r="C3001" s="65" t="s">
        <v>348</v>
      </c>
      <c r="D3001" s="65" t="s">
        <v>981</v>
      </c>
      <c r="E3001" s="77" t="s">
        <v>361</v>
      </c>
      <c r="F3001" s="65" t="s">
        <v>633</v>
      </c>
      <c r="G3001" s="65" t="s">
        <v>634</v>
      </c>
      <c r="H3001" s="65" t="s">
        <v>13</v>
      </c>
      <c r="I3001" s="81">
        <v>-3062.78681072277</v>
      </c>
      <c r="J3001" s="48" t="str">
        <f t="shared" si="46"/>
        <v>270 Dept of Health</v>
      </c>
      <c r="K3001" s="48" t="str">
        <f>IFERROR(VLOOKUP(C3001,AppropUnits[],13,0),D3001)</f>
        <v>DOH Epidemiology, Comm Disease &amp; Immunization</v>
      </c>
      <c r="L3001" s="72" t="s">
        <v>632</v>
      </c>
      <c r="M3001" s="73" t="s">
        <v>2161</v>
      </c>
    </row>
    <row r="3002" spans="1:13" ht="15" customHeight="1" x14ac:dyDescent="0.25">
      <c r="A3002" s="64" t="s">
        <v>124</v>
      </c>
      <c r="B3002" s="65" t="s">
        <v>125</v>
      </c>
      <c r="C3002" s="65" t="s">
        <v>348</v>
      </c>
      <c r="D3002" s="65" t="s">
        <v>981</v>
      </c>
      <c r="E3002" s="77" t="s">
        <v>361</v>
      </c>
      <c r="F3002" s="65" t="s">
        <v>633</v>
      </c>
      <c r="G3002" s="65" t="s">
        <v>634</v>
      </c>
      <c r="H3002" s="65" t="s">
        <v>635</v>
      </c>
      <c r="I3002" s="81">
        <v>-1651.7856919999963</v>
      </c>
      <c r="J3002" s="48" t="str">
        <f t="shared" si="46"/>
        <v>270 Dept of Health</v>
      </c>
      <c r="K3002" s="48" t="str">
        <f>IFERROR(VLOOKUP(C3002,AppropUnits[],13,0),D3002)</f>
        <v>DOH Epidemiology, Comm Disease &amp; Immunization</v>
      </c>
      <c r="L3002" s="72" t="s">
        <v>632</v>
      </c>
      <c r="M3002" s="73" t="s">
        <v>2161</v>
      </c>
    </row>
    <row r="3003" spans="1:13" ht="15" customHeight="1" x14ac:dyDescent="0.25">
      <c r="A3003" s="64" t="s">
        <v>124</v>
      </c>
      <c r="B3003" s="65" t="s">
        <v>125</v>
      </c>
      <c r="C3003" s="65" t="s">
        <v>348</v>
      </c>
      <c r="D3003" s="65" t="s">
        <v>981</v>
      </c>
      <c r="E3003" s="77" t="s">
        <v>361</v>
      </c>
      <c r="F3003" s="65" t="s">
        <v>633</v>
      </c>
      <c r="G3003" s="65" t="s">
        <v>649</v>
      </c>
      <c r="H3003" s="65" t="s">
        <v>635</v>
      </c>
      <c r="I3003" s="81">
        <v>24972.124999999938</v>
      </c>
      <c r="J3003" s="48" t="str">
        <f t="shared" si="46"/>
        <v>270 Dept of Health</v>
      </c>
      <c r="K3003" s="48" t="str">
        <f>IFERROR(VLOOKUP(C3003,AppropUnits[],13,0),D3003)</f>
        <v>DOH Epidemiology, Comm Disease &amp; Immunization</v>
      </c>
      <c r="L3003" s="72" t="s">
        <v>632</v>
      </c>
      <c r="M3003" s="73" t="s">
        <v>2161</v>
      </c>
    </row>
    <row r="3004" spans="1:13" ht="15" customHeight="1" x14ac:dyDescent="0.25">
      <c r="A3004" s="64" t="s">
        <v>124</v>
      </c>
      <c r="B3004" s="65" t="s">
        <v>125</v>
      </c>
      <c r="C3004" s="65" t="s">
        <v>348</v>
      </c>
      <c r="D3004" s="65" t="s">
        <v>981</v>
      </c>
      <c r="E3004" s="77" t="s">
        <v>361</v>
      </c>
      <c r="F3004" s="65" t="s">
        <v>633</v>
      </c>
      <c r="G3004" s="65" t="s">
        <v>650</v>
      </c>
      <c r="H3004" s="65" t="s">
        <v>635</v>
      </c>
      <c r="I3004" s="81">
        <v>6322</v>
      </c>
      <c r="J3004" s="48" t="str">
        <f t="shared" si="46"/>
        <v>270 Dept of Health</v>
      </c>
      <c r="K3004" s="48" t="str">
        <f>IFERROR(VLOOKUP(C3004,AppropUnits[],13,0),D3004)</f>
        <v>DOH Epidemiology, Comm Disease &amp; Immunization</v>
      </c>
      <c r="L3004" s="72" t="s">
        <v>632</v>
      </c>
      <c r="M3004" s="73" t="s">
        <v>2161</v>
      </c>
    </row>
    <row r="3005" spans="1:13" ht="15" customHeight="1" x14ac:dyDescent="0.25">
      <c r="A3005" s="64" t="s">
        <v>124</v>
      </c>
      <c r="B3005" s="65" t="s">
        <v>125</v>
      </c>
      <c r="C3005" s="65" t="s">
        <v>348</v>
      </c>
      <c r="D3005" s="65" t="s">
        <v>981</v>
      </c>
      <c r="E3005" s="77" t="s">
        <v>361</v>
      </c>
      <c r="F3005" s="65" t="s">
        <v>633</v>
      </c>
      <c r="G3005" s="65" t="s">
        <v>651</v>
      </c>
      <c r="H3005" s="65" t="s">
        <v>635</v>
      </c>
      <c r="I3005" s="81">
        <v>-2.1559679999997217</v>
      </c>
      <c r="J3005" s="48" t="str">
        <f t="shared" si="46"/>
        <v>270 Dept of Health</v>
      </c>
      <c r="K3005" s="48" t="str">
        <f>IFERROR(VLOOKUP(C3005,AppropUnits[],13,0),D3005)</f>
        <v>DOH Epidemiology, Comm Disease &amp; Immunization</v>
      </c>
      <c r="L3005" s="72" t="s">
        <v>632</v>
      </c>
      <c r="M3005" s="73" t="s">
        <v>2161</v>
      </c>
    </row>
    <row r="3006" spans="1:13" ht="15" customHeight="1" x14ac:dyDescent="0.25">
      <c r="A3006" s="64" t="s">
        <v>124</v>
      </c>
      <c r="B3006" s="65" t="s">
        <v>125</v>
      </c>
      <c r="C3006" s="65" t="s">
        <v>348</v>
      </c>
      <c r="D3006" s="65" t="s">
        <v>981</v>
      </c>
      <c r="E3006" s="77" t="s">
        <v>361</v>
      </c>
      <c r="F3006" s="65" t="s">
        <v>633</v>
      </c>
      <c r="G3006" s="65" t="s">
        <v>644</v>
      </c>
      <c r="H3006" s="65" t="s">
        <v>635</v>
      </c>
      <c r="I3006" s="81">
        <v>3679.3149999999978</v>
      </c>
      <c r="J3006" s="48" t="str">
        <f t="shared" si="46"/>
        <v>270 Dept of Health</v>
      </c>
      <c r="K3006" s="48" t="str">
        <f>IFERROR(VLOOKUP(C3006,AppropUnits[],13,0),D3006)</f>
        <v>DOH Epidemiology, Comm Disease &amp; Immunization</v>
      </c>
      <c r="L3006" s="72" t="s">
        <v>632</v>
      </c>
      <c r="M3006" s="73" t="s">
        <v>2161</v>
      </c>
    </row>
    <row r="3007" spans="1:13" ht="15" customHeight="1" x14ac:dyDescent="0.25">
      <c r="A3007" s="64" t="s">
        <v>124</v>
      </c>
      <c r="B3007" s="65" t="s">
        <v>125</v>
      </c>
      <c r="C3007" s="65" t="s">
        <v>348</v>
      </c>
      <c r="D3007" s="65" t="s">
        <v>981</v>
      </c>
      <c r="E3007" s="77" t="s">
        <v>361</v>
      </c>
      <c r="F3007" s="65" t="s">
        <v>633</v>
      </c>
      <c r="G3007" s="65" t="s">
        <v>652</v>
      </c>
      <c r="H3007" s="65" t="s">
        <v>635</v>
      </c>
      <c r="I3007" s="81">
        <v>403.09384909800008</v>
      </c>
      <c r="J3007" s="48" t="str">
        <f t="shared" si="46"/>
        <v>270 Dept of Health</v>
      </c>
      <c r="K3007" s="48" t="str">
        <f>IFERROR(VLOOKUP(C3007,AppropUnits[],13,0),D3007)</f>
        <v>DOH Epidemiology, Comm Disease &amp; Immunization</v>
      </c>
      <c r="L3007" s="72" t="s">
        <v>632</v>
      </c>
      <c r="M3007" s="73" t="s">
        <v>2161</v>
      </c>
    </row>
    <row r="3008" spans="1:13" ht="15" customHeight="1" x14ac:dyDescent="0.25">
      <c r="A3008" s="64" t="s">
        <v>124</v>
      </c>
      <c r="B3008" s="65" t="s">
        <v>125</v>
      </c>
      <c r="C3008" s="65" t="s">
        <v>348</v>
      </c>
      <c r="D3008" s="65" t="s">
        <v>982</v>
      </c>
      <c r="E3008" s="77" t="s">
        <v>361</v>
      </c>
      <c r="F3008" s="65" t="s">
        <v>633</v>
      </c>
      <c r="G3008" s="65" t="s">
        <v>634</v>
      </c>
      <c r="H3008" s="65" t="s">
        <v>635</v>
      </c>
      <c r="I3008" s="81">
        <v>16.23565086919923</v>
      </c>
      <c r="J3008" s="48" t="str">
        <f t="shared" si="46"/>
        <v>270 Dept of Health</v>
      </c>
      <c r="K3008" s="48" t="str">
        <f>IFERROR(VLOOKUP(C3008,AppropUnits[],13,0),D3008)</f>
        <v>DOH Epidemiology, Comm Disease &amp; Immunization</v>
      </c>
      <c r="L3008" s="72" t="s">
        <v>632</v>
      </c>
      <c r="M3008" s="73" t="s">
        <v>2161</v>
      </c>
    </row>
    <row r="3009" spans="1:13" ht="15" customHeight="1" x14ac:dyDescent="0.25">
      <c r="A3009" s="64" t="s">
        <v>124</v>
      </c>
      <c r="B3009" s="65" t="s">
        <v>125</v>
      </c>
      <c r="C3009" s="65" t="s">
        <v>348</v>
      </c>
      <c r="D3009" s="65" t="s">
        <v>982</v>
      </c>
      <c r="E3009" s="77" t="s">
        <v>361</v>
      </c>
      <c r="F3009" s="65" t="s">
        <v>633</v>
      </c>
      <c r="G3009" s="65" t="s">
        <v>650</v>
      </c>
      <c r="H3009" s="65" t="s">
        <v>635</v>
      </c>
      <c r="I3009" s="81">
        <v>4.6931845238639962</v>
      </c>
      <c r="J3009" s="48" t="str">
        <f t="shared" si="46"/>
        <v>270 Dept of Health</v>
      </c>
      <c r="K3009" s="48" t="str">
        <f>IFERROR(VLOOKUP(C3009,AppropUnits[],13,0),D3009)</f>
        <v>DOH Epidemiology, Comm Disease &amp; Immunization</v>
      </c>
      <c r="L3009" s="72" t="s">
        <v>632</v>
      </c>
      <c r="M3009" s="73" t="s">
        <v>2161</v>
      </c>
    </row>
    <row r="3010" spans="1:13" ht="15" customHeight="1" x14ac:dyDescent="0.25">
      <c r="A3010" s="64" t="s">
        <v>124</v>
      </c>
      <c r="B3010" s="65" t="s">
        <v>125</v>
      </c>
      <c r="C3010" s="65" t="s">
        <v>983</v>
      </c>
      <c r="D3010" s="65" t="s">
        <v>984</v>
      </c>
      <c r="E3010" s="77" t="s">
        <v>361</v>
      </c>
      <c r="F3010" s="65" t="s">
        <v>633</v>
      </c>
      <c r="G3010" s="65" t="s">
        <v>634</v>
      </c>
      <c r="H3010" s="65" t="s">
        <v>13</v>
      </c>
      <c r="I3010" s="81">
        <v>-621.44733574258282</v>
      </c>
      <c r="J3010" s="48" t="str">
        <f t="shared" si="46"/>
        <v>270 Dept of Health</v>
      </c>
      <c r="K3010" s="48" t="str">
        <f>IFERROR(VLOOKUP(C3010,AppropUnits[],13,0),D3010)</f>
        <v>DOH Health Promotion</v>
      </c>
      <c r="L3010" s="72" t="s">
        <v>632</v>
      </c>
      <c r="M3010" s="73" t="s">
        <v>2161</v>
      </c>
    </row>
    <row r="3011" spans="1:13" ht="15" customHeight="1" x14ac:dyDescent="0.25">
      <c r="A3011" s="64" t="s">
        <v>124</v>
      </c>
      <c r="B3011" s="65" t="s">
        <v>125</v>
      </c>
      <c r="C3011" s="65" t="s">
        <v>983</v>
      </c>
      <c r="D3011" s="65" t="s">
        <v>984</v>
      </c>
      <c r="E3011" s="77" t="s">
        <v>361</v>
      </c>
      <c r="F3011" s="65" t="s">
        <v>633</v>
      </c>
      <c r="G3011" s="65" t="s">
        <v>634</v>
      </c>
      <c r="H3011" s="65" t="s">
        <v>635</v>
      </c>
      <c r="I3011" s="81">
        <v>1404.7554000000064</v>
      </c>
      <c r="J3011" s="48" t="str">
        <f t="shared" si="46"/>
        <v>270 Dept of Health</v>
      </c>
      <c r="K3011" s="48" t="str">
        <f>IFERROR(VLOOKUP(C3011,AppropUnits[],13,0),D3011)</f>
        <v>DOH Health Promotion</v>
      </c>
      <c r="L3011" s="72" t="s">
        <v>632</v>
      </c>
      <c r="M3011" s="73" t="s">
        <v>2161</v>
      </c>
    </row>
    <row r="3012" spans="1:13" ht="15" customHeight="1" x14ac:dyDescent="0.25">
      <c r="A3012" s="64" t="s">
        <v>124</v>
      </c>
      <c r="B3012" s="65" t="s">
        <v>125</v>
      </c>
      <c r="C3012" s="65" t="s">
        <v>983</v>
      </c>
      <c r="D3012" s="65" t="s">
        <v>984</v>
      </c>
      <c r="E3012" s="77" t="s">
        <v>361</v>
      </c>
      <c r="F3012" s="65" t="s">
        <v>633</v>
      </c>
      <c r="G3012" s="65" t="s">
        <v>649</v>
      </c>
      <c r="H3012" s="65" t="s">
        <v>635</v>
      </c>
      <c r="I3012" s="81">
        <v>9970.5324999999903</v>
      </c>
      <c r="J3012" s="48" t="str">
        <f t="shared" ref="J3012:J3075" si="47">IF(A3012&gt;"",A3012&amp;" "&amp;B3012,B3012)</f>
        <v>270 Dept of Health</v>
      </c>
      <c r="K3012" s="48" t="str">
        <f>IFERROR(VLOOKUP(C3012,AppropUnits[],13,0),D3012)</f>
        <v>DOH Health Promotion</v>
      </c>
      <c r="L3012" s="72" t="s">
        <v>632</v>
      </c>
      <c r="M3012" s="73" t="s">
        <v>2161</v>
      </c>
    </row>
    <row r="3013" spans="1:13" ht="15" customHeight="1" x14ac:dyDescent="0.25">
      <c r="A3013" s="64" t="s">
        <v>124</v>
      </c>
      <c r="B3013" s="65" t="s">
        <v>125</v>
      </c>
      <c r="C3013" s="65" t="s">
        <v>983</v>
      </c>
      <c r="D3013" s="65" t="s">
        <v>984</v>
      </c>
      <c r="E3013" s="77" t="s">
        <v>361</v>
      </c>
      <c r="F3013" s="65" t="s">
        <v>633</v>
      </c>
      <c r="G3013" s="65" t="s">
        <v>650</v>
      </c>
      <c r="H3013" s="65" t="s">
        <v>635</v>
      </c>
      <c r="I3013" s="81">
        <v>1708.25</v>
      </c>
      <c r="J3013" s="48" t="str">
        <f t="shared" si="47"/>
        <v>270 Dept of Health</v>
      </c>
      <c r="K3013" s="48" t="str">
        <f>IFERROR(VLOOKUP(C3013,AppropUnits[],13,0),D3013)</f>
        <v>DOH Health Promotion</v>
      </c>
      <c r="L3013" s="72" t="s">
        <v>632</v>
      </c>
      <c r="M3013" s="73" t="s">
        <v>2161</v>
      </c>
    </row>
    <row r="3014" spans="1:13" ht="15" customHeight="1" x14ac:dyDescent="0.25">
      <c r="A3014" s="64" t="s">
        <v>124</v>
      </c>
      <c r="B3014" s="65" t="s">
        <v>125</v>
      </c>
      <c r="C3014" s="65" t="s">
        <v>983</v>
      </c>
      <c r="D3014" s="65" t="s">
        <v>984</v>
      </c>
      <c r="E3014" s="77" t="s">
        <v>361</v>
      </c>
      <c r="F3014" s="65" t="s">
        <v>633</v>
      </c>
      <c r="G3014" s="65" t="s">
        <v>651</v>
      </c>
      <c r="H3014" s="65" t="s">
        <v>635</v>
      </c>
      <c r="I3014" s="81">
        <v>-253.49206400000003</v>
      </c>
      <c r="J3014" s="48" t="str">
        <f t="shared" si="47"/>
        <v>270 Dept of Health</v>
      </c>
      <c r="K3014" s="48" t="str">
        <f>IFERROR(VLOOKUP(C3014,AppropUnits[],13,0),D3014)</f>
        <v>DOH Health Promotion</v>
      </c>
      <c r="L3014" s="72" t="s">
        <v>632</v>
      </c>
      <c r="M3014" s="73" t="s">
        <v>2161</v>
      </c>
    </row>
    <row r="3015" spans="1:13" ht="15" customHeight="1" x14ac:dyDescent="0.25">
      <c r="A3015" s="64" t="s">
        <v>124</v>
      </c>
      <c r="B3015" s="65" t="s">
        <v>125</v>
      </c>
      <c r="C3015" s="65" t="s">
        <v>983</v>
      </c>
      <c r="D3015" s="65" t="s">
        <v>984</v>
      </c>
      <c r="E3015" s="77" t="s">
        <v>361</v>
      </c>
      <c r="F3015" s="65" t="s">
        <v>633</v>
      </c>
      <c r="G3015" s="65" t="s">
        <v>644</v>
      </c>
      <c r="H3015" s="65" t="s">
        <v>635</v>
      </c>
      <c r="I3015" s="81">
        <v>2669.8899999999981</v>
      </c>
      <c r="J3015" s="48" t="str">
        <f t="shared" si="47"/>
        <v>270 Dept of Health</v>
      </c>
      <c r="K3015" s="48" t="str">
        <f>IFERROR(VLOOKUP(C3015,AppropUnits[],13,0),D3015)</f>
        <v>DOH Health Promotion</v>
      </c>
      <c r="L3015" s="72" t="s">
        <v>632</v>
      </c>
      <c r="M3015" s="73" t="s">
        <v>2161</v>
      </c>
    </row>
    <row r="3016" spans="1:13" ht="15" customHeight="1" x14ac:dyDescent="0.25">
      <c r="A3016" s="64" t="s">
        <v>124</v>
      </c>
      <c r="B3016" s="65" t="s">
        <v>125</v>
      </c>
      <c r="C3016" s="65" t="s">
        <v>983</v>
      </c>
      <c r="D3016" s="65" t="s">
        <v>984</v>
      </c>
      <c r="E3016" s="77" t="s">
        <v>361</v>
      </c>
      <c r="F3016" s="65" t="s">
        <v>633</v>
      </c>
      <c r="G3016" s="65" t="s">
        <v>652</v>
      </c>
      <c r="H3016" s="65" t="s">
        <v>635</v>
      </c>
      <c r="I3016" s="81">
        <v>1749.7129222880005</v>
      </c>
      <c r="J3016" s="48" t="str">
        <f t="shared" si="47"/>
        <v>270 Dept of Health</v>
      </c>
      <c r="K3016" s="48" t="str">
        <f>IFERROR(VLOOKUP(C3016,AppropUnits[],13,0),D3016)</f>
        <v>DOH Health Promotion</v>
      </c>
      <c r="L3016" s="72" t="s">
        <v>632</v>
      </c>
      <c r="M3016" s="73" t="s">
        <v>2161</v>
      </c>
    </row>
    <row r="3017" spans="1:13" ht="15" customHeight="1" x14ac:dyDescent="0.25">
      <c r="A3017" s="64" t="s">
        <v>124</v>
      </c>
      <c r="B3017" s="65" t="s">
        <v>125</v>
      </c>
      <c r="C3017" s="65" t="s">
        <v>983</v>
      </c>
      <c r="D3017" s="65" t="s">
        <v>985</v>
      </c>
      <c r="E3017" s="77" t="s">
        <v>361</v>
      </c>
      <c r="F3017" s="65" t="s">
        <v>633</v>
      </c>
      <c r="G3017" s="65" t="s">
        <v>634</v>
      </c>
      <c r="H3017" s="65" t="s">
        <v>635</v>
      </c>
      <c r="I3017" s="81">
        <v>12.275556380764574</v>
      </c>
      <c r="J3017" s="48" t="str">
        <f t="shared" si="47"/>
        <v>270 Dept of Health</v>
      </c>
      <c r="K3017" s="48" t="str">
        <f>IFERROR(VLOOKUP(C3017,AppropUnits[],13,0),D3017)</f>
        <v>DOH Health Promotion</v>
      </c>
      <c r="L3017" s="72" t="s">
        <v>632</v>
      </c>
      <c r="M3017" s="73" t="s">
        <v>2161</v>
      </c>
    </row>
    <row r="3018" spans="1:13" ht="15" customHeight="1" x14ac:dyDescent="0.25">
      <c r="A3018" s="64" t="s">
        <v>124</v>
      </c>
      <c r="B3018" s="65" t="s">
        <v>125</v>
      </c>
      <c r="C3018" s="65" t="s">
        <v>983</v>
      </c>
      <c r="D3018" s="65" t="s">
        <v>985</v>
      </c>
      <c r="E3018" s="77" t="s">
        <v>361</v>
      </c>
      <c r="F3018" s="65" t="s">
        <v>633</v>
      </c>
      <c r="G3018" s="65" t="s">
        <v>650</v>
      </c>
      <c r="H3018" s="65" t="s">
        <v>635</v>
      </c>
      <c r="I3018" s="81">
        <v>3.5484534431150729</v>
      </c>
      <c r="J3018" s="48" t="str">
        <f t="shared" si="47"/>
        <v>270 Dept of Health</v>
      </c>
      <c r="K3018" s="48" t="str">
        <f>IFERROR(VLOOKUP(C3018,AppropUnits[],13,0),D3018)</f>
        <v>DOH Health Promotion</v>
      </c>
      <c r="L3018" s="72" t="s">
        <v>632</v>
      </c>
      <c r="M3018" s="73" t="s">
        <v>2161</v>
      </c>
    </row>
    <row r="3019" spans="1:13" ht="15" customHeight="1" x14ac:dyDescent="0.25">
      <c r="A3019" s="64" t="s">
        <v>124</v>
      </c>
      <c r="B3019" s="65" t="s">
        <v>125</v>
      </c>
      <c r="C3019" s="65" t="s">
        <v>129</v>
      </c>
      <c r="D3019" s="65" t="s">
        <v>986</v>
      </c>
      <c r="E3019" s="77" t="s">
        <v>361</v>
      </c>
      <c r="F3019" s="65" t="s">
        <v>633</v>
      </c>
      <c r="G3019" s="65" t="s">
        <v>634</v>
      </c>
      <c r="H3019" s="65" t="s">
        <v>13</v>
      </c>
      <c r="I3019" s="81">
        <v>-2668.063710722774</v>
      </c>
      <c r="J3019" s="48" t="str">
        <f t="shared" si="47"/>
        <v>270 Dept of Health</v>
      </c>
      <c r="K3019" s="48" t="str">
        <f>IFERROR(VLOOKUP(C3019,AppropUnits[],13,0),D3019)</f>
        <v>DOH Medical Examiner</v>
      </c>
      <c r="L3019" s="72" t="s">
        <v>632</v>
      </c>
      <c r="M3019" s="73" t="s">
        <v>2161</v>
      </c>
    </row>
    <row r="3020" spans="1:13" ht="15" customHeight="1" x14ac:dyDescent="0.25">
      <c r="A3020" s="64" t="s">
        <v>124</v>
      </c>
      <c r="B3020" s="65" t="s">
        <v>125</v>
      </c>
      <c r="C3020" s="65" t="s">
        <v>129</v>
      </c>
      <c r="D3020" s="65" t="s">
        <v>986</v>
      </c>
      <c r="E3020" s="77" t="s">
        <v>361</v>
      </c>
      <c r="F3020" s="65" t="s">
        <v>633</v>
      </c>
      <c r="G3020" s="65" t="s">
        <v>634</v>
      </c>
      <c r="H3020" s="65" t="s">
        <v>635</v>
      </c>
      <c r="I3020" s="81">
        <v>450.97360000000327</v>
      </c>
      <c r="J3020" s="48" t="str">
        <f t="shared" si="47"/>
        <v>270 Dept of Health</v>
      </c>
      <c r="K3020" s="48" t="str">
        <f>IFERROR(VLOOKUP(C3020,AppropUnits[],13,0),D3020)</f>
        <v>DOH Medical Examiner</v>
      </c>
      <c r="L3020" s="72" t="s">
        <v>632</v>
      </c>
      <c r="M3020" s="73" t="s">
        <v>2161</v>
      </c>
    </row>
    <row r="3021" spans="1:13" ht="15" customHeight="1" x14ac:dyDescent="0.25">
      <c r="A3021" s="64" t="s">
        <v>124</v>
      </c>
      <c r="B3021" s="65" t="s">
        <v>125</v>
      </c>
      <c r="C3021" s="65" t="s">
        <v>129</v>
      </c>
      <c r="D3021" s="65" t="s">
        <v>986</v>
      </c>
      <c r="E3021" s="77" t="s">
        <v>361</v>
      </c>
      <c r="F3021" s="65" t="s">
        <v>633</v>
      </c>
      <c r="G3021" s="65" t="s">
        <v>644</v>
      </c>
      <c r="H3021" s="65" t="s">
        <v>635</v>
      </c>
      <c r="I3021" s="81">
        <v>1120.5399999999993</v>
      </c>
      <c r="J3021" s="48" t="str">
        <f t="shared" si="47"/>
        <v>270 Dept of Health</v>
      </c>
      <c r="K3021" s="48" t="str">
        <f>IFERROR(VLOOKUP(C3021,AppropUnits[],13,0),D3021)</f>
        <v>DOH Medical Examiner</v>
      </c>
      <c r="L3021" s="72" t="s">
        <v>632</v>
      </c>
      <c r="M3021" s="73" t="s">
        <v>2161</v>
      </c>
    </row>
    <row r="3022" spans="1:13" ht="15" customHeight="1" x14ac:dyDescent="0.25">
      <c r="A3022" s="64" t="s">
        <v>124</v>
      </c>
      <c r="B3022" s="65" t="s">
        <v>125</v>
      </c>
      <c r="C3022" s="65" t="s">
        <v>987</v>
      </c>
      <c r="D3022" s="65" t="s">
        <v>988</v>
      </c>
      <c r="E3022" s="77" t="s">
        <v>361</v>
      </c>
      <c r="F3022" s="65" t="s">
        <v>633</v>
      </c>
      <c r="G3022" s="65" t="s">
        <v>634</v>
      </c>
      <c r="H3022" s="65" t="s">
        <v>13</v>
      </c>
      <c r="I3022" s="81">
        <v>-847.08989999999847</v>
      </c>
      <c r="J3022" s="48" t="str">
        <f t="shared" si="47"/>
        <v>270 Dept of Health</v>
      </c>
      <c r="K3022" s="48" t="str">
        <f>IFERROR(VLOOKUP(C3022,AppropUnits[],13,0),D3022)</f>
        <v>DOH Family Health &amp; Preparedness Director's Office</v>
      </c>
      <c r="L3022" s="72" t="s">
        <v>632</v>
      </c>
      <c r="M3022" s="73" t="s">
        <v>2161</v>
      </c>
    </row>
    <row r="3023" spans="1:13" ht="15" customHeight="1" x14ac:dyDescent="0.25">
      <c r="A3023" s="64" t="s">
        <v>124</v>
      </c>
      <c r="B3023" s="65" t="s">
        <v>125</v>
      </c>
      <c r="C3023" s="65" t="s">
        <v>987</v>
      </c>
      <c r="D3023" s="65" t="s">
        <v>988</v>
      </c>
      <c r="E3023" s="77" t="s">
        <v>361</v>
      </c>
      <c r="F3023" s="65" t="s">
        <v>633</v>
      </c>
      <c r="G3023" s="65" t="s">
        <v>634</v>
      </c>
      <c r="H3023" s="65" t="s">
        <v>635</v>
      </c>
      <c r="I3023" s="81">
        <v>116.54700000000092</v>
      </c>
      <c r="J3023" s="48" t="str">
        <f t="shared" si="47"/>
        <v>270 Dept of Health</v>
      </c>
      <c r="K3023" s="48" t="str">
        <f>IFERROR(VLOOKUP(C3023,AppropUnits[],13,0),D3023)</f>
        <v>DOH Family Health &amp; Preparedness Director's Office</v>
      </c>
      <c r="L3023" s="72" t="s">
        <v>632</v>
      </c>
      <c r="M3023" s="73" t="s">
        <v>2161</v>
      </c>
    </row>
    <row r="3024" spans="1:13" ht="15" customHeight="1" x14ac:dyDescent="0.25">
      <c r="A3024" s="64" t="s">
        <v>124</v>
      </c>
      <c r="B3024" s="65" t="s">
        <v>125</v>
      </c>
      <c r="C3024" s="65" t="s">
        <v>987</v>
      </c>
      <c r="D3024" s="65" t="s">
        <v>988</v>
      </c>
      <c r="E3024" s="77" t="s">
        <v>361</v>
      </c>
      <c r="F3024" s="65" t="s">
        <v>633</v>
      </c>
      <c r="G3024" s="65" t="s">
        <v>644</v>
      </c>
      <c r="H3024" s="65" t="s">
        <v>635</v>
      </c>
      <c r="I3024" s="81">
        <v>463.23999999999972</v>
      </c>
      <c r="J3024" s="48" t="str">
        <f t="shared" si="47"/>
        <v>270 Dept of Health</v>
      </c>
      <c r="K3024" s="48" t="str">
        <f>IFERROR(VLOOKUP(C3024,AppropUnits[],13,0),D3024)</f>
        <v>DOH Family Health &amp; Preparedness Director's Office</v>
      </c>
      <c r="L3024" s="72" t="s">
        <v>632</v>
      </c>
      <c r="M3024" s="73" t="s">
        <v>2161</v>
      </c>
    </row>
    <row r="3025" spans="1:13" ht="15" customHeight="1" x14ac:dyDescent="0.25">
      <c r="A3025" s="64" t="s">
        <v>124</v>
      </c>
      <c r="B3025" s="65" t="s">
        <v>125</v>
      </c>
      <c r="C3025" s="65" t="s">
        <v>130</v>
      </c>
      <c r="D3025" s="65" t="s">
        <v>989</v>
      </c>
      <c r="E3025" s="77" t="s">
        <v>361</v>
      </c>
      <c r="F3025" s="65" t="s">
        <v>633</v>
      </c>
      <c r="G3025" s="65" t="s">
        <v>634</v>
      </c>
      <c r="H3025" s="65" t="s">
        <v>13</v>
      </c>
      <c r="I3025" s="81">
        <v>-448.13557148518134</v>
      </c>
      <c r="J3025" s="48" t="str">
        <f t="shared" si="47"/>
        <v>270 Dept of Health</v>
      </c>
      <c r="K3025" s="48" t="str">
        <f>IFERROR(VLOOKUP(C3025,AppropUnits[],13,0),D3025)</f>
        <v>DOH Public Health Preparedness</v>
      </c>
      <c r="L3025" s="72" t="s">
        <v>632</v>
      </c>
      <c r="M3025" s="73" t="s">
        <v>2161</v>
      </c>
    </row>
    <row r="3026" spans="1:13" ht="15" customHeight="1" x14ac:dyDescent="0.25">
      <c r="A3026" s="64" t="s">
        <v>124</v>
      </c>
      <c r="B3026" s="65" t="s">
        <v>125</v>
      </c>
      <c r="C3026" s="65" t="s">
        <v>130</v>
      </c>
      <c r="D3026" s="65" t="s">
        <v>989</v>
      </c>
      <c r="E3026" s="77" t="s">
        <v>361</v>
      </c>
      <c r="F3026" s="65" t="s">
        <v>633</v>
      </c>
      <c r="G3026" s="65" t="s">
        <v>634</v>
      </c>
      <c r="H3026" s="65" t="s">
        <v>635</v>
      </c>
      <c r="I3026" s="81">
        <v>352.63820000000158</v>
      </c>
      <c r="J3026" s="48" t="str">
        <f t="shared" si="47"/>
        <v>270 Dept of Health</v>
      </c>
      <c r="K3026" s="48" t="str">
        <f>IFERROR(VLOOKUP(C3026,AppropUnits[],13,0),D3026)</f>
        <v>DOH Public Health Preparedness</v>
      </c>
      <c r="L3026" s="72" t="s">
        <v>632</v>
      </c>
      <c r="M3026" s="73" t="s">
        <v>2161</v>
      </c>
    </row>
    <row r="3027" spans="1:13" ht="15" customHeight="1" x14ac:dyDescent="0.25">
      <c r="A3027" s="64" t="s">
        <v>124</v>
      </c>
      <c r="B3027" s="65" t="s">
        <v>125</v>
      </c>
      <c r="C3027" s="65" t="s">
        <v>130</v>
      </c>
      <c r="D3027" s="65" t="s">
        <v>989</v>
      </c>
      <c r="E3027" s="77" t="s">
        <v>361</v>
      </c>
      <c r="F3027" s="65" t="s">
        <v>633</v>
      </c>
      <c r="G3027" s="65" t="s">
        <v>649</v>
      </c>
      <c r="H3027" s="65" t="s">
        <v>635</v>
      </c>
      <c r="I3027" s="81">
        <v>7335.9600000000137</v>
      </c>
      <c r="J3027" s="48" t="str">
        <f t="shared" si="47"/>
        <v>270 Dept of Health</v>
      </c>
      <c r="K3027" s="48" t="str">
        <f>IFERROR(VLOOKUP(C3027,AppropUnits[],13,0),D3027)</f>
        <v>DOH Public Health Preparedness</v>
      </c>
      <c r="L3027" s="72" t="s">
        <v>632</v>
      </c>
      <c r="M3027" s="73" t="s">
        <v>2161</v>
      </c>
    </row>
    <row r="3028" spans="1:13" ht="15" customHeight="1" x14ac:dyDescent="0.25">
      <c r="A3028" s="64" t="s">
        <v>124</v>
      </c>
      <c r="B3028" s="65" t="s">
        <v>125</v>
      </c>
      <c r="C3028" s="65" t="s">
        <v>130</v>
      </c>
      <c r="D3028" s="65" t="s">
        <v>989</v>
      </c>
      <c r="E3028" s="77" t="s">
        <v>361</v>
      </c>
      <c r="F3028" s="65" t="s">
        <v>633</v>
      </c>
      <c r="G3028" s="65" t="s">
        <v>650</v>
      </c>
      <c r="H3028" s="65" t="s">
        <v>635</v>
      </c>
      <c r="I3028" s="81">
        <v>1356</v>
      </c>
      <c r="J3028" s="48" t="str">
        <f t="shared" si="47"/>
        <v>270 Dept of Health</v>
      </c>
      <c r="K3028" s="48" t="str">
        <f>IFERROR(VLOOKUP(C3028,AppropUnits[],13,0),D3028)</f>
        <v>DOH Public Health Preparedness</v>
      </c>
      <c r="L3028" s="72" t="s">
        <v>632</v>
      </c>
      <c r="M3028" s="73" t="s">
        <v>2161</v>
      </c>
    </row>
    <row r="3029" spans="1:13" ht="15" customHeight="1" x14ac:dyDescent="0.25">
      <c r="A3029" s="64" t="s">
        <v>124</v>
      </c>
      <c r="B3029" s="65" t="s">
        <v>125</v>
      </c>
      <c r="C3029" s="65" t="s">
        <v>130</v>
      </c>
      <c r="D3029" s="65" t="s">
        <v>989</v>
      </c>
      <c r="E3029" s="77" t="s">
        <v>361</v>
      </c>
      <c r="F3029" s="65" t="s">
        <v>633</v>
      </c>
      <c r="G3029" s="65" t="s">
        <v>644</v>
      </c>
      <c r="H3029" s="65" t="s">
        <v>635</v>
      </c>
      <c r="I3029" s="81">
        <v>887.35499999999945</v>
      </c>
      <c r="J3029" s="48" t="str">
        <f t="shared" si="47"/>
        <v>270 Dept of Health</v>
      </c>
      <c r="K3029" s="48" t="str">
        <f>IFERROR(VLOOKUP(C3029,AppropUnits[],13,0),D3029)</f>
        <v>DOH Public Health Preparedness</v>
      </c>
      <c r="L3029" s="72" t="s">
        <v>632</v>
      </c>
      <c r="M3029" s="73" t="s">
        <v>2161</v>
      </c>
    </row>
    <row r="3030" spans="1:13" ht="15" customHeight="1" x14ac:dyDescent="0.25">
      <c r="A3030" s="64" t="s">
        <v>124</v>
      </c>
      <c r="B3030" s="65" t="s">
        <v>125</v>
      </c>
      <c r="C3030" s="65" t="s">
        <v>131</v>
      </c>
      <c r="D3030" s="65" t="s">
        <v>990</v>
      </c>
      <c r="E3030" s="77" t="s">
        <v>361</v>
      </c>
      <c r="F3030" s="65" t="s">
        <v>633</v>
      </c>
      <c r="G3030" s="65" t="s">
        <v>634</v>
      </c>
      <c r="H3030" s="65" t="s">
        <v>13</v>
      </c>
      <c r="I3030" s="81">
        <v>-407.54131072277397</v>
      </c>
      <c r="J3030" s="48" t="str">
        <f t="shared" si="47"/>
        <v>270 Dept of Health</v>
      </c>
      <c r="K3030" s="48" t="str">
        <f>IFERROR(VLOOKUP(C3030,AppropUnits[],13,0),D3030)</f>
        <v>DOH Maternal &amp; Child Health</v>
      </c>
      <c r="L3030" s="72" t="s">
        <v>632</v>
      </c>
      <c r="M3030" s="73" t="s">
        <v>2161</v>
      </c>
    </row>
    <row r="3031" spans="1:13" ht="15" customHeight="1" x14ac:dyDescent="0.25">
      <c r="A3031" s="64" t="s">
        <v>124</v>
      </c>
      <c r="B3031" s="65" t="s">
        <v>125</v>
      </c>
      <c r="C3031" s="65" t="s">
        <v>131</v>
      </c>
      <c r="D3031" s="65" t="s">
        <v>990</v>
      </c>
      <c r="E3031" s="77" t="s">
        <v>361</v>
      </c>
      <c r="F3031" s="65" t="s">
        <v>633</v>
      </c>
      <c r="G3031" s="65" t="s">
        <v>634</v>
      </c>
      <c r="H3031" s="65" t="s">
        <v>635</v>
      </c>
      <c r="I3031" s="81">
        <v>1408.5778000000023</v>
      </c>
      <c r="J3031" s="48" t="str">
        <f t="shared" si="47"/>
        <v>270 Dept of Health</v>
      </c>
      <c r="K3031" s="48" t="str">
        <f>IFERROR(VLOOKUP(C3031,AppropUnits[],13,0),D3031)</f>
        <v>DOH Maternal &amp; Child Health</v>
      </c>
      <c r="L3031" s="72" t="s">
        <v>632</v>
      </c>
      <c r="M3031" s="73" t="s">
        <v>2161</v>
      </c>
    </row>
    <row r="3032" spans="1:13" ht="15" customHeight="1" x14ac:dyDescent="0.25">
      <c r="A3032" s="64" t="s">
        <v>124</v>
      </c>
      <c r="B3032" s="65" t="s">
        <v>125</v>
      </c>
      <c r="C3032" s="65" t="s">
        <v>131</v>
      </c>
      <c r="D3032" s="65" t="s">
        <v>990</v>
      </c>
      <c r="E3032" s="77" t="s">
        <v>361</v>
      </c>
      <c r="F3032" s="65" t="s">
        <v>633</v>
      </c>
      <c r="G3032" s="65" t="s">
        <v>649</v>
      </c>
      <c r="H3032" s="65" t="s">
        <v>635</v>
      </c>
      <c r="I3032" s="81">
        <v>9043.3499999999331</v>
      </c>
      <c r="J3032" s="48" t="str">
        <f t="shared" si="47"/>
        <v>270 Dept of Health</v>
      </c>
      <c r="K3032" s="48" t="str">
        <f>IFERROR(VLOOKUP(C3032,AppropUnits[],13,0),D3032)</f>
        <v>DOH Maternal &amp; Child Health</v>
      </c>
      <c r="L3032" s="72" t="s">
        <v>632</v>
      </c>
      <c r="M3032" s="73" t="s">
        <v>2161</v>
      </c>
    </row>
    <row r="3033" spans="1:13" ht="15" customHeight="1" x14ac:dyDescent="0.25">
      <c r="A3033" s="64" t="s">
        <v>124</v>
      </c>
      <c r="B3033" s="65" t="s">
        <v>125</v>
      </c>
      <c r="C3033" s="65" t="s">
        <v>131</v>
      </c>
      <c r="D3033" s="65" t="s">
        <v>990</v>
      </c>
      <c r="E3033" s="77" t="s">
        <v>361</v>
      </c>
      <c r="F3033" s="65" t="s">
        <v>633</v>
      </c>
      <c r="G3033" s="65" t="s">
        <v>650</v>
      </c>
      <c r="H3033" s="65" t="s">
        <v>635</v>
      </c>
      <c r="I3033" s="81">
        <v>3918.75</v>
      </c>
      <c r="J3033" s="48" t="str">
        <f t="shared" si="47"/>
        <v>270 Dept of Health</v>
      </c>
      <c r="K3033" s="48" t="str">
        <f>IFERROR(VLOOKUP(C3033,AppropUnits[],13,0),D3033)</f>
        <v>DOH Maternal &amp; Child Health</v>
      </c>
      <c r="L3033" s="72" t="s">
        <v>632</v>
      </c>
      <c r="M3033" s="73" t="s">
        <v>2161</v>
      </c>
    </row>
    <row r="3034" spans="1:13" ht="15" customHeight="1" x14ac:dyDescent="0.25">
      <c r="A3034" s="64" t="s">
        <v>124</v>
      </c>
      <c r="B3034" s="65" t="s">
        <v>125</v>
      </c>
      <c r="C3034" s="65" t="s">
        <v>131</v>
      </c>
      <c r="D3034" s="65" t="s">
        <v>990</v>
      </c>
      <c r="E3034" s="77" t="s">
        <v>361</v>
      </c>
      <c r="F3034" s="65" t="s">
        <v>633</v>
      </c>
      <c r="G3034" s="65" t="s">
        <v>651</v>
      </c>
      <c r="H3034" s="65" t="s">
        <v>635</v>
      </c>
      <c r="I3034" s="81">
        <v>-907.38956800000005</v>
      </c>
      <c r="J3034" s="48" t="str">
        <f t="shared" si="47"/>
        <v>270 Dept of Health</v>
      </c>
      <c r="K3034" s="48" t="str">
        <f>IFERROR(VLOOKUP(C3034,AppropUnits[],13,0),D3034)</f>
        <v>DOH Maternal &amp; Child Health</v>
      </c>
      <c r="L3034" s="72" t="s">
        <v>632</v>
      </c>
      <c r="M3034" s="73" t="s">
        <v>2161</v>
      </c>
    </row>
    <row r="3035" spans="1:13" ht="15" customHeight="1" x14ac:dyDescent="0.25">
      <c r="A3035" s="64" t="s">
        <v>124</v>
      </c>
      <c r="B3035" s="65" t="s">
        <v>125</v>
      </c>
      <c r="C3035" s="65" t="s">
        <v>131</v>
      </c>
      <c r="D3035" s="65" t="s">
        <v>990</v>
      </c>
      <c r="E3035" s="77" t="s">
        <v>361</v>
      </c>
      <c r="F3035" s="65" t="s">
        <v>633</v>
      </c>
      <c r="G3035" s="65" t="s">
        <v>667</v>
      </c>
      <c r="H3035" s="65" t="s">
        <v>635</v>
      </c>
      <c r="I3035" s="81">
        <v>2275.679999999993</v>
      </c>
      <c r="J3035" s="48" t="str">
        <f t="shared" si="47"/>
        <v>270 Dept of Health</v>
      </c>
      <c r="K3035" s="48" t="str">
        <f>IFERROR(VLOOKUP(C3035,AppropUnits[],13,0),D3035)</f>
        <v>DOH Maternal &amp; Child Health</v>
      </c>
      <c r="L3035" s="72" t="s">
        <v>632</v>
      </c>
      <c r="M3035" s="73" t="s">
        <v>2161</v>
      </c>
    </row>
    <row r="3036" spans="1:13" ht="15" customHeight="1" x14ac:dyDescent="0.25">
      <c r="A3036" s="64" t="s">
        <v>124</v>
      </c>
      <c r="B3036" s="65" t="s">
        <v>125</v>
      </c>
      <c r="C3036" s="65" t="s">
        <v>131</v>
      </c>
      <c r="D3036" s="65" t="s">
        <v>990</v>
      </c>
      <c r="E3036" s="77" t="s">
        <v>361</v>
      </c>
      <c r="F3036" s="65" t="s">
        <v>633</v>
      </c>
      <c r="G3036" s="65" t="s">
        <v>644</v>
      </c>
      <c r="H3036" s="65" t="s">
        <v>635</v>
      </c>
      <c r="I3036" s="81">
        <v>967.16999999999939</v>
      </c>
      <c r="J3036" s="48" t="str">
        <f t="shared" si="47"/>
        <v>270 Dept of Health</v>
      </c>
      <c r="K3036" s="48" t="str">
        <f>IFERROR(VLOOKUP(C3036,AppropUnits[],13,0),D3036)</f>
        <v>DOH Maternal &amp; Child Health</v>
      </c>
      <c r="L3036" s="72" t="s">
        <v>632</v>
      </c>
      <c r="M3036" s="73" t="s">
        <v>2161</v>
      </c>
    </row>
    <row r="3037" spans="1:13" ht="15" customHeight="1" x14ac:dyDescent="0.25">
      <c r="A3037" s="64" t="s">
        <v>124</v>
      </c>
      <c r="B3037" s="65" t="s">
        <v>125</v>
      </c>
      <c r="C3037" s="65" t="s">
        <v>131</v>
      </c>
      <c r="D3037" s="65" t="s">
        <v>990</v>
      </c>
      <c r="E3037" s="77" t="s">
        <v>361</v>
      </c>
      <c r="F3037" s="65" t="s">
        <v>633</v>
      </c>
      <c r="G3037" s="65" t="s">
        <v>652</v>
      </c>
      <c r="H3037" s="65" t="s">
        <v>635</v>
      </c>
      <c r="I3037" s="81">
        <v>1413.7809982739996</v>
      </c>
      <c r="J3037" s="48" t="str">
        <f t="shared" si="47"/>
        <v>270 Dept of Health</v>
      </c>
      <c r="K3037" s="48" t="str">
        <f>IFERROR(VLOOKUP(C3037,AppropUnits[],13,0),D3037)</f>
        <v>DOH Maternal &amp; Child Health</v>
      </c>
      <c r="L3037" s="72" t="s">
        <v>632</v>
      </c>
      <c r="M3037" s="73" t="s">
        <v>2161</v>
      </c>
    </row>
    <row r="3038" spans="1:13" ht="15" customHeight="1" x14ac:dyDescent="0.25">
      <c r="A3038" s="64" t="s">
        <v>124</v>
      </c>
      <c r="B3038" s="65" t="s">
        <v>125</v>
      </c>
      <c r="C3038" s="65" t="s">
        <v>991</v>
      </c>
      <c r="D3038" s="65" t="s">
        <v>992</v>
      </c>
      <c r="E3038" s="77" t="s">
        <v>361</v>
      </c>
      <c r="F3038" s="65" t="s">
        <v>633</v>
      </c>
      <c r="G3038" s="65" t="s">
        <v>634</v>
      </c>
      <c r="H3038" s="65" t="s">
        <v>13</v>
      </c>
      <c r="I3038" s="81">
        <v>-83.928599999999705</v>
      </c>
      <c r="J3038" s="48" t="str">
        <f t="shared" si="47"/>
        <v>270 Dept of Health</v>
      </c>
      <c r="K3038" s="48" t="str">
        <f>IFERROR(VLOOKUP(C3038,AppropUnits[],13,0),D3038)</f>
        <v>DOH Bureau of Primary Care</v>
      </c>
      <c r="L3038" s="72" t="s">
        <v>632</v>
      </c>
      <c r="M3038" s="73" t="s">
        <v>2161</v>
      </c>
    </row>
    <row r="3039" spans="1:13" ht="15" customHeight="1" x14ac:dyDescent="0.25">
      <c r="A3039" s="64" t="s">
        <v>124</v>
      </c>
      <c r="B3039" s="65" t="s">
        <v>125</v>
      </c>
      <c r="C3039" s="65" t="s">
        <v>991</v>
      </c>
      <c r="D3039" s="65" t="s">
        <v>992</v>
      </c>
      <c r="E3039" s="77" t="s">
        <v>361</v>
      </c>
      <c r="F3039" s="65" t="s">
        <v>633</v>
      </c>
      <c r="G3039" s="65" t="s">
        <v>634</v>
      </c>
      <c r="H3039" s="65" t="s">
        <v>635</v>
      </c>
      <c r="I3039" s="81">
        <v>60.234000000000329</v>
      </c>
      <c r="J3039" s="48" t="str">
        <f t="shared" si="47"/>
        <v>270 Dept of Health</v>
      </c>
      <c r="K3039" s="48" t="str">
        <f>IFERROR(VLOOKUP(C3039,AppropUnits[],13,0),D3039)</f>
        <v>DOH Bureau of Primary Care</v>
      </c>
      <c r="L3039" s="72" t="s">
        <v>632</v>
      </c>
      <c r="M3039" s="73" t="s">
        <v>2161</v>
      </c>
    </row>
    <row r="3040" spans="1:13" ht="15" customHeight="1" x14ac:dyDescent="0.25">
      <c r="A3040" s="64" t="s">
        <v>124</v>
      </c>
      <c r="B3040" s="65" t="s">
        <v>125</v>
      </c>
      <c r="C3040" s="65" t="s">
        <v>991</v>
      </c>
      <c r="D3040" s="65" t="s">
        <v>992</v>
      </c>
      <c r="E3040" s="77" t="s">
        <v>361</v>
      </c>
      <c r="F3040" s="65" t="s">
        <v>633</v>
      </c>
      <c r="G3040" s="65" t="s">
        <v>644</v>
      </c>
      <c r="H3040" s="65" t="s">
        <v>635</v>
      </c>
      <c r="I3040" s="81">
        <v>147.1099999999999</v>
      </c>
      <c r="J3040" s="48" t="str">
        <f t="shared" si="47"/>
        <v>270 Dept of Health</v>
      </c>
      <c r="K3040" s="48" t="str">
        <f>IFERROR(VLOOKUP(C3040,AppropUnits[],13,0),D3040)</f>
        <v>DOH Bureau of Primary Care</v>
      </c>
      <c r="L3040" s="72" t="s">
        <v>632</v>
      </c>
      <c r="M3040" s="73" t="s">
        <v>2161</v>
      </c>
    </row>
    <row r="3041" spans="1:13" ht="15" customHeight="1" x14ac:dyDescent="0.25">
      <c r="A3041" s="64" t="s">
        <v>124</v>
      </c>
      <c r="B3041" s="65" t="s">
        <v>125</v>
      </c>
      <c r="C3041" s="65" t="s">
        <v>132</v>
      </c>
      <c r="D3041" s="65" t="s">
        <v>993</v>
      </c>
      <c r="E3041" s="77" t="s">
        <v>361</v>
      </c>
      <c r="F3041" s="65" t="s">
        <v>633</v>
      </c>
      <c r="G3041" s="65" t="s">
        <v>634</v>
      </c>
      <c r="H3041" s="65" t="s">
        <v>13</v>
      </c>
      <c r="I3041" s="81">
        <v>-2351.3695285940685</v>
      </c>
      <c r="J3041" s="48" t="str">
        <f t="shared" si="47"/>
        <v>270 Dept of Health</v>
      </c>
      <c r="K3041" s="48" t="str">
        <f>IFERROR(VLOOKUP(C3041,AppropUnits[],13,0),D3041)</f>
        <v>DOH Children with Special Needs</v>
      </c>
      <c r="L3041" s="72" t="s">
        <v>632</v>
      </c>
      <c r="M3041" s="73" t="s">
        <v>2161</v>
      </c>
    </row>
    <row r="3042" spans="1:13" ht="15" customHeight="1" x14ac:dyDescent="0.25">
      <c r="A3042" s="64" t="s">
        <v>124</v>
      </c>
      <c r="B3042" s="65" t="s">
        <v>125</v>
      </c>
      <c r="C3042" s="65" t="s">
        <v>132</v>
      </c>
      <c r="D3042" s="65" t="s">
        <v>993</v>
      </c>
      <c r="E3042" s="77" t="s">
        <v>361</v>
      </c>
      <c r="F3042" s="65" t="s">
        <v>633</v>
      </c>
      <c r="G3042" s="65" t="s">
        <v>634</v>
      </c>
      <c r="H3042" s="65" t="s">
        <v>635</v>
      </c>
      <c r="I3042" s="81">
        <v>587.1756440000039</v>
      </c>
      <c r="J3042" s="48" t="str">
        <f t="shared" si="47"/>
        <v>270 Dept of Health</v>
      </c>
      <c r="K3042" s="48" t="str">
        <f>IFERROR(VLOOKUP(C3042,AppropUnits[],13,0),D3042)</f>
        <v>DOH Children with Special Needs</v>
      </c>
      <c r="L3042" s="72" t="s">
        <v>632</v>
      </c>
      <c r="M3042" s="73" t="s">
        <v>2161</v>
      </c>
    </row>
    <row r="3043" spans="1:13" ht="15" customHeight="1" x14ac:dyDescent="0.25">
      <c r="A3043" s="64" t="s">
        <v>124</v>
      </c>
      <c r="B3043" s="65" t="s">
        <v>125</v>
      </c>
      <c r="C3043" s="65" t="s">
        <v>132</v>
      </c>
      <c r="D3043" s="65" t="s">
        <v>993</v>
      </c>
      <c r="E3043" s="77" t="s">
        <v>361</v>
      </c>
      <c r="F3043" s="65" t="s">
        <v>633</v>
      </c>
      <c r="G3043" s="65" t="s">
        <v>649</v>
      </c>
      <c r="H3043" s="65" t="s">
        <v>635</v>
      </c>
      <c r="I3043" s="81">
        <v>939.88999999999305</v>
      </c>
      <c r="J3043" s="48" t="str">
        <f t="shared" si="47"/>
        <v>270 Dept of Health</v>
      </c>
      <c r="K3043" s="48" t="str">
        <f>IFERROR(VLOOKUP(C3043,AppropUnits[],13,0),D3043)</f>
        <v>DOH Children with Special Needs</v>
      </c>
      <c r="L3043" s="72" t="s">
        <v>632</v>
      </c>
      <c r="M3043" s="73" t="s">
        <v>2161</v>
      </c>
    </row>
    <row r="3044" spans="1:13" ht="15" customHeight="1" x14ac:dyDescent="0.25">
      <c r="A3044" s="64" t="s">
        <v>124</v>
      </c>
      <c r="B3044" s="65" t="s">
        <v>125</v>
      </c>
      <c r="C3044" s="65" t="s">
        <v>132</v>
      </c>
      <c r="D3044" s="65" t="s">
        <v>993</v>
      </c>
      <c r="E3044" s="77" t="s">
        <v>361</v>
      </c>
      <c r="F3044" s="65" t="s">
        <v>633</v>
      </c>
      <c r="G3044" s="65" t="s">
        <v>650</v>
      </c>
      <c r="H3044" s="65" t="s">
        <v>635</v>
      </c>
      <c r="I3044" s="81">
        <v>441</v>
      </c>
      <c r="J3044" s="48" t="str">
        <f t="shared" si="47"/>
        <v>270 Dept of Health</v>
      </c>
      <c r="K3044" s="48" t="str">
        <f>IFERROR(VLOOKUP(C3044,AppropUnits[],13,0),D3044)</f>
        <v>DOH Children with Special Needs</v>
      </c>
      <c r="L3044" s="72" t="s">
        <v>632</v>
      </c>
      <c r="M3044" s="73" t="s">
        <v>2161</v>
      </c>
    </row>
    <row r="3045" spans="1:13" ht="15" customHeight="1" x14ac:dyDescent="0.25">
      <c r="A3045" s="64" t="s">
        <v>124</v>
      </c>
      <c r="B3045" s="65" t="s">
        <v>125</v>
      </c>
      <c r="C3045" s="65" t="s">
        <v>132</v>
      </c>
      <c r="D3045" s="65" t="s">
        <v>993</v>
      </c>
      <c r="E3045" s="77" t="s">
        <v>361</v>
      </c>
      <c r="F3045" s="65" t="s">
        <v>633</v>
      </c>
      <c r="G3045" s="65" t="s">
        <v>644</v>
      </c>
      <c r="H3045" s="65" t="s">
        <v>635</v>
      </c>
      <c r="I3045" s="81">
        <v>1939.0349999999989</v>
      </c>
      <c r="J3045" s="48" t="str">
        <f t="shared" si="47"/>
        <v>270 Dept of Health</v>
      </c>
      <c r="K3045" s="48" t="str">
        <f>IFERROR(VLOOKUP(C3045,AppropUnits[],13,0),D3045)</f>
        <v>DOH Children with Special Needs</v>
      </c>
      <c r="L3045" s="72" t="s">
        <v>632</v>
      </c>
      <c r="M3045" s="73" t="s">
        <v>2161</v>
      </c>
    </row>
    <row r="3046" spans="1:13" ht="15" customHeight="1" x14ac:dyDescent="0.25">
      <c r="A3046" s="64" t="s">
        <v>124</v>
      </c>
      <c r="B3046" s="65" t="s">
        <v>125</v>
      </c>
      <c r="C3046" s="65" t="s">
        <v>133</v>
      </c>
      <c r="D3046" s="65" t="s">
        <v>994</v>
      </c>
      <c r="E3046" s="77" t="s">
        <v>361</v>
      </c>
      <c r="F3046" s="65" t="s">
        <v>633</v>
      </c>
      <c r="G3046" s="65" t="s">
        <v>634</v>
      </c>
      <c r="H3046" s="65" t="s">
        <v>13</v>
      </c>
      <c r="I3046" s="81">
        <v>-117.2345999999993</v>
      </c>
      <c r="J3046" s="48" t="str">
        <f t="shared" si="47"/>
        <v>270 Dept of Health</v>
      </c>
      <c r="K3046" s="48" t="str">
        <f>IFERROR(VLOOKUP(C3046,AppropUnits[],13,0),D3046)</f>
        <v>DOH Emergency Medical Services &amp; Preparedness</v>
      </c>
      <c r="L3046" s="72" t="s">
        <v>632</v>
      </c>
      <c r="M3046" s="73" t="s">
        <v>2161</v>
      </c>
    </row>
    <row r="3047" spans="1:13" ht="15" customHeight="1" x14ac:dyDescent="0.25">
      <c r="A3047" s="64" t="s">
        <v>124</v>
      </c>
      <c r="B3047" s="65" t="s">
        <v>125</v>
      </c>
      <c r="C3047" s="65" t="s">
        <v>133</v>
      </c>
      <c r="D3047" s="65" t="s">
        <v>994</v>
      </c>
      <c r="E3047" s="77" t="s">
        <v>361</v>
      </c>
      <c r="F3047" s="65" t="s">
        <v>633</v>
      </c>
      <c r="G3047" s="65" t="s">
        <v>634</v>
      </c>
      <c r="H3047" s="65" t="s">
        <v>635</v>
      </c>
      <c r="I3047" s="81">
        <v>90.706200000000379</v>
      </c>
      <c r="J3047" s="48" t="str">
        <f t="shared" si="47"/>
        <v>270 Dept of Health</v>
      </c>
      <c r="K3047" s="48" t="str">
        <f>IFERROR(VLOOKUP(C3047,AppropUnits[],13,0),D3047)</f>
        <v>DOH Emergency Medical Services &amp; Preparedness</v>
      </c>
      <c r="L3047" s="72" t="s">
        <v>632</v>
      </c>
      <c r="M3047" s="73" t="s">
        <v>2161</v>
      </c>
    </row>
    <row r="3048" spans="1:13" ht="15" customHeight="1" x14ac:dyDescent="0.25">
      <c r="A3048" s="64" t="s">
        <v>124</v>
      </c>
      <c r="B3048" s="65" t="s">
        <v>125</v>
      </c>
      <c r="C3048" s="65" t="s">
        <v>133</v>
      </c>
      <c r="D3048" s="65" t="s">
        <v>994</v>
      </c>
      <c r="E3048" s="77" t="s">
        <v>361</v>
      </c>
      <c r="F3048" s="65" t="s">
        <v>633</v>
      </c>
      <c r="G3048" s="65" t="s">
        <v>644</v>
      </c>
      <c r="H3048" s="65" t="s">
        <v>635</v>
      </c>
      <c r="I3048" s="81">
        <v>151.80499999999992</v>
      </c>
      <c r="J3048" s="48" t="str">
        <f t="shared" si="47"/>
        <v>270 Dept of Health</v>
      </c>
      <c r="K3048" s="48" t="str">
        <f>IFERROR(VLOOKUP(C3048,AppropUnits[],13,0),D3048)</f>
        <v>DOH Emergency Medical Services &amp; Preparedness</v>
      </c>
      <c r="L3048" s="72" t="s">
        <v>632</v>
      </c>
      <c r="M3048" s="73" t="s">
        <v>2161</v>
      </c>
    </row>
    <row r="3049" spans="1:13" ht="15" customHeight="1" x14ac:dyDescent="0.25">
      <c r="A3049" s="64" t="s">
        <v>124</v>
      </c>
      <c r="B3049" s="65" t="s">
        <v>125</v>
      </c>
      <c r="C3049" s="65" t="s">
        <v>133</v>
      </c>
      <c r="D3049" s="65" t="s">
        <v>995</v>
      </c>
      <c r="E3049" s="77" t="s">
        <v>361</v>
      </c>
      <c r="F3049" s="65" t="s">
        <v>633</v>
      </c>
      <c r="G3049" s="65" t="s">
        <v>634</v>
      </c>
      <c r="H3049" s="65" t="s">
        <v>635</v>
      </c>
      <c r="I3049" s="81">
        <v>36.826669142293724</v>
      </c>
      <c r="J3049" s="48" t="str">
        <f t="shared" si="47"/>
        <v>270 Dept of Health</v>
      </c>
      <c r="K3049" s="48" t="str">
        <f>IFERROR(VLOOKUP(C3049,AppropUnits[],13,0),D3049)</f>
        <v>DOH Emergency Medical Services &amp; Preparedness</v>
      </c>
      <c r="L3049" s="72" t="s">
        <v>632</v>
      </c>
      <c r="M3049" s="73" t="s">
        <v>2161</v>
      </c>
    </row>
    <row r="3050" spans="1:13" ht="15" customHeight="1" x14ac:dyDescent="0.25">
      <c r="A3050" s="64" t="s">
        <v>124</v>
      </c>
      <c r="B3050" s="65" t="s">
        <v>125</v>
      </c>
      <c r="C3050" s="65" t="s">
        <v>133</v>
      </c>
      <c r="D3050" s="65" t="s">
        <v>995</v>
      </c>
      <c r="E3050" s="77" t="s">
        <v>361</v>
      </c>
      <c r="F3050" s="65" t="s">
        <v>633</v>
      </c>
      <c r="G3050" s="65" t="s">
        <v>650</v>
      </c>
      <c r="H3050" s="65" t="s">
        <v>635</v>
      </c>
      <c r="I3050" s="81">
        <v>10.64536032934522</v>
      </c>
      <c r="J3050" s="48" t="str">
        <f t="shared" si="47"/>
        <v>270 Dept of Health</v>
      </c>
      <c r="K3050" s="48" t="str">
        <f>IFERROR(VLOOKUP(C3050,AppropUnits[],13,0),D3050)</f>
        <v>DOH Emergency Medical Services &amp; Preparedness</v>
      </c>
      <c r="L3050" s="72" t="s">
        <v>632</v>
      </c>
      <c r="M3050" s="73" t="s">
        <v>2161</v>
      </c>
    </row>
    <row r="3051" spans="1:13" ht="15" customHeight="1" x14ac:dyDescent="0.25">
      <c r="A3051" s="64" t="s">
        <v>124</v>
      </c>
      <c r="B3051" s="65" t="s">
        <v>125</v>
      </c>
      <c r="C3051" s="65" t="s">
        <v>134</v>
      </c>
      <c r="D3051" s="65" t="s">
        <v>996</v>
      </c>
      <c r="E3051" s="77" t="s">
        <v>361</v>
      </c>
      <c r="F3051" s="65" t="s">
        <v>633</v>
      </c>
      <c r="G3051" s="65" t="s">
        <v>634</v>
      </c>
      <c r="H3051" s="65" t="s">
        <v>13</v>
      </c>
      <c r="I3051" s="81">
        <v>-772.67229999999756</v>
      </c>
      <c r="J3051" s="48" t="str">
        <f t="shared" si="47"/>
        <v>270 Dept of Health</v>
      </c>
      <c r="K3051" s="48" t="str">
        <f>IFERROR(VLOOKUP(C3051,AppropUnits[],13,0),D3051)</f>
        <v>DOH Health Facility Licensing &amp; Certification</v>
      </c>
      <c r="L3051" s="72" t="s">
        <v>632</v>
      </c>
      <c r="M3051" s="73" t="s">
        <v>2161</v>
      </c>
    </row>
    <row r="3052" spans="1:13" ht="15" customHeight="1" x14ac:dyDescent="0.25">
      <c r="A3052" s="64" t="s">
        <v>124</v>
      </c>
      <c r="B3052" s="65" t="s">
        <v>125</v>
      </c>
      <c r="C3052" s="65" t="s">
        <v>134</v>
      </c>
      <c r="D3052" s="65" t="s">
        <v>996</v>
      </c>
      <c r="E3052" s="77" t="s">
        <v>361</v>
      </c>
      <c r="F3052" s="65" t="s">
        <v>633</v>
      </c>
      <c r="G3052" s="65" t="s">
        <v>634</v>
      </c>
      <c r="H3052" s="65" t="s">
        <v>635</v>
      </c>
      <c r="I3052" s="81">
        <v>329.52318500000342</v>
      </c>
      <c r="J3052" s="48" t="str">
        <f t="shared" si="47"/>
        <v>270 Dept of Health</v>
      </c>
      <c r="K3052" s="48" t="str">
        <f>IFERROR(VLOOKUP(C3052,AppropUnits[],13,0),D3052)</f>
        <v>DOH Health Facility Licensing &amp; Certification</v>
      </c>
      <c r="L3052" s="72" t="s">
        <v>632</v>
      </c>
      <c r="M3052" s="73" t="s">
        <v>2161</v>
      </c>
    </row>
    <row r="3053" spans="1:13" ht="15" customHeight="1" x14ac:dyDescent="0.25">
      <c r="A3053" s="64" t="s">
        <v>124</v>
      </c>
      <c r="B3053" s="65" t="s">
        <v>125</v>
      </c>
      <c r="C3053" s="65" t="s">
        <v>134</v>
      </c>
      <c r="D3053" s="65" t="s">
        <v>996</v>
      </c>
      <c r="E3053" s="77" t="s">
        <v>361</v>
      </c>
      <c r="F3053" s="65" t="s">
        <v>633</v>
      </c>
      <c r="G3053" s="65" t="s">
        <v>649</v>
      </c>
      <c r="H3053" s="65" t="s">
        <v>635</v>
      </c>
      <c r="I3053" s="81">
        <v>12.399999999999977</v>
      </c>
      <c r="J3053" s="48" t="str">
        <f t="shared" si="47"/>
        <v>270 Dept of Health</v>
      </c>
      <c r="K3053" s="48" t="str">
        <f>IFERROR(VLOOKUP(C3053,AppropUnits[],13,0),D3053)</f>
        <v>DOH Health Facility Licensing &amp; Certification</v>
      </c>
      <c r="L3053" s="72" t="s">
        <v>632</v>
      </c>
      <c r="M3053" s="73" t="s">
        <v>2161</v>
      </c>
    </row>
    <row r="3054" spans="1:13" ht="15" customHeight="1" x14ac:dyDescent="0.25">
      <c r="A3054" s="64" t="s">
        <v>124</v>
      </c>
      <c r="B3054" s="65" t="s">
        <v>125</v>
      </c>
      <c r="C3054" s="65" t="s">
        <v>134</v>
      </c>
      <c r="D3054" s="65" t="s">
        <v>996</v>
      </c>
      <c r="E3054" s="77" t="s">
        <v>361</v>
      </c>
      <c r="F3054" s="65" t="s">
        <v>633</v>
      </c>
      <c r="G3054" s="65" t="s">
        <v>650</v>
      </c>
      <c r="H3054" s="65" t="s">
        <v>635</v>
      </c>
      <c r="I3054" s="81">
        <v>2</v>
      </c>
      <c r="J3054" s="48" t="str">
        <f t="shared" si="47"/>
        <v>270 Dept of Health</v>
      </c>
      <c r="K3054" s="48" t="str">
        <f>IFERROR(VLOOKUP(C3054,AppropUnits[],13,0),D3054)</f>
        <v>DOH Health Facility Licensing &amp; Certification</v>
      </c>
      <c r="L3054" s="72" t="s">
        <v>632</v>
      </c>
      <c r="M3054" s="73" t="s">
        <v>2161</v>
      </c>
    </row>
    <row r="3055" spans="1:13" ht="15" customHeight="1" x14ac:dyDescent="0.25">
      <c r="A3055" s="64" t="s">
        <v>124</v>
      </c>
      <c r="B3055" s="65" t="s">
        <v>125</v>
      </c>
      <c r="C3055" s="65" t="s">
        <v>134</v>
      </c>
      <c r="D3055" s="65" t="s">
        <v>996</v>
      </c>
      <c r="E3055" s="77" t="s">
        <v>361</v>
      </c>
      <c r="F3055" s="65" t="s">
        <v>633</v>
      </c>
      <c r="G3055" s="65" t="s">
        <v>644</v>
      </c>
      <c r="H3055" s="65" t="s">
        <v>635</v>
      </c>
      <c r="I3055" s="81">
        <v>1499.2699999999991</v>
      </c>
      <c r="J3055" s="48" t="str">
        <f t="shared" si="47"/>
        <v>270 Dept of Health</v>
      </c>
      <c r="K3055" s="48" t="str">
        <f>IFERROR(VLOOKUP(C3055,AppropUnits[],13,0),D3055)</f>
        <v>DOH Health Facility Licensing &amp; Certification</v>
      </c>
      <c r="L3055" s="72" t="s">
        <v>632</v>
      </c>
      <c r="M3055" s="73" t="s">
        <v>2161</v>
      </c>
    </row>
    <row r="3056" spans="1:13" ht="15" customHeight="1" x14ac:dyDescent="0.25">
      <c r="A3056" s="64" t="s">
        <v>124</v>
      </c>
      <c r="B3056" s="65" t="s">
        <v>125</v>
      </c>
      <c r="C3056" s="65" t="s">
        <v>134</v>
      </c>
      <c r="D3056" s="65" t="s">
        <v>996</v>
      </c>
      <c r="E3056" s="77" t="s">
        <v>361</v>
      </c>
      <c r="F3056" s="65" t="s">
        <v>633</v>
      </c>
      <c r="G3056" s="65" t="s">
        <v>652</v>
      </c>
      <c r="H3056" s="65" t="s">
        <v>635</v>
      </c>
      <c r="I3056" s="81">
        <v>1675.1591780000001</v>
      </c>
      <c r="J3056" s="48" t="str">
        <f t="shared" si="47"/>
        <v>270 Dept of Health</v>
      </c>
      <c r="K3056" s="48" t="str">
        <f>IFERROR(VLOOKUP(C3056,AppropUnits[],13,0),D3056)</f>
        <v>DOH Health Facility Licensing &amp; Certification</v>
      </c>
      <c r="L3056" s="72" t="s">
        <v>632</v>
      </c>
      <c r="M3056" s="73" t="s">
        <v>2161</v>
      </c>
    </row>
    <row r="3057" spans="1:13" ht="15" customHeight="1" x14ac:dyDescent="0.25">
      <c r="A3057" s="64" t="s">
        <v>124</v>
      </c>
      <c r="B3057" s="65" t="s">
        <v>125</v>
      </c>
      <c r="C3057" s="65" t="s">
        <v>134</v>
      </c>
      <c r="D3057" s="65" t="s">
        <v>997</v>
      </c>
      <c r="E3057" s="77" t="s">
        <v>361</v>
      </c>
      <c r="F3057" s="65" t="s">
        <v>633</v>
      </c>
      <c r="G3057" s="65" t="s">
        <v>634</v>
      </c>
      <c r="H3057" s="65" t="s">
        <v>635</v>
      </c>
      <c r="I3057" s="81">
        <v>147.3066765691749</v>
      </c>
      <c r="J3057" s="48" t="str">
        <f t="shared" si="47"/>
        <v>270 Dept of Health</v>
      </c>
      <c r="K3057" s="48" t="str">
        <f>IFERROR(VLOOKUP(C3057,AppropUnits[],13,0),D3057)</f>
        <v>DOH Health Facility Licensing &amp; Certification</v>
      </c>
      <c r="L3057" s="72" t="s">
        <v>632</v>
      </c>
      <c r="M3057" s="73" t="s">
        <v>2161</v>
      </c>
    </row>
    <row r="3058" spans="1:13" ht="15" customHeight="1" x14ac:dyDescent="0.25">
      <c r="A3058" s="64" t="s">
        <v>124</v>
      </c>
      <c r="B3058" s="65" t="s">
        <v>125</v>
      </c>
      <c r="C3058" s="65" t="s">
        <v>134</v>
      </c>
      <c r="D3058" s="65" t="s">
        <v>997</v>
      </c>
      <c r="E3058" s="77" t="s">
        <v>361</v>
      </c>
      <c r="F3058" s="65" t="s">
        <v>633</v>
      </c>
      <c r="G3058" s="65" t="s">
        <v>650</v>
      </c>
      <c r="H3058" s="65" t="s">
        <v>635</v>
      </c>
      <c r="I3058" s="81">
        <v>42.581441317380879</v>
      </c>
      <c r="J3058" s="48" t="str">
        <f t="shared" si="47"/>
        <v>270 Dept of Health</v>
      </c>
      <c r="K3058" s="48" t="str">
        <f>IFERROR(VLOOKUP(C3058,AppropUnits[],13,0),D3058)</f>
        <v>DOH Health Facility Licensing &amp; Certification</v>
      </c>
      <c r="L3058" s="72" t="s">
        <v>632</v>
      </c>
      <c r="M3058" s="73" t="s">
        <v>2161</v>
      </c>
    </row>
    <row r="3059" spans="1:13" ht="15" customHeight="1" x14ac:dyDescent="0.25">
      <c r="A3059" s="64" t="s">
        <v>124</v>
      </c>
      <c r="B3059" s="65" t="s">
        <v>125</v>
      </c>
      <c r="C3059" s="65" t="s">
        <v>998</v>
      </c>
      <c r="D3059" s="65" t="s">
        <v>999</v>
      </c>
      <c r="E3059" s="77" t="s">
        <v>361</v>
      </c>
      <c r="F3059" s="65" t="s">
        <v>633</v>
      </c>
      <c r="G3059" s="65" t="s">
        <v>634</v>
      </c>
      <c r="H3059" s="65" t="s">
        <v>13</v>
      </c>
      <c r="I3059" s="81">
        <v>-304.61401429703574</v>
      </c>
      <c r="J3059" s="48" t="str">
        <f t="shared" si="47"/>
        <v>270 Dept of Health</v>
      </c>
      <c r="K3059" s="48" t="str">
        <f>IFERROR(VLOOKUP(C3059,AppropUnits[],13,0),D3059)</f>
        <v>DOH Emergency Medical Services Grants</v>
      </c>
      <c r="L3059" s="72" t="s">
        <v>632</v>
      </c>
      <c r="M3059" s="73" t="s">
        <v>2161</v>
      </c>
    </row>
    <row r="3060" spans="1:13" ht="15" customHeight="1" x14ac:dyDescent="0.25">
      <c r="A3060" s="64" t="s">
        <v>124</v>
      </c>
      <c r="B3060" s="65" t="s">
        <v>125</v>
      </c>
      <c r="C3060" s="65" t="s">
        <v>998</v>
      </c>
      <c r="D3060" s="65" t="s">
        <v>999</v>
      </c>
      <c r="E3060" s="77" t="s">
        <v>361</v>
      </c>
      <c r="F3060" s="65" t="s">
        <v>633</v>
      </c>
      <c r="G3060" s="65" t="s">
        <v>634</v>
      </c>
      <c r="H3060" s="65" t="s">
        <v>635</v>
      </c>
      <c r="I3060" s="81">
        <v>73.852600000000578</v>
      </c>
      <c r="J3060" s="48" t="str">
        <f t="shared" si="47"/>
        <v>270 Dept of Health</v>
      </c>
      <c r="K3060" s="48" t="str">
        <f>IFERROR(VLOOKUP(C3060,AppropUnits[],13,0),D3060)</f>
        <v>DOH Emergency Medical Services Grants</v>
      </c>
      <c r="L3060" s="72" t="s">
        <v>632</v>
      </c>
      <c r="M3060" s="73" t="s">
        <v>2161</v>
      </c>
    </row>
    <row r="3061" spans="1:13" ht="15" customHeight="1" x14ac:dyDescent="0.25">
      <c r="A3061" s="64" t="s">
        <v>124</v>
      </c>
      <c r="B3061" s="65" t="s">
        <v>125</v>
      </c>
      <c r="C3061" s="65" t="s">
        <v>998</v>
      </c>
      <c r="D3061" s="65" t="s">
        <v>999</v>
      </c>
      <c r="E3061" s="77" t="s">
        <v>361</v>
      </c>
      <c r="F3061" s="65" t="s">
        <v>633</v>
      </c>
      <c r="G3061" s="65" t="s">
        <v>644</v>
      </c>
      <c r="H3061" s="65" t="s">
        <v>635</v>
      </c>
      <c r="I3061" s="81">
        <v>262.91999999999979</v>
      </c>
      <c r="J3061" s="48" t="str">
        <f t="shared" si="47"/>
        <v>270 Dept of Health</v>
      </c>
      <c r="K3061" s="48" t="str">
        <f>IFERROR(VLOOKUP(C3061,AppropUnits[],13,0),D3061)</f>
        <v>DOH Emergency Medical Services Grants</v>
      </c>
      <c r="L3061" s="72" t="s">
        <v>632</v>
      </c>
      <c r="M3061" s="73" t="s">
        <v>2161</v>
      </c>
    </row>
    <row r="3062" spans="1:13" ht="15" customHeight="1" x14ac:dyDescent="0.25">
      <c r="A3062" s="64" t="s">
        <v>124</v>
      </c>
      <c r="B3062" s="65" t="s">
        <v>125</v>
      </c>
      <c r="C3062" s="65" t="s">
        <v>998</v>
      </c>
      <c r="D3062" s="65" t="s">
        <v>1000</v>
      </c>
      <c r="E3062" s="77" t="s">
        <v>361</v>
      </c>
      <c r="F3062" s="65" t="s">
        <v>633</v>
      </c>
      <c r="G3062" s="65" t="s">
        <v>634</v>
      </c>
      <c r="H3062" s="65" t="s">
        <v>635</v>
      </c>
      <c r="I3062" s="81">
        <v>101.06833834974898</v>
      </c>
      <c r="J3062" s="48" t="str">
        <f t="shared" si="47"/>
        <v>270 Dept of Health</v>
      </c>
      <c r="K3062" s="48" t="str">
        <f>IFERROR(VLOOKUP(C3062,AppropUnits[],13,0),D3062)</f>
        <v>DOH Emergency Medical Services Grants</v>
      </c>
      <c r="L3062" s="72" t="s">
        <v>632</v>
      </c>
      <c r="M3062" s="73" t="s">
        <v>2161</v>
      </c>
    </row>
    <row r="3063" spans="1:13" ht="15" customHeight="1" x14ac:dyDescent="0.25">
      <c r="A3063" s="64" t="s">
        <v>124</v>
      </c>
      <c r="B3063" s="65" t="s">
        <v>125</v>
      </c>
      <c r="C3063" s="65" t="s">
        <v>998</v>
      </c>
      <c r="D3063" s="65" t="s">
        <v>1000</v>
      </c>
      <c r="E3063" s="77" t="s">
        <v>361</v>
      </c>
      <c r="F3063" s="65" t="s">
        <v>633</v>
      </c>
      <c r="G3063" s="65" t="s">
        <v>650</v>
      </c>
      <c r="H3063" s="65" t="s">
        <v>635</v>
      </c>
      <c r="I3063" s="81">
        <v>29.215481733199333</v>
      </c>
      <c r="J3063" s="48" t="str">
        <f t="shared" si="47"/>
        <v>270 Dept of Health</v>
      </c>
      <c r="K3063" s="48" t="str">
        <f>IFERROR(VLOOKUP(C3063,AppropUnits[],13,0),D3063)</f>
        <v>DOH Emergency Medical Services Grants</v>
      </c>
      <c r="L3063" s="72" t="s">
        <v>632</v>
      </c>
      <c r="M3063" s="73" t="s">
        <v>2161</v>
      </c>
    </row>
    <row r="3064" spans="1:13" ht="15" customHeight="1" x14ac:dyDescent="0.25">
      <c r="A3064" s="64" t="s">
        <v>124</v>
      </c>
      <c r="B3064" s="65" t="s">
        <v>125</v>
      </c>
      <c r="C3064" s="65" t="s">
        <v>1001</v>
      </c>
      <c r="D3064" s="65" t="s">
        <v>1002</v>
      </c>
      <c r="E3064" s="77" t="s">
        <v>361</v>
      </c>
      <c r="F3064" s="65" t="s">
        <v>633</v>
      </c>
      <c r="G3064" s="65" t="s">
        <v>634</v>
      </c>
      <c r="H3064" s="65" t="s">
        <v>13</v>
      </c>
      <c r="I3064" s="81">
        <v>-552.5821786336993</v>
      </c>
      <c r="J3064" s="48" t="str">
        <f t="shared" si="47"/>
        <v>270 Dept of Health</v>
      </c>
      <c r="K3064" s="48" t="str">
        <f>IFERROR(VLOOKUP(C3064,AppropUnits[],13,0),D3064)</f>
        <v>DOH HCF Director's Office</v>
      </c>
      <c r="L3064" s="72" t="s">
        <v>632</v>
      </c>
      <c r="M3064" s="73" t="s">
        <v>2161</v>
      </c>
    </row>
    <row r="3065" spans="1:13" ht="15" customHeight="1" x14ac:dyDescent="0.25">
      <c r="A3065" s="64" t="s">
        <v>124</v>
      </c>
      <c r="B3065" s="65" t="s">
        <v>125</v>
      </c>
      <c r="C3065" s="65" t="s">
        <v>1001</v>
      </c>
      <c r="D3065" s="65" t="s">
        <v>1002</v>
      </c>
      <c r="E3065" s="77" t="s">
        <v>361</v>
      </c>
      <c r="F3065" s="65" t="s">
        <v>633</v>
      </c>
      <c r="G3065" s="65" t="s">
        <v>634</v>
      </c>
      <c r="H3065" s="65" t="s">
        <v>635</v>
      </c>
      <c r="I3065" s="81">
        <v>254.82300000000103</v>
      </c>
      <c r="J3065" s="48" t="str">
        <f t="shared" si="47"/>
        <v>270 Dept of Health</v>
      </c>
      <c r="K3065" s="48" t="str">
        <f>IFERROR(VLOOKUP(C3065,AppropUnits[],13,0),D3065)</f>
        <v>DOH HCF Director's Office</v>
      </c>
      <c r="L3065" s="72" t="s">
        <v>632</v>
      </c>
      <c r="M3065" s="73" t="s">
        <v>2161</v>
      </c>
    </row>
    <row r="3066" spans="1:13" ht="15" customHeight="1" x14ac:dyDescent="0.25">
      <c r="A3066" s="64" t="s">
        <v>124</v>
      </c>
      <c r="B3066" s="65" t="s">
        <v>125</v>
      </c>
      <c r="C3066" s="65" t="s">
        <v>1001</v>
      </c>
      <c r="D3066" s="65" t="s">
        <v>1002</v>
      </c>
      <c r="E3066" s="77" t="s">
        <v>361</v>
      </c>
      <c r="F3066" s="65" t="s">
        <v>633</v>
      </c>
      <c r="G3066" s="65" t="s">
        <v>649</v>
      </c>
      <c r="H3066" s="65" t="s">
        <v>635</v>
      </c>
      <c r="I3066" s="81">
        <v>27.05000000000005</v>
      </c>
      <c r="J3066" s="48" t="str">
        <f t="shared" si="47"/>
        <v>270 Dept of Health</v>
      </c>
      <c r="K3066" s="48" t="str">
        <f>IFERROR(VLOOKUP(C3066,AppropUnits[],13,0),D3066)</f>
        <v>DOH HCF Director's Office</v>
      </c>
      <c r="L3066" s="72" t="s">
        <v>632</v>
      </c>
      <c r="M3066" s="73" t="s">
        <v>2161</v>
      </c>
    </row>
    <row r="3067" spans="1:13" ht="15" customHeight="1" x14ac:dyDescent="0.25">
      <c r="A3067" s="64" t="s">
        <v>124</v>
      </c>
      <c r="B3067" s="65" t="s">
        <v>125</v>
      </c>
      <c r="C3067" s="65" t="s">
        <v>1001</v>
      </c>
      <c r="D3067" s="65" t="s">
        <v>1002</v>
      </c>
      <c r="E3067" s="77" t="s">
        <v>361</v>
      </c>
      <c r="F3067" s="65" t="s">
        <v>633</v>
      </c>
      <c r="G3067" s="65" t="s">
        <v>650</v>
      </c>
      <c r="H3067" s="65" t="s">
        <v>635</v>
      </c>
      <c r="I3067" s="81">
        <v>5</v>
      </c>
      <c r="J3067" s="48" t="str">
        <f t="shared" si="47"/>
        <v>270 Dept of Health</v>
      </c>
      <c r="K3067" s="48" t="str">
        <f>IFERROR(VLOOKUP(C3067,AppropUnits[],13,0),D3067)</f>
        <v>DOH HCF Director's Office</v>
      </c>
      <c r="L3067" s="72" t="s">
        <v>632</v>
      </c>
      <c r="M3067" s="73" t="s">
        <v>2161</v>
      </c>
    </row>
    <row r="3068" spans="1:13" ht="15" customHeight="1" x14ac:dyDescent="0.25">
      <c r="A3068" s="64" t="s">
        <v>124</v>
      </c>
      <c r="B3068" s="65" t="s">
        <v>125</v>
      </c>
      <c r="C3068" s="65" t="s">
        <v>1001</v>
      </c>
      <c r="D3068" s="65" t="s">
        <v>1002</v>
      </c>
      <c r="E3068" s="77" t="s">
        <v>361</v>
      </c>
      <c r="F3068" s="65" t="s">
        <v>633</v>
      </c>
      <c r="G3068" s="65" t="s">
        <v>651</v>
      </c>
      <c r="H3068" s="65" t="s">
        <v>635</v>
      </c>
      <c r="I3068" s="81">
        <v>-3.1999999999999999E-5</v>
      </c>
      <c r="J3068" s="48" t="str">
        <f t="shared" si="47"/>
        <v>270 Dept of Health</v>
      </c>
      <c r="K3068" s="48" t="str">
        <f>IFERROR(VLOOKUP(C3068,AppropUnits[],13,0),D3068)</f>
        <v>DOH HCF Director's Office</v>
      </c>
      <c r="L3068" s="72" t="s">
        <v>632</v>
      </c>
      <c r="M3068" s="73" t="s">
        <v>2161</v>
      </c>
    </row>
    <row r="3069" spans="1:13" ht="15" customHeight="1" x14ac:dyDescent="0.25">
      <c r="A3069" s="64" t="s">
        <v>124</v>
      </c>
      <c r="B3069" s="65" t="s">
        <v>125</v>
      </c>
      <c r="C3069" s="65" t="s">
        <v>1001</v>
      </c>
      <c r="D3069" s="65" t="s">
        <v>1002</v>
      </c>
      <c r="E3069" s="77" t="s">
        <v>361</v>
      </c>
      <c r="F3069" s="65" t="s">
        <v>633</v>
      </c>
      <c r="G3069" s="65" t="s">
        <v>644</v>
      </c>
      <c r="H3069" s="65" t="s">
        <v>635</v>
      </c>
      <c r="I3069" s="81">
        <v>602.52499999999975</v>
      </c>
      <c r="J3069" s="48" t="str">
        <f t="shared" si="47"/>
        <v>270 Dept of Health</v>
      </c>
      <c r="K3069" s="48" t="str">
        <f>IFERROR(VLOOKUP(C3069,AppropUnits[],13,0),D3069)</f>
        <v>DOH HCF Director's Office</v>
      </c>
      <c r="L3069" s="72" t="s">
        <v>632</v>
      </c>
      <c r="M3069" s="73" t="s">
        <v>2161</v>
      </c>
    </row>
    <row r="3070" spans="1:13" ht="15" customHeight="1" x14ac:dyDescent="0.25">
      <c r="A3070" s="64" t="s">
        <v>124</v>
      </c>
      <c r="B3070" s="65" t="s">
        <v>125</v>
      </c>
      <c r="C3070" s="65" t="s">
        <v>1001</v>
      </c>
      <c r="D3070" s="65" t="s">
        <v>1002</v>
      </c>
      <c r="E3070" s="77" t="s">
        <v>361</v>
      </c>
      <c r="F3070" s="65" t="s">
        <v>633</v>
      </c>
      <c r="G3070" s="65" t="s">
        <v>652</v>
      </c>
      <c r="H3070" s="65" t="s">
        <v>635</v>
      </c>
      <c r="I3070" s="81">
        <v>3374.0142686040008</v>
      </c>
      <c r="J3070" s="48" t="str">
        <f t="shared" si="47"/>
        <v>270 Dept of Health</v>
      </c>
      <c r="K3070" s="48" t="str">
        <f>IFERROR(VLOOKUP(C3070,AppropUnits[],13,0),D3070)</f>
        <v>DOH HCF Director's Office</v>
      </c>
      <c r="L3070" s="72" t="s">
        <v>632</v>
      </c>
      <c r="M3070" s="73" t="s">
        <v>2161</v>
      </c>
    </row>
    <row r="3071" spans="1:13" ht="15" customHeight="1" x14ac:dyDescent="0.25">
      <c r="A3071" s="64" t="s">
        <v>124</v>
      </c>
      <c r="B3071" s="65" t="s">
        <v>125</v>
      </c>
      <c r="C3071" s="65" t="s">
        <v>1003</v>
      </c>
      <c r="D3071" s="65" t="s">
        <v>1004</v>
      </c>
      <c r="E3071" s="77" t="s">
        <v>361</v>
      </c>
      <c r="F3071" s="65" t="s">
        <v>633</v>
      </c>
      <c r="G3071" s="65" t="s">
        <v>634</v>
      </c>
      <c r="H3071" s="65" t="s">
        <v>13</v>
      </c>
      <c r="I3071" s="81">
        <v>-311.96781072277599</v>
      </c>
      <c r="J3071" s="48" t="str">
        <f t="shared" si="47"/>
        <v>270 Dept of Health</v>
      </c>
      <c r="K3071" s="48" t="str">
        <f>IFERROR(VLOOKUP(C3071,AppropUnits[],13,0),D3071)</f>
        <v>DOH Financial Services</v>
      </c>
      <c r="L3071" s="72" t="s">
        <v>632</v>
      </c>
      <c r="M3071" s="73" t="s">
        <v>2161</v>
      </c>
    </row>
    <row r="3072" spans="1:13" ht="15" customHeight="1" x14ac:dyDescent="0.25">
      <c r="A3072" s="64" t="s">
        <v>124</v>
      </c>
      <c r="B3072" s="65" t="s">
        <v>125</v>
      </c>
      <c r="C3072" s="65" t="s">
        <v>1003</v>
      </c>
      <c r="D3072" s="65" t="s">
        <v>1004</v>
      </c>
      <c r="E3072" s="77" t="s">
        <v>361</v>
      </c>
      <c r="F3072" s="65" t="s">
        <v>633</v>
      </c>
      <c r="G3072" s="65" t="s">
        <v>634</v>
      </c>
      <c r="H3072" s="65" t="s">
        <v>635</v>
      </c>
      <c r="I3072" s="81">
        <v>85681.538196000081</v>
      </c>
      <c r="J3072" s="48" t="str">
        <f t="shared" si="47"/>
        <v>270 Dept of Health</v>
      </c>
      <c r="K3072" s="48" t="str">
        <f>IFERROR(VLOOKUP(C3072,AppropUnits[],13,0),D3072)</f>
        <v>DOH Financial Services</v>
      </c>
      <c r="L3072" s="72" t="s">
        <v>632</v>
      </c>
      <c r="M3072" s="73" t="s">
        <v>2161</v>
      </c>
    </row>
    <row r="3073" spans="1:13" ht="15" customHeight="1" x14ac:dyDescent="0.25">
      <c r="A3073" s="64" t="s">
        <v>124</v>
      </c>
      <c r="B3073" s="65" t="s">
        <v>125</v>
      </c>
      <c r="C3073" s="65" t="s">
        <v>1003</v>
      </c>
      <c r="D3073" s="65" t="s">
        <v>1004</v>
      </c>
      <c r="E3073" s="77" t="s">
        <v>361</v>
      </c>
      <c r="F3073" s="65" t="s">
        <v>633</v>
      </c>
      <c r="G3073" s="65" t="s">
        <v>649</v>
      </c>
      <c r="H3073" s="65" t="s">
        <v>635</v>
      </c>
      <c r="I3073" s="81">
        <v>324538.22280000011</v>
      </c>
      <c r="J3073" s="48" t="str">
        <f t="shared" si="47"/>
        <v>270 Dept of Health</v>
      </c>
      <c r="K3073" s="48" t="str">
        <f>IFERROR(VLOOKUP(C3073,AppropUnits[],13,0),D3073)</f>
        <v>DOH Financial Services</v>
      </c>
      <c r="L3073" s="72" t="s">
        <v>632</v>
      </c>
      <c r="M3073" s="73" t="s">
        <v>2161</v>
      </c>
    </row>
    <row r="3074" spans="1:13" ht="15" customHeight="1" x14ac:dyDescent="0.25">
      <c r="A3074" s="64" t="s">
        <v>124</v>
      </c>
      <c r="B3074" s="65" t="s">
        <v>125</v>
      </c>
      <c r="C3074" s="65" t="s">
        <v>1003</v>
      </c>
      <c r="D3074" s="65" t="s">
        <v>1004</v>
      </c>
      <c r="E3074" s="77" t="s">
        <v>361</v>
      </c>
      <c r="F3074" s="65" t="s">
        <v>633</v>
      </c>
      <c r="G3074" s="65" t="s">
        <v>650</v>
      </c>
      <c r="H3074" s="65" t="s">
        <v>635</v>
      </c>
      <c r="I3074" s="81">
        <v>67354.63</v>
      </c>
      <c r="J3074" s="48" t="str">
        <f t="shared" si="47"/>
        <v>270 Dept of Health</v>
      </c>
      <c r="K3074" s="48" t="str">
        <f>IFERROR(VLOOKUP(C3074,AppropUnits[],13,0),D3074)</f>
        <v>DOH Financial Services</v>
      </c>
      <c r="L3074" s="72" t="s">
        <v>632</v>
      </c>
      <c r="M3074" s="73" t="s">
        <v>2161</v>
      </c>
    </row>
    <row r="3075" spans="1:13" ht="15" customHeight="1" x14ac:dyDescent="0.25">
      <c r="A3075" s="64" t="s">
        <v>124</v>
      </c>
      <c r="B3075" s="65" t="s">
        <v>125</v>
      </c>
      <c r="C3075" s="65" t="s">
        <v>1003</v>
      </c>
      <c r="D3075" s="65" t="s">
        <v>1004</v>
      </c>
      <c r="E3075" s="77" t="s">
        <v>361</v>
      </c>
      <c r="F3075" s="65" t="s">
        <v>633</v>
      </c>
      <c r="G3075" s="65" t="s">
        <v>651</v>
      </c>
      <c r="H3075" s="65" t="s">
        <v>635</v>
      </c>
      <c r="I3075" s="81">
        <v>-1.3440000000000001E-3</v>
      </c>
      <c r="J3075" s="48" t="str">
        <f t="shared" si="47"/>
        <v>270 Dept of Health</v>
      </c>
      <c r="K3075" s="48" t="str">
        <f>IFERROR(VLOOKUP(C3075,AppropUnits[],13,0),D3075)</f>
        <v>DOH Financial Services</v>
      </c>
      <c r="L3075" s="72" t="s">
        <v>632</v>
      </c>
      <c r="M3075" s="73" t="s">
        <v>2161</v>
      </c>
    </row>
    <row r="3076" spans="1:13" ht="15" customHeight="1" x14ac:dyDescent="0.25">
      <c r="A3076" s="64" t="s">
        <v>124</v>
      </c>
      <c r="B3076" s="65" t="s">
        <v>125</v>
      </c>
      <c r="C3076" s="65" t="s">
        <v>1003</v>
      </c>
      <c r="D3076" s="65" t="s">
        <v>1004</v>
      </c>
      <c r="E3076" s="77" t="s">
        <v>361</v>
      </c>
      <c r="F3076" s="65" t="s">
        <v>633</v>
      </c>
      <c r="G3076" s="65" t="s">
        <v>644</v>
      </c>
      <c r="H3076" s="65" t="s">
        <v>635</v>
      </c>
      <c r="I3076" s="81">
        <v>799.71499999999946</v>
      </c>
      <c r="J3076" s="48" t="str">
        <f t="shared" ref="J3076:J3139" si="48">IF(A3076&gt;"",A3076&amp;" "&amp;B3076,B3076)</f>
        <v>270 Dept of Health</v>
      </c>
      <c r="K3076" s="48" t="str">
        <f>IFERROR(VLOOKUP(C3076,AppropUnits[],13,0),D3076)</f>
        <v>DOH Financial Services</v>
      </c>
      <c r="L3076" s="72" t="s">
        <v>632</v>
      </c>
      <c r="M3076" s="73" t="s">
        <v>2161</v>
      </c>
    </row>
    <row r="3077" spans="1:13" ht="15" customHeight="1" x14ac:dyDescent="0.25">
      <c r="A3077" s="64" t="s">
        <v>124</v>
      </c>
      <c r="B3077" s="65" t="s">
        <v>125</v>
      </c>
      <c r="C3077" s="65" t="s">
        <v>1003</v>
      </c>
      <c r="D3077" s="65" t="s">
        <v>1004</v>
      </c>
      <c r="E3077" s="77" t="s">
        <v>361</v>
      </c>
      <c r="F3077" s="65" t="s">
        <v>633</v>
      </c>
      <c r="G3077" s="65" t="s">
        <v>652</v>
      </c>
      <c r="H3077" s="65" t="s">
        <v>635</v>
      </c>
      <c r="I3077" s="81">
        <v>32858.481033185999</v>
      </c>
      <c r="J3077" s="48" t="str">
        <f t="shared" si="48"/>
        <v>270 Dept of Health</v>
      </c>
      <c r="K3077" s="48" t="str">
        <f>IFERROR(VLOOKUP(C3077,AppropUnits[],13,0),D3077)</f>
        <v>DOH Financial Services</v>
      </c>
      <c r="L3077" s="72" t="s">
        <v>632</v>
      </c>
      <c r="M3077" s="73" t="s">
        <v>2161</v>
      </c>
    </row>
    <row r="3078" spans="1:13" ht="15" customHeight="1" x14ac:dyDescent="0.25">
      <c r="A3078" s="64" t="s">
        <v>124</v>
      </c>
      <c r="B3078" s="65" t="s">
        <v>125</v>
      </c>
      <c r="C3078" s="65" t="s">
        <v>1003</v>
      </c>
      <c r="D3078" s="65" t="s">
        <v>1005</v>
      </c>
      <c r="E3078" s="77" t="s">
        <v>361</v>
      </c>
      <c r="F3078" s="65" t="s">
        <v>633</v>
      </c>
      <c r="G3078" s="65" t="s">
        <v>634</v>
      </c>
      <c r="H3078" s="65" t="s">
        <v>635</v>
      </c>
      <c r="I3078" s="81">
        <v>13760.548849480238</v>
      </c>
      <c r="J3078" s="48" t="str">
        <f t="shared" si="48"/>
        <v>270 Dept of Health</v>
      </c>
      <c r="K3078" s="48" t="str">
        <f>IFERROR(VLOOKUP(C3078,AppropUnits[],13,0),D3078)</f>
        <v>DOH Financial Services</v>
      </c>
      <c r="L3078" s="72" t="s">
        <v>632</v>
      </c>
      <c r="M3078" s="73" t="s">
        <v>2161</v>
      </c>
    </row>
    <row r="3079" spans="1:13" ht="15" customHeight="1" x14ac:dyDescent="0.25">
      <c r="A3079" s="64" t="s">
        <v>124</v>
      </c>
      <c r="B3079" s="65" t="s">
        <v>125</v>
      </c>
      <c r="C3079" s="65" t="s">
        <v>1003</v>
      </c>
      <c r="D3079" s="65" t="s">
        <v>1005</v>
      </c>
      <c r="E3079" s="77" t="s">
        <v>361</v>
      </c>
      <c r="F3079" s="65" t="s">
        <v>633</v>
      </c>
      <c r="G3079" s="65" t="s">
        <v>650</v>
      </c>
      <c r="H3079" s="65" t="s">
        <v>635</v>
      </c>
      <c r="I3079" s="81">
        <v>3977.7151788088681</v>
      </c>
      <c r="J3079" s="48" t="str">
        <f t="shared" si="48"/>
        <v>270 Dept of Health</v>
      </c>
      <c r="K3079" s="48" t="str">
        <f>IFERROR(VLOOKUP(C3079,AppropUnits[],13,0),D3079)</f>
        <v>DOH Financial Services</v>
      </c>
      <c r="L3079" s="72" t="s">
        <v>632</v>
      </c>
      <c r="M3079" s="73" t="s">
        <v>2161</v>
      </c>
    </row>
    <row r="3080" spans="1:13" ht="15" customHeight="1" x14ac:dyDescent="0.25">
      <c r="A3080" s="64" t="s">
        <v>124</v>
      </c>
      <c r="B3080" s="65" t="s">
        <v>125</v>
      </c>
      <c r="C3080" s="65" t="s">
        <v>1006</v>
      </c>
      <c r="D3080" s="65" t="s">
        <v>1007</v>
      </c>
      <c r="E3080" s="77" t="s">
        <v>361</v>
      </c>
      <c r="F3080" s="65" t="s">
        <v>633</v>
      </c>
      <c r="G3080" s="65" t="s">
        <v>634</v>
      </c>
      <c r="H3080" s="65" t="s">
        <v>13</v>
      </c>
      <c r="I3080" s="81">
        <v>-1604.3982999999932</v>
      </c>
      <c r="J3080" s="48" t="str">
        <f t="shared" si="48"/>
        <v>270 Dept of Health</v>
      </c>
      <c r="K3080" s="48" t="str">
        <f>IFERROR(VLOOKUP(C3080,AppropUnits[],13,0),D3080)</f>
        <v>DOH Managed Health Care</v>
      </c>
      <c r="L3080" s="72" t="s">
        <v>632</v>
      </c>
      <c r="M3080" s="73" t="s">
        <v>2161</v>
      </c>
    </row>
    <row r="3081" spans="1:13" ht="15" customHeight="1" x14ac:dyDescent="0.25">
      <c r="A3081" s="64" t="s">
        <v>124</v>
      </c>
      <c r="B3081" s="65" t="s">
        <v>125</v>
      </c>
      <c r="C3081" s="65" t="s">
        <v>1006</v>
      </c>
      <c r="D3081" s="65" t="s">
        <v>1007</v>
      </c>
      <c r="E3081" s="77" t="s">
        <v>361</v>
      </c>
      <c r="F3081" s="65" t="s">
        <v>633</v>
      </c>
      <c r="G3081" s="65" t="s">
        <v>634</v>
      </c>
      <c r="H3081" s="65" t="s">
        <v>635</v>
      </c>
      <c r="I3081" s="81">
        <v>149.69200000000237</v>
      </c>
      <c r="J3081" s="48" t="str">
        <f t="shared" si="48"/>
        <v>270 Dept of Health</v>
      </c>
      <c r="K3081" s="48" t="str">
        <f>IFERROR(VLOOKUP(C3081,AppropUnits[],13,0),D3081)</f>
        <v>DOH Managed Health Care</v>
      </c>
      <c r="L3081" s="72" t="s">
        <v>632</v>
      </c>
      <c r="M3081" s="73" t="s">
        <v>2161</v>
      </c>
    </row>
    <row r="3082" spans="1:13" ht="15" customHeight="1" x14ac:dyDescent="0.25">
      <c r="A3082" s="64" t="s">
        <v>124</v>
      </c>
      <c r="B3082" s="65" t="s">
        <v>125</v>
      </c>
      <c r="C3082" s="65" t="s">
        <v>1006</v>
      </c>
      <c r="D3082" s="65" t="s">
        <v>1007</v>
      </c>
      <c r="E3082" s="77" t="s">
        <v>361</v>
      </c>
      <c r="F3082" s="65" t="s">
        <v>633</v>
      </c>
      <c r="G3082" s="65" t="s">
        <v>644</v>
      </c>
      <c r="H3082" s="65" t="s">
        <v>635</v>
      </c>
      <c r="I3082" s="81">
        <v>1248.8699999999992</v>
      </c>
      <c r="J3082" s="48" t="str">
        <f t="shared" si="48"/>
        <v>270 Dept of Health</v>
      </c>
      <c r="K3082" s="48" t="str">
        <f>IFERROR(VLOOKUP(C3082,AppropUnits[],13,0),D3082)</f>
        <v>DOH Managed Health Care</v>
      </c>
      <c r="L3082" s="72" t="s">
        <v>632</v>
      </c>
      <c r="M3082" s="73" t="s">
        <v>2161</v>
      </c>
    </row>
    <row r="3083" spans="1:13" ht="15" customHeight="1" x14ac:dyDescent="0.25">
      <c r="A3083" s="64" t="s">
        <v>124</v>
      </c>
      <c r="B3083" s="65" t="s">
        <v>125</v>
      </c>
      <c r="C3083" s="65" t="s">
        <v>1008</v>
      </c>
      <c r="D3083" s="65" t="s">
        <v>1009</v>
      </c>
      <c r="E3083" s="77" t="s">
        <v>361</v>
      </c>
      <c r="F3083" s="65" t="s">
        <v>633</v>
      </c>
      <c r="G3083" s="65" t="s">
        <v>634</v>
      </c>
      <c r="H3083" s="65" t="s">
        <v>13</v>
      </c>
      <c r="I3083" s="81">
        <v>7263.6544749801988</v>
      </c>
      <c r="J3083" s="48" t="str">
        <f t="shared" si="48"/>
        <v>270 Dept of Health</v>
      </c>
      <c r="K3083" s="48" t="str">
        <f>IFERROR(VLOOKUP(C3083,AppropUnits[],13,0),D3083)</f>
        <v>DOH Medicaid Operations</v>
      </c>
      <c r="L3083" s="72" t="s">
        <v>632</v>
      </c>
      <c r="M3083" s="73" t="s">
        <v>2161</v>
      </c>
    </row>
    <row r="3084" spans="1:13" ht="15" customHeight="1" x14ac:dyDescent="0.25">
      <c r="A3084" s="64" t="s">
        <v>124</v>
      </c>
      <c r="B3084" s="65" t="s">
        <v>125</v>
      </c>
      <c r="C3084" s="65" t="s">
        <v>1008</v>
      </c>
      <c r="D3084" s="65" t="s">
        <v>1009</v>
      </c>
      <c r="E3084" s="77" t="s">
        <v>361</v>
      </c>
      <c r="F3084" s="65" t="s">
        <v>633</v>
      </c>
      <c r="G3084" s="65" t="s">
        <v>634</v>
      </c>
      <c r="H3084" s="65" t="s">
        <v>635</v>
      </c>
      <c r="I3084" s="81">
        <v>-10323.233</v>
      </c>
      <c r="J3084" s="48" t="str">
        <f t="shared" si="48"/>
        <v>270 Dept of Health</v>
      </c>
      <c r="K3084" s="48" t="str">
        <f>IFERROR(VLOOKUP(C3084,AppropUnits[],13,0),D3084)</f>
        <v>DOH Medicaid Operations</v>
      </c>
      <c r="L3084" s="72" t="s">
        <v>632</v>
      </c>
      <c r="M3084" s="73" t="s">
        <v>2161</v>
      </c>
    </row>
    <row r="3085" spans="1:13" ht="15" customHeight="1" x14ac:dyDescent="0.25">
      <c r="A3085" s="64" t="s">
        <v>124</v>
      </c>
      <c r="B3085" s="65" t="s">
        <v>125</v>
      </c>
      <c r="C3085" s="65" t="s">
        <v>1008</v>
      </c>
      <c r="D3085" s="65" t="s">
        <v>1009</v>
      </c>
      <c r="E3085" s="77" t="s">
        <v>361</v>
      </c>
      <c r="F3085" s="65" t="s">
        <v>633</v>
      </c>
      <c r="G3085" s="65" t="s">
        <v>644</v>
      </c>
      <c r="H3085" s="65" t="s">
        <v>635</v>
      </c>
      <c r="I3085" s="81">
        <v>1159.6649999999991</v>
      </c>
      <c r="J3085" s="48" t="str">
        <f t="shared" si="48"/>
        <v>270 Dept of Health</v>
      </c>
      <c r="K3085" s="48" t="str">
        <f>IFERROR(VLOOKUP(C3085,AppropUnits[],13,0),D3085)</f>
        <v>DOH Medicaid Operations</v>
      </c>
      <c r="L3085" s="72" t="s">
        <v>632</v>
      </c>
      <c r="M3085" s="73" t="s">
        <v>2161</v>
      </c>
    </row>
    <row r="3086" spans="1:13" ht="15" customHeight="1" x14ac:dyDescent="0.25">
      <c r="A3086" s="64" t="s">
        <v>124</v>
      </c>
      <c r="B3086" s="65" t="s">
        <v>125</v>
      </c>
      <c r="C3086" s="65" t="s">
        <v>1010</v>
      </c>
      <c r="D3086" s="65" t="s">
        <v>1011</v>
      </c>
      <c r="E3086" s="77" t="s">
        <v>361</v>
      </c>
      <c r="F3086" s="65" t="s">
        <v>633</v>
      </c>
      <c r="G3086" s="65" t="s">
        <v>634</v>
      </c>
      <c r="H3086" s="65" t="s">
        <v>13</v>
      </c>
      <c r="I3086" s="81">
        <v>-963.34089999999742</v>
      </c>
      <c r="J3086" s="48" t="str">
        <f t="shared" si="48"/>
        <v>270 Dept of Health</v>
      </c>
      <c r="K3086" s="48" t="str">
        <f>IFERROR(VLOOKUP(C3086,AppropUnits[],13,0),D3086)</f>
        <v>DOH Coverage &amp; Reimbursement</v>
      </c>
      <c r="L3086" s="72" t="s">
        <v>632</v>
      </c>
      <c r="M3086" s="73" t="s">
        <v>2161</v>
      </c>
    </row>
    <row r="3087" spans="1:13" ht="15" customHeight="1" x14ac:dyDescent="0.25">
      <c r="A3087" s="64" t="s">
        <v>124</v>
      </c>
      <c r="B3087" s="65" t="s">
        <v>125</v>
      </c>
      <c r="C3087" s="65" t="s">
        <v>1010</v>
      </c>
      <c r="D3087" s="65" t="s">
        <v>1011</v>
      </c>
      <c r="E3087" s="77" t="s">
        <v>361</v>
      </c>
      <c r="F3087" s="65" t="s">
        <v>633</v>
      </c>
      <c r="G3087" s="65" t="s">
        <v>634</v>
      </c>
      <c r="H3087" s="65" t="s">
        <v>635</v>
      </c>
      <c r="I3087" s="81">
        <v>317.64800000000173</v>
      </c>
      <c r="J3087" s="48" t="str">
        <f t="shared" si="48"/>
        <v>270 Dept of Health</v>
      </c>
      <c r="K3087" s="48" t="str">
        <f>IFERROR(VLOOKUP(C3087,AppropUnits[],13,0),D3087)</f>
        <v>DOH Coverage &amp; Reimbursement</v>
      </c>
      <c r="L3087" s="72" t="s">
        <v>632</v>
      </c>
      <c r="M3087" s="73" t="s">
        <v>2161</v>
      </c>
    </row>
    <row r="3088" spans="1:13" ht="15" customHeight="1" x14ac:dyDescent="0.25">
      <c r="A3088" s="64" t="s">
        <v>124</v>
      </c>
      <c r="B3088" s="65" t="s">
        <v>125</v>
      </c>
      <c r="C3088" s="65" t="s">
        <v>1010</v>
      </c>
      <c r="D3088" s="65" t="s">
        <v>1011</v>
      </c>
      <c r="E3088" s="77" t="s">
        <v>361</v>
      </c>
      <c r="F3088" s="65" t="s">
        <v>633</v>
      </c>
      <c r="G3088" s="65" t="s">
        <v>644</v>
      </c>
      <c r="H3088" s="65" t="s">
        <v>635</v>
      </c>
      <c r="I3088" s="81">
        <v>1518.0499999999988</v>
      </c>
      <c r="J3088" s="48" t="str">
        <f t="shared" si="48"/>
        <v>270 Dept of Health</v>
      </c>
      <c r="K3088" s="48" t="str">
        <f>IFERROR(VLOOKUP(C3088,AppropUnits[],13,0),D3088)</f>
        <v>DOH Coverage &amp; Reimbursement</v>
      </c>
      <c r="L3088" s="72" t="s">
        <v>632</v>
      </c>
      <c r="M3088" s="73" t="s">
        <v>2161</v>
      </c>
    </row>
    <row r="3089" spans="1:13" ht="15" customHeight="1" x14ac:dyDescent="0.25">
      <c r="A3089" s="64" t="s">
        <v>124</v>
      </c>
      <c r="B3089" s="65" t="s">
        <v>125</v>
      </c>
      <c r="C3089" s="65" t="s">
        <v>1012</v>
      </c>
      <c r="D3089" s="65" t="s">
        <v>1013</v>
      </c>
      <c r="E3089" s="77" t="s">
        <v>361</v>
      </c>
      <c r="F3089" s="65" t="s">
        <v>633</v>
      </c>
      <c r="G3089" s="65" t="s">
        <v>634</v>
      </c>
      <c r="H3089" s="65" t="s">
        <v>13</v>
      </c>
      <c r="I3089" s="81">
        <v>-514.27304289110793</v>
      </c>
      <c r="J3089" s="48" t="str">
        <f t="shared" si="48"/>
        <v>270 Dept of Health</v>
      </c>
      <c r="K3089" s="48" t="str">
        <f>IFERROR(VLOOKUP(C3089,AppropUnits[],13,0),D3089)</f>
        <v>DOH Eligibility Policy</v>
      </c>
      <c r="L3089" s="72" t="s">
        <v>632</v>
      </c>
      <c r="M3089" s="73" t="s">
        <v>2161</v>
      </c>
    </row>
    <row r="3090" spans="1:13" ht="15" customHeight="1" x14ac:dyDescent="0.25">
      <c r="A3090" s="64" t="s">
        <v>124</v>
      </c>
      <c r="B3090" s="65" t="s">
        <v>125</v>
      </c>
      <c r="C3090" s="65" t="s">
        <v>1012</v>
      </c>
      <c r="D3090" s="65" t="s">
        <v>1013</v>
      </c>
      <c r="E3090" s="77" t="s">
        <v>361</v>
      </c>
      <c r="F3090" s="65" t="s">
        <v>633</v>
      </c>
      <c r="G3090" s="65" t="s">
        <v>634</v>
      </c>
      <c r="H3090" s="65" t="s">
        <v>635</v>
      </c>
      <c r="I3090" s="81">
        <v>154.89780000000107</v>
      </c>
      <c r="J3090" s="48" t="str">
        <f t="shared" si="48"/>
        <v>270 Dept of Health</v>
      </c>
      <c r="K3090" s="48" t="str">
        <f>IFERROR(VLOOKUP(C3090,AppropUnits[],13,0),D3090)</f>
        <v>DOH Eligibility Policy</v>
      </c>
      <c r="L3090" s="72" t="s">
        <v>632</v>
      </c>
      <c r="M3090" s="73" t="s">
        <v>2161</v>
      </c>
    </row>
    <row r="3091" spans="1:13" ht="15" customHeight="1" x14ac:dyDescent="0.25">
      <c r="A3091" s="64" t="s">
        <v>124</v>
      </c>
      <c r="B3091" s="65" t="s">
        <v>125</v>
      </c>
      <c r="C3091" s="65" t="s">
        <v>1012</v>
      </c>
      <c r="D3091" s="65" t="s">
        <v>1013</v>
      </c>
      <c r="E3091" s="77" t="s">
        <v>361</v>
      </c>
      <c r="F3091" s="65" t="s">
        <v>633</v>
      </c>
      <c r="G3091" s="65" t="s">
        <v>644</v>
      </c>
      <c r="H3091" s="65" t="s">
        <v>635</v>
      </c>
      <c r="I3091" s="81">
        <v>746.50499999999943</v>
      </c>
      <c r="J3091" s="48" t="str">
        <f t="shared" si="48"/>
        <v>270 Dept of Health</v>
      </c>
      <c r="K3091" s="48" t="str">
        <f>IFERROR(VLOOKUP(C3091,AppropUnits[],13,0),D3091)</f>
        <v>DOH Eligibility Policy</v>
      </c>
      <c r="L3091" s="72" t="s">
        <v>632</v>
      </c>
      <c r="M3091" s="73" t="s">
        <v>2161</v>
      </c>
    </row>
    <row r="3092" spans="1:13" ht="15" customHeight="1" x14ac:dyDescent="0.25">
      <c r="A3092" s="64" t="s">
        <v>124</v>
      </c>
      <c r="B3092" s="65" t="s">
        <v>125</v>
      </c>
      <c r="C3092" s="65" t="s">
        <v>1014</v>
      </c>
      <c r="D3092" s="65" t="s">
        <v>1015</v>
      </c>
      <c r="E3092" s="77" t="s">
        <v>361</v>
      </c>
      <c r="F3092" s="65" t="s">
        <v>633</v>
      </c>
      <c r="G3092" s="65" t="s">
        <v>634</v>
      </c>
      <c r="H3092" s="65" t="s">
        <v>635</v>
      </c>
      <c r="I3092" s="81">
        <v>-1051.4016000000001</v>
      </c>
      <c r="J3092" s="48" t="str">
        <f t="shared" si="48"/>
        <v>270 Dept of Health</v>
      </c>
      <c r="K3092" s="48" t="str">
        <f>IFERROR(VLOOKUP(C3092,AppropUnits[],13,0),D3092)</f>
        <v>DOH Contracts</v>
      </c>
      <c r="L3092" s="72" t="s">
        <v>632</v>
      </c>
      <c r="M3092" s="73" t="s">
        <v>2161</v>
      </c>
    </row>
    <row r="3093" spans="1:13" ht="15" customHeight="1" x14ac:dyDescent="0.25">
      <c r="A3093" s="64" t="s">
        <v>124</v>
      </c>
      <c r="B3093" s="65" t="s">
        <v>125</v>
      </c>
      <c r="C3093" s="65" t="s">
        <v>1016</v>
      </c>
      <c r="D3093" s="65" t="s">
        <v>1017</v>
      </c>
      <c r="E3093" s="77" t="s">
        <v>361</v>
      </c>
      <c r="F3093" s="65" t="s">
        <v>633</v>
      </c>
      <c r="G3093" s="65" t="s">
        <v>634</v>
      </c>
      <c r="H3093" s="65" t="s">
        <v>13</v>
      </c>
      <c r="I3093" s="81">
        <v>-949.97649999999851</v>
      </c>
      <c r="J3093" s="48" t="str">
        <f t="shared" si="48"/>
        <v>270 Dept of Health</v>
      </c>
      <c r="K3093" s="48" t="str">
        <f>IFERROR(VLOOKUP(C3093,AppropUnits[],13,0),D3093)</f>
        <v>DOH Authorization &amp; Community Based Services</v>
      </c>
      <c r="L3093" s="72" t="s">
        <v>632</v>
      </c>
      <c r="M3093" s="73" t="s">
        <v>2161</v>
      </c>
    </row>
    <row r="3094" spans="1:13" ht="15" customHeight="1" x14ac:dyDescent="0.25">
      <c r="A3094" s="64" t="s">
        <v>124</v>
      </c>
      <c r="B3094" s="65" t="s">
        <v>125</v>
      </c>
      <c r="C3094" s="65" t="s">
        <v>1016</v>
      </c>
      <c r="D3094" s="65" t="s">
        <v>1017</v>
      </c>
      <c r="E3094" s="77" t="s">
        <v>361</v>
      </c>
      <c r="F3094" s="65" t="s">
        <v>633</v>
      </c>
      <c r="G3094" s="65" t="s">
        <v>634</v>
      </c>
      <c r="H3094" s="65" t="s">
        <v>635</v>
      </c>
      <c r="I3094" s="81">
        <v>177.92820000000106</v>
      </c>
      <c r="J3094" s="48" t="str">
        <f t="shared" si="48"/>
        <v>270 Dept of Health</v>
      </c>
      <c r="K3094" s="48" t="str">
        <f>IFERROR(VLOOKUP(C3094,AppropUnits[],13,0),D3094)</f>
        <v>DOH Authorization &amp; Community Based Services</v>
      </c>
      <c r="L3094" s="72" t="s">
        <v>632</v>
      </c>
      <c r="M3094" s="73" t="s">
        <v>2161</v>
      </c>
    </row>
    <row r="3095" spans="1:13" ht="15" customHeight="1" x14ac:dyDescent="0.25">
      <c r="A3095" s="64" t="s">
        <v>124</v>
      </c>
      <c r="B3095" s="65" t="s">
        <v>125</v>
      </c>
      <c r="C3095" s="65" t="s">
        <v>1016</v>
      </c>
      <c r="D3095" s="65" t="s">
        <v>1017</v>
      </c>
      <c r="E3095" s="77" t="s">
        <v>361</v>
      </c>
      <c r="F3095" s="65" t="s">
        <v>633</v>
      </c>
      <c r="G3095" s="65" t="s">
        <v>644</v>
      </c>
      <c r="H3095" s="65" t="s">
        <v>635</v>
      </c>
      <c r="I3095" s="81">
        <v>696.4249999999995</v>
      </c>
      <c r="J3095" s="48" t="str">
        <f t="shared" si="48"/>
        <v>270 Dept of Health</v>
      </c>
      <c r="K3095" s="48" t="str">
        <f>IFERROR(VLOOKUP(C3095,AppropUnits[],13,0),D3095)</f>
        <v>DOH Authorization &amp; Community Based Services</v>
      </c>
      <c r="L3095" s="72" t="s">
        <v>632</v>
      </c>
      <c r="M3095" s="73" t="s">
        <v>2161</v>
      </c>
    </row>
    <row r="3096" spans="1:13" ht="15" customHeight="1" x14ac:dyDescent="0.25">
      <c r="A3096" s="64" t="s">
        <v>124</v>
      </c>
      <c r="B3096" s="65" t="s">
        <v>125</v>
      </c>
      <c r="C3096" s="65" t="s">
        <v>1018</v>
      </c>
      <c r="D3096" s="65" t="s">
        <v>1019</v>
      </c>
      <c r="E3096" s="77" t="s">
        <v>361</v>
      </c>
      <c r="F3096" s="65" t="s">
        <v>633</v>
      </c>
      <c r="G3096" s="65" t="s">
        <v>634</v>
      </c>
      <c r="H3096" s="65" t="s">
        <v>13</v>
      </c>
      <c r="I3096" s="81">
        <v>-65.820999999999771</v>
      </c>
      <c r="J3096" s="48" t="str">
        <f t="shared" si="48"/>
        <v>270 Dept of Health</v>
      </c>
      <c r="K3096" s="48" t="str">
        <f>IFERROR(VLOOKUP(C3096,AppropUnits[],13,0),D3096)</f>
        <v>DOH Home &amp; Community Based Waivers</v>
      </c>
      <c r="L3096" s="72" t="s">
        <v>632</v>
      </c>
      <c r="M3096" s="73" t="s">
        <v>2161</v>
      </c>
    </row>
    <row r="3097" spans="1:13" ht="15" customHeight="1" x14ac:dyDescent="0.25">
      <c r="A3097" s="64" t="s">
        <v>124</v>
      </c>
      <c r="B3097" s="65" t="s">
        <v>125</v>
      </c>
      <c r="C3097" s="65" t="s">
        <v>1018</v>
      </c>
      <c r="D3097" s="65" t="s">
        <v>1019</v>
      </c>
      <c r="E3097" s="77" t="s">
        <v>361</v>
      </c>
      <c r="F3097" s="65" t="s">
        <v>633</v>
      </c>
      <c r="G3097" s="65" t="s">
        <v>634</v>
      </c>
      <c r="H3097" s="65" t="s">
        <v>635</v>
      </c>
      <c r="I3097" s="81">
        <v>42.50940000000034</v>
      </c>
      <c r="J3097" s="48" t="str">
        <f t="shared" si="48"/>
        <v>270 Dept of Health</v>
      </c>
      <c r="K3097" s="48" t="str">
        <f>IFERROR(VLOOKUP(C3097,AppropUnits[],13,0),D3097)</f>
        <v>DOH Home &amp; Community Based Waivers</v>
      </c>
      <c r="L3097" s="72" t="s">
        <v>632</v>
      </c>
      <c r="M3097" s="73" t="s">
        <v>2161</v>
      </c>
    </row>
    <row r="3098" spans="1:13" ht="15" customHeight="1" x14ac:dyDescent="0.25">
      <c r="A3098" s="64" t="s">
        <v>124</v>
      </c>
      <c r="B3098" s="65" t="s">
        <v>125</v>
      </c>
      <c r="C3098" s="65" t="s">
        <v>1018</v>
      </c>
      <c r="D3098" s="65" t="s">
        <v>1019</v>
      </c>
      <c r="E3098" s="77" t="s">
        <v>361</v>
      </c>
      <c r="F3098" s="65" t="s">
        <v>633</v>
      </c>
      <c r="G3098" s="65" t="s">
        <v>644</v>
      </c>
      <c r="H3098" s="65" t="s">
        <v>635</v>
      </c>
      <c r="I3098" s="81">
        <v>167.4549999999999</v>
      </c>
      <c r="J3098" s="48" t="str">
        <f t="shared" si="48"/>
        <v>270 Dept of Health</v>
      </c>
      <c r="K3098" s="48" t="str">
        <f>IFERROR(VLOOKUP(C3098,AppropUnits[],13,0),D3098)</f>
        <v>DOH Home &amp; Community Based Waivers</v>
      </c>
      <c r="L3098" s="72" t="s">
        <v>632</v>
      </c>
      <c r="M3098" s="73" t="s">
        <v>2161</v>
      </c>
    </row>
    <row r="3099" spans="1:13" ht="15" customHeight="1" x14ac:dyDescent="0.25">
      <c r="A3099" s="64" t="s">
        <v>124</v>
      </c>
      <c r="B3099" s="65" t="s">
        <v>125</v>
      </c>
      <c r="C3099" s="65" t="s">
        <v>135</v>
      </c>
      <c r="D3099" s="65" t="s">
        <v>1020</v>
      </c>
      <c r="E3099" s="77" t="s">
        <v>361</v>
      </c>
      <c r="F3099" s="65" t="s">
        <v>633</v>
      </c>
      <c r="G3099" s="65" t="s">
        <v>634</v>
      </c>
      <c r="H3099" s="65" t="s">
        <v>13</v>
      </c>
      <c r="I3099" s="81">
        <v>-962.59049999999786</v>
      </c>
      <c r="J3099" s="48" t="str">
        <f t="shared" si="48"/>
        <v>270 Dept of Health</v>
      </c>
      <c r="K3099" s="48" t="str">
        <f>IFERROR(VLOOKUP(C3099,AppropUnits[],13,0),D3099)</f>
        <v>DOH Other Services</v>
      </c>
      <c r="L3099" s="72" t="s">
        <v>632</v>
      </c>
      <c r="M3099" s="73" t="s">
        <v>2161</v>
      </c>
    </row>
    <row r="3100" spans="1:13" ht="15" customHeight="1" x14ac:dyDescent="0.25">
      <c r="A3100" s="64" t="s">
        <v>124</v>
      </c>
      <c r="B3100" s="65" t="s">
        <v>125</v>
      </c>
      <c r="C3100" s="65" t="s">
        <v>135</v>
      </c>
      <c r="D3100" s="65" t="s">
        <v>1020</v>
      </c>
      <c r="E3100" s="77" t="s">
        <v>361</v>
      </c>
      <c r="F3100" s="65" t="s">
        <v>633</v>
      </c>
      <c r="G3100" s="65" t="s">
        <v>634</v>
      </c>
      <c r="H3100" s="65" t="s">
        <v>635</v>
      </c>
      <c r="I3100" s="81">
        <v>253.3082000000019</v>
      </c>
      <c r="J3100" s="48" t="str">
        <f t="shared" si="48"/>
        <v>270 Dept of Health</v>
      </c>
      <c r="K3100" s="48" t="str">
        <f>IFERROR(VLOOKUP(C3100,AppropUnits[],13,0),D3100)</f>
        <v>DOH Other Services</v>
      </c>
      <c r="L3100" s="72" t="s">
        <v>632</v>
      </c>
      <c r="M3100" s="73" t="s">
        <v>2161</v>
      </c>
    </row>
    <row r="3101" spans="1:13" ht="15" customHeight="1" x14ac:dyDescent="0.25">
      <c r="A3101" s="64" t="s">
        <v>124</v>
      </c>
      <c r="B3101" s="65" t="s">
        <v>125</v>
      </c>
      <c r="C3101" s="65" t="s">
        <v>135</v>
      </c>
      <c r="D3101" s="65" t="s">
        <v>1020</v>
      </c>
      <c r="E3101" s="77" t="s">
        <v>361</v>
      </c>
      <c r="F3101" s="65" t="s">
        <v>633</v>
      </c>
      <c r="G3101" s="65" t="s">
        <v>644</v>
      </c>
      <c r="H3101" s="65" t="s">
        <v>635</v>
      </c>
      <c r="I3101" s="81">
        <v>621.30499999999961</v>
      </c>
      <c r="J3101" s="48" t="str">
        <f t="shared" si="48"/>
        <v>270 Dept of Health</v>
      </c>
      <c r="K3101" s="48" t="str">
        <f>IFERROR(VLOOKUP(C3101,AppropUnits[],13,0),D3101)</f>
        <v>DOH Other Services</v>
      </c>
      <c r="L3101" s="72" t="s">
        <v>632</v>
      </c>
      <c r="M3101" s="73" t="s">
        <v>2161</v>
      </c>
    </row>
    <row r="3102" spans="1:13" ht="15" customHeight="1" x14ac:dyDescent="0.25">
      <c r="A3102" s="64" t="s">
        <v>124</v>
      </c>
      <c r="B3102" s="65" t="s">
        <v>125</v>
      </c>
      <c r="C3102" s="65" t="s">
        <v>135</v>
      </c>
      <c r="D3102" s="65" t="s">
        <v>1020</v>
      </c>
      <c r="E3102" s="77" t="s">
        <v>361</v>
      </c>
      <c r="F3102" s="65" t="s">
        <v>633</v>
      </c>
      <c r="G3102" s="65" t="s">
        <v>652</v>
      </c>
      <c r="H3102" s="65" t="s">
        <v>635</v>
      </c>
      <c r="I3102" s="81">
        <v>925.01809085199989</v>
      </c>
      <c r="J3102" s="48" t="str">
        <f t="shared" si="48"/>
        <v>270 Dept of Health</v>
      </c>
      <c r="K3102" s="48" t="str">
        <f>IFERROR(VLOOKUP(C3102,AppropUnits[],13,0),D3102)</f>
        <v>DOH Other Services</v>
      </c>
      <c r="L3102" s="72" t="s">
        <v>632</v>
      </c>
      <c r="M3102" s="73" t="s">
        <v>2161</v>
      </c>
    </row>
    <row r="3103" spans="1:13" ht="15" customHeight="1" x14ac:dyDescent="0.25">
      <c r="A3103" s="64" t="s">
        <v>124</v>
      </c>
      <c r="B3103" s="65" t="s">
        <v>125</v>
      </c>
      <c r="C3103" s="65" t="s">
        <v>135</v>
      </c>
      <c r="D3103" s="65" t="s">
        <v>1021</v>
      </c>
      <c r="E3103" s="77" t="s">
        <v>361</v>
      </c>
      <c r="F3103" s="65" t="s">
        <v>633</v>
      </c>
      <c r="G3103" s="65" t="s">
        <v>634</v>
      </c>
      <c r="H3103" s="65" t="s">
        <v>635</v>
      </c>
      <c r="I3103" s="81">
        <v>429.64447332676008</v>
      </c>
      <c r="J3103" s="48" t="str">
        <f t="shared" si="48"/>
        <v>270 Dept of Health</v>
      </c>
      <c r="K3103" s="48" t="str">
        <f>IFERROR(VLOOKUP(C3103,AppropUnits[],13,0),D3103)</f>
        <v>DOH Other Services</v>
      </c>
      <c r="L3103" s="72" t="s">
        <v>632</v>
      </c>
      <c r="M3103" s="73" t="s">
        <v>2161</v>
      </c>
    </row>
    <row r="3104" spans="1:13" ht="15" customHeight="1" x14ac:dyDescent="0.25">
      <c r="A3104" s="64" t="s">
        <v>124</v>
      </c>
      <c r="B3104" s="65" t="s">
        <v>125</v>
      </c>
      <c r="C3104" s="65" t="s">
        <v>135</v>
      </c>
      <c r="D3104" s="65" t="s">
        <v>1021</v>
      </c>
      <c r="E3104" s="77" t="s">
        <v>361</v>
      </c>
      <c r="F3104" s="65" t="s">
        <v>633</v>
      </c>
      <c r="G3104" s="65" t="s">
        <v>650</v>
      </c>
      <c r="H3104" s="65" t="s">
        <v>635</v>
      </c>
      <c r="I3104" s="81">
        <v>124.19587050902756</v>
      </c>
      <c r="J3104" s="48" t="str">
        <f t="shared" si="48"/>
        <v>270 Dept of Health</v>
      </c>
      <c r="K3104" s="48" t="str">
        <f>IFERROR(VLOOKUP(C3104,AppropUnits[],13,0),D3104)</f>
        <v>DOH Other Services</v>
      </c>
      <c r="L3104" s="72" t="s">
        <v>632</v>
      </c>
      <c r="M3104" s="73" t="s">
        <v>2161</v>
      </c>
    </row>
    <row r="3105" spans="1:13" ht="15" customHeight="1" x14ac:dyDescent="0.25">
      <c r="A3105" s="64" t="s">
        <v>124</v>
      </c>
      <c r="B3105" s="65" t="s">
        <v>125</v>
      </c>
      <c r="C3105" s="65" t="s">
        <v>1022</v>
      </c>
      <c r="D3105" s="65" t="s">
        <v>1023</v>
      </c>
      <c r="E3105" s="77" t="s">
        <v>361</v>
      </c>
      <c r="F3105" s="65" t="s">
        <v>633</v>
      </c>
      <c r="G3105" s="65" t="s">
        <v>634</v>
      </c>
      <c r="H3105" s="65" t="s">
        <v>13</v>
      </c>
      <c r="I3105" s="81">
        <v>-60.932099999999799</v>
      </c>
      <c r="J3105" s="48" t="str">
        <f t="shared" si="48"/>
        <v>270 Dept of Health</v>
      </c>
      <c r="K3105" s="48" t="str">
        <f>IFERROR(VLOOKUP(C3105,AppropUnits[],13,0),D3105)</f>
        <v>DOH Pharmacy</v>
      </c>
      <c r="L3105" s="72" t="s">
        <v>632</v>
      </c>
      <c r="M3105" s="73" t="s">
        <v>2161</v>
      </c>
    </row>
    <row r="3106" spans="1:13" ht="15" customHeight="1" x14ac:dyDescent="0.25">
      <c r="A3106" s="64" t="s">
        <v>124</v>
      </c>
      <c r="B3106" s="65" t="s">
        <v>125</v>
      </c>
      <c r="C3106" s="65" t="s">
        <v>1022</v>
      </c>
      <c r="D3106" s="65" t="s">
        <v>1023</v>
      </c>
      <c r="E3106" s="77" t="s">
        <v>361</v>
      </c>
      <c r="F3106" s="65" t="s">
        <v>633</v>
      </c>
      <c r="G3106" s="65" t="s">
        <v>634</v>
      </c>
      <c r="H3106" s="65" t="s">
        <v>635</v>
      </c>
      <c r="I3106" s="81">
        <v>14.942000000000125</v>
      </c>
      <c r="J3106" s="48" t="str">
        <f t="shared" si="48"/>
        <v>270 Dept of Health</v>
      </c>
      <c r="K3106" s="48" t="str">
        <f>IFERROR(VLOOKUP(C3106,AppropUnits[],13,0),D3106)</f>
        <v>DOH Pharmacy</v>
      </c>
      <c r="L3106" s="72" t="s">
        <v>632</v>
      </c>
      <c r="M3106" s="73" t="s">
        <v>2161</v>
      </c>
    </row>
    <row r="3107" spans="1:13" ht="15" customHeight="1" x14ac:dyDescent="0.25">
      <c r="A3107" s="64" t="s">
        <v>124</v>
      </c>
      <c r="B3107" s="65" t="s">
        <v>125</v>
      </c>
      <c r="C3107" s="65" t="s">
        <v>1022</v>
      </c>
      <c r="D3107" s="65" t="s">
        <v>1023</v>
      </c>
      <c r="E3107" s="77" t="s">
        <v>361</v>
      </c>
      <c r="F3107" s="65" t="s">
        <v>633</v>
      </c>
      <c r="G3107" s="65" t="s">
        <v>644</v>
      </c>
      <c r="H3107" s="65" t="s">
        <v>635</v>
      </c>
      <c r="I3107" s="81">
        <v>57.904999999999959</v>
      </c>
      <c r="J3107" s="48" t="str">
        <f t="shared" si="48"/>
        <v>270 Dept of Health</v>
      </c>
      <c r="K3107" s="48" t="str">
        <f>IFERROR(VLOOKUP(C3107,AppropUnits[],13,0),D3107)</f>
        <v>DOH Pharmacy</v>
      </c>
      <c r="L3107" s="72" t="s">
        <v>632</v>
      </c>
      <c r="M3107" s="73" t="s">
        <v>2161</v>
      </c>
    </row>
    <row r="3108" spans="1:13" ht="15" customHeight="1" x14ac:dyDescent="0.25">
      <c r="A3108" s="64" t="s">
        <v>124</v>
      </c>
      <c r="B3108" s="65" t="s">
        <v>125</v>
      </c>
      <c r="C3108" s="65" t="s">
        <v>136</v>
      </c>
      <c r="D3108" s="65" t="s">
        <v>1024</v>
      </c>
      <c r="E3108" s="77" t="s">
        <v>361</v>
      </c>
      <c r="F3108" s="65" t="s">
        <v>633</v>
      </c>
      <c r="G3108" s="65" t="s">
        <v>634</v>
      </c>
      <c r="H3108" s="65" t="s">
        <v>13</v>
      </c>
      <c r="I3108" s="81">
        <v>-119.63970714851742</v>
      </c>
      <c r="J3108" s="48" t="str">
        <f t="shared" si="48"/>
        <v>270 Dept of Health</v>
      </c>
      <c r="K3108" s="48" t="str">
        <f>IFERROR(VLOOKUP(C3108,AppropUnits[],13,0),D3108)</f>
        <v>DOH Provider Reimbursement Information System for Medicaid</v>
      </c>
      <c r="L3108" s="72" t="s">
        <v>632</v>
      </c>
      <c r="M3108" s="73" t="s">
        <v>2161</v>
      </c>
    </row>
    <row r="3109" spans="1:13" ht="15" customHeight="1" x14ac:dyDescent="0.25">
      <c r="A3109" s="64" t="s">
        <v>124</v>
      </c>
      <c r="B3109" s="65" t="s">
        <v>125</v>
      </c>
      <c r="C3109" s="65" t="s">
        <v>136</v>
      </c>
      <c r="D3109" s="65" t="s">
        <v>1024</v>
      </c>
      <c r="E3109" s="77" t="s">
        <v>361</v>
      </c>
      <c r="F3109" s="65" t="s">
        <v>633</v>
      </c>
      <c r="G3109" s="65" t="s">
        <v>634</v>
      </c>
      <c r="H3109" s="65" t="s">
        <v>635</v>
      </c>
      <c r="I3109" s="81">
        <v>26054.757000000012</v>
      </c>
      <c r="J3109" s="48" t="str">
        <f t="shared" si="48"/>
        <v>270 Dept of Health</v>
      </c>
      <c r="K3109" s="48" t="str">
        <f>IFERROR(VLOOKUP(C3109,AppropUnits[],13,0),D3109)</f>
        <v>DOH Provider Reimbursement Information System for Medicaid</v>
      </c>
      <c r="L3109" s="72" t="s">
        <v>632</v>
      </c>
      <c r="M3109" s="73" t="s">
        <v>2161</v>
      </c>
    </row>
    <row r="3110" spans="1:13" ht="15" customHeight="1" x14ac:dyDescent="0.25">
      <c r="A3110" s="64" t="s">
        <v>124</v>
      </c>
      <c r="B3110" s="65" t="s">
        <v>125</v>
      </c>
      <c r="C3110" s="65" t="s">
        <v>136</v>
      </c>
      <c r="D3110" s="65" t="s">
        <v>1024</v>
      </c>
      <c r="E3110" s="77" t="s">
        <v>361</v>
      </c>
      <c r="F3110" s="65" t="s">
        <v>633</v>
      </c>
      <c r="G3110" s="65" t="s">
        <v>649</v>
      </c>
      <c r="H3110" s="65" t="s">
        <v>635</v>
      </c>
      <c r="I3110" s="81">
        <v>9258.0025000000078</v>
      </c>
      <c r="J3110" s="48" t="str">
        <f t="shared" si="48"/>
        <v>270 Dept of Health</v>
      </c>
      <c r="K3110" s="48" t="str">
        <f>IFERROR(VLOOKUP(C3110,AppropUnits[],13,0),D3110)</f>
        <v>DOH Provider Reimbursement Information System for Medicaid</v>
      </c>
      <c r="L3110" s="72" t="s">
        <v>632</v>
      </c>
      <c r="M3110" s="73" t="s">
        <v>2161</v>
      </c>
    </row>
    <row r="3111" spans="1:13" ht="15" customHeight="1" x14ac:dyDescent="0.25">
      <c r="A3111" s="64" t="s">
        <v>124</v>
      </c>
      <c r="B3111" s="65" t="s">
        <v>125</v>
      </c>
      <c r="C3111" s="65" t="s">
        <v>136</v>
      </c>
      <c r="D3111" s="65" t="s">
        <v>1024</v>
      </c>
      <c r="E3111" s="77" t="s">
        <v>361</v>
      </c>
      <c r="F3111" s="65" t="s">
        <v>633</v>
      </c>
      <c r="G3111" s="65" t="s">
        <v>650</v>
      </c>
      <c r="H3111" s="65" t="s">
        <v>635</v>
      </c>
      <c r="I3111" s="81">
        <v>2042.75</v>
      </c>
      <c r="J3111" s="48" t="str">
        <f t="shared" si="48"/>
        <v>270 Dept of Health</v>
      </c>
      <c r="K3111" s="48" t="str">
        <f>IFERROR(VLOOKUP(C3111,AppropUnits[],13,0),D3111)</f>
        <v>DOH Provider Reimbursement Information System for Medicaid</v>
      </c>
      <c r="L3111" s="72" t="s">
        <v>632</v>
      </c>
      <c r="M3111" s="73" t="s">
        <v>2161</v>
      </c>
    </row>
    <row r="3112" spans="1:13" ht="15" customHeight="1" x14ac:dyDescent="0.25">
      <c r="A3112" s="64" t="s">
        <v>124</v>
      </c>
      <c r="B3112" s="65" t="s">
        <v>125</v>
      </c>
      <c r="C3112" s="65" t="s">
        <v>136</v>
      </c>
      <c r="D3112" s="65" t="s">
        <v>1024</v>
      </c>
      <c r="E3112" s="77" t="s">
        <v>361</v>
      </c>
      <c r="F3112" s="65" t="s">
        <v>633</v>
      </c>
      <c r="G3112" s="65" t="s">
        <v>644</v>
      </c>
      <c r="H3112" s="65" t="s">
        <v>635</v>
      </c>
      <c r="I3112" s="81">
        <v>2333.4149999999986</v>
      </c>
      <c r="J3112" s="48" t="str">
        <f t="shared" si="48"/>
        <v>270 Dept of Health</v>
      </c>
      <c r="K3112" s="48" t="str">
        <f>IFERROR(VLOOKUP(C3112,AppropUnits[],13,0),D3112)</f>
        <v>DOH Provider Reimbursement Information System for Medicaid</v>
      </c>
      <c r="L3112" s="72" t="s">
        <v>632</v>
      </c>
      <c r="M3112" s="73" t="s">
        <v>2161</v>
      </c>
    </row>
    <row r="3113" spans="1:13" ht="15" customHeight="1" x14ac:dyDescent="0.25">
      <c r="A3113" s="64" t="s">
        <v>124</v>
      </c>
      <c r="B3113" s="65" t="s">
        <v>125</v>
      </c>
      <c r="C3113" s="65" t="s">
        <v>136</v>
      </c>
      <c r="D3113" s="65" t="s">
        <v>1024</v>
      </c>
      <c r="E3113" s="77" t="s">
        <v>361</v>
      </c>
      <c r="F3113" s="65" t="s">
        <v>633</v>
      </c>
      <c r="G3113" s="65" t="s">
        <v>652</v>
      </c>
      <c r="H3113" s="65" t="s">
        <v>635</v>
      </c>
      <c r="I3113" s="81">
        <v>317.62468132199984</v>
      </c>
      <c r="J3113" s="48" t="str">
        <f t="shared" si="48"/>
        <v>270 Dept of Health</v>
      </c>
      <c r="K3113" s="48" t="str">
        <f>IFERROR(VLOOKUP(C3113,AppropUnits[],13,0),D3113)</f>
        <v>DOH Provider Reimbursement Information System for Medicaid</v>
      </c>
      <c r="L3113" s="72" t="s">
        <v>632</v>
      </c>
      <c r="M3113" s="73" t="s">
        <v>2161</v>
      </c>
    </row>
    <row r="3114" spans="1:13" ht="15" customHeight="1" x14ac:dyDescent="0.25">
      <c r="A3114" s="64" t="s">
        <v>124</v>
      </c>
      <c r="B3114" s="65" t="s">
        <v>125</v>
      </c>
      <c r="C3114" s="65" t="s">
        <v>136</v>
      </c>
      <c r="D3114" s="65" t="s">
        <v>1025</v>
      </c>
      <c r="E3114" s="77" t="s">
        <v>361</v>
      </c>
      <c r="F3114" s="65" t="s">
        <v>633</v>
      </c>
      <c r="G3114" s="65" t="s">
        <v>634</v>
      </c>
      <c r="H3114" s="65" t="s">
        <v>635</v>
      </c>
      <c r="I3114" s="81">
        <v>1300.9916990131053</v>
      </c>
      <c r="J3114" s="48" t="str">
        <f t="shared" si="48"/>
        <v>270 Dept of Health</v>
      </c>
      <c r="K3114" s="48" t="str">
        <f>IFERROR(VLOOKUP(C3114,AppropUnits[],13,0),D3114)</f>
        <v>DOH Provider Reimbursement Information System for Medicaid</v>
      </c>
      <c r="L3114" s="72" t="s">
        <v>632</v>
      </c>
      <c r="M3114" s="73" t="s">
        <v>2161</v>
      </c>
    </row>
    <row r="3115" spans="1:13" ht="15" customHeight="1" x14ac:dyDescent="0.25">
      <c r="A3115" s="64" t="s">
        <v>124</v>
      </c>
      <c r="B3115" s="65" t="s">
        <v>125</v>
      </c>
      <c r="C3115" s="65" t="s">
        <v>136</v>
      </c>
      <c r="D3115" s="65" t="s">
        <v>1025</v>
      </c>
      <c r="E3115" s="77" t="s">
        <v>361</v>
      </c>
      <c r="F3115" s="65" t="s">
        <v>633</v>
      </c>
      <c r="G3115" s="65" t="s">
        <v>650</v>
      </c>
      <c r="H3115" s="65" t="s">
        <v>635</v>
      </c>
      <c r="I3115" s="81">
        <v>376.07325734425461</v>
      </c>
      <c r="J3115" s="48" t="str">
        <f t="shared" si="48"/>
        <v>270 Dept of Health</v>
      </c>
      <c r="K3115" s="48" t="str">
        <f>IFERROR(VLOOKUP(C3115,AppropUnits[],13,0),D3115)</f>
        <v>DOH Provider Reimbursement Information System for Medicaid</v>
      </c>
      <c r="L3115" s="72" t="s">
        <v>632</v>
      </c>
      <c r="M3115" s="73" t="s">
        <v>2161</v>
      </c>
    </row>
    <row r="3116" spans="1:13" ht="15" customHeight="1" x14ac:dyDescent="0.25">
      <c r="A3116" s="64" t="s">
        <v>124</v>
      </c>
      <c r="B3116" s="65" t="s">
        <v>125</v>
      </c>
      <c r="C3116" s="65" t="s">
        <v>1026</v>
      </c>
      <c r="D3116" s="65" t="s">
        <v>1027</v>
      </c>
      <c r="E3116" s="77" t="s">
        <v>361</v>
      </c>
      <c r="F3116" s="65" t="s">
        <v>633</v>
      </c>
      <c r="G3116" s="65" t="s">
        <v>634</v>
      </c>
      <c r="H3116" s="65" t="s">
        <v>13</v>
      </c>
      <c r="I3116" s="81">
        <v>2656.1766000000016</v>
      </c>
      <c r="J3116" s="48" t="str">
        <f t="shared" si="48"/>
        <v>270 Dept of Health</v>
      </c>
      <c r="K3116" s="48" t="str">
        <f>IFERROR(VLOOKUP(C3116,AppropUnits[],13,0),D3116)</f>
        <v>DOH Children's Health Insurance Program</v>
      </c>
      <c r="L3116" s="72" t="s">
        <v>632</v>
      </c>
      <c r="M3116" s="73" t="s">
        <v>2161</v>
      </c>
    </row>
    <row r="3117" spans="1:13" ht="15" customHeight="1" x14ac:dyDescent="0.25">
      <c r="A3117" s="64" t="s">
        <v>124</v>
      </c>
      <c r="B3117" s="65" t="s">
        <v>125</v>
      </c>
      <c r="C3117" s="65" t="s">
        <v>1026</v>
      </c>
      <c r="D3117" s="65" t="s">
        <v>1027</v>
      </c>
      <c r="E3117" s="77" t="s">
        <v>361</v>
      </c>
      <c r="F3117" s="65" t="s">
        <v>633</v>
      </c>
      <c r="G3117" s="65" t="s">
        <v>634</v>
      </c>
      <c r="H3117" s="65" t="s">
        <v>635</v>
      </c>
      <c r="I3117" s="81">
        <v>23.60160000000019</v>
      </c>
      <c r="J3117" s="48" t="str">
        <f t="shared" si="48"/>
        <v>270 Dept of Health</v>
      </c>
      <c r="K3117" s="48" t="str">
        <f>IFERROR(VLOOKUP(C3117,AppropUnits[],13,0),D3117)</f>
        <v>DOH Children's Health Insurance Program</v>
      </c>
      <c r="L3117" s="72" t="s">
        <v>632</v>
      </c>
      <c r="M3117" s="73" t="s">
        <v>2161</v>
      </c>
    </row>
    <row r="3118" spans="1:13" ht="15" customHeight="1" x14ac:dyDescent="0.25">
      <c r="A3118" s="64" t="s">
        <v>124</v>
      </c>
      <c r="B3118" s="65" t="s">
        <v>125</v>
      </c>
      <c r="C3118" s="65" t="s">
        <v>1026</v>
      </c>
      <c r="D3118" s="65" t="s">
        <v>1027</v>
      </c>
      <c r="E3118" s="77" t="s">
        <v>361</v>
      </c>
      <c r="F3118" s="65" t="s">
        <v>633</v>
      </c>
      <c r="G3118" s="65" t="s">
        <v>644</v>
      </c>
      <c r="H3118" s="65" t="s">
        <v>635</v>
      </c>
      <c r="I3118" s="81">
        <v>112.67999999999992</v>
      </c>
      <c r="J3118" s="48" t="str">
        <f t="shared" si="48"/>
        <v>270 Dept of Health</v>
      </c>
      <c r="K3118" s="48" t="str">
        <f>IFERROR(VLOOKUP(C3118,AppropUnits[],13,0),D3118)</f>
        <v>DOH Children's Health Insurance Program</v>
      </c>
      <c r="L3118" s="72" t="s">
        <v>632</v>
      </c>
      <c r="M3118" s="73" t="s">
        <v>2161</v>
      </c>
    </row>
    <row r="3119" spans="1:13" ht="15" customHeight="1" x14ac:dyDescent="0.25">
      <c r="A3119" s="64" t="s">
        <v>1028</v>
      </c>
      <c r="B3119" s="65" t="s">
        <v>1029</v>
      </c>
      <c r="C3119" s="65" t="s">
        <v>1030</v>
      </c>
      <c r="D3119" s="65" t="s">
        <v>1031</v>
      </c>
      <c r="E3119" s="77" t="s">
        <v>361</v>
      </c>
      <c r="F3119" s="65" t="s">
        <v>633</v>
      </c>
      <c r="G3119" s="65" t="s">
        <v>634</v>
      </c>
      <c r="H3119" s="65" t="s">
        <v>13</v>
      </c>
      <c r="I3119" s="81">
        <v>352.27500000000003</v>
      </c>
      <c r="J3119" s="48" t="str">
        <f t="shared" si="48"/>
        <v>300 Building Board Construction</v>
      </c>
      <c r="K3119" s="48" t="str">
        <f>IFERROR(VLOOKUP(C3119,AppropUnits[],13,0),D3119)</f>
        <v>FCM Gen Govt Capital Projects - Prison Development</v>
      </c>
      <c r="L3119" s="72" t="s">
        <v>632</v>
      </c>
      <c r="M3119" s="73" t="s">
        <v>2161</v>
      </c>
    </row>
    <row r="3120" spans="1:13" ht="15" customHeight="1" x14ac:dyDescent="0.25">
      <c r="A3120" s="64" t="s">
        <v>1028</v>
      </c>
      <c r="B3120" s="65" t="s">
        <v>1029</v>
      </c>
      <c r="C3120" s="65" t="s">
        <v>1030</v>
      </c>
      <c r="D3120" s="65" t="s">
        <v>1031</v>
      </c>
      <c r="E3120" s="77" t="s">
        <v>361</v>
      </c>
      <c r="F3120" s="65" t="s">
        <v>633</v>
      </c>
      <c r="G3120" s="65" t="s">
        <v>649</v>
      </c>
      <c r="H3120" s="65" t="s">
        <v>635</v>
      </c>
      <c r="I3120" s="81">
        <v>251.99999999999986</v>
      </c>
      <c r="J3120" s="48" t="str">
        <f t="shared" si="48"/>
        <v>300 Building Board Construction</v>
      </c>
      <c r="K3120" s="48" t="str">
        <f>IFERROR(VLOOKUP(C3120,AppropUnits[],13,0),D3120)</f>
        <v>FCM Gen Govt Capital Projects - Prison Development</v>
      </c>
      <c r="L3120" s="72" t="s">
        <v>632</v>
      </c>
      <c r="M3120" s="73" t="s">
        <v>2161</v>
      </c>
    </row>
    <row r="3121" spans="1:13" ht="15" customHeight="1" x14ac:dyDescent="0.25">
      <c r="A3121" s="64" t="s">
        <v>1028</v>
      </c>
      <c r="B3121" s="65" t="s">
        <v>1029</v>
      </c>
      <c r="C3121" s="65" t="s">
        <v>1030</v>
      </c>
      <c r="D3121" s="65" t="s">
        <v>1031</v>
      </c>
      <c r="E3121" s="77" t="s">
        <v>361</v>
      </c>
      <c r="F3121" s="65" t="s">
        <v>633</v>
      </c>
      <c r="G3121" s="65" t="s">
        <v>650</v>
      </c>
      <c r="H3121" s="65" t="s">
        <v>635</v>
      </c>
      <c r="I3121" s="81">
        <v>63</v>
      </c>
      <c r="J3121" s="48" t="str">
        <f t="shared" si="48"/>
        <v>300 Building Board Construction</v>
      </c>
      <c r="K3121" s="48" t="str">
        <f>IFERROR(VLOOKUP(C3121,AppropUnits[],13,0),D3121)</f>
        <v>FCM Gen Govt Capital Projects - Prison Development</v>
      </c>
      <c r="L3121" s="72" t="s">
        <v>632</v>
      </c>
      <c r="M3121" s="73" t="s">
        <v>2161</v>
      </c>
    </row>
    <row r="3122" spans="1:13" ht="15" customHeight="1" x14ac:dyDescent="0.25">
      <c r="A3122" s="64" t="s">
        <v>1028</v>
      </c>
      <c r="B3122" s="65" t="s">
        <v>1029</v>
      </c>
      <c r="C3122" s="65" t="s">
        <v>1032</v>
      </c>
      <c r="D3122" s="65" t="s">
        <v>1033</v>
      </c>
      <c r="E3122" s="77" t="s">
        <v>361</v>
      </c>
      <c r="F3122" s="65" t="s">
        <v>633</v>
      </c>
      <c r="G3122" s="65" t="s">
        <v>634</v>
      </c>
      <c r="H3122" s="65" t="s">
        <v>13</v>
      </c>
      <c r="I3122" s="81">
        <v>4.62</v>
      </c>
      <c r="J3122" s="48" t="str">
        <f t="shared" si="48"/>
        <v>300 Building Board Construction</v>
      </c>
      <c r="K3122" s="48" t="str">
        <f>IFERROR(VLOOKUP(C3122,AppropUnits[],13,0),D3122)</f>
        <v>DGO DFCM SBOA Capital Projects</v>
      </c>
      <c r="L3122" s="72" t="s">
        <v>632</v>
      </c>
      <c r="M3122" s="73" t="s">
        <v>2161</v>
      </c>
    </row>
    <row r="3123" spans="1:13" ht="15" customHeight="1" x14ac:dyDescent="0.25">
      <c r="A3123" s="64" t="s">
        <v>1028</v>
      </c>
      <c r="B3123" s="65" t="s">
        <v>1029</v>
      </c>
      <c r="C3123" s="65" t="s">
        <v>1032</v>
      </c>
      <c r="D3123" s="65" t="s">
        <v>1033</v>
      </c>
      <c r="E3123" s="77" t="s">
        <v>361</v>
      </c>
      <c r="F3123" s="65" t="s">
        <v>633</v>
      </c>
      <c r="G3123" s="65" t="s">
        <v>649</v>
      </c>
      <c r="H3123" s="65" t="s">
        <v>635</v>
      </c>
      <c r="I3123" s="81">
        <v>89.879999999999967</v>
      </c>
      <c r="J3123" s="48" t="str">
        <f t="shared" si="48"/>
        <v>300 Building Board Construction</v>
      </c>
      <c r="K3123" s="48" t="str">
        <f>IFERROR(VLOOKUP(C3123,AppropUnits[],13,0),D3123)</f>
        <v>DGO DFCM SBOA Capital Projects</v>
      </c>
      <c r="L3123" s="72" t="s">
        <v>632</v>
      </c>
      <c r="M3123" s="73" t="s">
        <v>2161</v>
      </c>
    </row>
    <row r="3124" spans="1:13" ht="15" customHeight="1" x14ac:dyDescent="0.25">
      <c r="A3124" s="64" t="s">
        <v>1028</v>
      </c>
      <c r="B3124" s="65" t="s">
        <v>1029</v>
      </c>
      <c r="C3124" s="65" t="s">
        <v>1032</v>
      </c>
      <c r="D3124" s="65" t="s">
        <v>1033</v>
      </c>
      <c r="E3124" s="77" t="s">
        <v>361</v>
      </c>
      <c r="F3124" s="65" t="s">
        <v>633</v>
      </c>
      <c r="G3124" s="65" t="s">
        <v>650</v>
      </c>
      <c r="H3124" s="65" t="s">
        <v>635</v>
      </c>
      <c r="I3124" s="81">
        <v>14</v>
      </c>
      <c r="J3124" s="48" t="str">
        <f t="shared" si="48"/>
        <v>300 Building Board Construction</v>
      </c>
      <c r="K3124" s="48" t="str">
        <f>IFERROR(VLOOKUP(C3124,AppropUnits[],13,0),D3124)</f>
        <v>DGO DFCM SBOA Capital Projects</v>
      </c>
      <c r="L3124" s="72" t="s">
        <v>632</v>
      </c>
      <c r="M3124" s="73" t="s">
        <v>2161</v>
      </c>
    </row>
    <row r="3125" spans="1:13" ht="15" customHeight="1" x14ac:dyDescent="0.25">
      <c r="A3125" s="64" t="s">
        <v>1028</v>
      </c>
      <c r="B3125" s="65" t="s">
        <v>1029</v>
      </c>
      <c r="C3125" s="65" t="s">
        <v>1034</v>
      </c>
      <c r="D3125" s="65" t="s">
        <v>1035</v>
      </c>
      <c r="E3125" s="77" t="s">
        <v>361</v>
      </c>
      <c r="F3125" s="65" t="s">
        <v>633</v>
      </c>
      <c r="G3125" s="65" t="s">
        <v>634</v>
      </c>
      <c r="H3125" s="65" t="s">
        <v>13</v>
      </c>
      <c r="I3125" s="81">
        <v>1799.328500000001</v>
      </c>
      <c r="J3125" s="48" t="str">
        <f t="shared" si="48"/>
        <v>300 Building Board Construction</v>
      </c>
      <c r="K3125" s="48" t="str">
        <f>IFERROR(VLOOKUP(C3125,AppropUnits[],13,0),D3125)</f>
        <v>DGO DFCM Capital Developments</v>
      </c>
      <c r="L3125" s="72" t="s">
        <v>632</v>
      </c>
      <c r="M3125" s="73" t="s">
        <v>2161</v>
      </c>
    </row>
    <row r="3126" spans="1:13" ht="15" customHeight="1" x14ac:dyDescent="0.25">
      <c r="A3126" s="64" t="s">
        <v>1028</v>
      </c>
      <c r="B3126" s="65" t="s">
        <v>1029</v>
      </c>
      <c r="C3126" s="65" t="s">
        <v>1034</v>
      </c>
      <c r="D3126" s="65" t="s">
        <v>1035</v>
      </c>
      <c r="E3126" s="77" t="s">
        <v>361</v>
      </c>
      <c r="F3126" s="65" t="s">
        <v>633</v>
      </c>
      <c r="G3126" s="65" t="s">
        <v>634</v>
      </c>
      <c r="H3126" s="65" t="s">
        <v>635</v>
      </c>
      <c r="I3126" s="81">
        <v>21.769600000000032</v>
      </c>
      <c r="J3126" s="48" t="str">
        <f t="shared" si="48"/>
        <v>300 Building Board Construction</v>
      </c>
      <c r="K3126" s="48" t="str">
        <f>IFERROR(VLOOKUP(C3126,AppropUnits[],13,0),D3126)</f>
        <v>DGO DFCM Capital Developments</v>
      </c>
      <c r="L3126" s="72" t="s">
        <v>632</v>
      </c>
      <c r="M3126" s="73" t="s">
        <v>2161</v>
      </c>
    </row>
    <row r="3127" spans="1:13" ht="15" customHeight="1" x14ac:dyDescent="0.25">
      <c r="A3127" s="64" t="s">
        <v>1028</v>
      </c>
      <c r="B3127" s="65" t="s">
        <v>1029</v>
      </c>
      <c r="C3127" s="65" t="s">
        <v>1034</v>
      </c>
      <c r="D3127" s="65" t="s">
        <v>1035</v>
      </c>
      <c r="E3127" s="77" t="s">
        <v>361</v>
      </c>
      <c r="F3127" s="65" t="s">
        <v>633</v>
      </c>
      <c r="G3127" s="65" t="s">
        <v>649</v>
      </c>
      <c r="H3127" s="65" t="s">
        <v>635</v>
      </c>
      <c r="I3127" s="81">
        <v>5155.8875000000025</v>
      </c>
      <c r="J3127" s="48" t="str">
        <f t="shared" si="48"/>
        <v>300 Building Board Construction</v>
      </c>
      <c r="K3127" s="48" t="str">
        <f>IFERROR(VLOOKUP(C3127,AppropUnits[],13,0),D3127)</f>
        <v>DGO DFCM Capital Developments</v>
      </c>
      <c r="L3127" s="72" t="s">
        <v>632</v>
      </c>
      <c r="M3127" s="73" t="s">
        <v>2161</v>
      </c>
    </row>
    <row r="3128" spans="1:13" ht="15" customHeight="1" x14ac:dyDescent="0.25">
      <c r="A3128" s="64" t="s">
        <v>1028</v>
      </c>
      <c r="B3128" s="65" t="s">
        <v>1029</v>
      </c>
      <c r="C3128" s="65" t="s">
        <v>1034</v>
      </c>
      <c r="D3128" s="65" t="s">
        <v>1035</v>
      </c>
      <c r="E3128" s="77" t="s">
        <v>361</v>
      </c>
      <c r="F3128" s="65" t="s">
        <v>633</v>
      </c>
      <c r="G3128" s="65" t="s">
        <v>650</v>
      </c>
      <c r="H3128" s="65" t="s">
        <v>635</v>
      </c>
      <c r="I3128" s="81">
        <v>1210.25</v>
      </c>
      <c r="J3128" s="48" t="str">
        <f t="shared" si="48"/>
        <v>300 Building Board Construction</v>
      </c>
      <c r="K3128" s="48" t="str">
        <f>IFERROR(VLOOKUP(C3128,AppropUnits[],13,0),D3128)</f>
        <v>DGO DFCM Capital Developments</v>
      </c>
      <c r="L3128" s="72" t="s">
        <v>632</v>
      </c>
      <c r="M3128" s="73" t="s">
        <v>2161</v>
      </c>
    </row>
    <row r="3129" spans="1:13" ht="15" customHeight="1" x14ac:dyDescent="0.25">
      <c r="A3129" s="64" t="s">
        <v>1028</v>
      </c>
      <c r="B3129" s="65" t="s">
        <v>1029</v>
      </c>
      <c r="C3129" s="65" t="s">
        <v>1034</v>
      </c>
      <c r="D3129" s="65" t="s">
        <v>1035</v>
      </c>
      <c r="E3129" s="77" t="s">
        <v>361</v>
      </c>
      <c r="F3129" s="65" t="s">
        <v>633</v>
      </c>
      <c r="G3129" s="65" t="s">
        <v>667</v>
      </c>
      <c r="H3129" s="65" t="s">
        <v>635</v>
      </c>
      <c r="I3129" s="81">
        <v>51.719999999999843</v>
      </c>
      <c r="J3129" s="48" t="str">
        <f t="shared" si="48"/>
        <v>300 Building Board Construction</v>
      </c>
      <c r="K3129" s="48" t="str">
        <f>IFERROR(VLOOKUP(C3129,AppropUnits[],13,0),D3129)</f>
        <v>DGO DFCM Capital Developments</v>
      </c>
      <c r="L3129" s="72" t="s">
        <v>632</v>
      </c>
      <c r="M3129" s="73" t="s">
        <v>2161</v>
      </c>
    </row>
    <row r="3130" spans="1:13" ht="15" customHeight="1" x14ac:dyDescent="0.25">
      <c r="A3130" s="64" t="s">
        <v>1028</v>
      </c>
      <c r="B3130" s="65" t="s">
        <v>1029</v>
      </c>
      <c r="C3130" s="65" t="s">
        <v>1036</v>
      </c>
      <c r="D3130" s="65" t="s">
        <v>1037</v>
      </c>
      <c r="E3130" s="77" t="s">
        <v>361</v>
      </c>
      <c r="F3130" s="65" t="s">
        <v>633</v>
      </c>
      <c r="G3130" s="65" t="s">
        <v>634</v>
      </c>
      <c r="H3130" s="65" t="s">
        <v>13</v>
      </c>
      <c r="I3130" s="81">
        <v>0</v>
      </c>
      <c r="J3130" s="48" t="str">
        <f t="shared" si="48"/>
        <v>300 Building Board Construction</v>
      </c>
      <c r="K3130" s="48" t="str">
        <f>IFERROR(VLOOKUP(C3130,AppropUnits[],13,0),D3130)</f>
        <v>DGO DFCM Capital Develop - Other St Gov</v>
      </c>
      <c r="L3130" s="72" t="s">
        <v>632</v>
      </c>
      <c r="M3130" s="73" t="s">
        <v>2161</v>
      </c>
    </row>
    <row r="3131" spans="1:13" ht="15" customHeight="1" x14ac:dyDescent="0.25">
      <c r="A3131" s="64" t="s">
        <v>1028</v>
      </c>
      <c r="B3131" s="65" t="s">
        <v>1029</v>
      </c>
      <c r="C3131" s="65" t="s">
        <v>1036</v>
      </c>
      <c r="D3131" s="65" t="s">
        <v>1037</v>
      </c>
      <c r="E3131" s="77" t="s">
        <v>361</v>
      </c>
      <c r="F3131" s="65" t="s">
        <v>633</v>
      </c>
      <c r="G3131" s="65" t="s">
        <v>634</v>
      </c>
      <c r="H3131" s="65" t="s">
        <v>635</v>
      </c>
      <c r="I3131" s="81">
        <v>0</v>
      </c>
      <c r="J3131" s="48" t="str">
        <f t="shared" si="48"/>
        <v>300 Building Board Construction</v>
      </c>
      <c r="K3131" s="48" t="str">
        <f>IFERROR(VLOOKUP(C3131,AppropUnits[],13,0),D3131)</f>
        <v>DGO DFCM Capital Develop - Other St Gov</v>
      </c>
      <c r="L3131" s="72" t="s">
        <v>632</v>
      </c>
      <c r="M3131" s="73" t="s">
        <v>2161</v>
      </c>
    </row>
    <row r="3132" spans="1:13" ht="15" customHeight="1" x14ac:dyDescent="0.25">
      <c r="A3132" s="64" t="s">
        <v>1028</v>
      </c>
      <c r="B3132" s="65" t="s">
        <v>1029</v>
      </c>
      <c r="C3132" s="65" t="s">
        <v>1038</v>
      </c>
      <c r="D3132" s="65" t="s">
        <v>1039</v>
      </c>
      <c r="E3132" s="77" t="s">
        <v>361</v>
      </c>
      <c r="F3132" s="65" t="s">
        <v>633</v>
      </c>
      <c r="G3132" s="65" t="s">
        <v>634</v>
      </c>
      <c r="H3132" s="65" t="s">
        <v>13</v>
      </c>
      <c r="I3132" s="81">
        <v>-5.0276999999998004</v>
      </c>
      <c r="J3132" s="48" t="str">
        <f t="shared" si="48"/>
        <v>300 Building Board Construction</v>
      </c>
      <c r="K3132" s="48" t="str">
        <f>IFERROR(VLOOKUP(C3132,AppropUnits[],13,0),D3132)</f>
        <v>DGO DFCM Capital Improvements</v>
      </c>
      <c r="L3132" s="72" t="s">
        <v>632</v>
      </c>
      <c r="M3132" s="73" t="s">
        <v>2161</v>
      </c>
    </row>
    <row r="3133" spans="1:13" ht="15" customHeight="1" x14ac:dyDescent="0.25">
      <c r="A3133" s="64" t="s">
        <v>1028</v>
      </c>
      <c r="B3133" s="65" t="s">
        <v>1029</v>
      </c>
      <c r="C3133" s="65" t="s">
        <v>1038</v>
      </c>
      <c r="D3133" s="65" t="s">
        <v>1039</v>
      </c>
      <c r="E3133" s="77" t="s">
        <v>361</v>
      </c>
      <c r="F3133" s="65" t="s">
        <v>633</v>
      </c>
      <c r="G3133" s="65" t="s">
        <v>634</v>
      </c>
      <c r="H3133" s="65" t="s">
        <v>635</v>
      </c>
      <c r="I3133" s="81">
        <v>65.127200000000101</v>
      </c>
      <c r="J3133" s="48" t="str">
        <f t="shared" si="48"/>
        <v>300 Building Board Construction</v>
      </c>
      <c r="K3133" s="48" t="str">
        <f>IFERROR(VLOOKUP(C3133,AppropUnits[],13,0),D3133)</f>
        <v>DGO DFCM Capital Improvements</v>
      </c>
      <c r="L3133" s="72" t="s">
        <v>632</v>
      </c>
      <c r="M3133" s="73" t="s">
        <v>2161</v>
      </c>
    </row>
    <row r="3134" spans="1:13" ht="15" customHeight="1" x14ac:dyDescent="0.25">
      <c r="A3134" s="64" t="s">
        <v>1028</v>
      </c>
      <c r="B3134" s="65" t="s">
        <v>1029</v>
      </c>
      <c r="C3134" s="65" t="s">
        <v>1038</v>
      </c>
      <c r="D3134" s="65" t="s">
        <v>1039</v>
      </c>
      <c r="E3134" s="77" t="s">
        <v>361</v>
      </c>
      <c r="F3134" s="65" t="s">
        <v>633</v>
      </c>
      <c r="G3134" s="65" t="s">
        <v>667</v>
      </c>
      <c r="H3134" s="65" t="s">
        <v>635</v>
      </c>
      <c r="I3134" s="81">
        <v>103.43999999999969</v>
      </c>
      <c r="J3134" s="48" t="str">
        <f t="shared" si="48"/>
        <v>300 Building Board Construction</v>
      </c>
      <c r="K3134" s="48" t="str">
        <f>IFERROR(VLOOKUP(C3134,AppropUnits[],13,0),D3134)</f>
        <v>DGO DFCM Capital Improvements</v>
      </c>
      <c r="L3134" s="72" t="s">
        <v>632</v>
      </c>
      <c r="M3134" s="73" t="s">
        <v>2161</v>
      </c>
    </row>
    <row r="3135" spans="1:13" ht="15" customHeight="1" x14ac:dyDescent="0.25">
      <c r="A3135" s="64" t="s">
        <v>137</v>
      </c>
      <c r="B3135" s="65" t="s">
        <v>138</v>
      </c>
      <c r="C3135" s="65" t="s">
        <v>139</v>
      </c>
      <c r="D3135" s="65" t="s">
        <v>1040</v>
      </c>
      <c r="E3135" s="77" t="s">
        <v>361</v>
      </c>
      <c r="F3135" s="65" t="s">
        <v>633</v>
      </c>
      <c r="G3135" s="65" t="s">
        <v>634</v>
      </c>
      <c r="H3135" s="65" t="s">
        <v>13</v>
      </c>
      <c r="I3135" s="81">
        <v>391.30250000000012</v>
      </c>
      <c r="J3135" s="48" t="str">
        <f t="shared" si="48"/>
        <v>400 Utah State Board of Education</v>
      </c>
      <c r="K3135" s="48" t="str">
        <f>IFERROR(VLOOKUP(C3135,AppropUnits[],13,0),D3135)</f>
        <v>PED Indirect Cost Pool</v>
      </c>
      <c r="L3135" s="72" t="s">
        <v>632</v>
      </c>
      <c r="M3135" s="73" t="s">
        <v>2161</v>
      </c>
    </row>
    <row r="3136" spans="1:13" ht="15" customHeight="1" x14ac:dyDescent="0.25">
      <c r="A3136" s="64" t="s">
        <v>137</v>
      </c>
      <c r="B3136" s="65" t="s">
        <v>138</v>
      </c>
      <c r="C3136" s="65" t="s">
        <v>139</v>
      </c>
      <c r="D3136" s="65" t="s">
        <v>1040</v>
      </c>
      <c r="E3136" s="77" t="s">
        <v>361</v>
      </c>
      <c r="F3136" s="65" t="s">
        <v>633</v>
      </c>
      <c r="G3136" s="65" t="s">
        <v>634</v>
      </c>
      <c r="H3136" s="65" t="s">
        <v>635</v>
      </c>
      <c r="I3136" s="81">
        <v>2620.9967999999999</v>
      </c>
      <c r="J3136" s="48" t="str">
        <f t="shared" si="48"/>
        <v>400 Utah State Board of Education</v>
      </c>
      <c r="K3136" s="48" t="str">
        <f>IFERROR(VLOOKUP(C3136,AppropUnits[],13,0),D3136)</f>
        <v>PED Indirect Cost Pool</v>
      </c>
      <c r="L3136" s="72" t="s">
        <v>632</v>
      </c>
      <c r="M3136" s="73" t="s">
        <v>2161</v>
      </c>
    </row>
    <row r="3137" spans="1:13" ht="15" customHeight="1" x14ac:dyDescent="0.25">
      <c r="A3137" s="64" t="s">
        <v>137</v>
      </c>
      <c r="B3137" s="65" t="s">
        <v>138</v>
      </c>
      <c r="C3137" s="65" t="s">
        <v>139</v>
      </c>
      <c r="D3137" s="65" t="s">
        <v>1040</v>
      </c>
      <c r="E3137" s="77" t="s">
        <v>361</v>
      </c>
      <c r="F3137" s="65" t="s">
        <v>633</v>
      </c>
      <c r="G3137" s="65" t="s">
        <v>651</v>
      </c>
      <c r="H3137" s="65" t="s">
        <v>635</v>
      </c>
      <c r="I3137" s="81">
        <v>-4.4488799999999999</v>
      </c>
      <c r="J3137" s="48" t="str">
        <f t="shared" si="48"/>
        <v>400 Utah State Board of Education</v>
      </c>
      <c r="K3137" s="48" t="str">
        <f>IFERROR(VLOOKUP(C3137,AppropUnits[],13,0),D3137)</f>
        <v>PED Indirect Cost Pool</v>
      </c>
      <c r="L3137" s="72" t="s">
        <v>632</v>
      </c>
      <c r="M3137" s="73" t="s">
        <v>2161</v>
      </c>
    </row>
    <row r="3138" spans="1:13" ht="15" customHeight="1" x14ac:dyDescent="0.25">
      <c r="A3138" s="64" t="s">
        <v>137</v>
      </c>
      <c r="B3138" s="65" t="s">
        <v>138</v>
      </c>
      <c r="C3138" s="65" t="s">
        <v>139</v>
      </c>
      <c r="D3138" s="65" t="s">
        <v>1040</v>
      </c>
      <c r="E3138" s="77" t="s">
        <v>361</v>
      </c>
      <c r="F3138" s="65" t="s">
        <v>633</v>
      </c>
      <c r="G3138" s="65" t="s">
        <v>644</v>
      </c>
      <c r="H3138" s="65" t="s">
        <v>635</v>
      </c>
      <c r="I3138" s="81">
        <v>53.209999999999965</v>
      </c>
      <c r="J3138" s="48" t="str">
        <f t="shared" si="48"/>
        <v>400 Utah State Board of Education</v>
      </c>
      <c r="K3138" s="48" t="str">
        <f>IFERROR(VLOOKUP(C3138,AppropUnits[],13,0),D3138)</f>
        <v>PED Indirect Cost Pool</v>
      </c>
      <c r="L3138" s="72" t="s">
        <v>632</v>
      </c>
      <c r="M3138" s="73" t="s">
        <v>2161</v>
      </c>
    </row>
    <row r="3139" spans="1:13" ht="15" customHeight="1" x14ac:dyDescent="0.25">
      <c r="A3139" s="64" t="s">
        <v>137</v>
      </c>
      <c r="B3139" s="65" t="s">
        <v>138</v>
      </c>
      <c r="C3139" s="65" t="s">
        <v>140</v>
      </c>
      <c r="D3139" s="65" t="s">
        <v>1041</v>
      </c>
      <c r="E3139" s="77" t="s">
        <v>361</v>
      </c>
      <c r="F3139" s="65" t="s">
        <v>633</v>
      </c>
      <c r="G3139" s="65" t="s">
        <v>634</v>
      </c>
      <c r="H3139" s="65" t="s">
        <v>13</v>
      </c>
      <c r="I3139" s="81">
        <v>-9.8284999999999396</v>
      </c>
      <c r="J3139" s="48" t="str">
        <f t="shared" si="48"/>
        <v>400 Utah State Board of Education</v>
      </c>
      <c r="K3139" s="48" t="str">
        <f>IFERROR(VLOOKUP(C3139,AppropUnits[],13,0),D3139)</f>
        <v>PED Child Nutrition</v>
      </c>
      <c r="L3139" s="72" t="s">
        <v>632</v>
      </c>
      <c r="M3139" s="73" t="s">
        <v>2161</v>
      </c>
    </row>
    <row r="3140" spans="1:13" ht="15" customHeight="1" x14ac:dyDescent="0.25">
      <c r="A3140" s="64" t="s">
        <v>137</v>
      </c>
      <c r="B3140" s="65" t="s">
        <v>138</v>
      </c>
      <c r="C3140" s="65" t="s">
        <v>259</v>
      </c>
      <c r="D3140" s="65" t="s">
        <v>1042</v>
      </c>
      <c r="E3140" s="77" t="s">
        <v>361</v>
      </c>
      <c r="F3140" s="65" t="s">
        <v>633</v>
      </c>
      <c r="G3140" s="65" t="s">
        <v>634</v>
      </c>
      <c r="H3140" s="65" t="s">
        <v>13</v>
      </c>
      <c r="I3140" s="81">
        <v>-21.443999999999868</v>
      </c>
      <c r="J3140" s="48" t="str">
        <f t="shared" ref="J3140:J3203" si="49">IF(A3140&gt;"",A3140&amp;" "&amp;B3140,B3140)</f>
        <v>400 Utah State Board of Education</v>
      </c>
      <c r="K3140" s="48" t="str">
        <f>IFERROR(VLOOKUP(C3140,AppropUnits[],13,0),D3140)</f>
        <v>DBS Administration</v>
      </c>
      <c r="L3140" s="72" t="s">
        <v>632</v>
      </c>
      <c r="M3140" s="73" t="s">
        <v>2161</v>
      </c>
    </row>
    <row r="3141" spans="1:13" ht="15" customHeight="1" x14ac:dyDescent="0.25">
      <c r="A3141" s="64" t="s">
        <v>137</v>
      </c>
      <c r="B3141" s="65" t="s">
        <v>138</v>
      </c>
      <c r="C3141" s="65" t="s">
        <v>1043</v>
      </c>
      <c r="D3141" s="65" t="s">
        <v>1044</v>
      </c>
      <c r="E3141" s="77" t="s">
        <v>361</v>
      </c>
      <c r="F3141" s="65" t="s">
        <v>633</v>
      </c>
      <c r="G3141" s="65" t="s">
        <v>634</v>
      </c>
      <c r="H3141" s="65" t="s">
        <v>635</v>
      </c>
      <c r="I3141" s="81">
        <v>0</v>
      </c>
      <c r="J3141" s="48" t="str">
        <f t="shared" si="49"/>
        <v>400 Utah State Board of Education</v>
      </c>
      <c r="K3141" s="48" t="str">
        <f>IFERROR(VLOOKUP(C3141,AppropUnits[],13,0),D3141)</f>
        <v>PED Charter School Finance Authority</v>
      </c>
      <c r="L3141" s="72" t="s">
        <v>632</v>
      </c>
      <c r="M3141" s="73" t="s">
        <v>2161</v>
      </c>
    </row>
    <row r="3142" spans="1:13" ht="15" customHeight="1" x14ac:dyDescent="0.25">
      <c r="A3142" s="64" t="s">
        <v>137</v>
      </c>
      <c r="B3142" s="65" t="s">
        <v>138</v>
      </c>
      <c r="C3142" s="65" t="s">
        <v>1043</v>
      </c>
      <c r="D3142" s="65" t="s">
        <v>1044</v>
      </c>
      <c r="E3142" s="77" t="s">
        <v>361</v>
      </c>
      <c r="F3142" s="65" t="s">
        <v>633</v>
      </c>
      <c r="G3142" s="65" t="s">
        <v>649</v>
      </c>
      <c r="H3142" s="65" t="s">
        <v>635</v>
      </c>
      <c r="I3142" s="81">
        <v>96.919999999999931</v>
      </c>
      <c r="J3142" s="48" t="str">
        <f t="shared" si="49"/>
        <v>400 Utah State Board of Education</v>
      </c>
      <c r="K3142" s="48" t="str">
        <f>IFERROR(VLOOKUP(C3142,AppropUnits[],13,0),D3142)</f>
        <v>PED Charter School Finance Authority</v>
      </c>
      <c r="L3142" s="72" t="s">
        <v>632</v>
      </c>
      <c r="M3142" s="73" t="s">
        <v>2161</v>
      </c>
    </row>
    <row r="3143" spans="1:13" ht="15" customHeight="1" x14ac:dyDescent="0.25">
      <c r="A3143" s="64" t="s">
        <v>137</v>
      </c>
      <c r="B3143" s="65" t="s">
        <v>138</v>
      </c>
      <c r="C3143" s="65" t="s">
        <v>1043</v>
      </c>
      <c r="D3143" s="65" t="s">
        <v>1044</v>
      </c>
      <c r="E3143" s="77" t="s">
        <v>361</v>
      </c>
      <c r="F3143" s="65" t="s">
        <v>633</v>
      </c>
      <c r="G3143" s="65" t="s">
        <v>650</v>
      </c>
      <c r="H3143" s="65" t="s">
        <v>635</v>
      </c>
      <c r="I3143" s="81">
        <v>19.75</v>
      </c>
      <c r="J3143" s="48" t="str">
        <f t="shared" si="49"/>
        <v>400 Utah State Board of Education</v>
      </c>
      <c r="K3143" s="48" t="str">
        <f>IFERROR(VLOOKUP(C3143,AppropUnits[],13,0),D3143)</f>
        <v>PED Charter School Finance Authority</v>
      </c>
      <c r="L3143" s="72" t="s">
        <v>632</v>
      </c>
      <c r="M3143" s="73" t="s">
        <v>2161</v>
      </c>
    </row>
    <row r="3144" spans="1:13" ht="15" customHeight="1" x14ac:dyDescent="0.25">
      <c r="A3144" s="64" t="s">
        <v>137</v>
      </c>
      <c r="B3144" s="65" t="s">
        <v>138</v>
      </c>
      <c r="C3144" s="65" t="s">
        <v>1043</v>
      </c>
      <c r="D3144" s="65" t="s">
        <v>1044</v>
      </c>
      <c r="E3144" s="77" t="s">
        <v>361</v>
      </c>
      <c r="F3144" s="65" t="s">
        <v>633</v>
      </c>
      <c r="G3144" s="65" t="s">
        <v>651</v>
      </c>
      <c r="H3144" s="65" t="s">
        <v>635</v>
      </c>
      <c r="I3144" s="81">
        <v>-73.865263999999982</v>
      </c>
      <c r="J3144" s="48" t="str">
        <f t="shared" si="49"/>
        <v>400 Utah State Board of Education</v>
      </c>
      <c r="K3144" s="48" t="str">
        <f>IFERROR(VLOOKUP(C3144,AppropUnits[],13,0),D3144)</f>
        <v>PED Charter School Finance Authority</v>
      </c>
      <c r="L3144" s="72" t="s">
        <v>632</v>
      </c>
      <c r="M3144" s="73" t="s">
        <v>2161</v>
      </c>
    </row>
    <row r="3145" spans="1:13" ht="15" customHeight="1" x14ac:dyDescent="0.25">
      <c r="A3145" s="64" t="s">
        <v>141</v>
      </c>
      <c r="B3145" s="65" t="s">
        <v>142</v>
      </c>
      <c r="C3145" s="65" t="s">
        <v>143</v>
      </c>
      <c r="D3145" s="65" t="s">
        <v>1045</v>
      </c>
      <c r="E3145" s="77" t="s">
        <v>361</v>
      </c>
      <c r="F3145" s="65" t="s">
        <v>633</v>
      </c>
      <c r="G3145" s="65" t="s">
        <v>634</v>
      </c>
      <c r="H3145" s="65" t="s">
        <v>13</v>
      </c>
      <c r="I3145" s="81">
        <v>-1102.7920999999963</v>
      </c>
      <c r="J3145" s="48" t="str">
        <f t="shared" si="49"/>
        <v>410 Dept of Corrections</v>
      </c>
      <c r="K3145" s="48" t="str">
        <f>IFERROR(VLOOKUP(C3145,AppropUnits[],13,0),D3145)</f>
        <v>DOC Executive Director</v>
      </c>
      <c r="L3145" s="72" t="s">
        <v>632</v>
      </c>
      <c r="M3145" s="73" t="s">
        <v>2161</v>
      </c>
    </row>
    <row r="3146" spans="1:13" ht="15" customHeight="1" x14ac:dyDescent="0.25">
      <c r="A3146" s="64" t="s">
        <v>141</v>
      </c>
      <c r="B3146" s="65" t="s">
        <v>142</v>
      </c>
      <c r="C3146" s="65" t="s">
        <v>143</v>
      </c>
      <c r="D3146" s="65" t="s">
        <v>1045</v>
      </c>
      <c r="E3146" s="77" t="s">
        <v>361</v>
      </c>
      <c r="F3146" s="65" t="s">
        <v>633</v>
      </c>
      <c r="G3146" s="65" t="s">
        <v>634</v>
      </c>
      <c r="H3146" s="65" t="s">
        <v>635</v>
      </c>
      <c r="I3146" s="81">
        <v>316.5312000000003</v>
      </c>
      <c r="J3146" s="48" t="str">
        <f t="shared" si="49"/>
        <v>410 Dept of Corrections</v>
      </c>
      <c r="K3146" s="48" t="str">
        <f>IFERROR(VLOOKUP(C3146,AppropUnits[],13,0),D3146)</f>
        <v>DOC Executive Director</v>
      </c>
      <c r="L3146" s="72" t="s">
        <v>632</v>
      </c>
      <c r="M3146" s="73" t="s">
        <v>2161</v>
      </c>
    </row>
    <row r="3147" spans="1:13" ht="15" customHeight="1" x14ac:dyDescent="0.25">
      <c r="A3147" s="64" t="s">
        <v>141</v>
      </c>
      <c r="B3147" s="65" t="s">
        <v>142</v>
      </c>
      <c r="C3147" s="65" t="s">
        <v>143</v>
      </c>
      <c r="D3147" s="65" t="s">
        <v>1045</v>
      </c>
      <c r="E3147" s="77" t="s">
        <v>361</v>
      </c>
      <c r="F3147" s="65" t="s">
        <v>633</v>
      </c>
      <c r="G3147" s="65" t="s">
        <v>667</v>
      </c>
      <c r="H3147" s="65" t="s">
        <v>635</v>
      </c>
      <c r="I3147" s="81">
        <v>349.10999999999893</v>
      </c>
      <c r="J3147" s="48" t="str">
        <f t="shared" si="49"/>
        <v>410 Dept of Corrections</v>
      </c>
      <c r="K3147" s="48" t="str">
        <f>IFERROR(VLOOKUP(C3147,AppropUnits[],13,0),D3147)</f>
        <v>DOC Executive Director</v>
      </c>
      <c r="L3147" s="72" t="s">
        <v>632</v>
      </c>
      <c r="M3147" s="73" t="s">
        <v>2161</v>
      </c>
    </row>
    <row r="3148" spans="1:13" ht="15" customHeight="1" x14ac:dyDescent="0.25">
      <c r="A3148" s="64" t="s">
        <v>141</v>
      </c>
      <c r="B3148" s="65" t="s">
        <v>142</v>
      </c>
      <c r="C3148" s="65" t="s">
        <v>143</v>
      </c>
      <c r="D3148" s="65" t="s">
        <v>1045</v>
      </c>
      <c r="E3148" s="77" t="s">
        <v>361</v>
      </c>
      <c r="F3148" s="65" t="s">
        <v>633</v>
      </c>
      <c r="G3148" s="65" t="s">
        <v>644</v>
      </c>
      <c r="H3148" s="65" t="s">
        <v>635</v>
      </c>
      <c r="I3148" s="81">
        <v>9.3899999999999935</v>
      </c>
      <c r="J3148" s="48" t="str">
        <f t="shared" si="49"/>
        <v>410 Dept of Corrections</v>
      </c>
      <c r="K3148" s="48" t="str">
        <f>IFERROR(VLOOKUP(C3148,AppropUnits[],13,0),D3148)</f>
        <v>DOC Executive Director</v>
      </c>
      <c r="L3148" s="72" t="s">
        <v>632</v>
      </c>
      <c r="M3148" s="73" t="s">
        <v>2161</v>
      </c>
    </row>
    <row r="3149" spans="1:13" ht="15" customHeight="1" x14ac:dyDescent="0.25">
      <c r="A3149" s="64" t="s">
        <v>141</v>
      </c>
      <c r="B3149" s="65" t="s">
        <v>142</v>
      </c>
      <c r="C3149" s="65" t="s">
        <v>144</v>
      </c>
      <c r="D3149" s="65" t="s">
        <v>1046</v>
      </c>
      <c r="E3149" s="77" t="s">
        <v>361</v>
      </c>
      <c r="F3149" s="65" t="s">
        <v>633</v>
      </c>
      <c r="G3149" s="65" t="s">
        <v>634</v>
      </c>
      <c r="H3149" s="65" t="s">
        <v>13</v>
      </c>
      <c r="I3149" s="81">
        <v>-3188.7402999999908</v>
      </c>
      <c r="J3149" s="48" t="str">
        <f t="shared" si="49"/>
        <v>410 Dept of Corrections</v>
      </c>
      <c r="K3149" s="48" t="str">
        <f>IFERROR(VLOOKUP(C3149,AppropUnits[],13,0),D3149)</f>
        <v>DOC Administrative Services</v>
      </c>
      <c r="L3149" s="72" t="s">
        <v>632</v>
      </c>
      <c r="M3149" s="73" t="s">
        <v>2161</v>
      </c>
    </row>
    <row r="3150" spans="1:13" ht="15" customHeight="1" x14ac:dyDescent="0.25">
      <c r="A3150" s="64" t="s">
        <v>141</v>
      </c>
      <c r="B3150" s="65" t="s">
        <v>142</v>
      </c>
      <c r="C3150" s="65" t="s">
        <v>144</v>
      </c>
      <c r="D3150" s="65" t="s">
        <v>1046</v>
      </c>
      <c r="E3150" s="77" t="s">
        <v>361</v>
      </c>
      <c r="F3150" s="65" t="s">
        <v>633</v>
      </c>
      <c r="G3150" s="65" t="s">
        <v>634</v>
      </c>
      <c r="H3150" s="65" t="s">
        <v>635</v>
      </c>
      <c r="I3150" s="81">
        <v>64377.941417256465</v>
      </c>
      <c r="J3150" s="48" t="str">
        <f t="shared" si="49"/>
        <v>410 Dept of Corrections</v>
      </c>
      <c r="K3150" s="48" t="str">
        <f>IFERROR(VLOOKUP(C3150,AppropUnits[],13,0),D3150)</f>
        <v>DOC Administrative Services</v>
      </c>
      <c r="L3150" s="72" t="s">
        <v>632</v>
      </c>
      <c r="M3150" s="73" t="s">
        <v>2161</v>
      </c>
    </row>
    <row r="3151" spans="1:13" ht="15" customHeight="1" x14ac:dyDescent="0.25">
      <c r="A3151" s="64" t="s">
        <v>141</v>
      </c>
      <c r="B3151" s="65" t="s">
        <v>142</v>
      </c>
      <c r="C3151" s="65" t="s">
        <v>144</v>
      </c>
      <c r="D3151" s="65" t="s">
        <v>1046</v>
      </c>
      <c r="E3151" s="77" t="s">
        <v>361</v>
      </c>
      <c r="F3151" s="65" t="s">
        <v>633</v>
      </c>
      <c r="G3151" s="65" t="s">
        <v>649</v>
      </c>
      <c r="H3151" s="65" t="s">
        <v>635</v>
      </c>
      <c r="I3151" s="81">
        <v>59100.698999999884</v>
      </c>
      <c r="J3151" s="48" t="str">
        <f t="shared" si="49"/>
        <v>410 Dept of Corrections</v>
      </c>
      <c r="K3151" s="48" t="str">
        <f>IFERROR(VLOOKUP(C3151,AppropUnits[],13,0),D3151)</f>
        <v>DOC Administrative Services</v>
      </c>
      <c r="L3151" s="72" t="s">
        <v>632</v>
      </c>
      <c r="M3151" s="73" t="s">
        <v>2161</v>
      </c>
    </row>
    <row r="3152" spans="1:13" ht="15" customHeight="1" x14ac:dyDescent="0.25">
      <c r="A3152" s="64" t="s">
        <v>141</v>
      </c>
      <c r="B3152" s="65" t="s">
        <v>142</v>
      </c>
      <c r="C3152" s="65" t="s">
        <v>144</v>
      </c>
      <c r="D3152" s="65" t="s">
        <v>1046</v>
      </c>
      <c r="E3152" s="77" t="s">
        <v>361</v>
      </c>
      <c r="F3152" s="65" t="s">
        <v>633</v>
      </c>
      <c r="G3152" s="65" t="s">
        <v>650</v>
      </c>
      <c r="H3152" s="65" t="s">
        <v>635</v>
      </c>
      <c r="I3152" s="81">
        <v>20542.919566994944</v>
      </c>
      <c r="J3152" s="48" t="str">
        <f t="shared" si="49"/>
        <v>410 Dept of Corrections</v>
      </c>
      <c r="K3152" s="48" t="str">
        <f>IFERROR(VLOOKUP(C3152,AppropUnits[],13,0),D3152)</f>
        <v>DOC Administrative Services</v>
      </c>
      <c r="L3152" s="72" t="s">
        <v>632</v>
      </c>
      <c r="M3152" s="73" t="s">
        <v>2161</v>
      </c>
    </row>
    <row r="3153" spans="1:13" ht="15" customHeight="1" x14ac:dyDescent="0.25">
      <c r="A3153" s="64" t="s">
        <v>141</v>
      </c>
      <c r="B3153" s="65" t="s">
        <v>142</v>
      </c>
      <c r="C3153" s="65" t="s">
        <v>144</v>
      </c>
      <c r="D3153" s="65" t="s">
        <v>1046</v>
      </c>
      <c r="E3153" s="77" t="s">
        <v>361</v>
      </c>
      <c r="F3153" s="65" t="s">
        <v>633</v>
      </c>
      <c r="G3153" s="65" t="s">
        <v>651</v>
      </c>
      <c r="H3153" s="65" t="s">
        <v>635</v>
      </c>
      <c r="I3153" s="81">
        <v>-0.25262399999999996</v>
      </c>
      <c r="J3153" s="48" t="str">
        <f t="shared" si="49"/>
        <v>410 Dept of Corrections</v>
      </c>
      <c r="K3153" s="48" t="str">
        <f>IFERROR(VLOOKUP(C3153,AppropUnits[],13,0),D3153)</f>
        <v>DOC Administrative Services</v>
      </c>
      <c r="L3153" s="72" t="s">
        <v>632</v>
      </c>
      <c r="M3153" s="73" t="s">
        <v>2161</v>
      </c>
    </row>
    <row r="3154" spans="1:13" ht="15" customHeight="1" x14ac:dyDescent="0.25">
      <c r="A3154" s="64" t="s">
        <v>141</v>
      </c>
      <c r="B3154" s="65" t="s">
        <v>142</v>
      </c>
      <c r="C3154" s="65" t="s">
        <v>144</v>
      </c>
      <c r="D3154" s="65" t="s">
        <v>1046</v>
      </c>
      <c r="E3154" s="77" t="s">
        <v>361</v>
      </c>
      <c r="F3154" s="65" t="s">
        <v>633</v>
      </c>
      <c r="G3154" s="65" t="s">
        <v>667</v>
      </c>
      <c r="H3154" s="65" t="s">
        <v>635</v>
      </c>
      <c r="I3154" s="81">
        <v>127498.41999999962</v>
      </c>
      <c r="J3154" s="48" t="str">
        <f t="shared" si="49"/>
        <v>410 Dept of Corrections</v>
      </c>
      <c r="K3154" s="48" t="str">
        <f>IFERROR(VLOOKUP(C3154,AppropUnits[],13,0),D3154)</f>
        <v>DOC Administrative Services</v>
      </c>
      <c r="L3154" s="72" t="s">
        <v>632</v>
      </c>
      <c r="M3154" s="73" t="s">
        <v>2161</v>
      </c>
    </row>
    <row r="3155" spans="1:13" ht="15" customHeight="1" x14ac:dyDescent="0.25">
      <c r="A3155" s="64" t="s">
        <v>141</v>
      </c>
      <c r="B3155" s="65" t="s">
        <v>142</v>
      </c>
      <c r="C3155" s="65" t="s">
        <v>144</v>
      </c>
      <c r="D3155" s="65" t="s">
        <v>1046</v>
      </c>
      <c r="E3155" s="77" t="s">
        <v>361</v>
      </c>
      <c r="F3155" s="65" t="s">
        <v>633</v>
      </c>
      <c r="G3155" s="65" t="s">
        <v>644</v>
      </c>
      <c r="H3155" s="65" t="s">
        <v>635</v>
      </c>
      <c r="I3155" s="81">
        <v>42893.519999999975</v>
      </c>
      <c r="J3155" s="48" t="str">
        <f t="shared" si="49"/>
        <v>410 Dept of Corrections</v>
      </c>
      <c r="K3155" s="48" t="str">
        <f>IFERROR(VLOOKUP(C3155,AppropUnits[],13,0),D3155)</f>
        <v>DOC Administrative Services</v>
      </c>
      <c r="L3155" s="72" t="s">
        <v>632</v>
      </c>
      <c r="M3155" s="73" t="s">
        <v>2161</v>
      </c>
    </row>
    <row r="3156" spans="1:13" ht="15" customHeight="1" x14ac:dyDescent="0.25">
      <c r="A3156" s="64" t="s">
        <v>141</v>
      </c>
      <c r="B3156" s="65" t="s">
        <v>142</v>
      </c>
      <c r="C3156" s="65" t="s">
        <v>144</v>
      </c>
      <c r="D3156" s="65" t="s">
        <v>1046</v>
      </c>
      <c r="E3156" s="77" t="s">
        <v>361</v>
      </c>
      <c r="F3156" s="65" t="s">
        <v>633</v>
      </c>
      <c r="G3156" s="65" t="s">
        <v>652</v>
      </c>
      <c r="H3156" s="65" t="s">
        <v>635</v>
      </c>
      <c r="I3156" s="81">
        <v>50741.800475393997</v>
      </c>
      <c r="J3156" s="48" t="str">
        <f t="shared" si="49"/>
        <v>410 Dept of Corrections</v>
      </c>
      <c r="K3156" s="48" t="str">
        <f>IFERROR(VLOOKUP(C3156,AppropUnits[],13,0),D3156)</f>
        <v>DOC Administrative Services</v>
      </c>
      <c r="L3156" s="72" t="s">
        <v>632</v>
      </c>
      <c r="M3156" s="73" t="s">
        <v>2161</v>
      </c>
    </row>
    <row r="3157" spans="1:13" ht="15" customHeight="1" x14ac:dyDescent="0.25">
      <c r="A3157" s="64" t="s">
        <v>141</v>
      </c>
      <c r="B3157" s="65" t="s">
        <v>142</v>
      </c>
      <c r="C3157" s="65" t="s">
        <v>145</v>
      </c>
      <c r="D3157" s="65" t="s">
        <v>1047</v>
      </c>
      <c r="E3157" s="77" t="s">
        <v>361</v>
      </c>
      <c r="F3157" s="65" t="s">
        <v>633</v>
      </c>
      <c r="G3157" s="65" t="s">
        <v>634</v>
      </c>
      <c r="H3157" s="65" t="s">
        <v>13</v>
      </c>
      <c r="I3157" s="81">
        <v>-99.792699999999428</v>
      </c>
      <c r="J3157" s="48" t="str">
        <f t="shared" si="49"/>
        <v>410 Dept of Corrections</v>
      </c>
      <c r="K3157" s="48" t="str">
        <f>IFERROR(VLOOKUP(C3157,AppropUnits[],13,0),D3157)</f>
        <v>DOC Training</v>
      </c>
      <c r="L3157" s="72" t="s">
        <v>632</v>
      </c>
      <c r="M3157" s="73" t="s">
        <v>2161</v>
      </c>
    </row>
    <row r="3158" spans="1:13" ht="15" customHeight="1" x14ac:dyDescent="0.25">
      <c r="A3158" s="64" t="s">
        <v>141</v>
      </c>
      <c r="B3158" s="65" t="s">
        <v>142</v>
      </c>
      <c r="C3158" s="65" t="s">
        <v>145</v>
      </c>
      <c r="D3158" s="65" t="s">
        <v>1047</v>
      </c>
      <c r="E3158" s="77" t="s">
        <v>361</v>
      </c>
      <c r="F3158" s="65" t="s">
        <v>633</v>
      </c>
      <c r="G3158" s="65" t="s">
        <v>634</v>
      </c>
      <c r="H3158" s="65" t="s">
        <v>635</v>
      </c>
      <c r="I3158" s="81">
        <v>186.79900000000021</v>
      </c>
      <c r="J3158" s="48" t="str">
        <f t="shared" si="49"/>
        <v>410 Dept of Corrections</v>
      </c>
      <c r="K3158" s="48" t="str">
        <f>IFERROR(VLOOKUP(C3158,AppropUnits[],13,0),D3158)</f>
        <v>DOC Training</v>
      </c>
      <c r="L3158" s="72" t="s">
        <v>632</v>
      </c>
      <c r="M3158" s="73" t="s">
        <v>2161</v>
      </c>
    </row>
    <row r="3159" spans="1:13" ht="15" customHeight="1" x14ac:dyDescent="0.25">
      <c r="A3159" s="64" t="s">
        <v>141</v>
      </c>
      <c r="B3159" s="65" t="s">
        <v>142</v>
      </c>
      <c r="C3159" s="65" t="s">
        <v>145</v>
      </c>
      <c r="D3159" s="65" t="s">
        <v>1047</v>
      </c>
      <c r="E3159" s="77" t="s">
        <v>361</v>
      </c>
      <c r="F3159" s="65" t="s">
        <v>633</v>
      </c>
      <c r="G3159" s="65" t="s">
        <v>667</v>
      </c>
      <c r="H3159" s="65" t="s">
        <v>635</v>
      </c>
      <c r="I3159" s="81">
        <v>336.17999999999898</v>
      </c>
      <c r="J3159" s="48" t="str">
        <f t="shared" si="49"/>
        <v>410 Dept of Corrections</v>
      </c>
      <c r="K3159" s="48" t="str">
        <f>IFERROR(VLOOKUP(C3159,AppropUnits[],13,0),D3159)</f>
        <v>DOC Training</v>
      </c>
      <c r="L3159" s="72" t="s">
        <v>632</v>
      </c>
      <c r="M3159" s="73" t="s">
        <v>2161</v>
      </c>
    </row>
    <row r="3160" spans="1:13" ht="15" customHeight="1" x14ac:dyDescent="0.25">
      <c r="A3160" s="64" t="s">
        <v>141</v>
      </c>
      <c r="B3160" s="65" t="s">
        <v>142</v>
      </c>
      <c r="C3160" s="65" t="s">
        <v>146</v>
      </c>
      <c r="D3160" s="65" t="s">
        <v>1048</v>
      </c>
      <c r="E3160" s="77" t="s">
        <v>361</v>
      </c>
      <c r="F3160" s="65" t="s">
        <v>633</v>
      </c>
      <c r="G3160" s="65" t="s">
        <v>634</v>
      </c>
      <c r="H3160" s="65" t="s">
        <v>13</v>
      </c>
      <c r="I3160" s="81">
        <v>-916.89509999999837</v>
      </c>
      <c r="J3160" s="48" t="str">
        <f t="shared" si="49"/>
        <v>410 Dept of Corrections</v>
      </c>
      <c r="K3160" s="48" t="str">
        <f>IFERROR(VLOOKUP(C3160,AppropUnits[],13,0),D3160)</f>
        <v>DOC AP&amp;P Administration</v>
      </c>
      <c r="L3160" s="72" t="s">
        <v>632</v>
      </c>
      <c r="M3160" s="73" t="s">
        <v>2161</v>
      </c>
    </row>
    <row r="3161" spans="1:13" ht="15" customHeight="1" x14ac:dyDescent="0.25">
      <c r="A3161" s="64" t="s">
        <v>141</v>
      </c>
      <c r="B3161" s="65" t="s">
        <v>142</v>
      </c>
      <c r="C3161" s="65" t="s">
        <v>146</v>
      </c>
      <c r="D3161" s="65" t="s">
        <v>1048</v>
      </c>
      <c r="E3161" s="77" t="s">
        <v>361</v>
      </c>
      <c r="F3161" s="65" t="s">
        <v>633</v>
      </c>
      <c r="G3161" s="65" t="s">
        <v>634</v>
      </c>
      <c r="H3161" s="65" t="s">
        <v>635</v>
      </c>
      <c r="I3161" s="81">
        <v>54.873600000000053</v>
      </c>
      <c r="J3161" s="48" t="str">
        <f t="shared" si="49"/>
        <v>410 Dept of Corrections</v>
      </c>
      <c r="K3161" s="48" t="str">
        <f>IFERROR(VLOOKUP(C3161,AppropUnits[],13,0),D3161)</f>
        <v>DOC AP&amp;P Administration</v>
      </c>
      <c r="L3161" s="72" t="s">
        <v>632</v>
      </c>
      <c r="M3161" s="73" t="s">
        <v>2161</v>
      </c>
    </row>
    <row r="3162" spans="1:13" ht="15" customHeight="1" x14ac:dyDescent="0.25">
      <c r="A3162" s="64" t="s">
        <v>141</v>
      </c>
      <c r="B3162" s="65" t="s">
        <v>142</v>
      </c>
      <c r="C3162" s="65" t="s">
        <v>146</v>
      </c>
      <c r="D3162" s="65" t="s">
        <v>1048</v>
      </c>
      <c r="E3162" s="77" t="s">
        <v>361</v>
      </c>
      <c r="F3162" s="65" t="s">
        <v>633</v>
      </c>
      <c r="G3162" s="65" t="s">
        <v>649</v>
      </c>
      <c r="H3162" s="65" t="s">
        <v>635</v>
      </c>
      <c r="I3162" s="81">
        <v>12310.799999999968</v>
      </c>
      <c r="J3162" s="48" t="str">
        <f t="shared" si="49"/>
        <v>410 Dept of Corrections</v>
      </c>
      <c r="K3162" s="48" t="str">
        <f>IFERROR(VLOOKUP(C3162,AppropUnits[],13,0),D3162)</f>
        <v>DOC AP&amp;P Administration</v>
      </c>
      <c r="L3162" s="72" t="s">
        <v>632</v>
      </c>
      <c r="M3162" s="73" t="s">
        <v>2161</v>
      </c>
    </row>
    <row r="3163" spans="1:13" ht="15" customHeight="1" x14ac:dyDescent="0.25">
      <c r="A3163" s="64" t="s">
        <v>141</v>
      </c>
      <c r="B3163" s="65" t="s">
        <v>142</v>
      </c>
      <c r="C3163" s="65" t="s">
        <v>146</v>
      </c>
      <c r="D3163" s="65" t="s">
        <v>1048</v>
      </c>
      <c r="E3163" s="77" t="s">
        <v>361</v>
      </c>
      <c r="F3163" s="65" t="s">
        <v>633</v>
      </c>
      <c r="G3163" s="65" t="s">
        <v>650</v>
      </c>
      <c r="H3163" s="65" t="s">
        <v>635</v>
      </c>
      <c r="I3163" s="81">
        <v>3532.25</v>
      </c>
      <c r="J3163" s="48" t="str">
        <f t="shared" si="49"/>
        <v>410 Dept of Corrections</v>
      </c>
      <c r="K3163" s="48" t="str">
        <f>IFERROR(VLOOKUP(C3163,AppropUnits[],13,0),D3163)</f>
        <v>DOC AP&amp;P Administration</v>
      </c>
      <c r="L3163" s="72" t="s">
        <v>632</v>
      </c>
      <c r="M3163" s="73" t="s">
        <v>2161</v>
      </c>
    </row>
    <row r="3164" spans="1:13" ht="15" customHeight="1" x14ac:dyDescent="0.25">
      <c r="A3164" s="64" t="s">
        <v>141</v>
      </c>
      <c r="B3164" s="65" t="s">
        <v>142</v>
      </c>
      <c r="C3164" s="65" t="s">
        <v>146</v>
      </c>
      <c r="D3164" s="65" t="s">
        <v>1048</v>
      </c>
      <c r="E3164" s="77" t="s">
        <v>361</v>
      </c>
      <c r="F3164" s="65" t="s">
        <v>633</v>
      </c>
      <c r="G3164" s="65" t="s">
        <v>667</v>
      </c>
      <c r="H3164" s="65" t="s">
        <v>635</v>
      </c>
      <c r="I3164" s="81">
        <v>77.579999999999771</v>
      </c>
      <c r="J3164" s="48" t="str">
        <f t="shared" si="49"/>
        <v>410 Dept of Corrections</v>
      </c>
      <c r="K3164" s="48" t="str">
        <f>IFERROR(VLOOKUP(C3164,AppropUnits[],13,0),D3164)</f>
        <v>DOC AP&amp;P Administration</v>
      </c>
      <c r="L3164" s="72" t="s">
        <v>632</v>
      </c>
      <c r="M3164" s="73" t="s">
        <v>2161</v>
      </c>
    </row>
    <row r="3165" spans="1:13" ht="15" customHeight="1" x14ac:dyDescent="0.25">
      <c r="A3165" s="64" t="s">
        <v>141</v>
      </c>
      <c r="B3165" s="65" t="s">
        <v>142</v>
      </c>
      <c r="C3165" s="65" t="s">
        <v>147</v>
      </c>
      <c r="D3165" s="65" t="s">
        <v>1049</v>
      </c>
      <c r="E3165" s="77" t="s">
        <v>361</v>
      </c>
      <c r="F3165" s="65" t="s">
        <v>633</v>
      </c>
      <c r="G3165" s="65" t="s">
        <v>634</v>
      </c>
      <c r="H3165" s="65" t="s">
        <v>13</v>
      </c>
      <c r="I3165" s="81">
        <v>-8743.3585999999705</v>
      </c>
      <c r="J3165" s="48" t="str">
        <f t="shared" si="49"/>
        <v>410 Dept of Corrections</v>
      </c>
      <c r="K3165" s="48" t="str">
        <f>IFERROR(VLOOKUP(C3165,AppropUnits[],13,0),D3165)</f>
        <v>DOC AP&amp;P Programs</v>
      </c>
      <c r="L3165" s="72" t="s">
        <v>632</v>
      </c>
      <c r="M3165" s="73" t="s">
        <v>2161</v>
      </c>
    </row>
    <row r="3166" spans="1:13" ht="15" customHeight="1" x14ac:dyDescent="0.25">
      <c r="A3166" s="64" t="s">
        <v>141</v>
      </c>
      <c r="B3166" s="65" t="s">
        <v>142</v>
      </c>
      <c r="C3166" s="65" t="s">
        <v>147</v>
      </c>
      <c r="D3166" s="65" t="s">
        <v>1049</v>
      </c>
      <c r="E3166" s="77" t="s">
        <v>361</v>
      </c>
      <c r="F3166" s="65" t="s">
        <v>633</v>
      </c>
      <c r="G3166" s="65" t="s">
        <v>634</v>
      </c>
      <c r="H3166" s="65" t="s">
        <v>635</v>
      </c>
      <c r="I3166" s="81">
        <v>1145.997000000001</v>
      </c>
      <c r="J3166" s="48" t="str">
        <f t="shared" si="49"/>
        <v>410 Dept of Corrections</v>
      </c>
      <c r="K3166" s="48" t="str">
        <f>IFERROR(VLOOKUP(C3166,AppropUnits[],13,0),D3166)</f>
        <v>DOC AP&amp;P Programs</v>
      </c>
      <c r="L3166" s="72" t="s">
        <v>632</v>
      </c>
      <c r="M3166" s="73" t="s">
        <v>2161</v>
      </c>
    </row>
    <row r="3167" spans="1:13" ht="15" customHeight="1" x14ac:dyDescent="0.25">
      <c r="A3167" s="64" t="s">
        <v>141</v>
      </c>
      <c r="B3167" s="65" t="s">
        <v>142</v>
      </c>
      <c r="C3167" s="65" t="s">
        <v>147</v>
      </c>
      <c r="D3167" s="65" t="s">
        <v>1049</v>
      </c>
      <c r="E3167" s="77" t="s">
        <v>361</v>
      </c>
      <c r="F3167" s="65" t="s">
        <v>633</v>
      </c>
      <c r="G3167" s="65" t="s">
        <v>667</v>
      </c>
      <c r="H3167" s="65" t="s">
        <v>635</v>
      </c>
      <c r="I3167" s="81">
        <v>1827.4399999999946</v>
      </c>
      <c r="J3167" s="48" t="str">
        <f t="shared" si="49"/>
        <v>410 Dept of Corrections</v>
      </c>
      <c r="K3167" s="48" t="str">
        <f>IFERROR(VLOOKUP(C3167,AppropUnits[],13,0),D3167)</f>
        <v>DOC AP&amp;P Programs</v>
      </c>
      <c r="L3167" s="72" t="s">
        <v>632</v>
      </c>
      <c r="M3167" s="73" t="s">
        <v>2161</v>
      </c>
    </row>
    <row r="3168" spans="1:13" ht="15" customHeight="1" x14ac:dyDescent="0.25">
      <c r="A3168" s="64" t="s">
        <v>141</v>
      </c>
      <c r="B3168" s="65" t="s">
        <v>142</v>
      </c>
      <c r="C3168" s="65" t="s">
        <v>147</v>
      </c>
      <c r="D3168" s="65" t="s">
        <v>1049</v>
      </c>
      <c r="E3168" s="77" t="s">
        <v>361</v>
      </c>
      <c r="F3168" s="65" t="s">
        <v>633</v>
      </c>
      <c r="G3168" s="65" t="s">
        <v>644</v>
      </c>
      <c r="H3168" s="65" t="s">
        <v>635</v>
      </c>
      <c r="I3168" s="81">
        <v>79.814999999999955</v>
      </c>
      <c r="J3168" s="48" t="str">
        <f t="shared" si="49"/>
        <v>410 Dept of Corrections</v>
      </c>
      <c r="K3168" s="48" t="str">
        <f>IFERROR(VLOOKUP(C3168,AppropUnits[],13,0),D3168)</f>
        <v>DOC AP&amp;P Programs</v>
      </c>
      <c r="L3168" s="72" t="s">
        <v>632</v>
      </c>
      <c r="M3168" s="73" t="s">
        <v>2161</v>
      </c>
    </row>
    <row r="3169" spans="1:13" ht="15" customHeight="1" x14ac:dyDescent="0.25">
      <c r="A3169" s="64" t="s">
        <v>141</v>
      </c>
      <c r="B3169" s="65" t="s">
        <v>142</v>
      </c>
      <c r="C3169" s="65" t="s">
        <v>148</v>
      </c>
      <c r="D3169" s="65" t="s">
        <v>1050</v>
      </c>
      <c r="E3169" s="77" t="s">
        <v>361</v>
      </c>
      <c r="F3169" s="65" t="s">
        <v>633</v>
      </c>
      <c r="G3169" s="65" t="s">
        <v>634</v>
      </c>
      <c r="H3169" s="65" t="s">
        <v>13</v>
      </c>
      <c r="I3169" s="81">
        <v>-8679.5307999999732</v>
      </c>
      <c r="J3169" s="48" t="str">
        <f t="shared" si="49"/>
        <v>410 Dept of Corrections</v>
      </c>
      <c r="K3169" s="48" t="str">
        <f>IFERROR(VLOOKUP(C3169,AppropUnits[],13,0),D3169)</f>
        <v>DOC DPO Draper Facility</v>
      </c>
      <c r="L3169" s="72" t="s">
        <v>632</v>
      </c>
      <c r="M3169" s="73" t="s">
        <v>2161</v>
      </c>
    </row>
    <row r="3170" spans="1:13" ht="15" customHeight="1" x14ac:dyDescent="0.25">
      <c r="A3170" s="64" t="s">
        <v>141</v>
      </c>
      <c r="B3170" s="65" t="s">
        <v>142</v>
      </c>
      <c r="C3170" s="65" t="s">
        <v>148</v>
      </c>
      <c r="D3170" s="65" t="s">
        <v>1050</v>
      </c>
      <c r="E3170" s="77" t="s">
        <v>361</v>
      </c>
      <c r="F3170" s="65" t="s">
        <v>633</v>
      </c>
      <c r="G3170" s="65" t="s">
        <v>634</v>
      </c>
      <c r="H3170" s="65" t="s">
        <v>635</v>
      </c>
      <c r="I3170" s="81">
        <v>254.75120000000021</v>
      </c>
      <c r="J3170" s="48" t="str">
        <f t="shared" si="49"/>
        <v>410 Dept of Corrections</v>
      </c>
      <c r="K3170" s="48" t="str">
        <f>IFERROR(VLOOKUP(C3170,AppropUnits[],13,0),D3170)</f>
        <v>DOC DPO Draper Facility</v>
      </c>
      <c r="L3170" s="72" t="s">
        <v>632</v>
      </c>
      <c r="M3170" s="73" t="s">
        <v>2161</v>
      </c>
    </row>
    <row r="3171" spans="1:13" ht="15" customHeight="1" x14ac:dyDescent="0.25">
      <c r="A3171" s="64" t="s">
        <v>141</v>
      </c>
      <c r="B3171" s="65" t="s">
        <v>142</v>
      </c>
      <c r="C3171" s="65" t="s">
        <v>148</v>
      </c>
      <c r="D3171" s="65" t="s">
        <v>1050</v>
      </c>
      <c r="E3171" s="77" t="s">
        <v>361</v>
      </c>
      <c r="F3171" s="65" t="s">
        <v>633</v>
      </c>
      <c r="G3171" s="65" t="s">
        <v>667</v>
      </c>
      <c r="H3171" s="65" t="s">
        <v>635</v>
      </c>
      <c r="I3171" s="81">
        <v>383.58999999999884</v>
      </c>
      <c r="J3171" s="48" t="str">
        <f t="shared" si="49"/>
        <v>410 Dept of Corrections</v>
      </c>
      <c r="K3171" s="48" t="str">
        <f>IFERROR(VLOOKUP(C3171,AppropUnits[],13,0),D3171)</f>
        <v>DOC DPO Draper Facility</v>
      </c>
      <c r="L3171" s="72" t="s">
        <v>632</v>
      </c>
      <c r="M3171" s="73" t="s">
        <v>2161</v>
      </c>
    </row>
    <row r="3172" spans="1:13" ht="15" customHeight="1" x14ac:dyDescent="0.25">
      <c r="A3172" s="64" t="s">
        <v>141</v>
      </c>
      <c r="B3172" s="65" t="s">
        <v>142</v>
      </c>
      <c r="C3172" s="65" t="s">
        <v>148</v>
      </c>
      <c r="D3172" s="65" t="s">
        <v>1050</v>
      </c>
      <c r="E3172" s="77" t="s">
        <v>361</v>
      </c>
      <c r="F3172" s="65" t="s">
        <v>633</v>
      </c>
      <c r="G3172" s="65" t="s">
        <v>644</v>
      </c>
      <c r="H3172" s="65" t="s">
        <v>635</v>
      </c>
      <c r="I3172" s="81">
        <v>9.3899999999999935</v>
      </c>
      <c r="J3172" s="48" t="str">
        <f t="shared" si="49"/>
        <v>410 Dept of Corrections</v>
      </c>
      <c r="K3172" s="48" t="str">
        <f>IFERROR(VLOOKUP(C3172,AppropUnits[],13,0),D3172)</f>
        <v>DOC DPO Draper Facility</v>
      </c>
      <c r="L3172" s="72" t="s">
        <v>632</v>
      </c>
      <c r="M3172" s="73" t="s">
        <v>2161</v>
      </c>
    </row>
    <row r="3173" spans="1:13" ht="15" customHeight="1" x14ac:dyDescent="0.25">
      <c r="A3173" s="64" t="s">
        <v>141</v>
      </c>
      <c r="B3173" s="65" t="s">
        <v>142</v>
      </c>
      <c r="C3173" s="65" t="s">
        <v>149</v>
      </c>
      <c r="D3173" s="65" t="s">
        <v>1051</v>
      </c>
      <c r="E3173" s="77" t="s">
        <v>361</v>
      </c>
      <c r="F3173" s="65" t="s">
        <v>633</v>
      </c>
      <c r="G3173" s="65" t="s">
        <v>634</v>
      </c>
      <c r="H3173" s="65" t="s">
        <v>13</v>
      </c>
      <c r="I3173" s="81">
        <v>-7917.3857999999882</v>
      </c>
      <c r="J3173" s="48" t="str">
        <f t="shared" si="49"/>
        <v>410 Dept of Corrections</v>
      </c>
      <c r="K3173" s="48" t="str">
        <f>IFERROR(VLOOKUP(C3173,AppropUnits[],13,0),D3173)</f>
        <v>DOC DPO Central Utah / Gunnison</v>
      </c>
      <c r="L3173" s="72" t="s">
        <v>632</v>
      </c>
      <c r="M3173" s="73" t="s">
        <v>2161</v>
      </c>
    </row>
    <row r="3174" spans="1:13" ht="15" customHeight="1" x14ac:dyDescent="0.25">
      <c r="A3174" s="64" t="s">
        <v>141</v>
      </c>
      <c r="B3174" s="65" t="s">
        <v>142</v>
      </c>
      <c r="C3174" s="65" t="s">
        <v>149</v>
      </c>
      <c r="D3174" s="65" t="s">
        <v>1051</v>
      </c>
      <c r="E3174" s="77" t="s">
        <v>361</v>
      </c>
      <c r="F3174" s="65" t="s">
        <v>633</v>
      </c>
      <c r="G3174" s="65" t="s">
        <v>634</v>
      </c>
      <c r="H3174" s="65" t="s">
        <v>635</v>
      </c>
      <c r="I3174" s="81">
        <v>45.391200000000076</v>
      </c>
      <c r="J3174" s="48" t="str">
        <f t="shared" si="49"/>
        <v>410 Dept of Corrections</v>
      </c>
      <c r="K3174" s="48" t="str">
        <f>IFERROR(VLOOKUP(C3174,AppropUnits[],13,0),D3174)</f>
        <v>DOC DPO Central Utah / Gunnison</v>
      </c>
      <c r="L3174" s="72" t="s">
        <v>632</v>
      </c>
      <c r="M3174" s="73" t="s">
        <v>2161</v>
      </c>
    </row>
    <row r="3175" spans="1:13" ht="15" customHeight="1" x14ac:dyDescent="0.25">
      <c r="A3175" s="64" t="s">
        <v>141</v>
      </c>
      <c r="B3175" s="65" t="s">
        <v>142</v>
      </c>
      <c r="C3175" s="65" t="s">
        <v>149</v>
      </c>
      <c r="D3175" s="65" t="s">
        <v>1051</v>
      </c>
      <c r="E3175" s="77" t="s">
        <v>361</v>
      </c>
      <c r="F3175" s="65" t="s">
        <v>633</v>
      </c>
      <c r="G3175" s="65" t="s">
        <v>667</v>
      </c>
      <c r="H3175" s="65" t="s">
        <v>635</v>
      </c>
      <c r="I3175" s="81">
        <v>107.74999999999969</v>
      </c>
      <c r="J3175" s="48" t="str">
        <f t="shared" si="49"/>
        <v>410 Dept of Corrections</v>
      </c>
      <c r="K3175" s="48" t="str">
        <f>IFERROR(VLOOKUP(C3175,AppropUnits[],13,0),D3175)</f>
        <v>DOC DPO Central Utah / Gunnison</v>
      </c>
      <c r="L3175" s="72" t="s">
        <v>632</v>
      </c>
      <c r="M3175" s="73" t="s">
        <v>2161</v>
      </c>
    </row>
    <row r="3176" spans="1:13" ht="15" customHeight="1" x14ac:dyDescent="0.25">
      <c r="A3176" s="64" t="s">
        <v>141</v>
      </c>
      <c r="B3176" s="65" t="s">
        <v>142</v>
      </c>
      <c r="C3176" s="65" t="s">
        <v>149</v>
      </c>
      <c r="D3176" s="65" t="s">
        <v>1051</v>
      </c>
      <c r="E3176" s="77" t="s">
        <v>361</v>
      </c>
      <c r="F3176" s="65" t="s">
        <v>633</v>
      </c>
      <c r="G3176" s="65" t="s">
        <v>644</v>
      </c>
      <c r="H3176" s="65" t="s">
        <v>635</v>
      </c>
      <c r="I3176" s="81">
        <v>26.604999999999983</v>
      </c>
      <c r="J3176" s="48" t="str">
        <f t="shared" si="49"/>
        <v>410 Dept of Corrections</v>
      </c>
      <c r="K3176" s="48" t="str">
        <f>IFERROR(VLOOKUP(C3176,AppropUnits[],13,0),D3176)</f>
        <v>DOC DPO Central Utah / Gunnison</v>
      </c>
      <c r="L3176" s="72" t="s">
        <v>632</v>
      </c>
      <c r="M3176" s="73" t="s">
        <v>2161</v>
      </c>
    </row>
    <row r="3177" spans="1:13" ht="15" customHeight="1" x14ac:dyDescent="0.25">
      <c r="A3177" s="64" t="s">
        <v>141</v>
      </c>
      <c r="B3177" s="65" t="s">
        <v>142</v>
      </c>
      <c r="C3177" s="65" t="s">
        <v>150</v>
      </c>
      <c r="D3177" s="65" t="s">
        <v>1052</v>
      </c>
      <c r="E3177" s="77" t="s">
        <v>361</v>
      </c>
      <c r="F3177" s="65" t="s">
        <v>633</v>
      </c>
      <c r="G3177" s="65" t="s">
        <v>634</v>
      </c>
      <c r="H3177" s="65" t="s">
        <v>13</v>
      </c>
      <c r="I3177" s="81">
        <v>-94.45439999999877</v>
      </c>
      <c r="J3177" s="48" t="str">
        <f t="shared" si="49"/>
        <v>410 Dept of Corrections</v>
      </c>
      <c r="K3177" s="48" t="str">
        <f>IFERROR(VLOOKUP(C3177,AppropUnits[],13,0),D3177)</f>
        <v>DOC DPO Inmate Placement</v>
      </c>
      <c r="L3177" s="72" t="s">
        <v>632</v>
      </c>
      <c r="M3177" s="73" t="s">
        <v>2161</v>
      </c>
    </row>
    <row r="3178" spans="1:13" ht="15" customHeight="1" x14ac:dyDescent="0.25">
      <c r="A3178" s="64" t="s">
        <v>141</v>
      </c>
      <c r="B3178" s="65" t="s">
        <v>142</v>
      </c>
      <c r="C3178" s="65" t="s">
        <v>150</v>
      </c>
      <c r="D3178" s="65" t="s">
        <v>1052</v>
      </c>
      <c r="E3178" s="77" t="s">
        <v>361</v>
      </c>
      <c r="F3178" s="65" t="s">
        <v>633</v>
      </c>
      <c r="G3178" s="65" t="s">
        <v>634</v>
      </c>
      <c r="H3178" s="65" t="s">
        <v>635</v>
      </c>
      <c r="I3178" s="81">
        <v>139.43100000000018</v>
      </c>
      <c r="J3178" s="48" t="str">
        <f t="shared" si="49"/>
        <v>410 Dept of Corrections</v>
      </c>
      <c r="K3178" s="48" t="str">
        <f>IFERROR(VLOOKUP(C3178,AppropUnits[],13,0),D3178)</f>
        <v>DOC DPO Inmate Placement</v>
      </c>
      <c r="L3178" s="72" t="s">
        <v>632</v>
      </c>
      <c r="M3178" s="73" t="s">
        <v>2161</v>
      </c>
    </row>
    <row r="3179" spans="1:13" ht="15" customHeight="1" x14ac:dyDescent="0.25">
      <c r="A3179" s="64" t="s">
        <v>141</v>
      </c>
      <c r="B3179" s="65" t="s">
        <v>142</v>
      </c>
      <c r="C3179" s="65" t="s">
        <v>150</v>
      </c>
      <c r="D3179" s="65" t="s">
        <v>1052</v>
      </c>
      <c r="E3179" s="77" t="s">
        <v>361</v>
      </c>
      <c r="F3179" s="65" t="s">
        <v>633</v>
      </c>
      <c r="G3179" s="65" t="s">
        <v>667</v>
      </c>
      <c r="H3179" s="65" t="s">
        <v>635</v>
      </c>
      <c r="I3179" s="81">
        <v>331.86999999999898</v>
      </c>
      <c r="J3179" s="48" t="str">
        <f t="shared" si="49"/>
        <v>410 Dept of Corrections</v>
      </c>
      <c r="K3179" s="48" t="str">
        <f>IFERROR(VLOOKUP(C3179,AppropUnits[],13,0),D3179)</f>
        <v>DOC DPO Inmate Placement</v>
      </c>
      <c r="L3179" s="72" t="s">
        <v>632</v>
      </c>
      <c r="M3179" s="73" t="s">
        <v>2161</v>
      </c>
    </row>
    <row r="3180" spans="1:13" ht="15" customHeight="1" x14ac:dyDescent="0.25">
      <c r="A3180" s="64" t="s">
        <v>141</v>
      </c>
      <c r="B3180" s="65" t="s">
        <v>142</v>
      </c>
      <c r="C3180" s="65" t="s">
        <v>151</v>
      </c>
      <c r="D3180" s="65" t="s">
        <v>1053</v>
      </c>
      <c r="E3180" s="77" t="s">
        <v>361</v>
      </c>
      <c r="F3180" s="65" t="s">
        <v>633</v>
      </c>
      <c r="G3180" s="65" t="s">
        <v>634</v>
      </c>
      <c r="H3180" s="65" t="s">
        <v>13</v>
      </c>
      <c r="I3180" s="81">
        <v>-532.21779999999762</v>
      </c>
      <c r="J3180" s="48" t="str">
        <f t="shared" si="49"/>
        <v>410 Dept of Corrections</v>
      </c>
      <c r="K3180" s="48" t="str">
        <f>IFERROR(VLOOKUP(C3180,AppropUnits[],13,0),D3180)</f>
        <v>DOC DPO Administration</v>
      </c>
      <c r="L3180" s="72" t="s">
        <v>632</v>
      </c>
      <c r="M3180" s="73" t="s">
        <v>2161</v>
      </c>
    </row>
    <row r="3181" spans="1:13" ht="15" customHeight="1" x14ac:dyDescent="0.25">
      <c r="A3181" s="64" t="s">
        <v>141</v>
      </c>
      <c r="B3181" s="65" t="s">
        <v>142</v>
      </c>
      <c r="C3181" s="65" t="s">
        <v>151</v>
      </c>
      <c r="D3181" s="65" t="s">
        <v>1053</v>
      </c>
      <c r="E3181" s="77" t="s">
        <v>361</v>
      </c>
      <c r="F3181" s="65" t="s">
        <v>633</v>
      </c>
      <c r="G3181" s="65" t="s">
        <v>634</v>
      </c>
      <c r="H3181" s="65" t="s">
        <v>635</v>
      </c>
      <c r="I3181" s="81">
        <v>1380.6490000000008</v>
      </c>
      <c r="J3181" s="48" t="str">
        <f t="shared" si="49"/>
        <v>410 Dept of Corrections</v>
      </c>
      <c r="K3181" s="48" t="str">
        <f>IFERROR(VLOOKUP(C3181,AppropUnits[],13,0),D3181)</f>
        <v>DOC DPO Administration</v>
      </c>
      <c r="L3181" s="72" t="s">
        <v>632</v>
      </c>
      <c r="M3181" s="73" t="s">
        <v>2161</v>
      </c>
    </row>
    <row r="3182" spans="1:13" ht="15" customHeight="1" x14ac:dyDescent="0.25">
      <c r="A3182" s="64" t="s">
        <v>141</v>
      </c>
      <c r="B3182" s="65" t="s">
        <v>142</v>
      </c>
      <c r="C3182" s="65" t="s">
        <v>151</v>
      </c>
      <c r="D3182" s="65" t="s">
        <v>1053</v>
      </c>
      <c r="E3182" s="77" t="s">
        <v>361</v>
      </c>
      <c r="F3182" s="65" t="s">
        <v>633</v>
      </c>
      <c r="G3182" s="65" t="s">
        <v>667</v>
      </c>
      <c r="H3182" s="65" t="s">
        <v>635</v>
      </c>
      <c r="I3182" s="81">
        <v>715.45999999999776</v>
      </c>
      <c r="J3182" s="48" t="str">
        <f t="shared" si="49"/>
        <v>410 Dept of Corrections</v>
      </c>
      <c r="K3182" s="48" t="str">
        <f>IFERROR(VLOOKUP(C3182,AppropUnits[],13,0),D3182)</f>
        <v>DOC DPO Administration</v>
      </c>
      <c r="L3182" s="72" t="s">
        <v>632</v>
      </c>
      <c r="M3182" s="73" t="s">
        <v>2161</v>
      </c>
    </row>
    <row r="3183" spans="1:13" ht="15" customHeight="1" x14ac:dyDescent="0.25">
      <c r="A3183" s="64" t="s">
        <v>141</v>
      </c>
      <c r="B3183" s="65" t="s">
        <v>142</v>
      </c>
      <c r="C3183" s="65" t="s">
        <v>151</v>
      </c>
      <c r="D3183" s="65" t="s">
        <v>1053</v>
      </c>
      <c r="E3183" s="77" t="s">
        <v>361</v>
      </c>
      <c r="F3183" s="65" t="s">
        <v>633</v>
      </c>
      <c r="G3183" s="65" t="s">
        <v>644</v>
      </c>
      <c r="H3183" s="65" t="s">
        <v>635</v>
      </c>
      <c r="I3183" s="81">
        <v>9.3899999999999935</v>
      </c>
      <c r="J3183" s="48" t="str">
        <f t="shared" si="49"/>
        <v>410 Dept of Corrections</v>
      </c>
      <c r="K3183" s="48" t="str">
        <f>IFERROR(VLOOKUP(C3183,AppropUnits[],13,0),D3183)</f>
        <v>DOC DPO Administration</v>
      </c>
      <c r="L3183" s="72" t="s">
        <v>632</v>
      </c>
      <c r="M3183" s="73" t="s">
        <v>2161</v>
      </c>
    </row>
    <row r="3184" spans="1:13" ht="15" customHeight="1" x14ac:dyDescent="0.25">
      <c r="A3184" s="64" t="s">
        <v>141</v>
      </c>
      <c r="B3184" s="65" t="s">
        <v>142</v>
      </c>
      <c r="C3184" s="65" t="s">
        <v>152</v>
      </c>
      <c r="D3184" s="65" t="s">
        <v>1054</v>
      </c>
      <c r="E3184" s="77" t="s">
        <v>361</v>
      </c>
      <c r="F3184" s="65" t="s">
        <v>633</v>
      </c>
      <c r="G3184" s="65" t="s">
        <v>634</v>
      </c>
      <c r="H3184" s="65" t="s">
        <v>13</v>
      </c>
      <c r="I3184" s="81">
        <v>-3489.0231999999896</v>
      </c>
      <c r="J3184" s="48" t="str">
        <f t="shared" si="49"/>
        <v>410 Dept of Corrections</v>
      </c>
      <c r="K3184" s="48" t="str">
        <f>IFERROR(VLOOKUP(C3184,AppropUnits[],13,0),D3184)</f>
        <v>DOC Medical Services</v>
      </c>
      <c r="L3184" s="72" t="s">
        <v>632</v>
      </c>
      <c r="M3184" s="73" t="s">
        <v>2161</v>
      </c>
    </row>
    <row r="3185" spans="1:13" ht="15" customHeight="1" x14ac:dyDescent="0.25">
      <c r="A3185" s="64" t="s">
        <v>141</v>
      </c>
      <c r="B3185" s="65" t="s">
        <v>142</v>
      </c>
      <c r="C3185" s="65" t="s">
        <v>152</v>
      </c>
      <c r="D3185" s="65" t="s">
        <v>1054</v>
      </c>
      <c r="E3185" s="77" t="s">
        <v>361</v>
      </c>
      <c r="F3185" s="65" t="s">
        <v>633</v>
      </c>
      <c r="G3185" s="65" t="s">
        <v>634</v>
      </c>
      <c r="H3185" s="65" t="s">
        <v>635</v>
      </c>
      <c r="I3185" s="81">
        <v>5492.686910587925</v>
      </c>
      <c r="J3185" s="48" t="str">
        <f t="shared" si="49"/>
        <v>410 Dept of Corrections</v>
      </c>
      <c r="K3185" s="48" t="str">
        <f>IFERROR(VLOOKUP(C3185,AppropUnits[],13,0),D3185)</f>
        <v>DOC Medical Services</v>
      </c>
      <c r="L3185" s="72" t="s">
        <v>632</v>
      </c>
      <c r="M3185" s="73" t="s">
        <v>2161</v>
      </c>
    </row>
    <row r="3186" spans="1:13" ht="15" customHeight="1" x14ac:dyDescent="0.25">
      <c r="A3186" s="64" t="s">
        <v>141</v>
      </c>
      <c r="B3186" s="65" t="s">
        <v>142</v>
      </c>
      <c r="C3186" s="65" t="s">
        <v>152</v>
      </c>
      <c r="D3186" s="65" t="s">
        <v>1054</v>
      </c>
      <c r="E3186" s="77" t="s">
        <v>361</v>
      </c>
      <c r="F3186" s="65" t="s">
        <v>633</v>
      </c>
      <c r="G3186" s="65" t="s">
        <v>649</v>
      </c>
      <c r="H3186" s="65" t="s">
        <v>635</v>
      </c>
      <c r="I3186" s="81">
        <v>2789.8550000000023</v>
      </c>
      <c r="J3186" s="48" t="str">
        <f t="shared" si="49"/>
        <v>410 Dept of Corrections</v>
      </c>
      <c r="K3186" s="48" t="str">
        <f>IFERROR(VLOOKUP(C3186,AppropUnits[],13,0),D3186)</f>
        <v>DOC Medical Services</v>
      </c>
      <c r="L3186" s="72" t="s">
        <v>632</v>
      </c>
      <c r="M3186" s="73" t="s">
        <v>2161</v>
      </c>
    </row>
    <row r="3187" spans="1:13" ht="15" customHeight="1" x14ac:dyDescent="0.25">
      <c r="A3187" s="64" t="s">
        <v>141</v>
      </c>
      <c r="B3187" s="65" t="s">
        <v>142</v>
      </c>
      <c r="C3187" s="65" t="s">
        <v>152</v>
      </c>
      <c r="D3187" s="65" t="s">
        <v>1054</v>
      </c>
      <c r="E3187" s="77" t="s">
        <v>361</v>
      </c>
      <c r="F3187" s="65" t="s">
        <v>633</v>
      </c>
      <c r="G3187" s="65" t="s">
        <v>650</v>
      </c>
      <c r="H3187" s="65" t="s">
        <v>635</v>
      </c>
      <c r="I3187" s="81">
        <v>671.61580707251164</v>
      </c>
      <c r="J3187" s="48" t="str">
        <f t="shared" si="49"/>
        <v>410 Dept of Corrections</v>
      </c>
      <c r="K3187" s="48" t="str">
        <f>IFERROR(VLOOKUP(C3187,AppropUnits[],13,0),D3187)</f>
        <v>DOC Medical Services</v>
      </c>
      <c r="L3187" s="72" t="s">
        <v>632</v>
      </c>
      <c r="M3187" s="73" t="s">
        <v>2161</v>
      </c>
    </row>
    <row r="3188" spans="1:13" ht="15" customHeight="1" x14ac:dyDescent="0.25">
      <c r="A3188" s="64" t="s">
        <v>141</v>
      </c>
      <c r="B3188" s="65" t="s">
        <v>142</v>
      </c>
      <c r="C3188" s="65" t="s">
        <v>152</v>
      </c>
      <c r="D3188" s="65" t="s">
        <v>1054</v>
      </c>
      <c r="E3188" s="77" t="s">
        <v>361</v>
      </c>
      <c r="F3188" s="65" t="s">
        <v>633</v>
      </c>
      <c r="G3188" s="65" t="s">
        <v>667</v>
      </c>
      <c r="H3188" s="65" t="s">
        <v>635</v>
      </c>
      <c r="I3188" s="81">
        <v>11904.219999999965</v>
      </c>
      <c r="J3188" s="48" t="str">
        <f t="shared" si="49"/>
        <v>410 Dept of Corrections</v>
      </c>
      <c r="K3188" s="48" t="str">
        <f>IFERROR(VLOOKUP(C3188,AppropUnits[],13,0),D3188)</f>
        <v>DOC Medical Services</v>
      </c>
      <c r="L3188" s="72" t="s">
        <v>632</v>
      </c>
      <c r="M3188" s="73" t="s">
        <v>2161</v>
      </c>
    </row>
    <row r="3189" spans="1:13" ht="15" customHeight="1" x14ac:dyDescent="0.25">
      <c r="A3189" s="64" t="s">
        <v>141</v>
      </c>
      <c r="B3189" s="65" t="s">
        <v>142</v>
      </c>
      <c r="C3189" s="65" t="s">
        <v>152</v>
      </c>
      <c r="D3189" s="65" t="s">
        <v>1054</v>
      </c>
      <c r="E3189" s="77" t="s">
        <v>361</v>
      </c>
      <c r="F3189" s="65" t="s">
        <v>633</v>
      </c>
      <c r="G3189" s="65" t="s">
        <v>644</v>
      </c>
      <c r="H3189" s="65" t="s">
        <v>635</v>
      </c>
      <c r="I3189" s="81">
        <v>3748.1749999999979</v>
      </c>
      <c r="J3189" s="48" t="str">
        <f t="shared" si="49"/>
        <v>410 Dept of Corrections</v>
      </c>
      <c r="K3189" s="48" t="str">
        <f>IFERROR(VLOOKUP(C3189,AppropUnits[],13,0),D3189)</f>
        <v>DOC Medical Services</v>
      </c>
      <c r="L3189" s="72" t="s">
        <v>632</v>
      </c>
      <c r="M3189" s="73" t="s">
        <v>2161</v>
      </c>
    </row>
    <row r="3190" spans="1:13" ht="15" customHeight="1" x14ac:dyDescent="0.25">
      <c r="A3190" s="64" t="s">
        <v>141</v>
      </c>
      <c r="B3190" s="65" t="s">
        <v>142</v>
      </c>
      <c r="C3190" s="65" t="s">
        <v>152</v>
      </c>
      <c r="D3190" s="65" t="s">
        <v>1054</v>
      </c>
      <c r="E3190" s="77" t="s">
        <v>361</v>
      </c>
      <c r="F3190" s="65" t="s">
        <v>633</v>
      </c>
      <c r="G3190" s="65" t="s">
        <v>652</v>
      </c>
      <c r="H3190" s="65" t="s">
        <v>635</v>
      </c>
      <c r="I3190" s="81">
        <v>489.64216685999997</v>
      </c>
      <c r="J3190" s="48" t="str">
        <f t="shared" si="49"/>
        <v>410 Dept of Corrections</v>
      </c>
      <c r="K3190" s="48" t="str">
        <f>IFERROR(VLOOKUP(C3190,AppropUnits[],13,0),D3190)</f>
        <v>DOC Medical Services</v>
      </c>
      <c r="L3190" s="72" t="s">
        <v>632</v>
      </c>
      <c r="M3190" s="73" t="s">
        <v>2161</v>
      </c>
    </row>
    <row r="3191" spans="1:13" ht="15" customHeight="1" x14ac:dyDescent="0.25">
      <c r="A3191" s="64" t="s">
        <v>141</v>
      </c>
      <c r="B3191" s="65" t="s">
        <v>142</v>
      </c>
      <c r="C3191" s="65" t="s">
        <v>153</v>
      </c>
      <c r="D3191" s="65" t="s">
        <v>1055</v>
      </c>
      <c r="E3191" s="77" t="s">
        <v>361</v>
      </c>
      <c r="F3191" s="65" t="s">
        <v>633</v>
      </c>
      <c r="G3191" s="65" t="s">
        <v>634</v>
      </c>
      <c r="H3191" s="65" t="s">
        <v>13</v>
      </c>
      <c r="I3191" s="81">
        <v>-1972.072499999997</v>
      </c>
      <c r="J3191" s="48" t="str">
        <f t="shared" si="49"/>
        <v>410 Dept of Corrections</v>
      </c>
      <c r="K3191" s="48" t="str">
        <f>IFERROR(VLOOKUP(C3191,AppropUnits[],13,0),D3191)</f>
        <v>DOC Utah Correctional Industries</v>
      </c>
      <c r="L3191" s="72" t="s">
        <v>632</v>
      </c>
      <c r="M3191" s="73" t="s">
        <v>2161</v>
      </c>
    </row>
    <row r="3192" spans="1:13" ht="15" customHeight="1" x14ac:dyDescent="0.25">
      <c r="A3192" s="64" t="s">
        <v>141</v>
      </c>
      <c r="B3192" s="65" t="s">
        <v>142</v>
      </c>
      <c r="C3192" s="65" t="s">
        <v>153</v>
      </c>
      <c r="D3192" s="65" t="s">
        <v>1055</v>
      </c>
      <c r="E3192" s="77" t="s">
        <v>361</v>
      </c>
      <c r="F3192" s="65" t="s">
        <v>633</v>
      </c>
      <c r="G3192" s="65" t="s">
        <v>634</v>
      </c>
      <c r="H3192" s="65" t="s">
        <v>635</v>
      </c>
      <c r="I3192" s="81">
        <v>3227.3082721557016</v>
      </c>
      <c r="J3192" s="48" t="str">
        <f t="shared" si="49"/>
        <v>410 Dept of Corrections</v>
      </c>
      <c r="K3192" s="48" t="str">
        <f>IFERROR(VLOOKUP(C3192,AppropUnits[],13,0),D3192)</f>
        <v>DOC Utah Correctional Industries</v>
      </c>
      <c r="L3192" s="72" t="s">
        <v>632</v>
      </c>
      <c r="M3192" s="73" t="s">
        <v>2161</v>
      </c>
    </row>
    <row r="3193" spans="1:13" ht="15" customHeight="1" x14ac:dyDescent="0.25">
      <c r="A3193" s="64" t="s">
        <v>141</v>
      </c>
      <c r="B3193" s="65" t="s">
        <v>142</v>
      </c>
      <c r="C3193" s="65" t="s">
        <v>153</v>
      </c>
      <c r="D3193" s="65" t="s">
        <v>1055</v>
      </c>
      <c r="E3193" s="77" t="s">
        <v>361</v>
      </c>
      <c r="F3193" s="65" t="s">
        <v>633</v>
      </c>
      <c r="G3193" s="65" t="s">
        <v>649</v>
      </c>
      <c r="H3193" s="65" t="s">
        <v>635</v>
      </c>
      <c r="I3193" s="81">
        <v>371.78499999999912</v>
      </c>
      <c r="J3193" s="48" t="str">
        <f t="shared" si="49"/>
        <v>410 Dept of Corrections</v>
      </c>
      <c r="K3193" s="48" t="str">
        <f>IFERROR(VLOOKUP(C3193,AppropUnits[],13,0),D3193)</f>
        <v>DOC Utah Correctional Industries</v>
      </c>
      <c r="L3193" s="72" t="s">
        <v>632</v>
      </c>
      <c r="M3193" s="73" t="s">
        <v>2161</v>
      </c>
    </row>
    <row r="3194" spans="1:13" ht="15" customHeight="1" x14ac:dyDescent="0.25">
      <c r="A3194" s="64" t="s">
        <v>141</v>
      </c>
      <c r="B3194" s="65" t="s">
        <v>142</v>
      </c>
      <c r="C3194" s="65" t="s">
        <v>153</v>
      </c>
      <c r="D3194" s="65" t="s">
        <v>1055</v>
      </c>
      <c r="E3194" s="77" t="s">
        <v>361</v>
      </c>
      <c r="F3194" s="65" t="s">
        <v>633</v>
      </c>
      <c r="G3194" s="65" t="s">
        <v>650</v>
      </c>
      <c r="H3194" s="65" t="s">
        <v>635</v>
      </c>
      <c r="I3194" s="81">
        <v>496.17462593254254</v>
      </c>
      <c r="J3194" s="48" t="str">
        <f t="shared" si="49"/>
        <v>410 Dept of Corrections</v>
      </c>
      <c r="K3194" s="48" t="str">
        <f>IFERROR(VLOOKUP(C3194,AppropUnits[],13,0),D3194)</f>
        <v>DOC Utah Correctional Industries</v>
      </c>
      <c r="L3194" s="72" t="s">
        <v>632</v>
      </c>
      <c r="M3194" s="73" t="s">
        <v>2161</v>
      </c>
    </row>
    <row r="3195" spans="1:13" ht="15" customHeight="1" x14ac:dyDescent="0.25">
      <c r="A3195" s="64" t="s">
        <v>141</v>
      </c>
      <c r="B3195" s="65" t="s">
        <v>142</v>
      </c>
      <c r="C3195" s="65" t="s">
        <v>153</v>
      </c>
      <c r="D3195" s="65" t="s">
        <v>1055</v>
      </c>
      <c r="E3195" s="77" t="s">
        <v>361</v>
      </c>
      <c r="F3195" s="65" t="s">
        <v>633</v>
      </c>
      <c r="G3195" s="65" t="s">
        <v>667</v>
      </c>
      <c r="H3195" s="65" t="s">
        <v>635</v>
      </c>
      <c r="I3195" s="81">
        <v>6012.4499999999816</v>
      </c>
      <c r="J3195" s="48" t="str">
        <f t="shared" si="49"/>
        <v>410 Dept of Corrections</v>
      </c>
      <c r="K3195" s="48" t="str">
        <f>IFERROR(VLOOKUP(C3195,AppropUnits[],13,0),D3195)</f>
        <v>DOC Utah Correctional Industries</v>
      </c>
      <c r="L3195" s="72" t="s">
        <v>632</v>
      </c>
      <c r="M3195" s="73" t="s">
        <v>2161</v>
      </c>
    </row>
    <row r="3196" spans="1:13" ht="15" customHeight="1" x14ac:dyDescent="0.25">
      <c r="A3196" s="64" t="s">
        <v>141</v>
      </c>
      <c r="B3196" s="65" t="s">
        <v>142</v>
      </c>
      <c r="C3196" s="65" t="s">
        <v>153</v>
      </c>
      <c r="D3196" s="65" t="s">
        <v>1055</v>
      </c>
      <c r="E3196" s="77" t="s">
        <v>361</v>
      </c>
      <c r="F3196" s="65" t="s">
        <v>633</v>
      </c>
      <c r="G3196" s="65" t="s">
        <v>644</v>
      </c>
      <c r="H3196" s="65" t="s">
        <v>635</v>
      </c>
      <c r="I3196" s="81">
        <v>1186.2699999999991</v>
      </c>
      <c r="J3196" s="48" t="str">
        <f t="shared" si="49"/>
        <v>410 Dept of Corrections</v>
      </c>
      <c r="K3196" s="48" t="str">
        <f>IFERROR(VLOOKUP(C3196,AppropUnits[],13,0),D3196)</f>
        <v>DOC Utah Correctional Industries</v>
      </c>
      <c r="L3196" s="72" t="s">
        <v>632</v>
      </c>
      <c r="M3196" s="73" t="s">
        <v>2161</v>
      </c>
    </row>
    <row r="3197" spans="1:13" ht="15" customHeight="1" x14ac:dyDescent="0.25">
      <c r="A3197" s="64" t="s">
        <v>141</v>
      </c>
      <c r="B3197" s="65" t="s">
        <v>142</v>
      </c>
      <c r="C3197" s="65" t="s">
        <v>153</v>
      </c>
      <c r="D3197" s="65" t="s">
        <v>1055</v>
      </c>
      <c r="E3197" s="77" t="s">
        <v>361</v>
      </c>
      <c r="F3197" s="65" t="s">
        <v>633</v>
      </c>
      <c r="G3197" s="65" t="s">
        <v>652</v>
      </c>
      <c r="H3197" s="65" t="s">
        <v>635</v>
      </c>
      <c r="I3197" s="81">
        <v>3481.189226598</v>
      </c>
      <c r="J3197" s="48" t="str">
        <f t="shared" si="49"/>
        <v>410 Dept of Corrections</v>
      </c>
      <c r="K3197" s="48" t="str">
        <f>IFERROR(VLOOKUP(C3197,AppropUnits[],13,0),D3197)</f>
        <v>DOC Utah Correctional Industries</v>
      </c>
      <c r="L3197" s="72" t="s">
        <v>632</v>
      </c>
      <c r="M3197" s="73" t="s">
        <v>2161</v>
      </c>
    </row>
    <row r="3198" spans="1:13" ht="15" customHeight="1" x14ac:dyDescent="0.25">
      <c r="A3198" s="64" t="s">
        <v>141</v>
      </c>
      <c r="B3198" s="65" t="s">
        <v>142</v>
      </c>
      <c r="C3198" s="65" t="s">
        <v>154</v>
      </c>
      <c r="D3198" s="65" t="s">
        <v>1056</v>
      </c>
      <c r="E3198" s="77" t="s">
        <v>361</v>
      </c>
      <c r="F3198" s="65" t="s">
        <v>633</v>
      </c>
      <c r="G3198" s="65" t="s">
        <v>634</v>
      </c>
      <c r="H3198" s="65" t="s">
        <v>13</v>
      </c>
      <c r="I3198" s="81">
        <v>-91.903599999999599</v>
      </c>
      <c r="J3198" s="48" t="str">
        <f t="shared" si="49"/>
        <v>410 Dept of Corrections</v>
      </c>
      <c r="K3198" s="48" t="str">
        <f>IFERROR(VLOOKUP(C3198,AppropUnits[],13,0),D3198)</f>
        <v>DOC Programming Administration</v>
      </c>
      <c r="L3198" s="72" t="s">
        <v>632</v>
      </c>
      <c r="M3198" s="73" t="s">
        <v>2161</v>
      </c>
    </row>
    <row r="3199" spans="1:13" ht="15" customHeight="1" x14ac:dyDescent="0.25">
      <c r="A3199" s="64" t="s">
        <v>141</v>
      </c>
      <c r="B3199" s="65" t="s">
        <v>142</v>
      </c>
      <c r="C3199" s="65" t="s">
        <v>154</v>
      </c>
      <c r="D3199" s="65" t="s">
        <v>1056</v>
      </c>
      <c r="E3199" s="77" t="s">
        <v>361</v>
      </c>
      <c r="F3199" s="65" t="s">
        <v>633</v>
      </c>
      <c r="G3199" s="65" t="s">
        <v>634</v>
      </c>
      <c r="H3199" s="65" t="s">
        <v>635</v>
      </c>
      <c r="I3199" s="81">
        <v>42.406400000000048</v>
      </c>
      <c r="J3199" s="48" t="str">
        <f t="shared" si="49"/>
        <v>410 Dept of Corrections</v>
      </c>
      <c r="K3199" s="48" t="str">
        <f>IFERROR(VLOOKUP(C3199,AppropUnits[],13,0),D3199)</f>
        <v>DOC Programming Administration</v>
      </c>
      <c r="L3199" s="72" t="s">
        <v>632</v>
      </c>
      <c r="M3199" s="73" t="s">
        <v>2161</v>
      </c>
    </row>
    <row r="3200" spans="1:13" ht="15" customHeight="1" x14ac:dyDescent="0.25">
      <c r="A3200" s="64" t="s">
        <v>141</v>
      </c>
      <c r="B3200" s="65" t="s">
        <v>142</v>
      </c>
      <c r="C3200" s="65" t="s">
        <v>154</v>
      </c>
      <c r="D3200" s="65" t="s">
        <v>1056</v>
      </c>
      <c r="E3200" s="77" t="s">
        <v>361</v>
      </c>
      <c r="F3200" s="65" t="s">
        <v>633</v>
      </c>
      <c r="G3200" s="65" t="s">
        <v>667</v>
      </c>
      <c r="H3200" s="65" t="s">
        <v>635</v>
      </c>
      <c r="I3200" s="81">
        <v>77.579999999999771</v>
      </c>
      <c r="J3200" s="48" t="str">
        <f t="shared" si="49"/>
        <v>410 Dept of Corrections</v>
      </c>
      <c r="K3200" s="48" t="str">
        <f>IFERROR(VLOOKUP(C3200,AppropUnits[],13,0),D3200)</f>
        <v>DOC Programming Administration</v>
      </c>
      <c r="L3200" s="72" t="s">
        <v>632</v>
      </c>
      <c r="M3200" s="73" t="s">
        <v>2161</v>
      </c>
    </row>
    <row r="3201" spans="1:13" ht="15" customHeight="1" x14ac:dyDescent="0.25">
      <c r="A3201" s="64" t="s">
        <v>141</v>
      </c>
      <c r="B3201" s="65" t="s">
        <v>142</v>
      </c>
      <c r="C3201" s="65" t="s">
        <v>1057</v>
      </c>
      <c r="D3201" s="65" t="s">
        <v>1058</v>
      </c>
      <c r="E3201" s="77" t="s">
        <v>361</v>
      </c>
      <c r="F3201" s="65" t="s">
        <v>633</v>
      </c>
      <c r="G3201" s="65" t="s">
        <v>634</v>
      </c>
      <c r="H3201" s="65" t="s">
        <v>13</v>
      </c>
      <c r="I3201" s="81">
        <v>-4015.7334999999889</v>
      </c>
      <c r="J3201" s="48" t="str">
        <f t="shared" si="49"/>
        <v>410 Dept of Corrections</v>
      </c>
      <c r="K3201" s="48" t="str">
        <f>IFERROR(VLOOKUP(C3201,AppropUnits[],13,0),D3201)</f>
        <v>DOC Programming Skill Enhancement</v>
      </c>
      <c r="L3201" s="72" t="s">
        <v>632</v>
      </c>
      <c r="M3201" s="73" t="s">
        <v>2161</v>
      </c>
    </row>
    <row r="3202" spans="1:13" ht="15" customHeight="1" x14ac:dyDescent="0.25">
      <c r="A3202" s="64" t="s">
        <v>141</v>
      </c>
      <c r="B3202" s="65" t="s">
        <v>142</v>
      </c>
      <c r="C3202" s="65" t="s">
        <v>1057</v>
      </c>
      <c r="D3202" s="65" t="s">
        <v>1058</v>
      </c>
      <c r="E3202" s="77" t="s">
        <v>361</v>
      </c>
      <c r="F3202" s="65" t="s">
        <v>633</v>
      </c>
      <c r="G3202" s="65" t="s">
        <v>634</v>
      </c>
      <c r="H3202" s="65" t="s">
        <v>635</v>
      </c>
      <c r="I3202" s="81">
        <v>105.75000000000014</v>
      </c>
      <c r="J3202" s="48" t="str">
        <f t="shared" si="49"/>
        <v>410 Dept of Corrections</v>
      </c>
      <c r="K3202" s="48" t="str">
        <f>IFERROR(VLOOKUP(C3202,AppropUnits[],13,0),D3202)</f>
        <v>DOC Programming Skill Enhancement</v>
      </c>
      <c r="L3202" s="72" t="s">
        <v>632</v>
      </c>
      <c r="M3202" s="73" t="s">
        <v>2161</v>
      </c>
    </row>
    <row r="3203" spans="1:13" ht="15" customHeight="1" x14ac:dyDescent="0.25">
      <c r="A3203" s="64" t="s">
        <v>141</v>
      </c>
      <c r="B3203" s="65" t="s">
        <v>142</v>
      </c>
      <c r="C3203" s="65" t="s">
        <v>1057</v>
      </c>
      <c r="D3203" s="65" t="s">
        <v>1058</v>
      </c>
      <c r="E3203" s="77" t="s">
        <v>361</v>
      </c>
      <c r="F3203" s="65" t="s">
        <v>633</v>
      </c>
      <c r="G3203" s="65" t="s">
        <v>667</v>
      </c>
      <c r="H3203" s="65" t="s">
        <v>635</v>
      </c>
      <c r="I3203" s="81">
        <v>224.11999999999932</v>
      </c>
      <c r="J3203" s="48" t="str">
        <f t="shared" si="49"/>
        <v>410 Dept of Corrections</v>
      </c>
      <c r="K3203" s="48" t="str">
        <f>IFERROR(VLOOKUP(C3203,AppropUnits[],13,0),D3203)</f>
        <v>DOC Programming Skill Enhancement</v>
      </c>
      <c r="L3203" s="72" t="s">
        <v>632</v>
      </c>
      <c r="M3203" s="73" t="s">
        <v>2161</v>
      </c>
    </row>
    <row r="3204" spans="1:13" ht="15" customHeight="1" x14ac:dyDescent="0.25">
      <c r="A3204" s="64" t="s">
        <v>141</v>
      </c>
      <c r="B3204" s="65" t="s">
        <v>142</v>
      </c>
      <c r="C3204" s="65" t="s">
        <v>1057</v>
      </c>
      <c r="D3204" s="65" t="s">
        <v>1058</v>
      </c>
      <c r="E3204" s="77" t="s">
        <v>361</v>
      </c>
      <c r="F3204" s="65" t="s">
        <v>633</v>
      </c>
      <c r="G3204" s="65" t="s">
        <v>644</v>
      </c>
      <c r="H3204" s="65" t="s">
        <v>635</v>
      </c>
      <c r="I3204" s="81">
        <v>59.469999999999956</v>
      </c>
      <c r="J3204" s="48" t="str">
        <f t="shared" ref="J3204:J3267" si="50">IF(A3204&gt;"",A3204&amp;" "&amp;B3204,B3204)</f>
        <v>410 Dept of Corrections</v>
      </c>
      <c r="K3204" s="48" t="str">
        <f>IFERROR(VLOOKUP(C3204,AppropUnits[],13,0),D3204)</f>
        <v>DOC Programming Skill Enhancement</v>
      </c>
      <c r="L3204" s="72" t="s">
        <v>632</v>
      </c>
      <c r="M3204" s="73" t="s">
        <v>2161</v>
      </c>
    </row>
    <row r="3205" spans="1:13" ht="15" customHeight="1" x14ac:dyDescent="0.25">
      <c r="A3205" s="64" t="s">
        <v>141</v>
      </c>
      <c r="B3205" s="65" t="s">
        <v>142</v>
      </c>
      <c r="C3205" s="65" t="s">
        <v>349</v>
      </c>
      <c r="D3205" s="65" t="s">
        <v>1059</v>
      </c>
      <c r="E3205" s="77" t="s">
        <v>361</v>
      </c>
      <c r="F3205" s="65" t="s">
        <v>633</v>
      </c>
      <c r="G3205" s="65" t="s">
        <v>634</v>
      </c>
      <c r="H3205" s="65" t="s">
        <v>13</v>
      </c>
      <c r="I3205" s="81">
        <v>-1311.021599999995</v>
      </c>
      <c r="J3205" s="48" t="str">
        <f t="shared" si="50"/>
        <v>410 Dept of Corrections</v>
      </c>
      <c r="K3205" s="48" t="str">
        <f>IFERROR(VLOOKUP(C3205,AppropUnits[],13,0),D3205)</f>
        <v>DOC Programming Treatment</v>
      </c>
      <c r="L3205" s="72" t="s">
        <v>632</v>
      </c>
      <c r="M3205" s="73" t="s">
        <v>2161</v>
      </c>
    </row>
    <row r="3206" spans="1:13" ht="15" customHeight="1" x14ac:dyDescent="0.25">
      <c r="A3206" s="64" t="s">
        <v>141</v>
      </c>
      <c r="B3206" s="65" t="s">
        <v>142</v>
      </c>
      <c r="C3206" s="65" t="s">
        <v>349</v>
      </c>
      <c r="D3206" s="65" t="s">
        <v>1059</v>
      </c>
      <c r="E3206" s="77" t="s">
        <v>361</v>
      </c>
      <c r="F3206" s="65" t="s">
        <v>633</v>
      </c>
      <c r="G3206" s="65" t="s">
        <v>634</v>
      </c>
      <c r="H3206" s="65" t="s">
        <v>635</v>
      </c>
      <c r="I3206" s="81">
        <v>152.99060000000023</v>
      </c>
      <c r="J3206" s="48" t="str">
        <f t="shared" si="50"/>
        <v>410 Dept of Corrections</v>
      </c>
      <c r="K3206" s="48" t="str">
        <f>IFERROR(VLOOKUP(C3206,AppropUnits[],13,0),D3206)</f>
        <v>DOC Programming Treatment</v>
      </c>
      <c r="L3206" s="72" t="s">
        <v>632</v>
      </c>
      <c r="M3206" s="73" t="s">
        <v>2161</v>
      </c>
    </row>
    <row r="3207" spans="1:13" ht="15" customHeight="1" x14ac:dyDescent="0.25">
      <c r="A3207" s="64" t="s">
        <v>141</v>
      </c>
      <c r="B3207" s="65" t="s">
        <v>142</v>
      </c>
      <c r="C3207" s="65" t="s">
        <v>349</v>
      </c>
      <c r="D3207" s="65" t="s">
        <v>1059</v>
      </c>
      <c r="E3207" s="77" t="s">
        <v>361</v>
      </c>
      <c r="F3207" s="65" t="s">
        <v>633</v>
      </c>
      <c r="G3207" s="65" t="s">
        <v>667</v>
      </c>
      <c r="H3207" s="65" t="s">
        <v>635</v>
      </c>
      <c r="I3207" s="81">
        <v>362.03999999999888</v>
      </c>
      <c r="J3207" s="48" t="str">
        <f t="shared" si="50"/>
        <v>410 Dept of Corrections</v>
      </c>
      <c r="K3207" s="48" t="str">
        <f>IFERROR(VLOOKUP(C3207,AppropUnits[],13,0),D3207)</f>
        <v>DOC Programming Treatment</v>
      </c>
      <c r="L3207" s="72" t="s">
        <v>632</v>
      </c>
      <c r="M3207" s="73" t="s">
        <v>2161</v>
      </c>
    </row>
    <row r="3208" spans="1:13" ht="15" customHeight="1" x14ac:dyDescent="0.25">
      <c r="A3208" s="64" t="s">
        <v>155</v>
      </c>
      <c r="B3208" s="65" t="s">
        <v>156</v>
      </c>
      <c r="C3208" s="65" t="s">
        <v>157</v>
      </c>
      <c r="D3208" s="65" t="s">
        <v>1060</v>
      </c>
      <c r="E3208" s="77" t="s">
        <v>361</v>
      </c>
      <c r="F3208" s="65" t="s">
        <v>633</v>
      </c>
      <c r="G3208" s="65" t="s">
        <v>634</v>
      </c>
      <c r="H3208" s="65" t="s">
        <v>13</v>
      </c>
      <c r="I3208" s="81">
        <v>-1181.9259999999965</v>
      </c>
      <c r="J3208" s="48" t="str">
        <f t="shared" si="50"/>
        <v>430 Board of Pardons &amp; Parole</v>
      </c>
      <c r="K3208" s="48" t="str">
        <f>IFERROR(VLOOKUP(C3208,AppropUnits[],13,0),D3208)</f>
        <v>BPP Board of Pardons &amp; Parole</v>
      </c>
      <c r="L3208" s="72" t="s">
        <v>632</v>
      </c>
      <c r="M3208" s="73" t="s">
        <v>2161</v>
      </c>
    </row>
    <row r="3209" spans="1:13" ht="15" customHeight="1" x14ac:dyDescent="0.25">
      <c r="A3209" s="64" t="s">
        <v>155</v>
      </c>
      <c r="B3209" s="65" t="s">
        <v>156</v>
      </c>
      <c r="C3209" s="65" t="s">
        <v>157</v>
      </c>
      <c r="D3209" s="65" t="s">
        <v>1060</v>
      </c>
      <c r="E3209" s="77" t="s">
        <v>361</v>
      </c>
      <c r="F3209" s="65" t="s">
        <v>633</v>
      </c>
      <c r="G3209" s="65" t="s">
        <v>634</v>
      </c>
      <c r="H3209" s="65" t="s">
        <v>635</v>
      </c>
      <c r="I3209" s="81">
        <v>1252.6206000000018</v>
      </c>
      <c r="J3209" s="48" t="str">
        <f t="shared" si="50"/>
        <v>430 Board of Pardons &amp; Parole</v>
      </c>
      <c r="K3209" s="48" t="str">
        <f>IFERROR(VLOOKUP(C3209,AppropUnits[],13,0),D3209)</f>
        <v>BPP Board of Pardons &amp; Parole</v>
      </c>
      <c r="L3209" s="72" t="s">
        <v>632</v>
      </c>
      <c r="M3209" s="73" t="s">
        <v>2161</v>
      </c>
    </row>
    <row r="3210" spans="1:13" ht="15" customHeight="1" x14ac:dyDescent="0.25">
      <c r="A3210" s="64" t="s">
        <v>155</v>
      </c>
      <c r="B3210" s="65" t="s">
        <v>156</v>
      </c>
      <c r="C3210" s="65" t="s">
        <v>157</v>
      </c>
      <c r="D3210" s="65" t="s">
        <v>1060</v>
      </c>
      <c r="E3210" s="77" t="s">
        <v>361</v>
      </c>
      <c r="F3210" s="65" t="s">
        <v>633</v>
      </c>
      <c r="G3210" s="65" t="s">
        <v>649</v>
      </c>
      <c r="H3210" s="65" t="s">
        <v>635</v>
      </c>
      <c r="I3210" s="81">
        <v>13660.062499999953</v>
      </c>
      <c r="J3210" s="48" t="str">
        <f t="shared" si="50"/>
        <v>430 Board of Pardons &amp; Parole</v>
      </c>
      <c r="K3210" s="48" t="str">
        <f>IFERROR(VLOOKUP(C3210,AppropUnits[],13,0),D3210)</f>
        <v>BPP Board of Pardons &amp; Parole</v>
      </c>
      <c r="L3210" s="72" t="s">
        <v>632</v>
      </c>
      <c r="M3210" s="73" t="s">
        <v>2161</v>
      </c>
    </row>
    <row r="3211" spans="1:13" ht="15" customHeight="1" x14ac:dyDescent="0.25">
      <c r="A3211" s="64" t="s">
        <v>155</v>
      </c>
      <c r="B3211" s="65" t="s">
        <v>156</v>
      </c>
      <c r="C3211" s="65" t="s">
        <v>157</v>
      </c>
      <c r="D3211" s="65" t="s">
        <v>1060</v>
      </c>
      <c r="E3211" s="77" t="s">
        <v>361</v>
      </c>
      <c r="F3211" s="65" t="s">
        <v>633</v>
      </c>
      <c r="G3211" s="65" t="s">
        <v>650</v>
      </c>
      <c r="H3211" s="65" t="s">
        <v>635</v>
      </c>
      <c r="I3211" s="81">
        <v>4378</v>
      </c>
      <c r="J3211" s="48" t="str">
        <f t="shared" si="50"/>
        <v>430 Board of Pardons &amp; Parole</v>
      </c>
      <c r="K3211" s="48" t="str">
        <f>IFERROR(VLOOKUP(C3211,AppropUnits[],13,0),D3211)</f>
        <v>BPP Board of Pardons &amp; Parole</v>
      </c>
      <c r="L3211" s="72" t="s">
        <v>632</v>
      </c>
      <c r="M3211" s="73" t="s">
        <v>2161</v>
      </c>
    </row>
    <row r="3212" spans="1:13" ht="15" customHeight="1" x14ac:dyDescent="0.25">
      <c r="A3212" s="64" t="s">
        <v>155</v>
      </c>
      <c r="B3212" s="65" t="s">
        <v>156</v>
      </c>
      <c r="C3212" s="65" t="s">
        <v>157</v>
      </c>
      <c r="D3212" s="65" t="s">
        <v>1060</v>
      </c>
      <c r="E3212" s="77" t="s">
        <v>361</v>
      </c>
      <c r="F3212" s="65" t="s">
        <v>633</v>
      </c>
      <c r="G3212" s="65" t="s">
        <v>651</v>
      </c>
      <c r="H3212" s="65" t="s">
        <v>635</v>
      </c>
      <c r="I3212" s="81">
        <v>-1.9653440000000004</v>
      </c>
      <c r="J3212" s="48" t="str">
        <f t="shared" si="50"/>
        <v>430 Board of Pardons &amp; Parole</v>
      </c>
      <c r="K3212" s="48" t="str">
        <f>IFERROR(VLOOKUP(C3212,AppropUnits[],13,0),D3212)</f>
        <v>BPP Board of Pardons &amp; Parole</v>
      </c>
      <c r="L3212" s="72" t="s">
        <v>632</v>
      </c>
      <c r="M3212" s="73" t="s">
        <v>2161</v>
      </c>
    </row>
    <row r="3213" spans="1:13" ht="15" customHeight="1" x14ac:dyDescent="0.25">
      <c r="A3213" s="64" t="s">
        <v>155</v>
      </c>
      <c r="B3213" s="65" t="s">
        <v>156</v>
      </c>
      <c r="C3213" s="65" t="s">
        <v>157</v>
      </c>
      <c r="D3213" s="65" t="s">
        <v>1060</v>
      </c>
      <c r="E3213" s="77" t="s">
        <v>361</v>
      </c>
      <c r="F3213" s="65" t="s">
        <v>633</v>
      </c>
      <c r="G3213" s="65" t="s">
        <v>667</v>
      </c>
      <c r="H3213" s="65" t="s">
        <v>635</v>
      </c>
      <c r="I3213" s="81">
        <v>2551.5199999999923</v>
      </c>
      <c r="J3213" s="48" t="str">
        <f t="shared" si="50"/>
        <v>430 Board of Pardons &amp; Parole</v>
      </c>
      <c r="K3213" s="48" t="str">
        <f>IFERROR(VLOOKUP(C3213,AppropUnits[],13,0),D3213)</f>
        <v>BPP Board of Pardons &amp; Parole</v>
      </c>
      <c r="L3213" s="72" t="s">
        <v>632</v>
      </c>
      <c r="M3213" s="73" t="s">
        <v>2161</v>
      </c>
    </row>
    <row r="3214" spans="1:13" ht="15" customHeight="1" x14ac:dyDescent="0.25">
      <c r="A3214" s="64" t="s">
        <v>155</v>
      </c>
      <c r="B3214" s="65" t="s">
        <v>156</v>
      </c>
      <c r="C3214" s="65" t="s">
        <v>157</v>
      </c>
      <c r="D3214" s="65" t="s">
        <v>1060</v>
      </c>
      <c r="E3214" s="77" t="s">
        <v>361</v>
      </c>
      <c r="F3214" s="65" t="s">
        <v>633</v>
      </c>
      <c r="G3214" s="65" t="s">
        <v>644</v>
      </c>
      <c r="H3214" s="65" t="s">
        <v>635</v>
      </c>
      <c r="I3214" s="81">
        <v>1003.1649999999993</v>
      </c>
      <c r="J3214" s="48" t="str">
        <f t="shared" si="50"/>
        <v>430 Board of Pardons &amp; Parole</v>
      </c>
      <c r="K3214" s="48" t="str">
        <f>IFERROR(VLOOKUP(C3214,AppropUnits[],13,0),D3214)</f>
        <v>BPP Board of Pardons &amp; Parole</v>
      </c>
      <c r="L3214" s="72" t="s">
        <v>632</v>
      </c>
      <c r="M3214" s="73" t="s">
        <v>2161</v>
      </c>
    </row>
    <row r="3215" spans="1:13" ht="15" customHeight="1" x14ac:dyDescent="0.25">
      <c r="A3215" s="64" t="s">
        <v>155</v>
      </c>
      <c r="B3215" s="65" t="s">
        <v>156</v>
      </c>
      <c r="C3215" s="65" t="s">
        <v>157</v>
      </c>
      <c r="D3215" s="65" t="s">
        <v>1060</v>
      </c>
      <c r="E3215" s="77" t="s">
        <v>361</v>
      </c>
      <c r="F3215" s="65" t="s">
        <v>633</v>
      </c>
      <c r="G3215" s="65" t="s">
        <v>652</v>
      </c>
      <c r="H3215" s="65" t="s">
        <v>635</v>
      </c>
      <c r="I3215" s="81">
        <v>2636.92</v>
      </c>
      <c r="J3215" s="48" t="str">
        <f t="shared" si="50"/>
        <v>430 Board of Pardons &amp; Parole</v>
      </c>
      <c r="K3215" s="48" t="str">
        <f>IFERROR(VLOOKUP(C3215,AppropUnits[],13,0),D3215)</f>
        <v>BPP Board of Pardons &amp; Parole</v>
      </c>
      <c r="L3215" s="72" t="s">
        <v>632</v>
      </c>
      <c r="M3215" s="73" t="s">
        <v>2161</v>
      </c>
    </row>
    <row r="3216" spans="1:13" ht="15" customHeight="1" x14ac:dyDescent="0.25">
      <c r="A3216" s="64" t="s">
        <v>158</v>
      </c>
      <c r="B3216" s="78" t="s">
        <v>7100</v>
      </c>
      <c r="C3216" s="65" t="s">
        <v>346</v>
      </c>
      <c r="D3216" s="65" t="s">
        <v>1061</v>
      </c>
      <c r="E3216" s="77" t="s">
        <v>361</v>
      </c>
      <c r="F3216" s="65" t="s">
        <v>633</v>
      </c>
      <c r="G3216" s="65" t="s">
        <v>634</v>
      </c>
      <c r="H3216" s="65" t="s">
        <v>13</v>
      </c>
      <c r="I3216" s="81">
        <v>-23192.371199999965</v>
      </c>
      <c r="J3216" s="48" t="str">
        <f t="shared" si="50"/>
        <v>450 Dept of Veterans &amp; Military Affairs</v>
      </c>
      <c r="K3216" s="48" t="str">
        <f>IFERROR(VLOOKUP(C3216,AppropUnits[],13,0),D3216)</f>
        <v>DVMA Veterans Nursing Home Fund</v>
      </c>
      <c r="L3216" s="72" t="s">
        <v>632</v>
      </c>
      <c r="M3216" s="73" t="s">
        <v>2161</v>
      </c>
    </row>
    <row r="3217" spans="1:13" ht="15" customHeight="1" x14ac:dyDescent="0.25">
      <c r="A3217" s="64" t="s">
        <v>158</v>
      </c>
      <c r="B3217" s="78" t="s">
        <v>7100</v>
      </c>
      <c r="C3217" s="65" t="s">
        <v>346</v>
      </c>
      <c r="D3217" s="65" t="s">
        <v>1061</v>
      </c>
      <c r="E3217" s="77" t="s">
        <v>361</v>
      </c>
      <c r="F3217" s="65" t="s">
        <v>633</v>
      </c>
      <c r="G3217" s="65" t="s">
        <v>634</v>
      </c>
      <c r="H3217" s="65" t="s">
        <v>635</v>
      </c>
      <c r="I3217" s="81">
        <v>98.291200000000131</v>
      </c>
      <c r="J3217" s="48" t="str">
        <f t="shared" si="50"/>
        <v>450 Dept of Veterans &amp; Military Affairs</v>
      </c>
      <c r="K3217" s="48" t="str">
        <f>IFERROR(VLOOKUP(C3217,AppropUnits[],13,0),D3217)</f>
        <v>DVMA Veterans Nursing Home Fund</v>
      </c>
      <c r="L3217" s="72" t="s">
        <v>632</v>
      </c>
      <c r="M3217" s="73" t="s">
        <v>2161</v>
      </c>
    </row>
    <row r="3218" spans="1:13" ht="15" customHeight="1" x14ac:dyDescent="0.25">
      <c r="A3218" s="64" t="s">
        <v>158</v>
      </c>
      <c r="B3218" s="78" t="s">
        <v>7100</v>
      </c>
      <c r="C3218" s="65" t="s">
        <v>346</v>
      </c>
      <c r="D3218" s="65" t="s">
        <v>1061</v>
      </c>
      <c r="E3218" s="77" t="s">
        <v>361</v>
      </c>
      <c r="F3218" s="65" t="s">
        <v>633</v>
      </c>
      <c r="G3218" s="65" t="s">
        <v>667</v>
      </c>
      <c r="H3218" s="65" t="s">
        <v>635</v>
      </c>
      <c r="I3218" s="81">
        <v>232.73999999999927</v>
      </c>
      <c r="J3218" s="48" t="str">
        <f t="shared" si="50"/>
        <v>450 Dept of Veterans &amp; Military Affairs</v>
      </c>
      <c r="K3218" s="48" t="str">
        <f>IFERROR(VLOOKUP(C3218,AppropUnits[],13,0),D3218)</f>
        <v>DVMA Veterans Nursing Home Fund</v>
      </c>
      <c r="L3218" s="72" t="s">
        <v>632</v>
      </c>
      <c r="M3218" s="73" t="s">
        <v>2161</v>
      </c>
    </row>
    <row r="3219" spans="1:13" ht="15" customHeight="1" x14ac:dyDescent="0.25">
      <c r="A3219" s="64" t="s">
        <v>158</v>
      </c>
      <c r="B3219" s="78" t="s">
        <v>7100</v>
      </c>
      <c r="C3219" s="65" t="s">
        <v>346</v>
      </c>
      <c r="D3219" s="65" t="s">
        <v>1061</v>
      </c>
      <c r="E3219" s="77" t="s">
        <v>361</v>
      </c>
      <c r="F3219" s="65" t="s">
        <v>633</v>
      </c>
      <c r="G3219" s="65" t="s">
        <v>644</v>
      </c>
      <c r="H3219" s="65" t="s">
        <v>635</v>
      </c>
      <c r="I3219" s="81">
        <v>48.514999999999965</v>
      </c>
      <c r="J3219" s="48" t="str">
        <f t="shared" si="50"/>
        <v>450 Dept of Veterans &amp; Military Affairs</v>
      </c>
      <c r="K3219" s="48" t="str">
        <f>IFERROR(VLOOKUP(C3219,AppropUnits[],13,0),D3219)</f>
        <v>DVMA Veterans Nursing Home Fund</v>
      </c>
      <c r="L3219" s="72" t="s">
        <v>632</v>
      </c>
      <c r="M3219" s="73" t="s">
        <v>2161</v>
      </c>
    </row>
    <row r="3220" spans="1:13" ht="15" customHeight="1" x14ac:dyDescent="0.25">
      <c r="A3220" s="64" t="s">
        <v>158</v>
      </c>
      <c r="B3220" s="78" t="s">
        <v>7100</v>
      </c>
      <c r="C3220" s="65" t="s">
        <v>159</v>
      </c>
      <c r="D3220" s="65" t="s">
        <v>1062</v>
      </c>
      <c r="E3220" s="77" t="s">
        <v>361</v>
      </c>
      <c r="F3220" s="65" t="s">
        <v>633</v>
      </c>
      <c r="G3220" s="65" t="s">
        <v>634</v>
      </c>
      <c r="H3220" s="65" t="s">
        <v>13</v>
      </c>
      <c r="I3220" s="81">
        <v>0</v>
      </c>
      <c r="J3220" s="48" t="str">
        <f t="shared" si="50"/>
        <v>450 Dept of Veterans &amp; Military Affairs</v>
      </c>
      <c r="K3220" s="48" t="str">
        <f>IFERROR(VLOOKUP(C3220,AppropUnits[],13,0),D3220)</f>
        <v>DVMA Administration</v>
      </c>
      <c r="L3220" s="72" t="s">
        <v>632</v>
      </c>
      <c r="M3220" s="73" t="s">
        <v>2161</v>
      </c>
    </row>
    <row r="3221" spans="1:13" ht="15" customHeight="1" x14ac:dyDescent="0.25">
      <c r="A3221" s="64" t="s">
        <v>158</v>
      </c>
      <c r="B3221" s="78" t="s">
        <v>7100</v>
      </c>
      <c r="C3221" s="65" t="s">
        <v>159</v>
      </c>
      <c r="D3221" s="65" t="s">
        <v>1062</v>
      </c>
      <c r="E3221" s="77" t="s">
        <v>361</v>
      </c>
      <c r="F3221" s="65" t="s">
        <v>633</v>
      </c>
      <c r="G3221" s="65" t="s">
        <v>634</v>
      </c>
      <c r="H3221" s="65" t="s">
        <v>635</v>
      </c>
      <c r="I3221" s="81">
        <v>1129.6826920000003</v>
      </c>
      <c r="J3221" s="48" t="str">
        <f t="shared" si="50"/>
        <v>450 Dept of Veterans &amp; Military Affairs</v>
      </c>
      <c r="K3221" s="48" t="str">
        <f>IFERROR(VLOOKUP(C3221,AppropUnits[],13,0),D3221)</f>
        <v>DVMA Administration</v>
      </c>
      <c r="L3221" s="72" t="s">
        <v>632</v>
      </c>
      <c r="M3221" s="73" t="s">
        <v>2161</v>
      </c>
    </row>
    <row r="3222" spans="1:13" ht="15" customHeight="1" x14ac:dyDescent="0.25">
      <c r="A3222" s="64" t="s">
        <v>158</v>
      </c>
      <c r="B3222" s="78" t="s">
        <v>7100</v>
      </c>
      <c r="C3222" s="65" t="s">
        <v>159</v>
      </c>
      <c r="D3222" s="65" t="s">
        <v>1062</v>
      </c>
      <c r="E3222" s="77" t="s">
        <v>361</v>
      </c>
      <c r="F3222" s="65" t="s">
        <v>633</v>
      </c>
      <c r="G3222" s="65" t="s">
        <v>649</v>
      </c>
      <c r="H3222" s="65" t="s">
        <v>635</v>
      </c>
      <c r="I3222" s="81">
        <v>403.1850000000004</v>
      </c>
      <c r="J3222" s="48" t="str">
        <f t="shared" si="50"/>
        <v>450 Dept of Veterans &amp; Military Affairs</v>
      </c>
      <c r="K3222" s="48" t="str">
        <f>IFERROR(VLOOKUP(C3222,AppropUnits[],13,0),D3222)</f>
        <v>DVMA Administration</v>
      </c>
      <c r="L3222" s="72" t="s">
        <v>632</v>
      </c>
      <c r="M3222" s="73" t="s">
        <v>2161</v>
      </c>
    </row>
    <row r="3223" spans="1:13" ht="15" customHeight="1" x14ac:dyDescent="0.25">
      <c r="A3223" s="64" t="s">
        <v>158</v>
      </c>
      <c r="B3223" s="78" t="s">
        <v>7100</v>
      </c>
      <c r="C3223" s="65" t="s">
        <v>159</v>
      </c>
      <c r="D3223" s="65" t="s">
        <v>1062</v>
      </c>
      <c r="E3223" s="77" t="s">
        <v>361</v>
      </c>
      <c r="F3223" s="65" t="s">
        <v>633</v>
      </c>
      <c r="G3223" s="65" t="s">
        <v>650</v>
      </c>
      <c r="H3223" s="65" t="s">
        <v>635</v>
      </c>
      <c r="I3223" s="81">
        <v>77.25</v>
      </c>
      <c r="J3223" s="48" t="str">
        <f t="shared" si="50"/>
        <v>450 Dept of Veterans &amp; Military Affairs</v>
      </c>
      <c r="K3223" s="48" t="str">
        <f>IFERROR(VLOOKUP(C3223,AppropUnits[],13,0),D3223)</f>
        <v>DVMA Administration</v>
      </c>
      <c r="L3223" s="72" t="s">
        <v>632</v>
      </c>
      <c r="M3223" s="73" t="s">
        <v>2161</v>
      </c>
    </row>
    <row r="3224" spans="1:13" ht="15" customHeight="1" x14ac:dyDescent="0.25">
      <c r="A3224" s="64" t="s">
        <v>158</v>
      </c>
      <c r="B3224" s="78" t="s">
        <v>7100</v>
      </c>
      <c r="C3224" s="65" t="s">
        <v>159</v>
      </c>
      <c r="D3224" s="65" t="s">
        <v>1062</v>
      </c>
      <c r="E3224" s="77" t="s">
        <v>361</v>
      </c>
      <c r="F3224" s="65" t="s">
        <v>633</v>
      </c>
      <c r="G3224" s="65" t="s">
        <v>651</v>
      </c>
      <c r="H3224" s="65" t="s">
        <v>635</v>
      </c>
      <c r="I3224" s="81">
        <v>-201.62155199999998</v>
      </c>
      <c r="J3224" s="48" t="str">
        <f t="shared" si="50"/>
        <v>450 Dept of Veterans &amp; Military Affairs</v>
      </c>
      <c r="K3224" s="48" t="str">
        <f>IFERROR(VLOOKUP(C3224,AppropUnits[],13,0),D3224)</f>
        <v>DVMA Administration</v>
      </c>
      <c r="L3224" s="72" t="s">
        <v>632</v>
      </c>
      <c r="M3224" s="73" t="s">
        <v>2161</v>
      </c>
    </row>
    <row r="3225" spans="1:13" ht="15" customHeight="1" x14ac:dyDescent="0.25">
      <c r="A3225" s="64" t="s">
        <v>158</v>
      </c>
      <c r="B3225" s="78" t="s">
        <v>7100</v>
      </c>
      <c r="C3225" s="65" t="s">
        <v>159</v>
      </c>
      <c r="D3225" s="65" t="s">
        <v>1062</v>
      </c>
      <c r="E3225" s="77" t="s">
        <v>361</v>
      </c>
      <c r="F3225" s="65" t="s">
        <v>633</v>
      </c>
      <c r="G3225" s="65" t="s">
        <v>667</v>
      </c>
      <c r="H3225" s="65" t="s">
        <v>635</v>
      </c>
      <c r="I3225" s="81">
        <v>624.94999999999811</v>
      </c>
      <c r="J3225" s="48" t="str">
        <f t="shared" si="50"/>
        <v>450 Dept of Veterans &amp; Military Affairs</v>
      </c>
      <c r="K3225" s="48" t="str">
        <f>IFERROR(VLOOKUP(C3225,AppropUnits[],13,0),D3225)</f>
        <v>DVMA Administration</v>
      </c>
      <c r="L3225" s="72" t="s">
        <v>632</v>
      </c>
      <c r="M3225" s="73" t="s">
        <v>2161</v>
      </c>
    </row>
    <row r="3226" spans="1:13" ht="15" customHeight="1" x14ac:dyDescent="0.25">
      <c r="A3226" s="64" t="s">
        <v>158</v>
      </c>
      <c r="B3226" s="78" t="s">
        <v>7100</v>
      </c>
      <c r="C3226" s="65" t="s">
        <v>159</v>
      </c>
      <c r="D3226" s="65" t="s">
        <v>1062</v>
      </c>
      <c r="E3226" s="77" t="s">
        <v>361</v>
      </c>
      <c r="F3226" s="65" t="s">
        <v>633</v>
      </c>
      <c r="G3226" s="65" t="s">
        <v>644</v>
      </c>
      <c r="H3226" s="65" t="s">
        <v>635</v>
      </c>
      <c r="I3226" s="81">
        <v>419.41999999999973</v>
      </c>
      <c r="J3226" s="48" t="str">
        <f t="shared" si="50"/>
        <v>450 Dept of Veterans &amp; Military Affairs</v>
      </c>
      <c r="K3226" s="48" t="str">
        <f>IFERROR(VLOOKUP(C3226,AppropUnits[],13,0),D3226)</f>
        <v>DVMA Administration</v>
      </c>
      <c r="L3226" s="72" t="s">
        <v>632</v>
      </c>
      <c r="M3226" s="73" t="s">
        <v>2161</v>
      </c>
    </row>
    <row r="3227" spans="1:13" ht="15" customHeight="1" x14ac:dyDescent="0.25">
      <c r="A3227" s="64" t="s">
        <v>158</v>
      </c>
      <c r="B3227" s="78" t="s">
        <v>7100</v>
      </c>
      <c r="C3227" s="65" t="s">
        <v>159</v>
      </c>
      <c r="D3227" s="65" t="s">
        <v>1062</v>
      </c>
      <c r="E3227" s="77" t="s">
        <v>361</v>
      </c>
      <c r="F3227" s="65" t="s">
        <v>633</v>
      </c>
      <c r="G3227" s="65" t="s">
        <v>652</v>
      </c>
      <c r="H3227" s="65" t="s">
        <v>635</v>
      </c>
      <c r="I3227" s="81">
        <v>2164.1544532904968</v>
      </c>
      <c r="J3227" s="48" t="str">
        <f t="shared" si="50"/>
        <v>450 Dept of Veterans &amp; Military Affairs</v>
      </c>
      <c r="K3227" s="48" t="str">
        <f>IFERROR(VLOOKUP(C3227,AppropUnits[],13,0),D3227)</f>
        <v>DVMA Administration</v>
      </c>
      <c r="L3227" s="72" t="s">
        <v>632</v>
      </c>
      <c r="M3227" s="73" t="s">
        <v>2161</v>
      </c>
    </row>
    <row r="3228" spans="1:13" ht="15" customHeight="1" x14ac:dyDescent="0.25">
      <c r="A3228" s="64" t="s">
        <v>158</v>
      </c>
      <c r="B3228" s="78" t="s">
        <v>7100</v>
      </c>
      <c r="C3228" s="65" t="s">
        <v>159</v>
      </c>
      <c r="D3228" s="65" t="s">
        <v>1063</v>
      </c>
      <c r="E3228" s="77" t="s">
        <v>361</v>
      </c>
      <c r="F3228" s="65" t="s">
        <v>633</v>
      </c>
      <c r="G3228" s="65" t="s">
        <v>634</v>
      </c>
      <c r="H3228" s="65" t="s">
        <v>635</v>
      </c>
      <c r="I3228" s="81">
        <v>183.42999999999995</v>
      </c>
      <c r="J3228" s="48" t="str">
        <f t="shared" si="50"/>
        <v>450 Dept of Veterans &amp; Military Affairs</v>
      </c>
      <c r="K3228" s="48" t="str">
        <f>IFERROR(VLOOKUP(C3228,AppropUnits[],13,0),D3228)</f>
        <v>DVMA Administration</v>
      </c>
      <c r="L3228" s="72" t="s">
        <v>632</v>
      </c>
      <c r="M3228" s="73" t="s">
        <v>2161</v>
      </c>
    </row>
    <row r="3229" spans="1:13" ht="15" customHeight="1" x14ac:dyDescent="0.25">
      <c r="A3229" s="64" t="s">
        <v>158</v>
      </c>
      <c r="B3229" s="78" t="s">
        <v>7100</v>
      </c>
      <c r="C3229" s="65" t="s">
        <v>159</v>
      </c>
      <c r="D3229" s="65" t="s">
        <v>1063</v>
      </c>
      <c r="E3229" s="77" t="s">
        <v>361</v>
      </c>
      <c r="F3229" s="65" t="s">
        <v>633</v>
      </c>
      <c r="G3229" s="65" t="s">
        <v>650</v>
      </c>
      <c r="H3229" s="65" t="s">
        <v>635</v>
      </c>
      <c r="I3229" s="81">
        <v>51</v>
      </c>
      <c r="J3229" s="48" t="str">
        <f t="shared" si="50"/>
        <v>450 Dept of Veterans &amp; Military Affairs</v>
      </c>
      <c r="K3229" s="48" t="str">
        <f>IFERROR(VLOOKUP(C3229,AppropUnits[],13,0),D3229)</f>
        <v>DVMA Administration</v>
      </c>
      <c r="L3229" s="72" t="s">
        <v>632</v>
      </c>
      <c r="M3229" s="73" t="s">
        <v>2161</v>
      </c>
    </row>
    <row r="3230" spans="1:13" ht="15" customHeight="1" x14ac:dyDescent="0.25">
      <c r="A3230" s="64" t="s">
        <v>158</v>
      </c>
      <c r="B3230" s="78" t="s">
        <v>7100</v>
      </c>
      <c r="C3230" s="65" t="s">
        <v>160</v>
      </c>
      <c r="D3230" s="65" t="s">
        <v>1064</v>
      </c>
      <c r="E3230" s="77" t="s">
        <v>361</v>
      </c>
      <c r="F3230" s="65" t="s">
        <v>633</v>
      </c>
      <c r="G3230" s="65" t="s">
        <v>634</v>
      </c>
      <c r="H3230" s="65" t="s">
        <v>13</v>
      </c>
      <c r="I3230" s="81">
        <v>-319.47879999999941</v>
      </c>
      <c r="J3230" s="48" t="str">
        <f t="shared" si="50"/>
        <v>450 Dept of Veterans &amp; Military Affairs</v>
      </c>
      <c r="K3230" s="48" t="str">
        <f>IFERROR(VLOOKUP(C3230,AppropUnits[],13,0),D3230)</f>
        <v>DVMA Cemetery</v>
      </c>
      <c r="L3230" s="72" t="s">
        <v>632</v>
      </c>
      <c r="M3230" s="73" t="s">
        <v>2161</v>
      </c>
    </row>
    <row r="3231" spans="1:13" ht="15" customHeight="1" x14ac:dyDescent="0.25">
      <c r="A3231" s="64" t="s">
        <v>158</v>
      </c>
      <c r="B3231" s="78" t="s">
        <v>7100</v>
      </c>
      <c r="C3231" s="65" t="s">
        <v>160</v>
      </c>
      <c r="D3231" s="65" t="s">
        <v>1064</v>
      </c>
      <c r="E3231" s="77" t="s">
        <v>361</v>
      </c>
      <c r="F3231" s="65" t="s">
        <v>633</v>
      </c>
      <c r="G3231" s="65" t="s">
        <v>634</v>
      </c>
      <c r="H3231" s="65" t="s">
        <v>635</v>
      </c>
      <c r="I3231" s="81">
        <v>109.11040000000015</v>
      </c>
      <c r="J3231" s="48" t="str">
        <f t="shared" si="50"/>
        <v>450 Dept of Veterans &amp; Military Affairs</v>
      </c>
      <c r="K3231" s="48" t="str">
        <f>IFERROR(VLOOKUP(C3231,AppropUnits[],13,0),D3231)</f>
        <v>DVMA Cemetery</v>
      </c>
      <c r="L3231" s="72" t="s">
        <v>632</v>
      </c>
      <c r="M3231" s="73" t="s">
        <v>2161</v>
      </c>
    </row>
    <row r="3232" spans="1:13" ht="15" customHeight="1" x14ac:dyDescent="0.25">
      <c r="A3232" s="64" t="s">
        <v>158</v>
      </c>
      <c r="B3232" s="78" t="s">
        <v>7100</v>
      </c>
      <c r="C3232" s="65" t="s">
        <v>160</v>
      </c>
      <c r="D3232" s="65" t="s">
        <v>1064</v>
      </c>
      <c r="E3232" s="77" t="s">
        <v>361</v>
      </c>
      <c r="F3232" s="65" t="s">
        <v>633</v>
      </c>
      <c r="G3232" s="65" t="s">
        <v>649</v>
      </c>
      <c r="H3232" s="65" t="s">
        <v>635</v>
      </c>
      <c r="I3232" s="81">
        <v>868.39999999999543</v>
      </c>
      <c r="J3232" s="48" t="str">
        <f t="shared" si="50"/>
        <v>450 Dept of Veterans &amp; Military Affairs</v>
      </c>
      <c r="K3232" s="48" t="str">
        <f>IFERROR(VLOOKUP(C3232,AppropUnits[],13,0),D3232)</f>
        <v>DVMA Cemetery</v>
      </c>
      <c r="L3232" s="72" t="s">
        <v>632</v>
      </c>
      <c r="M3232" s="73" t="s">
        <v>2161</v>
      </c>
    </row>
    <row r="3233" spans="1:13" ht="15" customHeight="1" x14ac:dyDescent="0.25">
      <c r="A3233" s="64" t="s">
        <v>158</v>
      </c>
      <c r="B3233" s="78" t="s">
        <v>7100</v>
      </c>
      <c r="C3233" s="65" t="s">
        <v>160</v>
      </c>
      <c r="D3233" s="65" t="s">
        <v>1064</v>
      </c>
      <c r="E3233" s="77" t="s">
        <v>361</v>
      </c>
      <c r="F3233" s="65" t="s">
        <v>633</v>
      </c>
      <c r="G3233" s="65" t="s">
        <v>650</v>
      </c>
      <c r="H3233" s="65" t="s">
        <v>635</v>
      </c>
      <c r="I3233" s="81">
        <v>290</v>
      </c>
      <c r="J3233" s="48" t="str">
        <f t="shared" si="50"/>
        <v>450 Dept of Veterans &amp; Military Affairs</v>
      </c>
      <c r="K3233" s="48" t="str">
        <f>IFERROR(VLOOKUP(C3233,AppropUnits[],13,0),D3233)</f>
        <v>DVMA Cemetery</v>
      </c>
      <c r="L3233" s="72" t="s">
        <v>632</v>
      </c>
      <c r="M3233" s="73" t="s">
        <v>2161</v>
      </c>
    </row>
    <row r="3234" spans="1:13" ht="15" customHeight="1" x14ac:dyDescent="0.25">
      <c r="A3234" s="64" t="s">
        <v>158</v>
      </c>
      <c r="B3234" s="78" t="s">
        <v>7100</v>
      </c>
      <c r="C3234" s="65" t="s">
        <v>160</v>
      </c>
      <c r="D3234" s="65" t="s">
        <v>1064</v>
      </c>
      <c r="E3234" s="77" t="s">
        <v>361</v>
      </c>
      <c r="F3234" s="65" t="s">
        <v>633</v>
      </c>
      <c r="G3234" s="65" t="s">
        <v>667</v>
      </c>
      <c r="H3234" s="65" t="s">
        <v>635</v>
      </c>
      <c r="I3234" s="81">
        <v>258.59999999999923</v>
      </c>
      <c r="J3234" s="48" t="str">
        <f t="shared" si="50"/>
        <v>450 Dept of Veterans &amp; Military Affairs</v>
      </c>
      <c r="K3234" s="48" t="str">
        <f>IFERROR(VLOOKUP(C3234,AppropUnits[],13,0),D3234)</f>
        <v>DVMA Cemetery</v>
      </c>
      <c r="L3234" s="72" t="s">
        <v>632</v>
      </c>
      <c r="M3234" s="73" t="s">
        <v>2161</v>
      </c>
    </row>
    <row r="3235" spans="1:13" ht="15" customHeight="1" x14ac:dyDescent="0.25">
      <c r="A3235" s="64" t="s">
        <v>158</v>
      </c>
      <c r="B3235" s="78" t="s">
        <v>7100</v>
      </c>
      <c r="C3235" s="65" t="s">
        <v>160</v>
      </c>
      <c r="D3235" s="65" t="s">
        <v>1064</v>
      </c>
      <c r="E3235" s="77" t="s">
        <v>361</v>
      </c>
      <c r="F3235" s="65" t="s">
        <v>633</v>
      </c>
      <c r="G3235" s="65" t="s">
        <v>644</v>
      </c>
      <c r="H3235" s="65" t="s">
        <v>635</v>
      </c>
      <c r="I3235" s="81">
        <v>37.559999999999974</v>
      </c>
      <c r="J3235" s="48" t="str">
        <f t="shared" si="50"/>
        <v>450 Dept of Veterans &amp; Military Affairs</v>
      </c>
      <c r="K3235" s="48" t="str">
        <f>IFERROR(VLOOKUP(C3235,AppropUnits[],13,0),D3235)</f>
        <v>DVMA Cemetery</v>
      </c>
      <c r="L3235" s="72" t="s">
        <v>632</v>
      </c>
      <c r="M3235" s="73" t="s">
        <v>2161</v>
      </c>
    </row>
    <row r="3236" spans="1:13" ht="15" customHeight="1" x14ac:dyDescent="0.25">
      <c r="A3236" s="64" t="s">
        <v>158</v>
      </c>
      <c r="B3236" s="78" t="s">
        <v>7100</v>
      </c>
      <c r="C3236" s="65" t="s">
        <v>1065</v>
      </c>
      <c r="D3236" s="65" t="s">
        <v>1066</v>
      </c>
      <c r="E3236" s="77" t="s">
        <v>361</v>
      </c>
      <c r="F3236" s="65" t="s">
        <v>633</v>
      </c>
      <c r="G3236" s="65" t="s">
        <v>634</v>
      </c>
      <c r="H3236" s="65" t="s">
        <v>13</v>
      </c>
      <c r="I3236" s="81">
        <v>-43.188999999999737</v>
      </c>
      <c r="J3236" s="48" t="str">
        <f t="shared" si="50"/>
        <v>450 Dept of Veterans &amp; Military Affairs</v>
      </c>
      <c r="K3236" s="48" t="str">
        <f>IFERROR(VLOOKUP(C3236,AppropUnits[],13,0),D3236)</f>
        <v>DVMA State Approving Agency</v>
      </c>
      <c r="L3236" s="72" t="s">
        <v>632</v>
      </c>
      <c r="M3236" s="73" t="s">
        <v>2161</v>
      </c>
    </row>
    <row r="3237" spans="1:13" ht="15" customHeight="1" x14ac:dyDescent="0.25">
      <c r="A3237" s="64" t="s">
        <v>158</v>
      </c>
      <c r="B3237" s="78" t="s">
        <v>7100</v>
      </c>
      <c r="C3237" s="65" t="s">
        <v>1065</v>
      </c>
      <c r="D3237" s="65" t="s">
        <v>1066</v>
      </c>
      <c r="E3237" s="77" t="s">
        <v>361</v>
      </c>
      <c r="F3237" s="65" t="s">
        <v>633</v>
      </c>
      <c r="G3237" s="65" t="s">
        <v>634</v>
      </c>
      <c r="H3237" s="65" t="s">
        <v>635</v>
      </c>
      <c r="I3237" s="81">
        <v>43.932800000000064</v>
      </c>
      <c r="J3237" s="48" t="str">
        <f t="shared" si="50"/>
        <v>450 Dept of Veterans &amp; Military Affairs</v>
      </c>
      <c r="K3237" s="48" t="str">
        <f>IFERROR(VLOOKUP(C3237,AppropUnits[],13,0),D3237)</f>
        <v>DVMA State Approving Agency</v>
      </c>
      <c r="L3237" s="72" t="s">
        <v>632</v>
      </c>
      <c r="M3237" s="73" t="s">
        <v>2161</v>
      </c>
    </row>
    <row r="3238" spans="1:13" ht="15" customHeight="1" x14ac:dyDescent="0.25">
      <c r="A3238" s="64" t="s">
        <v>158</v>
      </c>
      <c r="B3238" s="78" t="s">
        <v>7100</v>
      </c>
      <c r="C3238" s="65" t="s">
        <v>1065</v>
      </c>
      <c r="D3238" s="65" t="s">
        <v>1066</v>
      </c>
      <c r="E3238" s="77" t="s">
        <v>361</v>
      </c>
      <c r="F3238" s="65" t="s">
        <v>633</v>
      </c>
      <c r="G3238" s="65" t="s">
        <v>667</v>
      </c>
      <c r="H3238" s="65" t="s">
        <v>635</v>
      </c>
      <c r="I3238" s="81">
        <v>103.43999999999969</v>
      </c>
      <c r="J3238" s="48" t="str">
        <f t="shared" si="50"/>
        <v>450 Dept of Veterans &amp; Military Affairs</v>
      </c>
      <c r="K3238" s="48" t="str">
        <f>IFERROR(VLOOKUP(C3238,AppropUnits[],13,0),D3238)</f>
        <v>DVMA State Approving Agency</v>
      </c>
      <c r="L3238" s="72" t="s">
        <v>632</v>
      </c>
      <c r="M3238" s="73" t="s">
        <v>2161</v>
      </c>
    </row>
    <row r="3239" spans="1:13" ht="15" customHeight="1" x14ac:dyDescent="0.25">
      <c r="A3239" s="64" t="s">
        <v>158</v>
      </c>
      <c r="B3239" s="78" t="s">
        <v>7100</v>
      </c>
      <c r="C3239" s="65" t="s">
        <v>1065</v>
      </c>
      <c r="D3239" s="65" t="s">
        <v>1066</v>
      </c>
      <c r="E3239" s="77" t="s">
        <v>361</v>
      </c>
      <c r="F3239" s="65" t="s">
        <v>633</v>
      </c>
      <c r="G3239" s="65" t="s">
        <v>644</v>
      </c>
      <c r="H3239" s="65" t="s">
        <v>635</v>
      </c>
      <c r="I3239" s="81">
        <v>56.339999999999961</v>
      </c>
      <c r="J3239" s="48" t="str">
        <f t="shared" si="50"/>
        <v>450 Dept of Veterans &amp; Military Affairs</v>
      </c>
      <c r="K3239" s="48" t="str">
        <f>IFERROR(VLOOKUP(C3239,AppropUnits[],13,0),D3239)</f>
        <v>DVMA State Approving Agency</v>
      </c>
      <c r="L3239" s="72" t="s">
        <v>632</v>
      </c>
      <c r="M3239" s="73" t="s">
        <v>2161</v>
      </c>
    </row>
    <row r="3240" spans="1:13" ht="15" customHeight="1" x14ac:dyDescent="0.25">
      <c r="A3240" s="64" t="s">
        <v>158</v>
      </c>
      <c r="B3240" s="78" t="s">
        <v>7100</v>
      </c>
      <c r="C3240" s="65" t="s">
        <v>161</v>
      </c>
      <c r="D3240" s="65" t="s">
        <v>1067</v>
      </c>
      <c r="E3240" s="77" t="s">
        <v>361</v>
      </c>
      <c r="F3240" s="65" t="s">
        <v>633</v>
      </c>
      <c r="G3240" s="65" t="s">
        <v>634</v>
      </c>
      <c r="H3240" s="65" t="s">
        <v>635</v>
      </c>
      <c r="I3240" s="81">
        <v>391.08340000000061</v>
      </c>
      <c r="J3240" s="48" t="str">
        <f t="shared" si="50"/>
        <v>450 Dept of Veterans &amp; Military Affairs</v>
      </c>
      <c r="K3240" s="48" t="str">
        <f>IFERROR(VLOOKUP(C3240,AppropUnits[],13,0),D3240)</f>
        <v>DVMA Outreach Services</v>
      </c>
      <c r="L3240" s="72" t="s">
        <v>632</v>
      </c>
      <c r="M3240" s="73" t="s">
        <v>2161</v>
      </c>
    </row>
    <row r="3241" spans="1:13" ht="15" customHeight="1" x14ac:dyDescent="0.25">
      <c r="A3241" s="64" t="s">
        <v>158</v>
      </c>
      <c r="B3241" s="78" t="s">
        <v>7100</v>
      </c>
      <c r="C3241" s="65" t="s">
        <v>161</v>
      </c>
      <c r="D3241" s="65" t="s">
        <v>1067</v>
      </c>
      <c r="E3241" s="77" t="s">
        <v>361</v>
      </c>
      <c r="F3241" s="65" t="s">
        <v>633</v>
      </c>
      <c r="G3241" s="65" t="s">
        <v>649</v>
      </c>
      <c r="H3241" s="65" t="s">
        <v>635</v>
      </c>
      <c r="I3241" s="81">
        <v>8.4349999999999952</v>
      </c>
      <c r="J3241" s="48" t="str">
        <f t="shared" si="50"/>
        <v>450 Dept of Veterans &amp; Military Affairs</v>
      </c>
      <c r="K3241" s="48" t="str">
        <f>IFERROR(VLOOKUP(C3241,AppropUnits[],13,0),D3241)</f>
        <v>DVMA Outreach Services</v>
      </c>
      <c r="L3241" s="72" t="s">
        <v>632</v>
      </c>
      <c r="M3241" s="73" t="s">
        <v>2161</v>
      </c>
    </row>
    <row r="3242" spans="1:13" ht="15" customHeight="1" x14ac:dyDescent="0.25">
      <c r="A3242" s="64" t="s">
        <v>158</v>
      </c>
      <c r="B3242" s="78" t="s">
        <v>7100</v>
      </c>
      <c r="C3242" s="65" t="s">
        <v>161</v>
      </c>
      <c r="D3242" s="65" t="s">
        <v>1067</v>
      </c>
      <c r="E3242" s="77" t="s">
        <v>361</v>
      </c>
      <c r="F3242" s="65" t="s">
        <v>633</v>
      </c>
      <c r="G3242" s="65" t="s">
        <v>650</v>
      </c>
      <c r="H3242" s="65" t="s">
        <v>635</v>
      </c>
      <c r="I3242" s="81">
        <v>1.75</v>
      </c>
      <c r="J3242" s="48" t="str">
        <f t="shared" si="50"/>
        <v>450 Dept of Veterans &amp; Military Affairs</v>
      </c>
      <c r="K3242" s="48" t="str">
        <f>IFERROR(VLOOKUP(C3242,AppropUnits[],13,0),D3242)</f>
        <v>DVMA Outreach Services</v>
      </c>
      <c r="L3242" s="72" t="s">
        <v>632</v>
      </c>
      <c r="M3242" s="73" t="s">
        <v>2161</v>
      </c>
    </row>
    <row r="3243" spans="1:13" ht="15" customHeight="1" x14ac:dyDescent="0.25">
      <c r="A3243" s="64" t="s">
        <v>158</v>
      </c>
      <c r="B3243" s="78" t="s">
        <v>7100</v>
      </c>
      <c r="C3243" s="65" t="s">
        <v>161</v>
      </c>
      <c r="D3243" s="65" t="s">
        <v>1067</v>
      </c>
      <c r="E3243" s="77" t="s">
        <v>361</v>
      </c>
      <c r="F3243" s="65" t="s">
        <v>633</v>
      </c>
      <c r="G3243" s="65" t="s">
        <v>651</v>
      </c>
      <c r="H3243" s="65" t="s">
        <v>635</v>
      </c>
      <c r="I3243" s="81">
        <v>-28.887824000000002</v>
      </c>
      <c r="J3243" s="48" t="str">
        <f t="shared" si="50"/>
        <v>450 Dept of Veterans &amp; Military Affairs</v>
      </c>
      <c r="K3243" s="48" t="str">
        <f>IFERROR(VLOOKUP(C3243,AppropUnits[],13,0),D3243)</f>
        <v>DVMA Outreach Services</v>
      </c>
      <c r="L3243" s="72" t="s">
        <v>632</v>
      </c>
      <c r="M3243" s="73" t="s">
        <v>2161</v>
      </c>
    </row>
    <row r="3244" spans="1:13" ht="15" customHeight="1" x14ac:dyDescent="0.25">
      <c r="A3244" s="64" t="s">
        <v>158</v>
      </c>
      <c r="B3244" s="78" t="s">
        <v>7100</v>
      </c>
      <c r="C3244" s="65" t="s">
        <v>161</v>
      </c>
      <c r="D3244" s="65" t="s">
        <v>1067</v>
      </c>
      <c r="E3244" s="77" t="s">
        <v>361</v>
      </c>
      <c r="F3244" s="65" t="s">
        <v>633</v>
      </c>
      <c r="G3244" s="65" t="s">
        <v>667</v>
      </c>
      <c r="H3244" s="65" t="s">
        <v>635</v>
      </c>
      <c r="I3244" s="81">
        <v>913.7199999999973</v>
      </c>
      <c r="J3244" s="48" t="str">
        <f t="shared" si="50"/>
        <v>450 Dept of Veterans &amp; Military Affairs</v>
      </c>
      <c r="K3244" s="48" t="str">
        <f>IFERROR(VLOOKUP(C3244,AppropUnits[],13,0),D3244)</f>
        <v>DVMA Outreach Services</v>
      </c>
      <c r="L3244" s="72" t="s">
        <v>632</v>
      </c>
      <c r="M3244" s="73" t="s">
        <v>2161</v>
      </c>
    </row>
    <row r="3245" spans="1:13" ht="15" customHeight="1" x14ac:dyDescent="0.25">
      <c r="A3245" s="64" t="s">
        <v>158</v>
      </c>
      <c r="B3245" s="78" t="s">
        <v>7100</v>
      </c>
      <c r="C3245" s="65" t="s">
        <v>161</v>
      </c>
      <c r="D3245" s="65" t="s">
        <v>1067</v>
      </c>
      <c r="E3245" s="77" t="s">
        <v>361</v>
      </c>
      <c r="F3245" s="65" t="s">
        <v>633</v>
      </c>
      <c r="G3245" s="65" t="s">
        <v>644</v>
      </c>
      <c r="H3245" s="65" t="s">
        <v>635</v>
      </c>
      <c r="I3245" s="81">
        <v>106.41999999999993</v>
      </c>
      <c r="J3245" s="48" t="str">
        <f t="shared" si="50"/>
        <v>450 Dept of Veterans &amp; Military Affairs</v>
      </c>
      <c r="K3245" s="48" t="str">
        <f>IFERROR(VLOOKUP(C3245,AppropUnits[],13,0),D3245)</f>
        <v>DVMA Outreach Services</v>
      </c>
      <c r="L3245" s="72" t="s">
        <v>632</v>
      </c>
      <c r="M3245" s="73" t="s">
        <v>2161</v>
      </c>
    </row>
    <row r="3246" spans="1:13" ht="15" customHeight="1" x14ac:dyDescent="0.25">
      <c r="A3246" s="64" t="s">
        <v>158</v>
      </c>
      <c r="B3246" s="78" t="s">
        <v>7100</v>
      </c>
      <c r="C3246" s="65" t="s">
        <v>161</v>
      </c>
      <c r="D3246" s="65" t="s">
        <v>1067</v>
      </c>
      <c r="E3246" s="77" t="s">
        <v>361</v>
      </c>
      <c r="F3246" s="65" t="s">
        <v>633</v>
      </c>
      <c r="G3246" s="65" t="s">
        <v>652</v>
      </c>
      <c r="H3246" s="65" t="s">
        <v>635</v>
      </c>
      <c r="I3246" s="81">
        <v>26.171431000000002</v>
      </c>
      <c r="J3246" s="48" t="str">
        <f t="shared" si="50"/>
        <v>450 Dept of Veterans &amp; Military Affairs</v>
      </c>
      <c r="K3246" s="48" t="str">
        <f>IFERROR(VLOOKUP(C3246,AppropUnits[],13,0),D3246)</f>
        <v>DVMA Outreach Services</v>
      </c>
      <c r="L3246" s="72" t="s">
        <v>632</v>
      </c>
      <c r="M3246" s="73" t="s">
        <v>2161</v>
      </c>
    </row>
    <row r="3247" spans="1:13" ht="15" customHeight="1" x14ac:dyDescent="0.25">
      <c r="A3247" s="64" t="s">
        <v>158</v>
      </c>
      <c r="B3247" s="78" t="s">
        <v>7100</v>
      </c>
      <c r="C3247" s="65" t="s">
        <v>1068</v>
      </c>
      <c r="D3247" s="65" t="s">
        <v>1069</v>
      </c>
      <c r="E3247" s="77" t="s">
        <v>361</v>
      </c>
      <c r="F3247" s="65" t="s">
        <v>633</v>
      </c>
      <c r="G3247" s="65" t="s">
        <v>634</v>
      </c>
      <c r="H3247" s="65" t="s">
        <v>635</v>
      </c>
      <c r="I3247" s="81">
        <v>43.539200000000065</v>
      </c>
      <c r="J3247" s="48" t="str">
        <f t="shared" si="50"/>
        <v>450 Dept of Veterans &amp; Military Affairs</v>
      </c>
      <c r="K3247" s="48" t="str">
        <f>IFERROR(VLOOKUP(C3247,AppropUnits[],13,0),D3247)</f>
        <v>DVMA Military Affairs</v>
      </c>
      <c r="L3247" s="72" t="s">
        <v>632</v>
      </c>
      <c r="M3247" s="73" t="s">
        <v>2161</v>
      </c>
    </row>
    <row r="3248" spans="1:13" ht="15" customHeight="1" x14ac:dyDescent="0.25">
      <c r="A3248" s="64" t="s">
        <v>158</v>
      </c>
      <c r="B3248" s="78" t="s">
        <v>7100</v>
      </c>
      <c r="C3248" s="65" t="s">
        <v>1068</v>
      </c>
      <c r="D3248" s="65" t="s">
        <v>1069</v>
      </c>
      <c r="E3248" s="77" t="s">
        <v>361</v>
      </c>
      <c r="F3248" s="65" t="s">
        <v>633</v>
      </c>
      <c r="G3248" s="65" t="s">
        <v>667</v>
      </c>
      <c r="H3248" s="65" t="s">
        <v>635</v>
      </c>
      <c r="I3248" s="81">
        <v>103.43999999999969</v>
      </c>
      <c r="J3248" s="48" t="str">
        <f t="shared" si="50"/>
        <v>450 Dept of Veterans &amp; Military Affairs</v>
      </c>
      <c r="K3248" s="48" t="str">
        <f>IFERROR(VLOOKUP(C3248,AppropUnits[],13,0),D3248)</f>
        <v>DVMA Military Affairs</v>
      </c>
      <c r="L3248" s="72" t="s">
        <v>632</v>
      </c>
      <c r="M3248" s="73" t="s">
        <v>2161</v>
      </c>
    </row>
    <row r="3249" spans="1:13" ht="15" customHeight="1" x14ac:dyDescent="0.25">
      <c r="A3249" s="64" t="s">
        <v>162</v>
      </c>
      <c r="B3249" s="65" t="s">
        <v>163</v>
      </c>
      <c r="C3249" s="65" t="s">
        <v>164</v>
      </c>
      <c r="D3249" s="65" t="s">
        <v>1070</v>
      </c>
      <c r="E3249" s="77" t="s">
        <v>361</v>
      </c>
      <c r="F3249" s="65" t="s">
        <v>633</v>
      </c>
      <c r="G3249" s="65" t="s">
        <v>634</v>
      </c>
      <c r="H3249" s="65" t="s">
        <v>635</v>
      </c>
      <c r="I3249" s="81">
        <v>7781.8776729936571</v>
      </c>
      <c r="J3249" s="48" t="str">
        <f t="shared" si="50"/>
        <v>480 Dept of Environmental Quality</v>
      </c>
      <c r="K3249" s="48" t="str">
        <f>IFERROR(VLOOKUP(C3249,AppropUnits[],13,0),D3249)</f>
        <v>DEQ Executive Director's Office Admin</v>
      </c>
      <c r="L3249" s="72" t="s">
        <v>632</v>
      </c>
      <c r="M3249" s="73" t="s">
        <v>2161</v>
      </c>
    </row>
    <row r="3250" spans="1:13" ht="15" customHeight="1" x14ac:dyDescent="0.25">
      <c r="A3250" s="64" t="s">
        <v>162</v>
      </c>
      <c r="B3250" s="65" t="s">
        <v>163</v>
      </c>
      <c r="C3250" s="65" t="s">
        <v>164</v>
      </c>
      <c r="D3250" s="65" t="s">
        <v>1070</v>
      </c>
      <c r="E3250" s="77" t="s">
        <v>361</v>
      </c>
      <c r="F3250" s="65" t="s">
        <v>633</v>
      </c>
      <c r="G3250" s="65" t="s">
        <v>650</v>
      </c>
      <c r="H3250" s="65" t="s">
        <v>635</v>
      </c>
      <c r="I3250" s="81">
        <v>2376.9985239760827</v>
      </c>
      <c r="J3250" s="48" t="str">
        <f t="shared" si="50"/>
        <v>480 Dept of Environmental Quality</v>
      </c>
      <c r="K3250" s="48" t="str">
        <f>IFERROR(VLOOKUP(C3250,AppropUnits[],13,0),D3250)</f>
        <v>DEQ Executive Director's Office Admin</v>
      </c>
      <c r="L3250" s="72" t="s">
        <v>632</v>
      </c>
      <c r="M3250" s="73" t="s">
        <v>2161</v>
      </c>
    </row>
    <row r="3251" spans="1:13" ht="15" customHeight="1" x14ac:dyDescent="0.25">
      <c r="A3251" s="64" t="s">
        <v>162</v>
      </c>
      <c r="B3251" s="65" t="s">
        <v>163</v>
      </c>
      <c r="C3251" s="65" t="s">
        <v>164</v>
      </c>
      <c r="D3251" s="65" t="s">
        <v>1071</v>
      </c>
      <c r="E3251" s="77" t="s">
        <v>361</v>
      </c>
      <c r="F3251" s="65" t="s">
        <v>633</v>
      </c>
      <c r="G3251" s="65" t="s">
        <v>634</v>
      </c>
      <c r="H3251" s="65" t="s">
        <v>13</v>
      </c>
      <c r="I3251" s="81">
        <v>-931.50144646536614</v>
      </c>
      <c r="J3251" s="48" t="str">
        <f t="shared" si="50"/>
        <v>480 Dept of Environmental Quality</v>
      </c>
      <c r="K3251" s="48" t="str">
        <f>IFERROR(VLOOKUP(C3251,AppropUnits[],13,0),D3251)</f>
        <v>DEQ Executive Director's Office Admin</v>
      </c>
      <c r="L3251" s="72" t="s">
        <v>632</v>
      </c>
      <c r="M3251" s="73" t="s">
        <v>2161</v>
      </c>
    </row>
    <row r="3252" spans="1:13" ht="15" customHeight="1" x14ac:dyDescent="0.25">
      <c r="A3252" s="64" t="s">
        <v>162</v>
      </c>
      <c r="B3252" s="65" t="s">
        <v>163</v>
      </c>
      <c r="C3252" s="65" t="s">
        <v>164</v>
      </c>
      <c r="D3252" s="65" t="s">
        <v>1071</v>
      </c>
      <c r="E3252" s="77" t="s">
        <v>361</v>
      </c>
      <c r="F3252" s="65" t="s">
        <v>633</v>
      </c>
      <c r="G3252" s="65" t="s">
        <v>634</v>
      </c>
      <c r="H3252" s="65" t="s">
        <v>635</v>
      </c>
      <c r="I3252" s="81">
        <v>13788.876392000015</v>
      </c>
      <c r="J3252" s="48" t="str">
        <f t="shared" si="50"/>
        <v>480 Dept of Environmental Quality</v>
      </c>
      <c r="K3252" s="48" t="str">
        <f>IFERROR(VLOOKUP(C3252,AppropUnits[],13,0),D3252)</f>
        <v>DEQ Executive Director's Office Admin</v>
      </c>
      <c r="L3252" s="72" t="s">
        <v>632</v>
      </c>
      <c r="M3252" s="73" t="s">
        <v>2161</v>
      </c>
    </row>
    <row r="3253" spans="1:13" ht="15" customHeight="1" x14ac:dyDescent="0.25">
      <c r="A3253" s="64" t="s">
        <v>162</v>
      </c>
      <c r="B3253" s="65" t="s">
        <v>163</v>
      </c>
      <c r="C3253" s="65" t="s">
        <v>164</v>
      </c>
      <c r="D3253" s="65" t="s">
        <v>1071</v>
      </c>
      <c r="E3253" s="77" t="s">
        <v>361</v>
      </c>
      <c r="F3253" s="65" t="s">
        <v>633</v>
      </c>
      <c r="G3253" s="65" t="s">
        <v>649</v>
      </c>
      <c r="H3253" s="65" t="s">
        <v>635</v>
      </c>
      <c r="I3253" s="81">
        <v>29843.962500000031</v>
      </c>
      <c r="J3253" s="48" t="str">
        <f t="shared" si="50"/>
        <v>480 Dept of Environmental Quality</v>
      </c>
      <c r="K3253" s="48" t="str">
        <f>IFERROR(VLOOKUP(C3253,AppropUnits[],13,0),D3253)</f>
        <v>DEQ Executive Director's Office Admin</v>
      </c>
      <c r="L3253" s="72" t="s">
        <v>632</v>
      </c>
      <c r="M3253" s="73" t="s">
        <v>2161</v>
      </c>
    </row>
    <row r="3254" spans="1:13" ht="15" customHeight="1" x14ac:dyDescent="0.25">
      <c r="A3254" s="64" t="s">
        <v>162</v>
      </c>
      <c r="B3254" s="65" t="s">
        <v>163</v>
      </c>
      <c r="C3254" s="65" t="s">
        <v>164</v>
      </c>
      <c r="D3254" s="65" t="s">
        <v>1071</v>
      </c>
      <c r="E3254" s="77" t="s">
        <v>361</v>
      </c>
      <c r="F3254" s="65" t="s">
        <v>633</v>
      </c>
      <c r="G3254" s="65" t="s">
        <v>650</v>
      </c>
      <c r="H3254" s="65" t="s">
        <v>635</v>
      </c>
      <c r="I3254" s="81">
        <v>6595</v>
      </c>
      <c r="J3254" s="48" t="str">
        <f t="shared" si="50"/>
        <v>480 Dept of Environmental Quality</v>
      </c>
      <c r="K3254" s="48" t="str">
        <f>IFERROR(VLOOKUP(C3254,AppropUnits[],13,0),D3254)</f>
        <v>DEQ Executive Director's Office Admin</v>
      </c>
      <c r="L3254" s="72" t="s">
        <v>632</v>
      </c>
      <c r="M3254" s="73" t="s">
        <v>2161</v>
      </c>
    </row>
    <row r="3255" spans="1:13" ht="15" customHeight="1" x14ac:dyDescent="0.25">
      <c r="A3255" s="64" t="s">
        <v>162</v>
      </c>
      <c r="B3255" s="65" t="s">
        <v>163</v>
      </c>
      <c r="C3255" s="65" t="s">
        <v>164</v>
      </c>
      <c r="D3255" s="65" t="s">
        <v>1071</v>
      </c>
      <c r="E3255" s="77" t="s">
        <v>361</v>
      </c>
      <c r="F3255" s="65" t="s">
        <v>633</v>
      </c>
      <c r="G3255" s="65" t="s">
        <v>651</v>
      </c>
      <c r="H3255" s="65" t="s">
        <v>635</v>
      </c>
      <c r="I3255" s="81">
        <v>-2950.6266720000003</v>
      </c>
      <c r="J3255" s="48" t="str">
        <f t="shared" si="50"/>
        <v>480 Dept of Environmental Quality</v>
      </c>
      <c r="K3255" s="48" t="str">
        <f>IFERROR(VLOOKUP(C3255,AppropUnits[],13,0),D3255)</f>
        <v>DEQ Executive Director's Office Admin</v>
      </c>
      <c r="L3255" s="72" t="s">
        <v>632</v>
      </c>
      <c r="M3255" s="73" t="s">
        <v>2161</v>
      </c>
    </row>
    <row r="3256" spans="1:13" ht="15" customHeight="1" x14ac:dyDescent="0.25">
      <c r="A3256" s="64" t="s">
        <v>162</v>
      </c>
      <c r="B3256" s="65" t="s">
        <v>163</v>
      </c>
      <c r="C3256" s="65" t="s">
        <v>164</v>
      </c>
      <c r="D3256" s="65" t="s">
        <v>1071</v>
      </c>
      <c r="E3256" s="77" t="s">
        <v>361</v>
      </c>
      <c r="F3256" s="65" t="s">
        <v>633</v>
      </c>
      <c r="G3256" s="65" t="s">
        <v>667</v>
      </c>
      <c r="H3256" s="65" t="s">
        <v>635</v>
      </c>
      <c r="I3256" s="81">
        <v>2172.239999999993</v>
      </c>
      <c r="J3256" s="48" t="str">
        <f t="shared" si="50"/>
        <v>480 Dept of Environmental Quality</v>
      </c>
      <c r="K3256" s="48" t="str">
        <f>IFERROR(VLOOKUP(C3256,AppropUnits[],13,0),D3256)</f>
        <v>DEQ Executive Director's Office Admin</v>
      </c>
      <c r="L3256" s="72" t="s">
        <v>632</v>
      </c>
      <c r="M3256" s="73" t="s">
        <v>2161</v>
      </c>
    </row>
    <row r="3257" spans="1:13" ht="15" customHeight="1" x14ac:dyDescent="0.25">
      <c r="A3257" s="64" t="s">
        <v>162</v>
      </c>
      <c r="B3257" s="65" t="s">
        <v>163</v>
      </c>
      <c r="C3257" s="65" t="s">
        <v>164</v>
      </c>
      <c r="D3257" s="65" t="s">
        <v>1071</v>
      </c>
      <c r="E3257" s="77" t="s">
        <v>361</v>
      </c>
      <c r="F3257" s="65" t="s">
        <v>633</v>
      </c>
      <c r="G3257" s="65" t="s">
        <v>644</v>
      </c>
      <c r="H3257" s="65" t="s">
        <v>635</v>
      </c>
      <c r="I3257" s="81">
        <v>1313.0349999999994</v>
      </c>
      <c r="J3257" s="48" t="str">
        <f t="shared" si="50"/>
        <v>480 Dept of Environmental Quality</v>
      </c>
      <c r="K3257" s="48" t="str">
        <f>IFERROR(VLOOKUP(C3257,AppropUnits[],13,0),D3257)</f>
        <v>DEQ Executive Director's Office Admin</v>
      </c>
      <c r="L3257" s="72" t="s">
        <v>632</v>
      </c>
      <c r="M3257" s="73" t="s">
        <v>2161</v>
      </c>
    </row>
    <row r="3258" spans="1:13" ht="15" customHeight="1" x14ac:dyDescent="0.25">
      <c r="A3258" s="64" t="s">
        <v>162</v>
      </c>
      <c r="B3258" s="65" t="s">
        <v>163</v>
      </c>
      <c r="C3258" s="65" t="s">
        <v>164</v>
      </c>
      <c r="D3258" s="65" t="s">
        <v>1071</v>
      </c>
      <c r="E3258" s="77" t="s">
        <v>361</v>
      </c>
      <c r="F3258" s="65" t="s">
        <v>633</v>
      </c>
      <c r="G3258" s="65" t="s">
        <v>652</v>
      </c>
      <c r="H3258" s="65" t="s">
        <v>635</v>
      </c>
      <c r="I3258" s="81">
        <v>46173.749896887399</v>
      </c>
      <c r="J3258" s="48" t="str">
        <f t="shared" si="50"/>
        <v>480 Dept of Environmental Quality</v>
      </c>
      <c r="K3258" s="48" t="str">
        <f>IFERROR(VLOOKUP(C3258,AppropUnits[],13,0),D3258)</f>
        <v>DEQ Executive Director's Office Admin</v>
      </c>
      <c r="L3258" s="72" t="s">
        <v>632</v>
      </c>
      <c r="M3258" s="73" t="s">
        <v>2161</v>
      </c>
    </row>
    <row r="3259" spans="1:13" ht="15" customHeight="1" x14ac:dyDescent="0.25">
      <c r="A3259" s="64" t="s">
        <v>162</v>
      </c>
      <c r="B3259" s="65" t="s">
        <v>163</v>
      </c>
      <c r="C3259" s="65" t="s">
        <v>165</v>
      </c>
      <c r="D3259" s="65" t="s">
        <v>1072</v>
      </c>
      <c r="E3259" s="77" t="s">
        <v>361</v>
      </c>
      <c r="F3259" s="65" t="s">
        <v>633</v>
      </c>
      <c r="G3259" s="65" t="s">
        <v>634</v>
      </c>
      <c r="H3259" s="65" t="s">
        <v>635</v>
      </c>
      <c r="I3259" s="81">
        <v>1244.8991458002822</v>
      </c>
      <c r="J3259" s="48" t="str">
        <f t="shared" si="50"/>
        <v>480 Dept of Environmental Quality</v>
      </c>
      <c r="K3259" s="48" t="str">
        <f>IFERROR(VLOOKUP(C3259,AppropUnits[],13,0),D3259)</f>
        <v>DEQ Local Health Departments</v>
      </c>
      <c r="L3259" s="72" t="s">
        <v>632</v>
      </c>
      <c r="M3259" s="73" t="s">
        <v>2161</v>
      </c>
    </row>
    <row r="3260" spans="1:13" ht="15" customHeight="1" x14ac:dyDescent="0.25">
      <c r="A3260" s="64" t="s">
        <v>162</v>
      </c>
      <c r="B3260" s="65" t="s">
        <v>163</v>
      </c>
      <c r="C3260" s="65" t="s">
        <v>165</v>
      </c>
      <c r="D3260" s="65" t="s">
        <v>1072</v>
      </c>
      <c r="E3260" s="77" t="s">
        <v>361</v>
      </c>
      <c r="F3260" s="65" t="s">
        <v>633</v>
      </c>
      <c r="G3260" s="65" t="s">
        <v>650</v>
      </c>
      <c r="H3260" s="65" t="s">
        <v>635</v>
      </c>
      <c r="I3260" s="81">
        <v>380.25828166584301</v>
      </c>
      <c r="J3260" s="48" t="str">
        <f t="shared" si="50"/>
        <v>480 Dept of Environmental Quality</v>
      </c>
      <c r="K3260" s="48" t="str">
        <f>IFERROR(VLOOKUP(C3260,AppropUnits[],13,0),D3260)</f>
        <v>DEQ Local Health Departments</v>
      </c>
      <c r="L3260" s="72" t="s">
        <v>632</v>
      </c>
      <c r="M3260" s="73" t="s">
        <v>2161</v>
      </c>
    </row>
    <row r="3261" spans="1:13" ht="15" customHeight="1" x14ac:dyDescent="0.25">
      <c r="A3261" s="64" t="s">
        <v>162</v>
      </c>
      <c r="B3261" s="65" t="s">
        <v>163</v>
      </c>
      <c r="C3261" s="65" t="s">
        <v>165</v>
      </c>
      <c r="D3261" s="65" t="s">
        <v>1073</v>
      </c>
      <c r="E3261" s="77" t="s">
        <v>361</v>
      </c>
      <c r="F3261" s="65" t="s">
        <v>633</v>
      </c>
      <c r="G3261" s="65" t="s">
        <v>634</v>
      </c>
      <c r="H3261" s="65" t="s">
        <v>635</v>
      </c>
      <c r="I3261" s="81">
        <v>0</v>
      </c>
      <c r="J3261" s="48" t="str">
        <f t="shared" si="50"/>
        <v>480 Dept of Environmental Quality</v>
      </c>
      <c r="K3261" s="48" t="str">
        <f>IFERROR(VLOOKUP(C3261,AppropUnits[],13,0),D3261)</f>
        <v>DEQ Local Health Departments</v>
      </c>
      <c r="L3261" s="72" t="s">
        <v>632</v>
      </c>
      <c r="M3261" s="73" t="s">
        <v>2161</v>
      </c>
    </row>
    <row r="3262" spans="1:13" ht="15" customHeight="1" x14ac:dyDescent="0.25">
      <c r="A3262" s="64" t="s">
        <v>162</v>
      </c>
      <c r="B3262" s="65" t="s">
        <v>163</v>
      </c>
      <c r="C3262" s="65" t="s">
        <v>165</v>
      </c>
      <c r="D3262" s="65" t="s">
        <v>1073</v>
      </c>
      <c r="E3262" s="77" t="s">
        <v>361</v>
      </c>
      <c r="F3262" s="65" t="s">
        <v>633</v>
      </c>
      <c r="G3262" s="65" t="s">
        <v>649</v>
      </c>
      <c r="H3262" s="65" t="s">
        <v>635</v>
      </c>
      <c r="I3262" s="81">
        <v>1049.2324999999987</v>
      </c>
      <c r="J3262" s="48" t="str">
        <f t="shared" si="50"/>
        <v>480 Dept of Environmental Quality</v>
      </c>
      <c r="K3262" s="48" t="str">
        <f>IFERROR(VLOOKUP(C3262,AppropUnits[],13,0),D3262)</f>
        <v>DEQ Local Health Departments</v>
      </c>
      <c r="L3262" s="72" t="s">
        <v>632</v>
      </c>
      <c r="M3262" s="73" t="s">
        <v>2161</v>
      </c>
    </row>
    <row r="3263" spans="1:13" ht="15" customHeight="1" x14ac:dyDescent="0.25">
      <c r="A3263" s="64" t="s">
        <v>162</v>
      </c>
      <c r="B3263" s="65" t="s">
        <v>163</v>
      </c>
      <c r="C3263" s="65" t="s">
        <v>165</v>
      </c>
      <c r="D3263" s="65" t="s">
        <v>1073</v>
      </c>
      <c r="E3263" s="77" t="s">
        <v>361</v>
      </c>
      <c r="F3263" s="65" t="s">
        <v>633</v>
      </c>
      <c r="G3263" s="65" t="s">
        <v>650</v>
      </c>
      <c r="H3263" s="65" t="s">
        <v>635</v>
      </c>
      <c r="I3263" s="81">
        <v>196.25</v>
      </c>
      <c r="J3263" s="48" t="str">
        <f t="shared" si="50"/>
        <v>480 Dept of Environmental Quality</v>
      </c>
      <c r="K3263" s="48" t="str">
        <f>IFERROR(VLOOKUP(C3263,AppropUnits[],13,0),D3263)</f>
        <v>DEQ Local Health Departments</v>
      </c>
      <c r="L3263" s="72" t="s">
        <v>632</v>
      </c>
      <c r="M3263" s="73" t="s">
        <v>2161</v>
      </c>
    </row>
    <row r="3264" spans="1:13" ht="15" customHeight="1" x14ac:dyDescent="0.25">
      <c r="A3264" s="64" t="s">
        <v>162</v>
      </c>
      <c r="B3264" s="65" t="s">
        <v>163</v>
      </c>
      <c r="C3264" s="65" t="s">
        <v>165</v>
      </c>
      <c r="D3264" s="65" t="s">
        <v>1073</v>
      </c>
      <c r="E3264" s="77" t="s">
        <v>361</v>
      </c>
      <c r="F3264" s="65" t="s">
        <v>633</v>
      </c>
      <c r="G3264" s="65" t="s">
        <v>651</v>
      </c>
      <c r="H3264" s="65" t="s">
        <v>635</v>
      </c>
      <c r="I3264" s="81">
        <v>-5.487999999999999E-3</v>
      </c>
      <c r="J3264" s="48" t="str">
        <f t="shared" si="50"/>
        <v>480 Dept of Environmental Quality</v>
      </c>
      <c r="K3264" s="48" t="str">
        <f>IFERROR(VLOOKUP(C3264,AppropUnits[],13,0),D3264)</f>
        <v>DEQ Local Health Departments</v>
      </c>
      <c r="L3264" s="72" t="s">
        <v>632</v>
      </c>
      <c r="M3264" s="73" t="s">
        <v>2161</v>
      </c>
    </row>
    <row r="3265" spans="1:13" ht="15" customHeight="1" x14ac:dyDescent="0.25">
      <c r="A3265" s="64" t="s">
        <v>162</v>
      </c>
      <c r="B3265" s="65" t="s">
        <v>163</v>
      </c>
      <c r="C3265" s="65" t="s">
        <v>165</v>
      </c>
      <c r="D3265" s="65" t="s">
        <v>1073</v>
      </c>
      <c r="E3265" s="77" t="s">
        <v>361</v>
      </c>
      <c r="F3265" s="65" t="s">
        <v>633</v>
      </c>
      <c r="G3265" s="65" t="s">
        <v>652</v>
      </c>
      <c r="H3265" s="65" t="s">
        <v>635</v>
      </c>
      <c r="I3265" s="81">
        <v>1014.2542274</v>
      </c>
      <c r="J3265" s="48" t="str">
        <f t="shared" si="50"/>
        <v>480 Dept of Environmental Quality</v>
      </c>
      <c r="K3265" s="48" t="str">
        <f>IFERROR(VLOOKUP(C3265,AppropUnits[],13,0),D3265)</f>
        <v>DEQ Local Health Departments</v>
      </c>
      <c r="L3265" s="72" t="s">
        <v>632</v>
      </c>
      <c r="M3265" s="73" t="s">
        <v>2161</v>
      </c>
    </row>
    <row r="3266" spans="1:13" ht="15" customHeight="1" x14ac:dyDescent="0.25">
      <c r="A3266" s="64" t="s">
        <v>162</v>
      </c>
      <c r="B3266" s="65" t="s">
        <v>163</v>
      </c>
      <c r="C3266" s="65" t="s">
        <v>1074</v>
      </c>
      <c r="D3266" s="65" t="s">
        <v>1075</v>
      </c>
      <c r="E3266" s="77" t="s">
        <v>361</v>
      </c>
      <c r="F3266" s="65" t="s">
        <v>633</v>
      </c>
      <c r="G3266" s="65" t="s">
        <v>634</v>
      </c>
      <c r="H3266" s="65" t="s">
        <v>635</v>
      </c>
      <c r="I3266" s="81">
        <v>363.34008178845249</v>
      </c>
      <c r="J3266" s="48" t="str">
        <f t="shared" si="50"/>
        <v>480 Dept of Environmental Quality</v>
      </c>
      <c r="K3266" s="48" t="str">
        <f>IFERROR(VLOOKUP(C3266,AppropUnits[],13,0),D3266)</f>
        <v>DEQ Radon</v>
      </c>
      <c r="L3266" s="72" t="s">
        <v>632</v>
      </c>
      <c r="M3266" s="73" t="s">
        <v>2161</v>
      </c>
    </row>
    <row r="3267" spans="1:13" ht="15" customHeight="1" x14ac:dyDescent="0.25">
      <c r="A3267" s="64" t="s">
        <v>162</v>
      </c>
      <c r="B3267" s="65" t="s">
        <v>163</v>
      </c>
      <c r="C3267" s="65" t="s">
        <v>1074</v>
      </c>
      <c r="D3267" s="65" t="s">
        <v>1075</v>
      </c>
      <c r="E3267" s="77" t="s">
        <v>361</v>
      </c>
      <c r="F3267" s="65" t="s">
        <v>633</v>
      </c>
      <c r="G3267" s="65" t="s">
        <v>650</v>
      </c>
      <c r="H3267" s="65" t="s">
        <v>635</v>
      </c>
      <c r="I3267" s="81">
        <v>110.98334803048306</v>
      </c>
      <c r="J3267" s="48" t="str">
        <f t="shared" si="50"/>
        <v>480 Dept of Environmental Quality</v>
      </c>
      <c r="K3267" s="48" t="str">
        <f>IFERROR(VLOOKUP(C3267,AppropUnits[],13,0),D3267)</f>
        <v>DEQ Radon</v>
      </c>
      <c r="L3267" s="72" t="s">
        <v>632</v>
      </c>
      <c r="M3267" s="73" t="s">
        <v>2161</v>
      </c>
    </row>
    <row r="3268" spans="1:13" ht="15" customHeight="1" x14ac:dyDescent="0.25">
      <c r="A3268" s="64" t="s">
        <v>162</v>
      </c>
      <c r="B3268" s="65" t="s">
        <v>163</v>
      </c>
      <c r="C3268" s="65" t="s">
        <v>166</v>
      </c>
      <c r="D3268" s="65" t="s">
        <v>1076</v>
      </c>
      <c r="E3268" s="77" t="s">
        <v>361</v>
      </c>
      <c r="F3268" s="65" t="s">
        <v>633</v>
      </c>
      <c r="G3268" s="65" t="s">
        <v>634</v>
      </c>
      <c r="H3268" s="65" t="s">
        <v>635</v>
      </c>
      <c r="I3268" s="81">
        <v>484.14065442977056</v>
      </c>
      <c r="J3268" s="48" t="str">
        <f t="shared" ref="J3268:J3331" si="51">IF(A3268&gt;"",A3268&amp;" "&amp;B3268,B3268)</f>
        <v>480 Dept of Environmental Quality</v>
      </c>
      <c r="K3268" s="48" t="str">
        <f>IFERROR(VLOOKUP(C3268,AppropUnits[],13,0),D3268)</f>
        <v>DEQ Water Quality</v>
      </c>
      <c r="L3268" s="72" t="s">
        <v>632</v>
      </c>
      <c r="M3268" s="73" t="s">
        <v>2161</v>
      </c>
    </row>
    <row r="3269" spans="1:13" ht="15" customHeight="1" x14ac:dyDescent="0.25">
      <c r="A3269" s="64" t="s">
        <v>162</v>
      </c>
      <c r="B3269" s="65" t="s">
        <v>163</v>
      </c>
      <c r="C3269" s="65" t="s">
        <v>166</v>
      </c>
      <c r="D3269" s="65" t="s">
        <v>1076</v>
      </c>
      <c r="E3269" s="77" t="s">
        <v>361</v>
      </c>
      <c r="F3269" s="65" t="s">
        <v>633</v>
      </c>
      <c r="G3269" s="65" t="s">
        <v>650</v>
      </c>
      <c r="H3269" s="65" t="s">
        <v>635</v>
      </c>
      <c r="I3269" s="81">
        <v>147.88225532895979</v>
      </c>
      <c r="J3269" s="48" t="str">
        <f t="shared" si="51"/>
        <v>480 Dept of Environmental Quality</v>
      </c>
      <c r="K3269" s="48" t="str">
        <f>IFERROR(VLOOKUP(C3269,AppropUnits[],13,0),D3269)</f>
        <v>DEQ Water Quality</v>
      </c>
      <c r="L3269" s="72" t="s">
        <v>632</v>
      </c>
      <c r="M3269" s="73" t="s">
        <v>2161</v>
      </c>
    </row>
    <row r="3270" spans="1:13" ht="15" customHeight="1" x14ac:dyDescent="0.25">
      <c r="A3270" s="64" t="s">
        <v>162</v>
      </c>
      <c r="B3270" s="65" t="s">
        <v>163</v>
      </c>
      <c r="C3270" s="65" t="s">
        <v>167</v>
      </c>
      <c r="D3270" s="65" t="s">
        <v>1077</v>
      </c>
      <c r="E3270" s="77" t="s">
        <v>361</v>
      </c>
      <c r="F3270" s="65" t="s">
        <v>633</v>
      </c>
      <c r="G3270" s="65" t="s">
        <v>634</v>
      </c>
      <c r="H3270" s="65" t="s">
        <v>635</v>
      </c>
      <c r="I3270" s="81">
        <v>907.8752670785077</v>
      </c>
      <c r="J3270" s="48" t="str">
        <f t="shared" si="51"/>
        <v>480 Dept of Environmental Quality</v>
      </c>
      <c r="K3270" s="48" t="str">
        <f>IFERROR(VLOOKUP(C3270,AppropUnits[],13,0),D3270)</f>
        <v>DEQ Drinking Water</v>
      </c>
      <c r="L3270" s="72" t="s">
        <v>632</v>
      </c>
      <c r="M3270" s="73" t="s">
        <v>2161</v>
      </c>
    </row>
    <row r="3271" spans="1:13" ht="15" customHeight="1" x14ac:dyDescent="0.25">
      <c r="A3271" s="64" t="s">
        <v>162</v>
      </c>
      <c r="B3271" s="65" t="s">
        <v>163</v>
      </c>
      <c r="C3271" s="65" t="s">
        <v>167</v>
      </c>
      <c r="D3271" s="65" t="s">
        <v>1077</v>
      </c>
      <c r="E3271" s="77" t="s">
        <v>361</v>
      </c>
      <c r="F3271" s="65" t="s">
        <v>633</v>
      </c>
      <c r="G3271" s="65" t="s">
        <v>650</v>
      </c>
      <c r="H3271" s="65" t="s">
        <v>635</v>
      </c>
      <c r="I3271" s="81">
        <v>277.31329898556783</v>
      </c>
      <c r="J3271" s="48" t="str">
        <f t="shared" si="51"/>
        <v>480 Dept of Environmental Quality</v>
      </c>
      <c r="K3271" s="48" t="str">
        <f>IFERROR(VLOOKUP(C3271,AppropUnits[],13,0),D3271)</f>
        <v>DEQ Drinking Water</v>
      </c>
      <c r="L3271" s="72" t="s">
        <v>632</v>
      </c>
      <c r="M3271" s="73" t="s">
        <v>2161</v>
      </c>
    </row>
    <row r="3272" spans="1:13" ht="15" customHeight="1" x14ac:dyDescent="0.25">
      <c r="A3272" s="64" t="s">
        <v>162</v>
      </c>
      <c r="B3272" s="65" t="s">
        <v>163</v>
      </c>
      <c r="C3272" s="65" t="s">
        <v>168</v>
      </c>
      <c r="D3272" s="65" t="s">
        <v>1078</v>
      </c>
      <c r="E3272" s="77" t="s">
        <v>361</v>
      </c>
      <c r="F3272" s="65" t="s">
        <v>633</v>
      </c>
      <c r="G3272" s="65" t="s">
        <v>634</v>
      </c>
      <c r="H3272" s="65" t="s">
        <v>635</v>
      </c>
      <c r="I3272" s="81">
        <v>155.71717790933678</v>
      </c>
      <c r="J3272" s="48" t="str">
        <f t="shared" si="51"/>
        <v>480 Dept of Environmental Quality</v>
      </c>
      <c r="K3272" s="48" t="str">
        <f>IFERROR(VLOOKUP(C3272,AppropUnits[],13,0),D3272)</f>
        <v>DEQ Waste Mgmt &amp; Radiation Control</v>
      </c>
      <c r="L3272" s="72" t="s">
        <v>632</v>
      </c>
      <c r="M3272" s="73" t="s">
        <v>2161</v>
      </c>
    </row>
    <row r="3273" spans="1:13" ht="15" customHeight="1" x14ac:dyDescent="0.25">
      <c r="A3273" s="64" t="s">
        <v>162</v>
      </c>
      <c r="B3273" s="65" t="s">
        <v>163</v>
      </c>
      <c r="C3273" s="65" t="s">
        <v>168</v>
      </c>
      <c r="D3273" s="65" t="s">
        <v>1078</v>
      </c>
      <c r="E3273" s="77" t="s">
        <v>361</v>
      </c>
      <c r="F3273" s="65" t="s">
        <v>633</v>
      </c>
      <c r="G3273" s="65" t="s">
        <v>650</v>
      </c>
      <c r="H3273" s="65" t="s">
        <v>635</v>
      </c>
      <c r="I3273" s="81">
        <v>47.564292013064168</v>
      </c>
      <c r="J3273" s="48" t="str">
        <f t="shared" si="51"/>
        <v>480 Dept of Environmental Quality</v>
      </c>
      <c r="K3273" s="48" t="str">
        <f>IFERROR(VLOOKUP(C3273,AppropUnits[],13,0),D3273)</f>
        <v>DEQ Waste Mgmt &amp; Radiation Control</v>
      </c>
      <c r="L3273" s="72" t="s">
        <v>632</v>
      </c>
      <c r="M3273" s="73" t="s">
        <v>2161</v>
      </c>
    </row>
    <row r="3274" spans="1:13" ht="15" customHeight="1" x14ac:dyDescent="0.25">
      <c r="A3274" s="64" t="s">
        <v>162</v>
      </c>
      <c r="B3274" s="65" t="s">
        <v>163</v>
      </c>
      <c r="C3274" s="65" t="s">
        <v>365</v>
      </c>
      <c r="D3274" s="65" t="s">
        <v>1079</v>
      </c>
      <c r="E3274" s="77" t="s">
        <v>361</v>
      </c>
      <c r="F3274" s="65" t="s">
        <v>633</v>
      </c>
      <c r="G3274" s="65" t="s">
        <v>634</v>
      </c>
      <c r="H3274" s="65" t="s">
        <v>13</v>
      </c>
      <c r="I3274" s="81">
        <v>-572.28511818831453</v>
      </c>
      <c r="J3274" s="48" t="str">
        <f t="shared" si="51"/>
        <v>480 Dept of Environmental Quality</v>
      </c>
      <c r="K3274" s="48" t="str">
        <f>IFERROR(VLOOKUP(C3274,AppropUnits[],13,0),D3274)</f>
        <v>DEQ AQ Administration</v>
      </c>
      <c r="L3274" s="72" t="s">
        <v>632</v>
      </c>
      <c r="M3274" s="73" t="s">
        <v>2161</v>
      </c>
    </row>
    <row r="3275" spans="1:13" ht="15" customHeight="1" x14ac:dyDescent="0.25">
      <c r="A3275" s="64" t="s">
        <v>162</v>
      </c>
      <c r="B3275" s="65" t="s">
        <v>163</v>
      </c>
      <c r="C3275" s="65" t="s">
        <v>365</v>
      </c>
      <c r="D3275" s="65" t="s">
        <v>1079</v>
      </c>
      <c r="E3275" s="77" t="s">
        <v>361</v>
      </c>
      <c r="F3275" s="65" t="s">
        <v>633</v>
      </c>
      <c r="G3275" s="65" t="s">
        <v>634</v>
      </c>
      <c r="H3275" s="65" t="s">
        <v>635</v>
      </c>
      <c r="I3275" s="81">
        <v>3443.0444000000048</v>
      </c>
      <c r="J3275" s="48" t="str">
        <f t="shared" si="51"/>
        <v>480 Dept of Environmental Quality</v>
      </c>
      <c r="K3275" s="48" t="str">
        <f>IFERROR(VLOOKUP(C3275,AppropUnits[],13,0),D3275)</f>
        <v>DEQ AQ Administration</v>
      </c>
      <c r="L3275" s="72" t="s">
        <v>632</v>
      </c>
      <c r="M3275" s="73" t="s">
        <v>2161</v>
      </c>
    </row>
    <row r="3276" spans="1:13" ht="15" customHeight="1" x14ac:dyDescent="0.25">
      <c r="A3276" s="64" t="s">
        <v>162</v>
      </c>
      <c r="B3276" s="65" t="s">
        <v>163</v>
      </c>
      <c r="C3276" s="65" t="s">
        <v>365</v>
      </c>
      <c r="D3276" s="65" t="s">
        <v>1079</v>
      </c>
      <c r="E3276" s="77" t="s">
        <v>361</v>
      </c>
      <c r="F3276" s="65" t="s">
        <v>633</v>
      </c>
      <c r="G3276" s="65" t="s">
        <v>667</v>
      </c>
      <c r="H3276" s="65" t="s">
        <v>635</v>
      </c>
      <c r="I3276" s="81">
        <v>7822.649999999976</v>
      </c>
      <c r="J3276" s="48" t="str">
        <f t="shared" si="51"/>
        <v>480 Dept of Environmental Quality</v>
      </c>
      <c r="K3276" s="48" t="str">
        <f>IFERROR(VLOOKUP(C3276,AppropUnits[],13,0),D3276)</f>
        <v>DEQ AQ Administration</v>
      </c>
      <c r="L3276" s="72" t="s">
        <v>632</v>
      </c>
      <c r="M3276" s="73" t="s">
        <v>2161</v>
      </c>
    </row>
    <row r="3277" spans="1:13" ht="15" customHeight="1" x14ac:dyDescent="0.25">
      <c r="A3277" s="64" t="s">
        <v>162</v>
      </c>
      <c r="B3277" s="65" t="s">
        <v>163</v>
      </c>
      <c r="C3277" s="65" t="s">
        <v>365</v>
      </c>
      <c r="D3277" s="65" t="s">
        <v>1079</v>
      </c>
      <c r="E3277" s="77" t="s">
        <v>361</v>
      </c>
      <c r="F3277" s="65" t="s">
        <v>633</v>
      </c>
      <c r="G3277" s="65" t="s">
        <v>644</v>
      </c>
      <c r="H3277" s="65" t="s">
        <v>635</v>
      </c>
      <c r="I3277" s="81">
        <v>2322.4599999999987</v>
      </c>
      <c r="J3277" s="48" t="str">
        <f t="shared" si="51"/>
        <v>480 Dept of Environmental Quality</v>
      </c>
      <c r="K3277" s="48" t="str">
        <f>IFERROR(VLOOKUP(C3277,AppropUnits[],13,0),D3277)</f>
        <v>DEQ AQ Administration</v>
      </c>
      <c r="L3277" s="72" t="s">
        <v>632</v>
      </c>
      <c r="M3277" s="73" t="s">
        <v>2161</v>
      </c>
    </row>
    <row r="3278" spans="1:13" ht="15" customHeight="1" x14ac:dyDescent="0.25">
      <c r="A3278" s="64" t="s">
        <v>162</v>
      </c>
      <c r="B3278" s="65" t="s">
        <v>163</v>
      </c>
      <c r="C3278" s="65" t="s">
        <v>365</v>
      </c>
      <c r="D3278" s="65" t="s">
        <v>1079</v>
      </c>
      <c r="E3278" s="77" t="s">
        <v>361</v>
      </c>
      <c r="F3278" s="65" t="s">
        <v>633</v>
      </c>
      <c r="G3278" s="65" t="s">
        <v>652</v>
      </c>
      <c r="H3278" s="65" t="s">
        <v>635</v>
      </c>
      <c r="I3278" s="81">
        <v>3781.0173636366112</v>
      </c>
      <c r="J3278" s="48" t="str">
        <f t="shared" si="51"/>
        <v>480 Dept of Environmental Quality</v>
      </c>
      <c r="K3278" s="48" t="str">
        <f>IFERROR(VLOOKUP(C3278,AppropUnits[],13,0),D3278)</f>
        <v>DEQ AQ Administration</v>
      </c>
      <c r="L3278" s="72" t="s">
        <v>632</v>
      </c>
      <c r="M3278" s="73" t="s">
        <v>2161</v>
      </c>
    </row>
    <row r="3279" spans="1:13" ht="15" customHeight="1" x14ac:dyDescent="0.25">
      <c r="A3279" s="64" t="s">
        <v>162</v>
      </c>
      <c r="B3279" s="65" t="s">
        <v>163</v>
      </c>
      <c r="C3279" s="65" t="s">
        <v>1080</v>
      </c>
      <c r="D3279" s="65" t="s">
        <v>1081</v>
      </c>
      <c r="E3279" s="77" t="s">
        <v>361</v>
      </c>
      <c r="F3279" s="65" t="s">
        <v>633</v>
      </c>
      <c r="G3279" s="65" t="s">
        <v>634</v>
      </c>
      <c r="H3279" s="65" t="s">
        <v>13</v>
      </c>
      <c r="I3279" s="81">
        <v>48.139500000000027</v>
      </c>
      <c r="J3279" s="48" t="str">
        <f t="shared" si="51"/>
        <v>480 Dept of Environmental Quality</v>
      </c>
      <c r="K3279" s="48" t="str">
        <f>IFERROR(VLOOKUP(C3279,AppropUnits[],13,0),D3279)</f>
        <v>DEQ AQ Planning</v>
      </c>
      <c r="L3279" s="72" t="s">
        <v>632</v>
      </c>
      <c r="M3279" s="73" t="s">
        <v>2161</v>
      </c>
    </row>
    <row r="3280" spans="1:13" ht="15" customHeight="1" x14ac:dyDescent="0.25">
      <c r="A3280" s="64" t="s">
        <v>162</v>
      </c>
      <c r="B3280" s="65" t="s">
        <v>163</v>
      </c>
      <c r="C3280" s="65" t="s">
        <v>1080</v>
      </c>
      <c r="D3280" s="65" t="s">
        <v>1081</v>
      </c>
      <c r="E3280" s="77" t="s">
        <v>361</v>
      </c>
      <c r="F3280" s="65" t="s">
        <v>633</v>
      </c>
      <c r="G3280" s="65" t="s">
        <v>634</v>
      </c>
      <c r="H3280" s="65" t="s">
        <v>635</v>
      </c>
      <c r="I3280" s="81">
        <v>79.250277000000068</v>
      </c>
      <c r="J3280" s="48" t="str">
        <f t="shared" si="51"/>
        <v>480 Dept of Environmental Quality</v>
      </c>
      <c r="K3280" s="48" t="str">
        <f>IFERROR(VLOOKUP(C3280,AppropUnits[],13,0),D3280)</f>
        <v>DEQ AQ Planning</v>
      </c>
      <c r="L3280" s="72" t="s">
        <v>632</v>
      </c>
      <c r="M3280" s="73" t="s">
        <v>2161</v>
      </c>
    </row>
    <row r="3281" spans="1:13" ht="15" customHeight="1" x14ac:dyDescent="0.25">
      <c r="A3281" s="64" t="s">
        <v>162</v>
      </c>
      <c r="B3281" s="65" t="s">
        <v>163</v>
      </c>
      <c r="C3281" s="65" t="s">
        <v>1080</v>
      </c>
      <c r="D3281" s="65" t="s">
        <v>1081</v>
      </c>
      <c r="E3281" s="77" t="s">
        <v>361</v>
      </c>
      <c r="F3281" s="65" t="s">
        <v>633</v>
      </c>
      <c r="G3281" s="65" t="s">
        <v>649</v>
      </c>
      <c r="H3281" s="65" t="s">
        <v>635</v>
      </c>
      <c r="I3281" s="81">
        <v>388.54250000000008</v>
      </c>
      <c r="J3281" s="48" t="str">
        <f t="shared" si="51"/>
        <v>480 Dept of Environmental Quality</v>
      </c>
      <c r="K3281" s="48" t="str">
        <f>IFERROR(VLOOKUP(C3281,AppropUnits[],13,0),D3281)</f>
        <v>DEQ AQ Planning</v>
      </c>
      <c r="L3281" s="72" t="s">
        <v>632</v>
      </c>
      <c r="M3281" s="73" t="s">
        <v>2161</v>
      </c>
    </row>
    <row r="3282" spans="1:13" ht="15" customHeight="1" x14ac:dyDescent="0.25">
      <c r="A3282" s="64" t="s">
        <v>162</v>
      </c>
      <c r="B3282" s="65" t="s">
        <v>163</v>
      </c>
      <c r="C3282" s="65" t="s">
        <v>1080</v>
      </c>
      <c r="D3282" s="65" t="s">
        <v>1081</v>
      </c>
      <c r="E3282" s="77" t="s">
        <v>361</v>
      </c>
      <c r="F3282" s="65" t="s">
        <v>633</v>
      </c>
      <c r="G3282" s="65" t="s">
        <v>650</v>
      </c>
      <c r="H3282" s="65" t="s">
        <v>635</v>
      </c>
      <c r="I3282" s="81">
        <v>93.75</v>
      </c>
      <c r="J3282" s="48" t="str">
        <f t="shared" si="51"/>
        <v>480 Dept of Environmental Quality</v>
      </c>
      <c r="K3282" s="48" t="str">
        <f>IFERROR(VLOOKUP(C3282,AppropUnits[],13,0),D3282)</f>
        <v>DEQ AQ Planning</v>
      </c>
      <c r="L3282" s="72" t="s">
        <v>632</v>
      </c>
      <c r="M3282" s="73" t="s">
        <v>2161</v>
      </c>
    </row>
    <row r="3283" spans="1:13" ht="15" customHeight="1" x14ac:dyDescent="0.25">
      <c r="A3283" s="64" t="s">
        <v>162</v>
      </c>
      <c r="B3283" s="65" t="s">
        <v>163</v>
      </c>
      <c r="C3283" s="65" t="s">
        <v>1080</v>
      </c>
      <c r="D3283" s="65" t="s">
        <v>1081</v>
      </c>
      <c r="E3283" s="77" t="s">
        <v>361</v>
      </c>
      <c r="F3283" s="65" t="s">
        <v>633</v>
      </c>
      <c r="G3283" s="65" t="s">
        <v>652</v>
      </c>
      <c r="H3283" s="65" t="s">
        <v>635</v>
      </c>
      <c r="I3283" s="81">
        <v>570.32118339356202</v>
      </c>
      <c r="J3283" s="48" t="str">
        <f t="shared" si="51"/>
        <v>480 Dept of Environmental Quality</v>
      </c>
      <c r="K3283" s="48" t="str">
        <f>IFERROR(VLOOKUP(C3283,AppropUnits[],13,0),D3283)</f>
        <v>DEQ AQ Planning</v>
      </c>
      <c r="L3283" s="72" t="s">
        <v>632</v>
      </c>
      <c r="M3283" s="73" t="s">
        <v>2161</v>
      </c>
    </row>
    <row r="3284" spans="1:13" ht="15" customHeight="1" x14ac:dyDescent="0.25">
      <c r="A3284" s="64" t="s">
        <v>162</v>
      </c>
      <c r="B3284" s="65" t="s">
        <v>163</v>
      </c>
      <c r="C3284" s="65" t="s">
        <v>366</v>
      </c>
      <c r="D3284" s="65" t="s">
        <v>1082</v>
      </c>
      <c r="E3284" s="77" t="s">
        <v>361</v>
      </c>
      <c r="F3284" s="65" t="s">
        <v>633</v>
      </c>
      <c r="G3284" s="65" t="s">
        <v>634</v>
      </c>
      <c r="H3284" s="65" t="s">
        <v>635</v>
      </c>
      <c r="I3284" s="81">
        <v>87.07840000000013</v>
      </c>
      <c r="J3284" s="48" t="str">
        <f t="shared" si="51"/>
        <v>480 Dept of Environmental Quality</v>
      </c>
      <c r="K3284" s="48" t="str">
        <f>IFERROR(VLOOKUP(C3284,AppropUnits[],13,0),D3284)</f>
        <v>DEQ AQ Compliance</v>
      </c>
      <c r="L3284" s="72" t="s">
        <v>632</v>
      </c>
      <c r="M3284" s="73" t="s">
        <v>2161</v>
      </c>
    </row>
    <row r="3285" spans="1:13" ht="15" customHeight="1" x14ac:dyDescent="0.25">
      <c r="A3285" s="64" t="s">
        <v>162</v>
      </c>
      <c r="B3285" s="65" t="s">
        <v>163</v>
      </c>
      <c r="C3285" s="65" t="s">
        <v>366</v>
      </c>
      <c r="D3285" s="65" t="s">
        <v>1082</v>
      </c>
      <c r="E3285" s="77" t="s">
        <v>361</v>
      </c>
      <c r="F3285" s="65" t="s">
        <v>633</v>
      </c>
      <c r="G3285" s="65" t="s">
        <v>649</v>
      </c>
      <c r="H3285" s="65" t="s">
        <v>635</v>
      </c>
      <c r="I3285" s="81">
        <v>593.12250000000063</v>
      </c>
      <c r="J3285" s="48" t="str">
        <f t="shared" si="51"/>
        <v>480 Dept of Environmental Quality</v>
      </c>
      <c r="K3285" s="48" t="str">
        <f>IFERROR(VLOOKUP(C3285,AppropUnits[],13,0),D3285)</f>
        <v>DEQ AQ Compliance</v>
      </c>
      <c r="L3285" s="72" t="s">
        <v>632</v>
      </c>
      <c r="M3285" s="73" t="s">
        <v>2161</v>
      </c>
    </row>
    <row r="3286" spans="1:13" ht="15" customHeight="1" x14ac:dyDescent="0.25">
      <c r="A3286" s="64" t="s">
        <v>162</v>
      </c>
      <c r="B3286" s="65" t="s">
        <v>163</v>
      </c>
      <c r="C3286" s="65" t="s">
        <v>366</v>
      </c>
      <c r="D3286" s="65" t="s">
        <v>1082</v>
      </c>
      <c r="E3286" s="77" t="s">
        <v>361</v>
      </c>
      <c r="F3286" s="65" t="s">
        <v>633</v>
      </c>
      <c r="G3286" s="65" t="s">
        <v>650</v>
      </c>
      <c r="H3286" s="65" t="s">
        <v>635</v>
      </c>
      <c r="I3286" s="81">
        <v>151.25</v>
      </c>
      <c r="J3286" s="48" t="str">
        <f t="shared" si="51"/>
        <v>480 Dept of Environmental Quality</v>
      </c>
      <c r="K3286" s="48" t="str">
        <f>IFERROR(VLOOKUP(C3286,AppropUnits[],13,0),D3286)</f>
        <v>DEQ AQ Compliance</v>
      </c>
      <c r="L3286" s="72" t="s">
        <v>632</v>
      </c>
      <c r="M3286" s="73" t="s">
        <v>2161</v>
      </c>
    </row>
    <row r="3287" spans="1:13" ht="15" customHeight="1" x14ac:dyDescent="0.25">
      <c r="A3287" s="64" t="s">
        <v>162</v>
      </c>
      <c r="B3287" s="65" t="s">
        <v>163</v>
      </c>
      <c r="C3287" s="65" t="s">
        <v>366</v>
      </c>
      <c r="D3287" s="65" t="s">
        <v>1082</v>
      </c>
      <c r="E3287" s="77" t="s">
        <v>361</v>
      </c>
      <c r="F3287" s="65" t="s">
        <v>633</v>
      </c>
      <c r="G3287" s="65" t="s">
        <v>651</v>
      </c>
      <c r="H3287" s="65" t="s">
        <v>635</v>
      </c>
      <c r="I3287" s="81">
        <v>-45.186032000000004</v>
      </c>
      <c r="J3287" s="48" t="str">
        <f t="shared" si="51"/>
        <v>480 Dept of Environmental Quality</v>
      </c>
      <c r="K3287" s="48" t="str">
        <f>IFERROR(VLOOKUP(C3287,AppropUnits[],13,0),D3287)</f>
        <v>DEQ AQ Compliance</v>
      </c>
      <c r="L3287" s="72" t="s">
        <v>632</v>
      </c>
      <c r="M3287" s="73" t="s">
        <v>2161</v>
      </c>
    </row>
    <row r="3288" spans="1:13" ht="15" customHeight="1" x14ac:dyDescent="0.25">
      <c r="A3288" s="64" t="s">
        <v>162</v>
      </c>
      <c r="B3288" s="65" t="s">
        <v>163</v>
      </c>
      <c r="C3288" s="65" t="s">
        <v>366</v>
      </c>
      <c r="D3288" s="65" t="s">
        <v>1082</v>
      </c>
      <c r="E3288" s="77" t="s">
        <v>361</v>
      </c>
      <c r="F3288" s="65" t="s">
        <v>633</v>
      </c>
      <c r="G3288" s="65" t="s">
        <v>667</v>
      </c>
      <c r="H3288" s="65" t="s">
        <v>635</v>
      </c>
      <c r="I3288" s="81">
        <v>206.87999999999937</v>
      </c>
      <c r="J3288" s="48" t="str">
        <f t="shared" si="51"/>
        <v>480 Dept of Environmental Quality</v>
      </c>
      <c r="K3288" s="48" t="str">
        <f>IFERROR(VLOOKUP(C3288,AppropUnits[],13,0),D3288)</f>
        <v>DEQ AQ Compliance</v>
      </c>
      <c r="L3288" s="72" t="s">
        <v>632</v>
      </c>
      <c r="M3288" s="73" t="s">
        <v>2161</v>
      </c>
    </row>
    <row r="3289" spans="1:13" ht="15" customHeight="1" x14ac:dyDescent="0.25">
      <c r="A3289" s="64" t="s">
        <v>162</v>
      </c>
      <c r="B3289" s="65" t="s">
        <v>163</v>
      </c>
      <c r="C3289" s="65" t="s">
        <v>366</v>
      </c>
      <c r="D3289" s="65" t="s">
        <v>1082</v>
      </c>
      <c r="E3289" s="77" t="s">
        <v>361</v>
      </c>
      <c r="F3289" s="65" t="s">
        <v>633</v>
      </c>
      <c r="G3289" s="65" t="s">
        <v>652</v>
      </c>
      <c r="H3289" s="65" t="s">
        <v>635</v>
      </c>
      <c r="I3289" s="81">
        <v>1217.04</v>
      </c>
      <c r="J3289" s="48" t="str">
        <f t="shared" si="51"/>
        <v>480 Dept of Environmental Quality</v>
      </c>
      <c r="K3289" s="48" t="str">
        <f>IFERROR(VLOOKUP(C3289,AppropUnits[],13,0),D3289)</f>
        <v>DEQ AQ Compliance</v>
      </c>
      <c r="L3289" s="72" t="s">
        <v>632</v>
      </c>
      <c r="M3289" s="73" t="s">
        <v>2161</v>
      </c>
    </row>
    <row r="3290" spans="1:13" ht="15" customHeight="1" x14ac:dyDescent="0.25">
      <c r="A3290" s="64" t="s">
        <v>162</v>
      </c>
      <c r="B3290" s="65" t="s">
        <v>163</v>
      </c>
      <c r="C3290" s="65" t="s">
        <v>1083</v>
      </c>
      <c r="D3290" s="65" t="s">
        <v>1084</v>
      </c>
      <c r="E3290" s="77" t="s">
        <v>361</v>
      </c>
      <c r="F3290" s="65" t="s">
        <v>633</v>
      </c>
      <c r="G3290" s="65" t="s">
        <v>634</v>
      </c>
      <c r="H3290" s="65" t="s">
        <v>13</v>
      </c>
      <c r="I3290" s="81">
        <v>-13.402499999999918</v>
      </c>
      <c r="J3290" s="48" t="str">
        <f t="shared" si="51"/>
        <v>480 Dept of Environmental Quality</v>
      </c>
      <c r="K3290" s="48" t="str">
        <f>IFERROR(VLOOKUP(C3290,AppropUnits[],13,0),D3290)</f>
        <v>DEQ AQ Permitting</v>
      </c>
      <c r="L3290" s="72" t="s">
        <v>632</v>
      </c>
      <c r="M3290" s="73" t="s">
        <v>2161</v>
      </c>
    </row>
    <row r="3291" spans="1:13" ht="15" customHeight="1" x14ac:dyDescent="0.25">
      <c r="A3291" s="64" t="s">
        <v>162</v>
      </c>
      <c r="B3291" s="65" t="s">
        <v>163</v>
      </c>
      <c r="C3291" s="65" t="s">
        <v>1083</v>
      </c>
      <c r="D3291" s="65" t="s">
        <v>1084</v>
      </c>
      <c r="E3291" s="77" t="s">
        <v>361</v>
      </c>
      <c r="F3291" s="65" t="s">
        <v>633</v>
      </c>
      <c r="G3291" s="65" t="s">
        <v>634</v>
      </c>
      <c r="H3291" s="65" t="s">
        <v>635</v>
      </c>
      <c r="I3291" s="81">
        <v>106.99860000000017</v>
      </c>
      <c r="J3291" s="48" t="str">
        <f t="shared" si="51"/>
        <v>480 Dept of Environmental Quality</v>
      </c>
      <c r="K3291" s="48" t="str">
        <f>IFERROR(VLOOKUP(C3291,AppropUnits[],13,0),D3291)</f>
        <v>DEQ AQ Permitting</v>
      </c>
      <c r="L3291" s="72" t="s">
        <v>632</v>
      </c>
      <c r="M3291" s="73" t="s">
        <v>2161</v>
      </c>
    </row>
    <row r="3292" spans="1:13" ht="15" customHeight="1" x14ac:dyDescent="0.25">
      <c r="A3292" s="64" t="s">
        <v>162</v>
      </c>
      <c r="B3292" s="65" t="s">
        <v>163</v>
      </c>
      <c r="C3292" s="65" t="s">
        <v>1083</v>
      </c>
      <c r="D3292" s="65" t="s">
        <v>1084</v>
      </c>
      <c r="E3292" s="77" t="s">
        <v>361</v>
      </c>
      <c r="F3292" s="65" t="s">
        <v>633</v>
      </c>
      <c r="G3292" s="65" t="s">
        <v>649</v>
      </c>
      <c r="H3292" s="65" t="s">
        <v>635</v>
      </c>
      <c r="I3292" s="81">
        <v>1207.3375000000005</v>
      </c>
      <c r="J3292" s="48" t="str">
        <f t="shared" si="51"/>
        <v>480 Dept of Environmental Quality</v>
      </c>
      <c r="K3292" s="48" t="str">
        <f>IFERROR(VLOOKUP(C3292,AppropUnits[],13,0),D3292)</f>
        <v>DEQ AQ Permitting</v>
      </c>
      <c r="L3292" s="72" t="s">
        <v>632</v>
      </c>
      <c r="M3292" s="73" t="s">
        <v>2161</v>
      </c>
    </row>
    <row r="3293" spans="1:13" ht="15" customHeight="1" x14ac:dyDescent="0.25">
      <c r="A3293" s="64" t="s">
        <v>162</v>
      </c>
      <c r="B3293" s="65" t="s">
        <v>163</v>
      </c>
      <c r="C3293" s="65" t="s">
        <v>1083</v>
      </c>
      <c r="D3293" s="65" t="s">
        <v>1084</v>
      </c>
      <c r="E3293" s="77" t="s">
        <v>361</v>
      </c>
      <c r="F3293" s="65" t="s">
        <v>633</v>
      </c>
      <c r="G3293" s="65" t="s">
        <v>650</v>
      </c>
      <c r="H3293" s="65" t="s">
        <v>635</v>
      </c>
      <c r="I3293" s="81">
        <v>308</v>
      </c>
      <c r="J3293" s="48" t="str">
        <f t="shared" si="51"/>
        <v>480 Dept of Environmental Quality</v>
      </c>
      <c r="K3293" s="48" t="str">
        <f>IFERROR(VLOOKUP(C3293,AppropUnits[],13,0),D3293)</f>
        <v>DEQ AQ Permitting</v>
      </c>
      <c r="L3293" s="72" t="s">
        <v>632</v>
      </c>
      <c r="M3293" s="73" t="s">
        <v>2161</v>
      </c>
    </row>
    <row r="3294" spans="1:13" ht="15" customHeight="1" x14ac:dyDescent="0.25">
      <c r="A3294" s="64" t="s">
        <v>162</v>
      </c>
      <c r="B3294" s="65" t="s">
        <v>163</v>
      </c>
      <c r="C3294" s="65" t="s">
        <v>1083</v>
      </c>
      <c r="D3294" s="65" t="s">
        <v>1084</v>
      </c>
      <c r="E3294" s="77" t="s">
        <v>361</v>
      </c>
      <c r="F3294" s="65" t="s">
        <v>633</v>
      </c>
      <c r="G3294" s="65" t="s">
        <v>651</v>
      </c>
      <c r="H3294" s="65" t="s">
        <v>635</v>
      </c>
      <c r="I3294" s="81">
        <v>-4.799999999999999E-4</v>
      </c>
      <c r="J3294" s="48" t="str">
        <f t="shared" si="51"/>
        <v>480 Dept of Environmental Quality</v>
      </c>
      <c r="K3294" s="48" t="str">
        <f>IFERROR(VLOOKUP(C3294,AppropUnits[],13,0),D3294)</f>
        <v>DEQ AQ Permitting</v>
      </c>
      <c r="L3294" s="72" t="s">
        <v>632</v>
      </c>
      <c r="M3294" s="73" t="s">
        <v>2161</v>
      </c>
    </row>
    <row r="3295" spans="1:13" ht="15" customHeight="1" x14ac:dyDescent="0.25">
      <c r="A3295" s="64" t="s">
        <v>162</v>
      </c>
      <c r="B3295" s="65" t="s">
        <v>163</v>
      </c>
      <c r="C3295" s="65" t="s">
        <v>1083</v>
      </c>
      <c r="D3295" s="65" t="s">
        <v>1084</v>
      </c>
      <c r="E3295" s="77" t="s">
        <v>361</v>
      </c>
      <c r="F3295" s="65" t="s">
        <v>633</v>
      </c>
      <c r="G3295" s="65" t="s">
        <v>667</v>
      </c>
      <c r="H3295" s="65" t="s">
        <v>635</v>
      </c>
      <c r="I3295" s="81">
        <v>254.28999999999922</v>
      </c>
      <c r="J3295" s="48" t="str">
        <f t="shared" si="51"/>
        <v>480 Dept of Environmental Quality</v>
      </c>
      <c r="K3295" s="48" t="str">
        <f>IFERROR(VLOOKUP(C3295,AppropUnits[],13,0),D3295)</f>
        <v>DEQ AQ Permitting</v>
      </c>
      <c r="L3295" s="72" t="s">
        <v>632</v>
      </c>
      <c r="M3295" s="73" t="s">
        <v>2161</v>
      </c>
    </row>
    <row r="3296" spans="1:13" ht="15" customHeight="1" x14ac:dyDescent="0.25">
      <c r="A3296" s="64" t="s">
        <v>162</v>
      </c>
      <c r="B3296" s="65" t="s">
        <v>163</v>
      </c>
      <c r="C3296" s="65" t="s">
        <v>1083</v>
      </c>
      <c r="D3296" s="65" t="s">
        <v>1084</v>
      </c>
      <c r="E3296" s="77" t="s">
        <v>361</v>
      </c>
      <c r="F3296" s="65" t="s">
        <v>633</v>
      </c>
      <c r="G3296" s="65" t="s">
        <v>644</v>
      </c>
      <c r="H3296" s="65" t="s">
        <v>635</v>
      </c>
      <c r="I3296" s="81">
        <v>18.779999999999987</v>
      </c>
      <c r="J3296" s="48" t="str">
        <f t="shared" si="51"/>
        <v>480 Dept of Environmental Quality</v>
      </c>
      <c r="K3296" s="48" t="str">
        <f>IFERROR(VLOOKUP(C3296,AppropUnits[],13,0),D3296)</f>
        <v>DEQ AQ Permitting</v>
      </c>
      <c r="L3296" s="72" t="s">
        <v>632</v>
      </c>
      <c r="M3296" s="73" t="s">
        <v>2161</v>
      </c>
    </row>
    <row r="3297" spans="1:13" ht="15" customHeight="1" x14ac:dyDescent="0.25">
      <c r="A3297" s="64" t="s">
        <v>162</v>
      </c>
      <c r="B3297" s="65" t="s">
        <v>163</v>
      </c>
      <c r="C3297" s="65" t="s">
        <v>1083</v>
      </c>
      <c r="D3297" s="65" t="s">
        <v>1084</v>
      </c>
      <c r="E3297" s="77" t="s">
        <v>361</v>
      </c>
      <c r="F3297" s="65" t="s">
        <v>633</v>
      </c>
      <c r="G3297" s="65" t="s">
        <v>652</v>
      </c>
      <c r="H3297" s="65" t="s">
        <v>635</v>
      </c>
      <c r="I3297" s="81">
        <v>101.42</v>
      </c>
      <c r="J3297" s="48" t="str">
        <f t="shared" si="51"/>
        <v>480 Dept of Environmental Quality</v>
      </c>
      <c r="K3297" s="48" t="str">
        <f>IFERROR(VLOOKUP(C3297,AppropUnits[],13,0),D3297)</f>
        <v>DEQ AQ Permitting</v>
      </c>
      <c r="L3297" s="72" t="s">
        <v>632</v>
      </c>
      <c r="M3297" s="73" t="s">
        <v>2161</v>
      </c>
    </row>
    <row r="3298" spans="1:13" ht="15" customHeight="1" x14ac:dyDescent="0.25">
      <c r="A3298" s="64" t="s">
        <v>162</v>
      </c>
      <c r="B3298" s="65" t="s">
        <v>163</v>
      </c>
      <c r="C3298" s="65" t="s">
        <v>1085</v>
      </c>
      <c r="D3298" s="65" t="s">
        <v>1086</v>
      </c>
      <c r="E3298" s="77" t="s">
        <v>361</v>
      </c>
      <c r="F3298" s="65" t="s">
        <v>633</v>
      </c>
      <c r="G3298" s="65" t="s">
        <v>634</v>
      </c>
      <c r="H3298" s="65" t="s">
        <v>13</v>
      </c>
      <c r="I3298" s="81">
        <v>-1125.0564321683271</v>
      </c>
      <c r="J3298" s="48" t="str">
        <f t="shared" si="51"/>
        <v>480 Dept of Environmental Quality</v>
      </c>
      <c r="K3298" s="48" t="str">
        <f>IFERROR(VLOOKUP(C3298,AppropUnits[],13,0),D3298)</f>
        <v>DEQ WQ Support</v>
      </c>
      <c r="L3298" s="72" t="s">
        <v>632</v>
      </c>
      <c r="M3298" s="73" t="s">
        <v>2161</v>
      </c>
    </row>
    <row r="3299" spans="1:13" ht="15" customHeight="1" x14ac:dyDescent="0.25">
      <c r="A3299" s="64" t="s">
        <v>162</v>
      </c>
      <c r="B3299" s="65" t="s">
        <v>163</v>
      </c>
      <c r="C3299" s="65" t="s">
        <v>1085</v>
      </c>
      <c r="D3299" s="65" t="s">
        <v>1086</v>
      </c>
      <c r="E3299" s="77" t="s">
        <v>361</v>
      </c>
      <c r="F3299" s="65" t="s">
        <v>633</v>
      </c>
      <c r="G3299" s="65" t="s">
        <v>634</v>
      </c>
      <c r="H3299" s="65" t="s">
        <v>635</v>
      </c>
      <c r="I3299" s="81">
        <v>2754.5874000000035</v>
      </c>
      <c r="J3299" s="48" t="str">
        <f t="shared" si="51"/>
        <v>480 Dept of Environmental Quality</v>
      </c>
      <c r="K3299" s="48" t="str">
        <f>IFERROR(VLOOKUP(C3299,AppropUnits[],13,0),D3299)</f>
        <v>DEQ WQ Support</v>
      </c>
      <c r="L3299" s="72" t="s">
        <v>632</v>
      </c>
      <c r="M3299" s="73" t="s">
        <v>2161</v>
      </c>
    </row>
    <row r="3300" spans="1:13" ht="15" customHeight="1" x14ac:dyDescent="0.25">
      <c r="A3300" s="64" t="s">
        <v>162</v>
      </c>
      <c r="B3300" s="65" t="s">
        <v>163</v>
      </c>
      <c r="C3300" s="65" t="s">
        <v>1085</v>
      </c>
      <c r="D3300" s="65" t="s">
        <v>1086</v>
      </c>
      <c r="E3300" s="77" t="s">
        <v>361</v>
      </c>
      <c r="F3300" s="65" t="s">
        <v>633</v>
      </c>
      <c r="G3300" s="65" t="s">
        <v>649</v>
      </c>
      <c r="H3300" s="65" t="s">
        <v>635</v>
      </c>
      <c r="I3300" s="81">
        <v>358.01999999999759</v>
      </c>
      <c r="J3300" s="48" t="str">
        <f t="shared" si="51"/>
        <v>480 Dept of Environmental Quality</v>
      </c>
      <c r="K3300" s="48" t="str">
        <f>IFERROR(VLOOKUP(C3300,AppropUnits[],13,0),D3300)</f>
        <v>DEQ WQ Support</v>
      </c>
      <c r="L3300" s="72" t="s">
        <v>632</v>
      </c>
      <c r="M3300" s="73" t="s">
        <v>2161</v>
      </c>
    </row>
    <row r="3301" spans="1:13" ht="15" customHeight="1" x14ac:dyDescent="0.25">
      <c r="A3301" s="64" t="s">
        <v>162</v>
      </c>
      <c r="B3301" s="65" t="s">
        <v>163</v>
      </c>
      <c r="C3301" s="65" t="s">
        <v>1085</v>
      </c>
      <c r="D3301" s="65" t="s">
        <v>1086</v>
      </c>
      <c r="E3301" s="77" t="s">
        <v>361</v>
      </c>
      <c r="F3301" s="65" t="s">
        <v>633</v>
      </c>
      <c r="G3301" s="65" t="s">
        <v>650</v>
      </c>
      <c r="H3301" s="65" t="s">
        <v>635</v>
      </c>
      <c r="I3301" s="81">
        <v>159.75</v>
      </c>
      <c r="J3301" s="48" t="str">
        <f t="shared" si="51"/>
        <v>480 Dept of Environmental Quality</v>
      </c>
      <c r="K3301" s="48" t="str">
        <f>IFERROR(VLOOKUP(C3301,AppropUnits[],13,0),D3301)</f>
        <v>DEQ WQ Support</v>
      </c>
      <c r="L3301" s="72" t="s">
        <v>632</v>
      </c>
      <c r="M3301" s="73" t="s">
        <v>2161</v>
      </c>
    </row>
    <row r="3302" spans="1:13" ht="15" customHeight="1" x14ac:dyDescent="0.25">
      <c r="A3302" s="64" t="s">
        <v>162</v>
      </c>
      <c r="B3302" s="65" t="s">
        <v>163</v>
      </c>
      <c r="C3302" s="65" t="s">
        <v>1085</v>
      </c>
      <c r="D3302" s="65" t="s">
        <v>1086</v>
      </c>
      <c r="E3302" s="77" t="s">
        <v>361</v>
      </c>
      <c r="F3302" s="65" t="s">
        <v>633</v>
      </c>
      <c r="G3302" s="65" t="s">
        <v>651</v>
      </c>
      <c r="H3302" s="65" t="s">
        <v>635</v>
      </c>
      <c r="I3302" s="81">
        <v>-15.895232</v>
      </c>
      <c r="J3302" s="48" t="str">
        <f t="shared" si="51"/>
        <v>480 Dept of Environmental Quality</v>
      </c>
      <c r="K3302" s="48" t="str">
        <f>IFERROR(VLOOKUP(C3302,AppropUnits[],13,0),D3302)</f>
        <v>DEQ WQ Support</v>
      </c>
      <c r="L3302" s="72" t="s">
        <v>632</v>
      </c>
      <c r="M3302" s="73" t="s">
        <v>2161</v>
      </c>
    </row>
    <row r="3303" spans="1:13" ht="15" customHeight="1" x14ac:dyDescent="0.25">
      <c r="A3303" s="64" t="s">
        <v>162</v>
      </c>
      <c r="B3303" s="65" t="s">
        <v>163</v>
      </c>
      <c r="C3303" s="65" t="s">
        <v>1085</v>
      </c>
      <c r="D3303" s="65" t="s">
        <v>1086</v>
      </c>
      <c r="E3303" s="77" t="s">
        <v>361</v>
      </c>
      <c r="F3303" s="65" t="s">
        <v>633</v>
      </c>
      <c r="G3303" s="65" t="s">
        <v>667</v>
      </c>
      <c r="H3303" s="65" t="s">
        <v>635</v>
      </c>
      <c r="I3303" s="81">
        <v>5236.6499999999833</v>
      </c>
      <c r="J3303" s="48" t="str">
        <f t="shared" si="51"/>
        <v>480 Dept of Environmental Quality</v>
      </c>
      <c r="K3303" s="48" t="str">
        <f>IFERROR(VLOOKUP(C3303,AppropUnits[],13,0),D3303)</f>
        <v>DEQ WQ Support</v>
      </c>
      <c r="L3303" s="72" t="s">
        <v>632</v>
      </c>
      <c r="M3303" s="73" t="s">
        <v>2161</v>
      </c>
    </row>
    <row r="3304" spans="1:13" ht="15" customHeight="1" x14ac:dyDescent="0.25">
      <c r="A3304" s="64" t="s">
        <v>162</v>
      </c>
      <c r="B3304" s="65" t="s">
        <v>163</v>
      </c>
      <c r="C3304" s="65" t="s">
        <v>1085</v>
      </c>
      <c r="D3304" s="65" t="s">
        <v>1086</v>
      </c>
      <c r="E3304" s="77" t="s">
        <v>361</v>
      </c>
      <c r="F3304" s="65" t="s">
        <v>633</v>
      </c>
      <c r="G3304" s="65" t="s">
        <v>644</v>
      </c>
      <c r="H3304" s="65" t="s">
        <v>635</v>
      </c>
      <c r="I3304" s="81">
        <v>1588.4749999999992</v>
      </c>
      <c r="J3304" s="48" t="str">
        <f t="shared" si="51"/>
        <v>480 Dept of Environmental Quality</v>
      </c>
      <c r="K3304" s="48" t="str">
        <f>IFERROR(VLOOKUP(C3304,AppropUnits[],13,0),D3304)</f>
        <v>DEQ WQ Support</v>
      </c>
      <c r="L3304" s="72" t="s">
        <v>632</v>
      </c>
      <c r="M3304" s="73" t="s">
        <v>2161</v>
      </c>
    </row>
    <row r="3305" spans="1:13" ht="15" customHeight="1" x14ac:dyDescent="0.25">
      <c r="A3305" s="64" t="s">
        <v>162</v>
      </c>
      <c r="B3305" s="65" t="s">
        <v>163</v>
      </c>
      <c r="C3305" s="65" t="s">
        <v>1085</v>
      </c>
      <c r="D3305" s="65" t="s">
        <v>1086</v>
      </c>
      <c r="E3305" s="77" t="s">
        <v>361</v>
      </c>
      <c r="F3305" s="65" t="s">
        <v>633</v>
      </c>
      <c r="G3305" s="65" t="s">
        <v>652</v>
      </c>
      <c r="H3305" s="65" t="s">
        <v>635</v>
      </c>
      <c r="I3305" s="81">
        <v>1571.0266813019991</v>
      </c>
      <c r="J3305" s="48" t="str">
        <f t="shared" si="51"/>
        <v>480 Dept of Environmental Quality</v>
      </c>
      <c r="K3305" s="48" t="str">
        <f>IFERROR(VLOOKUP(C3305,AppropUnits[],13,0),D3305)</f>
        <v>DEQ WQ Support</v>
      </c>
      <c r="L3305" s="72" t="s">
        <v>632</v>
      </c>
      <c r="M3305" s="73" t="s">
        <v>2161</v>
      </c>
    </row>
    <row r="3306" spans="1:13" ht="15" customHeight="1" x14ac:dyDescent="0.25">
      <c r="A3306" s="64" t="s">
        <v>162</v>
      </c>
      <c r="B3306" s="65" t="s">
        <v>163</v>
      </c>
      <c r="C3306" s="65" t="s">
        <v>367</v>
      </c>
      <c r="D3306" s="65" t="s">
        <v>1087</v>
      </c>
      <c r="E3306" s="77" t="s">
        <v>361</v>
      </c>
      <c r="F3306" s="65" t="s">
        <v>633</v>
      </c>
      <c r="G3306" s="65" t="s">
        <v>634</v>
      </c>
      <c r="H3306" s="65" t="s">
        <v>13</v>
      </c>
      <c r="I3306" s="81">
        <v>-5.4401999999999777</v>
      </c>
      <c r="J3306" s="48" t="str">
        <f t="shared" si="51"/>
        <v>480 Dept of Environmental Quality</v>
      </c>
      <c r="K3306" s="48" t="str">
        <f>IFERROR(VLOOKUP(C3306,AppropUnits[],13,0),D3306)</f>
        <v>DEQ WQ Protection</v>
      </c>
      <c r="L3306" s="72" t="s">
        <v>632</v>
      </c>
      <c r="M3306" s="73" t="s">
        <v>2161</v>
      </c>
    </row>
    <row r="3307" spans="1:13" ht="15" customHeight="1" x14ac:dyDescent="0.25">
      <c r="A3307" s="64" t="s">
        <v>162</v>
      </c>
      <c r="B3307" s="65" t="s">
        <v>163</v>
      </c>
      <c r="C3307" s="65" t="s">
        <v>367</v>
      </c>
      <c r="D3307" s="65" t="s">
        <v>1087</v>
      </c>
      <c r="E3307" s="77" t="s">
        <v>361</v>
      </c>
      <c r="F3307" s="65" t="s">
        <v>633</v>
      </c>
      <c r="G3307" s="65" t="s">
        <v>634</v>
      </c>
      <c r="H3307" s="65" t="s">
        <v>635</v>
      </c>
      <c r="I3307" s="81">
        <v>306.55130500000013</v>
      </c>
      <c r="J3307" s="48" t="str">
        <f t="shared" si="51"/>
        <v>480 Dept of Environmental Quality</v>
      </c>
      <c r="K3307" s="48" t="str">
        <f>IFERROR(VLOOKUP(C3307,AppropUnits[],13,0),D3307)</f>
        <v>DEQ WQ Protection</v>
      </c>
      <c r="L3307" s="72" t="s">
        <v>632</v>
      </c>
      <c r="M3307" s="73" t="s">
        <v>2161</v>
      </c>
    </row>
    <row r="3308" spans="1:13" ht="15" customHeight="1" x14ac:dyDescent="0.25">
      <c r="A3308" s="64" t="s">
        <v>162</v>
      </c>
      <c r="B3308" s="65" t="s">
        <v>163</v>
      </c>
      <c r="C3308" s="65" t="s">
        <v>367</v>
      </c>
      <c r="D3308" s="65" t="s">
        <v>1087</v>
      </c>
      <c r="E3308" s="77" t="s">
        <v>361</v>
      </c>
      <c r="F3308" s="65" t="s">
        <v>633</v>
      </c>
      <c r="G3308" s="65" t="s">
        <v>649</v>
      </c>
      <c r="H3308" s="65" t="s">
        <v>635</v>
      </c>
      <c r="I3308" s="81">
        <v>69.912500000000094</v>
      </c>
      <c r="J3308" s="48" t="str">
        <f t="shared" si="51"/>
        <v>480 Dept of Environmental Quality</v>
      </c>
      <c r="K3308" s="48" t="str">
        <f>IFERROR(VLOOKUP(C3308,AppropUnits[],13,0),D3308)</f>
        <v>DEQ WQ Protection</v>
      </c>
      <c r="L3308" s="72" t="s">
        <v>632</v>
      </c>
      <c r="M3308" s="73" t="s">
        <v>2161</v>
      </c>
    </row>
    <row r="3309" spans="1:13" ht="15" customHeight="1" x14ac:dyDescent="0.25">
      <c r="A3309" s="64" t="s">
        <v>162</v>
      </c>
      <c r="B3309" s="65" t="s">
        <v>163</v>
      </c>
      <c r="C3309" s="65" t="s">
        <v>367</v>
      </c>
      <c r="D3309" s="65" t="s">
        <v>1087</v>
      </c>
      <c r="E3309" s="77" t="s">
        <v>361</v>
      </c>
      <c r="F3309" s="65" t="s">
        <v>633</v>
      </c>
      <c r="G3309" s="65" t="s">
        <v>650</v>
      </c>
      <c r="H3309" s="65" t="s">
        <v>635</v>
      </c>
      <c r="I3309" s="81">
        <v>13.25</v>
      </c>
      <c r="J3309" s="48" t="str">
        <f t="shared" si="51"/>
        <v>480 Dept of Environmental Quality</v>
      </c>
      <c r="K3309" s="48" t="str">
        <f>IFERROR(VLOOKUP(C3309,AppropUnits[],13,0),D3309)</f>
        <v>DEQ WQ Protection</v>
      </c>
      <c r="L3309" s="72" t="s">
        <v>632</v>
      </c>
      <c r="M3309" s="73" t="s">
        <v>2161</v>
      </c>
    </row>
    <row r="3310" spans="1:13" ht="15" customHeight="1" x14ac:dyDescent="0.25">
      <c r="A3310" s="64" t="s">
        <v>162</v>
      </c>
      <c r="B3310" s="65" t="s">
        <v>163</v>
      </c>
      <c r="C3310" s="65" t="s">
        <v>367</v>
      </c>
      <c r="D3310" s="65" t="s">
        <v>1087</v>
      </c>
      <c r="E3310" s="77" t="s">
        <v>361</v>
      </c>
      <c r="F3310" s="65" t="s">
        <v>633</v>
      </c>
      <c r="G3310" s="65" t="s">
        <v>651</v>
      </c>
      <c r="H3310" s="65" t="s">
        <v>635</v>
      </c>
      <c r="I3310" s="81">
        <v>-300.86521599999998</v>
      </c>
      <c r="J3310" s="48" t="str">
        <f t="shared" si="51"/>
        <v>480 Dept of Environmental Quality</v>
      </c>
      <c r="K3310" s="48" t="str">
        <f>IFERROR(VLOOKUP(C3310,AppropUnits[],13,0),D3310)</f>
        <v>DEQ WQ Protection</v>
      </c>
      <c r="L3310" s="72" t="s">
        <v>632</v>
      </c>
      <c r="M3310" s="73" t="s">
        <v>2161</v>
      </c>
    </row>
    <row r="3311" spans="1:13" ht="15" customHeight="1" x14ac:dyDescent="0.25">
      <c r="A3311" s="64" t="s">
        <v>162</v>
      </c>
      <c r="B3311" s="65" t="s">
        <v>163</v>
      </c>
      <c r="C3311" s="65" t="s">
        <v>367</v>
      </c>
      <c r="D3311" s="65" t="s">
        <v>1087</v>
      </c>
      <c r="E3311" s="77" t="s">
        <v>361</v>
      </c>
      <c r="F3311" s="65" t="s">
        <v>633</v>
      </c>
      <c r="G3311" s="65" t="s">
        <v>667</v>
      </c>
      <c r="H3311" s="65" t="s">
        <v>635</v>
      </c>
      <c r="I3311" s="81">
        <v>60.339999999999819</v>
      </c>
      <c r="J3311" s="48" t="str">
        <f t="shared" si="51"/>
        <v>480 Dept of Environmental Quality</v>
      </c>
      <c r="K3311" s="48" t="str">
        <f>IFERROR(VLOOKUP(C3311,AppropUnits[],13,0),D3311)</f>
        <v>DEQ WQ Protection</v>
      </c>
      <c r="L3311" s="72" t="s">
        <v>632</v>
      </c>
      <c r="M3311" s="73" t="s">
        <v>2161</v>
      </c>
    </row>
    <row r="3312" spans="1:13" ht="15" customHeight="1" x14ac:dyDescent="0.25">
      <c r="A3312" s="64" t="s">
        <v>162</v>
      </c>
      <c r="B3312" s="65" t="s">
        <v>163</v>
      </c>
      <c r="C3312" s="65" t="s">
        <v>1088</v>
      </c>
      <c r="D3312" s="65" t="s">
        <v>1089</v>
      </c>
      <c r="E3312" s="77" t="s">
        <v>361</v>
      </c>
      <c r="F3312" s="65" t="s">
        <v>633</v>
      </c>
      <c r="G3312" s="65" t="s">
        <v>634</v>
      </c>
      <c r="H3312" s="65" t="s">
        <v>13</v>
      </c>
      <c r="I3312" s="81">
        <v>-1.786999999999989</v>
      </c>
      <c r="J3312" s="48" t="str">
        <f t="shared" si="51"/>
        <v>480 Dept of Environmental Quality</v>
      </c>
      <c r="K3312" s="48" t="str">
        <f>IFERROR(VLOOKUP(C3312,AppropUnits[],13,0),D3312)</f>
        <v>DEQ WQ Permits</v>
      </c>
      <c r="L3312" s="72" t="s">
        <v>632</v>
      </c>
      <c r="M3312" s="73" t="s">
        <v>2161</v>
      </c>
    </row>
    <row r="3313" spans="1:13" ht="15" customHeight="1" x14ac:dyDescent="0.25">
      <c r="A3313" s="64" t="s">
        <v>162</v>
      </c>
      <c r="B3313" s="65" t="s">
        <v>163</v>
      </c>
      <c r="C3313" s="65" t="s">
        <v>1088</v>
      </c>
      <c r="D3313" s="65" t="s">
        <v>1089</v>
      </c>
      <c r="E3313" s="77" t="s">
        <v>361</v>
      </c>
      <c r="F3313" s="65" t="s">
        <v>633</v>
      </c>
      <c r="G3313" s="65" t="s">
        <v>634</v>
      </c>
      <c r="H3313" s="65" t="s">
        <v>635</v>
      </c>
      <c r="I3313" s="81">
        <v>3.6434000000000051</v>
      </c>
      <c r="J3313" s="48" t="str">
        <f t="shared" si="51"/>
        <v>480 Dept of Environmental Quality</v>
      </c>
      <c r="K3313" s="48" t="str">
        <f>IFERROR(VLOOKUP(C3313,AppropUnits[],13,0),D3313)</f>
        <v>DEQ WQ Permits</v>
      </c>
      <c r="L3313" s="72" t="s">
        <v>632</v>
      </c>
      <c r="M3313" s="73" t="s">
        <v>2161</v>
      </c>
    </row>
    <row r="3314" spans="1:13" ht="15" customHeight="1" x14ac:dyDescent="0.25">
      <c r="A3314" s="64" t="s">
        <v>162</v>
      </c>
      <c r="B3314" s="65" t="s">
        <v>163</v>
      </c>
      <c r="C3314" s="65" t="s">
        <v>1088</v>
      </c>
      <c r="D3314" s="65" t="s">
        <v>1089</v>
      </c>
      <c r="E3314" s="77" t="s">
        <v>361</v>
      </c>
      <c r="F3314" s="65" t="s">
        <v>633</v>
      </c>
      <c r="G3314" s="65" t="s">
        <v>667</v>
      </c>
      <c r="H3314" s="65" t="s">
        <v>635</v>
      </c>
      <c r="I3314" s="81">
        <v>8.6199999999999743</v>
      </c>
      <c r="J3314" s="48" t="str">
        <f t="shared" si="51"/>
        <v>480 Dept of Environmental Quality</v>
      </c>
      <c r="K3314" s="48" t="str">
        <f>IFERROR(VLOOKUP(C3314,AppropUnits[],13,0),D3314)</f>
        <v>DEQ WQ Permits</v>
      </c>
      <c r="L3314" s="72" t="s">
        <v>632</v>
      </c>
      <c r="M3314" s="73" t="s">
        <v>2161</v>
      </c>
    </row>
    <row r="3315" spans="1:13" ht="15" customHeight="1" x14ac:dyDescent="0.25">
      <c r="A3315" s="64" t="s">
        <v>162</v>
      </c>
      <c r="B3315" s="65" t="s">
        <v>163</v>
      </c>
      <c r="C3315" s="65" t="s">
        <v>1090</v>
      </c>
      <c r="D3315" s="65" t="s">
        <v>1091</v>
      </c>
      <c r="E3315" s="77" t="s">
        <v>361</v>
      </c>
      <c r="F3315" s="65" t="s">
        <v>633</v>
      </c>
      <c r="G3315" s="65" t="s">
        <v>634</v>
      </c>
      <c r="H3315" s="65" t="s">
        <v>13</v>
      </c>
      <c r="I3315" s="81">
        <v>58.768428356306273</v>
      </c>
      <c r="J3315" s="48" t="str">
        <f t="shared" si="51"/>
        <v>480 Dept of Environmental Quality</v>
      </c>
      <c r="K3315" s="48" t="str">
        <f>IFERROR(VLOOKUP(C3315,AppropUnits[],13,0),D3315)</f>
        <v>DEQ DW Administration</v>
      </c>
      <c r="L3315" s="72" t="s">
        <v>632</v>
      </c>
      <c r="M3315" s="73" t="s">
        <v>2161</v>
      </c>
    </row>
    <row r="3316" spans="1:13" ht="15" customHeight="1" x14ac:dyDescent="0.25">
      <c r="A3316" s="64" t="s">
        <v>162</v>
      </c>
      <c r="B3316" s="65" t="s">
        <v>163</v>
      </c>
      <c r="C3316" s="65" t="s">
        <v>1090</v>
      </c>
      <c r="D3316" s="65" t="s">
        <v>1091</v>
      </c>
      <c r="E3316" s="77" t="s">
        <v>361</v>
      </c>
      <c r="F3316" s="65" t="s">
        <v>633</v>
      </c>
      <c r="G3316" s="65" t="s">
        <v>634</v>
      </c>
      <c r="H3316" s="65" t="s">
        <v>635</v>
      </c>
      <c r="I3316" s="81">
        <v>1367.9192000000019</v>
      </c>
      <c r="J3316" s="48" t="str">
        <f t="shared" si="51"/>
        <v>480 Dept of Environmental Quality</v>
      </c>
      <c r="K3316" s="48" t="str">
        <f>IFERROR(VLOOKUP(C3316,AppropUnits[],13,0),D3316)</f>
        <v>DEQ DW Administration</v>
      </c>
      <c r="L3316" s="72" t="s">
        <v>632</v>
      </c>
      <c r="M3316" s="73" t="s">
        <v>2161</v>
      </c>
    </row>
    <row r="3317" spans="1:13" ht="15" customHeight="1" x14ac:dyDescent="0.25">
      <c r="A3317" s="64" t="s">
        <v>162</v>
      </c>
      <c r="B3317" s="65" t="s">
        <v>163</v>
      </c>
      <c r="C3317" s="65" t="s">
        <v>1090</v>
      </c>
      <c r="D3317" s="65" t="s">
        <v>1091</v>
      </c>
      <c r="E3317" s="77" t="s">
        <v>361</v>
      </c>
      <c r="F3317" s="65" t="s">
        <v>633</v>
      </c>
      <c r="G3317" s="65" t="s">
        <v>649</v>
      </c>
      <c r="H3317" s="65" t="s">
        <v>635</v>
      </c>
      <c r="I3317" s="81">
        <v>4913.1774999999961</v>
      </c>
      <c r="J3317" s="48" t="str">
        <f t="shared" si="51"/>
        <v>480 Dept of Environmental Quality</v>
      </c>
      <c r="K3317" s="48" t="str">
        <f>IFERROR(VLOOKUP(C3317,AppropUnits[],13,0),D3317)</f>
        <v>DEQ DW Administration</v>
      </c>
      <c r="L3317" s="72" t="s">
        <v>632</v>
      </c>
      <c r="M3317" s="73" t="s">
        <v>2161</v>
      </c>
    </row>
    <row r="3318" spans="1:13" ht="15" customHeight="1" x14ac:dyDescent="0.25">
      <c r="A3318" s="64" t="s">
        <v>162</v>
      </c>
      <c r="B3318" s="65" t="s">
        <v>163</v>
      </c>
      <c r="C3318" s="65" t="s">
        <v>1090</v>
      </c>
      <c r="D3318" s="65" t="s">
        <v>1091</v>
      </c>
      <c r="E3318" s="77" t="s">
        <v>361</v>
      </c>
      <c r="F3318" s="65" t="s">
        <v>633</v>
      </c>
      <c r="G3318" s="65" t="s">
        <v>650</v>
      </c>
      <c r="H3318" s="65" t="s">
        <v>635</v>
      </c>
      <c r="I3318" s="81">
        <v>942</v>
      </c>
      <c r="J3318" s="48" t="str">
        <f t="shared" si="51"/>
        <v>480 Dept of Environmental Quality</v>
      </c>
      <c r="K3318" s="48" t="str">
        <f>IFERROR(VLOOKUP(C3318,AppropUnits[],13,0),D3318)</f>
        <v>DEQ DW Administration</v>
      </c>
      <c r="L3318" s="72" t="s">
        <v>632</v>
      </c>
      <c r="M3318" s="73" t="s">
        <v>2161</v>
      </c>
    </row>
    <row r="3319" spans="1:13" ht="15" customHeight="1" x14ac:dyDescent="0.25">
      <c r="A3319" s="64" t="s">
        <v>162</v>
      </c>
      <c r="B3319" s="65" t="s">
        <v>163</v>
      </c>
      <c r="C3319" s="65" t="s">
        <v>1090</v>
      </c>
      <c r="D3319" s="65" t="s">
        <v>1091</v>
      </c>
      <c r="E3319" s="77" t="s">
        <v>361</v>
      </c>
      <c r="F3319" s="65" t="s">
        <v>633</v>
      </c>
      <c r="G3319" s="65" t="s">
        <v>667</v>
      </c>
      <c r="H3319" s="65" t="s">
        <v>635</v>
      </c>
      <c r="I3319" s="81">
        <v>3025.6199999999908</v>
      </c>
      <c r="J3319" s="48" t="str">
        <f t="shared" si="51"/>
        <v>480 Dept of Environmental Quality</v>
      </c>
      <c r="K3319" s="48" t="str">
        <f>IFERROR(VLOOKUP(C3319,AppropUnits[],13,0),D3319)</f>
        <v>DEQ DW Administration</v>
      </c>
      <c r="L3319" s="72" t="s">
        <v>632</v>
      </c>
      <c r="M3319" s="73" t="s">
        <v>2161</v>
      </c>
    </row>
    <row r="3320" spans="1:13" ht="15" customHeight="1" x14ac:dyDescent="0.25">
      <c r="A3320" s="64" t="s">
        <v>162</v>
      </c>
      <c r="B3320" s="65" t="s">
        <v>163</v>
      </c>
      <c r="C3320" s="65" t="s">
        <v>1090</v>
      </c>
      <c r="D3320" s="65" t="s">
        <v>1091</v>
      </c>
      <c r="E3320" s="77" t="s">
        <v>361</v>
      </c>
      <c r="F3320" s="65" t="s">
        <v>633</v>
      </c>
      <c r="G3320" s="65" t="s">
        <v>644</v>
      </c>
      <c r="H3320" s="65" t="s">
        <v>635</v>
      </c>
      <c r="I3320" s="81">
        <v>907.69999999999948</v>
      </c>
      <c r="J3320" s="48" t="str">
        <f t="shared" si="51"/>
        <v>480 Dept of Environmental Quality</v>
      </c>
      <c r="K3320" s="48" t="str">
        <f>IFERROR(VLOOKUP(C3320,AppropUnits[],13,0),D3320)</f>
        <v>DEQ DW Administration</v>
      </c>
      <c r="L3320" s="72" t="s">
        <v>632</v>
      </c>
      <c r="M3320" s="73" t="s">
        <v>2161</v>
      </c>
    </row>
    <row r="3321" spans="1:13" ht="15" customHeight="1" x14ac:dyDescent="0.25">
      <c r="A3321" s="64" t="s">
        <v>162</v>
      </c>
      <c r="B3321" s="65" t="s">
        <v>163</v>
      </c>
      <c r="C3321" s="65" t="s">
        <v>1090</v>
      </c>
      <c r="D3321" s="65" t="s">
        <v>1091</v>
      </c>
      <c r="E3321" s="77" t="s">
        <v>361</v>
      </c>
      <c r="F3321" s="65" t="s">
        <v>633</v>
      </c>
      <c r="G3321" s="65" t="s">
        <v>652</v>
      </c>
      <c r="H3321" s="65" t="s">
        <v>635</v>
      </c>
      <c r="I3321" s="81">
        <v>1147.2947218646511</v>
      </c>
      <c r="J3321" s="48" t="str">
        <f t="shared" si="51"/>
        <v>480 Dept of Environmental Quality</v>
      </c>
      <c r="K3321" s="48" t="str">
        <f>IFERROR(VLOOKUP(C3321,AppropUnits[],13,0),D3321)</f>
        <v>DEQ DW Administration</v>
      </c>
      <c r="L3321" s="72" t="s">
        <v>632</v>
      </c>
      <c r="M3321" s="73" t="s">
        <v>2161</v>
      </c>
    </row>
    <row r="3322" spans="1:13" ht="15" customHeight="1" x14ac:dyDescent="0.25">
      <c r="A3322" s="64" t="s">
        <v>162</v>
      </c>
      <c r="B3322" s="65" t="s">
        <v>163</v>
      </c>
      <c r="C3322" s="65" t="s">
        <v>368</v>
      </c>
      <c r="D3322" s="65" t="s">
        <v>1092</v>
      </c>
      <c r="E3322" s="77" t="s">
        <v>361</v>
      </c>
      <c r="F3322" s="65" t="s">
        <v>633</v>
      </c>
      <c r="G3322" s="65" t="s">
        <v>634</v>
      </c>
      <c r="H3322" s="65" t="s">
        <v>635</v>
      </c>
      <c r="I3322" s="81">
        <v>43.539200000000065</v>
      </c>
      <c r="J3322" s="48" t="str">
        <f t="shared" si="51"/>
        <v>480 Dept of Environmental Quality</v>
      </c>
      <c r="K3322" s="48" t="str">
        <f>IFERROR(VLOOKUP(C3322,AppropUnits[],13,0),D3322)</f>
        <v>DEQ DW Safe Drinking Water Act</v>
      </c>
      <c r="L3322" s="72" t="s">
        <v>632</v>
      </c>
      <c r="M3322" s="73" t="s">
        <v>2161</v>
      </c>
    </row>
    <row r="3323" spans="1:13" ht="15" customHeight="1" x14ac:dyDescent="0.25">
      <c r="A3323" s="64" t="s">
        <v>162</v>
      </c>
      <c r="B3323" s="65" t="s">
        <v>163</v>
      </c>
      <c r="C3323" s="65" t="s">
        <v>368</v>
      </c>
      <c r="D3323" s="65" t="s">
        <v>1092</v>
      </c>
      <c r="E3323" s="77" t="s">
        <v>361</v>
      </c>
      <c r="F3323" s="65" t="s">
        <v>633</v>
      </c>
      <c r="G3323" s="65" t="s">
        <v>649</v>
      </c>
      <c r="H3323" s="65" t="s">
        <v>635</v>
      </c>
      <c r="I3323" s="81">
        <v>9125.0524999999998</v>
      </c>
      <c r="J3323" s="48" t="str">
        <f t="shared" si="51"/>
        <v>480 Dept of Environmental Quality</v>
      </c>
      <c r="K3323" s="48" t="str">
        <f>IFERROR(VLOOKUP(C3323,AppropUnits[],13,0),D3323)</f>
        <v>DEQ DW Safe Drinking Water Act</v>
      </c>
      <c r="L3323" s="72" t="s">
        <v>632</v>
      </c>
      <c r="M3323" s="73" t="s">
        <v>2161</v>
      </c>
    </row>
    <row r="3324" spans="1:13" ht="15" customHeight="1" x14ac:dyDescent="0.25">
      <c r="A3324" s="64" t="s">
        <v>162</v>
      </c>
      <c r="B3324" s="65" t="s">
        <v>163</v>
      </c>
      <c r="C3324" s="65" t="s">
        <v>368</v>
      </c>
      <c r="D3324" s="65" t="s">
        <v>1092</v>
      </c>
      <c r="E3324" s="77" t="s">
        <v>361</v>
      </c>
      <c r="F3324" s="65" t="s">
        <v>633</v>
      </c>
      <c r="G3324" s="65" t="s">
        <v>650</v>
      </c>
      <c r="H3324" s="65" t="s">
        <v>635</v>
      </c>
      <c r="I3324" s="81">
        <v>2130</v>
      </c>
      <c r="J3324" s="48" t="str">
        <f t="shared" si="51"/>
        <v>480 Dept of Environmental Quality</v>
      </c>
      <c r="K3324" s="48" t="str">
        <f>IFERROR(VLOOKUP(C3324,AppropUnits[],13,0),D3324)</f>
        <v>DEQ DW Safe Drinking Water Act</v>
      </c>
      <c r="L3324" s="72" t="s">
        <v>632</v>
      </c>
      <c r="M3324" s="73" t="s">
        <v>2161</v>
      </c>
    </row>
    <row r="3325" spans="1:13" ht="15" customHeight="1" x14ac:dyDescent="0.25">
      <c r="A3325" s="64" t="s">
        <v>162</v>
      </c>
      <c r="B3325" s="65" t="s">
        <v>163</v>
      </c>
      <c r="C3325" s="65" t="s">
        <v>368</v>
      </c>
      <c r="D3325" s="65" t="s">
        <v>1092</v>
      </c>
      <c r="E3325" s="77" t="s">
        <v>361</v>
      </c>
      <c r="F3325" s="65" t="s">
        <v>633</v>
      </c>
      <c r="G3325" s="65" t="s">
        <v>667</v>
      </c>
      <c r="H3325" s="65" t="s">
        <v>635</v>
      </c>
      <c r="I3325" s="81">
        <v>103.43999999999969</v>
      </c>
      <c r="J3325" s="48" t="str">
        <f t="shared" si="51"/>
        <v>480 Dept of Environmental Quality</v>
      </c>
      <c r="K3325" s="48" t="str">
        <f>IFERROR(VLOOKUP(C3325,AppropUnits[],13,0),D3325)</f>
        <v>DEQ DW Safe Drinking Water Act</v>
      </c>
      <c r="L3325" s="72" t="s">
        <v>632</v>
      </c>
      <c r="M3325" s="73" t="s">
        <v>2161</v>
      </c>
    </row>
    <row r="3326" spans="1:13" ht="15" customHeight="1" x14ac:dyDescent="0.25">
      <c r="A3326" s="64" t="s">
        <v>162</v>
      </c>
      <c r="B3326" s="65" t="s">
        <v>163</v>
      </c>
      <c r="C3326" s="65" t="s">
        <v>368</v>
      </c>
      <c r="D3326" s="65" t="s">
        <v>1092</v>
      </c>
      <c r="E3326" s="77" t="s">
        <v>361</v>
      </c>
      <c r="F3326" s="65" t="s">
        <v>633</v>
      </c>
      <c r="G3326" s="65" t="s">
        <v>652</v>
      </c>
      <c r="H3326" s="65" t="s">
        <v>635</v>
      </c>
      <c r="I3326" s="81">
        <v>1974.7866693910128</v>
      </c>
      <c r="J3326" s="48" t="str">
        <f t="shared" si="51"/>
        <v>480 Dept of Environmental Quality</v>
      </c>
      <c r="K3326" s="48" t="str">
        <f>IFERROR(VLOOKUP(C3326,AppropUnits[],13,0),D3326)</f>
        <v>DEQ DW Safe Drinking Water Act</v>
      </c>
      <c r="L3326" s="72" t="s">
        <v>632</v>
      </c>
      <c r="M3326" s="73" t="s">
        <v>2161</v>
      </c>
    </row>
    <row r="3327" spans="1:13" ht="15" customHeight="1" x14ac:dyDescent="0.25">
      <c r="A3327" s="64" t="s">
        <v>162</v>
      </c>
      <c r="B3327" s="65" t="s">
        <v>163</v>
      </c>
      <c r="C3327" s="65" t="s">
        <v>1093</v>
      </c>
      <c r="D3327" s="65" t="s">
        <v>1094</v>
      </c>
      <c r="E3327" s="77" t="s">
        <v>361</v>
      </c>
      <c r="F3327" s="65" t="s">
        <v>633</v>
      </c>
      <c r="G3327" s="65" t="s">
        <v>634</v>
      </c>
      <c r="H3327" s="65" t="s">
        <v>635</v>
      </c>
      <c r="I3327" s="81">
        <v>0</v>
      </c>
      <c r="J3327" s="48" t="str">
        <f t="shared" si="51"/>
        <v>480 Dept of Environmental Quality</v>
      </c>
      <c r="K3327" s="48" t="str">
        <f>IFERROR(VLOOKUP(C3327,AppropUnits[],13,0),D3327)</f>
        <v>DEQ DW System Assistance</v>
      </c>
      <c r="L3327" s="72" t="s">
        <v>632</v>
      </c>
      <c r="M3327" s="73" t="s">
        <v>2161</v>
      </c>
    </row>
    <row r="3328" spans="1:13" ht="15" customHeight="1" x14ac:dyDescent="0.25">
      <c r="A3328" s="64" t="s">
        <v>162</v>
      </c>
      <c r="B3328" s="65" t="s">
        <v>163</v>
      </c>
      <c r="C3328" s="65" t="s">
        <v>1093</v>
      </c>
      <c r="D3328" s="65" t="s">
        <v>1094</v>
      </c>
      <c r="E3328" s="77" t="s">
        <v>361</v>
      </c>
      <c r="F3328" s="65" t="s">
        <v>633</v>
      </c>
      <c r="G3328" s="65" t="s">
        <v>649</v>
      </c>
      <c r="H3328" s="65" t="s">
        <v>635</v>
      </c>
      <c r="I3328" s="81">
        <v>4339.7774999999992</v>
      </c>
      <c r="J3328" s="48" t="str">
        <f t="shared" si="51"/>
        <v>480 Dept of Environmental Quality</v>
      </c>
      <c r="K3328" s="48" t="str">
        <f>IFERROR(VLOOKUP(C3328,AppropUnits[],13,0),D3328)</f>
        <v>DEQ DW System Assistance</v>
      </c>
      <c r="L3328" s="72" t="s">
        <v>632</v>
      </c>
      <c r="M3328" s="73" t="s">
        <v>2161</v>
      </c>
    </row>
    <row r="3329" spans="1:13" ht="15" customHeight="1" x14ac:dyDescent="0.25">
      <c r="A3329" s="64" t="s">
        <v>162</v>
      </c>
      <c r="B3329" s="65" t="s">
        <v>163</v>
      </c>
      <c r="C3329" s="65" t="s">
        <v>1093</v>
      </c>
      <c r="D3329" s="65" t="s">
        <v>1094</v>
      </c>
      <c r="E3329" s="77" t="s">
        <v>361</v>
      </c>
      <c r="F3329" s="65" t="s">
        <v>633</v>
      </c>
      <c r="G3329" s="65" t="s">
        <v>650</v>
      </c>
      <c r="H3329" s="65" t="s">
        <v>635</v>
      </c>
      <c r="I3329" s="81">
        <v>914.25</v>
      </c>
      <c r="J3329" s="48" t="str">
        <f t="shared" si="51"/>
        <v>480 Dept of Environmental Quality</v>
      </c>
      <c r="K3329" s="48" t="str">
        <f>IFERROR(VLOOKUP(C3329,AppropUnits[],13,0),D3329)</f>
        <v>DEQ DW System Assistance</v>
      </c>
      <c r="L3329" s="72" t="s">
        <v>632</v>
      </c>
      <c r="M3329" s="73" t="s">
        <v>2161</v>
      </c>
    </row>
    <row r="3330" spans="1:13" ht="15" customHeight="1" x14ac:dyDescent="0.25">
      <c r="A3330" s="64" t="s">
        <v>162</v>
      </c>
      <c r="B3330" s="65" t="s">
        <v>163</v>
      </c>
      <c r="C3330" s="65" t="s">
        <v>1093</v>
      </c>
      <c r="D3330" s="65" t="s">
        <v>1094</v>
      </c>
      <c r="E3330" s="77" t="s">
        <v>361</v>
      </c>
      <c r="F3330" s="65" t="s">
        <v>633</v>
      </c>
      <c r="G3330" s="65" t="s">
        <v>651</v>
      </c>
      <c r="H3330" s="65" t="s">
        <v>635</v>
      </c>
      <c r="I3330" s="81">
        <v>-8.8443840000000034</v>
      </c>
      <c r="J3330" s="48" t="str">
        <f t="shared" si="51"/>
        <v>480 Dept of Environmental Quality</v>
      </c>
      <c r="K3330" s="48" t="str">
        <f>IFERROR(VLOOKUP(C3330,AppropUnits[],13,0),D3330)</f>
        <v>DEQ DW System Assistance</v>
      </c>
      <c r="L3330" s="72" t="s">
        <v>632</v>
      </c>
      <c r="M3330" s="73" t="s">
        <v>2161</v>
      </c>
    </row>
    <row r="3331" spans="1:13" ht="15" customHeight="1" x14ac:dyDescent="0.25">
      <c r="A3331" s="64" t="s">
        <v>162</v>
      </c>
      <c r="B3331" s="65" t="s">
        <v>163</v>
      </c>
      <c r="C3331" s="65" t="s">
        <v>1093</v>
      </c>
      <c r="D3331" s="65" t="s">
        <v>1094</v>
      </c>
      <c r="E3331" s="77" t="s">
        <v>361</v>
      </c>
      <c r="F3331" s="65" t="s">
        <v>633</v>
      </c>
      <c r="G3331" s="65" t="s">
        <v>652</v>
      </c>
      <c r="H3331" s="65" t="s">
        <v>635</v>
      </c>
      <c r="I3331" s="81">
        <v>1115.6200000000001</v>
      </c>
      <c r="J3331" s="48" t="str">
        <f t="shared" si="51"/>
        <v>480 Dept of Environmental Quality</v>
      </c>
      <c r="K3331" s="48" t="str">
        <f>IFERROR(VLOOKUP(C3331,AppropUnits[],13,0),D3331)</f>
        <v>DEQ DW System Assistance</v>
      </c>
      <c r="L3331" s="72" t="s">
        <v>632</v>
      </c>
      <c r="M3331" s="73" t="s">
        <v>2161</v>
      </c>
    </row>
    <row r="3332" spans="1:13" ht="15" customHeight="1" x14ac:dyDescent="0.25">
      <c r="A3332" s="64" t="s">
        <v>162</v>
      </c>
      <c r="B3332" s="65" t="s">
        <v>163</v>
      </c>
      <c r="C3332" s="65" t="s">
        <v>1095</v>
      </c>
      <c r="D3332" s="65" t="s">
        <v>1096</v>
      </c>
      <c r="E3332" s="77" t="s">
        <v>361</v>
      </c>
      <c r="F3332" s="65" t="s">
        <v>633</v>
      </c>
      <c r="G3332" s="65" t="s">
        <v>634</v>
      </c>
      <c r="H3332" s="65" t="s">
        <v>13</v>
      </c>
      <c r="I3332" s="81">
        <v>-1567.8718144555432</v>
      </c>
      <c r="J3332" s="48" t="str">
        <f t="shared" ref="J3332:J3395" si="52">IF(A3332&gt;"",A3332&amp;" "&amp;B3332,B3332)</f>
        <v>480 Dept of Environmental Quality</v>
      </c>
      <c r="K3332" s="48" t="str">
        <f>IFERROR(VLOOKUP(C3332,AppropUnits[],13,0),D3332)</f>
        <v>DEQ WMRC Administration</v>
      </c>
      <c r="L3332" s="72" t="s">
        <v>632</v>
      </c>
      <c r="M3332" s="73" t="s">
        <v>2161</v>
      </c>
    </row>
    <row r="3333" spans="1:13" ht="15" customHeight="1" x14ac:dyDescent="0.25">
      <c r="A3333" s="64" t="s">
        <v>162</v>
      </c>
      <c r="B3333" s="65" t="s">
        <v>163</v>
      </c>
      <c r="C3333" s="65" t="s">
        <v>1095</v>
      </c>
      <c r="D3333" s="65" t="s">
        <v>1096</v>
      </c>
      <c r="E3333" s="77" t="s">
        <v>361</v>
      </c>
      <c r="F3333" s="65" t="s">
        <v>633</v>
      </c>
      <c r="G3333" s="65" t="s">
        <v>634</v>
      </c>
      <c r="H3333" s="65" t="s">
        <v>635</v>
      </c>
      <c r="I3333" s="81">
        <v>1167.1846000000014</v>
      </c>
      <c r="J3333" s="48" t="str">
        <f t="shared" si="52"/>
        <v>480 Dept of Environmental Quality</v>
      </c>
      <c r="K3333" s="48" t="str">
        <f>IFERROR(VLOOKUP(C3333,AppropUnits[],13,0),D3333)</f>
        <v>DEQ WMRC Administration</v>
      </c>
      <c r="L3333" s="72" t="s">
        <v>632</v>
      </c>
      <c r="M3333" s="73" t="s">
        <v>2161</v>
      </c>
    </row>
    <row r="3334" spans="1:13" ht="15" customHeight="1" x14ac:dyDescent="0.25">
      <c r="A3334" s="64" t="s">
        <v>162</v>
      </c>
      <c r="B3334" s="65" t="s">
        <v>163</v>
      </c>
      <c r="C3334" s="65" t="s">
        <v>1095</v>
      </c>
      <c r="D3334" s="65" t="s">
        <v>1096</v>
      </c>
      <c r="E3334" s="77" t="s">
        <v>361</v>
      </c>
      <c r="F3334" s="65" t="s">
        <v>633</v>
      </c>
      <c r="G3334" s="65" t="s">
        <v>651</v>
      </c>
      <c r="H3334" s="65" t="s">
        <v>635</v>
      </c>
      <c r="I3334" s="81">
        <v>-1.7759999999999998E-2</v>
      </c>
      <c r="J3334" s="48" t="str">
        <f t="shared" si="52"/>
        <v>480 Dept of Environmental Quality</v>
      </c>
      <c r="K3334" s="48" t="str">
        <f>IFERROR(VLOOKUP(C3334,AppropUnits[],13,0),D3334)</f>
        <v>DEQ WMRC Administration</v>
      </c>
      <c r="L3334" s="72" t="s">
        <v>632</v>
      </c>
      <c r="M3334" s="73" t="s">
        <v>2161</v>
      </c>
    </row>
    <row r="3335" spans="1:13" ht="15" customHeight="1" x14ac:dyDescent="0.25">
      <c r="A3335" s="64" t="s">
        <v>162</v>
      </c>
      <c r="B3335" s="65" t="s">
        <v>163</v>
      </c>
      <c r="C3335" s="65" t="s">
        <v>1095</v>
      </c>
      <c r="D3335" s="65" t="s">
        <v>1096</v>
      </c>
      <c r="E3335" s="77" t="s">
        <v>361</v>
      </c>
      <c r="F3335" s="65" t="s">
        <v>633</v>
      </c>
      <c r="G3335" s="65" t="s">
        <v>667</v>
      </c>
      <c r="H3335" s="65" t="s">
        <v>635</v>
      </c>
      <c r="I3335" s="81">
        <v>2465.3199999999924</v>
      </c>
      <c r="J3335" s="48" t="str">
        <f t="shared" si="52"/>
        <v>480 Dept of Environmental Quality</v>
      </c>
      <c r="K3335" s="48" t="str">
        <f>IFERROR(VLOOKUP(C3335,AppropUnits[],13,0),D3335)</f>
        <v>DEQ WMRC Administration</v>
      </c>
      <c r="L3335" s="72" t="s">
        <v>632</v>
      </c>
      <c r="M3335" s="73" t="s">
        <v>2161</v>
      </c>
    </row>
    <row r="3336" spans="1:13" ht="15" customHeight="1" x14ac:dyDescent="0.25">
      <c r="A3336" s="64" t="s">
        <v>162</v>
      </c>
      <c r="B3336" s="65" t="s">
        <v>163</v>
      </c>
      <c r="C3336" s="65" t="s">
        <v>1095</v>
      </c>
      <c r="D3336" s="65" t="s">
        <v>1096</v>
      </c>
      <c r="E3336" s="77" t="s">
        <v>361</v>
      </c>
      <c r="F3336" s="65" t="s">
        <v>633</v>
      </c>
      <c r="G3336" s="65" t="s">
        <v>644</v>
      </c>
      <c r="H3336" s="65" t="s">
        <v>635</v>
      </c>
      <c r="I3336" s="81">
        <v>1220.6999999999991</v>
      </c>
      <c r="J3336" s="48" t="str">
        <f t="shared" si="52"/>
        <v>480 Dept of Environmental Quality</v>
      </c>
      <c r="K3336" s="48" t="str">
        <f>IFERROR(VLOOKUP(C3336,AppropUnits[],13,0),D3336)</f>
        <v>DEQ WMRC Administration</v>
      </c>
      <c r="L3336" s="72" t="s">
        <v>632</v>
      </c>
      <c r="M3336" s="73" t="s">
        <v>2161</v>
      </c>
    </row>
    <row r="3337" spans="1:13" ht="15" customHeight="1" x14ac:dyDescent="0.25">
      <c r="A3337" s="64" t="s">
        <v>162</v>
      </c>
      <c r="B3337" s="65" t="s">
        <v>163</v>
      </c>
      <c r="C3337" s="65" t="s">
        <v>1095</v>
      </c>
      <c r="D3337" s="65" t="s">
        <v>1096</v>
      </c>
      <c r="E3337" s="77" t="s">
        <v>361</v>
      </c>
      <c r="F3337" s="65" t="s">
        <v>633</v>
      </c>
      <c r="G3337" s="65" t="s">
        <v>652</v>
      </c>
      <c r="H3337" s="65" t="s">
        <v>635</v>
      </c>
      <c r="I3337" s="81">
        <v>1085.8133057699995</v>
      </c>
      <c r="J3337" s="48" t="str">
        <f t="shared" si="52"/>
        <v>480 Dept of Environmental Quality</v>
      </c>
      <c r="K3337" s="48" t="str">
        <f>IFERROR(VLOOKUP(C3337,AppropUnits[],13,0),D3337)</f>
        <v>DEQ WMRC Administration</v>
      </c>
      <c r="L3337" s="72" t="s">
        <v>632</v>
      </c>
      <c r="M3337" s="73" t="s">
        <v>2161</v>
      </c>
    </row>
    <row r="3338" spans="1:13" ht="15" customHeight="1" x14ac:dyDescent="0.25">
      <c r="A3338" s="64" t="s">
        <v>162</v>
      </c>
      <c r="B3338" s="65" t="s">
        <v>163</v>
      </c>
      <c r="C3338" s="65" t="s">
        <v>369</v>
      </c>
      <c r="D3338" s="65" t="s">
        <v>1097</v>
      </c>
      <c r="E3338" s="77" t="s">
        <v>361</v>
      </c>
      <c r="F3338" s="65" t="s">
        <v>633</v>
      </c>
      <c r="G3338" s="65" t="s">
        <v>634</v>
      </c>
      <c r="H3338" s="65" t="s">
        <v>13</v>
      </c>
      <c r="I3338" s="81">
        <v>-83.076099999999883</v>
      </c>
      <c r="J3338" s="48" t="str">
        <f t="shared" si="52"/>
        <v>480 Dept of Environmental Quality</v>
      </c>
      <c r="K3338" s="48" t="str">
        <f>IFERROR(VLOOKUP(C3338,AppropUnits[],13,0),D3338)</f>
        <v>DEQ WMRC Hazardous Waste</v>
      </c>
      <c r="L3338" s="72" t="s">
        <v>632</v>
      </c>
      <c r="M3338" s="73" t="s">
        <v>2161</v>
      </c>
    </row>
    <row r="3339" spans="1:13" ht="15" customHeight="1" x14ac:dyDescent="0.25">
      <c r="A3339" s="64" t="s">
        <v>162</v>
      </c>
      <c r="B3339" s="65" t="s">
        <v>163</v>
      </c>
      <c r="C3339" s="65" t="s">
        <v>369</v>
      </c>
      <c r="D3339" s="65" t="s">
        <v>1097</v>
      </c>
      <c r="E3339" s="77" t="s">
        <v>361</v>
      </c>
      <c r="F3339" s="65" t="s">
        <v>633</v>
      </c>
      <c r="G3339" s="65" t="s">
        <v>634</v>
      </c>
      <c r="H3339" s="65" t="s">
        <v>635</v>
      </c>
      <c r="I3339" s="81">
        <v>1062.9298000000015</v>
      </c>
      <c r="J3339" s="48" t="str">
        <f t="shared" si="52"/>
        <v>480 Dept of Environmental Quality</v>
      </c>
      <c r="K3339" s="48" t="str">
        <f>IFERROR(VLOOKUP(C3339,AppropUnits[],13,0),D3339)</f>
        <v>DEQ WMRC Hazardous Waste</v>
      </c>
      <c r="L3339" s="72" t="s">
        <v>632</v>
      </c>
      <c r="M3339" s="73" t="s">
        <v>2161</v>
      </c>
    </row>
    <row r="3340" spans="1:13" ht="15" customHeight="1" x14ac:dyDescent="0.25">
      <c r="A3340" s="64" t="s">
        <v>162</v>
      </c>
      <c r="B3340" s="65" t="s">
        <v>163</v>
      </c>
      <c r="C3340" s="65" t="s">
        <v>369</v>
      </c>
      <c r="D3340" s="65" t="s">
        <v>1097</v>
      </c>
      <c r="E3340" s="77" t="s">
        <v>361</v>
      </c>
      <c r="F3340" s="65" t="s">
        <v>633</v>
      </c>
      <c r="G3340" s="65" t="s">
        <v>649</v>
      </c>
      <c r="H3340" s="65" t="s">
        <v>635</v>
      </c>
      <c r="I3340" s="81">
        <v>866.24000000000092</v>
      </c>
      <c r="J3340" s="48" t="str">
        <f t="shared" si="52"/>
        <v>480 Dept of Environmental Quality</v>
      </c>
      <c r="K3340" s="48" t="str">
        <f>IFERROR(VLOOKUP(C3340,AppropUnits[],13,0),D3340)</f>
        <v>DEQ WMRC Hazardous Waste</v>
      </c>
      <c r="L3340" s="72" t="s">
        <v>632</v>
      </c>
      <c r="M3340" s="73" t="s">
        <v>2161</v>
      </c>
    </row>
    <row r="3341" spans="1:13" ht="15" customHeight="1" x14ac:dyDescent="0.25">
      <c r="A3341" s="64" t="s">
        <v>162</v>
      </c>
      <c r="B3341" s="65" t="s">
        <v>163</v>
      </c>
      <c r="C3341" s="65" t="s">
        <v>369</v>
      </c>
      <c r="D3341" s="65" t="s">
        <v>1097</v>
      </c>
      <c r="E3341" s="77" t="s">
        <v>361</v>
      </c>
      <c r="F3341" s="65" t="s">
        <v>633</v>
      </c>
      <c r="G3341" s="65" t="s">
        <v>650</v>
      </c>
      <c r="H3341" s="65" t="s">
        <v>635</v>
      </c>
      <c r="I3341" s="81">
        <v>248.75</v>
      </c>
      <c r="J3341" s="48" t="str">
        <f t="shared" si="52"/>
        <v>480 Dept of Environmental Quality</v>
      </c>
      <c r="K3341" s="48" t="str">
        <f>IFERROR(VLOOKUP(C3341,AppropUnits[],13,0),D3341)</f>
        <v>DEQ WMRC Hazardous Waste</v>
      </c>
      <c r="L3341" s="72" t="s">
        <v>632</v>
      </c>
      <c r="M3341" s="73" t="s">
        <v>2161</v>
      </c>
    </row>
    <row r="3342" spans="1:13" ht="15" customHeight="1" x14ac:dyDescent="0.25">
      <c r="A3342" s="64" t="s">
        <v>162</v>
      </c>
      <c r="B3342" s="65" t="s">
        <v>163</v>
      </c>
      <c r="C3342" s="65" t="s">
        <v>369</v>
      </c>
      <c r="D3342" s="65" t="s">
        <v>1097</v>
      </c>
      <c r="E3342" s="77" t="s">
        <v>361</v>
      </c>
      <c r="F3342" s="65" t="s">
        <v>633</v>
      </c>
      <c r="G3342" s="65" t="s">
        <v>667</v>
      </c>
      <c r="H3342" s="65" t="s">
        <v>635</v>
      </c>
      <c r="I3342" s="81">
        <v>2292.9199999999933</v>
      </c>
      <c r="J3342" s="48" t="str">
        <f t="shared" si="52"/>
        <v>480 Dept of Environmental Quality</v>
      </c>
      <c r="K3342" s="48" t="str">
        <f>IFERROR(VLOOKUP(C3342,AppropUnits[],13,0),D3342)</f>
        <v>DEQ WMRC Hazardous Waste</v>
      </c>
      <c r="L3342" s="72" t="s">
        <v>632</v>
      </c>
      <c r="M3342" s="73" t="s">
        <v>2161</v>
      </c>
    </row>
    <row r="3343" spans="1:13" ht="15" customHeight="1" x14ac:dyDescent="0.25">
      <c r="A3343" s="64" t="s">
        <v>162</v>
      </c>
      <c r="B3343" s="65" t="s">
        <v>163</v>
      </c>
      <c r="C3343" s="65" t="s">
        <v>369</v>
      </c>
      <c r="D3343" s="65" t="s">
        <v>1097</v>
      </c>
      <c r="E3343" s="77" t="s">
        <v>361</v>
      </c>
      <c r="F3343" s="65" t="s">
        <v>633</v>
      </c>
      <c r="G3343" s="65" t="s">
        <v>644</v>
      </c>
      <c r="H3343" s="65" t="s">
        <v>635</v>
      </c>
      <c r="I3343" s="81">
        <v>23.474999999999987</v>
      </c>
      <c r="J3343" s="48" t="str">
        <f t="shared" si="52"/>
        <v>480 Dept of Environmental Quality</v>
      </c>
      <c r="K3343" s="48" t="str">
        <f>IFERROR(VLOOKUP(C3343,AppropUnits[],13,0),D3343)</f>
        <v>DEQ WMRC Hazardous Waste</v>
      </c>
      <c r="L3343" s="72" t="s">
        <v>632</v>
      </c>
      <c r="M3343" s="73" t="s">
        <v>2161</v>
      </c>
    </row>
    <row r="3344" spans="1:13" ht="15" customHeight="1" x14ac:dyDescent="0.25">
      <c r="A3344" s="64" t="s">
        <v>162</v>
      </c>
      <c r="B3344" s="65" t="s">
        <v>163</v>
      </c>
      <c r="C3344" s="65" t="s">
        <v>518</v>
      </c>
      <c r="D3344" s="65" t="s">
        <v>1098</v>
      </c>
      <c r="E3344" s="77" t="s">
        <v>361</v>
      </c>
      <c r="F3344" s="65" t="s">
        <v>633</v>
      </c>
      <c r="G3344" s="65" t="s">
        <v>634</v>
      </c>
      <c r="H3344" s="65" t="s">
        <v>635</v>
      </c>
      <c r="I3344" s="81">
        <v>49.159200000000048</v>
      </c>
      <c r="J3344" s="48" t="str">
        <f t="shared" si="52"/>
        <v>480 Dept of Environmental Quality</v>
      </c>
      <c r="K3344" s="48" t="str">
        <f>IFERROR(VLOOKUP(C3344,AppropUnits[],13,0),D3344)</f>
        <v>DEQ WMRC Radiation</v>
      </c>
      <c r="L3344" s="72" t="s">
        <v>632</v>
      </c>
      <c r="M3344" s="73" t="s">
        <v>2161</v>
      </c>
    </row>
    <row r="3345" spans="1:13" ht="15" customHeight="1" x14ac:dyDescent="0.25">
      <c r="A3345" s="64" t="s">
        <v>162</v>
      </c>
      <c r="B3345" s="65" t="s">
        <v>163</v>
      </c>
      <c r="C3345" s="65" t="s">
        <v>518</v>
      </c>
      <c r="D3345" s="65" t="s">
        <v>1098</v>
      </c>
      <c r="E3345" s="77" t="s">
        <v>361</v>
      </c>
      <c r="F3345" s="65" t="s">
        <v>633</v>
      </c>
      <c r="G3345" s="65" t="s">
        <v>649</v>
      </c>
      <c r="H3345" s="65" t="s">
        <v>635</v>
      </c>
      <c r="I3345" s="81">
        <v>15.640000000000018</v>
      </c>
      <c r="J3345" s="48" t="str">
        <f t="shared" si="52"/>
        <v>480 Dept of Environmental Quality</v>
      </c>
      <c r="K3345" s="48" t="str">
        <f>IFERROR(VLOOKUP(C3345,AppropUnits[],13,0),D3345)</f>
        <v>DEQ WMRC Radiation</v>
      </c>
      <c r="L3345" s="72" t="s">
        <v>632</v>
      </c>
      <c r="M3345" s="73" t="s">
        <v>2161</v>
      </c>
    </row>
    <row r="3346" spans="1:13" ht="15" customHeight="1" x14ac:dyDescent="0.25">
      <c r="A3346" s="64" t="s">
        <v>162</v>
      </c>
      <c r="B3346" s="65" t="s">
        <v>163</v>
      </c>
      <c r="C3346" s="65" t="s">
        <v>518</v>
      </c>
      <c r="D3346" s="65" t="s">
        <v>1098</v>
      </c>
      <c r="E3346" s="77" t="s">
        <v>361</v>
      </c>
      <c r="F3346" s="65" t="s">
        <v>633</v>
      </c>
      <c r="G3346" s="65" t="s">
        <v>650</v>
      </c>
      <c r="H3346" s="65" t="s">
        <v>635</v>
      </c>
      <c r="I3346" s="81">
        <v>3</v>
      </c>
      <c r="J3346" s="48" t="str">
        <f t="shared" si="52"/>
        <v>480 Dept of Environmental Quality</v>
      </c>
      <c r="K3346" s="48" t="str">
        <f>IFERROR(VLOOKUP(C3346,AppropUnits[],13,0),D3346)</f>
        <v>DEQ WMRC Radiation</v>
      </c>
      <c r="L3346" s="72" t="s">
        <v>632</v>
      </c>
      <c r="M3346" s="73" t="s">
        <v>2161</v>
      </c>
    </row>
    <row r="3347" spans="1:13" ht="15" customHeight="1" x14ac:dyDescent="0.25">
      <c r="A3347" s="64" t="s">
        <v>162</v>
      </c>
      <c r="B3347" s="65" t="s">
        <v>163</v>
      </c>
      <c r="C3347" s="65" t="s">
        <v>518</v>
      </c>
      <c r="D3347" s="65" t="s">
        <v>1098</v>
      </c>
      <c r="E3347" s="77" t="s">
        <v>361</v>
      </c>
      <c r="F3347" s="65" t="s">
        <v>633</v>
      </c>
      <c r="G3347" s="65" t="s">
        <v>667</v>
      </c>
      <c r="H3347" s="65" t="s">
        <v>635</v>
      </c>
      <c r="I3347" s="81">
        <v>73.269999999999783</v>
      </c>
      <c r="J3347" s="48" t="str">
        <f t="shared" si="52"/>
        <v>480 Dept of Environmental Quality</v>
      </c>
      <c r="K3347" s="48" t="str">
        <f>IFERROR(VLOOKUP(C3347,AppropUnits[],13,0),D3347)</f>
        <v>DEQ WMRC Radiation</v>
      </c>
      <c r="L3347" s="72" t="s">
        <v>632</v>
      </c>
      <c r="M3347" s="73" t="s">
        <v>2161</v>
      </c>
    </row>
    <row r="3348" spans="1:13" ht="15" customHeight="1" x14ac:dyDescent="0.25">
      <c r="A3348" s="64" t="s">
        <v>162</v>
      </c>
      <c r="B3348" s="65" t="s">
        <v>163</v>
      </c>
      <c r="C3348" s="65" t="s">
        <v>1099</v>
      </c>
      <c r="D3348" s="65" t="s">
        <v>1100</v>
      </c>
      <c r="E3348" s="77" t="s">
        <v>361</v>
      </c>
      <c r="F3348" s="65" t="s">
        <v>633</v>
      </c>
      <c r="G3348" s="65" t="s">
        <v>634</v>
      </c>
      <c r="H3348" s="65" t="s">
        <v>635</v>
      </c>
      <c r="I3348" s="81">
        <v>29.653000000000034</v>
      </c>
      <c r="J3348" s="48" t="str">
        <f t="shared" si="52"/>
        <v>480 Dept of Environmental Quality</v>
      </c>
      <c r="K3348" s="48" t="str">
        <f>IFERROR(VLOOKUP(C3348,AppropUnits[],13,0),D3348)</f>
        <v>DEQ WMRC Used Oil</v>
      </c>
      <c r="L3348" s="72" t="s">
        <v>632</v>
      </c>
      <c r="M3348" s="73" t="s">
        <v>2161</v>
      </c>
    </row>
    <row r="3349" spans="1:13" ht="15" customHeight="1" x14ac:dyDescent="0.25">
      <c r="A3349" s="64" t="s">
        <v>162</v>
      </c>
      <c r="B3349" s="65" t="s">
        <v>163</v>
      </c>
      <c r="C3349" s="65" t="s">
        <v>1099</v>
      </c>
      <c r="D3349" s="65" t="s">
        <v>1100</v>
      </c>
      <c r="E3349" s="77" t="s">
        <v>361</v>
      </c>
      <c r="F3349" s="65" t="s">
        <v>633</v>
      </c>
      <c r="G3349" s="65" t="s">
        <v>667</v>
      </c>
      <c r="H3349" s="65" t="s">
        <v>635</v>
      </c>
      <c r="I3349" s="81">
        <v>51.719999999999843</v>
      </c>
      <c r="J3349" s="48" t="str">
        <f t="shared" si="52"/>
        <v>480 Dept of Environmental Quality</v>
      </c>
      <c r="K3349" s="48" t="str">
        <f>IFERROR(VLOOKUP(C3349,AppropUnits[],13,0),D3349)</f>
        <v>DEQ WMRC Used Oil</v>
      </c>
      <c r="L3349" s="72" t="s">
        <v>632</v>
      </c>
      <c r="M3349" s="73" t="s">
        <v>2161</v>
      </c>
    </row>
    <row r="3350" spans="1:13" ht="15" customHeight="1" x14ac:dyDescent="0.25">
      <c r="A3350" s="64" t="s">
        <v>162</v>
      </c>
      <c r="B3350" s="65" t="s">
        <v>163</v>
      </c>
      <c r="C3350" s="65" t="s">
        <v>1101</v>
      </c>
      <c r="D3350" s="65" t="s">
        <v>1102</v>
      </c>
      <c r="E3350" s="77" t="s">
        <v>361</v>
      </c>
      <c r="F3350" s="65" t="s">
        <v>633</v>
      </c>
      <c r="G3350" s="65" t="s">
        <v>634</v>
      </c>
      <c r="H3350" s="65" t="s">
        <v>635</v>
      </c>
      <c r="I3350" s="81">
        <v>2.6278000000000001</v>
      </c>
      <c r="J3350" s="48" t="str">
        <f t="shared" si="52"/>
        <v>480 Dept of Environmental Quality</v>
      </c>
      <c r="K3350" s="48" t="str">
        <f>IFERROR(VLOOKUP(C3350,AppropUnits[],13,0),D3350)</f>
        <v>DEQ WMRC Waste Tire</v>
      </c>
      <c r="L3350" s="72" t="s">
        <v>632</v>
      </c>
      <c r="M3350" s="73" t="s">
        <v>2161</v>
      </c>
    </row>
    <row r="3351" spans="1:13" ht="15" customHeight="1" x14ac:dyDescent="0.25">
      <c r="A3351" s="64" t="s">
        <v>162</v>
      </c>
      <c r="B3351" s="65" t="s">
        <v>163</v>
      </c>
      <c r="C3351" s="65" t="s">
        <v>370</v>
      </c>
      <c r="D3351" s="65" t="s">
        <v>1103</v>
      </c>
      <c r="E3351" s="77" t="s">
        <v>361</v>
      </c>
      <c r="F3351" s="65" t="s">
        <v>633</v>
      </c>
      <c r="G3351" s="65" t="s">
        <v>634</v>
      </c>
      <c r="H3351" s="65" t="s">
        <v>13</v>
      </c>
      <c r="I3351" s="81">
        <v>-1145.9112428911058</v>
      </c>
      <c r="J3351" s="48" t="str">
        <f t="shared" si="52"/>
        <v>480 Dept of Environmental Quality</v>
      </c>
      <c r="K3351" s="48" t="str">
        <f>IFERROR(VLOOKUP(C3351,AppropUnits[],13,0),D3351)</f>
        <v>DEQ ERR CERCLA</v>
      </c>
      <c r="L3351" s="72" t="s">
        <v>632</v>
      </c>
      <c r="M3351" s="73" t="s">
        <v>2161</v>
      </c>
    </row>
    <row r="3352" spans="1:13" ht="15" customHeight="1" x14ac:dyDescent="0.25">
      <c r="A3352" s="64" t="s">
        <v>162</v>
      </c>
      <c r="B3352" s="65" t="s">
        <v>163</v>
      </c>
      <c r="C3352" s="65" t="s">
        <v>370</v>
      </c>
      <c r="D3352" s="65" t="s">
        <v>1103</v>
      </c>
      <c r="E3352" s="77" t="s">
        <v>361</v>
      </c>
      <c r="F3352" s="65" t="s">
        <v>633</v>
      </c>
      <c r="G3352" s="65" t="s">
        <v>634</v>
      </c>
      <c r="H3352" s="65" t="s">
        <v>635</v>
      </c>
      <c r="I3352" s="81">
        <v>1406.2081600000017</v>
      </c>
      <c r="J3352" s="48" t="str">
        <f t="shared" si="52"/>
        <v>480 Dept of Environmental Quality</v>
      </c>
      <c r="K3352" s="48" t="str">
        <f>IFERROR(VLOOKUP(C3352,AppropUnits[],13,0),D3352)</f>
        <v>DEQ ERR CERCLA</v>
      </c>
      <c r="L3352" s="72" t="s">
        <v>632</v>
      </c>
      <c r="M3352" s="73" t="s">
        <v>2161</v>
      </c>
    </row>
    <row r="3353" spans="1:13" ht="15" customHeight="1" x14ac:dyDescent="0.25">
      <c r="A3353" s="64" t="s">
        <v>162</v>
      </c>
      <c r="B3353" s="65" t="s">
        <v>163</v>
      </c>
      <c r="C3353" s="65" t="s">
        <v>370</v>
      </c>
      <c r="D3353" s="65" t="s">
        <v>1103</v>
      </c>
      <c r="E3353" s="77" t="s">
        <v>361</v>
      </c>
      <c r="F3353" s="65" t="s">
        <v>633</v>
      </c>
      <c r="G3353" s="65" t="s">
        <v>649</v>
      </c>
      <c r="H3353" s="65" t="s">
        <v>635</v>
      </c>
      <c r="I3353" s="81">
        <v>3582.3850000000034</v>
      </c>
      <c r="J3353" s="48" t="str">
        <f t="shared" si="52"/>
        <v>480 Dept of Environmental Quality</v>
      </c>
      <c r="K3353" s="48" t="str">
        <f>IFERROR(VLOOKUP(C3353,AppropUnits[],13,0),D3353)</f>
        <v>DEQ ERR CERCLA</v>
      </c>
      <c r="L3353" s="72" t="s">
        <v>632</v>
      </c>
      <c r="M3353" s="73" t="s">
        <v>2161</v>
      </c>
    </row>
    <row r="3354" spans="1:13" ht="15" customHeight="1" x14ac:dyDescent="0.25">
      <c r="A3354" s="64" t="s">
        <v>162</v>
      </c>
      <c r="B3354" s="65" t="s">
        <v>163</v>
      </c>
      <c r="C3354" s="65" t="s">
        <v>370</v>
      </c>
      <c r="D3354" s="65" t="s">
        <v>1103</v>
      </c>
      <c r="E3354" s="77" t="s">
        <v>361</v>
      </c>
      <c r="F3354" s="65" t="s">
        <v>633</v>
      </c>
      <c r="G3354" s="65" t="s">
        <v>650</v>
      </c>
      <c r="H3354" s="65" t="s">
        <v>635</v>
      </c>
      <c r="I3354" s="81">
        <v>1040</v>
      </c>
      <c r="J3354" s="48" t="str">
        <f t="shared" si="52"/>
        <v>480 Dept of Environmental Quality</v>
      </c>
      <c r="K3354" s="48" t="str">
        <f>IFERROR(VLOOKUP(C3354,AppropUnits[],13,0),D3354)</f>
        <v>DEQ ERR CERCLA</v>
      </c>
      <c r="L3354" s="72" t="s">
        <v>632</v>
      </c>
      <c r="M3354" s="73" t="s">
        <v>2161</v>
      </c>
    </row>
    <row r="3355" spans="1:13" ht="15" customHeight="1" x14ac:dyDescent="0.25">
      <c r="A3355" s="64" t="s">
        <v>162</v>
      </c>
      <c r="B3355" s="65" t="s">
        <v>163</v>
      </c>
      <c r="C3355" s="65" t="s">
        <v>370</v>
      </c>
      <c r="D3355" s="65" t="s">
        <v>1103</v>
      </c>
      <c r="E3355" s="77" t="s">
        <v>361</v>
      </c>
      <c r="F3355" s="65" t="s">
        <v>633</v>
      </c>
      <c r="G3355" s="65" t="s">
        <v>667</v>
      </c>
      <c r="H3355" s="65" t="s">
        <v>635</v>
      </c>
      <c r="I3355" s="81">
        <v>3098.8899999999908</v>
      </c>
      <c r="J3355" s="48" t="str">
        <f t="shared" si="52"/>
        <v>480 Dept of Environmental Quality</v>
      </c>
      <c r="K3355" s="48" t="str">
        <f>IFERROR(VLOOKUP(C3355,AppropUnits[],13,0),D3355)</f>
        <v>DEQ ERR CERCLA</v>
      </c>
      <c r="L3355" s="72" t="s">
        <v>632</v>
      </c>
      <c r="M3355" s="73" t="s">
        <v>2161</v>
      </c>
    </row>
    <row r="3356" spans="1:13" ht="15" customHeight="1" x14ac:dyDescent="0.25">
      <c r="A3356" s="64" t="s">
        <v>162</v>
      </c>
      <c r="B3356" s="65" t="s">
        <v>163</v>
      </c>
      <c r="C3356" s="65" t="s">
        <v>370</v>
      </c>
      <c r="D3356" s="65" t="s">
        <v>1103</v>
      </c>
      <c r="E3356" s="77" t="s">
        <v>361</v>
      </c>
      <c r="F3356" s="65" t="s">
        <v>633</v>
      </c>
      <c r="G3356" s="65" t="s">
        <v>644</v>
      </c>
      <c r="H3356" s="65" t="s">
        <v>635</v>
      </c>
      <c r="I3356" s="81">
        <v>1219.1349999999991</v>
      </c>
      <c r="J3356" s="48" t="str">
        <f t="shared" si="52"/>
        <v>480 Dept of Environmental Quality</v>
      </c>
      <c r="K3356" s="48" t="str">
        <f>IFERROR(VLOOKUP(C3356,AppropUnits[],13,0),D3356)</f>
        <v>DEQ ERR CERCLA</v>
      </c>
      <c r="L3356" s="72" t="s">
        <v>632</v>
      </c>
      <c r="M3356" s="73" t="s">
        <v>2161</v>
      </c>
    </row>
    <row r="3357" spans="1:13" ht="15" customHeight="1" x14ac:dyDescent="0.25">
      <c r="A3357" s="64" t="s">
        <v>162</v>
      </c>
      <c r="B3357" s="65" t="s">
        <v>163</v>
      </c>
      <c r="C3357" s="65" t="s">
        <v>370</v>
      </c>
      <c r="D3357" s="65" t="s">
        <v>1103</v>
      </c>
      <c r="E3357" s="77" t="s">
        <v>361</v>
      </c>
      <c r="F3357" s="65" t="s">
        <v>633</v>
      </c>
      <c r="G3357" s="65" t="s">
        <v>652</v>
      </c>
      <c r="H3357" s="65" t="s">
        <v>635</v>
      </c>
      <c r="I3357" s="81">
        <v>507.40964777399978</v>
      </c>
      <c r="J3357" s="48" t="str">
        <f t="shared" si="52"/>
        <v>480 Dept of Environmental Quality</v>
      </c>
      <c r="K3357" s="48" t="str">
        <f>IFERROR(VLOOKUP(C3357,AppropUnits[],13,0),D3357)</f>
        <v>DEQ ERR CERCLA</v>
      </c>
      <c r="L3357" s="72" t="s">
        <v>632</v>
      </c>
      <c r="M3357" s="73" t="s">
        <v>2161</v>
      </c>
    </row>
    <row r="3358" spans="1:13" ht="15" customHeight="1" x14ac:dyDescent="0.25">
      <c r="A3358" s="64" t="s">
        <v>162</v>
      </c>
      <c r="B3358" s="65" t="s">
        <v>163</v>
      </c>
      <c r="C3358" s="65" t="s">
        <v>1104</v>
      </c>
      <c r="D3358" s="65" t="s">
        <v>1105</v>
      </c>
      <c r="E3358" s="77" t="s">
        <v>361</v>
      </c>
      <c r="F3358" s="65" t="s">
        <v>633</v>
      </c>
      <c r="G3358" s="65" t="s">
        <v>634</v>
      </c>
      <c r="H3358" s="65" t="s">
        <v>13</v>
      </c>
      <c r="I3358" s="81">
        <v>-14.314999999999921</v>
      </c>
      <c r="J3358" s="48" t="str">
        <f t="shared" si="52"/>
        <v>480 Dept of Environmental Quality</v>
      </c>
      <c r="K3358" s="48" t="str">
        <f>IFERROR(VLOOKUP(C3358,AppropUnits[],13,0),D3358)</f>
        <v>DEQ ERR Petroleum Storage Tank Cleanup</v>
      </c>
      <c r="L3358" s="72" t="s">
        <v>632</v>
      </c>
      <c r="M3358" s="73" t="s">
        <v>2161</v>
      </c>
    </row>
    <row r="3359" spans="1:13" ht="15" customHeight="1" x14ac:dyDescent="0.25">
      <c r="A3359" s="64" t="s">
        <v>162</v>
      </c>
      <c r="B3359" s="65" t="s">
        <v>163</v>
      </c>
      <c r="C3359" s="65" t="s">
        <v>1104</v>
      </c>
      <c r="D3359" s="65" t="s">
        <v>1105</v>
      </c>
      <c r="E3359" s="77" t="s">
        <v>361</v>
      </c>
      <c r="F3359" s="65" t="s">
        <v>633</v>
      </c>
      <c r="G3359" s="65" t="s">
        <v>634</v>
      </c>
      <c r="H3359" s="65" t="s">
        <v>635</v>
      </c>
      <c r="I3359" s="81">
        <v>468.71500000000066</v>
      </c>
      <c r="J3359" s="48" t="str">
        <f t="shared" si="52"/>
        <v>480 Dept of Environmental Quality</v>
      </c>
      <c r="K3359" s="48" t="str">
        <f>IFERROR(VLOOKUP(C3359,AppropUnits[],13,0),D3359)</f>
        <v>DEQ ERR Petroleum Storage Tank Cleanup</v>
      </c>
      <c r="L3359" s="72" t="s">
        <v>632</v>
      </c>
      <c r="M3359" s="73" t="s">
        <v>2161</v>
      </c>
    </row>
    <row r="3360" spans="1:13" ht="15" customHeight="1" x14ac:dyDescent="0.25">
      <c r="A3360" s="64" t="s">
        <v>162</v>
      </c>
      <c r="B3360" s="65" t="s">
        <v>163</v>
      </c>
      <c r="C3360" s="65" t="s">
        <v>1104</v>
      </c>
      <c r="D3360" s="65" t="s">
        <v>1105</v>
      </c>
      <c r="E3360" s="77" t="s">
        <v>361</v>
      </c>
      <c r="F3360" s="65" t="s">
        <v>633</v>
      </c>
      <c r="G3360" s="65" t="s">
        <v>649</v>
      </c>
      <c r="H3360" s="65" t="s">
        <v>635</v>
      </c>
      <c r="I3360" s="81">
        <v>249.75000000000028</v>
      </c>
      <c r="J3360" s="48" t="str">
        <f t="shared" si="52"/>
        <v>480 Dept of Environmental Quality</v>
      </c>
      <c r="K3360" s="48" t="str">
        <f>IFERROR(VLOOKUP(C3360,AppropUnits[],13,0),D3360)</f>
        <v>DEQ ERR Petroleum Storage Tank Cleanup</v>
      </c>
      <c r="L3360" s="72" t="s">
        <v>632</v>
      </c>
      <c r="M3360" s="73" t="s">
        <v>2161</v>
      </c>
    </row>
    <row r="3361" spans="1:13" ht="15" customHeight="1" x14ac:dyDescent="0.25">
      <c r="A3361" s="64" t="s">
        <v>162</v>
      </c>
      <c r="B3361" s="65" t="s">
        <v>163</v>
      </c>
      <c r="C3361" s="65" t="s">
        <v>1104</v>
      </c>
      <c r="D3361" s="65" t="s">
        <v>1105</v>
      </c>
      <c r="E3361" s="77" t="s">
        <v>361</v>
      </c>
      <c r="F3361" s="65" t="s">
        <v>633</v>
      </c>
      <c r="G3361" s="65" t="s">
        <v>650</v>
      </c>
      <c r="H3361" s="65" t="s">
        <v>635</v>
      </c>
      <c r="I3361" s="81">
        <v>75</v>
      </c>
      <c r="J3361" s="48" t="str">
        <f t="shared" si="52"/>
        <v>480 Dept of Environmental Quality</v>
      </c>
      <c r="K3361" s="48" t="str">
        <f>IFERROR(VLOOKUP(C3361,AppropUnits[],13,0),D3361)</f>
        <v>DEQ ERR Petroleum Storage Tank Cleanup</v>
      </c>
      <c r="L3361" s="72" t="s">
        <v>632</v>
      </c>
      <c r="M3361" s="73" t="s">
        <v>2161</v>
      </c>
    </row>
    <row r="3362" spans="1:13" ht="15" customHeight="1" x14ac:dyDescent="0.25">
      <c r="A3362" s="64" t="s">
        <v>162</v>
      </c>
      <c r="B3362" s="65" t="s">
        <v>163</v>
      </c>
      <c r="C3362" s="65" t="s">
        <v>1104</v>
      </c>
      <c r="D3362" s="65" t="s">
        <v>1105</v>
      </c>
      <c r="E3362" s="77" t="s">
        <v>361</v>
      </c>
      <c r="F3362" s="65" t="s">
        <v>633</v>
      </c>
      <c r="G3362" s="65" t="s">
        <v>667</v>
      </c>
      <c r="H3362" s="65" t="s">
        <v>635</v>
      </c>
      <c r="I3362" s="81">
        <v>1081.8099999999968</v>
      </c>
      <c r="J3362" s="48" t="str">
        <f t="shared" si="52"/>
        <v>480 Dept of Environmental Quality</v>
      </c>
      <c r="K3362" s="48" t="str">
        <f>IFERROR(VLOOKUP(C3362,AppropUnits[],13,0),D3362)</f>
        <v>DEQ ERR Petroleum Storage Tank Cleanup</v>
      </c>
      <c r="L3362" s="72" t="s">
        <v>632</v>
      </c>
      <c r="M3362" s="73" t="s">
        <v>2161</v>
      </c>
    </row>
    <row r="3363" spans="1:13" ht="15" customHeight="1" x14ac:dyDescent="0.25">
      <c r="A3363" s="64" t="s">
        <v>162</v>
      </c>
      <c r="B3363" s="65" t="s">
        <v>163</v>
      </c>
      <c r="C3363" s="65" t="s">
        <v>1104</v>
      </c>
      <c r="D3363" s="65" t="s">
        <v>1105</v>
      </c>
      <c r="E3363" s="77" t="s">
        <v>361</v>
      </c>
      <c r="F3363" s="65" t="s">
        <v>633</v>
      </c>
      <c r="G3363" s="65" t="s">
        <v>644</v>
      </c>
      <c r="H3363" s="65" t="s">
        <v>635</v>
      </c>
      <c r="I3363" s="81">
        <v>4.6949999999999967</v>
      </c>
      <c r="J3363" s="48" t="str">
        <f t="shared" si="52"/>
        <v>480 Dept of Environmental Quality</v>
      </c>
      <c r="K3363" s="48" t="str">
        <f>IFERROR(VLOOKUP(C3363,AppropUnits[],13,0),D3363)</f>
        <v>DEQ ERR Petroleum Storage Tank Cleanup</v>
      </c>
      <c r="L3363" s="72" t="s">
        <v>632</v>
      </c>
      <c r="M3363" s="73" t="s">
        <v>2161</v>
      </c>
    </row>
    <row r="3364" spans="1:13" ht="15" customHeight="1" x14ac:dyDescent="0.25">
      <c r="A3364" s="64" t="s">
        <v>162</v>
      </c>
      <c r="B3364" s="65" t="s">
        <v>163</v>
      </c>
      <c r="C3364" s="65" t="s">
        <v>1104</v>
      </c>
      <c r="D3364" s="65" t="s">
        <v>1105</v>
      </c>
      <c r="E3364" s="77" t="s">
        <v>361</v>
      </c>
      <c r="F3364" s="65" t="s">
        <v>633</v>
      </c>
      <c r="G3364" s="65" t="s">
        <v>652</v>
      </c>
      <c r="H3364" s="65" t="s">
        <v>635</v>
      </c>
      <c r="I3364" s="81">
        <v>226.95112206600001</v>
      </c>
      <c r="J3364" s="48" t="str">
        <f t="shared" si="52"/>
        <v>480 Dept of Environmental Quality</v>
      </c>
      <c r="K3364" s="48" t="str">
        <f>IFERROR(VLOOKUP(C3364,AppropUnits[],13,0),D3364)</f>
        <v>DEQ ERR Petroleum Storage Tank Cleanup</v>
      </c>
      <c r="L3364" s="72" t="s">
        <v>632</v>
      </c>
      <c r="M3364" s="73" t="s">
        <v>2161</v>
      </c>
    </row>
    <row r="3365" spans="1:13" ht="15" customHeight="1" x14ac:dyDescent="0.25">
      <c r="A3365" s="64" t="s">
        <v>162</v>
      </c>
      <c r="B3365" s="65" t="s">
        <v>163</v>
      </c>
      <c r="C3365" s="65" t="s">
        <v>1106</v>
      </c>
      <c r="D3365" s="65" t="s">
        <v>1107</v>
      </c>
      <c r="E3365" s="77" t="s">
        <v>361</v>
      </c>
      <c r="F3365" s="65" t="s">
        <v>633</v>
      </c>
      <c r="G3365" s="65" t="s">
        <v>634</v>
      </c>
      <c r="H3365" s="65" t="s">
        <v>13</v>
      </c>
      <c r="I3365" s="81">
        <v>-11.083199999999934</v>
      </c>
      <c r="J3365" s="48" t="str">
        <f t="shared" si="52"/>
        <v>480 Dept of Environmental Quality</v>
      </c>
      <c r="K3365" s="48" t="str">
        <f>IFERROR(VLOOKUP(C3365,AppropUnits[],13,0),D3365)</f>
        <v>DEQ ERR Petroleum Storage Tank Compliance</v>
      </c>
      <c r="L3365" s="72" t="s">
        <v>632</v>
      </c>
      <c r="M3365" s="73" t="s">
        <v>2161</v>
      </c>
    </row>
    <row r="3366" spans="1:13" ht="15" customHeight="1" x14ac:dyDescent="0.25">
      <c r="A3366" s="64" t="s">
        <v>162</v>
      </c>
      <c r="B3366" s="65" t="s">
        <v>163</v>
      </c>
      <c r="C3366" s="65" t="s">
        <v>1106</v>
      </c>
      <c r="D3366" s="65" t="s">
        <v>1107</v>
      </c>
      <c r="E3366" s="77" t="s">
        <v>361</v>
      </c>
      <c r="F3366" s="65" t="s">
        <v>633</v>
      </c>
      <c r="G3366" s="65" t="s">
        <v>634</v>
      </c>
      <c r="H3366" s="65" t="s">
        <v>635</v>
      </c>
      <c r="I3366" s="81">
        <v>437.72721399999989</v>
      </c>
      <c r="J3366" s="48" t="str">
        <f t="shared" si="52"/>
        <v>480 Dept of Environmental Quality</v>
      </c>
      <c r="K3366" s="48" t="str">
        <f>IFERROR(VLOOKUP(C3366,AppropUnits[],13,0),D3366)</f>
        <v>DEQ ERR Petroleum Storage Tank Compliance</v>
      </c>
      <c r="L3366" s="72" t="s">
        <v>632</v>
      </c>
      <c r="M3366" s="73" t="s">
        <v>2161</v>
      </c>
    </row>
    <row r="3367" spans="1:13" ht="15" customHeight="1" x14ac:dyDescent="0.25">
      <c r="A3367" s="64" t="s">
        <v>162</v>
      </c>
      <c r="B3367" s="65" t="s">
        <v>163</v>
      </c>
      <c r="C3367" s="65" t="s">
        <v>1106</v>
      </c>
      <c r="D3367" s="65" t="s">
        <v>1107</v>
      </c>
      <c r="E3367" s="77" t="s">
        <v>361</v>
      </c>
      <c r="F3367" s="65" t="s">
        <v>633</v>
      </c>
      <c r="G3367" s="65" t="s">
        <v>649</v>
      </c>
      <c r="H3367" s="65" t="s">
        <v>635</v>
      </c>
      <c r="I3367" s="81">
        <v>1130.5800000000013</v>
      </c>
      <c r="J3367" s="48" t="str">
        <f t="shared" si="52"/>
        <v>480 Dept of Environmental Quality</v>
      </c>
      <c r="K3367" s="48" t="str">
        <f>IFERROR(VLOOKUP(C3367,AppropUnits[],13,0),D3367)</f>
        <v>DEQ ERR Petroleum Storage Tank Compliance</v>
      </c>
      <c r="L3367" s="72" t="s">
        <v>632</v>
      </c>
      <c r="M3367" s="73" t="s">
        <v>2161</v>
      </c>
    </row>
    <row r="3368" spans="1:13" ht="15" customHeight="1" x14ac:dyDescent="0.25">
      <c r="A3368" s="64" t="s">
        <v>162</v>
      </c>
      <c r="B3368" s="65" t="s">
        <v>163</v>
      </c>
      <c r="C3368" s="65" t="s">
        <v>1106</v>
      </c>
      <c r="D3368" s="65" t="s">
        <v>1107</v>
      </c>
      <c r="E3368" s="77" t="s">
        <v>361</v>
      </c>
      <c r="F3368" s="65" t="s">
        <v>633</v>
      </c>
      <c r="G3368" s="65" t="s">
        <v>650</v>
      </c>
      <c r="H3368" s="65" t="s">
        <v>635</v>
      </c>
      <c r="I3368" s="81">
        <v>337.5</v>
      </c>
      <c r="J3368" s="48" t="str">
        <f t="shared" si="52"/>
        <v>480 Dept of Environmental Quality</v>
      </c>
      <c r="K3368" s="48" t="str">
        <f>IFERROR(VLOOKUP(C3368,AppropUnits[],13,0),D3368)</f>
        <v>DEQ ERR Petroleum Storage Tank Compliance</v>
      </c>
      <c r="L3368" s="72" t="s">
        <v>632</v>
      </c>
      <c r="M3368" s="73" t="s">
        <v>2161</v>
      </c>
    </row>
    <row r="3369" spans="1:13" ht="15" customHeight="1" x14ac:dyDescent="0.25">
      <c r="A3369" s="64" t="s">
        <v>566</v>
      </c>
      <c r="B3369" s="65" t="s">
        <v>567</v>
      </c>
      <c r="C3369" s="65" t="s">
        <v>604</v>
      </c>
      <c r="D3369" s="65" t="s">
        <v>1108</v>
      </c>
      <c r="E3369" s="77" t="s">
        <v>361</v>
      </c>
      <c r="F3369" s="65" t="s">
        <v>633</v>
      </c>
      <c r="G3369" s="65" t="s">
        <v>634</v>
      </c>
      <c r="H3369" s="65" t="s">
        <v>13</v>
      </c>
      <c r="I3369" s="81">
        <v>-76.671499999999398</v>
      </c>
      <c r="J3369" s="48" t="str">
        <f t="shared" si="52"/>
        <v>540 School &amp; Institutional Trust Fund Office</v>
      </c>
      <c r="K3369" s="48" t="str">
        <f>IFERROR(VLOOKUP(C3369,AppropUnits[],13,0),D3369)</f>
        <v>TFO School &amp; Inst Trust Fund Office</v>
      </c>
      <c r="L3369" s="72" t="s">
        <v>632</v>
      </c>
      <c r="M3369" s="73" t="s">
        <v>2161</v>
      </c>
    </row>
    <row r="3370" spans="1:13" ht="15" customHeight="1" x14ac:dyDescent="0.25">
      <c r="A3370" s="64" t="s">
        <v>566</v>
      </c>
      <c r="B3370" s="65" t="s">
        <v>567</v>
      </c>
      <c r="C3370" s="65" t="s">
        <v>604</v>
      </c>
      <c r="D3370" s="65" t="s">
        <v>1108</v>
      </c>
      <c r="E3370" s="77" t="s">
        <v>361</v>
      </c>
      <c r="F3370" s="65" t="s">
        <v>633</v>
      </c>
      <c r="G3370" s="65" t="s">
        <v>634</v>
      </c>
      <c r="H3370" s="65" t="s">
        <v>635</v>
      </c>
      <c r="I3370" s="81">
        <v>174.17260000000024</v>
      </c>
      <c r="J3370" s="48" t="str">
        <f t="shared" si="52"/>
        <v>540 School &amp; Institutional Trust Fund Office</v>
      </c>
      <c r="K3370" s="48" t="str">
        <f>IFERROR(VLOOKUP(C3370,AppropUnits[],13,0),D3370)</f>
        <v>TFO School &amp; Inst Trust Fund Office</v>
      </c>
      <c r="L3370" s="72" t="s">
        <v>632</v>
      </c>
      <c r="M3370" s="73" t="s">
        <v>2161</v>
      </c>
    </row>
    <row r="3371" spans="1:13" ht="15" customHeight="1" x14ac:dyDescent="0.25">
      <c r="A3371" s="64" t="s">
        <v>566</v>
      </c>
      <c r="B3371" s="65" t="s">
        <v>567</v>
      </c>
      <c r="C3371" s="65" t="s">
        <v>604</v>
      </c>
      <c r="D3371" s="65" t="s">
        <v>1108</v>
      </c>
      <c r="E3371" s="77" t="s">
        <v>361</v>
      </c>
      <c r="F3371" s="65" t="s">
        <v>633</v>
      </c>
      <c r="G3371" s="65" t="s">
        <v>649</v>
      </c>
      <c r="H3371" s="65" t="s">
        <v>635</v>
      </c>
      <c r="I3371" s="81">
        <v>101.19499999999996</v>
      </c>
      <c r="J3371" s="48" t="str">
        <f t="shared" si="52"/>
        <v>540 School &amp; Institutional Trust Fund Office</v>
      </c>
      <c r="K3371" s="48" t="str">
        <f>IFERROR(VLOOKUP(C3371,AppropUnits[],13,0),D3371)</f>
        <v>TFO School &amp; Inst Trust Fund Office</v>
      </c>
      <c r="L3371" s="72" t="s">
        <v>632</v>
      </c>
      <c r="M3371" s="73" t="s">
        <v>2161</v>
      </c>
    </row>
    <row r="3372" spans="1:13" ht="15" customHeight="1" x14ac:dyDescent="0.25">
      <c r="A3372" s="64" t="s">
        <v>566</v>
      </c>
      <c r="B3372" s="65" t="s">
        <v>567</v>
      </c>
      <c r="C3372" s="65" t="s">
        <v>604</v>
      </c>
      <c r="D3372" s="65" t="s">
        <v>1108</v>
      </c>
      <c r="E3372" s="77" t="s">
        <v>361</v>
      </c>
      <c r="F3372" s="65" t="s">
        <v>633</v>
      </c>
      <c r="G3372" s="65" t="s">
        <v>650</v>
      </c>
      <c r="H3372" s="65" t="s">
        <v>635</v>
      </c>
      <c r="I3372" s="81">
        <v>20.75</v>
      </c>
      <c r="J3372" s="48" t="str">
        <f t="shared" si="52"/>
        <v>540 School &amp; Institutional Trust Fund Office</v>
      </c>
      <c r="K3372" s="48" t="str">
        <f>IFERROR(VLOOKUP(C3372,AppropUnits[],13,0),D3372)</f>
        <v>TFO School &amp; Inst Trust Fund Office</v>
      </c>
      <c r="L3372" s="72" t="s">
        <v>632</v>
      </c>
      <c r="M3372" s="73" t="s">
        <v>2161</v>
      </c>
    </row>
    <row r="3373" spans="1:13" ht="15" customHeight="1" x14ac:dyDescent="0.25">
      <c r="A3373" s="64" t="s">
        <v>566</v>
      </c>
      <c r="B3373" s="65" t="s">
        <v>567</v>
      </c>
      <c r="C3373" s="65" t="s">
        <v>604</v>
      </c>
      <c r="D3373" s="65" t="s">
        <v>1108</v>
      </c>
      <c r="E3373" s="77" t="s">
        <v>361</v>
      </c>
      <c r="F3373" s="65" t="s">
        <v>633</v>
      </c>
      <c r="G3373" s="65" t="s">
        <v>651</v>
      </c>
      <c r="H3373" s="65" t="s">
        <v>635</v>
      </c>
      <c r="I3373" s="81">
        <v>-185.53134399999999</v>
      </c>
      <c r="J3373" s="48" t="str">
        <f t="shared" si="52"/>
        <v>540 School &amp; Institutional Trust Fund Office</v>
      </c>
      <c r="K3373" s="48" t="str">
        <f>IFERROR(VLOOKUP(C3373,AppropUnits[],13,0),D3373)</f>
        <v>TFO School &amp; Inst Trust Fund Office</v>
      </c>
      <c r="L3373" s="72" t="s">
        <v>632</v>
      </c>
      <c r="M3373" s="73" t="s">
        <v>2161</v>
      </c>
    </row>
    <row r="3374" spans="1:13" ht="15" customHeight="1" x14ac:dyDescent="0.25">
      <c r="A3374" s="64" t="s">
        <v>566</v>
      </c>
      <c r="B3374" s="65" t="s">
        <v>567</v>
      </c>
      <c r="C3374" s="65" t="s">
        <v>604</v>
      </c>
      <c r="D3374" s="65" t="s">
        <v>1108</v>
      </c>
      <c r="E3374" s="77" t="s">
        <v>361</v>
      </c>
      <c r="F3374" s="65" t="s">
        <v>633</v>
      </c>
      <c r="G3374" s="65" t="s">
        <v>667</v>
      </c>
      <c r="H3374" s="65" t="s">
        <v>635</v>
      </c>
      <c r="I3374" s="81">
        <v>362.03999999999894</v>
      </c>
      <c r="J3374" s="48" t="str">
        <f t="shared" si="52"/>
        <v>540 School &amp; Institutional Trust Fund Office</v>
      </c>
      <c r="K3374" s="48" t="str">
        <f>IFERROR(VLOOKUP(C3374,AppropUnits[],13,0),D3374)</f>
        <v>TFO School &amp; Inst Trust Fund Office</v>
      </c>
      <c r="L3374" s="72" t="s">
        <v>632</v>
      </c>
      <c r="M3374" s="73" t="s">
        <v>2161</v>
      </c>
    </row>
    <row r="3375" spans="1:13" ht="15" customHeight="1" x14ac:dyDescent="0.25">
      <c r="A3375" s="64" t="s">
        <v>566</v>
      </c>
      <c r="B3375" s="65" t="s">
        <v>567</v>
      </c>
      <c r="C3375" s="65" t="s">
        <v>604</v>
      </c>
      <c r="D3375" s="65" t="s">
        <v>1108</v>
      </c>
      <c r="E3375" s="77" t="s">
        <v>361</v>
      </c>
      <c r="F3375" s="65" t="s">
        <v>633</v>
      </c>
      <c r="G3375" s="65" t="s">
        <v>644</v>
      </c>
      <c r="H3375" s="65" t="s">
        <v>635</v>
      </c>
      <c r="I3375" s="81">
        <v>158.06499999999988</v>
      </c>
      <c r="J3375" s="48" t="str">
        <f t="shared" si="52"/>
        <v>540 School &amp; Institutional Trust Fund Office</v>
      </c>
      <c r="K3375" s="48" t="str">
        <f>IFERROR(VLOOKUP(C3375,AppropUnits[],13,0),D3375)</f>
        <v>TFO School &amp; Inst Trust Fund Office</v>
      </c>
      <c r="L3375" s="72" t="s">
        <v>632</v>
      </c>
      <c r="M3375" s="73" t="s">
        <v>2161</v>
      </c>
    </row>
    <row r="3376" spans="1:13" ht="15" customHeight="1" x14ac:dyDescent="0.25">
      <c r="A3376" s="64" t="s">
        <v>566</v>
      </c>
      <c r="B3376" s="65" t="s">
        <v>567</v>
      </c>
      <c r="C3376" s="65" t="s">
        <v>604</v>
      </c>
      <c r="D3376" s="65" t="s">
        <v>1108</v>
      </c>
      <c r="E3376" s="77" t="s">
        <v>361</v>
      </c>
      <c r="F3376" s="65" t="s">
        <v>633</v>
      </c>
      <c r="G3376" s="65" t="s">
        <v>652</v>
      </c>
      <c r="H3376" s="65" t="s">
        <v>635</v>
      </c>
      <c r="I3376" s="81">
        <v>55.935639755999972</v>
      </c>
      <c r="J3376" s="48" t="str">
        <f t="shared" si="52"/>
        <v>540 School &amp; Institutional Trust Fund Office</v>
      </c>
      <c r="K3376" s="48" t="str">
        <f>IFERROR(VLOOKUP(C3376,AppropUnits[],13,0),D3376)</f>
        <v>TFO School &amp; Inst Trust Fund Office</v>
      </c>
      <c r="L3376" s="72" t="s">
        <v>632</v>
      </c>
      <c r="M3376" s="73" t="s">
        <v>2161</v>
      </c>
    </row>
    <row r="3377" spans="1:13" ht="15" customHeight="1" x14ac:dyDescent="0.25">
      <c r="A3377" s="64" t="s">
        <v>169</v>
      </c>
      <c r="B3377" s="65" t="s">
        <v>170</v>
      </c>
      <c r="C3377" s="65" t="s">
        <v>1109</v>
      </c>
      <c r="D3377" s="65" t="s">
        <v>1110</v>
      </c>
      <c r="E3377" s="77" t="s">
        <v>361</v>
      </c>
      <c r="F3377" s="65" t="s">
        <v>633</v>
      </c>
      <c r="G3377" s="65" t="s">
        <v>634</v>
      </c>
      <c r="H3377" s="65" t="s">
        <v>13</v>
      </c>
      <c r="I3377" s="81">
        <v>-15.297199999999933</v>
      </c>
      <c r="J3377" s="48" t="str">
        <f t="shared" si="52"/>
        <v>550 School &amp; Institutional Trust Lands Admin</v>
      </c>
      <c r="K3377" s="48" t="str">
        <f>IFERROR(VLOOKUP(C3377,AppropUnits[],13,0),D3377)</f>
        <v>TLA Board</v>
      </c>
      <c r="L3377" s="72" t="s">
        <v>632</v>
      </c>
      <c r="M3377" s="73" t="s">
        <v>2161</v>
      </c>
    </row>
    <row r="3378" spans="1:13" ht="15" customHeight="1" x14ac:dyDescent="0.25">
      <c r="A3378" s="64" t="s">
        <v>169</v>
      </c>
      <c r="B3378" s="65" t="s">
        <v>170</v>
      </c>
      <c r="C3378" s="65" t="s">
        <v>1109</v>
      </c>
      <c r="D3378" s="65" t="s">
        <v>1110</v>
      </c>
      <c r="E3378" s="77" t="s">
        <v>361</v>
      </c>
      <c r="F3378" s="65" t="s">
        <v>633</v>
      </c>
      <c r="G3378" s="65" t="s">
        <v>634</v>
      </c>
      <c r="H3378" s="65" t="s">
        <v>635</v>
      </c>
      <c r="I3378" s="81">
        <v>9.8400000000000015E-2</v>
      </c>
      <c r="J3378" s="48" t="str">
        <f t="shared" si="52"/>
        <v>550 School &amp; Institutional Trust Lands Admin</v>
      </c>
      <c r="K3378" s="48" t="str">
        <f>IFERROR(VLOOKUP(C3378,AppropUnits[],13,0),D3378)</f>
        <v>TLA Board</v>
      </c>
      <c r="L3378" s="72" t="s">
        <v>632</v>
      </c>
      <c r="M3378" s="73" t="s">
        <v>2161</v>
      </c>
    </row>
    <row r="3379" spans="1:13" ht="15" customHeight="1" x14ac:dyDescent="0.25">
      <c r="A3379" s="64" t="s">
        <v>169</v>
      </c>
      <c r="B3379" s="65" t="s">
        <v>170</v>
      </c>
      <c r="C3379" s="65" t="s">
        <v>1109</v>
      </c>
      <c r="D3379" s="65" t="s">
        <v>1110</v>
      </c>
      <c r="E3379" s="77" t="s">
        <v>361</v>
      </c>
      <c r="F3379" s="65" t="s">
        <v>633</v>
      </c>
      <c r="G3379" s="65" t="s">
        <v>644</v>
      </c>
      <c r="H3379" s="65" t="s">
        <v>635</v>
      </c>
      <c r="I3379" s="81">
        <v>76.68499999999996</v>
      </c>
      <c r="J3379" s="48" t="str">
        <f t="shared" si="52"/>
        <v>550 School &amp; Institutional Trust Lands Admin</v>
      </c>
      <c r="K3379" s="48" t="str">
        <f>IFERROR(VLOOKUP(C3379,AppropUnits[],13,0),D3379)</f>
        <v>TLA Board</v>
      </c>
      <c r="L3379" s="72" t="s">
        <v>632</v>
      </c>
      <c r="M3379" s="73" t="s">
        <v>2161</v>
      </c>
    </row>
    <row r="3380" spans="1:13" ht="15" customHeight="1" x14ac:dyDescent="0.25">
      <c r="A3380" s="64" t="s">
        <v>169</v>
      </c>
      <c r="B3380" s="65" t="s">
        <v>170</v>
      </c>
      <c r="C3380" s="65" t="s">
        <v>1111</v>
      </c>
      <c r="D3380" s="65" t="s">
        <v>1112</v>
      </c>
      <c r="E3380" s="77" t="s">
        <v>361</v>
      </c>
      <c r="F3380" s="65" t="s">
        <v>633</v>
      </c>
      <c r="G3380" s="65" t="s">
        <v>634</v>
      </c>
      <c r="H3380" s="65" t="s">
        <v>13</v>
      </c>
      <c r="I3380" s="81">
        <v>79.179300000000154</v>
      </c>
      <c r="J3380" s="48" t="str">
        <f t="shared" si="52"/>
        <v>550 School &amp; Institutional Trust Lands Admin</v>
      </c>
      <c r="K3380" s="48" t="str">
        <f>IFERROR(VLOOKUP(C3380,AppropUnits[],13,0),D3380)</f>
        <v>TLA Director</v>
      </c>
      <c r="L3380" s="72" t="s">
        <v>632</v>
      </c>
      <c r="M3380" s="73" t="s">
        <v>2161</v>
      </c>
    </row>
    <row r="3381" spans="1:13" ht="15" customHeight="1" x14ac:dyDescent="0.25">
      <c r="A3381" s="64" t="s">
        <v>169</v>
      </c>
      <c r="B3381" s="65" t="s">
        <v>170</v>
      </c>
      <c r="C3381" s="65" t="s">
        <v>1111</v>
      </c>
      <c r="D3381" s="65" t="s">
        <v>1112</v>
      </c>
      <c r="E3381" s="77" t="s">
        <v>361</v>
      </c>
      <c r="F3381" s="65" t="s">
        <v>633</v>
      </c>
      <c r="G3381" s="65" t="s">
        <v>634</v>
      </c>
      <c r="H3381" s="65" t="s">
        <v>635</v>
      </c>
      <c r="I3381" s="81">
        <v>0.42640000000000011</v>
      </c>
      <c r="J3381" s="48" t="str">
        <f t="shared" si="52"/>
        <v>550 School &amp; Institutional Trust Lands Admin</v>
      </c>
      <c r="K3381" s="48" t="str">
        <f>IFERROR(VLOOKUP(C3381,AppropUnits[],13,0),D3381)</f>
        <v>TLA Director</v>
      </c>
      <c r="L3381" s="72" t="s">
        <v>632</v>
      </c>
      <c r="M3381" s="73" t="s">
        <v>2161</v>
      </c>
    </row>
    <row r="3382" spans="1:13" ht="15" customHeight="1" x14ac:dyDescent="0.25">
      <c r="A3382" s="64" t="s">
        <v>169</v>
      </c>
      <c r="B3382" s="65" t="s">
        <v>170</v>
      </c>
      <c r="C3382" s="65" t="s">
        <v>1111</v>
      </c>
      <c r="D3382" s="65" t="s">
        <v>1112</v>
      </c>
      <c r="E3382" s="77" t="s">
        <v>361</v>
      </c>
      <c r="F3382" s="65" t="s">
        <v>633</v>
      </c>
      <c r="G3382" s="65" t="s">
        <v>644</v>
      </c>
      <c r="H3382" s="65" t="s">
        <v>635</v>
      </c>
      <c r="I3382" s="81">
        <v>64.164999999999964</v>
      </c>
      <c r="J3382" s="48" t="str">
        <f t="shared" si="52"/>
        <v>550 School &amp; Institutional Trust Lands Admin</v>
      </c>
      <c r="K3382" s="48" t="str">
        <f>IFERROR(VLOOKUP(C3382,AppropUnits[],13,0),D3382)</f>
        <v>TLA Director</v>
      </c>
      <c r="L3382" s="72" t="s">
        <v>632</v>
      </c>
      <c r="M3382" s="73" t="s">
        <v>2161</v>
      </c>
    </row>
    <row r="3383" spans="1:13" ht="15" customHeight="1" x14ac:dyDescent="0.25">
      <c r="A3383" s="64" t="s">
        <v>169</v>
      </c>
      <c r="B3383" s="65" t="s">
        <v>170</v>
      </c>
      <c r="C3383" s="65" t="s">
        <v>171</v>
      </c>
      <c r="D3383" s="65" t="s">
        <v>1113</v>
      </c>
      <c r="E3383" s="77" t="s">
        <v>361</v>
      </c>
      <c r="F3383" s="65" t="s">
        <v>633</v>
      </c>
      <c r="G3383" s="65" t="s">
        <v>634</v>
      </c>
      <c r="H3383" s="65" t="s">
        <v>13</v>
      </c>
      <c r="I3383" s="81">
        <v>-242.18509999999901</v>
      </c>
      <c r="J3383" s="48" t="str">
        <f t="shared" si="52"/>
        <v>550 School &amp; Institutional Trust Lands Admin</v>
      </c>
      <c r="K3383" s="48" t="str">
        <f>IFERROR(VLOOKUP(C3383,AppropUnits[],13,0),D3383)</f>
        <v>TLA Administration</v>
      </c>
      <c r="L3383" s="72" t="s">
        <v>632</v>
      </c>
      <c r="M3383" s="73" t="s">
        <v>2161</v>
      </c>
    </row>
    <row r="3384" spans="1:13" ht="15" customHeight="1" x14ac:dyDescent="0.25">
      <c r="A3384" s="64" t="s">
        <v>169</v>
      </c>
      <c r="B3384" s="65" t="s">
        <v>170</v>
      </c>
      <c r="C3384" s="65" t="s">
        <v>171</v>
      </c>
      <c r="D3384" s="65" t="s">
        <v>1113</v>
      </c>
      <c r="E3384" s="77" t="s">
        <v>361</v>
      </c>
      <c r="F3384" s="65" t="s">
        <v>633</v>
      </c>
      <c r="G3384" s="65" t="s">
        <v>634</v>
      </c>
      <c r="H3384" s="65" t="s">
        <v>635</v>
      </c>
      <c r="I3384" s="81">
        <v>0.65600000000000003</v>
      </c>
      <c r="J3384" s="48" t="str">
        <f t="shared" si="52"/>
        <v>550 School &amp; Institutional Trust Lands Admin</v>
      </c>
      <c r="K3384" s="48" t="str">
        <f>IFERROR(VLOOKUP(C3384,AppropUnits[],13,0),D3384)</f>
        <v>TLA Administration</v>
      </c>
      <c r="L3384" s="72" t="s">
        <v>632</v>
      </c>
      <c r="M3384" s="73" t="s">
        <v>2161</v>
      </c>
    </row>
    <row r="3385" spans="1:13" ht="15" customHeight="1" x14ac:dyDescent="0.25">
      <c r="A3385" s="64" t="s">
        <v>169</v>
      </c>
      <c r="B3385" s="65" t="s">
        <v>170</v>
      </c>
      <c r="C3385" s="65" t="s">
        <v>171</v>
      </c>
      <c r="D3385" s="65" t="s">
        <v>1113</v>
      </c>
      <c r="E3385" s="77" t="s">
        <v>361</v>
      </c>
      <c r="F3385" s="65" t="s">
        <v>633</v>
      </c>
      <c r="G3385" s="65" t="s">
        <v>644</v>
      </c>
      <c r="H3385" s="65" t="s">
        <v>635</v>
      </c>
      <c r="I3385" s="81">
        <v>93.899999999999949</v>
      </c>
      <c r="J3385" s="48" t="str">
        <f t="shared" si="52"/>
        <v>550 School &amp; Institutional Trust Lands Admin</v>
      </c>
      <c r="K3385" s="48" t="str">
        <f>IFERROR(VLOOKUP(C3385,AppropUnits[],13,0),D3385)</f>
        <v>TLA Administration</v>
      </c>
      <c r="L3385" s="72" t="s">
        <v>632</v>
      </c>
      <c r="M3385" s="73" t="s">
        <v>2161</v>
      </c>
    </row>
    <row r="3386" spans="1:13" ht="15" customHeight="1" x14ac:dyDescent="0.25">
      <c r="A3386" s="64" t="s">
        <v>169</v>
      </c>
      <c r="B3386" s="65" t="s">
        <v>170</v>
      </c>
      <c r="C3386" s="65" t="s">
        <v>1114</v>
      </c>
      <c r="D3386" s="65" t="s">
        <v>1115</v>
      </c>
      <c r="E3386" s="77" t="s">
        <v>361</v>
      </c>
      <c r="F3386" s="65" t="s">
        <v>633</v>
      </c>
      <c r="G3386" s="65" t="s">
        <v>634</v>
      </c>
      <c r="H3386" s="65" t="s">
        <v>13</v>
      </c>
      <c r="I3386" s="81">
        <v>-53.40719999999969</v>
      </c>
      <c r="J3386" s="48" t="str">
        <f t="shared" si="52"/>
        <v>550 School &amp; Institutional Trust Lands Admin</v>
      </c>
      <c r="K3386" s="48" t="str">
        <f>IFERROR(VLOOKUP(C3386,AppropUnits[],13,0),D3386)</f>
        <v>TLA Accounting</v>
      </c>
      <c r="L3386" s="72" t="s">
        <v>632</v>
      </c>
      <c r="M3386" s="73" t="s">
        <v>2161</v>
      </c>
    </row>
    <row r="3387" spans="1:13" ht="15" customHeight="1" x14ac:dyDescent="0.25">
      <c r="A3387" s="64" t="s">
        <v>169</v>
      </c>
      <c r="B3387" s="65" t="s">
        <v>170</v>
      </c>
      <c r="C3387" s="65" t="s">
        <v>1114</v>
      </c>
      <c r="D3387" s="65" t="s">
        <v>1115</v>
      </c>
      <c r="E3387" s="77" t="s">
        <v>361</v>
      </c>
      <c r="F3387" s="65" t="s">
        <v>633</v>
      </c>
      <c r="G3387" s="65" t="s">
        <v>634</v>
      </c>
      <c r="H3387" s="65" t="s">
        <v>635</v>
      </c>
      <c r="I3387" s="81">
        <v>0.75440000000000007</v>
      </c>
      <c r="J3387" s="48" t="str">
        <f t="shared" si="52"/>
        <v>550 School &amp; Institutional Trust Lands Admin</v>
      </c>
      <c r="K3387" s="48" t="str">
        <f>IFERROR(VLOOKUP(C3387,AppropUnits[],13,0),D3387)</f>
        <v>TLA Accounting</v>
      </c>
      <c r="L3387" s="72" t="s">
        <v>632</v>
      </c>
      <c r="M3387" s="73" t="s">
        <v>2161</v>
      </c>
    </row>
    <row r="3388" spans="1:13" ht="15" customHeight="1" x14ac:dyDescent="0.25">
      <c r="A3388" s="64" t="s">
        <v>169</v>
      </c>
      <c r="B3388" s="65" t="s">
        <v>170</v>
      </c>
      <c r="C3388" s="65" t="s">
        <v>1114</v>
      </c>
      <c r="D3388" s="65" t="s">
        <v>1115</v>
      </c>
      <c r="E3388" s="77" t="s">
        <v>361</v>
      </c>
      <c r="F3388" s="65" t="s">
        <v>633</v>
      </c>
      <c r="G3388" s="65" t="s">
        <v>644</v>
      </c>
      <c r="H3388" s="65" t="s">
        <v>635</v>
      </c>
      <c r="I3388" s="81">
        <v>137.71999999999991</v>
      </c>
      <c r="J3388" s="48" t="str">
        <f t="shared" si="52"/>
        <v>550 School &amp; Institutional Trust Lands Admin</v>
      </c>
      <c r="K3388" s="48" t="str">
        <f>IFERROR(VLOOKUP(C3388,AppropUnits[],13,0),D3388)</f>
        <v>TLA Accounting</v>
      </c>
      <c r="L3388" s="72" t="s">
        <v>632</v>
      </c>
      <c r="M3388" s="73" t="s">
        <v>2161</v>
      </c>
    </row>
    <row r="3389" spans="1:13" ht="15" customHeight="1" x14ac:dyDescent="0.25">
      <c r="A3389" s="64" t="s">
        <v>169</v>
      </c>
      <c r="B3389" s="65" t="s">
        <v>170</v>
      </c>
      <c r="C3389" s="65" t="s">
        <v>1116</v>
      </c>
      <c r="D3389" s="65" t="s">
        <v>1117</v>
      </c>
      <c r="E3389" s="77" t="s">
        <v>361</v>
      </c>
      <c r="F3389" s="65" t="s">
        <v>633</v>
      </c>
      <c r="G3389" s="65" t="s">
        <v>634</v>
      </c>
      <c r="H3389" s="65" t="s">
        <v>13</v>
      </c>
      <c r="I3389" s="81">
        <v>-111.10409999999973</v>
      </c>
      <c r="J3389" s="48" t="str">
        <f t="shared" si="52"/>
        <v>550 School &amp; Institutional Trust Lands Admin</v>
      </c>
      <c r="K3389" s="48" t="str">
        <f>IFERROR(VLOOKUP(C3389,AppropUnits[],13,0),D3389)</f>
        <v>TLA Auditing</v>
      </c>
      <c r="L3389" s="72" t="s">
        <v>632</v>
      </c>
      <c r="M3389" s="73" t="s">
        <v>2161</v>
      </c>
    </row>
    <row r="3390" spans="1:13" ht="15" customHeight="1" x14ac:dyDescent="0.25">
      <c r="A3390" s="64" t="s">
        <v>169</v>
      </c>
      <c r="B3390" s="65" t="s">
        <v>170</v>
      </c>
      <c r="C3390" s="65" t="s">
        <v>1116</v>
      </c>
      <c r="D3390" s="65" t="s">
        <v>1117</v>
      </c>
      <c r="E3390" s="77" t="s">
        <v>361</v>
      </c>
      <c r="F3390" s="65" t="s">
        <v>633</v>
      </c>
      <c r="G3390" s="65" t="s">
        <v>634</v>
      </c>
      <c r="H3390" s="65" t="s">
        <v>635</v>
      </c>
      <c r="I3390" s="81">
        <v>0.29520000000000007</v>
      </c>
      <c r="J3390" s="48" t="str">
        <f t="shared" si="52"/>
        <v>550 School &amp; Institutional Trust Lands Admin</v>
      </c>
      <c r="K3390" s="48" t="str">
        <f>IFERROR(VLOOKUP(C3390,AppropUnits[],13,0),D3390)</f>
        <v>TLA Auditing</v>
      </c>
      <c r="L3390" s="72" t="s">
        <v>632</v>
      </c>
      <c r="M3390" s="73" t="s">
        <v>2161</v>
      </c>
    </row>
    <row r="3391" spans="1:13" ht="15" customHeight="1" x14ac:dyDescent="0.25">
      <c r="A3391" s="64" t="s">
        <v>169</v>
      </c>
      <c r="B3391" s="65" t="s">
        <v>170</v>
      </c>
      <c r="C3391" s="65" t="s">
        <v>1116</v>
      </c>
      <c r="D3391" s="65" t="s">
        <v>1117</v>
      </c>
      <c r="E3391" s="77" t="s">
        <v>361</v>
      </c>
      <c r="F3391" s="65" t="s">
        <v>633</v>
      </c>
      <c r="G3391" s="65" t="s">
        <v>644</v>
      </c>
      <c r="H3391" s="65" t="s">
        <v>635</v>
      </c>
      <c r="I3391" s="81">
        <v>43.819999999999972</v>
      </c>
      <c r="J3391" s="48" t="str">
        <f t="shared" si="52"/>
        <v>550 School &amp; Institutional Trust Lands Admin</v>
      </c>
      <c r="K3391" s="48" t="str">
        <f>IFERROR(VLOOKUP(C3391,AppropUnits[],13,0),D3391)</f>
        <v>TLA Auditing</v>
      </c>
      <c r="L3391" s="72" t="s">
        <v>632</v>
      </c>
      <c r="M3391" s="73" t="s">
        <v>2161</v>
      </c>
    </row>
    <row r="3392" spans="1:13" ht="15" customHeight="1" x14ac:dyDescent="0.25">
      <c r="A3392" s="64" t="s">
        <v>169</v>
      </c>
      <c r="B3392" s="65" t="s">
        <v>170</v>
      </c>
      <c r="C3392" s="65" t="s">
        <v>1118</v>
      </c>
      <c r="D3392" s="65" t="s">
        <v>1119</v>
      </c>
      <c r="E3392" s="77" t="s">
        <v>361</v>
      </c>
      <c r="F3392" s="65" t="s">
        <v>633</v>
      </c>
      <c r="G3392" s="65" t="s">
        <v>634</v>
      </c>
      <c r="H3392" s="65" t="s">
        <v>13</v>
      </c>
      <c r="I3392" s="81">
        <v>-178.93699999999956</v>
      </c>
      <c r="J3392" s="48" t="str">
        <f t="shared" si="52"/>
        <v>550 School &amp; Institutional Trust Lands Admin</v>
      </c>
      <c r="K3392" s="48" t="str">
        <f>IFERROR(VLOOKUP(C3392,AppropUnits[],13,0),D3392)</f>
        <v>TLA Oil &amp; Gas</v>
      </c>
      <c r="L3392" s="72" t="s">
        <v>632</v>
      </c>
      <c r="M3392" s="73" t="s">
        <v>2161</v>
      </c>
    </row>
    <row r="3393" spans="1:13" ht="15" customHeight="1" x14ac:dyDescent="0.25">
      <c r="A3393" s="64" t="s">
        <v>169</v>
      </c>
      <c r="B3393" s="65" t="s">
        <v>170</v>
      </c>
      <c r="C3393" s="65" t="s">
        <v>1118</v>
      </c>
      <c r="D3393" s="65" t="s">
        <v>1119</v>
      </c>
      <c r="E3393" s="77" t="s">
        <v>361</v>
      </c>
      <c r="F3393" s="65" t="s">
        <v>633</v>
      </c>
      <c r="G3393" s="65" t="s">
        <v>634</v>
      </c>
      <c r="H3393" s="65" t="s">
        <v>635</v>
      </c>
      <c r="I3393" s="81">
        <v>0.65600000000000014</v>
      </c>
      <c r="J3393" s="48" t="str">
        <f t="shared" si="52"/>
        <v>550 School &amp; Institutional Trust Lands Admin</v>
      </c>
      <c r="K3393" s="48" t="str">
        <f>IFERROR(VLOOKUP(C3393,AppropUnits[],13,0),D3393)</f>
        <v>TLA Oil &amp; Gas</v>
      </c>
      <c r="L3393" s="72" t="s">
        <v>632</v>
      </c>
      <c r="M3393" s="73" t="s">
        <v>2161</v>
      </c>
    </row>
    <row r="3394" spans="1:13" ht="15" customHeight="1" x14ac:dyDescent="0.25">
      <c r="A3394" s="64" t="s">
        <v>169</v>
      </c>
      <c r="B3394" s="65" t="s">
        <v>170</v>
      </c>
      <c r="C3394" s="65" t="s">
        <v>1118</v>
      </c>
      <c r="D3394" s="65" t="s">
        <v>1119</v>
      </c>
      <c r="E3394" s="77" t="s">
        <v>361</v>
      </c>
      <c r="F3394" s="65" t="s">
        <v>633</v>
      </c>
      <c r="G3394" s="65" t="s">
        <v>644</v>
      </c>
      <c r="H3394" s="65" t="s">
        <v>635</v>
      </c>
      <c r="I3394" s="81">
        <v>90.769999999999939</v>
      </c>
      <c r="J3394" s="48" t="str">
        <f t="shared" si="52"/>
        <v>550 School &amp; Institutional Trust Lands Admin</v>
      </c>
      <c r="K3394" s="48" t="str">
        <f>IFERROR(VLOOKUP(C3394,AppropUnits[],13,0),D3394)</f>
        <v>TLA Oil &amp; Gas</v>
      </c>
      <c r="L3394" s="72" t="s">
        <v>632</v>
      </c>
      <c r="M3394" s="73" t="s">
        <v>2161</v>
      </c>
    </row>
    <row r="3395" spans="1:13" ht="15" customHeight="1" x14ac:dyDescent="0.25">
      <c r="A3395" s="64" t="s">
        <v>169</v>
      </c>
      <c r="B3395" s="65" t="s">
        <v>170</v>
      </c>
      <c r="C3395" s="65" t="s">
        <v>172</v>
      </c>
      <c r="D3395" s="65" t="s">
        <v>1120</v>
      </c>
      <c r="E3395" s="77" t="s">
        <v>361</v>
      </c>
      <c r="F3395" s="65" t="s">
        <v>633</v>
      </c>
      <c r="G3395" s="65" t="s">
        <v>634</v>
      </c>
      <c r="H3395" s="65" t="s">
        <v>13</v>
      </c>
      <c r="I3395" s="81">
        <v>-598.00722859407142</v>
      </c>
      <c r="J3395" s="48" t="str">
        <f t="shared" si="52"/>
        <v>550 School &amp; Institutional Trust Lands Admin</v>
      </c>
      <c r="K3395" s="48" t="str">
        <f>IFERROR(VLOOKUP(C3395,AppropUnits[],13,0),D3395)</f>
        <v>TLA Surface</v>
      </c>
      <c r="L3395" s="72" t="s">
        <v>632</v>
      </c>
      <c r="M3395" s="73" t="s">
        <v>2161</v>
      </c>
    </row>
    <row r="3396" spans="1:13" ht="15" customHeight="1" x14ac:dyDescent="0.25">
      <c r="A3396" s="64" t="s">
        <v>169</v>
      </c>
      <c r="B3396" s="65" t="s">
        <v>170</v>
      </c>
      <c r="C3396" s="65" t="s">
        <v>172</v>
      </c>
      <c r="D3396" s="65" t="s">
        <v>1120</v>
      </c>
      <c r="E3396" s="77" t="s">
        <v>361</v>
      </c>
      <c r="F3396" s="65" t="s">
        <v>633</v>
      </c>
      <c r="G3396" s="65" t="s">
        <v>634</v>
      </c>
      <c r="H3396" s="65" t="s">
        <v>635</v>
      </c>
      <c r="I3396" s="81">
        <v>2.3944000000000001</v>
      </c>
      <c r="J3396" s="48" t="str">
        <f t="shared" ref="J3396:J3459" si="53">IF(A3396&gt;"",A3396&amp;" "&amp;B3396,B3396)</f>
        <v>550 School &amp; Institutional Trust Lands Admin</v>
      </c>
      <c r="K3396" s="48" t="str">
        <f>IFERROR(VLOOKUP(C3396,AppropUnits[],13,0),D3396)</f>
        <v>TLA Surface</v>
      </c>
      <c r="L3396" s="72" t="s">
        <v>632</v>
      </c>
      <c r="M3396" s="73" t="s">
        <v>2161</v>
      </c>
    </row>
    <row r="3397" spans="1:13" ht="15" customHeight="1" x14ac:dyDescent="0.25">
      <c r="A3397" s="64" t="s">
        <v>169</v>
      </c>
      <c r="B3397" s="65" t="s">
        <v>170</v>
      </c>
      <c r="C3397" s="65" t="s">
        <v>172</v>
      </c>
      <c r="D3397" s="65" t="s">
        <v>1120</v>
      </c>
      <c r="E3397" s="77" t="s">
        <v>361</v>
      </c>
      <c r="F3397" s="65" t="s">
        <v>633</v>
      </c>
      <c r="G3397" s="65" t="s">
        <v>644</v>
      </c>
      <c r="H3397" s="65" t="s">
        <v>635</v>
      </c>
      <c r="I3397" s="81">
        <v>336.47499999999968</v>
      </c>
      <c r="J3397" s="48" t="str">
        <f t="shared" si="53"/>
        <v>550 School &amp; Institutional Trust Lands Admin</v>
      </c>
      <c r="K3397" s="48" t="str">
        <f>IFERROR(VLOOKUP(C3397,AppropUnits[],13,0),D3397)</f>
        <v>TLA Surface</v>
      </c>
      <c r="L3397" s="72" t="s">
        <v>632</v>
      </c>
      <c r="M3397" s="73" t="s">
        <v>2161</v>
      </c>
    </row>
    <row r="3398" spans="1:13" ht="15" customHeight="1" x14ac:dyDescent="0.25">
      <c r="A3398" s="64" t="s">
        <v>169</v>
      </c>
      <c r="B3398" s="65" t="s">
        <v>170</v>
      </c>
      <c r="C3398" s="65" t="s">
        <v>1121</v>
      </c>
      <c r="D3398" s="65" t="s">
        <v>1122</v>
      </c>
      <c r="E3398" s="77" t="s">
        <v>361</v>
      </c>
      <c r="F3398" s="65" t="s">
        <v>633</v>
      </c>
      <c r="G3398" s="65" t="s">
        <v>634</v>
      </c>
      <c r="H3398" s="65" t="s">
        <v>13</v>
      </c>
      <c r="I3398" s="81">
        <v>-13.491199999999933</v>
      </c>
      <c r="J3398" s="48" t="str">
        <f t="shared" si="53"/>
        <v>550 School &amp; Institutional Trust Lands Admin</v>
      </c>
      <c r="K3398" s="48" t="str">
        <f>IFERROR(VLOOKUP(C3398,AppropUnits[],13,0),D3398)</f>
        <v>TLA Renewables</v>
      </c>
      <c r="L3398" s="72" t="s">
        <v>632</v>
      </c>
      <c r="M3398" s="73" t="s">
        <v>2161</v>
      </c>
    </row>
    <row r="3399" spans="1:13" ht="15" customHeight="1" x14ac:dyDescent="0.25">
      <c r="A3399" s="64" t="s">
        <v>169</v>
      </c>
      <c r="B3399" s="65" t="s">
        <v>170</v>
      </c>
      <c r="C3399" s="65" t="s">
        <v>1121</v>
      </c>
      <c r="D3399" s="65" t="s">
        <v>1122</v>
      </c>
      <c r="E3399" s="77" t="s">
        <v>361</v>
      </c>
      <c r="F3399" s="65" t="s">
        <v>633</v>
      </c>
      <c r="G3399" s="65" t="s">
        <v>634</v>
      </c>
      <c r="H3399" s="65" t="s">
        <v>635</v>
      </c>
      <c r="I3399" s="81">
        <v>0.26240000000000002</v>
      </c>
      <c r="J3399" s="48" t="str">
        <f t="shared" si="53"/>
        <v>550 School &amp; Institutional Trust Lands Admin</v>
      </c>
      <c r="K3399" s="48" t="str">
        <f>IFERROR(VLOOKUP(C3399,AppropUnits[],13,0),D3399)</f>
        <v>TLA Renewables</v>
      </c>
      <c r="L3399" s="72" t="s">
        <v>632</v>
      </c>
      <c r="M3399" s="73" t="s">
        <v>2161</v>
      </c>
    </row>
    <row r="3400" spans="1:13" ht="15" customHeight="1" x14ac:dyDescent="0.25">
      <c r="A3400" s="64" t="s">
        <v>169</v>
      </c>
      <c r="B3400" s="65" t="s">
        <v>170</v>
      </c>
      <c r="C3400" s="65" t="s">
        <v>1121</v>
      </c>
      <c r="D3400" s="65" t="s">
        <v>1122</v>
      </c>
      <c r="E3400" s="77" t="s">
        <v>361</v>
      </c>
      <c r="F3400" s="65" t="s">
        <v>633</v>
      </c>
      <c r="G3400" s="65" t="s">
        <v>644</v>
      </c>
      <c r="H3400" s="65" t="s">
        <v>635</v>
      </c>
      <c r="I3400" s="81">
        <v>37.559999999999974</v>
      </c>
      <c r="J3400" s="48" t="str">
        <f t="shared" si="53"/>
        <v>550 School &amp; Institutional Trust Lands Admin</v>
      </c>
      <c r="K3400" s="48" t="str">
        <f>IFERROR(VLOOKUP(C3400,AppropUnits[],13,0),D3400)</f>
        <v>TLA Renewables</v>
      </c>
      <c r="L3400" s="72" t="s">
        <v>632</v>
      </c>
      <c r="M3400" s="73" t="s">
        <v>2161</v>
      </c>
    </row>
    <row r="3401" spans="1:13" ht="15" customHeight="1" x14ac:dyDescent="0.25">
      <c r="A3401" s="64" t="s">
        <v>169</v>
      </c>
      <c r="B3401" s="65" t="s">
        <v>170</v>
      </c>
      <c r="C3401" s="65" t="s">
        <v>173</v>
      </c>
      <c r="D3401" s="65" t="s">
        <v>1123</v>
      </c>
      <c r="E3401" s="77" t="s">
        <v>361</v>
      </c>
      <c r="F3401" s="65" t="s">
        <v>633</v>
      </c>
      <c r="G3401" s="65" t="s">
        <v>634</v>
      </c>
      <c r="H3401" s="65" t="s">
        <v>13</v>
      </c>
      <c r="I3401" s="81">
        <v>-676.4843999999988</v>
      </c>
      <c r="J3401" s="48" t="str">
        <f t="shared" si="53"/>
        <v>550 School &amp; Institutional Trust Lands Admin</v>
      </c>
      <c r="K3401" s="48" t="str">
        <f>IFERROR(VLOOKUP(C3401,AppropUnits[],13,0),D3401)</f>
        <v>TLA Development</v>
      </c>
      <c r="L3401" s="72" t="s">
        <v>632</v>
      </c>
      <c r="M3401" s="73" t="s">
        <v>2161</v>
      </c>
    </row>
    <row r="3402" spans="1:13" ht="15" customHeight="1" x14ac:dyDescent="0.25">
      <c r="A3402" s="64" t="s">
        <v>169</v>
      </c>
      <c r="B3402" s="65" t="s">
        <v>170</v>
      </c>
      <c r="C3402" s="65" t="s">
        <v>173</v>
      </c>
      <c r="D3402" s="65" t="s">
        <v>1123</v>
      </c>
      <c r="E3402" s="77" t="s">
        <v>361</v>
      </c>
      <c r="F3402" s="65" t="s">
        <v>633</v>
      </c>
      <c r="G3402" s="65" t="s">
        <v>634</v>
      </c>
      <c r="H3402" s="65" t="s">
        <v>635</v>
      </c>
      <c r="I3402" s="81">
        <v>1.2136</v>
      </c>
      <c r="J3402" s="48" t="str">
        <f t="shared" si="53"/>
        <v>550 School &amp; Institutional Trust Lands Admin</v>
      </c>
      <c r="K3402" s="48" t="str">
        <f>IFERROR(VLOOKUP(C3402,AppropUnits[],13,0),D3402)</f>
        <v>TLA Development</v>
      </c>
      <c r="L3402" s="72" t="s">
        <v>632</v>
      </c>
      <c r="M3402" s="73" t="s">
        <v>2161</v>
      </c>
    </row>
    <row r="3403" spans="1:13" ht="15" customHeight="1" x14ac:dyDescent="0.25">
      <c r="A3403" s="64" t="s">
        <v>169</v>
      </c>
      <c r="B3403" s="65" t="s">
        <v>170</v>
      </c>
      <c r="C3403" s="65" t="s">
        <v>173</v>
      </c>
      <c r="D3403" s="65" t="s">
        <v>1123</v>
      </c>
      <c r="E3403" s="77" t="s">
        <v>361</v>
      </c>
      <c r="F3403" s="65" t="s">
        <v>633</v>
      </c>
      <c r="G3403" s="65" t="s">
        <v>644</v>
      </c>
      <c r="H3403" s="65" t="s">
        <v>635</v>
      </c>
      <c r="I3403" s="81">
        <v>172.14999999999989</v>
      </c>
      <c r="J3403" s="48" t="str">
        <f t="shared" si="53"/>
        <v>550 School &amp; Institutional Trust Lands Admin</v>
      </c>
      <c r="K3403" s="48" t="str">
        <f>IFERROR(VLOOKUP(C3403,AppropUnits[],13,0),D3403)</f>
        <v>TLA Development</v>
      </c>
      <c r="L3403" s="72" t="s">
        <v>632</v>
      </c>
      <c r="M3403" s="73" t="s">
        <v>2161</v>
      </c>
    </row>
    <row r="3404" spans="1:13" ht="15" customHeight="1" x14ac:dyDescent="0.25">
      <c r="A3404" s="64" t="s">
        <v>169</v>
      </c>
      <c r="B3404" s="65" t="s">
        <v>170</v>
      </c>
      <c r="C3404" s="65" t="s">
        <v>174</v>
      </c>
      <c r="D3404" s="65" t="s">
        <v>1124</v>
      </c>
      <c r="E3404" s="77" t="s">
        <v>361</v>
      </c>
      <c r="F3404" s="65" t="s">
        <v>633</v>
      </c>
      <c r="G3404" s="65" t="s">
        <v>634</v>
      </c>
      <c r="H3404" s="65" t="s">
        <v>13</v>
      </c>
      <c r="I3404" s="81">
        <v>-147.27509999999944</v>
      </c>
      <c r="J3404" s="48" t="str">
        <f t="shared" si="53"/>
        <v>550 School &amp; Institutional Trust Lands Admin</v>
      </c>
      <c r="K3404" s="48" t="str">
        <f>IFERROR(VLOOKUP(C3404,AppropUnits[],13,0),D3404)</f>
        <v>TLA Legal</v>
      </c>
      <c r="L3404" s="72" t="s">
        <v>632</v>
      </c>
      <c r="M3404" s="73" t="s">
        <v>2161</v>
      </c>
    </row>
    <row r="3405" spans="1:13" ht="15" customHeight="1" x14ac:dyDescent="0.25">
      <c r="A3405" s="64" t="s">
        <v>169</v>
      </c>
      <c r="B3405" s="65" t="s">
        <v>170</v>
      </c>
      <c r="C3405" s="65" t="s">
        <v>174</v>
      </c>
      <c r="D3405" s="65" t="s">
        <v>1124</v>
      </c>
      <c r="E3405" s="77" t="s">
        <v>361</v>
      </c>
      <c r="F3405" s="65" t="s">
        <v>633</v>
      </c>
      <c r="G3405" s="65" t="s">
        <v>634</v>
      </c>
      <c r="H3405" s="65" t="s">
        <v>635</v>
      </c>
      <c r="I3405" s="81">
        <v>0.82000000000000017</v>
      </c>
      <c r="J3405" s="48" t="str">
        <f t="shared" si="53"/>
        <v>550 School &amp; Institutional Trust Lands Admin</v>
      </c>
      <c r="K3405" s="48" t="str">
        <f>IFERROR(VLOOKUP(C3405,AppropUnits[],13,0),D3405)</f>
        <v>TLA Legal</v>
      </c>
      <c r="L3405" s="72" t="s">
        <v>632</v>
      </c>
      <c r="M3405" s="73" t="s">
        <v>2161</v>
      </c>
    </row>
    <row r="3406" spans="1:13" ht="15" customHeight="1" x14ac:dyDescent="0.25">
      <c r="A3406" s="64" t="s">
        <v>169</v>
      </c>
      <c r="B3406" s="65" t="s">
        <v>170</v>
      </c>
      <c r="C3406" s="65" t="s">
        <v>174</v>
      </c>
      <c r="D3406" s="65" t="s">
        <v>1124</v>
      </c>
      <c r="E3406" s="77" t="s">
        <v>361</v>
      </c>
      <c r="F3406" s="65" t="s">
        <v>633</v>
      </c>
      <c r="G3406" s="65" t="s">
        <v>644</v>
      </c>
      <c r="H3406" s="65" t="s">
        <v>635</v>
      </c>
      <c r="I3406" s="81">
        <v>118.93999999999993</v>
      </c>
      <c r="J3406" s="48" t="str">
        <f t="shared" si="53"/>
        <v>550 School &amp; Institutional Trust Lands Admin</v>
      </c>
      <c r="K3406" s="48" t="str">
        <f>IFERROR(VLOOKUP(C3406,AppropUnits[],13,0),D3406)</f>
        <v>TLA Legal</v>
      </c>
      <c r="L3406" s="72" t="s">
        <v>632</v>
      </c>
      <c r="M3406" s="73" t="s">
        <v>2161</v>
      </c>
    </row>
    <row r="3407" spans="1:13" ht="15" customHeight="1" x14ac:dyDescent="0.25">
      <c r="A3407" s="64" t="s">
        <v>169</v>
      </c>
      <c r="B3407" s="65" t="s">
        <v>170</v>
      </c>
      <c r="C3407" s="65" t="s">
        <v>1125</v>
      </c>
      <c r="D3407" s="65" t="s">
        <v>1126</v>
      </c>
      <c r="E3407" s="77" t="s">
        <v>361</v>
      </c>
      <c r="F3407" s="65" t="s">
        <v>633</v>
      </c>
      <c r="G3407" s="65" t="s">
        <v>634</v>
      </c>
      <c r="H3407" s="65" t="s">
        <v>13</v>
      </c>
      <c r="I3407" s="81">
        <v>-290.17109999999923</v>
      </c>
      <c r="J3407" s="48" t="str">
        <f t="shared" si="53"/>
        <v>550 School &amp; Institutional Trust Lands Admin</v>
      </c>
      <c r="K3407" s="48" t="str">
        <f>IFERROR(VLOOKUP(C3407,AppropUnits[],13,0),D3407)</f>
        <v>TLA Data Processing</v>
      </c>
      <c r="L3407" s="72" t="s">
        <v>632</v>
      </c>
      <c r="M3407" s="73" t="s">
        <v>2161</v>
      </c>
    </row>
    <row r="3408" spans="1:13" ht="15" customHeight="1" x14ac:dyDescent="0.25">
      <c r="A3408" s="64" t="s">
        <v>169</v>
      </c>
      <c r="B3408" s="65" t="s">
        <v>170</v>
      </c>
      <c r="C3408" s="65" t="s">
        <v>1125</v>
      </c>
      <c r="D3408" s="65" t="s">
        <v>1126</v>
      </c>
      <c r="E3408" s="77" t="s">
        <v>361</v>
      </c>
      <c r="F3408" s="65" t="s">
        <v>633</v>
      </c>
      <c r="G3408" s="65" t="s">
        <v>634</v>
      </c>
      <c r="H3408" s="65" t="s">
        <v>635</v>
      </c>
      <c r="I3408" s="81">
        <v>2596.5599999999959</v>
      </c>
      <c r="J3408" s="48" t="str">
        <f t="shared" si="53"/>
        <v>550 School &amp; Institutional Trust Lands Admin</v>
      </c>
      <c r="K3408" s="48" t="str">
        <f>IFERROR(VLOOKUP(C3408,AppropUnits[],13,0),D3408)</f>
        <v>TLA Data Processing</v>
      </c>
      <c r="L3408" s="72" t="s">
        <v>632</v>
      </c>
      <c r="M3408" s="73" t="s">
        <v>2161</v>
      </c>
    </row>
    <row r="3409" spans="1:13" ht="15" customHeight="1" x14ac:dyDescent="0.25">
      <c r="A3409" s="64" t="s">
        <v>169</v>
      </c>
      <c r="B3409" s="65" t="s">
        <v>170</v>
      </c>
      <c r="C3409" s="65" t="s">
        <v>1125</v>
      </c>
      <c r="D3409" s="65" t="s">
        <v>1126</v>
      </c>
      <c r="E3409" s="77" t="s">
        <v>361</v>
      </c>
      <c r="F3409" s="65" t="s">
        <v>633</v>
      </c>
      <c r="G3409" s="65" t="s">
        <v>644</v>
      </c>
      <c r="H3409" s="65" t="s">
        <v>635</v>
      </c>
      <c r="I3409" s="81">
        <v>289.52499999999981</v>
      </c>
      <c r="J3409" s="48" t="str">
        <f t="shared" si="53"/>
        <v>550 School &amp; Institutional Trust Lands Admin</v>
      </c>
      <c r="K3409" s="48" t="str">
        <f>IFERROR(VLOOKUP(C3409,AppropUnits[],13,0),D3409)</f>
        <v>TLA Data Processing</v>
      </c>
      <c r="L3409" s="72" t="s">
        <v>632</v>
      </c>
      <c r="M3409" s="73" t="s">
        <v>2161</v>
      </c>
    </row>
    <row r="3410" spans="1:13" ht="15" customHeight="1" x14ac:dyDescent="0.25">
      <c r="A3410" s="64" t="s">
        <v>169</v>
      </c>
      <c r="B3410" s="65" t="s">
        <v>170</v>
      </c>
      <c r="C3410" s="65" t="s">
        <v>175</v>
      </c>
      <c r="D3410" s="65" t="s">
        <v>1127</v>
      </c>
      <c r="E3410" s="77" t="s">
        <v>361</v>
      </c>
      <c r="F3410" s="65" t="s">
        <v>633</v>
      </c>
      <c r="G3410" s="65" t="s">
        <v>634</v>
      </c>
      <c r="H3410" s="65" t="s">
        <v>13</v>
      </c>
      <c r="I3410" s="81">
        <v>-18.097464336664402</v>
      </c>
      <c r="J3410" s="48" t="str">
        <f t="shared" si="53"/>
        <v>550 School &amp; Institutional Trust Lands Admin</v>
      </c>
      <c r="K3410" s="48" t="str">
        <f>IFERROR(VLOOKUP(C3410,AppropUnits[],13,0),D3410)</f>
        <v>TLA Forestry &amp; Grazing</v>
      </c>
      <c r="L3410" s="72" t="s">
        <v>632</v>
      </c>
      <c r="M3410" s="73" t="s">
        <v>2161</v>
      </c>
    </row>
    <row r="3411" spans="1:13" ht="15" customHeight="1" x14ac:dyDescent="0.25">
      <c r="A3411" s="64" t="s">
        <v>169</v>
      </c>
      <c r="B3411" s="65" t="s">
        <v>170</v>
      </c>
      <c r="C3411" s="65" t="s">
        <v>175</v>
      </c>
      <c r="D3411" s="65" t="s">
        <v>1127</v>
      </c>
      <c r="E3411" s="77" t="s">
        <v>361</v>
      </c>
      <c r="F3411" s="65" t="s">
        <v>633</v>
      </c>
      <c r="G3411" s="65" t="s">
        <v>634</v>
      </c>
      <c r="H3411" s="65" t="s">
        <v>635</v>
      </c>
      <c r="I3411" s="81">
        <v>0.65600000000000003</v>
      </c>
      <c r="J3411" s="48" t="str">
        <f t="shared" si="53"/>
        <v>550 School &amp; Institutional Trust Lands Admin</v>
      </c>
      <c r="K3411" s="48" t="str">
        <f>IFERROR(VLOOKUP(C3411,AppropUnits[],13,0),D3411)</f>
        <v>TLA Forestry &amp; Grazing</v>
      </c>
      <c r="L3411" s="72" t="s">
        <v>632</v>
      </c>
      <c r="M3411" s="73" t="s">
        <v>2161</v>
      </c>
    </row>
    <row r="3412" spans="1:13" ht="15" customHeight="1" x14ac:dyDescent="0.25">
      <c r="A3412" s="64" t="s">
        <v>169</v>
      </c>
      <c r="B3412" s="65" t="s">
        <v>170</v>
      </c>
      <c r="C3412" s="65" t="s">
        <v>175</v>
      </c>
      <c r="D3412" s="65" t="s">
        <v>1127</v>
      </c>
      <c r="E3412" s="77" t="s">
        <v>361</v>
      </c>
      <c r="F3412" s="65" t="s">
        <v>633</v>
      </c>
      <c r="G3412" s="65" t="s">
        <v>644</v>
      </c>
      <c r="H3412" s="65" t="s">
        <v>635</v>
      </c>
      <c r="I3412" s="81">
        <v>93.899999999999949</v>
      </c>
      <c r="J3412" s="48" t="str">
        <f t="shared" si="53"/>
        <v>550 School &amp; Institutional Trust Lands Admin</v>
      </c>
      <c r="K3412" s="48" t="str">
        <f>IFERROR(VLOOKUP(C3412,AppropUnits[],13,0),D3412)</f>
        <v>TLA Forestry &amp; Grazing</v>
      </c>
      <c r="L3412" s="72" t="s">
        <v>632</v>
      </c>
      <c r="M3412" s="73" t="s">
        <v>2161</v>
      </c>
    </row>
    <row r="3413" spans="1:13" ht="15" customHeight="1" x14ac:dyDescent="0.25">
      <c r="A3413" s="64" t="s">
        <v>169</v>
      </c>
      <c r="B3413" s="65" t="s">
        <v>170</v>
      </c>
      <c r="C3413" s="65" t="s">
        <v>1128</v>
      </c>
      <c r="D3413" s="65" t="s">
        <v>1129</v>
      </c>
      <c r="E3413" s="77" t="s">
        <v>361</v>
      </c>
      <c r="F3413" s="65" t="s">
        <v>633</v>
      </c>
      <c r="G3413" s="65" t="s">
        <v>634</v>
      </c>
      <c r="H3413" s="65" t="s">
        <v>13</v>
      </c>
      <c r="I3413" s="81">
        <v>-127.71289999999981</v>
      </c>
      <c r="J3413" s="48" t="str">
        <f t="shared" si="53"/>
        <v>550 School &amp; Institutional Trust Lands Admin</v>
      </c>
      <c r="K3413" s="48" t="str">
        <f>IFERROR(VLOOKUP(C3413,AppropUnits[],13,0),D3413)</f>
        <v>TLA Mines</v>
      </c>
      <c r="L3413" s="72" t="s">
        <v>632</v>
      </c>
      <c r="M3413" s="73" t="s">
        <v>2161</v>
      </c>
    </row>
    <row r="3414" spans="1:13" ht="15" customHeight="1" x14ac:dyDescent="0.25">
      <c r="A3414" s="64" t="s">
        <v>169</v>
      </c>
      <c r="B3414" s="65" t="s">
        <v>170</v>
      </c>
      <c r="C3414" s="65" t="s">
        <v>1128</v>
      </c>
      <c r="D3414" s="65" t="s">
        <v>1129</v>
      </c>
      <c r="E3414" s="77" t="s">
        <v>361</v>
      </c>
      <c r="F3414" s="65" t="s">
        <v>633</v>
      </c>
      <c r="G3414" s="65" t="s">
        <v>634</v>
      </c>
      <c r="H3414" s="65" t="s">
        <v>635</v>
      </c>
      <c r="I3414" s="81">
        <v>0.39360000000000006</v>
      </c>
      <c r="J3414" s="48" t="str">
        <f t="shared" si="53"/>
        <v>550 School &amp; Institutional Trust Lands Admin</v>
      </c>
      <c r="K3414" s="48" t="str">
        <f>IFERROR(VLOOKUP(C3414,AppropUnits[],13,0),D3414)</f>
        <v>TLA Mines</v>
      </c>
      <c r="L3414" s="72" t="s">
        <v>632</v>
      </c>
      <c r="M3414" s="73" t="s">
        <v>2161</v>
      </c>
    </row>
    <row r="3415" spans="1:13" ht="15" customHeight="1" x14ac:dyDescent="0.25">
      <c r="A3415" s="64" t="s">
        <v>169</v>
      </c>
      <c r="B3415" s="65" t="s">
        <v>170</v>
      </c>
      <c r="C3415" s="65" t="s">
        <v>1128</v>
      </c>
      <c r="D3415" s="65" t="s">
        <v>1129</v>
      </c>
      <c r="E3415" s="77" t="s">
        <v>361</v>
      </c>
      <c r="F3415" s="65" t="s">
        <v>633</v>
      </c>
      <c r="G3415" s="65" t="s">
        <v>644</v>
      </c>
      <c r="H3415" s="65" t="s">
        <v>635</v>
      </c>
      <c r="I3415" s="81">
        <v>56.339999999999961</v>
      </c>
      <c r="J3415" s="48" t="str">
        <f t="shared" si="53"/>
        <v>550 School &amp; Institutional Trust Lands Admin</v>
      </c>
      <c r="K3415" s="48" t="str">
        <f>IFERROR(VLOOKUP(C3415,AppropUnits[],13,0),D3415)</f>
        <v>TLA Mines</v>
      </c>
      <c r="L3415" s="72" t="s">
        <v>632</v>
      </c>
      <c r="M3415" s="73" t="s">
        <v>2161</v>
      </c>
    </row>
    <row r="3416" spans="1:13" ht="15" customHeight="1" x14ac:dyDescent="0.25">
      <c r="A3416" s="64" t="s">
        <v>176</v>
      </c>
      <c r="B3416" s="65" t="s">
        <v>177</v>
      </c>
      <c r="C3416" s="65" t="s">
        <v>178</v>
      </c>
      <c r="D3416" s="65" t="s">
        <v>1130</v>
      </c>
      <c r="E3416" s="77" t="s">
        <v>361</v>
      </c>
      <c r="F3416" s="65" t="s">
        <v>633</v>
      </c>
      <c r="G3416" s="65" t="s">
        <v>634</v>
      </c>
      <c r="H3416" s="65" t="s">
        <v>13</v>
      </c>
      <c r="I3416" s="81">
        <v>-133.09009999999941</v>
      </c>
      <c r="J3416" s="48" t="str">
        <f t="shared" si="53"/>
        <v>560 Dept of Natural Resources</v>
      </c>
      <c r="K3416" s="48" t="str">
        <f>IFERROR(VLOOKUP(C3416,AppropUnits[],13,0),D3416)</f>
        <v>DNR Executive Director</v>
      </c>
      <c r="L3416" s="72" t="s">
        <v>632</v>
      </c>
      <c r="M3416" s="73" t="s">
        <v>2161</v>
      </c>
    </row>
    <row r="3417" spans="1:13" ht="15" customHeight="1" x14ac:dyDescent="0.25">
      <c r="A3417" s="64" t="s">
        <v>176</v>
      </c>
      <c r="B3417" s="65" t="s">
        <v>177</v>
      </c>
      <c r="C3417" s="65" t="s">
        <v>178</v>
      </c>
      <c r="D3417" s="65" t="s">
        <v>1130</v>
      </c>
      <c r="E3417" s="77" t="s">
        <v>361</v>
      </c>
      <c r="F3417" s="65" t="s">
        <v>633</v>
      </c>
      <c r="G3417" s="65" t="s">
        <v>634</v>
      </c>
      <c r="H3417" s="65" t="s">
        <v>635</v>
      </c>
      <c r="I3417" s="81">
        <v>233.99140000000031</v>
      </c>
      <c r="J3417" s="48" t="str">
        <f t="shared" si="53"/>
        <v>560 Dept of Natural Resources</v>
      </c>
      <c r="K3417" s="48" t="str">
        <f>IFERROR(VLOOKUP(C3417,AppropUnits[],13,0),D3417)</f>
        <v>DNR Executive Director</v>
      </c>
      <c r="L3417" s="72" t="s">
        <v>632</v>
      </c>
      <c r="M3417" s="73" t="s">
        <v>2161</v>
      </c>
    </row>
    <row r="3418" spans="1:13" ht="15" customHeight="1" x14ac:dyDescent="0.25">
      <c r="A3418" s="64" t="s">
        <v>176</v>
      </c>
      <c r="B3418" s="65" t="s">
        <v>177</v>
      </c>
      <c r="C3418" s="65" t="s">
        <v>178</v>
      </c>
      <c r="D3418" s="65" t="s">
        <v>1130</v>
      </c>
      <c r="E3418" s="77" t="s">
        <v>361</v>
      </c>
      <c r="F3418" s="65" t="s">
        <v>633</v>
      </c>
      <c r="G3418" s="65" t="s">
        <v>649</v>
      </c>
      <c r="H3418" s="65" t="s">
        <v>635</v>
      </c>
      <c r="I3418" s="81">
        <v>140.66000000000025</v>
      </c>
      <c r="J3418" s="48" t="str">
        <f t="shared" si="53"/>
        <v>560 Dept of Natural Resources</v>
      </c>
      <c r="K3418" s="48" t="str">
        <f>IFERROR(VLOOKUP(C3418,AppropUnits[],13,0),D3418)</f>
        <v>DNR Executive Director</v>
      </c>
      <c r="L3418" s="72" t="s">
        <v>632</v>
      </c>
      <c r="M3418" s="73" t="s">
        <v>2161</v>
      </c>
    </row>
    <row r="3419" spans="1:13" ht="15" customHeight="1" x14ac:dyDescent="0.25">
      <c r="A3419" s="64" t="s">
        <v>176</v>
      </c>
      <c r="B3419" s="65" t="s">
        <v>177</v>
      </c>
      <c r="C3419" s="65" t="s">
        <v>178</v>
      </c>
      <c r="D3419" s="65" t="s">
        <v>1130</v>
      </c>
      <c r="E3419" s="77" t="s">
        <v>361</v>
      </c>
      <c r="F3419" s="65" t="s">
        <v>633</v>
      </c>
      <c r="G3419" s="65" t="s">
        <v>650</v>
      </c>
      <c r="H3419" s="65" t="s">
        <v>635</v>
      </c>
      <c r="I3419" s="81">
        <v>26</v>
      </c>
      <c r="J3419" s="48" t="str">
        <f t="shared" si="53"/>
        <v>560 Dept of Natural Resources</v>
      </c>
      <c r="K3419" s="48" t="str">
        <f>IFERROR(VLOOKUP(C3419,AppropUnits[],13,0),D3419)</f>
        <v>DNR Executive Director</v>
      </c>
      <c r="L3419" s="72" t="s">
        <v>632</v>
      </c>
      <c r="M3419" s="73" t="s">
        <v>2161</v>
      </c>
    </row>
    <row r="3420" spans="1:13" ht="15" customHeight="1" x14ac:dyDescent="0.25">
      <c r="A3420" s="64" t="s">
        <v>176</v>
      </c>
      <c r="B3420" s="65" t="s">
        <v>177</v>
      </c>
      <c r="C3420" s="65" t="s">
        <v>178</v>
      </c>
      <c r="D3420" s="65" t="s">
        <v>1130</v>
      </c>
      <c r="E3420" s="77" t="s">
        <v>361</v>
      </c>
      <c r="F3420" s="65" t="s">
        <v>633</v>
      </c>
      <c r="G3420" s="65" t="s">
        <v>667</v>
      </c>
      <c r="H3420" s="65" t="s">
        <v>635</v>
      </c>
      <c r="I3420" s="81">
        <v>383.58999999999884</v>
      </c>
      <c r="J3420" s="48" t="str">
        <f t="shared" si="53"/>
        <v>560 Dept of Natural Resources</v>
      </c>
      <c r="K3420" s="48" t="str">
        <f>IFERROR(VLOOKUP(C3420,AppropUnits[],13,0),D3420)</f>
        <v>DNR Executive Director</v>
      </c>
      <c r="L3420" s="72" t="s">
        <v>632</v>
      </c>
      <c r="M3420" s="73" t="s">
        <v>2161</v>
      </c>
    </row>
    <row r="3421" spans="1:13" ht="15" customHeight="1" x14ac:dyDescent="0.25">
      <c r="A3421" s="64" t="s">
        <v>176</v>
      </c>
      <c r="B3421" s="65" t="s">
        <v>177</v>
      </c>
      <c r="C3421" s="65" t="s">
        <v>178</v>
      </c>
      <c r="D3421" s="65" t="s">
        <v>1130</v>
      </c>
      <c r="E3421" s="77" t="s">
        <v>361</v>
      </c>
      <c r="F3421" s="65" t="s">
        <v>633</v>
      </c>
      <c r="G3421" s="65" t="s">
        <v>644</v>
      </c>
      <c r="H3421" s="65" t="s">
        <v>635</v>
      </c>
      <c r="I3421" s="81">
        <v>131.45999999999989</v>
      </c>
      <c r="J3421" s="48" t="str">
        <f t="shared" si="53"/>
        <v>560 Dept of Natural Resources</v>
      </c>
      <c r="K3421" s="48" t="str">
        <f>IFERROR(VLOOKUP(C3421,AppropUnits[],13,0),D3421)</f>
        <v>DNR Executive Director</v>
      </c>
      <c r="L3421" s="72" t="s">
        <v>632</v>
      </c>
      <c r="M3421" s="73" t="s">
        <v>2161</v>
      </c>
    </row>
    <row r="3422" spans="1:13" ht="15" customHeight="1" x14ac:dyDescent="0.25">
      <c r="A3422" s="64" t="s">
        <v>176</v>
      </c>
      <c r="B3422" s="65" t="s">
        <v>177</v>
      </c>
      <c r="C3422" s="65" t="s">
        <v>178</v>
      </c>
      <c r="D3422" s="65" t="s">
        <v>1130</v>
      </c>
      <c r="E3422" s="77" t="s">
        <v>361</v>
      </c>
      <c r="F3422" s="65" t="s">
        <v>633</v>
      </c>
      <c r="G3422" s="65" t="s">
        <v>652</v>
      </c>
      <c r="H3422" s="65" t="s">
        <v>635</v>
      </c>
      <c r="I3422" s="81">
        <v>1318.7610979799995</v>
      </c>
      <c r="J3422" s="48" t="str">
        <f t="shared" si="53"/>
        <v>560 Dept of Natural Resources</v>
      </c>
      <c r="K3422" s="48" t="str">
        <f>IFERROR(VLOOKUP(C3422,AppropUnits[],13,0),D3422)</f>
        <v>DNR Executive Director</v>
      </c>
      <c r="L3422" s="72" t="s">
        <v>632</v>
      </c>
      <c r="M3422" s="73" t="s">
        <v>2161</v>
      </c>
    </row>
    <row r="3423" spans="1:13" ht="15" customHeight="1" x14ac:dyDescent="0.25">
      <c r="A3423" s="64" t="s">
        <v>176</v>
      </c>
      <c r="B3423" s="65" t="s">
        <v>177</v>
      </c>
      <c r="C3423" s="65" t="s">
        <v>179</v>
      </c>
      <c r="D3423" s="65" t="s">
        <v>1131</v>
      </c>
      <c r="E3423" s="77" t="s">
        <v>361</v>
      </c>
      <c r="F3423" s="65" t="s">
        <v>633</v>
      </c>
      <c r="G3423" s="65" t="s">
        <v>634</v>
      </c>
      <c r="H3423" s="65" t="s">
        <v>13</v>
      </c>
      <c r="I3423" s="81">
        <v>-332.07979999999924</v>
      </c>
      <c r="J3423" s="48" t="str">
        <f t="shared" si="53"/>
        <v>560 Dept of Natural Resources</v>
      </c>
      <c r="K3423" s="48" t="str">
        <f>IFERROR(VLOOKUP(C3423,AppropUnits[],13,0),D3423)</f>
        <v>DNR Administrative Services</v>
      </c>
      <c r="L3423" s="72" t="s">
        <v>632</v>
      </c>
      <c r="M3423" s="73" t="s">
        <v>2161</v>
      </c>
    </row>
    <row r="3424" spans="1:13" ht="15" customHeight="1" x14ac:dyDescent="0.25">
      <c r="A3424" s="64" t="s">
        <v>176</v>
      </c>
      <c r="B3424" s="65" t="s">
        <v>177</v>
      </c>
      <c r="C3424" s="65" t="s">
        <v>179</v>
      </c>
      <c r="D3424" s="65" t="s">
        <v>1131</v>
      </c>
      <c r="E3424" s="77" t="s">
        <v>361</v>
      </c>
      <c r="F3424" s="65" t="s">
        <v>633</v>
      </c>
      <c r="G3424" s="65" t="s">
        <v>634</v>
      </c>
      <c r="H3424" s="65" t="s">
        <v>635</v>
      </c>
      <c r="I3424" s="81">
        <v>1131.5220481293682</v>
      </c>
      <c r="J3424" s="48" t="str">
        <f t="shared" si="53"/>
        <v>560 Dept of Natural Resources</v>
      </c>
      <c r="K3424" s="48" t="str">
        <f>IFERROR(VLOOKUP(C3424,AppropUnits[],13,0),D3424)</f>
        <v>DNR Administrative Services</v>
      </c>
      <c r="L3424" s="72" t="s">
        <v>632</v>
      </c>
      <c r="M3424" s="73" t="s">
        <v>2161</v>
      </c>
    </row>
    <row r="3425" spans="1:13" ht="15" customHeight="1" x14ac:dyDescent="0.25">
      <c r="A3425" s="64" t="s">
        <v>176</v>
      </c>
      <c r="B3425" s="65" t="s">
        <v>177</v>
      </c>
      <c r="C3425" s="65" t="s">
        <v>179</v>
      </c>
      <c r="D3425" s="65" t="s">
        <v>1131</v>
      </c>
      <c r="E3425" s="77" t="s">
        <v>361</v>
      </c>
      <c r="F3425" s="65" t="s">
        <v>633</v>
      </c>
      <c r="G3425" s="65" t="s">
        <v>649</v>
      </c>
      <c r="H3425" s="65" t="s">
        <v>635</v>
      </c>
      <c r="I3425" s="81">
        <v>124.43000000000023</v>
      </c>
      <c r="J3425" s="48" t="str">
        <f t="shared" si="53"/>
        <v>560 Dept of Natural Resources</v>
      </c>
      <c r="K3425" s="48" t="str">
        <f>IFERROR(VLOOKUP(C3425,AppropUnits[],13,0),D3425)</f>
        <v>DNR Administrative Services</v>
      </c>
      <c r="L3425" s="72" t="s">
        <v>632</v>
      </c>
      <c r="M3425" s="73" t="s">
        <v>2161</v>
      </c>
    </row>
    <row r="3426" spans="1:13" ht="15" customHeight="1" x14ac:dyDescent="0.25">
      <c r="A3426" s="64" t="s">
        <v>176</v>
      </c>
      <c r="B3426" s="65" t="s">
        <v>177</v>
      </c>
      <c r="C3426" s="65" t="s">
        <v>179</v>
      </c>
      <c r="D3426" s="65" t="s">
        <v>1131</v>
      </c>
      <c r="E3426" s="77" t="s">
        <v>361</v>
      </c>
      <c r="F3426" s="65" t="s">
        <v>633</v>
      </c>
      <c r="G3426" s="65" t="s">
        <v>650</v>
      </c>
      <c r="H3426" s="65" t="s">
        <v>635</v>
      </c>
      <c r="I3426" s="81">
        <v>266.94238792103414</v>
      </c>
      <c r="J3426" s="48" t="str">
        <f t="shared" si="53"/>
        <v>560 Dept of Natural Resources</v>
      </c>
      <c r="K3426" s="48" t="str">
        <f>IFERROR(VLOOKUP(C3426,AppropUnits[],13,0),D3426)</f>
        <v>DNR Administrative Services</v>
      </c>
      <c r="L3426" s="72" t="s">
        <v>632</v>
      </c>
      <c r="M3426" s="73" t="s">
        <v>2161</v>
      </c>
    </row>
    <row r="3427" spans="1:13" ht="15" customHeight="1" x14ac:dyDescent="0.25">
      <c r="A3427" s="64" t="s">
        <v>176</v>
      </c>
      <c r="B3427" s="65" t="s">
        <v>177</v>
      </c>
      <c r="C3427" s="65" t="s">
        <v>179</v>
      </c>
      <c r="D3427" s="65" t="s">
        <v>1131</v>
      </c>
      <c r="E3427" s="77" t="s">
        <v>361</v>
      </c>
      <c r="F3427" s="65" t="s">
        <v>633</v>
      </c>
      <c r="G3427" s="65" t="s">
        <v>651</v>
      </c>
      <c r="H3427" s="65" t="s">
        <v>635</v>
      </c>
      <c r="I3427" s="81">
        <v>-927.26150400000017</v>
      </c>
      <c r="J3427" s="48" t="str">
        <f t="shared" si="53"/>
        <v>560 Dept of Natural Resources</v>
      </c>
      <c r="K3427" s="48" t="str">
        <f>IFERROR(VLOOKUP(C3427,AppropUnits[],13,0),D3427)</f>
        <v>DNR Administrative Services</v>
      </c>
      <c r="L3427" s="72" t="s">
        <v>632</v>
      </c>
      <c r="M3427" s="73" t="s">
        <v>2161</v>
      </c>
    </row>
    <row r="3428" spans="1:13" ht="15" customHeight="1" x14ac:dyDescent="0.25">
      <c r="A3428" s="64" t="s">
        <v>176</v>
      </c>
      <c r="B3428" s="65" t="s">
        <v>177</v>
      </c>
      <c r="C3428" s="65" t="s">
        <v>179</v>
      </c>
      <c r="D3428" s="65" t="s">
        <v>1131</v>
      </c>
      <c r="E3428" s="77" t="s">
        <v>361</v>
      </c>
      <c r="F3428" s="65" t="s">
        <v>633</v>
      </c>
      <c r="G3428" s="65" t="s">
        <v>667</v>
      </c>
      <c r="H3428" s="65" t="s">
        <v>635</v>
      </c>
      <c r="I3428" s="81">
        <v>633.56999999999812</v>
      </c>
      <c r="J3428" s="48" t="str">
        <f t="shared" si="53"/>
        <v>560 Dept of Natural Resources</v>
      </c>
      <c r="K3428" s="48" t="str">
        <f>IFERROR(VLOOKUP(C3428,AppropUnits[],13,0),D3428)</f>
        <v>DNR Administrative Services</v>
      </c>
      <c r="L3428" s="72" t="s">
        <v>632</v>
      </c>
      <c r="M3428" s="73" t="s">
        <v>2161</v>
      </c>
    </row>
    <row r="3429" spans="1:13" ht="15" customHeight="1" x14ac:dyDescent="0.25">
      <c r="A3429" s="64" t="s">
        <v>176</v>
      </c>
      <c r="B3429" s="65" t="s">
        <v>177</v>
      </c>
      <c r="C3429" s="65" t="s">
        <v>179</v>
      </c>
      <c r="D3429" s="65" t="s">
        <v>1131</v>
      </c>
      <c r="E3429" s="77" t="s">
        <v>361</v>
      </c>
      <c r="F3429" s="65" t="s">
        <v>633</v>
      </c>
      <c r="G3429" s="65" t="s">
        <v>644</v>
      </c>
      <c r="H3429" s="65" t="s">
        <v>635</v>
      </c>
      <c r="I3429" s="81">
        <v>236.31499999999986</v>
      </c>
      <c r="J3429" s="48" t="str">
        <f t="shared" si="53"/>
        <v>560 Dept of Natural Resources</v>
      </c>
      <c r="K3429" s="48" t="str">
        <f>IFERROR(VLOOKUP(C3429,AppropUnits[],13,0),D3429)</f>
        <v>DNR Administrative Services</v>
      </c>
      <c r="L3429" s="72" t="s">
        <v>632</v>
      </c>
      <c r="M3429" s="73" t="s">
        <v>2161</v>
      </c>
    </row>
    <row r="3430" spans="1:13" ht="15" customHeight="1" x14ac:dyDescent="0.25">
      <c r="A3430" s="64" t="s">
        <v>176</v>
      </c>
      <c r="B3430" s="65" t="s">
        <v>177</v>
      </c>
      <c r="C3430" s="65" t="s">
        <v>179</v>
      </c>
      <c r="D3430" s="65" t="s">
        <v>1131</v>
      </c>
      <c r="E3430" s="77" t="s">
        <v>361</v>
      </c>
      <c r="F3430" s="65" t="s">
        <v>633</v>
      </c>
      <c r="G3430" s="65" t="s">
        <v>652</v>
      </c>
      <c r="H3430" s="65" t="s">
        <v>635</v>
      </c>
      <c r="I3430" s="81">
        <v>3906.333038578</v>
      </c>
      <c r="J3430" s="48" t="str">
        <f t="shared" si="53"/>
        <v>560 Dept of Natural Resources</v>
      </c>
      <c r="K3430" s="48" t="str">
        <f>IFERROR(VLOOKUP(C3430,AppropUnits[],13,0),D3430)</f>
        <v>DNR Administrative Services</v>
      </c>
      <c r="L3430" s="72" t="s">
        <v>632</v>
      </c>
      <c r="M3430" s="73" t="s">
        <v>2161</v>
      </c>
    </row>
    <row r="3431" spans="1:13" ht="15" customHeight="1" x14ac:dyDescent="0.25">
      <c r="A3431" s="64" t="s">
        <v>176</v>
      </c>
      <c r="B3431" s="65" t="s">
        <v>177</v>
      </c>
      <c r="C3431" s="65" t="s">
        <v>1132</v>
      </c>
      <c r="D3431" s="65" t="s">
        <v>1133</v>
      </c>
      <c r="E3431" s="77" t="s">
        <v>361</v>
      </c>
      <c r="F3431" s="65" t="s">
        <v>633</v>
      </c>
      <c r="G3431" s="65" t="s">
        <v>634</v>
      </c>
      <c r="H3431" s="65" t="s">
        <v>13</v>
      </c>
      <c r="I3431" s="81">
        <v>-34.928799999999868</v>
      </c>
      <c r="J3431" s="48" t="str">
        <f t="shared" si="53"/>
        <v>560 Dept of Natural Resources</v>
      </c>
      <c r="K3431" s="48" t="str">
        <f>IFERROR(VLOOKUP(C3431,AppropUnits[],13,0),D3431)</f>
        <v>DNR Public Affairs</v>
      </c>
      <c r="L3431" s="72" t="s">
        <v>632</v>
      </c>
      <c r="M3431" s="73" t="s">
        <v>2161</v>
      </c>
    </row>
    <row r="3432" spans="1:13" ht="15" customHeight="1" x14ac:dyDescent="0.25">
      <c r="A3432" s="64" t="s">
        <v>176</v>
      </c>
      <c r="B3432" s="65" t="s">
        <v>177</v>
      </c>
      <c r="C3432" s="65" t="s">
        <v>1132</v>
      </c>
      <c r="D3432" s="65" t="s">
        <v>1133</v>
      </c>
      <c r="E3432" s="77" t="s">
        <v>361</v>
      </c>
      <c r="F3432" s="65" t="s">
        <v>633</v>
      </c>
      <c r="G3432" s="65" t="s">
        <v>634</v>
      </c>
      <c r="H3432" s="65" t="s">
        <v>635</v>
      </c>
      <c r="I3432" s="81">
        <v>71.276000000000096</v>
      </c>
      <c r="J3432" s="48" t="str">
        <f t="shared" si="53"/>
        <v>560 Dept of Natural Resources</v>
      </c>
      <c r="K3432" s="48" t="str">
        <f>IFERROR(VLOOKUP(C3432,AppropUnits[],13,0),D3432)</f>
        <v>DNR Public Affairs</v>
      </c>
      <c r="L3432" s="72" t="s">
        <v>632</v>
      </c>
      <c r="M3432" s="73" t="s">
        <v>2161</v>
      </c>
    </row>
    <row r="3433" spans="1:13" ht="15" customHeight="1" x14ac:dyDescent="0.25">
      <c r="A3433" s="64" t="s">
        <v>176</v>
      </c>
      <c r="B3433" s="65" t="s">
        <v>177</v>
      </c>
      <c r="C3433" s="65" t="s">
        <v>1132</v>
      </c>
      <c r="D3433" s="65" t="s">
        <v>1133</v>
      </c>
      <c r="E3433" s="77" t="s">
        <v>361</v>
      </c>
      <c r="F3433" s="65" t="s">
        <v>633</v>
      </c>
      <c r="G3433" s="65" t="s">
        <v>649</v>
      </c>
      <c r="H3433" s="65" t="s">
        <v>635</v>
      </c>
      <c r="I3433" s="81">
        <v>138.37499999999997</v>
      </c>
      <c r="J3433" s="48" t="str">
        <f t="shared" si="53"/>
        <v>560 Dept of Natural Resources</v>
      </c>
      <c r="K3433" s="48" t="str">
        <f>IFERROR(VLOOKUP(C3433,AppropUnits[],13,0),D3433)</f>
        <v>DNR Public Affairs</v>
      </c>
      <c r="L3433" s="72" t="s">
        <v>632</v>
      </c>
      <c r="M3433" s="73" t="s">
        <v>2161</v>
      </c>
    </row>
    <row r="3434" spans="1:13" ht="15" customHeight="1" x14ac:dyDescent="0.25">
      <c r="A3434" s="64" t="s">
        <v>176</v>
      </c>
      <c r="B3434" s="65" t="s">
        <v>177</v>
      </c>
      <c r="C3434" s="65" t="s">
        <v>1132</v>
      </c>
      <c r="D3434" s="65" t="s">
        <v>1133</v>
      </c>
      <c r="E3434" s="77" t="s">
        <v>361</v>
      </c>
      <c r="F3434" s="65" t="s">
        <v>633</v>
      </c>
      <c r="G3434" s="65" t="s">
        <v>650</v>
      </c>
      <c r="H3434" s="65" t="s">
        <v>635</v>
      </c>
      <c r="I3434" s="81">
        <v>25.25</v>
      </c>
      <c r="J3434" s="48" t="str">
        <f t="shared" si="53"/>
        <v>560 Dept of Natural Resources</v>
      </c>
      <c r="K3434" s="48" t="str">
        <f>IFERROR(VLOOKUP(C3434,AppropUnits[],13,0),D3434)</f>
        <v>DNR Public Affairs</v>
      </c>
      <c r="L3434" s="72" t="s">
        <v>632</v>
      </c>
      <c r="M3434" s="73" t="s">
        <v>2161</v>
      </c>
    </row>
    <row r="3435" spans="1:13" ht="15" customHeight="1" x14ac:dyDescent="0.25">
      <c r="A3435" s="64" t="s">
        <v>176</v>
      </c>
      <c r="B3435" s="65" t="s">
        <v>177</v>
      </c>
      <c r="C3435" s="65" t="s">
        <v>1132</v>
      </c>
      <c r="D3435" s="65" t="s">
        <v>1133</v>
      </c>
      <c r="E3435" s="77" t="s">
        <v>361</v>
      </c>
      <c r="F3435" s="65" t="s">
        <v>633</v>
      </c>
      <c r="G3435" s="65" t="s">
        <v>667</v>
      </c>
      <c r="H3435" s="65" t="s">
        <v>635</v>
      </c>
      <c r="I3435" s="81">
        <v>168.08999999999949</v>
      </c>
      <c r="J3435" s="48" t="str">
        <f t="shared" si="53"/>
        <v>560 Dept of Natural Resources</v>
      </c>
      <c r="K3435" s="48" t="str">
        <f>IFERROR(VLOOKUP(C3435,AppropUnits[],13,0),D3435)</f>
        <v>DNR Public Affairs</v>
      </c>
      <c r="L3435" s="72" t="s">
        <v>632</v>
      </c>
      <c r="M3435" s="73" t="s">
        <v>2161</v>
      </c>
    </row>
    <row r="3436" spans="1:13" ht="15" customHeight="1" x14ac:dyDescent="0.25">
      <c r="A3436" s="64" t="s">
        <v>176</v>
      </c>
      <c r="B3436" s="65" t="s">
        <v>177</v>
      </c>
      <c r="C3436" s="65" t="s">
        <v>1132</v>
      </c>
      <c r="D3436" s="65" t="s">
        <v>1133</v>
      </c>
      <c r="E3436" s="77" t="s">
        <v>361</v>
      </c>
      <c r="F3436" s="65" t="s">
        <v>633</v>
      </c>
      <c r="G3436" s="65" t="s">
        <v>644</v>
      </c>
      <c r="H3436" s="65" t="s">
        <v>635</v>
      </c>
      <c r="I3436" s="81">
        <v>75.119999999999948</v>
      </c>
      <c r="J3436" s="48" t="str">
        <f t="shared" si="53"/>
        <v>560 Dept of Natural Resources</v>
      </c>
      <c r="K3436" s="48" t="str">
        <f>IFERROR(VLOOKUP(C3436,AppropUnits[],13,0),D3436)</f>
        <v>DNR Public Affairs</v>
      </c>
      <c r="L3436" s="72" t="s">
        <v>632</v>
      </c>
      <c r="M3436" s="73" t="s">
        <v>2161</v>
      </c>
    </row>
    <row r="3437" spans="1:13" ht="15" customHeight="1" x14ac:dyDescent="0.25">
      <c r="A3437" s="64" t="s">
        <v>176</v>
      </c>
      <c r="B3437" s="65" t="s">
        <v>177</v>
      </c>
      <c r="C3437" s="65" t="s">
        <v>1134</v>
      </c>
      <c r="D3437" s="65" t="s">
        <v>1135</v>
      </c>
      <c r="E3437" s="77" t="s">
        <v>361</v>
      </c>
      <c r="F3437" s="65" t="s">
        <v>633</v>
      </c>
      <c r="G3437" s="65" t="s">
        <v>634</v>
      </c>
      <c r="H3437" s="65" t="s">
        <v>635</v>
      </c>
      <c r="I3437" s="81">
        <v>0.13120000000000001</v>
      </c>
      <c r="J3437" s="48" t="str">
        <f t="shared" si="53"/>
        <v>560 Dept of Natural Resources</v>
      </c>
      <c r="K3437" s="48" t="str">
        <f>IFERROR(VLOOKUP(C3437,AppropUnits[],13,0),D3437)</f>
        <v>DNR Lake Commissions</v>
      </c>
      <c r="L3437" s="72" t="s">
        <v>632</v>
      </c>
      <c r="M3437" s="73" t="s">
        <v>2161</v>
      </c>
    </row>
    <row r="3438" spans="1:13" ht="15" customHeight="1" x14ac:dyDescent="0.25">
      <c r="A3438" s="64" t="s">
        <v>176</v>
      </c>
      <c r="B3438" s="65" t="s">
        <v>177</v>
      </c>
      <c r="C3438" s="65" t="s">
        <v>1134</v>
      </c>
      <c r="D3438" s="65" t="s">
        <v>1135</v>
      </c>
      <c r="E3438" s="77" t="s">
        <v>361</v>
      </c>
      <c r="F3438" s="65" t="s">
        <v>633</v>
      </c>
      <c r="G3438" s="65" t="s">
        <v>644</v>
      </c>
      <c r="H3438" s="65" t="s">
        <v>635</v>
      </c>
      <c r="I3438" s="81">
        <v>18.779999999999987</v>
      </c>
      <c r="J3438" s="48" t="str">
        <f t="shared" si="53"/>
        <v>560 Dept of Natural Resources</v>
      </c>
      <c r="K3438" s="48" t="str">
        <f>IFERROR(VLOOKUP(C3438,AppropUnits[],13,0),D3438)</f>
        <v>DNR Lake Commissions</v>
      </c>
      <c r="L3438" s="72" t="s">
        <v>632</v>
      </c>
      <c r="M3438" s="73" t="s">
        <v>2161</v>
      </c>
    </row>
    <row r="3439" spans="1:13" ht="15" customHeight="1" x14ac:dyDescent="0.25">
      <c r="A3439" s="64" t="s">
        <v>176</v>
      </c>
      <c r="B3439" s="65" t="s">
        <v>177</v>
      </c>
      <c r="C3439" s="65" t="s">
        <v>180</v>
      </c>
      <c r="D3439" s="65" t="s">
        <v>1136</v>
      </c>
      <c r="E3439" s="77" t="s">
        <v>361</v>
      </c>
      <c r="F3439" s="65" t="s">
        <v>633</v>
      </c>
      <c r="G3439" s="65" t="s">
        <v>634</v>
      </c>
      <c r="H3439" s="65" t="s">
        <v>635</v>
      </c>
      <c r="I3439" s="81">
        <v>62.490800000000078</v>
      </c>
      <c r="J3439" s="48" t="str">
        <f t="shared" si="53"/>
        <v>560 Dept of Natural Resources</v>
      </c>
      <c r="K3439" s="48" t="str">
        <f>IFERROR(VLOOKUP(C3439,AppropUnits[],13,0),D3439)</f>
        <v>DNR Law Enforcement</v>
      </c>
      <c r="L3439" s="72" t="s">
        <v>632</v>
      </c>
      <c r="M3439" s="73" t="s">
        <v>2161</v>
      </c>
    </row>
    <row r="3440" spans="1:13" ht="15" customHeight="1" x14ac:dyDescent="0.25">
      <c r="A3440" s="64" t="s">
        <v>176</v>
      </c>
      <c r="B3440" s="65" t="s">
        <v>177</v>
      </c>
      <c r="C3440" s="65" t="s">
        <v>180</v>
      </c>
      <c r="D3440" s="65" t="s">
        <v>1136</v>
      </c>
      <c r="E3440" s="77" t="s">
        <v>361</v>
      </c>
      <c r="F3440" s="65" t="s">
        <v>633</v>
      </c>
      <c r="G3440" s="65" t="s">
        <v>667</v>
      </c>
      <c r="H3440" s="65" t="s">
        <v>635</v>
      </c>
      <c r="I3440" s="81">
        <v>120.67999999999964</v>
      </c>
      <c r="J3440" s="48" t="str">
        <f t="shared" si="53"/>
        <v>560 Dept of Natural Resources</v>
      </c>
      <c r="K3440" s="48" t="str">
        <f>IFERROR(VLOOKUP(C3440,AppropUnits[],13,0),D3440)</f>
        <v>DNR Law Enforcement</v>
      </c>
      <c r="L3440" s="72" t="s">
        <v>632</v>
      </c>
      <c r="M3440" s="73" t="s">
        <v>2161</v>
      </c>
    </row>
    <row r="3441" spans="1:13" ht="15" customHeight="1" x14ac:dyDescent="0.25">
      <c r="A3441" s="64" t="s">
        <v>176</v>
      </c>
      <c r="B3441" s="65" t="s">
        <v>177</v>
      </c>
      <c r="C3441" s="65" t="s">
        <v>180</v>
      </c>
      <c r="D3441" s="65" t="s">
        <v>1136</v>
      </c>
      <c r="E3441" s="77" t="s">
        <v>361</v>
      </c>
      <c r="F3441" s="65" t="s">
        <v>633</v>
      </c>
      <c r="G3441" s="65" t="s">
        <v>644</v>
      </c>
      <c r="H3441" s="65" t="s">
        <v>635</v>
      </c>
      <c r="I3441" s="81">
        <v>57.904999999999959</v>
      </c>
      <c r="J3441" s="48" t="str">
        <f t="shared" si="53"/>
        <v>560 Dept of Natural Resources</v>
      </c>
      <c r="K3441" s="48" t="str">
        <f>IFERROR(VLOOKUP(C3441,AppropUnits[],13,0),D3441)</f>
        <v>DNR Law Enforcement</v>
      </c>
      <c r="L3441" s="72" t="s">
        <v>632</v>
      </c>
      <c r="M3441" s="73" t="s">
        <v>2161</v>
      </c>
    </row>
    <row r="3442" spans="1:13" ht="15" customHeight="1" x14ac:dyDescent="0.25">
      <c r="A3442" s="64" t="s">
        <v>176</v>
      </c>
      <c r="B3442" s="65" t="s">
        <v>177</v>
      </c>
      <c r="C3442" s="65" t="s">
        <v>1137</v>
      </c>
      <c r="D3442" s="65" t="s">
        <v>1138</v>
      </c>
      <c r="E3442" s="77" t="s">
        <v>361</v>
      </c>
      <c r="F3442" s="65" t="s">
        <v>633</v>
      </c>
      <c r="G3442" s="65" t="s">
        <v>634</v>
      </c>
      <c r="H3442" s="65" t="s">
        <v>635</v>
      </c>
      <c r="I3442" s="81">
        <v>74.664846000000097</v>
      </c>
      <c r="J3442" s="48" t="str">
        <f t="shared" si="53"/>
        <v>560 Dept of Natural Resources</v>
      </c>
      <c r="K3442" s="48" t="str">
        <f>IFERROR(VLOOKUP(C3442,AppropUnits[],13,0),D3442)</f>
        <v>DNR Warehouse ISF</v>
      </c>
      <c r="L3442" s="72" t="s">
        <v>632</v>
      </c>
      <c r="M3442" s="73" t="s">
        <v>2161</v>
      </c>
    </row>
    <row r="3443" spans="1:13" ht="15" customHeight="1" x14ac:dyDescent="0.25">
      <c r="A3443" s="64" t="s">
        <v>176</v>
      </c>
      <c r="B3443" s="65" t="s">
        <v>177</v>
      </c>
      <c r="C3443" s="65" t="s">
        <v>1137</v>
      </c>
      <c r="D3443" s="65" t="s">
        <v>1138</v>
      </c>
      <c r="E3443" s="77" t="s">
        <v>361</v>
      </c>
      <c r="F3443" s="65" t="s">
        <v>633</v>
      </c>
      <c r="G3443" s="65" t="s">
        <v>667</v>
      </c>
      <c r="H3443" s="65" t="s">
        <v>635</v>
      </c>
      <c r="I3443" s="81">
        <v>107.74999999999967</v>
      </c>
      <c r="J3443" s="48" t="str">
        <f t="shared" si="53"/>
        <v>560 Dept of Natural Resources</v>
      </c>
      <c r="K3443" s="48" t="str">
        <f>IFERROR(VLOOKUP(C3443,AppropUnits[],13,0),D3443)</f>
        <v>DNR Warehouse ISF</v>
      </c>
      <c r="L3443" s="72" t="s">
        <v>632</v>
      </c>
      <c r="M3443" s="73" t="s">
        <v>2161</v>
      </c>
    </row>
    <row r="3444" spans="1:13" ht="15" customHeight="1" x14ac:dyDescent="0.25">
      <c r="A3444" s="64" t="s">
        <v>176</v>
      </c>
      <c r="B3444" s="65" t="s">
        <v>177</v>
      </c>
      <c r="C3444" s="65" t="s">
        <v>1137</v>
      </c>
      <c r="D3444" s="65" t="s">
        <v>1138</v>
      </c>
      <c r="E3444" s="77" t="s">
        <v>361</v>
      </c>
      <c r="F3444" s="65" t="s">
        <v>633</v>
      </c>
      <c r="G3444" s="65" t="s">
        <v>644</v>
      </c>
      <c r="H3444" s="65" t="s">
        <v>635</v>
      </c>
      <c r="I3444" s="81">
        <v>37.559999999999974</v>
      </c>
      <c r="J3444" s="48" t="str">
        <f t="shared" si="53"/>
        <v>560 Dept of Natural Resources</v>
      </c>
      <c r="K3444" s="48" t="str">
        <f>IFERROR(VLOOKUP(C3444,AppropUnits[],13,0),D3444)</f>
        <v>DNR Warehouse ISF</v>
      </c>
      <c r="L3444" s="72" t="s">
        <v>632</v>
      </c>
      <c r="M3444" s="73" t="s">
        <v>2161</v>
      </c>
    </row>
    <row r="3445" spans="1:13" ht="15" customHeight="1" x14ac:dyDescent="0.25">
      <c r="A3445" s="64" t="s">
        <v>176</v>
      </c>
      <c r="B3445" s="65" t="s">
        <v>177</v>
      </c>
      <c r="C3445" s="65" t="s">
        <v>181</v>
      </c>
      <c r="D3445" s="65" t="s">
        <v>1139</v>
      </c>
      <c r="E3445" s="77" t="s">
        <v>361</v>
      </c>
      <c r="F3445" s="65" t="s">
        <v>633</v>
      </c>
      <c r="G3445" s="65" t="s">
        <v>634</v>
      </c>
      <c r="H3445" s="65" t="s">
        <v>13</v>
      </c>
      <c r="I3445" s="81">
        <v>-65.409199999999657</v>
      </c>
      <c r="J3445" s="48" t="str">
        <f t="shared" si="53"/>
        <v>560 Dept of Natural Resources</v>
      </c>
      <c r="K3445" s="48" t="str">
        <f>IFERROR(VLOOKUP(C3445,AppropUnits[],13,0),D3445)</f>
        <v>DNR FFSL Division Administration</v>
      </c>
      <c r="L3445" s="72" t="s">
        <v>632</v>
      </c>
      <c r="M3445" s="73" t="s">
        <v>2161</v>
      </c>
    </row>
    <row r="3446" spans="1:13" ht="15" customHeight="1" x14ac:dyDescent="0.25">
      <c r="A3446" s="64" t="s">
        <v>176</v>
      </c>
      <c r="B3446" s="65" t="s">
        <v>177</v>
      </c>
      <c r="C3446" s="65" t="s">
        <v>181</v>
      </c>
      <c r="D3446" s="65" t="s">
        <v>1139</v>
      </c>
      <c r="E3446" s="77" t="s">
        <v>361</v>
      </c>
      <c r="F3446" s="65" t="s">
        <v>633</v>
      </c>
      <c r="G3446" s="65" t="s">
        <v>634</v>
      </c>
      <c r="H3446" s="65" t="s">
        <v>635</v>
      </c>
      <c r="I3446" s="81">
        <v>429.77772956681792</v>
      </c>
      <c r="J3446" s="48" t="str">
        <f t="shared" si="53"/>
        <v>560 Dept of Natural Resources</v>
      </c>
      <c r="K3446" s="48" t="str">
        <f>IFERROR(VLOOKUP(C3446,AppropUnits[],13,0),D3446)</f>
        <v>DNR FFSL Division Administration</v>
      </c>
      <c r="L3446" s="72" t="s">
        <v>632</v>
      </c>
      <c r="M3446" s="73" t="s">
        <v>2161</v>
      </c>
    </row>
    <row r="3447" spans="1:13" ht="15" customHeight="1" x14ac:dyDescent="0.25">
      <c r="A3447" s="64" t="s">
        <v>176</v>
      </c>
      <c r="B3447" s="65" t="s">
        <v>177</v>
      </c>
      <c r="C3447" s="65" t="s">
        <v>181</v>
      </c>
      <c r="D3447" s="65" t="s">
        <v>1139</v>
      </c>
      <c r="E3447" s="77" t="s">
        <v>361</v>
      </c>
      <c r="F3447" s="65" t="s">
        <v>633</v>
      </c>
      <c r="G3447" s="65" t="s">
        <v>649</v>
      </c>
      <c r="H3447" s="65" t="s">
        <v>635</v>
      </c>
      <c r="I3447" s="81">
        <v>194.07999999999998</v>
      </c>
      <c r="J3447" s="48" t="str">
        <f t="shared" si="53"/>
        <v>560 Dept of Natural Resources</v>
      </c>
      <c r="K3447" s="48" t="str">
        <f>IFERROR(VLOOKUP(C3447,AppropUnits[],13,0),D3447)</f>
        <v>DNR FFSL Division Administration</v>
      </c>
      <c r="L3447" s="72" t="s">
        <v>632</v>
      </c>
      <c r="M3447" s="73" t="s">
        <v>2161</v>
      </c>
    </row>
    <row r="3448" spans="1:13" ht="15" customHeight="1" x14ac:dyDescent="0.25">
      <c r="A3448" s="64" t="s">
        <v>176</v>
      </c>
      <c r="B3448" s="65" t="s">
        <v>177</v>
      </c>
      <c r="C3448" s="65" t="s">
        <v>181</v>
      </c>
      <c r="D3448" s="65" t="s">
        <v>1139</v>
      </c>
      <c r="E3448" s="77" t="s">
        <v>361</v>
      </c>
      <c r="F3448" s="65" t="s">
        <v>633</v>
      </c>
      <c r="G3448" s="65" t="s">
        <v>650</v>
      </c>
      <c r="H3448" s="65" t="s">
        <v>635</v>
      </c>
      <c r="I3448" s="81">
        <v>44.116301491136518</v>
      </c>
      <c r="J3448" s="48" t="str">
        <f t="shared" si="53"/>
        <v>560 Dept of Natural Resources</v>
      </c>
      <c r="K3448" s="48" t="str">
        <f>IFERROR(VLOOKUP(C3448,AppropUnits[],13,0),D3448)</f>
        <v>DNR FFSL Division Administration</v>
      </c>
      <c r="L3448" s="72" t="s">
        <v>632</v>
      </c>
      <c r="M3448" s="73" t="s">
        <v>2161</v>
      </c>
    </row>
    <row r="3449" spans="1:13" ht="15" customHeight="1" x14ac:dyDescent="0.25">
      <c r="A3449" s="64" t="s">
        <v>176</v>
      </c>
      <c r="B3449" s="65" t="s">
        <v>177</v>
      </c>
      <c r="C3449" s="65" t="s">
        <v>181</v>
      </c>
      <c r="D3449" s="65" t="s">
        <v>1139</v>
      </c>
      <c r="E3449" s="77" t="s">
        <v>361</v>
      </c>
      <c r="F3449" s="65" t="s">
        <v>633</v>
      </c>
      <c r="G3449" s="65" t="s">
        <v>667</v>
      </c>
      <c r="H3449" s="65" t="s">
        <v>635</v>
      </c>
      <c r="I3449" s="81">
        <v>581.8499999999982</v>
      </c>
      <c r="J3449" s="48" t="str">
        <f t="shared" si="53"/>
        <v>560 Dept of Natural Resources</v>
      </c>
      <c r="K3449" s="48" t="str">
        <f>IFERROR(VLOOKUP(C3449,AppropUnits[],13,0),D3449)</f>
        <v>DNR FFSL Division Administration</v>
      </c>
      <c r="L3449" s="72" t="s">
        <v>632</v>
      </c>
      <c r="M3449" s="73" t="s">
        <v>2161</v>
      </c>
    </row>
    <row r="3450" spans="1:13" ht="15" customHeight="1" x14ac:dyDescent="0.25">
      <c r="A3450" s="64" t="s">
        <v>176</v>
      </c>
      <c r="B3450" s="65" t="s">
        <v>177</v>
      </c>
      <c r="C3450" s="65" t="s">
        <v>181</v>
      </c>
      <c r="D3450" s="65" t="s">
        <v>1139</v>
      </c>
      <c r="E3450" s="77" t="s">
        <v>361</v>
      </c>
      <c r="F3450" s="65" t="s">
        <v>633</v>
      </c>
      <c r="G3450" s="65" t="s">
        <v>644</v>
      </c>
      <c r="H3450" s="65" t="s">
        <v>635</v>
      </c>
      <c r="I3450" s="81">
        <v>256.65999999999985</v>
      </c>
      <c r="J3450" s="48" t="str">
        <f t="shared" si="53"/>
        <v>560 Dept of Natural Resources</v>
      </c>
      <c r="K3450" s="48" t="str">
        <f>IFERROR(VLOOKUP(C3450,AppropUnits[],13,0),D3450)</f>
        <v>DNR FFSL Division Administration</v>
      </c>
      <c r="L3450" s="72" t="s">
        <v>632</v>
      </c>
      <c r="M3450" s="73" t="s">
        <v>2161</v>
      </c>
    </row>
    <row r="3451" spans="1:13" ht="15" customHeight="1" x14ac:dyDescent="0.25">
      <c r="A3451" s="64" t="s">
        <v>176</v>
      </c>
      <c r="B3451" s="65" t="s">
        <v>177</v>
      </c>
      <c r="C3451" s="65" t="s">
        <v>181</v>
      </c>
      <c r="D3451" s="65" t="s">
        <v>1139</v>
      </c>
      <c r="E3451" s="77" t="s">
        <v>361</v>
      </c>
      <c r="F3451" s="65" t="s">
        <v>633</v>
      </c>
      <c r="G3451" s="65" t="s">
        <v>652</v>
      </c>
      <c r="H3451" s="65" t="s">
        <v>635</v>
      </c>
      <c r="I3451" s="81">
        <v>1296.6016397879994</v>
      </c>
      <c r="J3451" s="48" t="str">
        <f t="shared" si="53"/>
        <v>560 Dept of Natural Resources</v>
      </c>
      <c r="K3451" s="48" t="str">
        <f>IFERROR(VLOOKUP(C3451,AppropUnits[],13,0),D3451)</f>
        <v>DNR FFSL Division Administration</v>
      </c>
      <c r="L3451" s="72" t="s">
        <v>632</v>
      </c>
      <c r="M3451" s="73" t="s">
        <v>2161</v>
      </c>
    </row>
    <row r="3452" spans="1:13" ht="15" customHeight="1" x14ac:dyDescent="0.25">
      <c r="A3452" s="64" t="s">
        <v>176</v>
      </c>
      <c r="B3452" s="65" t="s">
        <v>177</v>
      </c>
      <c r="C3452" s="65" t="s">
        <v>182</v>
      </c>
      <c r="D3452" s="65" t="s">
        <v>1140</v>
      </c>
      <c r="E3452" s="77" t="s">
        <v>361</v>
      </c>
      <c r="F3452" s="65" t="s">
        <v>633</v>
      </c>
      <c r="G3452" s="65" t="s">
        <v>634</v>
      </c>
      <c r="H3452" s="65" t="s">
        <v>13</v>
      </c>
      <c r="I3452" s="81">
        <v>-43.264599999999731</v>
      </c>
      <c r="J3452" s="48" t="str">
        <f t="shared" si="53"/>
        <v>560 Dept of Natural Resources</v>
      </c>
      <c r="K3452" s="48" t="str">
        <f>IFERROR(VLOOKUP(C3452,AppropUnits[],13,0),D3452)</f>
        <v>DNR FFSL Fire Management</v>
      </c>
      <c r="L3452" s="72" t="s">
        <v>632</v>
      </c>
      <c r="M3452" s="73" t="s">
        <v>2161</v>
      </c>
    </row>
    <row r="3453" spans="1:13" ht="15" customHeight="1" x14ac:dyDescent="0.25">
      <c r="A3453" s="64" t="s">
        <v>176</v>
      </c>
      <c r="B3453" s="65" t="s">
        <v>177</v>
      </c>
      <c r="C3453" s="65" t="s">
        <v>182</v>
      </c>
      <c r="D3453" s="65" t="s">
        <v>1140</v>
      </c>
      <c r="E3453" s="77" t="s">
        <v>361</v>
      </c>
      <c r="F3453" s="65" t="s">
        <v>633</v>
      </c>
      <c r="G3453" s="65" t="s">
        <v>634</v>
      </c>
      <c r="H3453" s="65" t="s">
        <v>635</v>
      </c>
      <c r="I3453" s="81">
        <v>361.19900000000047</v>
      </c>
      <c r="J3453" s="48" t="str">
        <f t="shared" si="53"/>
        <v>560 Dept of Natural Resources</v>
      </c>
      <c r="K3453" s="48" t="str">
        <f>IFERROR(VLOOKUP(C3453,AppropUnits[],13,0),D3453)</f>
        <v>DNR FFSL Fire Management</v>
      </c>
      <c r="L3453" s="72" t="s">
        <v>632</v>
      </c>
      <c r="M3453" s="73" t="s">
        <v>2161</v>
      </c>
    </row>
    <row r="3454" spans="1:13" ht="15" customHeight="1" x14ac:dyDescent="0.25">
      <c r="A3454" s="64" t="s">
        <v>176</v>
      </c>
      <c r="B3454" s="65" t="s">
        <v>177</v>
      </c>
      <c r="C3454" s="65" t="s">
        <v>182</v>
      </c>
      <c r="D3454" s="65" t="s">
        <v>1140</v>
      </c>
      <c r="E3454" s="77" t="s">
        <v>361</v>
      </c>
      <c r="F3454" s="65" t="s">
        <v>633</v>
      </c>
      <c r="G3454" s="65" t="s">
        <v>667</v>
      </c>
      <c r="H3454" s="65" t="s">
        <v>635</v>
      </c>
      <c r="I3454" s="81">
        <v>801.65999999999758</v>
      </c>
      <c r="J3454" s="48" t="str">
        <f t="shared" si="53"/>
        <v>560 Dept of Natural Resources</v>
      </c>
      <c r="K3454" s="48" t="str">
        <f>IFERROR(VLOOKUP(C3454,AppropUnits[],13,0),D3454)</f>
        <v>DNR FFSL Fire Management</v>
      </c>
      <c r="L3454" s="72" t="s">
        <v>632</v>
      </c>
      <c r="M3454" s="73" t="s">
        <v>2161</v>
      </c>
    </row>
    <row r="3455" spans="1:13" ht="15" customHeight="1" x14ac:dyDescent="0.25">
      <c r="A3455" s="64" t="s">
        <v>176</v>
      </c>
      <c r="B3455" s="65" t="s">
        <v>177</v>
      </c>
      <c r="C3455" s="65" t="s">
        <v>182</v>
      </c>
      <c r="D3455" s="65" t="s">
        <v>1140</v>
      </c>
      <c r="E3455" s="77" t="s">
        <v>361</v>
      </c>
      <c r="F3455" s="65" t="s">
        <v>633</v>
      </c>
      <c r="G3455" s="65" t="s">
        <v>644</v>
      </c>
      <c r="H3455" s="65" t="s">
        <v>635</v>
      </c>
      <c r="I3455" s="81">
        <v>192.49499999999983</v>
      </c>
      <c r="J3455" s="48" t="str">
        <f t="shared" si="53"/>
        <v>560 Dept of Natural Resources</v>
      </c>
      <c r="K3455" s="48" t="str">
        <f>IFERROR(VLOOKUP(C3455,AppropUnits[],13,0),D3455)</f>
        <v>DNR FFSL Fire Management</v>
      </c>
      <c r="L3455" s="72" t="s">
        <v>632</v>
      </c>
      <c r="M3455" s="73" t="s">
        <v>2161</v>
      </c>
    </row>
    <row r="3456" spans="1:13" ht="15" customHeight="1" x14ac:dyDescent="0.25">
      <c r="A3456" s="64" t="s">
        <v>176</v>
      </c>
      <c r="B3456" s="65" t="s">
        <v>177</v>
      </c>
      <c r="C3456" s="65" t="s">
        <v>183</v>
      </c>
      <c r="D3456" s="65" t="s">
        <v>1141</v>
      </c>
      <c r="E3456" s="77" t="s">
        <v>361</v>
      </c>
      <c r="F3456" s="65" t="s">
        <v>633</v>
      </c>
      <c r="G3456" s="65" t="s">
        <v>634</v>
      </c>
      <c r="H3456" s="65" t="s">
        <v>13</v>
      </c>
      <c r="I3456" s="81">
        <v>-7318.7143999999917</v>
      </c>
      <c r="J3456" s="48" t="str">
        <f t="shared" si="53"/>
        <v>560 Dept of Natural Resources</v>
      </c>
      <c r="K3456" s="48" t="str">
        <f>IFERROR(VLOOKUP(C3456,AppropUnits[],13,0),D3456)</f>
        <v>DNR FFSL Fire Suppression</v>
      </c>
      <c r="L3456" s="72" t="s">
        <v>632</v>
      </c>
      <c r="M3456" s="73" t="s">
        <v>2161</v>
      </c>
    </row>
    <row r="3457" spans="1:13" ht="15" customHeight="1" x14ac:dyDescent="0.25">
      <c r="A3457" s="64" t="s">
        <v>176</v>
      </c>
      <c r="B3457" s="65" t="s">
        <v>177</v>
      </c>
      <c r="C3457" s="65" t="s">
        <v>183</v>
      </c>
      <c r="D3457" s="65" t="s">
        <v>1141</v>
      </c>
      <c r="E3457" s="77" t="s">
        <v>361</v>
      </c>
      <c r="F3457" s="65" t="s">
        <v>633</v>
      </c>
      <c r="G3457" s="65" t="s">
        <v>634</v>
      </c>
      <c r="H3457" s="65" t="s">
        <v>635</v>
      </c>
      <c r="I3457" s="81">
        <v>0.88800000000000012</v>
      </c>
      <c r="J3457" s="48" t="str">
        <f t="shared" si="53"/>
        <v>560 Dept of Natural Resources</v>
      </c>
      <c r="K3457" s="48" t="str">
        <f>IFERROR(VLOOKUP(C3457,AppropUnits[],13,0),D3457)</f>
        <v>DNR FFSL Fire Suppression</v>
      </c>
      <c r="L3457" s="72" t="s">
        <v>632</v>
      </c>
      <c r="M3457" s="73" t="s">
        <v>2161</v>
      </c>
    </row>
    <row r="3458" spans="1:13" ht="15" customHeight="1" x14ac:dyDescent="0.25">
      <c r="A3458" s="64" t="s">
        <v>176</v>
      </c>
      <c r="B3458" s="65" t="s">
        <v>177</v>
      </c>
      <c r="C3458" s="65" t="s">
        <v>183</v>
      </c>
      <c r="D3458" s="65" t="s">
        <v>1141</v>
      </c>
      <c r="E3458" s="77" t="s">
        <v>361</v>
      </c>
      <c r="F3458" s="65" t="s">
        <v>633</v>
      </c>
      <c r="G3458" s="65" t="s">
        <v>667</v>
      </c>
      <c r="H3458" s="65" t="s">
        <v>635</v>
      </c>
      <c r="I3458" s="81">
        <v>103.43999999999969</v>
      </c>
      <c r="J3458" s="48" t="str">
        <f t="shared" si="53"/>
        <v>560 Dept of Natural Resources</v>
      </c>
      <c r="K3458" s="48" t="str">
        <f>IFERROR(VLOOKUP(C3458,AppropUnits[],13,0),D3458)</f>
        <v>DNR FFSL Fire Suppression</v>
      </c>
      <c r="L3458" s="72" t="s">
        <v>632</v>
      </c>
      <c r="M3458" s="73" t="s">
        <v>2161</v>
      </c>
    </row>
    <row r="3459" spans="1:13" ht="15" customHeight="1" x14ac:dyDescent="0.25">
      <c r="A3459" s="64" t="s">
        <v>176</v>
      </c>
      <c r="B3459" s="65" t="s">
        <v>177</v>
      </c>
      <c r="C3459" s="65" t="s">
        <v>183</v>
      </c>
      <c r="D3459" s="65" t="s">
        <v>1141</v>
      </c>
      <c r="E3459" s="77" t="s">
        <v>361</v>
      </c>
      <c r="F3459" s="65" t="s">
        <v>633</v>
      </c>
      <c r="G3459" s="65" t="s">
        <v>644</v>
      </c>
      <c r="H3459" s="65" t="s">
        <v>635</v>
      </c>
      <c r="I3459" s="81">
        <v>100.15999999999993</v>
      </c>
      <c r="J3459" s="48" t="str">
        <f t="shared" si="53"/>
        <v>560 Dept of Natural Resources</v>
      </c>
      <c r="K3459" s="48" t="str">
        <f>IFERROR(VLOOKUP(C3459,AppropUnits[],13,0),D3459)</f>
        <v>DNR FFSL Fire Suppression</v>
      </c>
      <c r="L3459" s="72" t="s">
        <v>632</v>
      </c>
      <c r="M3459" s="73" t="s">
        <v>2161</v>
      </c>
    </row>
    <row r="3460" spans="1:13" ht="15" customHeight="1" x14ac:dyDescent="0.25">
      <c r="A3460" s="64" t="s">
        <v>176</v>
      </c>
      <c r="B3460" s="65" t="s">
        <v>177</v>
      </c>
      <c r="C3460" s="65" t="s">
        <v>184</v>
      </c>
      <c r="D3460" s="65" t="s">
        <v>1142</v>
      </c>
      <c r="E3460" s="77" t="s">
        <v>361</v>
      </c>
      <c r="F3460" s="65" t="s">
        <v>633</v>
      </c>
      <c r="G3460" s="65" t="s">
        <v>634</v>
      </c>
      <c r="H3460" s="65" t="s">
        <v>13</v>
      </c>
      <c r="I3460" s="81">
        <v>-11.143399999999934</v>
      </c>
      <c r="J3460" s="48" t="str">
        <f t="shared" ref="J3460:J3523" si="54">IF(A3460&gt;"",A3460&amp;" "&amp;B3460,B3460)</f>
        <v>560 Dept of Natural Resources</v>
      </c>
      <c r="K3460" s="48" t="str">
        <f>IFERROR(VLOOKUP(C3460,AppropUnits[],13,0),D3460)</f>
        <v>DNR FFSL Land Management</v>
      </c>
      <c r="L3460" s="72" t="s">
        <v>632</v>
      </c>
      <c r="M3460" s="73" t="s">
        <v>2161</v>
      </c>
    </row>
    <row r="3461" spans="1:13" ht="15" customHeight="1" x14ac:dyDescent="0.25">
      <c r="A3461" s="64" t="s">
        <v>176</v>
      </c>
      <c r="B3461" s="65" t="s">
        <v>177</v>
      </c>
      <c r="C3461" s="65" t="s">
        <v>184</v>
      </c>
      <c r="D3461" s="65" t="s">
        <v>1142</v>
      </c>
      <c r="E3461" s="77" t="s">
        <v>361</v>
      </c>
      <c r="F3461" s="65" t="s">
        <v>633</v>
      </c>
      <c r="G3461" s="65" t="s">
        <v>634</v>
      </c>
      <c r="H3461" s="65" t="s">
        <v>635</v>
      </c>
      <c r="I3461" s="81">
        <v>432.46831200000054</v>
      </c>
      <c r="J3461" s="48" t="str">
        <f t="shared" si="54"/>
        <v>560 Dept of Natural Resources</v>
      </c>
      <c r="K3461" s="48" t="str">
        <f>IFERROR(VLOOKUP(C3461,AppropUnits[],13,0),D3461)</f>
        <v>DNR FFSL Land Management</v>
      </c>
      <c r="L3461" s="72" t="s">
        <v>632</v>
      </c>
      <c r="M3461" s="73" t="s">
        <v>2161</v>
      </c>
    </row>
    <row r="3462" spans="1:13" ht="15" customHeight="1" x14ac:dyDescent="0.25">
      <c r="A3462" s="64" t="s">
        <v>176</v>
      </c>
      <c r="B3462" s="65" t="s">
        <v>177</v>
      </c>
      <c r="C3462" s="65" t="s">
        <v>184</v>
      </c>
      <c r="D3462" s="65" t="s">
        <v>1142</v>
      </c>
      <c r="E3462" s="77" t="s">
        <v>361</v>
      </c>
      <c r="F3462" s="65" t="s">
        <v>633</v>
      </c>
      <c r="G3462" s="65" t="s">
        <v>651</v>
      </c>
      <c r="H3462" s="65" t="s">
        <v>635</v>
      </c>
      <c r="I3462" s="81">
        <v>-77.89515200000001</v>
      </c>
      <c r="J3462" s="48" t="str">
        <f t="shared" si="54"/>
        <v>560 Dept of Natural Resources</v>
      </c>
      <c r="K3462" s="48" t="str">
        <f>IFERROR(VLOOKUP(C3462,AppropUnits[],13,0),D3462)</f>
        <v>DNR FFSL Land Management</v>
      </c>
      <c r="L3462" s="72" t="s">
        <v>632</v>
      </c>
      <c r="M3462" s="73" t="s">
        <v>2161</v>
      </c>
    </row>
    <row r="3463" spans="1:13" ht="15" customHeight="1" x14ac:dyDescent="0.25">
      <c r="A3463" s="64" t="s">
        <v>176</v>
      </c>
      <c r="B3463" s="65" t="s">
        <v>177</v>
      </c>
      <c r="C3463" s="65" t="s">
        <v>184</v>
      </c>
      <c r="D3463" s="65" t="s">
        <v>1142</v>
      </c>
      <c r="E3463" s="77" t="s">
        <v>361</v>
      </c>
      <c r="F3463" s="65" t="s">
        <v>633</v>
      </c>
      <c r="G3463" s="65" t="s">
        <v>667</v>
      </c>
      <c r="H3463" s="65" t="s">
        <v>635</v>
      </c>
      <c r="I3463" s="81">
        <v>754.24999999999773</v>
      </c>
      <c r="J3463" s="48" t="str">
        <f t="shared" si="54"/>
        <v>560 Dept of Natural Resources</v>
      </c>
      <c r="K3463" s="48" t="str">
        <f>IFERROR(VLOOKUP(C3463,AppropUnits[],13,0),D3463)</f>
        <v>DNR FFSL Land Management</v>
      </c>
      <c r="L3463" s="72" t="s">
        <v>632</v>
      </c>
      <c r="M3463" s="73" t="s">
        <v>2161</v>
      </c>
    </row>
    <row r="3464" spans="1:13" ht="15" customHeight="1" x14ac:dyDescent="0.25">
      <c r="A3464" s="64" t="s">
        <v>176</v>
      </c>
      <c r="B3464" s="65" t="s">
        <v>177</v>
      </c>
      <c r="C3464" s="65" t="s">
        <v>184</v>
      </c>
      <c r="D3464" s="65" t="s">
        <v>1142</v>
      </c>
      <c r="E3464" s="77" t="s">
        <v>361</v>
      </c>
      <c r="F3464" s="65" t="s">
        <v>633</v>
      </c>
      <c r="G3464" s="65" t="s">
        <v>644</v>
      </c>
      <c r="H3464" s="65" t="s">
        <v>635</v>
      </c>
      <c r="I3464" s="81">
        <v>239.44499999999982</v>
      </c>
      <c r="J3464" s="48" t="str">
        <f t="shared" si="54"/>
        <v>560 Dept of Natural Resources</v>
      </c>
      <c r="K3464" s="48" t="str">
        <f>IFERROR(VLOOKUP(C3464,AppropUnits[],13,0),D3464)</f>
        <v>DNR FFSL Land Management</v>
      </c>
      <c r="L3464" s="72" t="s">
        <v>632</v>
      </c>
      <c r="M3464" s="73" t="s">
        <v>2161</v>
      </c>
    </row>
    <row r="3465" spans="1:13" ht="15" customHeight="1" x14ac:dyDescent="0.25">
      <c r="A3465" s="64" t="s">
        <v>176</v>
      </c>
      <c r="B3465" s="65" t="s">
        <v>177</v>
      </c>
      <c r="C3465" s="65" t="s">
        <v>1143</v>
      </c>
      <c r="D3465" s="65" t="s">
        <v>1144</v>
      </c>
      <c r="E3465" s="77" t="s">
        <v>361</v>
      </c>
      <c r="F3465" s="65" t="s">
        <v>633</v>
      </c>
      <c r="G3465" s="65" t="s">
        <v>634</v>
      </c>
      <c r="H3465" s="65" t="s">
        <v>13</v>
      </c>
      <c r="I3465" s="81">
        <v>-32.165999999999798</v>
      </c>
      <c r="J3465" s="48" t="str">
        <f t="shared" si="54"/>
        <v>560 Dept of Natural Resources</v>
      </c>
      <c r="K3465" s="48" t="str">
        <f>IFERROR(VLOOKUP(C3465,AppropUnits[],13,0),D3465)</f>
        <v>DNR FFSL Forest Management</v>
      </c>
      <c r="L3465" s="72" t="s">
        <v>632</v>
      </c>
      <c r="M3465" s="73" t="s">
        <v>2161</v>
      </c>
    </row>
    <row r="3466" spans="1:13" ht="15" customHeight="1" x14ac:dyDescent="0.25">
      <c r="A3466" s="64" t="s">
        <v>176</v>
      </c>
      <c r="B3466" s="65" t="s">
        <v>177</v>
      </c>
      <c r="C3466" s="65" t="s">
        <v>1143</v>
      </c>
      <c r="D3466" s="65" t="s">
        <v>1144</v>
      </c>
      <c r="E3466" s="77" t="s">
        <v>361</v>
      </c>
      <c r="F3466" s="65" t="s">
        <v>633</v>
      </c>
      <c r="G3466" s="65" t="s">
        <v>634</v>
      </c>
      <c r="H3466" s="65" t="s">
        <v>635</v>
      </c>
      <c r="I3466" s="81">
        <v>189.21800000000025</v>
      </c>
      <c r="J3466" s="48" t="str">
        <f t="shared" si="54"/>
        <v>560 Dept of Natural Resources</v>
      </c>
      <c r="K3466" s="48" t="str">
        <f>IFERROR(VLOOKUP(C3466,AppropUnits[],13,0),D3466)</f>
        <v>DNR FFSL Forest Management</v>
      </c>
      <c r="L3466" s="72" t="s">
        <v>632</v>
      </c>
      <c r="M3466" s="73" t="s">
        <v>2161</v>
      </c>
    </row>
    <row r="3467" spans="1:13" ht="15" customHeight="1" x14ac:dyDescent="0.25">
      <c r="A3467" s="64" t="s">
        <v>176</v>
      </c>
      <c r="B3467" s="65" t="s">
        <v>177</v>
      </c>
      <c r="C3467" s="65" t="s">
        <v>1143</v>
      </c>
      <c r="D3467" s="65" t="s">
        <v>1144</v>
      </c>
      <c r="E3467" s="77" t="s">
        <v>361</v>
      </c>
      <c r="F3467" s="65" t="s">
        <v>633</v>
      </c>
      <c r="G3467" s="65" t="s">
        <v>667</v>
      </c>
      <c r="H3467" s="65" t="s">
        <v>635</v>
      </c>
      <c r="I3467" s="81">
        <v>362.03999999999894</v>
      </c>
      <c r="J3467" s="48" t="str">
        <f t="shared" si="54"/>
        <v>560 Dept of Natural Resources</v>
      </c>
      <c r="K3467" s="48" t="str">
        <f>IFERROR(VLOOKUP(C3467,AppropUnits[],13,0),D3467)</f>
        <v>DNR FFSL Forest Management</v>
      </c>
      <c r="L3467" s="72" t="s">
        <v>632</v>
      </c>
      <c r="M3467" s="73" t="s">
        <v>2161</v>
      </c>
    </row>
    <row r="3468" spans="1:13" ht="15" customHeight="1" x14ac:dyDescent="0.25">
      <c r="A3468" s="64" t="s">
        <v>176</v>
      </c>
      <c r="B3468" s="65" t="s">
        <v>177</v>
      </c>
      <c r="C3468" s="65" t="s">
        <v>1143</v>
      </c>
      <c r="D3468" s="65" t="s">
        <v>1144</v>
      </c>
      <c r="E3468" s="77" t="s">
        <v>361</v>
      </c>
      <c r="F3468" s="65" t="s">
        <v>633</v>
      </c>
      <c r="G3468" s="65" t="s">
        <v>644</v>
      </c>
      <c r="H3468" s="65" t="s">
        <v>635</v>
      </c>
      <c r="I3468" s="81">
        <v>95.464999999999932</v>
      </c>
      <c r="J3468" s="48" t="str">
        <f t="shared" si="54"/>
        <v>560 Dept of Natural Resources</v>
      </c>
      <c r="K3468" s="48" t="str">
        <f>IFERROR(VLOOKUP(C3468,AppropUnits[],13,0),D3468)</f>
        <v>DNR FFSL Forest Management</v>
      </c>
      <c r="L3468" s="72" t="s">
        <v>632</v>
      </c>
      <c r="M3468" s="73" t="s">
        <v>2161</v>
      </c>
    </row>
    <row r="3469" spans="1:13" ht="15" customHeight="1" x14ac:dyDescent="0.25">
      <c r="A3469" s="64" t="s">
        <v>176</v>
      </c>
      <c r="B3469" s="65" t="s">
        <v>177</v>
      </c>
      <c r="C3469" s="65" t="s">
        <v>185</v>
      </c>
      <c r="D3469" s="65" t="s">
        <v>1145</v>
      </c>
      <c r="E3469" s="77" t="s">
        <v>361</v>
      </c>
      <c r="F3469" s="65" t="s">
        <v>633</v>
      </c>
      <c r="G3469" s="65" t="s">
        <v>634</v>
      </c>
      <c r="H3469" s="65" t="s">
        <v>13</v>
      </c>
      <c r="I3469" s="81">
        <v>-481.21262859407238</v>
      </c>
      <c r="J3469" s="48" t="str">
        <f t="shared" si="54"/>
        <v>560 Dept of Natural Resources</v>
      </c>
      <c r="K3469" s="48" t="str">
        <f>IFERROR(VLOOKUP(C3469,AppropUnits[],13,0),D3469)</f>
        <v>DNR FFSL Program Delivery</v>
      </c>
      <c r="L3469" s="72" t="s">
        <v>632</v>
      </c>
      <c r="M3469" s="73" t="s">
        <v>2161</v>
      </c>
    </row>
    <row r="3470" spans="1:13" ht="15" customHeight="1" x14ac:dyDescent="0.25">
      <c r="A3470" s="64" t="s">
        <v>176</v>
      </c>
      <c r="B3470" s="65" t="s">
        <v>177</v>
      </c>
      <c r="C3470" s="65" t="s">
        <v>185</v>
      </c>
      <c r="D3470" s="65" t="s">
        <v>1145</v>
      </c>
      <c r="E3470" s="77" t="s">
        <v>361</v>
      </c>
      <c r="F3470" s="65" t="s">
        <v>633</v>
      </c>
      <c r="G3470" s="65" t="s">
        <v>634</v>
      </c>
      <c r="H3470" s="65" t="s">
        <v>635</v>
      </c>
      <c r="I3470" s="81">
        <v>1635.638000000002</v>
      </c>
      <c r="J3470" s="48" t="str">
        <f t="shared" si="54"/>
        <v>560 Dept of Natural Resources</v>
      </c>
      <c r="K3470" s="48" t="str">
        <f>IFERROR(VLOOKUP(C3470,AppropUnits[],13,0),D3470)</f>
        <v>DNR FFSL Program Delivery</v>
      </c>
      <c r="L3470" s="72" t="s">
        <v>632</v>
      </c>
      <c r="M3470" s="73" t="s">
        <v>2161</v>
      </c>
    </row>
    <row r="3471" spans="1:13" ht="15" customHeight="1" x14ac:dyDescent="0.25">
      <c r="A3471" s="64" t="s">
        <v>176</v>
      </c>
      <c r="B3471" s="65" t="s">
        <v>177</v>
      </c>
      <c r="C3471" s="65" t="s">
        <v>185</v>
      </c>
      <c r="D3471" s="65" t="s">
        <v>1145</v>
      </c>
      <c r="E3471" s="77" t="s">
        <v>361</v>
      </c>
      <c r="F3471" s="65" t="s">
        <v>633</v>
      </c>
      <c r="G3471" s="65" t="s">
        <v>667</v>
      </c>
      <c r="H3471" s="65" t="s">
        <v>635</v>
      </c>
      <c r="I3471" s="81">
        <v>3081.6499999999905</v>
      </c>
      <c r="J3471" s="48" t="str">
        <f t="shared" si="54"/>
        <v>560 Dept of Natural Resources</v>
      </c>
      <c r="K3471" s="48" t="str">
        <f>IFERROR(VLOOKUP(C3471,AppropUnits[],13,0),D3471)</f>
        <v>DNR FFSL Program Delivery</v>
      </c>
      <c r="L3471" s="72" t="s">
        <v>632</v>
      </c>
      <c r="M3471" s="73" t="s">
        <v>2161</v>
      </c>
    </row>
    <row r="3472" spans="1:13" ht="15" customHeight="1" x14ac:dyDescent="0.25">
      <c r="A3472" s="64" t="s">
        <v>176</v>
      </c>
      <c r="B3472" s="65" t="s">
        <v>177</v>
      </c>
      <c r="C3472" s="65" t="s">
        <v>185</v>
      </c>
      <c r="D3472" s="65" t="s">
        <v>1145</v>
      </c>
      <c r="E3472" s="77" t="s">
        <v>361</v>
      </c>
      <c r="F3472" s="65" t="s">
        <v>633</v>
      </c>
      <c r="G3472" s="65" t="s">
        <v>644</v>
      </c>
      <c r="H3472" s="65" t="s">
        <v>635</v>
      </c>
      <c r="I3472" s="81">
        <v>1336.5099999999993</v>
      </c>
      <c r="J3472" s="48" t="str">
        <f t="shared" si="54"/>
        <v>560 Dept of Natural Resources</v>
      </c>
      <c r="K3472" s="48" t="str">
        <f>IFERROR(VLOOKUP(C3472,AppropUnits[],13,0),D3472)</f>
        <v>DNR FFSL Program Delivery</v>
      </c>
      <c r="L3472" s="72" t="s">
        <v>632</v>
      </c>
      <c r="M3472" s="73" t="s">
        <v>2161</v>
      </c>
    </row>
    <row r="3473" spans="1:13" ht="15" customHeight="1" x14ac:dyDescent="0.25">
      <c r="A3473" s="64" t="s">
        <v>176</v>
      </c>
      <c r="B3473" s="65" t="s">
        <v>177</v>
      </c>
      <c r="C3473" s="65" t="s">
        <v>351</v>
      </c>
      <c r="D3473" s="65" t="s">
        <v>1146</v>
      </c>
      <c r="E3473" s="77" t="s">
        <v>361</v>
      </c>
      <c r="F3473" s="65" t="s">
        <v>633</v>
      </c>
      <c r="G3473" s="65" t="s">
        <v>634</v>
      </c>
      <c r="H3473" s="65" t="s">
        <v>13</v>
      </c>
      <c r="I3473" s="81">
        <v>11.157500000000134</v>
      </c>
      <c r="J3473" s="48" t="str">
        <f t="shared" si="54"/>
        <v>560 Dept of Natural Resources</v>
      </c>
      <c r="K3473" s="48" t="str">
        <f>IFERROR(VLOOKUP(C3473,AppropUnits[],13,0),D3473)</f>
        <v>DNR FFSL Lone Peak Center</v>
      </c>
      <c r="L3473" s="72" t="s">
        <v>632</v>
      </c>
      <c r="M3473" s="73" t="s">
        <v>2161</v>
      </c>
    </row>
    <row r="3474" spans="1:13" ht="15" customHeight="1" x14ac:dyDescent="0.25">
      <c r="A3474" s="64" t="s">
        <v>176</v>
      </c>
      <c r="B3474" s="65" t="s">
        <v>177</v>
      </c>
      <c r="C3474" s="65" t="s">
        <v>351</v>
      </c>
      <c r="D3474" s="65" t="s">
        <v>1146</v>
      </c>
      <c r="E3474" s="77" t="s">
        <v>361</v>
      </c>
      <c r="F3474" s="65" t="s">
        <v>633</v>
      </c>
      <c r="G3474" s="65" t="s">
        <v>634</v>
      </c>
      <c r="H3474" s="65" t="s">
        <v>635</v>
      </c>
      <c r="I3474" s="81">
        <v>1061.5690000000011</v>
      </c>
      <c r="J3474" s="48" t="str">
        <f t="shared" si="54"/>
        <v>560 Dept of Natural Resources</v>
      </c>
      <c r="K3474" s="48" t="str">
        <f>IFERROR(VLOOKUP(C3474,AppropUnits[],13,0),D3474)</f>
        <v>DNR FFSL Lone Peak Center</v>
      </c>
      <c r="L3474" s="72" t="s">
        <v>632</v>
      </c>
      <c r="M3474" s="73" t="s">
        <v>2161</v>
      </c>
    </row>
    <row r="3475" spans="1:13" ht="15" customHeight="1" x14ac:dyDescent="0.25">
      <c r="A3475" s="64" t="s">
        <v>176</v>
      </c>
      <c r="B3475" s="65" t="s">
        <v>177</v>
      </c>
      <c r="C3475" s="65" t="s">
        <v>351</v>
      </c>
      <c r="D3475" s="65" t="s">
        <v>1146</v>
      </c>
      <c r="E3475" s="77" t="s">
        <v>361</v>
      </c>
      <c r="F3475" s="65" t="s">
        <v>633</v>
      </c>
      <c r="G3475" s="65" t="s">
        <v>667</v>
      </c>
      <c r="H3475" s="65" t="s">
        <v>635</v>
      </c>
      <c r="I3475" s="81">
        <v>2051.5599999999936</v>
      </c>
      <c r="J3475" s="48" t="str">
        <f t="shared" si="54"/>
        <v>560 Dept of Natural Resources</v>
      </c>
      <c r="K3475" s="48" t="str">
        <f>IFERROR(VLOOKUP(C3475,AppropUnits[],13,0),D3475)</f>
        <v>DNR FFSL Lone Peak Center</v>
      </c>
      <c r="L3475" s="72" t="s">
        <v>632</v>
      </c>
      <c r="M3475" s="73" t="s">
        <v>2161</v>
      </c>
    </row>
    <row r="3476" spans="1:13" ht="15" customHeight="1" x14ac:dyDescent="0.25">
      <c r="A3476" s="64" t="s">
        <v>176</v>
      </c>
      <c r="B3476" s="65" t="s">
        <v>177</v>
      </c>
      <c r="C3476" s="65" t="s">
        <v>351</v>
      </c>
      <c r="D3476" s="65" t="s">
        <v>1146</v>
      </c>
      <c r="E3476" s="77" t="s">
        <v>361</v>
      </c>
      <c r="F3476" s="65" t="s">
        <v>633</v>
      </c>
      <c r="G3476" s="65" t="s">
        <v>644</v>
      </c>
      <c r="H3476" s="65" t="s">
        <v>635</v>
      </c>
      <c r="I3476" s="81">
        <v>600.95999999999958</v>
      </c>
      <c r="J3476" s="48" t="str">
        <f t="shared" si="54"/>
        <v>560 Dept of Natural Resources</v>
      </c>
      <c r="K3476" s="48" t="str">
        <f>IFERROR(VLOOKUP(C3476,AppropUnits[],13,0),D3476)</f>
        <v>DNR FFSL Lone Peak Center</v>
      </c>
      <c r="L3476" s="72" t="s">
        <v>632</v>
      </c>
      <c r="M3476" s="73" t="s">
        <v>2161</v>
      </c>
    </row>
    <row r="3477" spans="1:13" ht="15" customHeight="1" x14ac:dyDescent="0.25">
      <c r="A3477" s="64" t="s">
        <v>176</v>
      </c>
      <c r="B3477" s="65" t="s">
        <v>177</v>
      </c>
      <c r="C3477" s="65" t="s">
        <v>186</v>
      </c>
      <c r="D3477" s="65" t="s">
        <v>1147</v>
      </c>
      <c r="E3477" s="77" t="s">
        <v>361</v>
      </c>
      <c r="F3477" s="65" t="s">
        <v>633</v>
      </c>
      <c r="G3477" s="65" t="s">
        <v>634</v>
      </c>
      <c r="H3477" s="65" t="s">
        <v>13</v>
      </c>
      <c r="I3477" s="81">
        <v>-1416.7374999999952</v>
      </c>
      <c r="J3477" s="48" t="str">
        <f t="shared" si="54"/>
        <v>560 Dept of Natural Resources</v>
      </c>
      <c r="K3477" s="48" t="str">
        <f>IFERROR(VLOOKUP(C3477,AppropUnits[],13,0),D3477)</f>
        <v>DNR OGM Administration</v>
      </c>
      <c r="L3477" s="72" t="s">
        <v>632</v>
      </c>
      <c r="M3477" s="73" t="s">
        <v>2161</v>
      </c>
    </row>
    <row r="3478" spans="1:13" ht="15" customHeight="1" x14ac:dyDescent="0.25">
      <c r="A3478" s="64" t="s">
        <v>176</v>
      </c>
      <c r="B3478" s="65" t="s">
        <v>177</v>
      </c>
      <c r="C3478" s="65" t="s">
        <v>186</v>
      </c>
      <c r="D3478" s="65" t="s">
        <v>1147</v>
      </c>
      <c r="E3478" s="77" t="s">
        <v>361</v>
      </c>
      <c r="F3478" s="65" t="s">
        <v>633</v>
      </c>
      <c r="G3478" s="65" t="s">
        <v>634</v>
      </c>
      <c r="H3478" s="65" t="s">
        <v>635</v>
      </c>
      <c r="I3478" s="81">
        <v>4493.7183000801297</v>
      </c>
      <c r="J3478" s="48" t="str">
        <f t="shared" si="54"/>
        <v>560 Dept of Natural Resources</v>
      </c>
      <c r="K3478" s="48" t="str">
        <f>IFERROR(VLOOKUP(C3478,AppropUnits[],13,0),D3478)</f>
        <v>DNR OGM Administration</v>
      </c>
      <c r="L3478" s="72" t="s">
        <v>632</v>
      </c>
      <c r="M3478" s="73" t="s">
        <v>2161</v>
      </c>
    </row>
    <row r="3479" spans="1:13" ht="15" customHeight="1" x14ac:dyDescent="0.25">
      <c r="A3479" s="64" t="s">
        <v>176</v>
      </c>
      <c r="B3479" s="65" t="s">
        <v>177</v>
      </c>
      <c r="C3479" s="65" t="s">
        <v>186</v>
      </c>
      <c r="D3479" s="65" t="s">
        <v>1147</v>
      </c>
      <c r="E3479" s="77" t="s">
        <v>361</v>
      </c>
      <c r="F3479" s="65" t="s">
        <v>633</v>
      </c>
      <c r="G3479" s="65" t="s">
        <v>649</v>
      </c>
      <c r="H3479" s="65" t="s">
        <v>635</v>
      </c>
      <c r="I3479" s="81">
        <v>429.44000000000074</v>
      </c>
      <c r="J3479" s="48" t="str">
        <f t="shared" si="54"/>
        <v>560 Dept of Natural Resources</v>
      </c>
      <c r="K3479" s="48" t="str">
        <f>IFERROR(VLOOKUP(C3479,AppropUnits[],13,0),D3479)</f>
        <v>DNR OGM Administration</v>
      </c>
      <c r="L3479" s="72" t="s">
        <v>632</v>
      </c>
      <c r="M3479" s="73" t="s">
        <v>2161</v>
      </c>
    </row>
    <row r="3480" spans="1:13" ht="15" customHeight="1" x14ac:dyDescent="0.25">
      <c r="A3480" s="64" t="s">
        <v>176</v>
      </c>
      <c r="B3480" s="65" t="s">
        <v>177</v>
      </c>
      <c r="C3480" s="65" t="s">
        <v>186</v>
      </c>
      <c r="D3480" s="65" t="s">
        <v>1147</v>
      </c>
      <c r="E3480" s="77" t="s">
        <v>361</v>
      </c>
      <c r="F3480" s="65" t="s">
        <v>633</v>
      </c>
      <c r="G3480" s="65" t="s">
        <v>650</v>
      </c>
      <c r="H3480" s="65" t="s">
        <v>635</v>
      </c>
      <c r="I3480" s="81">
        <v>855.27732843785429</v>
      </c>
      <c r="J3480" s="48" t="str">
        <f t="shared" si="54"/>
        <v>560 Dept of Natural Resources</v>
      </c>
      <c r="K3480" s="48" t="str">
        <f>IFERROR(VLOOKUP(C3480,AppropUnits[],13,0),D3480)</f>
        <v>DNR OGM Administration</v>
      </c>
      <c r="L3480" s="72" t="s">
        <v>632</v>
      </c>
      <c r="M3480" s="73" t="s">
        <v>2161</v>
      </c>
    </row>
    <row r="3481" spans="1:13" ht="15" customHeight="1" x14ac:dyDescent="0.25">
      <c r="A3481" s="64" t="s">
        <v>176</v>
      </c>
      <c r="B3481" s="65" t="s">
        <v>177</v>
      </c>
      <c r="C3481" s="65" t="s">
        <v>186</v>
      </c>
      <c r="D3481" s="65" t="s">
        <v>1147</v>
      </c>
      <c r="E3481" s="77" t="s">
        <v>361</v>
      </c>
      <c r="F3481" s="65" t="s">
        <v>633</v>
      </c>
      <c r="G3481" s="65" t="s">
        <v>651</v>
      </c>
      <c r="H3481" s="65" t="s">
        <v>635</v>
      </c>
      <c r="I3481" s="81">
        <v>-38.786400000000008</v>
      </c>
      <c r="J3481" s="48" t="str">
        <f t="shared" si="54"/>
        <v>560 Dept of Natural Resources</v>
      </c>
      <c r="K3481" s="48" t="str">
        <f>IFERROR(VLOOKUP(C3481,AppropUnits[],13,0),D3481)</f>
        <v>DNR OGM Administration</v>
      </c>
      <c r="L3481" s="72" t="s">
        <v>632</v>
      </c>
      <c r="M3481" s="73" t="s">
        <v>2161</v>
      </c>
    </row>
    <row r="3482" spans="1:13" ht="15" customHeight="1" x14ac:dyDescent="0.25">
      <c r="A3482" s="64" t="s">
        <v>176</v>
      </c>
      <c r="B3482" s="65" t="s">
        <v>177</v>
      </c>
      <c r="C3482" s="65" t="s">
        <v>186</v>
      </c>
      <c r="D3482" s="65" t="s">
        <v>1147</v>
      </c>
      <c r="E3482" s="77" t="s">
        <v>361</v>
      </c>
      <c r="F3482" s="65" t="s">
        <v>633</v>
      </c>
      <c r="G3482" s="65" t="s">
        <v>667</v>
      </c>
      <c r="H3482" s="65" t="s">
        <v>635</v>
      </c>
      <c r="I3482" s="81">
        <v>4659.109999999986</v>
      </c>
      <c r="J3482" s="48" t="str">
        <f t="shared" si="54"/>
        <v>560 Dept of Natural Resources</v>
      </c>
      <c r="K3482" s="48" t="str">
        <f>IFERROR(VLOOKUP(C3482,AppropUnits[],13,0),D3482)</f>
        <v>DNR OGM Administration</v>
      </c>
      <c r="L3482" s="72" t="s">
        <v>632</v>
      </c>
      <c r="M3482" s="73" t="s">
        <v>2161</v>
      </c>
    </row>
    <row r="3483" spans="1:13" ht="15" customHeight="1" x14ac:dyDescent="0.25">
      <c r="A3483" s="64" t="s">
        <v>176</v>
      </c>
      <c r="B3483" s="65" t="s">
        <v>177</v>
      </c>
      <c r="C3483" s="65" t="s">
        <v>186</v>
      </c>
      <c r="D3483" s="65" t="s">
        <v>1147</v>
      </c>
      <c r="E3483" s="77" t="s">
        <v>361</v>
      </c>
      <c r="F3483" s="65" t="s">
        <v>633</v>
      </c>
      <c r="G3483" s="65" t="s">
        <v>644</v>
      </c>
      <c r="H3483" s="65" t="s">
        <v>635</v>
      </c>
      <c r="I3483" s="81">
        <v>1494.5749999999989</v>
      </c>
      <c r="J3483" s="48" t="str">
        <f t="shared" si="54"/>
        <v>560 Dept of Natural Resources</v>
      </c>
      <c r="K3483" s="48" t="str">
        <f>IFERROR(VLOOKUP(C3483,AppropUnits[],13,0),D3483)</f>
        <v>DNR OGM Administration</v>
      </c>
      <c r="L3483" s="72" t="s">
        <v>632</v>
      </c>
      <c r="M3483" s="73" t="s">
        <v>2161</v>
      </c>
    </row>
    <row r="3484" spans="1:13" ht="15" customHeight="1" x14ac:dyDescent="0.25">
      <c r="A3484" s="64" t="s">
        <v>176</v>
      </c>
      <c r="B3484" s="65" t="s">
        <v>177</v>
      </c>
      <c r="C3484" s="65" t="s">
        <v>186</v>
      </c>
      <c r="D3484" s="65" t="s">
        <v>1147</v>
      </c>
      <c r="E3484" s="77" t="s">
        <v>361</v>
      </c>
      <c r="F3484" s="65" t="s">
        <v>633</v>
      </c>
      <c r="G3484" s="65" t="s">
        <v>652</v>
      </c>
      <c r="H3484" s="65" t="s">
        <v>635</v>
      </c>
      <c r="I3484" s="81">
        <v>15703.818611087998</v>
      </c>
      <c r="J3484" s="48" t="str">
        <f t="shared" si="54"/>
        <v>560 Dept of Natural Resources</v>
      </c>
      <c r="K3484" s="48" t="str">
        <f>IFERROR(VLOOKUP(C3484,AppropUnits[],13,0),D3484)</f>
        <v>DNR OGM Administration</v>
      </c>
      <c r="L3484" s="72" t="s">
        <v>632</v>
      </c>
      <c r="M3484" s="73" t="s">
        <v>2161</v>
      </c>
    </row>
    <row r="3485" spans="1:13" ht="15" customHeight="1" x14ac:dyDescent="0.25">
      <c r="A3485" s="64" t="s">
        <v>176</v>
      </c>
      <c r="B3485" s="65" t="s">
        <v>177</v>
      </c>
      <c r="C3485" s="65" t="s">
        <v>1148</v>
      </c>
      <c r="D3485" s="65" t="s">
        <v>1149</v>
      </c>
      <c r="E3485" s="77" t="s">
        <v>361</v>
      </c>
      <c r="F3485" s="65" t="s">
        <v>633</v>
      </c>
      <c r="G3485" s="65" t="s">
        <v>649</v>
      </c>
      <c r="H3485" s="65" t="s">
        <v>635</v>
      </c>
      <c r="I3485" s="81">
        <v>25853.389999999959</v>
      </c>
      <c r="J3485" s="48" t="str">
        <f t="shared" si="54"/>
        <v>560 Dept of Natural Resources</v>
      </c>
      <c r="K3485" s="48" t="str">
        <f>IFERROR(VLOOKUP(C3485,AppropUnits[],13,0),D3485)</f>
        <v>DNR OGM Oil &amp; Gas Program</v>
      </c>
      <c r="L3485" s="72" t="s">
        <v>632</v>
      </c>
      <c r="M3485" s="73" t="s">
        <v>2161</v>
      </c>
    </row>
    <row r="3486" spans="1:13" ht="15" customHeight="1" x14ac:dyDescent="0.25">
      <c r="A3486" s="64" t="s">
        <v>176</v>
      </c>
      <c r="B3486" s="65" t="s">
        <v>177</v>
      </c>
      <c r="C3486" s="65" t="s">
        <v>1148</v>
      </c>
      <c r="D3486" s="65" t="s">
        <v>1149</v>
      </c>
      <c r="E3486" s="77" t="s">
        <v>361</v>
      </c>
      <c r="F3486" s="65" t="s">
        <v>633</v>
      </c>
      <c r="G3486" s="65" t="s">
        <v>650</v>
      </c>
      <c r="H3486" s="65" t="s">
        <v>635</v>
      </c>
      <c r="I3486" s="81">
        <v>4208</v>
      </c>
      <c r="J3486" s="48" t="str">
        <f t="shared" si="54"/>
        <v>560 Dept of Natural Resources</v>
      </c>
      <c r="K3486" s="48" t="str">
        <f>IFERROR(VLOOKUP(C3486,AppropUnits[],13,0),D3486)</f>
        <v>DNR OGM Oil &amp; Gas Program</v>
      </c>
      <c r="L3486" s="72" t="s">
        <v>632</v>
      </c>
      <c r="M3486" s="73" t="s">
        <v>2161</v>
      </c>
    </row>
    <row r="3487" spans="1:13" ht="15" customHeight="1" x14ac:dyDescent="0.25">
      <c r="A3487" s="64" t="s">
        <v>176</v>
      </c>
      <c r="B3487" s="65" t="s">
        <v>177</v>
      </c>
      <c r="C3487" s="65" t="s">
        <v>1150</v>
      </c>
      <c r="D3487" s="65" t="s">
        <v>1151</v>
      </c>
      <c r="E3487" s="77" t="s">
        <v>361</v>
      </c>
      <c r="F3487" s="65" t="s">
        <v>633</v>
      </c>
      <c r="G3487" s="65" t="s">
        <v>649</v>
      </c>
      <c r="H3487" s="65" t="s">
        <v>635</v>
      </c>
      <c r="I3487" s="81">
        <v>3890.8999999999678</v>
      </c>
      <c r="J3487" s="48" t="str">
        <f t="shared" si="54"/>
        <v>560 Dept of Natural Resources</v>
      </c>
      <c r="K3487" s="48" t="str">
        <f>IFERROR(VLOOKUP(C3487,AppropUnits[],13,0),D3487)</f>
        <v>DNR OGM Coal Program</v>
      </c>
      <c r="L3487" s="72" t="s">
        <v>632</v>
      </c>
      <c r="M3487" s="73" t="s">
        <v>2161</v>
      </c>
    </row>
    <row r="3488" spans="1:13" ht="15" customHeight="1" x14ac:dyDescent="0.25">
      <c r="A3488" s="64" t="s">
        <v>176</v>
      </c>
      <c r="B3488" s="65" t="s">
        <v>177</v>
      </c>
      <c r="C3488" s="65" t="s">
        <v>1150</v>
      </c>
      <c r="D3488" s="65" t="s">
        <v>1151</v>
      </c>
      <c r="E3488" s="77" t="s">
        <v>361</v>
      </c>
      <c r="F3488" s="65" t="s">
        <v>633</v>
      </c>
      <c r="G3488" s="65" t="s">
        <v>650</v>
      </c>
      <c r="H3488" s="65" t="s">
        <v>635</v>
      </c>
      <c r="I3488" s="81">
        <v>1898</v>
      </c>
      <c r="J3488" s="48" t="str">
        <f t="shared" si="54"/>
        <v>560 Dept of Natural Resources</v>
      </c>
      <c r="K3488" s="48" t="str">
        <f>IFERROR(VLOOKUP(C3488,AppropUnits[],13,0),D3488)</f>
        <v>DNR OGM Coal Program</v>
      </c>
      <c r="L3488" s="72" t="s">
        <v>632</v>
      </c>
      <c r="M3488" s="73" t="s">
        <v>2161</v>
      </c>
    </row>
    <row r="3489" spans="1:13" ht="15" customHeight="1" x14ac:dyDescent="0.25">
      <c r="A3489" s="64" t="s">
        <v>176</v>
      </c>
      <c r="B3489" s="65" t="s">
        <v>177</v>
      </c>
      <c r="C3489" s="65" t="s">
        <v>339</v>
      </c>
      <c r="D3489" s="65" t="s">
        <v>1152</v>
      </c>
      <c r="E3489" s="77" t="s">
        <v>361</v>
      </c>
      <c r="F3489" s="65" t="s">
        <v>633</v>
      </c>
      <c r="G3489" s="65" t="s">
        <v>634</v>
      </c>
      <c r="H3489" s="65" t="s">
        <v>13</v>
      </c>
      <c r="I3489" s="81">
        <v>-112.48020714851764</v>
      </c>
      <c r="J3489" s="48" t="str">
        <f t="shared" si="54"/>
        <v>560 Dept of Natural Resources</v>
      </c>
      <c r="K3489" s="48" t="str">
        <f>IFERROR(VLOOKUP(C3489,AppropUnits[],13,0),D3489)</f>
        <v>DNR DWR Director's Office</v>
      </c>
      <c r="L3489" s="72" t="s">
        <v>632</v>
      </c>
      <c r="M3489" s="73" t="s">
        <v>2161</v>
      </c>
    </row>
    <row r="3490" spans="1:13" ht="15" customHeight="1" x14ac:dyDescent="0.25">
      <c r="A3490" s="64" t="s">
        <v>176</v>
      </c>
      <c r="B3490" s="65" t="s">
        <v>177</v>
      </c>
      <c r="C3490" s="65" t="s">
        <v>339</v>
      </c>
      <c r="D3490" s="65" t="s">
        <v>1152</v>
      </c>
      <c r="E3490" s="77" t="s">
        <v>361</v>
      </c>
      <c r="F3490" s="65" t="s">
        <v>633</v>
      </c>
      <c r="G3490" s="65" t="s">
        <v>634</v>
      </c>
      <c r="H3490" s="65" t="s">
        <v>635</v>
      </c>
      <c r="I3490" s="81">
        <v>333.61380000000037</v>
      </c>
      <c r="J3490" s="48" t="str">
        <f t="shared" si="54"/>
        <v>560 Dept of Natural Resources</v>
      </c>
      <c r="K3490" s="48" t="str">
        <f>IFERROR(VLOOKUP(C3490,AppropUnits[],13,0),D3490)</f>
        <v>DNR DWR Director's Office</v>
      </c>
      <c r="L3490" s="72" t="s">
        <v>632</v>
      </c>
      <c r="M3490" s="73" t="s">
        <v>2161</v>
      </c>
    </row>
    <row r="3491" spans="1:13" ht="15" customHeight="1" x14ac:dyDescent="0.25">
      <c r="A3491" s="64" t="s">
        <v>176</v>
      </c>
      <c r="B3491" s="65" t="s">
        <v>177</v>
      </c>
      <c r="C3491" s="65" t="s">
        <v>339</v>
      </c>
      <c r="D3491" s="65" t="s">
        <v>1152</v>
      </c>
      <c r="E3491" s="77" t="s">
        <v>361</v>
      </c>
      <c r="F3491" s="65" t="s">
        <v>633</v>
      </c>
      <c r="G3491" s="65" t="s">
        <v>667</v>
      </c>
      <c r="H3491" s="65" t="s">
        <v>635</v>
      </c>
      <c r="I3491" s="81">
        <v>784.41999999999746</v>
      </c>
      <c r="J3491" s="48" t="str">
        <f t="shared" si="54"/>
        <v>560 Dept of Natural Resources</v>
      </c>
      <c r="K3491" s="48" t="str">
        <f>IFERROR(VLOOKUP(C3491,AppropUnits[],13,0),D3491)</f>
        <v>DNR DWR Director's Office</v>
      </c>
      <c r="L3491" s="72" t="s">
        <v>632</v>
      </c>
      <c r="M3491" s="73" t="s">
        <v>2161</v>
      </c>
    </row>
    <row r="3492" spans="1:13" ht="15" customHeight="1" x14ac:dyDescent="0.25">
      <c r="A3492" s="64" t="s">
        <v>176</v>
      </c>
      <c r="B3492" s="65" t="s">
        <v>177</v>
      </c>
      <c r="C3492" s="65" t="s">
        <v>339</v>
      </c>
      <c r="D3492" s="65" t="s">
        <v>1152</v>
      </c>
      <c r="E3492" s="77" t="s">
        <v>361</v>
      </c>
      <c r="F3492" s="65" t="s">
        <v>633</v>
      </c>
      <c r="G3492" s="65" t="s">
        <v>644</v>
      </c>
      <c r="H3492" s="65" t="s">
        <v>635</v>
      </c>
      <c r="I3492" s="81">
        <v>234.74999999999977</v>
      </c>
      <c r="J3492" s="48" t="str">
        <f t="shared" si="54"/>
        <v>560 Dept of Natural Resources</v>
      </c>
      <c r="K3492" s="48" t="str">
        <f>IFERROR(VLOOKUP(C3492,AppropUnits[],13,0),D3492)</f>
        <v>DNR DWR Director's Office</v>
      </c>
      <c r="L3492" s="72" t="s">
        <v>632</v>
      </c>
      <c r="M3492" s="73" t="s">
        <v>2161</v>
      </c>
    </row>
    <row r="3493" spans="1:13" ht="15" customHeight="1" x14ac:dyDescent="0.25">
      <c r="A3493" s="64" t="s">
        <v>176</v>
      </c>
      <c r="B3493" s="65" t="s">
        <v>177</v>
      </c>
      <c r="C3493" s="65" t="s">
        <v>187</v>
      </c>
      <c r="D3493" s="65" t="s">
        <v>1153</v>
      </c>
      <c r="E3493" s="77" t="s">
        <v>361</v>
      </c>
      <c r="F3493" s="65" t="s">
        <v>633</v>
      </c>
      <c r="G3493" s="65" t="s">
        <v>634</v>
      </c>
      <c r="H3493" s="65" t="s">
        <v>13</v>
      </c>
      <c r="I3493" s="81">
        <v>-2235.3805071485135</v>
      </c>
      <c r="J3493" s="48" t="str">
        <f t="shared" si="54"/>
        <v>560 Dept of Natural Resources</v>
      </c>
      <c r="K3493" s="48" t="str">
        <f>IFERROR(VLOOKUP(C3493,AppropUnits[],13,0),D3493)</f>
        <v>DNR DWR Administrative Services</v>
      </c>
      <c r="L3493" s="72" t="s">
        <v>632</v>
      </c>
      <c r="M3493" s="73" t="s">
        <v>2161</v>
      </c>
    </row>
    <row r="3494" spans="1:13" ht="15" customHeight="1" x14ac:dyDescent="0.25">
      <c r="A3494" s="64" t="s">
        <v>176</v>
      </c>
      <c r="B3494" s="65" t="s">
        <v>177</v>
      </c>
      <c r="C3494" s="65" t="s">
        <v>187</v>
      </c>
      <c r="D3494" s="65" t="s">
        <v>1153</v>
      </c>
      <c r="E3494" s="77" t="s">
        <v>361</v>
      </c>
      <c r="F3494" s="65" t="s">
        <v>633</v>
      </c>
      <c r="G3494" s="65" t="s">
        <v>634</v>
      </c>
      <c r="H3494" s="65" t="s">
        <v>635</v>
      </c>
      <c r="I3494" s="81">
        <v>2202.9326608547067</v>
      </c>
      <c r="J3494" s="48" t="str">
        <f t="shared" si="54"/>
        <v>560 Dept of Natural Resources</v>
      </c>
      <c r="K3494" s="48" t="str">
        <f>IFERROR(VLOOKUP(C3494,AppropUnits[],13,0),D3494)</f>
        <v>DNR DWR Administrative Services</v>
      </c>
      <c r="L3494" s="72" t="s">
        <v>632</v>
      </c>
      <c r="M3494" s="73" t="s">
        <v>2161</v>
      </c>
    </row>
    <row r="3495" spans="1:13" ht="15" customHeight="1" x14ac:dyDescent="0.25">
      <c r="A3495" s="64" t="s">
        <v>176</v>
      </c>
      <c r="B3495" s="65" t="s">
        <v>177</v>
      </c>
      <c r="C3495" s="65" t="s">
        <v>187</v>
      </c>
      <c r="D3495" s="65" t="s">
        <v>1153</v>
      </c>
      <c r="E3495" s="77" t="s">
        <v>361</v>
      </c>
      <c r="F3495" s="65" t="s">
        <v>633</v>
      </c>
      <c r="G3495" s="65" t="s">
        <v>649</v>
      </c>
      <c r="H3495" s="65" t="s">
        <v>635</v>
      </c>
      <c r="I3495" s="81">
        <v>32041.990000000013</v>
      </c>
      <c r="J3495" s="48" t="str">
        <f t="shared" si="54"/>
        <v>560 Dept of Natural Resources</v>
      </c>
      <c r="K3495" s="48" t="str">
        <f>IFERROR(VLOOKUP(C3495,AppropUnits[],13,0),D3495)</f>
        <v>DNR DWR Administrative Services</v>
      </c>
      <c r="L3495" s="72" t="s">
        <v>632</v>
      </c>
      <c r="M3495" s="73" t="s">
        <v>2161</v>
      </c>
    </row>
    <row r="3496" spans="1:13" ht="15" customHeight="1" x14ac:dyDescent="0.25">
      <c r="A3496" s="64" t="s">
        <v>176</v>
      </c>
      <c r="B3496" s="65" t="s">
        <v>177</v>
      </c>
      <c r="C3496" s="65" t="s">
        <v>187</v>
      </c>
      <c r="D3496" s="65" t="s">
        <v>1153</v>
      </c>
      <c r="E3496" s="77" t="s">
        <v>361</v>
      </c>
      <c r="F3496" s="65" t="s">
        <v>633</v>
      </c>
      <c r="G3496" s="65" t="s">
        <v>650</v>
      </c>
      <c r="H3496" s="65" t="s">
        <v>635</v>
      </c>
      <c r="I3496" s="81">
        <v>7305.3468241540349</v>
      </c>
      <c r="J3496" s="48" t="str">
        <f t="shared" si="54"/>
        <v>560 Dept of Natural Resources</v>
      </c>
      <c r="K3496" s="48" t="str">
        <f>IFERROR(VLOOKUP(C3496,AppropUnits[],13,0),D3496)</f>
        <v>DNR DWR Administrative Services</v>
      </c>
      <c r="L3496" s="72" t="s">
        <v>632</v>
      </c>
      <c r="M3496" s="73" t="s">
        <v>2161</v>
      </c>
    </row>
    <row r="3497" spans="1:13" ht="15" customHeight="1" x14ac:dyDescent="0.25">
      <c r="A3497" s="64" t="s">
        <v>176</v>
      </c>
      <c r="B3497" s="65" t="s">
        <v>177</v>
      </c>
      <c r="C3497" s="65" t="s">
        <v>187</v>
      </c>
      <c r="D3497" s="65" t="s">
        <v>1153</v>
      </c>
      <c r="E3497" s="77" t="s">
        <v>361</v>
      </c>
      <c r="F3497" s="65" t="s">
        <v>633</v>
      </c>
      <c r="G3497" s="65" t="s">
        <v>651</v>
      </c>
      <c r="H3497" s="65" t="s">
        <v>635</v>
      </c>
      <c r="I3497" s="81">
        <v>-78.320400000000021</v>
      </c>
      <c r="J3497" s="48" t="str">
        <f t="shared" si="54"/>
        <v>560 Dept of Natural Resources</v>
      </c>
      <c r="K3497" s="48" t="str">
        <f>IFERROR(VLOOKUP(C3497,AppropUnits[],13,0),D3497)</f>
        <v>DNR DWR Administrative Services</v>
      </c>
      <c r="L3497" s="72" t="s">
        <v>632</v>
      </c>
      <c r="M3497" s="73" t="s">
        <v>2161</v>
      </c>
    </row>
    <row r="3498" spans="1:13" ht="15" customHeight="1" x14ac:dyDescent="0.25">
      <c r="A3498" s="64" t="s">
        <v>176</v>
      </c>
      <c r="B3498" s="65" t="s">
        <v>177</v>
      </c>
      <c r="C3498" s="65" t="s">
        <v>187</v>
      </c>
      <c r="D3498" s="65" t="s">
        <v>1153</v>
      </c>
      <c r="E3498" s="77" t="s">
        <v>361</v>
      </c>
      <c r="F3498" s="65" t="s">
        <v>633</v>
      </c>
      <c r="G3498" s="65" t="s">
        <v>667</v>
      </c>
      <c r="H3498" s="65" t="s">
        <v>635</v>
      </c>
      <c r="I3498" s="81">
        <v>4202.2499999999873</v>
      </c>
      <c r="J3498" s="48" t="str">
        <f t="shared" si="54"/>
        <v>560 Dept of Natural Resources</v>
      </c>
      <c r="K3498" s="48" t="str">
        <f>IFERROR(VLOOKUP(C3498,AppropUnits[],13,0),D3498)</f>
        <v>DNR DWR Administrative Services</v>
      </c>
      <c r="L3498" s="72" t="s">
        <v>632</v>
      </c>
      <c r="M3498" s="73" t="s">
        <v>2161</v>
      </c>
    </row>
    <row r="3499" spans="1:13" ht="15" customHeight="1" x14ac:dyDescent="0.25">
      <c r="A3499" s="64" t="s">
        <v>176</v>
      </c>
      <c r="B3499" s="65" t="s">
        <v>177</v>
      </c>
      <c r="C3499" s="65" t="s">
        <v>187</v>
      </c>
      <c r="D3499" s="65" t="s">
        <v>1153</v>
      </c>
      <c r="E3499" s="77" t="s">
        <v>361</v>
      </c>
      <c r="F3499" s="65" t="s">
        <v>633</v>
      </c>
      <c r="G3499" s="65" t="s">
        <v>644</v>
      </c>
      <c r="H3499" s="65" t="s">
        <v>635</v>
      </c>
      <c r="I3499" s="81">
        <v>1106.4549999999992</v>
      </c>
      <c r="J3499" s="48" t="str">
        <f t="shared" si="54"/>
        <v>560 Dept of Natural Resources</v>
      </c>
      <c r="K3499" s="48" t="str">
        <f>IFERROR(VLOOKUP(C3499,AppropUnits[],13,0),D3499)</f>
        <v>DNR DWR Administrative Services</v>
      </c>
      <c r="L3499" s="72" t="s">
        <v>632</v>
      </c>
      <c r="M3499" s="73" t="s">
        <v>2161</v>
      </c>
    </row>
    <row r="3500" spans="1:13" ht="15" customHeight="1" x14ac:dyDescent="0.25">
      <c r="A3500" s="64" t="s">
        <v>176</v>
      </c>
      <c r="B3500" s="65" t="s">
        <v>177</v>
      </c>
      <c r="C3500" s="65" t="s">
        <v>187</v>
      </c>
      <c r="D3500" s="65" t="s">
        <v>1153</v>
      </c>
      <c r="E3500" s="77" t="s">
        <v>361</v>
      </c>
      <c r="F3500" s="65" t="s">
        <v>633</v>
      </c>
      <c r="G3500" s="65" t="s">
        <v>652</v>
      </c>
      <c r="H3500" s="65" t="s">
        <v>635</v>
      </c>
      <c r="I3500" s="81">
        <v>8179.1418203699986</v>
      </c>
      <c r="J3500" s="48" t="str">
        <f t="shared" si="54"/>
        <v>560 Dept of Natural Resources</v>
      </c>
      <c r="K3500" s="48" t="str">
        <f>IFERROR(VLOOKUP(C3500,AppropUnits[],13,0),D3500)</f>
        <v>DNR DWR Administrative Services</v>
      </c>
      <c r="L3500" s="72" t="s">
        <v>632</v>
      </c>
      <c r="M3500" s="73" t="s">
        <v>2161</v>
      </c>
    </row>
    <row r="3501" spans="1:13" ht="15" customHeight="1" x14ac:dyDescent="0.25">
      <c r="A3501" s="64" t="s">
        <v>176</v>
      </c>
      <c r="B3501" s="65" t="s">
        <v>177</v>
      </c>
      <c r="C3501" s="65" t="s">
        <v>188</v>
      </c>
      <c r="D3501" s="65" t="s">
        <v>1154</v>
      </c>
      <c r="E3501" s="77" t="s">
        <v>361</v>
      </c>
      <c r="F3501" s="65" t="s">
        <v>633</v>
      </c>
      <c r="G3501" s="65" t="s">
        <v>634</v>
      </c>
      <c r="H3501" s="65" t="s">
        <v>13</v>
      </c>
      <c r="I3501" s="81">
        <v>-304.95029999999826</v>
      </c>
      <c r="J3501" s="48" t="str">
        <f t="shared" si="54"/>
        <v>560 Dept of Natural Resources</v>
      </c>
      <c r="K3501" s="48" t="str">
        <f>IFERROR(VLOOKUP(C3501,AppropUnits[],13,0),D3501)</f>
        <v>DNR DWR Conservation Outreach</v>
      </c>
      <c r="L3501" s="72" t="s">
        <v>632</v>
      </c>
      <c r="M3501" s="73" t="s">
        <v>2161</v>
      </c>
    </row>
    <row r="3502" spans="1:13" ht="15" customHeight="1" x14ac:dyDescent="0.25">
      <c r="A3502" s="64" t="s">
        <v>176</v>
      </c>
      <c r="B3502" s="65" t="s">
        <v>177</v>
      </c>
      <c r="C3502" s="65" t="s">
        <v>188</v>
      </c>
      <c r="D3502" s="65" t="s">
        <v>1154</v>
      </c>
      <c r="E3502" s="77" t="s">
        <v>361</v>
      </c>
      <c r="F3502" s="65" t="s">
        <v>633</v>
      </c>
      <c r="G3502" s="65" t="s">
        <v>634</v>
      </c>
      <c r="H3502" s="65" t="s">
        <v>635</v>
      </c>
      <c r="I3502" s="81">
        <v>1452.6870000000015</v>
      </c>
      <c r="J3502" s="48" t="str">
        <f t="shared" si="54"/>
        <v>560 Dept of Natural Resources</v>
      </c>
      <c r="K3502" s="48" t="str">
        <f>IFERROR(VLOOKUP(C3502,AppropUnits[],13,0),D3502)</f>
        <v>DNR DWR Conservation Outreach</v>
      </c>
      <c r="L3502" s="72" t="s">
        <v>632</v>
      </c>
      <c r="M3502" s="73" t="s">
        <v>2161</v>
      </c>
    </row>
    <row r="3503" spans="1:13" ht="15" customHeight="1" x14ac:dyDescent="0.25">
      <c r="A3503" s="64" t="s">
        <v>176</v>
      </c>
      <c r="B3503" s="65" t="s">
        <v>177</v>
      </c>
      <c r="C3503" s="65" t="s">
        <v>188</v>
      </c>
      <c r="D3503" s="65" t="s">
        <v>1154</v>
      </c>
      <c r="E3503" s="77" t="s">
        <v>361</v>
      </c>
      <c r="F3503" s="65" t="s">
        <v>633</v>
      </c>
      <c r="G3503" s="65" t="s">
        <v>667</v>
      </c>
      <c r="H3503" s="65" t="s">
        <v>635</v>
      </c>
      <c r="I3503" s="81">
        <v>3353.1799999999898</v>
      </c>
      <c r="J3503" s="48" t="str">
        <f t="shared" si="54"/>
        <v>560 Dept of Natural Resources</v>
      </c>
      <c r="K3503" s="48" t="str">
        <f>IFERROR(VLOOKUP(C3503,AppropUnits[],13,0),D3503)</f>
        <v>DNR DWR Conservation Outreach</v>
      </c>
      <c r="L3503" s="72" t="s">
        <v>632</v>
      </c>
      <c r="M3503" s="73" t="s">
        <v>2161</v>
      </c>
    </row>
    <row r="3504" spans="1:13" ht="15" customHeight="1" x14ac:dyDescent="0.25">
      <c r="A3504" s="64" t="s">
        <v>176</v>
      </c>
      <c r="B3504" s="65" t="s">
        <v>177</v>
      </c>
      <c r="C3504" s="65" t="s">
        <v>188</v>
      </c>
      <c r="D3504" s="65" t="s">
        <v>1154</v>
      </c>
      <c r="E3504" s="77" t="s">
        <v>361</v>
      </c>
      <c r="F3504" s="65" t="s">
        <v>633</v>
      </c>
      <c r="G3504" s="65" t="s">
        <v>644</v>
      </c>
      <c r="H3504" s="65" t="s">
        <v>635</v>
      </c>
      <c r="I3504" s="81">
        <v>898.30999999999938</v>
      </c>
      <c r="J3504" s="48" t="str">
        <f t="shared" si="54"/>
        <v>560 Dept of Natural Resources</v>
      </c>
      <c r="K3504" s="48" t="str">
        <f>IFERROR(VLOOKUP(C3504,AppropUnits[],13,0),D3504)</f>
        <v>DNR DWR Conservation Outreach</v>
      </c>
      <c r="L3504" s="72" t="s">
        <v>632</v>
      </c>
      <c r="M3504" s="73" t="s">
        <v>2161</v>
      </c>
    </row>
    <row r="3505" spans="1:13" ht="15" customHeight="1" x14ac:dyDescent="0.25">
      <c r="A3505" s="64" t="s">
        <v>176</v>
      </c>
      <c r="B3505" s="65" t="s">
        <v>177</v>
      </c>
      <c r="C3505" s="65" t="s">
        <v>189</v>
      </c>
      <c r="D3505" s="65" t="s">
        <v>1155</v>
      </c>
      <c r="E3505" s="77" t="s">
        <v>361</v>
      </c>
      <c r="F3505" s="65" t="s">
        <v>633</v>
      </c>
      <c r="G3505" s="65" t="s">
        <v>634</v>
      </c>
      <c r="H3505" s="65" t="s">
        <v>13</v>
      </c>
      <c r="I3505" s="81">
        <v>-19.192607148517197</v>
      </c>
      <c r="J3505" s="48" t="str">
        <f t="shared" si="54"/>
        <v>560 Dept of Natural Resources</v>
      </c>
      <c r="K3505" s="48" t="str">
        <f>IFERROR(VLOOKUP(C3505,AppropUnits[],13,0),D3505)</f>
        <v>DNR DWR Law Enforcement</v>
      </c>
      <c r="L3505" s="72" t="s">
        <v>632</v>
      </c>
      <c r="M3505" s="73" t="s">
        <v>2161</v>
      </c>
    </row>
    <row r="3506" spans="1:13" ht="15" customHeight="1" x14ac:dyDescent="0.25">
      <c r="A3506" s="64" t="s">
        <v>176</v>
      </c>
      <c r="B3506" s="65" t="s">
        <v>177</v>
      </c>
      <c r="C3506" s="65" t="s">
        <v>189</v>
      </c>
      <c r="D3506" s="65" t="s">
        <v>1155</v>
      </c>
      <c r="E3506" s="77" t="s">
        <v>361</v>
      </c>
      <c r="F3506" s="65" t="s">
        <v>633</v>
      </c>
      <c r="G3506" s="65" t="s">
        <v>634</v>
      </c>
      <c r="H3506" s="65" t="s">
        <v>635</v>
      </c>
      <c r="I3506" s="81">
        <v>1822.1376000000023</v>
      </c>
      <c r="J3506" s="48" t="str">
        <f t="shared" si="54"/>
        <v>560 Dept of Natural Resources</v>
      </c>
      <c r="K3506" s="48" t="str">
        <f>IFERROR(VLOOKUP(C3506,AppropUnits[],13,0),D3506)</f>
        <v>DNR DWR Law Enforcement</v>
      </c>
      <c r="L3506" s="72" t="s">
        <v>632</v>
      </c>
      <c r="M3506" s="73" t="s">
        <v>2161</v>
      </c>
    </row>
    <row r="3507" spans="1:13" ht="15" customHeight="1" x14ac:dyDescent="0.25">
      <c r="A3507" s="64" t="s">
        <v>176</v>
      </c>
      <c r="B3507" s="65" t="s">
        <v>177</v>
      </c>
      <c r="C3507" s="65" t="s">
        <v>189</v>
      </c>
      <c r="D3507" s="65" t="s">
        <v>1155</v>
      </c>
      <c r="E3507" s="77" t="s">
        <v>361</v>
      </c>
      <c r="F3507" s="65" t="s">
        <v>633</v>
      </c>
      <c r="G3507" s="65" t="s">
        <v>667</v>
      </c>
      <c r="H3507" s="65" t="s">
        <v>635</v>
      </c>
      <c r="I3507" s="81">
        <v>5361.639999999984</v>
      </c>
      <c r="J3507" s="48" t="str">
        <f t="shared" si="54"/>
        <v>560 Dept of Natural Resources</v>
      </c>
      <c r="K3507" s="48" t="str">
        <f>IFERROR(VLOOKUP(C3507,AppropUnits[],13,0),D3507)</f>
        <v>DNR DWR Law Enforcement</v>
      </c>
      <c r="L3507" s="72" t="s">
        <v>632</v>
      </c>
      <c r="M3507" s="73" t="s">
        <v>2161</v>
      </c>
    </row>
    <row r="3508" spans="1:13" ht="15" customHeight="1" x14ac:dyDescent="0.25">
      <c r="A3508" s="64" t="s">
        <v>176</v>
      </c>
      <c r="B3508" s="65" t="s">
        <v>177</v>
      </c>
      <c r="C3508" s="65" t="s">
        <v>189</v>
      </c>
      <c r="D3508" s="65" t="s">
        <v>1155</v>
      </c>
      <c r="E3508" s="77" t="s">
        <v>361</v>
      </c>
      <c r="F3508" s="65" t="s">
        <v>633</v>
      </c>
      <c r="G3508" s="65" t="s">
        <v>644</v>
      </c>
      <c r="H3508" s="65" t="s">
        <v>635</v>
      </c>
      <c r="I3508" s="81">
        <v>1671.4199999999989</v>
      </c>
      <c r="J3508" s="48" t="str">
        <f t="shared" si="54"/>
        <v>560 Dept of Natural Resources</v>
      </c>
      <c r="K3508" s="48" t="str">
        <f>IFERROR(VLOOKUP(C3508,AppropUnits[],13,0),D3508)</f>
        <v>DNR DWR Law Enforcement</v>
      </c>
      <c r="L3508" s="72" t="s">
        <v>632</v>
      </c>
      <c r="M3508" s="73" t="s">
        <v>2161</v>
      </c>
    </row>
    <row r="3509" spans="1:13" ht="15" customHeight="1" x14ac:dyDescent="0.25">
      <c r="A3509" s="64" t="s">
        <v>176</v>
      </c>
      <c r="B3509" s="65" t="s">
        <v>177</v>
      </c>
      <c r="C3509" s="65" t="s">
        <v>190</v>
      </c>
      <c r="D3509" s="65" t="s">
        <v>1156</v>
      </c>
      <c r="E3509" s="77" t="s">
        <v>361</v>
      </c>
      <c r="F3509" s="65" t="s">
        <v>633</v>
      </c>
      <c r="G3509" s="65" t="s">
        <v>634</v>
      </c>
      <c r="H3509" s="65" t="s">
        <v>13</v>
      </c>
      <c r="I3509" s="81">
        <v>-502.80169999999799</v>
      </c>
      <c r="J3509" s="48" t="str">
        <f t="shared" si="54"/>
        <v>560 Dept of Natural Resources</v>
      </c>
      <c r="K3509" s="48" t="str">
        <f>IFERROR(VLOOKUP(C3509,AppropUnits[],13,0),D3509)</f>
        <v>DNR DWR Habitat Section</v>
      </c>
      <c r="L3509" s="72" t="s">
        <v>632</v>
      </c>
      <c r="M3509" s="73" t="s">
        <v>2161</v>
      </c>
    </row>
    <row r="3510" spans="1:13" ht="15" customHeight="1" x14ac:dyDescent="0.25">
      <c r="A3510" s="64" t="s">
        <v>176</v>
      </c>
      <c r="B3510" s="65" t="s">
        <v>177</v>
      </c>
      <c r="C3510" s="65" t="s">
        <v>190</v>
      </c>
      <c r="D3510" s="65" t="s">
        <v>1156</v>
      </c>
      <c r="E3510" s="77" t="s">
        <v>361</v>
      </c>
      <c r="F3510" s="65" t="s">
        <v>633</v>
      </c>
      <c r="G3510" s="65" t="s">
        <v>634</v>
      </c>
      <c r="H3510" s="65" t="s">
        <v>635</v>
      </c>
      <c r="I3510" s="81">
        <v>1807.2956515974163</v>
      </c>
      <c r="J3510" s="48" t="str">
        <f t="shared" si="54"/>
        <v>560 Dept of Natural Resources</v>
      </c>
      <c r="K3510" s="48" t="str">
        <f>IFERROR(VLOOKUP(C3510,AppropUnits[],13,0),D3510)</f>
        <v>DNR DWR Habitat Section</v>
      </c>
      <c r="L3510" s="72" t="s">
        <v>632</v>
      </c>
      <c r="M3510" s="73" t="s">
        <v>2161</v>
      </c>
    </row>
    <row r="3511" spans="1:13" ht="15" customHeight="1" x14ac:dyDescent="0.25">
      <c r="A3511" s="64" t="s">
        <v>176</v>
      </c>
      <c r="B3511" s="65" t="s">
        <v>177</v>
      </c>
      <c r="C3511" s="65" t="s">
        <v>190</v>
      </c>
      <c r="D3511" s="65" t="s">
        <v>1156</v>
      </c>
      <c r="E3511" s="77" t="s">
        <v>361</v>
      </c>
      <c r="F3511" s="65" t="s">
        <v>633</v>
      </c>
      <c r="G3511" s="65" t="s">
        <v>649</v>
      </c>
      <c r="H3511" s="65" t="s">
        <v>635</v>
      </c>
      <c r="I3511" s="81">
        <v>383.14499999999981</v>
      </c>
      <c r="J3511" s="48" t="str">
        <f t="shared" si="54"/>
        <v>560 Dept of Natural Resources</v>
      </c>
      <c r="K3511" s="48" t="str">
        <f>IFERROR(VLOOKUP(C3511,AppropUnits[],13,0),D3511)</f>
        <v>DNR DWR Habitat Section</v>
      </c>
      <c r="L3511" s="72" t="s">
        <v>632</v>
      </c>
      <c r="M3511" s="73" t="s">
        <v>2161</v>
      </c>
    </row>
    <row r="3512" spans="1:13" ht="15" customHeight="1" x14ac:dyDescent="0.25">
      <c r="A3512" s="64" t="s">
        <v>176</v>
      </c>
      <c r="B3512" s="65" t="s">
        <v>177</v>
      </c>
      <c r="C3512" s="65" t="s">
        <v>190</v>
      </c>
      <c r="D3512" s="65" t="s">
        <v>1156</v>
      </c>
      <c r="E3512" s="77" t="s">
        <v>361</v>
      </c>
      <c r="F3512" s="65" t="s">
        <v>633</v>
      </c>
      <c r="G3512" s="65" t="s">
        <v>650</v>
      </c>
      <c r="H3512" s="65" t="s">
        <v>635</v>
      </c>
      <c r="I3512" s="81">
        <v>250.20809449242071</v>
      </c>
      <c r="J3512" s="48" t="str">
        <f t="shared" si="54"/>
        <v>560 Dept of Natural Resources</v>
      </c>
      <c r="K3512" s="48" t="str">
        <f>IFERROR(VLOOKUP(C3512,AppropUnits[],13,0),D3512)</f>
        <v>DNR DWR Habitat Section</v>
      </c>
      <c r="L3512" s="72" t="s">
        <v>632</v>
      </c>
      <c r="M3512" s="73" t="s">
        <v>2161</v>
      </c>
    </row>
    <row r="3513" spans="1:13" ht="15" customHeight="1" x14ac:dyDescent="0.25">
      <c r="A3513" s="64" t="s">
        <v>176</v>
      </c>
      <c r="B3513" s="65" t="s">
        <v>177</v>
      </c>
      <c r="C3513" s="65" t="s">
        <v>190</v>
      </c>
      <c r="D3513" s="65" t="s">
        <v>1156</v>
      </c>
      <c r="E3513" s="77" t="s">
        <v>361</v>
      </c>
      <c r="F3513" s="65" t="s">
        <v>633</v>
      </c>
      <c r="G3513" s="65" t="s">
        <v>651</v>
      </c>
      <c r="H3513" s="65" t="s">
        <v>635</v>
      </c>
      <c r="I3513" s="81">
        <v>-78.010143999999997</v>
      </c>
      <c r="J3513" s="48" t="str">
        <f t="shared" si="54"/>
        <v>560 Dept of Natural Resources</v>
      </c>
      <c r="K3513" s="48" t="str">
        <f>IFERROR(VLOOKUP(C3513,AppropUnits[],13,0),D3513)</f>
        <v>DNR DWR Habitat Section</v>
      </c>
      <c r="L3513" s="72" t="s">
        <v>632</v>
      </c>
      <c r="M3513" s="73" t="s">
        <v>2161</v>
      </c>
    </row>
    <row r="3514" spans="1:13" ht="15" customHeight="1" x14ac:dyDescent="0.25">
      <c r="A3514" s="64" t="s">
        <v>176</v>
      </c>
      <c r="B3514" s="65" t="s">
        <v>177</v>
      </c>
      <c r="C3514" s="65" t="s">
        <v>190</v>
      </c>
      <c r="D3514" s="65" t="s">
        <v>1156</v>
      </c>
      <c r="E3514" s="77" t="s">
        <v>361</v>
      </c>
      <c r="F3514" s="65" t="s">
        <v>633</v>
      </c>
      <c r="G3514" s="65" t="s">
        <v>667</v>
      </c>
      <c r="H3514" s="65" t="s">
        <v>635</v>
      </c>
      <c r="I3514" s="81">
        <v>3098.8899999999899</v>
      </c>
      <c r="J3514" s="48" t="str">
        <f t="shared" si="54"/>
        <v>560 Dept of Natural Resources</v>
      </c>
      <c r="K3514" s="48" t="str">
        <f>IFERROR(VLOOKUP(C3514,AppropUnits[],13,0),D3514)</f>
        <v>DNR DWR Habitat Section</v>
      </c>
      <c r="L3514" s="72" t="s">
        <v>632</v>
      </c>
      <c r="M3514" s="73" t="s">
        <v>2161</v>
      </c>
    </row>
    <row r="3515" spans="1:13" ht="15" customHeight="1" x14ac:dyDescent="0.25">
      <c r="A3515" s="64" t="s">
        <v>176</v>
      </c>
      <c r="B3515" s="65" t="s">
        <v>177</v>
      </c>
      <c r="C3515" s="65" t="s">
        <v>190</v>
      </c>
      <c r="D3515" s="65" t="s">
        <v>1156</v>
      </c>
      <c r="E3515" s="77" t="s">
        <v>361</v>
      </c>
      <c r="F3515" s="65" t="s">
        <v>633</v>
      </c>
      <c r="G3515" s="65" t="s">
        <v>644</v>
      </c>
      <c r="H3515" s="65" t="s">
        <v>635</v>
      </c>
      <c r="I3515" s="81">
        <v>1173.7499999999991</v>
      </c>
      <c r="J3515" s="48" t="str">
        <f t="shared" si="54"/>
        <v>560 Dept of Natural Resources</v>
      </c>
      <c r="K3515" s="48" t="str">
        <f>IFERROR(VLOOKUP(C3515,AppropUnits[],13,0),D3515)</f>
        <v>DNR DWR Habitat Section</v>
      </c>
      <c r="L3515" s="72" t="s">
        <v>632</v>
      </c>
      <c r="M3515" s="73" t="s">
        <v>2161</v>
      </c>
    </row>
    <row r="3516" spans="1:13" ht="15" customHeight="1" x14ac:dyDescent="0.25">
      <c r="A3516" s="64" t="s">
        <v>176</v>
      </c>
      <c r="B3516" s="65" t="s">
        <v>177</v>
      </c>
      <c r="C3516" s="65" t="s">
        <v>190</v>
      </c>
      <c r="D3516" s="65" t="s">
        <v>1156</v>
      </c>
      <c r="E3516" s="77" t="s">
        <v>361</v>
      </c>
      <c r="F3516" s="65" t="s">
        <v>633</v>
      </c>
      <c r="G3516" s="65" t="s">
        <v>652</v>
      </c>
      <c r="H3516" s="65" t="s">
        <v>635</v>
      </c>
      <c r="I3516" s="81">
        <v>2628.8707649859998</v>
      </c>
      <c r="J3516" s="48" t="str">
        <f t="shared" si="54"/>
        <v>560 Dept of Natural Resources</v>
      </c>
      <c r="K3516" s="48" t="str">
        <f>IFERROR(VLOOKUP(C3516,AppropUnits[],13,0),D3516)</f>
        <v>DNR DWR Habitat Section</v>
      </c>
      <c r="L3516" s="72" t="s">
        <v>632</v>
      </c>
      <c r="M3516" s="73" t="s">
        <v>2161</v>
      </c>
    </row>
    <row r="3517" spans="1:13" ht="15" customHeight="1" x14ac:dyDescent="0.25">
      <c r="A3517" s="64" t="s">
        <v>176</v>
      </c>
      <c r="B3517" s="65" t="s">
        <v>177</v>
      </c>
      <c r="C3517" s="65" t="s">
        <v>191</v>
      </c>
      <c r="D3517" s="65" t="s">
        <v>1157</v>
      </c>
      <c r="E3517" s="77" t="s">
        <v>361</v>
      </c>
      <c r="F3517" s="65" t="s">
        <v>633</v>
      </c>
      <c r="G3517" s="65" t="s">
        <v>634</v>
      </c>
      <c r="H3517" s="65" t="s">
        <v>13</v>
      </c>
      <c r="I3517" s="81">
        <v>-629.42781429703518</v>
      </c>
      <c r="J3517" s="48" t="str">
        <f t="shared" si="54"/>
        <v>560 Dept of Natural Resources</v>
      </c>
      <c r="K3517" s="48" t="str">
        <f>IFERROR(VLOOKUP(C3517,AppropUnits[],13,0),D3517)</f>
        <v>DNR DWR Wildlife Section</v>
      </c>
      <c r="L3517" s="72" t="s">
        <v>632</v>
      </c>
      <c r="M3517" s="73" t="s">
        <v>2161</v>
      </c>
    </row>
    <row r="3518" spans="1:13" ht="15" customHeight="1" x14ac:dyDescent="0.25">
      <c r="A3518" s="64" t="s">
        <v>176</v>
      </c>
      <c r="B3518" s="65" t="s">
        <v>177</v>
      </c>
      <c r="C3518" s="65" t="s">
        <v>191</v>
      </c>
      <c r="D3518" s="65" t="s">
        <v>1157</v>
      </c>
      <c r="E3518" s="77" t="s">
        <v>361</v>
      </c>
      <c r="F3518" s="65" t="s">
        <v>633</v>
      </c>
      <c r="G3518" s="65" t="s">
        <v>634</v>
      </c>
      <c r="H3518" s="65" t="s">
        <v>635</v>
      </c>
      <c r="I3518" s="81">
        <v>2164.6457245079405</v>
      </c>
      <c r="J3518" s="48" t="str">
        <f t="shared" si="54"/>
        <v>560 Dept of Natural Resources</v>
      </c>
      <c r="K3518" s="48" t="str">
        <f>IFERROR(VLOOKUP(C3518,AppropUnits[],13,0),D3518)</f>
        <v>DNR DWR Wildlife Section</v>
      </c>
      <c r="L3518" s="72" t="s">
        <v>632</v>
      </c>
      <c r="M3518" s="73" t="s">
        <v>2161</v>
      </c>
    </row>
    <row r="3519" spans="1:13" ht="15" customHeight="1" x14ac:dyDescent="0.25">
      <c r="A3519" s="64" t="s">
        <v>176</v>
      </c>
      <c r="B3519" s="65" t="s">
        <v>177</v>
      </c>
      <c r="C3519" s="65" t="s">
        <v>191</v>
      </c>
      <c r="D3519" s="65" t="s">
        <v>1157</v>
      </c>
      <c r="E3519" s="77" t="s">
        <v>361</v>
      </c>
      <c r="F3519" s="65" t="s">
        <v>633</v>
      </c>
      <c r="G3519" s="65" t="s">
        <v>649</v>
      </c>
      <c r="H3519" s="65" t="s">
        <v>635</v>
      </c>
      <c r="I3519" s="81">
        <v>804.04750000000024</v>
      </c>
      <c r="J3519" s="48" t="str">
        <f t="shared" si="54"/>
        <v>560 Dept of Natural Resources</v>
      </c>
      <c r="K3519" s="48" t="str">
        <f>IFERROR(VLOOKUP(C3519,AppropUnits[],13,0),D3519)</f>
        <v>DNR DWR Wildlife Section</v>
      </c>
      <c r="L3519" s="72" t="s">
        <v>632</v>
      </c>
      <c r="M3519" s="73" t="s">
        <v>2161</v>
      </c>
    </row>
    <row r="3520" spans="1:13" ht="15" customHeight="1" x14ac:dyDescent="0.25">
      <c r="A3520" s="64" t="s">
        <v>176</v>
      </c>
      <c r="B3520" s="65" t="s">
        <v>177</v>
      </c>
      <c r="C3520" s="65" t="s">
        <v>191</v>
      </c>
      <c r="D3520" s="65" t="s">
        <v>1157</v>
      </c>
      <c r="E3520" s="77" t="s">
        <v>361</v>
      </c>
      <c r="F3520" s="65" t="s">
        <v>633</v>
      </c>
      <c r="G3520" s="65" t="s">
        <v>650</v>
      </c>
      <c r="H3520" s="65" t="s">
        <v>635</v>
      </c>
      <c r="I3520" s="81">
        <v>213.52668553383711</v>
      </c>
      <c r="J3520" s="48" t="str">
        <f t="shared" si="54"/>
        <v>560 Dept of Natural Resources</v>
      </c>
      <c r="K3520" s="48" t="str">
        <f>IFERROR(VLOOKUP(C3520,AppropUnits[],13,0),D3520)</f>
        <v>DNR DWR Wildlife Section</v>
      </c>
      <c r="L3520" s="72" t="s">
        <v>632</v>
      </c>
      <c r="M3520" s="73" t="s">
        <v>2161</v>
      </c>
    </row>
    <row r="3521" spans="1:13" ht="15" customHeight="1" x14ac:dyDescent="0.25">
      <c r="A3521" s="64" t="s">
        <v>176</v>
      </c>
      <c r="B3521" s="65" t="s">
        <v>177</v>
      </c>
      <c r="C3521" s="65" t="s">
        <v>191</v>
      </c>
      <c r="D3521" s="65" t="s">
        <v>1157</v>
      </c>
      <c r="E3521" s="77" t="s">
        <v>361</v>
      </c>
      <c r="F3521" s="65" t="s">
        <v>633</v>
      </c>
      <c r="G3521" s="65" t="s">
        <v>651</v>
      </c>
      <c r="H3521" s="65" t="s">
        <v>635</v>
      </c>
      <c r="I3521" s="81">
        <v>-2642.9520960000004</v>
      </c>
      <c r="J3521" s="48" t="str">
        <f t="shared" si="54"/>
        <v>560 Dept of Natural Resources</v>
      </c>
      <c r="K3521" s="48" t="str">
        <f>IFERROR(VLOOKUP(C3521,AppropUnits[],13,0),D3521)</f>
        <v>DNR DWR Wildlife Section</v>
      </c>
      <c r="L3521" s="72" t="s">
        <v>632</v>
      </c>
      <c r="M3521" s="73" t="s">
        <v>2161</v>
      </c>
    </row>
    <row r="3522" spans="1:13" ht="15" customHeight="1" x14ac:dyDescent="0.25">
      <c r="A3522" s="64" t="s">
        <v>176</v>
      </c>
      <c r="B3522" s="65" t="s">
        <v>177</v>
      </c>
      <c r="C3522" s="65" t="s">
        <v>191</v>
      </c>
      <c r="D3522" s="65" t="s">
        <v>1157</v>
      </c>
      <c r="E3522" s="77" t="s">
        <v>361</v>
      </c>
      <c r="F3522" s="65" t="s">
        <v>633</v>
      </c>
      <c r="G3522" s="65" t="s">
        <v>667</v>
      </c>
      <c r="H3522" s="65" t="s">
        <v>635</v>
      </c>
      <c r="I3522" s="81">
        <v>5167.689999999985</v>
      </c>
      <c r="J3522" s="48" t="str">
        <f t="shared" si="54"/>
        <v>560 Dept of Natural Resources</v>
      </c>
      <c r="K3522" s="48" t="str">
        <f>IFERROR(VLOOKUP(C3522,AppropUnits[],13,0),D3522)</f>
        <v>DNR DWR Wildlife Section</v>
      </c>
      <c r="L3522" s="72" t="s">
        <v>632</v>
      </c>
      <c r="M3522" s="73" t="s">
        <v>2161</v>
      </c>
    </row>
    <row r="3523" spans="1:13" ht="15" customHeight="1" x14ac:dyDescent="0.25">
      <c r="A3523" s="64" t="s">
        <v>176</v>
      </c>
      <c r="B3523" s="65" t="s">
        <v>177</v>
      </c>
      <c r="C3523" s="65" t="s">
        <v>191</v>
      </c>
      <c r="D3523" s="65" t="s">
        <v>1157</v>
      </c>
      <c r="E3523" s="77" t="s">
        <v>361</v>
      </c>
      <c r="F3523" s="65" t="s">
        <v>633</v>
      </c>
      <c r="G3523" s="65" t="s">
        <v>644</v>
      </c>
      <c r="H3523" s="65" t="s">
        <v>635</v>
      </c>
      <c r="I3523" s="81">
        <v>1820.0949999999984</v>
      </c>
      <c r="J3523" s="48" t="str">
        <f t="shared" si="54"/>
        <v>560 Dept of Natural Resources</v>
      </c>
      <c r="K3523" s="48" t="str">
        <f>IFERROR(VLOOKUP(C3523,AppropUnits[],13,0),D3523)</f>
        <v>DNR DWR Wildlife Section</v>
      </c>
      <c r="L3523" s="72" t="s">
        <v>632</v>
      </c>
      <c r="M3523" s="73" t="s">
        <v>2161</v>
      </c>
    </row>
    <row r="3524" spans="1:13" ht="15" customHeight="1" x14ac:dyDescent="0.25">
      <c r="A3524" s="64" t="s">
        <v>176</v>
      </c>
      <c r="B3524" s="65" t="s">
        <v>177</v>
      </c>
      <c r="C3524" s="65" t="s">
        <v>191</v>
      </c>
      <c r="D3524" s="65" t="s">
        <v>1157</v>
      </c>
      <c r="E3524" s="77" t="s">
        <v>361</v>
      </c>
      <c r="F3524" s="65" t="s">
        <v>633</v>
      </c>
      <c r="G3524" s="65" t="s">
        <v>652</v>
      </c>
      <c r="H3524" s="65" t="s">
        <v>635</v>
      </c>
      <c r="I3524" s="81">
        <v>239.75491200000005</v>
      </c>
      <c r="J3524" s="48" t="str">
        <f t="shared" ref="J3524:J3587" si="55">IF(A3524&gt;"",A3524&amp;" "&amp;B3524,B3524)</f>
        <v>560 Dept of Natural Resources</v>
      </c>
      <c r="K3524" s="48" t="str">
        <f>IFERROR(VLOOKUP(C3524,AppropUnits[],13,0),D3524)</f>
        <v>DNR DWR Wildlife Section</v>
      </c>
      <c r="L3524" s="72" t="s">
        <v>632</v>
      </c>
      <c r="M3524" s="73" t="s">
        <v>2161</v>
      </c>
    </row>
    <row r="3525" spans="1:13" ht="15" customHeight="1" x14ac:dyDescent="0.25">
      <c r="A3525" s="64" t="s">
        <v>176</v>
      </c>
      <c r="B3525" s="65" t="s">
        <v>177</v>
      </c>
      <c r="C3525" s="65" t="s">
        <v>192</v>
      </c>
      <c r="D3525" s="65" t="s">
        <v>1158</v>
      </c>
      <c r="E3525" s="77" t="s">
        <v>361</v>
      </c>
      <c r="F3525" s="65" t="s">
        <v>633</v>
      </c>
      <c r="G3525" s="65" t="s">
        <v>634</v>
      </c>
      <c r="H3525" s="65" t="s">
        <v>13</v>
      </c>
      <c r="I3525" s="81">
        <v>-1185.751007148516</v>
      </c>
      <c r="J3525" s="48" t="str">
        <f t="shared" si="55"/>
        <v>560 Dept of Natural Resources</v>
      </c>
      <c r="K3525" s="48" t="str">
        <f>IFERROR(VLOOKUP(C3525,AppropUnits[],13,0),D3525)</f>
        <v>DNR DWR Aquatic Section</v>
      </c>
      <c r="L3525" s="72" t="s">
        <v>632</v>
      </c>
      <c r="M3525" s="73" t="s">
        <v>2161</v>
      </c>
    </row>
    <row r="3526" spans="1:13" ht="15" customHeight="1" x14ac:dyDescent="0.25">
      <c r="A3526" s="64" t="s">
        <v>176</v>
      </c>
      <c r="B3526" s="65" t="s">
        <v>177</v>
      </c>
      <c r="C3526" s="65" t="s">
        <v>192</v>
      </c>
      <c r="D3526" s="65" t="s">
        <v>1158</v>
      </c>
      <c r="E3526" s="77" t="s">
        <v>361</v>
      </c>
      <c r="F3526" s="65" t="s">
        <v>633</v>
      </c>
      <c r="G3526" s="65" t="s">
        <v>634</v>
      </c>
      <c r="H3526" s="65" t="s">
        <v>635</v>
      </c>
      <c r="I3526" s="81">
        <v>2899.8795000000014</v>
      </c>
      <c r="J3526" s="48" t="str">
        <f t="shared" si="55"/>
        <v>560 Dept of Natural Resources</v>
      </c>
      <c r="K3526" s="48" t="str">
        <f>IFERROR(VLOOKUP(C3526,AppropUnits[],13,0),D3526)</f>
        <v>DNR DWR Aquatic Section</v>
      </c>
      <c r="L3526" s="72" t="s">
        <v>632</v>
      </c>
      <c r="M3526" s="73" t="s">
        <v>2161</v>
      </c>
    </row>
    <row r="3527" spans="1:13" ht="15" customHeight="1" x14ac:dyDescent="0.25">
      <c r="A3527" s="64" t="s">
        <v>176</v>
      </c>
      <c r="B3527" s="65" t="s">
        <v>177</v>
      </c>
      <c r="C3527" s="65" t="s">
        <v>192</v>
      </c>
      <c r="D3527" s="65" t="s">
        <v>1158</v>
      </c>
      <c r="E3527" s="77" t="s">
        <v>361</v>
      </c>
      <c r="F3527" s="65" t="s">
        <v>633</v>
      </c>
      <c r="G3527" s="65" t="s">
        <v>649</v>
      </c>
      <c r="H3527" s="65" t="s">
        <v>635</v>
      </c>
      <c r="I3527" s="81">
        <v>888.97500000000127</v>
      </c>
      <c r="J3527" s="48" t="str">
        <f t="shared" si="55"/>
        <v>560 Dept of Natural Resources</v>
      </c>
      <c r="K3527" s="48" t="str">
        <f>IFERROR(VLOOKUP(C3527,AppropUnits[],13,0),D3527)</f>
        <v>DNR DWR Aquatic Section</v>
      </c>
      <c r="L3527" s="72" t="s">
        <v>632</v>
      </c>
      <c r="M3527" s="73" t="s">
        <v>2161</v>
      </c>
    </row>
    <row r="3528" spans="1:13" ht="15" customHeight="1" x14ac:dyDescent="0.25">
      <c r="A3528" s="64" t="s">
        <v>176</v>
      </c>
      <c r="B3528" s="65" t="s">
        <v>177</v>
      </c>
      <c r="C3528" s="65" t="s">
        <v>192</v>
      </c>
      <c r="D3528" s="65" t="s">
        <v>1158</v>
      </c>
      <c r="E3528" s="77" t="s">
        <v>361</v>
      </c>
      <c r="F3528" s="65" t="s">
        <v>633</v>
      </c>
      <c r="G3528" s="65" t="s">
        <v>650</v>
      </c>
      <c r="H3528" s="65" t="s">
        <v>635</v>
      </c>
      <c r="I3528" s="81">
        <v>175.5</v>
      </c>
      <c r="J3528" s="48" t="str">
        <f t="shared" si="55"/>
        <v>560 Dept of Natural Resources</v>
      </c>
      <c r="K3528" s="48" t="str">
        <f>IFERROR(VLOOKUP(C3528,AppropUnits[],13,0),D3528)</f>
        <v>DNR DWR Aquatic Section</v>
      </c>
      <c r="L3528" s="72" t="s">
        <v>632</v>
      </c>
      <c r="M3528" s="73" t="s">
        <v>2161</v>
      </c>
    </row>
    <row r="3529" spans="1:13" ht="15" customHeight="1" x14ac:dyDescent="0.25">
      <c r="A3529" s="64" t="s">
        <v>176</v>
      </c>
      <c r="B3529" s="65" t="s">
        <v>177</v>
      </c>
      <c r="C3529" s="65" t="s">
        <v>192</v>
      </c>
      <c r="D3529" s="65" t="s">
        <v>1158</v>
      </c>
      <c r="E3529" s="77" t="s">
        <v>361</v>
      </c>
      <c r="F3529" s="65" t="s">
        <v>633</v>
      </c>
      <c r="G3529" s="65" t="s">
        <v>651</v>
      </c>
      <c r="H3529" s="65" t="s">
        <v>635</v>
      </c>
      <c r="I3529" s="81">
        <v>-0.90422400000000003</v>
      </c>
      <c r="J3529" s="48" t="str">
        <f t="shared" si="55"/>
        <v>560 Dept of Natural Resources</v>
      </c>
      <c r="K3529" s="48" t="str">
        <f>IFERROR(VLOOKUP(C3529,AppropUnits[],13,0),D3529)</f>
        <v>DNR DWR Aquatic Section</v>
      </c>
      <c r="L3529" s="72" t="s">
        <v>632</v>
      </c>
      <c r="M3529" s="73" t="s">
        <v>2161</v>
      </c>
    </row>
    <row r="3530" spans="1:13" ht="15" customHeight="1" x14ac:dyDescent="0.25">
      <c r="A3530" s="64" t="s">
        <v>176</v>
      </c>
      <c r="B3530" s="65" t="s">
        <v>177</v>
      </c>
      <c r="C3530" s="65" t="s">
        <v>192</v>
      </c>
      <c r="D3530" s="65" t="s">
        <v>1158</v>
      </c>
      <c r="E3530" s="77" t="s">
        <v>361</v>
      </c>
      <c r="F3530" s="65" t="s">
        <v>633</v>
      </c>
      <c r="G3530" s="65" t="s">
        <v>667</v>
      </c>
      <c r="H3530" s="65" t="s">
        <v>635</v>
      </c>
      <c r="I3530" s="81">
        <v>6542.5799999999808</v>
      </c>
      <c r="J3530" s="48" t="str">
        <f t="shared" si="55"/>
        <v>560 Dept of Natural Resources</v>
      </c>
      <c r="K3530" s="48" t="str">
        <f>IFERROR(VLOOKUP(C3530,AppropUnits[],13,0),D3530)</f>
        <v>DNR DWR Aquatic Section</v>
      </c>
      <c r="L3530" s="72" t="s">
        <v>632</v>
      </c>
      <c r="M3530" s="73" t="s">
        <v>2161</v>
      </c>
    </row>
    <row r="3531" spans="1:13" ht="15" customHeight="1" x14ac:dyDescent="0.25">
      <c r="A3531" s="64" t="s">
        <v>176</v>
      </c>
      <c r="B3531" s="65" t="s">
        <v>177</v>
      </c>
      <c r="C3531" s="65" t="s">
        <v>192</v>
      </c>
      <c r="D3531" s="65" t="s">
        <v>1158</v>
      </c>
      <c r="E3531" s="77" t="s">
        <v>361</v>
      </c>
      <c r="F3531" s="65" t="s">
        <v>633</v>
      </c>
      <c r="G3531" s="65" t="s">
        <v>644</v>
      </c>
      <c r="H3531" s="65" t="s">
        <v>635</v>
      </c>
      <c r="I3531" s="81">
        <v>2416.3599999999983</v>
      </c>
      <c r="J3531" s="48" t="str">
        <f t="shared" si="55"/>
        <v>560 Dept of Natural Resources</v>
      </c>
      <c r="K3531" s="48" t="str">
        <f>IFERROR(VLOOKUP(C3531,AppropUnits[],13,0),D3531)</f>
        <v>DNR DWR Aquatic Section</v>
      </c>
      <c r="L3531" s="72" t="s">
        <v>632</v>
      </c>
      <c r="M3531" s="73" t="s">
        <v>2161</v>
      </c>
    </row>
    <row r="3532" spans="1:13" ht="15" customHeight="1" x14ac:dyDescent="0.25">
      <c r="A3532" s="64" t="s">
        <v>176</v>
      </c>
      <c r="B3532" s="65" t="s">
        <v>177</v>
      </c>
      <c r="C3532" s="65" t="s">
        <v>192</v>
      </c>
      <c r="D3532" s="65" t="s">
        <v>1158</v>
      </c>
      <c r="E3532" s="77" t="s">
        <v>361</v>
      </c>
      <c r="F3532" s="65" t="s">
        <v>633</v>
      </c>
      <c r="G3532" s="65" t="s">
        <v>652</v>
      </c>
      <c r="H3532" s="65" t="s">
        <v>635</v>
      </c>
      <c r="I3532" s="81">
        <v>1217.04</v>
      </c>
      <c r="J3532" s="48" t="str">
        <f t="shared" si="55"/>
        <v>560 Dept of Natural Resources</v>
      </c>
      <c r="K3532" s="48" t="str">
        <f>IFERROR(VLOOKUP(C3532,AppropUnits[],13,0),D3532)</f>
        <v>DNR DWR Aquatic Section</v>
      </c>
      <c r="L3532" s="72" t="s">
        <v>632</v>
      </c>
      <c r="M3532" s="73" t="s">
        <v>2161</v>
      </c>
    </row>
    <row r="3533" spans="1:13" ht="15" customHeight="1" x14ac:dyDescent="0.25">
      <c r="A3533" s="64" t="s">
        <v>176</v>
      </c>
      <c r="B3533" s="65" t="s">
        <v>177</v>
      </c>
      <c r="C3533" s="65" t="s">
        <v>193</v>
      </c>
      <c r="D3533" s="65" t="s">
        <v>1159</v>
      </c>
      <c r="E3533" s="77" t="s">
        <v>361</v>
      </c>
      <c r="F3533" s="65" t="s">
        <v>633</v>
      </c>
      <c r="G3533" s="65" t="s">
        <v>634</v>
      </c>
      <c r="H3533" s="65" t="s">
        <v>13</v>
      </c>
      <c r="I3533" s="81">
        <v>-32.346599999999796</v>
      </c>
      <c r="J3533" s="48" t="str">
        <f t="shared" si="55"/>
        <v>560 Dept of Natural Resources</v>
      </c>
      <c r="K3533" s="48" t="str">
        <f>IFERROR(VLOOKUP(C3533,AppropUnits[],13,0),D3533)</f>
        <v>DNR Species Protection</v>
      </c>
      <c r="L3533" s="72" t="s">
        <v>632</v>
      </c>
      <c r="M3533" s="73" t="s">
        <v>2161</v>
      </c>
    </row>
    <row r="3534" spans="1:13" ht="15" customHeight="1" x14ac:dyDescent="0.25">
      <c r="A3534" s="64" t="s">
        <v>176</v>
      </c>
      <c r="B3534" s="65" t="s">
        <v>177</v>
      </c>
      <c r="C3534" s="65" t="s">
        <v>193</v>
      </c>
      <c r="D3534" s="65" t="s">
        <v>1159</v>
      </c>
      <c r="E3534" s="77" t="s">
        <v>361</v>
      </c>
      <c r="F3534" s="65" t="s">
        <v>633</v>
      </c>
      <c r="G3534" s="65" t="s">
        <v>634</v>
      </c>
      <c r="H3534" s="65" t="s">
        <v>635</v>
      </c>
      <c r="I3534" s="81">
        <v>164.06460000000024</v>
      </c>
      <c r="J3534" s="48" t="str">
        <f t="shared" si="55"/>
        <v>560 Dept of Natural Resources</v>
      </c>
      <c r="K3534" s="48" t="str">
        <f>IFERROR(VLOOKUP(C3534,AppropUnits[],13,0),D3534)</f>
        <v>DNR Species Protection</v>
      </c>
      <c r="L3534" s="72" t="s">
        <v>632</v>
      </c>
      <c r="M3534" s="73" t="s">
        <v>2161</v>
      </c>
    </row>
    <row r="3535" spans="1:13" ht="15" customHeight="1" x14ac:dyDescent="0.25">
      <c r="A3535" s="64" t="s">
        <v>176</v>
      </c>
      <c r="B3535" s="65" t="s">
        <v>177</v>
      </c>
      <c r="C3535" s="65" t="s">
        <v>193</v>
      </c>
      <c r="D3535" s="65" t="s">
        <v>1159</v>
      </c>
      <c r="E3535" s="77" t="s">
        <v>361</v>
      </c>
      <c r="F3535" s="65" t="s">
        <v>633</v>
      </c>
      <c r="G3535" s="65" t="s">
        <v>649</v>
      </c>
      <c r="H3535" s="65" t="s">
        <v>635</v>
      </c>
      <c r="I3535" s="81">
        <v>10.820000000000022</v>
      </c>
      <c r="J3535" s="48" t="str">
        <f t="shared" si="55"/>
        <v>560 Dept of Natural Resources</v>
      </c>
      <c r="K3535" s="48" t="str">
        <f>IFERROR(VLOOKUP(C3535,AppropUnits[],13,0),D3535)</f>
        <v>DNR Species Protection</v>
      </c>
      <c r="L3535" s="72" t="s">
        <v>632</v>
      </c>
      <c r="M3535" s="73" t="s">
        <v>2161</v>
      </c>
    </row>
    <row r="3536" spans="1:13" ht="15" customHeight="1" x14ac:dyDescent="0.25">
      <c r="A3536" s="64" t="s">
        <v>176</v>
      </c>
      <c r="B3536" s="65" t="s">
        <v>177</v>
      </c>
      <c r="C3536" s="65" t="s">
        <v>193</v>
      </c>
      <c r="D3536" s="65" t="s">
        <v>1159</v>
      </c>
      <c r="E3536" s="77" t="s">
        <v>361</v>
      </c>
      <c r="F3536" s="65" t="s">
        <v>633</v>
      </c>
      <c r="G3536" s="65" t="s">
        <v>650</v>
      </c>
      <c r="H3536" s="65" t="s">
        <v>635</v>
      </c>
      <c r="I3536" s="81">
        <v>2</v>
      </c>
      <c r="J3536" s="48" t="str">
        <f t="shared" si="55"/>
        <v>560 Dept of Natural Resources</v>
      </c>
      <c r="K3536" s="48" t="str">
        <f>IFERROR(VLOOKUP(C3536,AppropUnits[],13,0),D3536)</f>
        <v>DNR Species Protection</v>
      </c>
      <c r="L3536" s="72" t="s">
        <v>632</v>
      </c>
      <c r="M3536" s="73" t="s">
        <v>2161</v>
      </c>
    </row>
    <row r="3537" spans="1:13" ht="15" customHeight="1" x14ac:dyDescent="0.25">
      <c r="A3537" s="64" t="s">
        <v>176</v>
      </c>
      <c r="B3537" s="65" t="s">
        <v>177</v>
      </c>
      <c r="C3537" s="65" t="s">
        <v>193</v>
      </c>
      <c r="D3537" s="65" t="s">
        <v>1159</v>
      </c>
      <c r="E3537" s="77" t="s">
        <v>361</v>
      </c>
      <c r="F3537" s="65" t="s">
        <v>633</v>
      </c>
      <c r="G3537" s="65" t="s">
        <v>667</v>
      </c>
      <c r="H3537" s="65" t="s">
        <v>635</v>
      </c>
      <c r="I3537" s="81">
        <v>387.89999999999884</v>
      </c>
      <c r="J3537" s="48" t="str">
        <f t="shared" si="55"/>
        <v>560 Dept of Natural Resources</v>
      </c>
      <c r="K3537" s="48" t="str">
        <f>IFERROR(VLOOKUP(C3537,AppropUnits[],13,0),D3537)</f>
        <v>DNR Species Protection</v>
      </c>
      <c r="L3537" s="72" t="s">
        <v>632</v>
      </c>
      <c r="M3537" s="73" t="s">
        <v>2161</v>
      </c>
    </row>
    <row r="3538" spans="1:13" ht="15" customHeight="1" x14ac:dyDescent="0.25">
      <c r="A3538" s="64" t="s">
        <v>176</v>
      </c>
      <c r="B3538" s="65" t="s">
        <v>177</v>
      </c>
      <c r="C3538" s="65" t="s">
        <v>193</v>
      </c>
      <c r="D3538" s="65" t="s">
        <v>1159</v>
      </c>
      <c r="E3538" s="77" t="s">
        <v>361</v>
      </c>
      <c r="F3538" s="65" t="s">
        <v>633</v>
      </c>
      <c r="G3538" s="65" t="s">
        <v>644</v>
      </c>
      <c r="H3538" s="65" t="s">
        <v>635</v>
      </c>
      <c r="I3538" s="81">
        <v>112.67999999999992</v>
      </c>
      <c r="J3538" s="48" t="str">
        <f t="shared" si="55"/>
        <v>560 Dept of Natural Resources</v>
      </c>
      <c r="K3538" s="48" t="str">
        <f>IFERROR(VLOOKUP(C3538,AppropUnits[],13,0),D3538)</f>
        <v>DNR Species Protection</v>
      </c>
      <c r="L3538" s="72" t="s">
        <v>632</v>
      </c>
      <c r="M3538" s="73" t="s">
        <v>2161</v>
      </c>
    </row>
    <row r="3539" spans="1:13" ht="15" customHeight="1" x14ac:dyDescent="0.25">
      <c r="A3539" s="64" t="s">
        <v>176</v>
      </c>
      <c r="B3539" s="65" t="s">
        <v>177</v>
      </c>
      <c r="C3539" s="65" t="s">
        <v>1160</v>
      </c>
      <c r="D3539" s="65" t="s">
        <v>1161</v>
      </c>
      <c r="E3539" s="77" t="s">
        <v>361</v>
      </c>
      <c r="F3539" s="65" t="s">
        <v>633</v>
      </c>
      <c r="G3539" s="65" t="s">
        <v>634</v>
      </c>
      <c r="H3539" s="65" t="s">
        <v>13</v>
      </c>
      <c r="I3539" s="81">
        <v>-12.949399999999933</v>
      </c>
      <c r="J3539" s="48" t="str">
        <f t="shared" si="55"/>
        <v>560 Dept of Natural Resources</v>
      </c>
      <c r="K3539" s="48" t="str">
        <f>IFERROR(VLOOKUP(C3539,AppropUnits[],13,0),D3539)</f>
        <v>DNR Watershed</v>
      </c>
      <c r="L3539" s="72" t="s">
        <v>632</v>
      </c>
      <c r="M3539" s="73" t="s">
        <v>2161</v>
      </c>
    </row>
    <row r="3540" spans="1:13" ht="15" customHeight="1" x14ac:dyDescent="0.25">
      <c r="A3540" s="64" t="s">
        <v>176</v>
      </c>
      <c r="B3540" s="65" t="s">
        <v>177</v>
      </c>
      <c r="C3540" s="65" t="s">
        <v>1160</v>
      </c>
      <c r="D3540" s="65" t="s">
        <v>1161</v>
      </c>
      <c r="E3540" s="77" t="s">
        <v>361</v>
      </c>
      <c r="F3540" s="65" t="s">
        <v>633</v>
      </c>
      <c r="G3540" s="65" t="s">
        <v>634</v>
      </c>
      <c r="H3540" s="65" t="s">
        <v>635</v>
      </c>
      <c r="I3540" s="81">
        <v>28.024182000000035</v>
      </c>
      <c r="J3540" s="48" t="str">
        <f t="shared" si="55"/>
        <v>560 Dept of Natural Resources</v>
      </c>
      <c r="K3540" s="48" t="str">
        <f>IFERROR(VLOOKUP(C3540,AppropUnits[],13,0),D3540)</f>
        <v>DNR Watershed</v>
      </c>
      <c r="L3540" s="72" t="s">
        <v>632</v>
      </c>
      <c r="M3540" s="73" t="s">
        <v>2161</v>
      </c>
    </row>
    <row r="3541" spans="1:13" ht="15" customHeight="1" x14ac:dyDescent="0.25">
      <c r="A3541" s="64" t="s">
        <v>176</v>
      </c>
      <c r="B3541" s="65" t="s">
        <v>177</v>
      </c>
      <c r="C3541" s="65" t="s">
        <v>1160</v>
      </c>
      <c r="D3541" s="65" t="s">
        <v>1161</v>
      </c>
      <c r="E3541" s="77" t="s">
        <v>361</v>
      </c>
      <c r="F3541" s="65" t="s">
        <v>633</v>
      </c>
      <c r="G3541" s="65" t="s">
        <v>667</v>
      </c>
      <c r="H3541" s="65" t="s">
        <v>635</v>
      </c>
      <c r="I3541" s="81">
        <v>51.719999999999843</v>
      </c>
      <c r="J3541" s="48" t="str">
        <f t="shared" si="55"/>
        <v>560 Dept of Natural Resources</v>
      </c>
      <c r="K3541" s="48" t="str">
        <f>IFERROR(VLOOKUP(C3541,AppropUnits[],13,0),D3541)</f>
        <v>DNR Watershed</v>
      </c>
      <c r="L3541" s="72" t="s">
        <v>632</v>
      </c>
      <c r="M3541" s="73" t="s">
        <v>2161</v>
      </c>
    </row>
    <row r="3542" spans="1:13" ht="15" customHeight="1" x14ac:dyDescent="0.25">
      <c r="A3542" s="64" t="s">
        <v>176</v>
      </c>
      <c r="B3542" s="65" t="s">
        <v>177</v>
      </c>
      <c r="C3542" s="65" t="s">
        <v>1160</v>
      </c>
      <c r="D3542" s="65" t="s">
        <v>1161</v>
      </c>
      <c r="E3542" s="77" t="s">
        <v>361</v>
      </c>
      <c r="F3542" s="65" t="s">
        <v>633</v>
      </c>
      <c r="G3542" s="65" t="s">
        <v>644</v>
      </c>
      <c r="H3542" s="65" t="s">
        <v>635</v>
      </c>
      <c r="I3542" s="81">
        <v>18.779999999999987</v>
      </c>
      <c r="J3542" s="48" t="str">
        <f t="shared" si="55"/>
        <v>560 Dept of Natural Resources</v>
      </c>
      <c r="K3542" s="48" t="str">
        <f>IFERROR(VLOOKUP(C3542,AppropUnits[],13,0),D3542)</f>
        <v>DNR Watershed</v>
      </c>
      <c r="L3542" s="72" t="s">
        <v>632</v>
      </c>
      <c r="M3542" s="73" t="s">
        <v>2161</v>
      </c>
    </row>
    <row r="3543" spans="1:13" ht="15" customHeight="1" x14ac:dyDescent="0.25">
      <c r="A3543" s="64" t="s">
        <v>176</v>
      </c>
      <c r="B3543" s="65" t="s">
        <v>177</v>
      </c>
      <c r="C3543" s="65" t="s">
        <v>1160</v>
      </c>
      <c r="D3543" s="65" t="s">
        <v>1161</v>
      </c>
      <c r="E3543" s="77" t="s">
        <v>361</v>
      </c>
      <c r="F3543" s="65" t="s">
        <v>633</v>
      </c>
      <c r="G3543" s="65" t="s">
        <v>652</v>
      </c>
      <c r="H3543" s="65" t="s">
        <v>635</v>
      </c>
      <c r="I3543" s="81">
        <v>114.50825100000002</v>
      </c>
      <c r="J3543" s="48" t="str">
        <f t="shared" si="55"/>
        <v>560 Dept of Natural Resources</v>
      </c>
      <c r="K3543" s="48" t="str">
        <f>IFERROR(VLOOKUP(C3543,AppropUnits[],13,0),D3543)</f>
        <v>DNR Watershed</v>
      </c>
      <c r="L3543" s="72" t="s">
        <v>632</v>
      </c>
      <c r="M3543" s="73" t="s">
        <v>2161</v>
      </c>
    </row>
    <row r="3544" spans="1:13" ht="15" customHeight="1" x14ac:dyDescent="0.25">
      <c r="A3544" s="64" t="s">
        <v>176</v>
      </c>
      <c r="B3544" s="65" t="s">
        <v>177</v>
      </c>
      <c r="C3544" s="65" t="s">
        <v>1162</v>
      </c>
      <c r="D3544" s="65" t="s">
        <v>1163</v>
      </c>
      <c r="E3544" s="77" t="s">
        <v>361</v>
      </c>
      <c r="F3544" s="65" t="s">
        <v>633</v>
      </c>
      <c r="G3544" s="65" t="s">
        <v>634</v>
      </c>
      <c r="H3544" s="65" t="s">
        <v>13</v>
      </c>
      <c r="I3544" s="81">
        <v>-41.677599999999799</v>
      </c>
      <c r="J3544" s="48" t="str">
        <f t="shared" si="55"/>
        <v>560 Dept of Natural Resources</v>
      </c>
      <c r="K3544" s="48" t="str">
        <f>IFERROR(VLOOKUP(C3544,AppropUnits[],13,0),D3544)</f>
        <v>DNR DSP Executive Management</v>
      </c>
      <c r="L3544" s="72" t="s">
        <v>632</v>
      </c>
      <c r="M3544" s="73" t="s">
        <v>2161</v>
      </c>
    </row>
    <row r="3545" spans="1:13" ht="15" customHeight="1" x14ac:dyDescent="0.25">
      <c r="A3545" s="64" t="s">
        <v>176</v>
      </c>
      <c r="B3545" s="65" t="s">
        <v>177</v>
      </c>
      <c r="C3545" s="65" t="s">
        <v>1162</v>
      </c>
      <c r="D3545" s="65" t="s">
        <v>1163</v>
      </c>
      <c r="E3545" s="77" t="s">
        <v>361</v>
      </c>
      <c r="F3545" s="65" t="s">
        <v>633</v>
      </c>
      <c r="G3545" s="65" t="s">
        <v>634</v>
      </c>
      <c r="H3545" s="65" t="s">
        <v>635</v>
      </c>
      <c r="I3545" s="81">
        <v>217.7906000000003</v>
      </c>
      <c r="J3545" s="48" t="str">
        <f t="shared" si="55"/>
        <v>560 Dept of Natural Resources</v>
      </c>
      <c r="K3545" s="48" t="str">
        <f>IFERROR(VLOOKUP(C3545,AppropUnits[],13,0),D3545)</f>
        <v>DNR DSP Executive Management</v>
      </c>
      <c r="L3545" s="72" t="s">
        <v>632</v>
      </c>
      <c r="M3545" s="73" t="s">
        <v>2161</v>
      </c>
    </row>
    <row r="3546" spans="1:13" ht="15" customHeight="1" x14ac:dyDescent="0.25">
      <c r="A3546" s="64" t="s">
        <v>176</v>
      </c>
      <c r="B3546" s="65" t="s">
        <v>177</v>
      </c>
      <c r="C3546" s="65" t="s">
        <v>1162</v>
      </c>
      <c r="D3546" s="65" t="s">
        <v>1163</v>
      </c>
      <c r="E3546" s="77" t="s">
        <v>361</v>
      </c>
      <c r="F3546" s="65" t="s">
        <v>633</v>
      </c>
      <c r="G3546" s="65" t="s">
        <v>667</v>
      </c>
      <c r="H3546" s="65" t="s">
        <v>635</v>
      </c>
      <c r="I3546" s="81">
        <v>301.69999999999908</v>
      </c>
      <c r="J3546" s="48" t="str">
        <f t="shared" si="55"/>
        <v>560 Dept of Natural Resources</v>
      </c>
      <c r="K3546" s="48" t="str">
        <f>IFERROR(VLOOKUP(C3546,AppropUnits[],13,0),D3546)</f>
        <v>DNR DSP Executive Management</v>
      </c>
      <c r="L3546" s="72" t="s">
        <v>632</v>
      </c>
      <c r="M3546" s="73" t="s">
        <v>2161</v>
      </c>
    </row>
    <row r="3547" spans="1:13" ht="15" customHeight="1" x14ac:dyDescent="0.25">
      <c r="A3547" s="64" t="s">
        <v>176</v>
      </c>
      <c r="B3547" s="65" t="s">
        <v>177</v>
      </c>
      <c r="C3547" s="65" t="s">
        <v>1162</v>
      </c>
      <c r="D3547" s="65" t="s">
        <v>1163</v>
      </c>
      <c r="E3547" s="77" t="s">
        <v>361</v>
      </c>
      <c r="F3547" s="65" t="s">
        <v>633</v>
      </c>
      <c r="G3547" s="65" t="s">
        <v>644</v>
      </c>
      <c r="H3547" s="65" t="s">
        <v>635</v>
      </c>
      <c r="I3547" s="81">
        <v>107.98499999999993</v>
      </c>
      <c r="J3547" s="48" t="str">
        <f t="shared" si="55"/>
        <v>560 Dept of Natural Resources</v>
      </c>
      <c r="K3547" s="48" t="str">
        <f>IFERROR(VLOOKUP(C3547,AppropUnits[],13,0),D3547)</f>
        <v>DNR DSP Executive Management</v>
      </c>
      <c r="L3547" s="72" t="s">
        <v>632</v>
      </c>
      <c r="M3547" s="73" t="s">
        <v>2161</v>
      </c>
    </row>
    <row r="3548" spans="1:13" ht="15" customHeight="1" x14ac:dyDescent="0.25">
      <c r="A3548" s="64" t="s">
        <v>176</v>
      </c>
      <c r="B3548" s="65" t="s">
        <v>177</v>
      </c>
      <c r="C3548" s="65" t="s">
        <v>194</v>
      </c>
      <c r="D3548" s="65" t="s">
        <v>1164</v>
      </c>
      <c r="E3548" s="77" t="s">
        <v>361</v>
      </c>
      <c r="F3548" s="65" t="s">
        <v>633</v>
      </c>
      <c r="G3548" s="65" t="s">
        <v>634</v>
      </c>
      <c r="H3548" s="65" t="s">
        <v>13</v>
      </c>
      <c r="I3548" s="81">
        <v>-3796.8443999999904</v>
      </c>
      <c r="J3548" s="48" t="str">
        <f t="shared" si="55"/>
        <v>560 Dept of Natural Resources</v>
      </c>
      <c r="K3548" s="48" t="str">
        <f>IFERROR(VLOOKUP(C3548,AppropUnits[],13,0),D3548)</f>
        <v>DNR DSP Park Operation Management</v>
      </c>
      <c r="L3548" s="72" t="s">
        <v>632</v>
      </c>
      <c r="M3548" s="73" t="s">
        <v>2161</v>
      </c>
    </row>
    <row r="3549" spans="1:13" ht="15" customHeight="1" x14ac:dyDescent="0.25">
      <c r="A3549" s="64" t="s">
        <v>176</v>
      </c>
      <c r="B3549" s="65" t="s">
        <v>177</v>
      </c>
      <c r="C3549" s="65" t="s">
        <v>194</v>
      </c>
      <c r="D3549" s="65" t="s">
        <v>1164</v>
      </c>
      <c r="E3549" s="77" t="s">
        <v>361</v>
      </c>
      <c r="F3549" s="65" t="s">
        <v>633</v>
      </c>
      <c r="G3549" s="65" t="s">
        <v>634</v>
      </c>
      <c r="H3549" s="65" t="s">
        <v>635</v>
      </c>
      <c r="I3549" s="81">
        <v>4115.4006000000045</v>
      </c>
      <c r="J3549" s="48" t="str">
        <f t="shared" si="55"/>
        <v>560 Dept of Natural Resources</v>
      </c>
      <c r="K3549" s="48" t="str">
        <f>IFERROR(VLOOKUP(C3549,AppropUnits[],13,0),D3549)</f>
        <v>DNR DSP Park Operation Management</v>
      </c>
      <c r="L3549" s="72" t="s">
        <v>632</v>
      </c>
      <c r="M3549" s="73" t="s">
        <v>2161</v>
      </c>
    </row>
    <row r="3550" spans="1:13" ht="15" customHeight="1" x14ac:dyDescent="0.25">
      <c r="A3550" s="64" t="s">
        <v>176</v>
      </c>
      <c r="B3550" s="65" t="s">
        <v>177</v>
      </c>
      <c r="C3550" s="65" t="s">
        <v>194</v>
      </c>
      <c r="D3550" s="65" t="s">
        <v>1164</v>
      </c>
      <c r="E3550" s="77" t="s">
        <v>361</v>
      </c>
      <c r="F3550" s="65" t="s">
        <v>633</v>
      </c>
      <c r="G3550" s="65" t="s">
        <v>667</v>
      </c>
      <c r="H3550" s="65" t="s">
        <v>635</v>
      </c>
      <c r="I3550" s="81">
        <v>10546.569999999969</v>
      </c>
      <c r="J3550" s="48" t="str">
        <f t="shared" si="55"/>
        <v>560 Dept of Natural Resources</v>
      </c>
      <c r="K3550" s="48" t="str">
        <f>IFERROR(VLOOKUP(C3550,AppropUnits[],13,0),D3550)</f>
        <v>DNR DSP Park Operation Management</v>
      </c>
      <c r="L3550" s="72" t="s">
        <v>632</v>
      </c>
      <c r="M3550" s="73" t="s">
        <v>2161</v>
      </c>
    </row>
    <row r="3551" spans="1:13" ht="15" customHeight="1" x14ac:dyDescent="0.25">
      <c r="A3551" s="64" t="s">
        <v>176</v>
      </c>
      <c r="B3551" s="65" t="s">
        <v>177</v>
      </c>
      <c r="C3551" s="65" t="s">
        <v>194</v>
      </c>
      <c r="D3551" s="65" t="s">
        <v>1164</v>
      </c>
      <c r="E3551" s="77" t="s">
        <v>361</v>
      </c>
      <c r="F3551" s="65" t="s">
        <v>633</v>
      </c>
      <c r="G3551" s="65" t="s">
        <v>644</v>
      </c>
      <c r="H3551" s="65" t="s">
        <v>635</v>
      </c>
      <c r="I3551" s="81">
        <v>3860.8549999999973</v>
      </c>
      <c r="J3551" s="48" t="str">
        <f t="shared" si="55"/>
        <v>560 Dept of Natural Resources</v>
      </c>
      <c r="K3551" s="48" t="str">
        <f>IFERROR(VLOOKUP(C3551,AppropUnits[],13,0),D3551)</f>
        <v>DNR DSP Park Operation Management</v>
      </c>
      <c r="L3551" s="72" t="s">
        <v>632</v>
      </c>
      <c r="M3551" s="73" t="s">
        <v>2161</v>
      </c>
    </row>
    <row r="3552" spans="1:13" ht="15" customHeight="1" x14ac:dyDescent="0.25">
      <c r="A3552" s="64" t="s">
        <v>176</v>
      </c>
      <c r="B3552" s="65" t="s">
        <v>177</v>
      </c>
      <c r="C3552" s="65" t="s">
        <v>195</v>
      </c>
      <c r="D3552" s="65" t="s">
        <v>1165</v>
      </c>
      <c r="E3552" s="77" t="s">
        <v>361</v>
      </c>
      <c r="F3552" s="65" t="s">
        <v>633</v>
      </c>
      <c r="G3552" s="65" t="s">
        <v>634</v>
      </c>
      <c r="H3552" s="65" t="s">
        <v>635</v>
      </c>
      <c r="I3552" s="81">
        <v>51.42120000000007</v>
      </c>
      <c r="J3552" s="48" t="str">
        <f t="shared" si="55"/>
        <v>560 Dept of Natural Resources</v>
      </c>
      <c r="K3552" s="48" t="str">
        <f>IFERROR(VLOOKUP(C3552,AppropUnits[],13,0),D3552)</f>
        <v>DNR DSP Planning &amp; Design</v>
      </c>
      <c r="L3552" s="72" t="s">
        <v>632</v>
      </c>
      <c r="M3552" s="73" t="s">
        <v>2161</v>
      </c>
    </row>
    <row r="3553" spans="1:13" ht="15" customHeight="1" x14ac:dyDescent="0.25">
      <c r="A3553" s="64" t="s">
        <v>176</v>
      </c>
      <c r="B3553" s="65" t="s">
        <v>177</v>
      </c>
      <c r="C3553" s="65" t="s">
        <v>195</v>
      </c>
      <c r="D3553" s="65" t="s">
        <v>1165</v>
      </c>
      <c r="E3553" s="77" t="s">
        <v>361</v>
      </c>
      <c r="F3553" s="65" t="s">
        <v>633</v>
      </c>
      <c r="G3553" s="65" t="s">
        <v>667</v>
      </c>
      <c r="H3553" s="65" t="s">
        <v>635</v>
      </c>
      <c r="I3553" s="81">
        <v>103.43999999999969</v>
      </c>
      <c r="J3553" s="48" t="str">
        <f t="shared" si="55"/>
        <v>560 Dept of Natural Resources</v>
      </c>
      <c r="K3553" s="48" t="str">
        <f>IFERROR(VLOOKUP(C3553,AppropUnits[],13,0),D3553)</f>
        <v>DNR DSP Planning &amp; Design</v>
      </c>
      <c r="L3553" s="72" t="s">
        <v>632</v>
      </c>
      <c r="M3553" s="73" t="s">
        <v>2161</v>
      </c>
    </row>
    <row r="3554" spans="1:13" ht="15" customHeight="1" x14ac:dyDescent="0.25">
      <c r="A3554" s="64" t="s">
        <v>176</v>
      </c>
      <c r="B3554" s="65" t="s">
        <v>177</v>
      </c>
      <c r="C3554" s="65" t="s">
        <v>195</v>
      </c>
      <c r="D3554" s="65" t="s">
        <v>1165</v>
      </c>
      <c r="E3554" s="77" t="s">
        <v>361</v>
      </c>
      <c r="F3554" s="65" t="s">
        <v>633</v>
      </c>
      <c r="G3554" s="65" t="s">
        <v>644</v>
      </c>
      <c r="H3554" s="65" t="s">
        <v>635</v>
      </c>
      <c r="I3554" s="81">
        <v>20.344999999999985</v>
      </c>
      <c r="J3554" s="48" t="str">
        <f t="shared" si="55"/>
        <v>560 Dept of Natural Resources</v>
      </c>
      <c r="K3554" s="48" t="str">
        <f>IFERROR(VLOOKUP(C3554,AppropUnits[],13,0),D3554)</f>
        <v>DNR DSP Planning &amp; Design</v>
      </c>
      <c r="L3554" s="72" t="s">
        <v>632</v>
      </c>
      <c r="M3554" s="73" t="s">
        <v>2161</v>
      </c>
    </row>
    <row r="3555" spans="1:13" ht="15" customHeight="1" x14ac:dyDescent="0.25">
      <c r="A3555" s="64" t="s">
        <v>176</v>
      </c>
      <c r="B3555" s="65" t="s">
        <v>177</v>
      </c>
      <c r="C3555" s="65" t="s">
        <v>196</v>
      </c>
      <c r="D3555" s="65" t="s">
        <v>1166</v>
      </c>
      <c r="E3555" s="77" t="s">
        <v>361</v>
      </c>
      <c r="F3555" s="65" t="s">
        <v>633</v>
      </c>
      <c r="G3555" s="65" t="s">
        <v>634</v>
      </c>
      <c r="H3555" s="65" t="s">
        <v>13</v>
      </c>
      <c r="I3555" s="81">
        <v>-80.995999999999739</v>
      </c>
      <c r="J3555" s="48" t="str">
        <f t="shared" si="55"/>
        <v>560 Dept of Natural Resources</v>
      </c>
      <c r="K3555" s="48" t="str">
        <f>IFERROR(VLOOKUP(C3555,AppropUnits[],13,0),D3555)</f>
        <v>DNR DSP Support Services</v>
      </c>
      <c r="L3555" s="72" t="s">
        <v>632</v>
      </c>
      <c r="M3555" s="73" t="s">
        <v>2161</v>
      </c>
    </row>
    <row r="3556" spans="1:13" ht="15" customHeight="1" x14ac:dyDescent="0.25">
      <c r="A3556" s="64" t="s">
        <v>176</v>
      </c>
      <c r="B3556" s="65" t="s">
        <v>177</v>
      </c>
      <c r="C3556" s="65" t="s">
        <v>196</v>
      </c>
      <c r="D3556" s="65" t="s">
        <v>1166</v>
      </c>
      <c r="E3556" s="77" t="s">
        <v>361</v>
      </c>
      <c r="F3556" s="65" t="s">
        <v>633</v>
      </c>
      <c r="G3556" s="65" t="s">
        <v>634</v>
      </c>
      <c r="H3556" s="65" t="s">
        <v>635</v>
      </c>
      <c r="I3556" s="81">
        <v>1245.2108920519099</v>
      </c>
      <c r="J3556" s="48" t="str">
        <f t="shared" si="55"/>
        <v>560 Dept of Natural Resources</v>
      </c>
      <c r="K3556" s="48" t="str">
        <f>IFERROR(VLOOKUP(C3556,AppropUnits[],13,0),D3556)</f>
        <v>DNR DSP Support Services</v>
      </c>
      <c r="L3556" s="72" t="s">
        <v>632</v>
      </c>
      <c r="M3556" s="73" t="s">
        <v>2161</v>
      </c>
    </row>
    <row r="3557" spans="1:13" ht="15" customHeight="1" x14ac:dyDescent="0.25">
      <c r="A3557" s="64" t="s">
        <v>176</v>
      </c>
      <c r="B3557" s="65" t="s">
        <v>177</v>
      </c>
      <c r="C3557" s="65" t="s">
        <v>196</v>
      </c>
      <c r="D3557" s="65" t="s">
        <v>1166</v>
      </c>
      <c r="E3557" s="77" t="s">
        <v>361</v>
      </c>
      <c r="F3557" s="65" t="s">
        <v>633</v>
      </c>
      <c r="G3557" s="65" t="s">
        <v>667</v>
      </c>
      <c r="H3557" s="65" t="s">
        <v>635</v>
      </c>
      <c r="I3557" s="81">
        <v>2710.9899999999921</v>
      </c>
      <c r="J3557" s="48" t="str">
        <f t="shared" si="55"/>
        <v>560 Dept of Natural Resources</v>
      </c>
      <c r="K3557" s="48" t="str">
        <f>IFERROR(VLOOKUP(C3557,AppropUnits[],13,0),D3557)</f>
        <v>DNR DSP Support Services</v>
      </c>
      <c r="L3557" s="72" t="s">
        <v>632</v>
      </c>
      <c r="M3557" s="73" t="s">
        <v>2161</v>
      </c>
    </row>
    <row r="3558" spans="1:13" ht="15" customHeight="1" x14ac:dyDescent="0.25">
      <c r="A3558" s="64" t="s">
        <v>176</v>
      </c>
      <c r="B3558" s="65" t="s">
        <v>177</v>
      </c>
      <c r="C3558" s="65" t="s">
        <v>196</v>
      </c>
      <c r="D3558" s="65" t="s">
        <v>1166</v>
      </c>
      <c r="E3558" s="77" t="s">
        <v>361</v>
      </c>
      <c r="F3558" s="65" t="s">
        <v>633</v>
      </c>
      <c r="G3558" s="65" t="s">
        <v>644</v>
      </c>
      <c r="H3558" s="65" t="s">
        <v>635</v>
      </c>
      <c r="I3558" s="81">
        <v>339.60499999999979</v>
      </c>
      <c r="J3558" s="48" t="str">
        <f t="shared" si="55"/>
        <v>560 Dept of Natural Resources</v>
      </c>
      <c r="K3558" s="48" t="str">
        <f>IFERROR(VLOOKUP(C3558,AppropUnits[],13,0),D3558)</f>
        <v>DNR DSP Support Services</v>
      </c>
      <c r="L3558" s="72" t="s">
        <v>632</v>
      </c>
      <c r="M3558" s="73" t="s">
        <v>2161</v>
      </c>
    </row>
    <row r="3559" spans="1:13" ht="15" customHeight="1" x14ac:dyDescent="0.25">
      <c r="A3559" s="64" t="s">
        <v>176</v>
      </c>
      <c r="B3559" s="65" t="s">
        <v>177</v>
      </c>
      <c r="C3559" s="65" t="s">
        <v>196</v>
      </c>
      <c r="D3559" s="65" t="s">
        <v>1166</v>
      </c>
      <c r="E3559" s="77" t="s">
        <v>361</v>
      </c>
      <c r="F3559" s="65" t="s">
        <v>633</v>
      </c>
      <c r="G3559" s="65" t="s">
        <v>652</v>
      </c>
      <c r="H3559" s="65" t="s">
        <v>635</v>
      </c>
      <c r="I3559" s="81">
        <v>628.48019470799966</v>
      </c>
      <c r="J3559" s="48" t="str">
        <f t="shared" si="55"/>
        <v>560 Dept of Natural Resources</v>
      </c>
      <c r="K3559" s="48" t="str">
        <f>IFERROR(VLOOKUP(C3559,AppropUnits[],13,0),D3559)</f>
        <v>DNR DSP Support Services</v>
      </c>
      <c r="L3559" s="72" t="s">
        <v>632</v>
      </c>
      <c r="M3559" s="73" t="s">
        <v>2161</v>
      </c>
    </row>
    <row r="3560" spans="1:13" ht="15" customHeight="1" x14ac:dyDescent="0.25">
      <c r="A3560" s="64" t="s">
        <v>176</v>
      </c>
      <c r="B3560" s="65" t="s">
        <v>177</v>
      </c>
      <c r="C3560" s="65" t="s">
        <v>197</v>
      </c>
      <c r="D3560" s="65" t="s">
        <v>1167</v>
      </c>
      <c r="E3560" s="77" t="s">
        <v>361</v>
      </c>
      <c r="F3560" s="65" t="s">
        <v>633</v>
      </c>
      <c r="G3560" s="65" t="s">
        <v>634</v>
      </c>
      <c r="H3560" s="65" t="s">
        <v>13</v>
      </c>
      <c r="I3560" s="81">
        <v>-90.385799999999733</v>
      </c>
      <c r="J3560" s="48" t="str">
        <f t="shared" si="55"/>
        <v>560 Dept of Natural Resources</v>
      </c>
      <c r="K3560" s="48" t="str">
        <f>IFERROR(VLOOKUP(C3560,AppropUnits[],13,0),D3560)</f>
        <v>DNR DSP Recreation Services</v>
      </c>
      <c r="L3560" s="72" t="s">
        <v>632</v>
      </c>
      <c r="M3560" s="73" t="s">
        <v>2161</v>
      </c>
    </row>
    <row r="3561" spans="1:13" ht="15" customHeight="1" x14ac:dyDescent="0.25">
      <c r="A3561" s="64" t="s">
        <v>176</v>
      </c>
      <c r="B3561" s="65" t="s">
        <v>177</v>
      </c>
      <c r="C3561" s="65" t="s">
        <v>197</v>
      </c>
      <c r="D3561" s="65" t="s">
        <v>1167</v>
      </c>
      <c r="E3561" s="77" t="s">
        <v>361</v>
      </c>
      <c r="F3561" s="65" t="s">
        <v>633</v>
      </c>
      <c r="G3561" s="65" t="s">
        <v>634</v>
      </c>
      <c r="H3561" s="65" t="s">
        <v>635</v>
      </c>
      <c r="I3561" s="81">
        <v>175.06832600000021</v>
      </c>
      <c r="J3561" s="48" t="str">
        <f t="shared" si="55"/>
        <v>560 Dept of Natural Resources</v>
      </c>
      <c r="K3561" s="48" t="str">
        <f>IFERROR(VLOOKUP(C3561,AppropUnits[],13,0),D3561)</f>
        <v>DNR DSP Recreation Services</v>
      </c>
      <c r="L3561" s="72" t="s">
        <v>632</v>
      </c>
      <c r="M3561" s="73" t="s">
        <v>2161</v>
      </c>
    </row>
    <row r="3562" spans="1:13" ht="15" customHeight="1" x14ac:dyDescent="0.25">
      <c r="A3562" s="64" t="s">
        <v>176</v>
      </c>
      <c r="B3562" s="65" t="s">
        <v>177</v>
      </c>
      <c r="C3562" s="65" t="s">
        <v>197</v>
      </c>
      <c r="D3562" s="65" t="s">
        <v>1167</v>
      </c>
      <c r="E3562" s="77" t="s">
        <v>361</v>
      </c>
      <c r="F3562" s="65" t="s">
        <v>633</v>
      </c>
      <c r="G3562" s="65" t="s">
        <v>667</v>
      </c>
      <c r="H3562" s="65" t="s">
        <v>635</v>
      </c>
      <c r="I3562" s="81">
        <v>435.30999999999869</v>
      </c>
      <c r="J3562" s="48" t="str">
        <f t="shared" si="55"/>
        <v>560 Dept of Natural Resources</v>
      </c>
      <c r="K3562" s="48" t="str">
        <f>IFERROR(VLOOKUP(C3562,AppropUnits[],13,0),D3562)</f>
        <v>DNR DSP Recreation Services</v>
      </c>
      <c r="L3562" s="72" t="s">
        <v>632</v>
      </c>
      <c r="M3562" s="73" t="s">
        <v>2161</v>
      </c>
    </row>
    <row r="3563" spans="1:13" ht="15" customHeight="1" x14ac:dyDescent="0.25">
      <c r="A3563" s="64" t="s">
        <v>176</v>
      </c>
      <c r="B3563" s="65" t="s">
        <v>177</v>
      </c>
      <c r="C3563" s="65" t="s">
        <v>197</v>
      </c>
      <c r="D3563" s="65" t="s">
        <v>1167</v>
      </c>
      <c r="E3563" s="77" t="s">
        <v>361</v>
      </c>
      <c r="F3563" s="65" t="s">
        <v>633</v>
      </c>
      <c r="G3563" s="65" t="s">
        <v>644</v>
      </c>
      <c r="H3563" s="65" t="s">
        <v>635</v>
      </c>
      <c r="I3563" s="81">
        <v>336.4749999999998</v>
      </c>
      <c r="J3563" s="48" t="str">
        <f t="shared" si="55"/>
        <v>560 Dept of Natural Resources</v>
      </c>
      <c r="K3563" s="48" t="str">
        <f>IFERROR(VLOOKUP(C3563,AppropUnits[],13,0),D3563)</f>
        <v>DNR DSP Recreation Services</v>
      </c>
      <c r="L3563" s="72" t="s">
        <v>632</v>
      </c>
      <c r="M3563" s="73" t="s">
        <v>2161</v>
      </c>
    </row>
    <row r="3564" spans="1:13" ht="15" customHeight="1" x14ac:dyDescent="0.25">
      <c r="A3564" s="64" t="s">
        <v>176</v>
      </c>
      <c r="B3564" s="65" t="s">
        <v>177</v>
      </c>
      <c r="C3564" s="65" t="s">
        <v>1168</v>
      </c>
      <c r="D3564" s="65" t="s">
        <v>1169</v>
      </c>
      <c r="E3564" s="77" t="s">
        <v>361</v>
      </c>
      <c r="F3564" s="65" t="s">
        <v>633</v>
      </c>
      <c r="G3564" s="65" t="s">
        <v>634</v>
      </c>
      <c r="H3564" s="65" t="s">
        <v>13</v>
      </c>
      <c r="I3564" s="81">
        <v>-1044.2245999999955</v>
      </c>
      <c r="J3564" s="48" t="str">
        <f t="shared" si="55"/>
        <v>560 Dept of Natural Resources</v>
      </c>
      <c r="K3564" s="48" t="str">
        <f>IFERROR(VLOOKUP(C3564,AppropUnits[],13,0),D3564)</f>
        <v>DNR UGS Administration</v>
      </c>
      <c r="L3564" s="72" t="s">
        <v>632</v>
      </c>
      <c r="M3564" s="73" t="s">
        <v>2161</v>
      </c>
    </row>
    <row r="3565" spans="1:13" ht="15" customHeight="1" x14ac:dyDescent="0.25">
      <c r="A3565" s="64" t="s">
        <v>176</v>
      </c>
      <c r="B3565" s="65" t="s">
        <v>177</v>
      </c>
      <c r="C3565" s="65" t="s">
        <v>1170</v>
      </c>
      <c r="D3565" s="65" t="s">
        <v>1171</v>
      </c>
      <c r="E3565" s="77" t="s">
        <v>361</v>
      </c>
      <c r="F3565" s="65" t="s">
        <v>633</v>
      </c>
      <c r="G3565" s="65" t="s">
        <v>634</v>
      </c>
      <c r="H3565" s="65" t="s">
        <v>635</v>
      </c>
      <c r="I3565" s="81">
        <v>2881.0715223995826</v>
      </c>
      <c r="J3565" s="48" t="str">
        <f t="shared" si="55"/>
        <v>560 Dept of Natural Resources</v>
      </c>
      <c r="K3565" s="48" t="str">
        <f>IFERROR(VLOOKUP(C3565,AppropUnits[],13,0),D3565)</f>
        <v>DNR UGS Information &amp; Outreach</v>
      </c>
      <c r="L3565" s="72" t="s">
        <v>632</v>
      </c>
      <c r="M3565" s="73" t="s">
        <v>2161</v>
      </c>
    </row>
    <row r="3566" spans="1:13" ht="15" customHeight="1" x14ac:dyDescent="0.25">
      <c r="A3566" s="64" t="s">
        <v>176</v>
      </c>
      <c r="B3566" s="65" t="s">
        <v>177</v>
      </c>
      <c r="C3566" s="65" t="s">
        <v>1170</v>
      </c>
      <c r="D3566" s="65" t="s">
        <v>1171</v>
      </c>
      <c r="E3566" s="77" t="s">
        <v>361</v>
      </c>
      <c r="F3566" s="65" t="s">
        <v>633</v>
      </c>
      <c r="G3566" s="65" t="s">
        <v>650</v>
      </c>
      <c r="H3566" s="65" t="s">
        <v>635</v>
      </c>
      <c r="I3566" s="81">
        <v>214.27745932322759</v>
      </c>
      <c r="J3566" s="48" t="str">
        <f t="shared" si="55"/>
        <v>560 Dept of Natural Resources</v>
      </c>
      <c r="K3566" s="48" t="str">
        <f>IFERROR(VLOOKUP(C3566,AppropUnits[],13,0),D3566)</f>
        <v>DNR UGS Information &amp; Outreach</v>
      </c>
      <c r="L3566" s="72" t="s">
        <v>632</v>
      </c>
      <c r="M3566" s="73" t="s">
        <v>2161</v>
      </c>
    </row>
    <row r="3567" spans="1:13" ht="15" customHeight="1" x14ac:dyDescent="0.25">
      <c r="A3567" s="64" t="s">
        <v>176</v>
      </c>
      <c r="B3567" s="65" t="s">
        <v>177</v>
      </c>
      <c r="C3567" s="65" t="s">
        <v>1170</v>
      </c>
      <c r="D3567" s="65" t="s">
        <v>1171</v>
      </c>
      <c r="E3567" s="77" t="s">
        <v>361</v>
      </c>
      <c r="F3567" s="65" t="s">
        <v>633</v>
      </c>
      <c r="G3567" s="65" t="s">
        <v>667</v>
      </c>
      <c r="H3567" s="65" t="s">
        <v>635</v>
      </c>
      <c r="I3567" s="81">
        <v>4542.7399999999861</v>
      </c>
      <c r="J3567" s="48" t="str">
        <f t="shared" si="55"/>
        <v>560 Dept of Natural Resources</v>
      </c>
      <c r="K3567" s="48" t="str">
        <f>IFERROR(VLOOKUP(C3567,AppropUnits[],13,0),D3567)</f>
        <v>DNR UGS Information &amp; Outreach</v>
      </c>
      <c r="L3567" s="72" t="s">
        <v>632</v>
      </c>
      <c r="M3567" s="73" t="s">
        <v>2161</v>
      </c>
    </row>
    <row r="3568" spans="1:13" ht="15" customHeight="1" x14ac:dyDescent="0.25">
      <c r="A3568" s="64" t="s">
        <v>176</v>
      </c>
      <c r="B3568" s="65" t="s">
        <v>177</v>
      </c>
      <c r="C3568" s="65" t="s">
        <v>1170</v>
      </c>
      <c r="D3568" s="65" t="s">
        <v>1171</v>
      </c>
      <c r="E3568" s="77" t="s">
        <v>361</v>
      </c>
      <c r="F3568" s="65" t="s">
        <v>633</v>
      </c>
      <c r="G3568" s="65" t="s">
        <v>644</v>
      </c>
      <c r="H3568" s="65" t="s">
        <v>635</v>
      </c>
      <c r="I3568" s="81">
        <v>1414.7599999999991</v>
      </c>
      <c r="J3568" s="48" t="str">
        <f t="shared" si="55"/>
        <v>560 Dept of Natural Resources</v>
      </c>
      <c r="K3568" s="48" t="str">
        <f>IFERROR(VLOOKUP(C3568,AppropUnits[],13,0),D3568)</f>
        <v>DNR UGS Information &amp; Outreach</v>
      </c>
      <c r="L3568" s="72" t="s">
        <v>632</v>
      </c>
      <c r="M3568" s="73" t="s">
        <v>2161</v>
      </c>
    </row>
    <row r="3569" spans="1:13" ht="15" customHeight="1" x14ac:dyDescent="0.25">
      <c r="A3569" s="64" t="s">
        <v>176</v>
      </c>
      <c r="B3569" s="65" t="s">
        <v>177</v>
      </c>
      <c r="C3569" s="65" t="s">
        <v>1170</v>
      </c>
      <c r="D3569" s="65" t="s">
        <v>1171</v>
      </c>
      <c r="E3569" s="77" t="s">
        <v>361</v>
      </c>
      <c r="F3569" s="65" t="s">
        <v>633</v>
      </c>
      <c r="G3569" s="65" t="s">
        <v>652</v>
      </c>
      <c r="H3569" s="65" t="s">
        <v>635</v>
      </c>
      <c r="I3569" s="81">
        <v>6815.8834173839978</v>
      </c>
      <c r="J3569" s="48" t="str">
        <f t="shared" si="55"/>
        <v>560 Dept of Natural Resources</v>
      </c>
      <c r="K3569" s="48" t="str">
        <f>IFERROR(VLOOKUP(C3569,AppropUnits[],13,0),D3569)</f>
        <v>DNR UGS Information &amp; Outreach</v>
      </c>
      <c r="L3569" s="72" t="s">
        <v>632</v>
      </c>
      <c r="M3569" s="73" t="s">
        <v>2161</v>
      </c>
    </row>
    <row r="3570" spans="1:13" ht="15" customHeight="1" x14ac:dyDescent="0.25">
      <c r="A3570" s="64" t="s">
        <v>176</v>
      </c>
      <c r="B3570" s="65" t="s">
        <v>177</v>
      </c>
      <c r="C3570" s="65" t="s">
        <v>1172</v>
      </c>
      <c r="D3570" s="65" t="s">
        <v>1173</v>
      </c>
      <c r="E3570" s="77" t="s">
        <v>361</v>
      </c>
      <c r="F3570" s="65" t="s">
        <v>633</v>
      </c>
      <c r="G3570" s="65" t="s">
        <v>634</v>
      </c>
      <c r="H3570" s="65" t="s">
        <v>13</v>
      </c>
      <c r="I3570" s="81">
        <v>-152.63579999999945</v>
      </c>
      <c r="J3570" s="48" t="str">
        <f t="shared" si="55"/>
        <v>560 Dept of Natural Resources</v>
      </c>
      <c r="K3570" s="48" t="str">
        <f>IFERROR(VLOOKUP(C3570,AppropUnits[],13,0),D3570)</f>
        <v>DNR WRE Water Resources Administration</v>
      </c>
      <c r="L3570" s="72" t="s">
        <v>632</v>
      </c>
      <c r="M3570" s="73" t="s">
        <v>2161</v>
      </c>
    </row>
    <row r="3571" spans="1:13" ht="15" customHeight="1" x14ac:dyDescent="0.25">
      <c r="A3571" s="64" t="s">
        <v>176</v>
      </c>
      <c r="B3571" s="65" t="s">
        <v>177</v>
      </c>
      <c r="C3571" s="65" t="s">
        <v>1172</v>
      </c>
      <c r="D3571" s="65" t="s">
        <v>1173</v>
      </c>
      <c r="E3571" s="77" t="s">
        <v>361</v>
      </c>
      <c r="F3571" s="65" t="s">
        <v>633</v>
      </c>
      <c r="G3571" s="65" t="s">
        <v>634</v>
      </c>
      <c r="H3571" s="65" t="s">
        <v>635</v>
      </c>
      <c r="I3571" s="81">
        <v>240.5818000000003</v>
      </c>
      <c r="J3571" s="48" t="str">
        <f t="shared" si="55"/>
        <v>560 Dept of Natural Resources</v>
      </c>
      <c r="K3571" s="48" t="str">
        <f>IFERROR(VLOOKUP(C3571,AppropUnits[],13,0),D3571)</f>
        <v>DNR WRE Water Resources Administration</v>
      </c>
      <c r="L3571" s="72" t="s">
        <v>632</v>
      </c>
      <c r="M3571" s="73" t="s">
        <v>2161</v>
      </c>
    </row>
    <row r="3572" spans="1:13" ht="15" customHeight="1" x14ac:dyDescent="0.25">
      <c r="A3572" s="64" t="s">
        <v>176</v>
      </c>
      <c r="B3572" s="65" t="s">
        <v>177</v>
      </c>
      <c r="C3572" s="65" t="s">
        <v>1172</v>
      </c>
      <c r="D3572" s="65" t="s">
        <v>1173</v>
      </c>
      <c r="E3572" s="77" t="s">
        <v>361</v>
      </c>
      <c r="F3572" s="65" t="s">
        <v>633</v>
      </c>
      <c r="G3572" s="65" t="s">
        <v>649</v>
      </c>
      <c r="H3572" s="65" t="s">
        <v>635</v>
      </c>
      <c r="I3572" s="81">
        <v>82.502500000000154</v>
      </c>
      <c r="J3572" s="48" t="str">
        <f t="shared" si="55"/>
        <v>560 Dept of Natural Resources</v>
      </c>
      <c r="K3572" s="48" t="str">
        <f>IFERROR(VLOOKUP(C3572,AppropUnits[],13,0),D3572)</f>
        <v>DNR WRE Water Resources Administration</v>
      </c>
      <c r="L3572" s="72" t="s">
        <v>632</v>
      </c>
      <c r="M3572" s="73" t="s">
        <v>2161</v>
      </c>
    </row>
    <row r="3573" spans="1:13" ht="15" customHeight="1" x14ac:dyDescent="0.25">
      <c r="A3573" s="64" t="s">
        <v>176</v>
      </c>
      <c r="B3573" s="65" t="s">
        <v>177</v>
      </c>
      <c r="C3573" s="65" t="s">
        <v>1172</v>
      </c>
      <c r="D3573" s="65" t="s">
        <v>1173</v>
      </c>
      <c r="E3573" s="77" t="s">
        <v>361</v>
      </c>
      <c r="F3573" s="65" t="s">
        <v>633</v>
      </c>
      <c r="G3573" s="65" t="s">
        <v>650</v>
      </c>
      <c r="H3573" s="65" t="s">
        <v>635</v>
      </c>
      <c r="I3573" s="81">
        <v>15.25</v>
      </c>
      <c r="J3573" s="48" t="str">
        <f t="shared" si="55"/>
        <v>560 Dept of Natural Resources</v>
      </c>
      <c r="K3573" s="48" t="str">
        <f>IFERROR(VLOOKUP(C3573,AppropUnits[],13,0),D3573)</f>
        <v>DNR WRE Water Resources Administration</v>
      </c>
      <c r="L3573" s="72" t="s">
        <v>632</v>
      </c>
      <c r="M3573" s="73" t="s">
        <v>2161</v>
      </c>
    </row>
    <row r="3574" spans="1:13" ht="15" customHeight="1" x14ac:dyDescent="0.25">
      <c r="A3574" s="64" t="s">
        <v>176</v>
      </c>
      <c r="B3574" s="65" t="s">
        <v>177</v>
      </c>
      <c r="C3574" s="65" t="s">
        <v>1172</v>
      </c>
      <c r="D3574" s="65" t="s">
        <v>1173</v>
      </c>
      <c r="E3574" s="77" t="s">
        <v>361</v>
      </c>
      <c r="F3574" s="65" t="s">
        <v>633</v>
      </c>
      <c r="G3574" s="65" t="s">
        <v>667</v>
      </c>
      <c r="H3574" s="65" t="s">
        <v>635</v>
      </c>
      <c r="I3574" s="81">
        <v>323.24999999999903</v>
      </c>
      <c r="J3574" s="48" t="str">
        <f t="shared" si="55"/>
        <v>560 Dept of Natural Resources</v>
      </c>
      <c r="K3574" s="48" t="str">
        <f>IFERROR(VLOOKUP(C3574,AppropUnits[],13,0),D3574)</f>
        <v>DNR WRE Water Resources Administration</v>
      </c>
      <c r="L3574" s="72" t="s">
        <v>632</v>
      </c>
      <c r="M3574" s="73" t="s">
        <v>2161</v>
      </c>
    </row>
    <row r="3575" spans="1:13" ht="15" customHeight="1" x14ac:dyDescent="0.25">
      <c r="A3575" s="64" t="s">
        <v>176</v>
      </c>
      <c r="B3575" s="65" t="s">
        <v>177</v>
      </c>
      <c r="C3575" s="65" t="s">
        <v>1172</v>
      </c>
      <c r="D3575" s="65" t="s">
        <v>1173</v>
      </c>
      <c r="E3575" s="77" t="s">
        <v>361</v>
      </c>
      <c r="F3575" s="65" t="s">
        <v>633</v>
      </c>
      <c r="G3575" s="65" t="s">
        <v>644</v>
      </c>
      <c r="H3575" s="65" t="s">
        <v>635</v>
      </c>
      <c r="I3575" s="81">
        <v>150.2399999999999</v>
      </c>
      <c r="J3575" s="48" t="str">
        <f t="shared" si="55"/>
        <v>560 Dept of Natural Resources</v>
      </c>
      <c r="K3575" s="48" t="str">
        <f>IFERROR(VLOOKUP(C3575,AppropUnits[],13,0),D3575)</f>
        <v>DNR WRE Water Resources Administration</v>
      </c>
      <c r="L3575" s="72" t="s">
        <v>632</v>
      </c>
      <c r="M3575" s="73" t="s">
        <v>2161</v>
      </c>
    </row>
    <row r="3576" spans="1:13" ht="15" customHeight="1" x14ac:dyDescent="0.25">
      <c r="A3576" s="64" t="s">
        <v>176</v>
      </c>
      <c r="B3576" s="65" t="s">
        <v>177</v>
      </c>
      <c r="C3576" s="65" t="s">
        <v>1172</v>
      </c>
      <c r="D3576" s="65" t="s">
        <v>1173</v>
      </c>
      <c r="E3576" s="77" t="s">
        <v>361</v>
      </c>
      <c r="F3576" s="65" t="s">
        <v>633</v>
      </c>
      <c r="G3576" s="65" t="s">
        <v>652</v>
      </c>
      <c r="H3576" s="65" t="s">
        <v>635</v>
      </c>
      <c r="I3576" s="81">
        <v>1373.7408346319994</v>
      </c>
      <c r="J3576" s="48" t="str">
        <f t="shared" si="55"/>
        <v>560 Dept of Natural Resources</v>
      </c>
      <c r="K3576" s="48" t="str">
        <f>IFERROR(VLOOKUP(C3576,AppropUnits[],13,0),D3576)</f>
        <v>DNR WRE Water Resources Administration</v>
      </c>
      <c r="L3576" s="72" t="s">
        <v>632</v>
      </c>
      <c r="M3576" s="73" t="s">
        <v>2161</v>
      </c>
    </row>
    <row r="3577" spans="1:13" ht="15" customHeight="1" x14ac:dyDescent="0.25">
      <c r="A3577" s="64" t="s">
        <v>176</v>
      </c>
      <c r="B3577" s="65" t="s">
        <v>177</v>
      </c>
      <c r="C3577" s="65" t="s">
        <v>1174</v>
      </c>
      <c r="D3577" s="65" t="s">
        <v>1175</v>
      </c>
      <c r="E3577" s="77" t="s">
        <v>361</v>
      </c>
      <c r="F3577" s="65" t="s">
        <v>633</v>
      </c>
      <c r="G3577" s="65" t="s">
        <v>634</v>
      </c>
      <c r="H3577" s="65" t="s">
        <v>13</v>
      </c>
      <c r="I3577" s="81">
        <v>-21.443999999999868</v>
      </c>
      <c r="J3577" s="48" t="str">
        <f t="shared" si="55"/>
        <v>560 Dept of Natural Resources</v>
      </c>
      <c r="K3577" s="48" t="str">
        <f>IFERROR(VLOOKUP(C3577,AppropUnits[],13,0),D3577)</f>
        <v>DNR WRE Interstate Streams</v>
      </c>
      <c r="L3577" s="72" t="s">
        <v>632</v>
      </c>
      <c r="M3577" s="73" t="s">
        <v>2161</v>
      </c>
    </row>
    <row r="3578" spans="1:13" ht="15" customHeight="1" x14ac:dyDescent="0.25">
      <c r="A3578" s="64" t="s">
        <v>176</v>
      </c>
      <c r="B3578" s="65" t="s">
        <v>177</v>
      </c>
      <c r="C3578" s="65" t="s">
        <v>1174</v>
      </c>
      <c r="D3578" s="65" t="s">
        <v>1175</v>
      </c>
      <c r="E3578" s="77" t="s">
        <v>361</v>
      </c>
      <c r="F3578" s="65" t="s">
        <v>633</v>
      </c>
      <c r="G3578" s="65" t="s">
        <v>634</v>
      </c>
      <c r="H3578" s="65" t="s">
        <v>635</v>
      </c>
      <c r="I3578" s="81">
        <v>66.544600000000088</v>
      </c>
      <c r="J3578" s="48" t="str">
        <f t="shared" si="55"/>
        <v>560 Dept of Natural Resources</v>
      </c>
      <c r="K3578" s="48" t="str">
        <f>IFERROR(VLOOKUP(C3578,AppropUnits[],13,0),D3578)</f>
        <v>DNR WRE Interstate Streams</v>
      </c>
      <c r="L3578" s="72" t="s">
        <v>632</v>
      </c>
      <c r="M3578" s="73" t="s">
        <v>2161</v>
      </c>
    </row>
    <row r="3579" spans="1:13" ht="15" customHeight="1" x14ac:dyDescent="0.25">
      <c r="A3579" s="64" t="s">
        <v>176</v>
      </c>
      <c r="B3579" s="65" t="s">
        <v>177</v>
      </c>
      <c r="C3579" s="65" t="s">
        <v>1174</v>
      </c>
      <c r="D3579" s="65" t="s">
        <v>1175</v>
      </c>
      <c r="E3579" s="77" t="s">
        <v>361</v>
      </c>
      <c r="F3579" s="65" t="s">
        <v>633</v>
      </c>
      <c r="G3579" s="65" t="s">
        <v>667</v>
      </c>
      <c r="H3579" s="65" t="s">
        <v>635</v>
      </c>
      <c r="I3579" s="81">
        <v>120.67999999999964</v>
      </c>
      <c r="J3579" s="48" t="str">
        <f t="shared" si="55"/>
        <v>560 Dept of Natural Resources</v>
      </c>
      <c r="K3579" s="48" t="str">
        <f>IFERROR(VLOOKUP(C3579,AppropUnits[],13,0),D3579)</f>
        <v>DNR WRE Interstate Streams</v>
      </c>
      <c r="L3579" s="72" t="s">
        <v>632</v>
      </c>
      <c r="M3579" s="73" t="s">
        <v>2161</v>
      </c>
    </row>
    <row r="3580" spans="1:13" ht="15" customHeight="1" x14ac:dyDescent="0.25">
      <c r="A3580" s="64" t="s">
        <v>176</v>
      </c>
      <c r="B3580" s="65" t="s">
        <v>177</v>
      </c>
      <c r="C3580" s="65" t="s">
        <v>1174</v>
      </c>
      <c r="D3580" s="65" t="s">
        <v>1175</v>
      </c>
      <c r="E3580" s="77" t="s">
        <v>361</v>
      </c>
      <c r="F3580" s="65" t="s">
        <v>633</v>
      </c>
      <c r="G3580" s="65" t="s">
        <v>644</v>
      </c>
      <c r="H3580" s="65" t="s">
        <v>635</v>
      </c>
      <c r="I3580" s="81">
        <v>51.644999999999968</v>
      </c>
      <c r="J3580" s="48" t="str">
        <f t="shared" si="55"/>
        <v>560 Dept of Natural Resources</v>
      </c>
      <c r="K3580" s="48" t="str">
        <f>IFERROR(VLOOKUP(C3580,AppropUnits[],13,0),D3580)</f>
        <v>DNR WRE Interstate Streams</v>
      </c>
      <c r="L3580" s="72" t="s">
        <v>632</v>
      </c>
      <c r="M3580" s="73" t="s">
        <v>2161</v>
      </c>
    </row>
    <row r="3581" spans="1:13" ht="15" customHeight="1" x14ac:dyDescent="0.25">
      <c r="A3581" s="64" t="s">
        <v>176</v>
      </c>
      <c r="B3581" s="65" t="s">
        <v>177</v>
      </c>
      <c r="C3581" s="65" t="s">
        <v>1176</v>
      </c>
      <c r="D3581" s="65" t="s">
        <v>1177</v>
      </c>
      <c r="E3581" s="77" t="s">
        <v>361</v>
      </c>
      <c r="F3581" s="65" t="s">
        <v>633</v>
      </c>
      <c r="G3581" s="65" t="s">
        <v>634</v>
      </c>
      <c r="H3581" s="65" t="s">
        <v>13</v>
      </c>
      <c r="I3581" s="81">
        <v>-241.03249999999872</v>
      </c>
      <c r="J3581" s="48" t="str">
        <f t="shared" si="55"/>
        <v>560 Dept of Natural Resources</v>
      </c>
      <c r="K3581" s="48" t="str">
        <f>IFERROR(VLOOKUP(C3581,AppropUnits[],13,0),D3581)</f>
        <v>DNR WRE Planning</v>
      </c>
      <c r="L3581" s="72" t="s">
        <v>632</v>
      </c>
      <c r="M3581" s="73" t="s">
        <v>2161</v>
      </c>
    </row>
    <row r="3582" spans="1:13" ht="15" customHeight="1" x14ac:dyDescent="0.25">
      <c r="A3582" s="64" t="s">
        <v>176</v>
      </c>
      <c r="B3582" s="65" t="s">
        <v>177</v>
      </c>
      <c r="C3582" s="65" t="s">
        <v>1176</v>
      </c>
      <c r="D3582" s="65" t="s">
        <v>1177</v>
      </c>
      <c r="E3582" s="77" t="s">
        <v>361</v>
      </c>
      <c r="F3582" s="65" t="s">
        <v>633</v>
      </c>
      <c r="G3582" s="65" t="s">
        <v>634</v>
      </c>
      <c r="H3582" s="65" t="s">
        <v>635</v>
      </c>
      <c r="I3582" s="81">
        <v>786.07142672084956</v>
      </c>
      <c r="J3582" s="48" t="str">
        <f t="shared" si="55"/>
        <v>560 Dept of Natural Resources</v>
      </c>
      <c r="K3582" s="48" t="str">
        <f>IFERROR(VLOOKUP(C3582,AppropUnits[],13,0),D3582)</f>
        <v>DNR WRE Planning</v>
      </c>
      <c r="L3582" s="72" t="s">
        <v>632</v>
      </c>
      <c r="M3582" s="73" t="s">
        <v>2161</v>
      </c>
    </row>
    <row r="3583" spans="1:13" ht="15" customHeight="1" x14ac:dyDescent="0.25">
      <c r="A3583" s="64" t="s">
        <v>176</v>
      </c>
      <c r="B3583" s="65" t="s">
        <v>177</v>
      </c>
      <c r="C3583" s="65" t="s">
        <v>1176</v>
      </c>
      <c r="D3583" s="65" t="s">
        <v>1177</v>
      </c>
      <c r="E3583" s="77" t="s">
        <v>361</v>
      </c>
      <c r="F3583" s="65" t="s">
        <v>633</v>
      </c>
      <c r="G3583" s="65" t="s">
        <v>650</v>
      </c>
      <c r="H3583" s="65" t="s">
        <v>635</v>
      </c>
      <c r="I3583" s="81">
        <v>53.569364830806904</v>
      </c>
      <c r="J3583" s="48" t="str">
        <f t="shared" si="55"/>
        <v>560 Dept of Natural Resources</v>
      </c>
      <c r="K3583" s="48" t="str">
        <f>IFERROR(VLOOKUP(C3583,AppropUnits[],13,0),D3583)</f>
        <v>DNR WRE Planning</v>
      </c>
      <c r="L3583" s="72" t="s">
        <v>632</v>
      </c>
      <c r="M3583" s="73" t="s">
        <v>2161</v>
      </c>
    </row>
    <row r="3584" spans="1:13" ht="15" customHeight="1" x14ac:dyDescent="0.25">
      <c r="A3584" s="64" t="s">
        <v>176</v>
      </c>
      <c r="B3584" s="65" t="s">
        <v>177</v>
      </c>
      <c r="C3584" s="65" t="s">
        <v>1176</v>
      </c>
      <c r="D3584" s="65" t="s">
        <v>1177</v>
      </c>
      <c r="E3584" s="77" t="s">
        <v>361</v>
      </c>
      <c r="F3584" s="65" t="s">
        <v>633</v>
      </c>
      <c r="G3584" s="65" t="s">
        <v>651</v>
      </c>
      <c r="H3584" s="65" t="s">
        <v>635</v>
      </c>
      <c r="I3584" s="81">
        <v>916.14116799999977</v>
      </c>
      <c r="J3584" s="48" t="str">
        <f t="shared" si="55"/>
        <v>560 Dept of Natural Resources</v>
      </c>
      <c r="K3584" s="48" t="str">
        <f>IFERROR(VLOOKUP(C3584,AppropUnits[],13,0),D3584)</f>
        <v>DNR WRE Planning</v>
      </c>
      <c r="L3584" s="72" t="s">
        <v>632</v>
      </c>
      <c r="M3584" s="73" t="s">
        <v>2161</v>
      </c>
    </row>
    <row r="3585" spans="1:13" ht="15" customHeight="1" x14ac:dyDescent="0.25">
      <c r="A3585" s="64" t="s">
        <v>176</v>
      </c>
      <c r="B3585" s="65" t="s">
        <v>177</v>
      </c>
      <c r="C3585" s="65" t="s">
        <v>1176</v>
      </c>
      <c r="D3585" s="65" t="s">
        <v>1177</v>
      </c>
      <c r="E3585" s="77" t="s">
        <v>361</v>
      </c>
      <c r="F3585" s="65" t="s">
        <v>633</v>
      </c>
      <c r="G3585" s="65" t="s">
        <v>667</v>
      </c>
      <c r="H3585" s="65" t="s">
        <v>635</v>
      </c>
      <c r="I3585" s="81">
        <v>1581.7699999999952</v>
      </c>
      <c r="J3585" s="48" t="str">
        <f t="shared" si="55"/>
        <v>560 Dept of Natural Resources</v>
      </c>
      <c r="K3585" s="48" t="str">
        <f>IFERROR(VLOOKUP(C3585,AppropUnits[],13,0),D3585)</f>
        <v>DNR WRE Planning</v>
      </c>
      <c r="L3585" s="72" t="s">
        <v>632</v>
      </c>
      <c r="M3585" s="73" t="s">
        <v>2161</v>
      </c>
    </row>
    <row r="3586" spans="1:13" ht="15" customHeight="1" x14ac:dyDescent="0.25">
      <c r="A3586" s="64" t="s">
        <v>176</v>
      </c>
      <c r="B3586" s="65" t="s">
        <v>177</v>
      </c>
      <c r="C3586" s="65" t="s">
        <v>1176</v>
      </c>
      <c r="D3586" s="65" t="s">
        <v>1177</v>
      </c>
      <c r="E3586" s="77" t="s">
        <v>361</v>
      </c>
      <c r="F3586" s="65" t="s">
        <v>633</v>
      </c>
      <c r="G3586" s="65" t="s">
        <v>644</v>
      </c>
      <c r="H3586" s="65" t="s">
        <v>635</v>
      </c>
      <c r="I3586" s="81">
        <v>394.37999999999971</v>
      </c>
      <c r="J3586" s="48" t="str">
        <f t="shared" si="55"/>
        <v>560 Dept of Natural Resources</v>
      </c>
      <c r="K3586" s="48" t="str">
        <f>IFERROR(VLOOKUP(C3586,AppropUnits[],13,0),D3586)</f>
        <v>DNR WRE Planning</v>
      </c>
      <c r="L3586" s="72" t="s">
        <v>632</v>
      </c>
      <c r="M3586" s="73" t="s">
        <v>2161</v>
      </c>
    </row>
    <row r="3587" spans="1:13" ht="15" customHeight="1" x14ac:dyDescent="0.25">
      <c r="A3587" s="64" t="s">
        <v>176</v>
      </c>
      <c r="B3587" s="65" t="s">
        <v>177</v>
      </c>
      <c r="C3587" s="65" t="s">
        <v>1176</v>
      </c>
      <c r="D3587" s="65" t="s">
        <v>1177</v>
      </c>
      <c r="E3587" s="77" t="s">
        <v>361</v>
      </c>
      <c r="F3587" s="65" t="s">
        <v>633</v>
      </c>
      <c r="G3587" s="65" t="s">
        <v>652</v>
      </c>
      <c r="H3587" s="65" t="s">
        <v>635</v>
      </c>
      <c r="I3587" s="81">
        <v>206.91781329000003</v>
      </c>
      <c r="J3587" s="48" t="str">
        <f t="shared" si="55"/>
        <v>560 Dept of Natural Resources</v>
      </c>
      <c r="K3587" s="48" t="str">
        <f>IFERROR(VLOOKUP(C3587,AppropUnits[],13,0),D3587)</f>
        <v>DNR WRE Planning</v>
      </c>
      <c r="L3587" s="72" t="s">
        <v>632</v>
      </c>
      <c r="M3587" s="73" t="s">
        <v>2161</v>
      </c>
    </row>
    <row r="3588" spans="1:13" ht="15" customHeight="1" x14ac:dyDescent="0.25">
      <c r="A3588" s="64" t="s">
        <v>176</v>
      </c>
      <c r="B3588" s="65" t="s">
        <v>177</v>
      </c>
      <c r="C3588" s="65" t="s">
        <v>1178</v>
      </c>
      <c r="D3588" s="65" t="s">
        <v>1179</v>
      </c>
      <c r="E3588" s="77" t="s">
        <v>361</v>
      </c>
      <c r="F3588" s="65" t="s">
        <v>633</v>
      </c>
      <c r="G3588" s="65" t="s">
        <v>634</v>
      </c>
      <c r="H3588" s="65" t="s">
        <v>13</v>
      </c>
      <c r="I3588" s="81">
        <v>-294.42659999999887</v>
      </c>
      <c r="J3588" s="48" t="str">
        <f t="shared" ref="J3588:J3651" si="56">IF(A3588&gt;"",A3588&amp;" "&amp;B3588,B3588)</f>
        <v>560 Dept of Natural Resources</v>
      </c>
      <c r="K3588" s="48" t="str">
        <f>IFERROR(VLOOKUP(C3588,AppropUnits[],13,0),D3588)</f>
        <v>DNR WRE Construction</v>
      </c>
      <c r="L3588" s="72" t="s">
        <v>632</v>
      </c>
      <c r="M3588" s="73" t="s">
        <v>2161</v>
      </c>
    </row>
    <row r="3589" spans="1:13" ht="15" customHeight="1" x14ac:dyDescent="0.25">
      <c r="A3589" s="64" t="s">
        <v>176</v>
      </c>
      <c r="B3589" s="65" t="s">
        <v>177</v>
      </c>
      <c r="C3589" s="65" t="s">
        <v>1178</v>
      </c>
      <c r="D3589" s="65" t="s">
        <v>1179</v>
      </c>
      <c r="E3589" s="77" t="s">
        <v>361</v>
      </c>
      <c r="F3589" s="65" t="s">
        <v>633</v>
      </c>
      <c r="G3589" s="65" t="s">
        <v>634</v>
      </c>
      <c r="H3589" s="65" t="s">
        <v>635</v>
      </c>
      <c r="I3589" s="81">
        <v>515.85700000000077</v>
      </c>
      <c r="J3589" s="48" t="str">
        <f t="shared" si="56"/>
        <v>560 Dept of Natural Resources</v>
      </c>
      <c r="K3589" s="48" t="str">
        <f>IFERROR(VLOOKUP(C3589,AppropUnits[],13,0),D3589)</f>
        <v>DNR WRE Construction</v>
      </c>
      <c r="L3589" s="72" t="s">
        <v>632</v>
      </c>
      <c r="M3589" s="73" t="s">
        <v>2161</v>
      </c>
    </row>
    <row r="3590" spans="1:13" ht="15" customHeight="1" x14ac:dyDescent="0.25">
      <c r="A3590" s="64" t="s">
        <v>176</v>
      </c>
      <c r="B3590" s="65" t="s">
        <v>177</v>
      </c>
      <c r="C3590" s="65" t="s">
        <v>1178</v>
      </c>
      <c r="D3590" s="65" t="s">
        <v>1179</v>
      </c>
      <c r="E3590" s="77" t="s">
        <v>361</v>
      </c>
      <c r="F3590" s="65" t="s">
        <v>633</v>
      </c>
      <c r="G3590" s="65" t="s">
        <v>667</v>
      </c>
      <c r="H3590" s="65" t="s">
        <v>635</v>
      </c>
      <c r="I3590" s="81">
        <v>1155.0799999999965</v>
      </c>
      <c r="J3590" s="48" t="str">
        <f t="shared" si="56"/>
        <v>560 Dept of Natural Resources</v>
      </c>
      <c r="K3590" s="48" t="str">
        <f>IFERROR(VLOOKUP(C3590,AppropUnits[],13,0),D3590)</f>
        <v>DNR WRE Construction</v>
      </c>
      <c r="L3590" s="72" t="s">
        <v>632</v>
      </c>
      <c r="M3590" s="73" t="s">
        <v>2161</v>
      </c>
    </row>
    <row r="3591" spans="1:13" ht="15" customHeight="1" x14ac:dyDescent="0.25">
      <c r="A3591" s="64" t="s">
        <v>176</v>
      </c>
      <c r="B3591" s="65" t="s">
        <v>177</v>
      </c>
      <c r="C3591" s="65" t="s">
        <v>1178</v>
      </c>
      <c r="D3591" s="65" t="s">
        <v>1179</v>
      </c>
      <c r="E3591" s="77" t="s">
        <v>361</v>
      </c>
      <c r="F3591" s="65" t="s">
        <v>633</v>
      </c>
      <c r="G3591" s="65" t="s">
        <v>644</v>
      </c>
      <c r="H3591" s="65" t="s">
        <v>635</v>
      </c>
      <c r="I3591" s="81">
        <v>314.56499999999983</v>
      </c>
      <c r="J3591" s="48" t="str">
        <f t="shared" si="56"/>
        <v>560 Dept of Natural Resources</v>
      </c>
      <c r="K3591" s="48" t="str">
        <f>IFERROR(VLOOKUP(C3591,AppropUnits[],13,0),D3591)</f>
        <v>DNR WRE Construction</v>
      </c>
      <c r="L3591" s="72" t="s">
        <v>632</v>
      </c>
      <c r="M3591" s="73" t="s">
        <v>2161</v>
      </c>
    </row>
    <row r="3592" spans="1:13" ht="15" customHeight="1" x14ac:dyDescent="0.25">
      <c r="A3592" s="64" t="s">
        <v>176</v>
      </c>
      <c r="B3592" s="65" t="s">
        <v>177</v>
      </c>
      <c r="C3592" s="65" t="s">
        <v>199</v>
      </c>
      <c r="D3592" s="65" t="s">
        <v>1180</v>
      </c>
      <c r="E3592" s="77" t="s">
        <v>361</v>
      </c>
      <c r="F3592" s="65" t="s">
        <v>633</v>
      </c>
      <c r="G3592" s="65" t="s">
        <v>634</v>
      </c>
      <c r="H3592" s="65" t="s">
        <v>13</v>
      </c>
      <c r="I3592" s="81">
        <v>-166.10809999999952</v>
      </c>
      <c r="J3592" s="48" t="str">
        <f t="shared" si="56"/>
        <v>560 Dept of Natural Resources</v>
      </c>
      <c r="K3592" s="48" t="str">
        <f>IFERROR(VLOOKUP(C3592,AppropUnits[],13,0),D3592)</f>
        <v>DNR WRTS Water Rights Administration</v>
      </c>
      <c r="L3592" s="72" t="s">
        <v>632</v>
      </c>
      <c r="M3592" s="73" t="s">
        <v>2161</v>
      </c>
    </row>
    <row r="3593" spans="1:13" ht="15" customHeight="1" x14ac:dyDescent="0.25">
      <c r="A3593" s="64" t="s">
        <v>176</v>
      </c>
      <c r="B3593" s="65" t="s">
        <v>177</v>
      </c>
      <c r="C3593" s="65" t="s">
        <v>199</v>
      </c>
      <c r="D3593" s="65" t="s">
        <v>1180</v>
      </c>
      <c r="E3593" s="77" t="s">
        <v>361</v>
      </c>
      <c r="F3593" s="65" t="s">
        <v>633</v>
      </c>
      <c r="G3593" s="65" t="s">
        <v>634</v>
      </c>
      <c r="H3593" s="65" t="s">
        <v>635</v>
      </c>
      <c r="I3593" s="81">
        <v>69.800000000000111</v>
      </c>
      <c r="J3593" s="48" t="str">
        <f t="shared" si="56"/>
        <v>560 Dept of Natural Resources</v>
      </c>
      <c r="K3593" s="48" t="str">
        <f>IFERROR(VLOOKUP(C3593,AppropUnits[],13,0),D3593)</f>
        <v>DNR WRTS Water Rights Administration</v>
      </c>
      <c r="L3593" s="72" t="s">
        <v>632</v>
      </c>
      <c r="M3593" s="73" t="s">
        <v>2161</v>
      </c>
    </row>
    <row r="3594" spans="1:13" ht="15" customHeight="1" x14ac:dyDescent="0.25">
      <c r="A3594" s="64" t="s">
        <v>176</v>
      </c>
      <c r="B3594" s="65" t="s">
        <v>177</v>
      </c>
      <c r="C3594" s="65" t="s">
        <v>199</v>
      </c>
      <c r="D3594" s="65" t="s">
        <v>1180</v>
      </c>
      <c r="E3594" s="77" t="s">
        <v>361</v>
      </c>
      <c r="F3594" s="65" t="s">
        <v>633</v>
      </c>
      <c r="G3594" s="65" t="s">
        <v>667</v>
      </c>
      <c r="H3594" s="65" t="s">
        <v>635</v>
      </c>
      <c r="I3594" s="81">
        <v>120.67999999999964</v>
      </c>
      <c r="J3594" s="48" t="str">
        <f t="shared" si="56"/>
        <v>560 Dept of Natural Resources</v>
      </c>
      <c r="K3594" s="48" t="str">
        <f>IFERROR(VLOOKUP(C3594,AppropUnits[],13,0),D3594)</f>
        <v>DNR WRTS Water Rights Administration</v>
      </c>
      <c r="L3594" s="72" t="s">
        <v>632</v>
      </c>
      <c r="M3594" s="73" t="s">
        <v>2161</v>
      </c>
    </row>
    <row r="3595" spans="1:13" ht="15" customHeight="1" x14ac:dyDescent="0.25">
      <c r="A3595" s="64" t="s">
        <v>176</v>
      </c>
      <c r="B3595" s="65" t="s">
        <v>177</v>
      </c>
      <c r="C3595" s="65" t="s">
        <v>199</v>
      </c>
      <c r="D3595" s="65" t="s">
        <v>1180</v>
      </c>
      <c r="E3595" s="77" t="s">
        <v>361</v>
      </c>
      <c r="F3595" s="65" t="s">
        <v>633</v>
      </c>
      <c r="G3595" s="65" t="s">
        <v>644</v>
      </c>
      <c r="H3595" s="65" t="s">
        <v>635</v>
      </c>
      <c r="I3595" s="81">
        <v>137.71999999999991</v>
      </c>
      <c r="J3595" s="48" t="str">
        <f t="shared" si="56"/>
        <v>560 Dept of Natural Resources</v>
      </c>
      <c r="K3595" s="48" t="str">
        <f>IFERROR(VLOOKUP(C3595,AppropUnits[],13,0),D3595)</f>
        <v>DNR WRTS Water Rights Administration</v>
      </c>
      <c r="L3595" s="72" t="s">
        <v>632</v>
      </c>
      <c r="M3595" s="73" t="s">
        <v>2161</v>
      </c>
    </row>
    <row r="3596" spans="1:13" ht="15" customHeight="1" x14ac:dyDescent="0.25">
      <c r="A3596" s="64" t="s">
        <v>176</v>
      </c>
      <c r="B3596" s="65" t="s">
        <v>177</v>
      </c>
      <c r="C3596" s="65" t="s">
        <v>200</v>
      </c>
      <c r="D3596" s="65" t="s">
        <v>1181</v>
      </c>
      <c r="E3596" s="77" t="s">
        <v>361</v>
      </c>
      <c r="F3596" s="65" t="s">
        <v>633</v>
      </c>
      <c r="G3596" s="65" t="s">
        <v>634</v>
      </c>
      <c r="H3596" s="65" t="s">
        <v>13</v>
      </c>
      <c r="I3596" s="81">
        <v>-3625.875699999996</v>
      </c>
      <c r="J3596" s="48" t="str">
        <f t="shared" si="56"/>
        <v>560 Dept of Natural Resources</v>
      </c>
      <c r="K3596" s="48" t="str">
        <f>IFERROR(VLOOKUP(C3596,AppropUnits[],13,0),D3596)</f>
        <v>DNR WRTS Applications &amp; Records</v>
      </c>
      <c r="L3596" s="72" t="s">
        <v>632</v>
      </c>
      <c r="M3596" s="73" t="s">
        <v>2161</v>
      </c>
    </row>
    <row r="3597" spans="1:13" ht="15" customHeight="1" x14ac:dyDescent="0.25">
      <c r="A3597" s="64" t="s">
        <v>176</v>
      </c>
      <c r="B3597" s="65" t="s">
        <v>177</v>
      </c>
      <c r="C3597" s="65" t="s">
        <v>200</v>
      </c>
      <c r="D3597" s="65" t="s">
        <v>1181</v>
      </c>
      <c r="E3597" s="77" t="s">
        <v>361</v>
      </c>
      <c r="F3597" s="65" t="s">
        <v>633</v>
      </c>
      <c r="G3597" s="65" t="s">
        <v>634</v>
      </c>
      <c r="H3597" s="65" t="s">
        <v>635</v>
      </c>
      <c r="I3597" s="81">
        <v>600.96120000000099</v>
      </c>
      <c r="J3597" s="48" t="str">
        <f t="shared" si="56"/>
        <v>560 Dept of Natural Resources</v>
      </c>
      <c r="K3597" s="48" t="str">
        <f>IFERROR(VLOOKUP(C3597,AppropUnits[],13,0),D3597)</f>
        <v>DNR WRTS Applications &amp; Records</v>
      </c>
      <c r="L3597" s="72" t="s">
        <v>632</v>
      </c>
      <c r="M3597" s="73" t="s">
        <v>2161</v>
      </c>
    </row>
    <row r="3598" spans="1:13" ht="15" customHeight="1" x14ac:dyDescent="0.25">
      <c r="A3598" s="64" t="s">
        <v>176</v>
      </c>
      <c r="B3598" s="65" t="s">
        <v>177</v>
      </c>
      <c r="C3598" s="65" t="s">
        <v>200</v>
      </c>
      <c r="D3598" s="65" t="s">
        <v>1181</v>
      </c>
      <c r="E3598" s="77" t="s">
        <v>361</v>
      </c>
      <c r="F3598" s="65" t="s">
        <v>633</v>
      </c>
      <c r="G3598" s="65" t="s">
        <v>667</v>
      </c>
      <c r="H3598" s="65" t="s">
        <v>635</v>
      </c>
      <c r="I3598" s="81">
        <v>387.8999999999989</v>
      </c>
      <c r="J3598" s="48" t="str">
        <f t="shared" si="56"/>
        <v>560 Dept of Natural Resources</v>
      </c>
      <c r="K3598" s="48" t="str">
        <f>IFERROR(VLOOKUP(C3598,AppropUnits[],13,0),D3598)</f>
        <v>DNR WRTS Applications &amp; Records</v>
      </c>
      <c r="L3598" s="72" t="s">
        <v>632</v>
      </c>
      <c r="M3598" s="73" t="s">
        <v>2161</v>
      </c>
    </row>
    <row r="3599" spans="1:13" ht="15" customHeight="1" x14ac:dyDescent="0.25">
      <c r="A3599" s="64" t="s">
        <v>176</v>
      </c>
      <c r="B3599" s="65" t="s">
        <v>177</v>
      </c>
      <c r="C3599" s="65" t="s">
        <v>200</v>
      </c>
      <c r="D3599" s="65" t="s">
        <v>1181</v>
      </c>
      <c r="E3599" s="77" t="s">
        <v>361</v>
      </c>
      <c r="F3599" s="65" t="s">
        <v>633</v>
      </c>
      <c r="G3599" s="65" t="s">
        <v>644</v>
      </c>
      <c r="H3599" s="65" t="s">
        <v>635</v>
      </c>
      <c r="I3599" s="81">
        <v>877.96499999999935</v>
      </c>
      <c r="J3599" s="48" t="str">
        <f t="shared" si="56"/>
        <v>560 Dept of Natural Resources</v>
      </c>
      <c r="K3599" s="48" t="str">
        <f>IFERROR(VLOOKUP(C3599,AppropUnits[],13,0),D3599)</f>
        <v>DNR WRTS Applications &amp; Records</v>
      </c>
      <c r="L3599" s="72" t="s">
        <v>632</v>
      </c>
      <c r="M3599" s="73" t="s">
        <v>2161</v>
      </c>
    </row>
    <row r="3600" spans="1:13" ht="15" customHeight="1" x14ac:dyDescent="0.25">
      <c r="A3600" s="64" t="s">
        <v>176</v>
      </c>
      <c r="B3600" s="65" t="s">
        <v>177</v>
      </c>
      <c r="C3600" s="65" t="s">
        <v>353</v>
      </c>
      <c r="D3600" s="65" t="s">
        <v>1182</v>
      </c>
      <c r="E3600" s="77" t="s">
        <v>361</v>
      </c>
      <c r="F3600" s="65" t="s">
        <v>633</v>
      </c>
      <c r="G3600" s="65" t="s">
        <v>634</v>
      </c>
      <c r="H3600" s="65" t="s">
        <v>13</v>
      </c>
      <c r="I3600" s="81">
        <v>-139.28099999999961</v>
      </c>
      <c r="J3600" s="48" t="str">
        <f t="shared" si="56"/>
        <v>560 Dept of Natural Resources</v>
      </c>
      <c r="K3600" s="48" t="str">
        <f>IFERROR(VLOOKUP(C3600,AppropUnits[],13,0),D3600)</f>
        <v>DNR WRTS Dam Safety</v>
      </c>
      <c r="L3600" s="72" t="s">
        <v>632</v>
      </c>
      <c r="M3600" s="73" t="s">
        <v>2161</v>
      </c>
    </row>
    <row r="3601" spans="1:13" ht="15" customHeight="1" x14ac:dyDescent="0.25">
      <c r="A3601" s="64" t="s">
        <v>176</v>
      </c>
      <c r="B3601" s="65" t="s">
        <v>177</v>
      </c>
      <c r="C3601" s="65" t="s">
        <v>353</v>
      </c>
      <c r="D3601" s="65" t="s">
        <v>1182</v>
      </c>
      <c r="E3601" s="77" t="s">
        <v>361</v>
      </c>
      <c r="F3601" s="65" t="s">
        <v>633</v>
      </c>
      <c r="G3601" s="65" t="s">
        <v>634</v>
      </c>
      <c r="H3601" s="65" t="s">
        <v>635</v>
      </c>
      <c r="I3601" s="81">
        <v>86.006000000000128</v>
      </c>
      <c r="J3601" s="48" t="str">
        <f t="shared" si="56"/>
        <v>560 Dept of Natural Resources</v>
      </c>
      <c r="K3601" s="48" t="str">
        <f>IFERROR(VLOOKUP(C3601,AppropUnits[],13,0),D3601)</f>
        <v>DNR WRTS Dam Safety</v>
      </c>
      <c r="L3601" s="72" t="s">
        <v>632</v>
      </c>
      <c r="M3601" s="73" t="s">
        <v>2161</v>
      </c>
    </row>
    <row r="3602" spans="1:13" ht="15" customHeight="1" x14ac:dyDescent="0.25">
      <c r="A3602" s="64" t="s">
        <v>176</v>
      </c>
      <c r="B3602" s="65" t="s">
        <v>177</v>
      </c>
      <c r="C3602" s="65" t="s">
        <v>353</v>
      </c>
      <c r="D3602" s="65" t="s">
        <v>1182</v>
      </c>
      <c r="E3602" s="77" t="s">
        <v>361</v>
      </c>
      <c r="F3602" s="65" t="s">
        <v>633</v>
      </c>
      <c r="G3602" s="65" t="s">
        <v>667</v>
      </c>
      <c r="H3602" s="65" t="s">
        <v>635</v>
      </c>
      <c r="I3602" s="81">
        <v>137.91999999999956</v>
      </c>
      <c r="J3602" s="48" t="str">
        <f t="shared" si="56"/>
        <v>560 Dept of Natural Resources</v>
      </c>
      <c r="K3602" s="48" t="str">
        <f>IFERROR(VLOOKUP(C3602,AppropUnits[],13,0),D3602)</f>
        <v>DNR WRTS Dam Safety</v>
      </c>
      <c r="L3602" s="72" t="s">
        <v>632</v>
      </c>
      <c r="M3602" s="73" t="s">
        <v>2161</v>
      </c>
    </row>
    <row r="3603" spans="1:13" ht="15" customHeight="1" x14ac:dyDescent="0.25">
      <c r="A3603" s="64" t="s">
        <v>176</v>
      </c>
      <c r="B3603" s="65" t="s">
        <v>177</v>
      </c>
      <c r="C3603" s="65" t="s">
        <v>353</v>
      </c>
      <c r="D3603" s="65" t="s">
        <v>1182</v>
      </c>
      <c r="E3603" s="77" t="s">
        <v>361</v>
      </c>
      <c r="F3603" s="65" t="s">
        <v>633</v>
      </c>
      <c r="G3603" s="65" t="s">
        <v>644</v>
      </c>
      <c r="H3603" s="65" t="s">
        <v>635</v>
      </c>
      <c r="I3603" s="81">
        <v>150.2399999999999</v>
      </c>
      <c r="J3603" s="48" t="str">
        <f t="shared" si="56"/>
        <v>560 Dept of Natural Resources</v>
      </c>
      <c r="K3603" s="48" t="str">
        <f>IFERROR(VLOOKUP(C3603,AppropUnits[],13,0),D3603)</f>
        <v>DNR WRTS Dam Safety</v>
      </c>
      <c r="L3603" s="72" t="s">
        <v>632</v>
      </c>
      <c r="M3603" s="73" t="s">
        <v>2161</v>
      </c>
    </row>
    <row r="3604" spans="1:13" ht="15" customHeight="1" x14ac:dyDescent="0.25">
      <c r="A3604" s="64" t="s">
        <v>176</v>
      </c>
      <c r="B3604" s="65" t="s">
        <v>177</v>
      </c>
      <c r="C3604" s="65" t="s">
        <v>201</v>
      </c>
      <c r="D3604" s="65" t="s">
        <v>1183</v>
      </c>
      <c r="E3604" s="77" t="s">
        <v>361</v>
      </c>
      <c r="F3604" s="65" t="s">
        <v>633</v>
      </c>
      <c r="G3604" s="65" t="s">
        <v>634</v>
      </c>
      <c r="H3604" s="65" t="s">
        <v>13</v>
      </c>
      <c r="I3604" s="81">
        <v>-227.26809999999955</v>
      </c>
      <c r="J3604" s="48" t="str">
        <f t="shared" si="56"/>
        <v>560 Dept of Natural Resources</v>
      </c>
      <c r="K3604" s="48" t="str">
        <f>IFERROR(VLOOKUP(C3604,AppropUnits[],13,0),D3604)</f>
        <v>DNR WRTS Field Services</v>
      </c>
      <c r="L3604" s="72" t="s">
        <v>632</v>
      </c>
      <c r="M3604" s="73" t="s">
        <v>2161</v>
      </c>
    </row>
    <row r="3605" spans="1:13" ht="15" customHeight="1" x14ac:dyDescent="0.25">
      <c r="A3605" s="64" t="s">
        <v>176</v>
      </c>
      <c r="B3605" s="65" t="s">
        <v>177</v>
      </c>
      <c r="C3605" s="65" t="s">
        <v>201</v>
      </c>
      <c r="D3605" s="65" t="s">
        <v>1183</v>
      </c>
      <c r="E3605" s="77" t="s">
        <v>361</v>
      </c>
      <c r="F3605" s="65" t="s">
        <v>633</v>
      </c>
      <c r="G3605" s="65" t="s">
        <v>634</v>
      </c>
      <c r="H3605" s="65" t="s">
        <v>635</v>
      </c>
      <c r="I3605" s="81">
        <v>61.259200000000092</v>
      </c>
      <c r="J3605" s="48" t="str">
        <f t="shared" si="56"/>
        <v>560 Dept of Natural Resources</v>
      </c>
      <c r="K3605" s="48" t="str">
        <f>IFERROR(VLOOKUP(C3605,AppropUnits[],13,0),D3605)</f>
        <v>DNR WRTS Field Services</v>
      </c>
      <c r="L3605" s="72" t="s">
        <v>632</v>
      </c>
      <c r="M3605" s="73" t="s">
        <v>2161</v>
      </c>
    </row>
    <row r="3606" spans="1:13" ht="15" customHeight="1" x14ac:dyDescent="0.25">
      <c r="A3606" s="64" t="s">
        <v>176</v>
      </c>
      <c r="B3606" s="65" t="s">
        <v>177</v>
      </c>
      <c r="C3606" s="65" t="s">
        <v>201</v>
      </c>
      <c r="D3606" s="65" t="s">
        <v>1183</v>
      </c>
      <c r="E3606" s="77" t="s">
        <v>361</v>
      </c>
      <c r="F3606" s="65" t="s">
        <v>633</v>
      </c>
      <c r="G3606" s="65" t="s">
        <v>649</v>
      </c>
      <c r="H3606" s="65" t="s">
        <v>635</v>
      </c>
      <c r="I3606" s="81">
        <v>10605.09999999998</v>
      </c>
      <c r="J3606" s="48" t="str">
        <f t="shared" si="56"/>
        <v>560 Dept of Natural Resources</v>
      </c>
      <c r="K3606" s="48" t="str">
        <f>IFERROR(VLOOKUP(C3606,AppropUnits[],13,0),D3606)</f>
        <v>DNR WRTS Field Services</v>
      </c>
      <c r="L3606" s="72" t="s">
        <v>632</v>
      </c>
      <c r="M3606" s="73" t="s">
        <v>2161</v>
      </c>
    </row>
    <row r="3607" spans="1:13" ht="15" customHeight="1" x14ac:dyDescent="0.25">
      <c r="A3607" s="64" t="s">
        <v>176</v>
      </c>
      <c r="B3607" s="65" t="s">
        <v>177</v>
      </c>
      <c r="C3607" s="65" t="s">
        <v>201</v>
      </c>
      <c r="D3607" s="65" t="s">
        <v>1183</v>
      </c>
      <c r="E3607" s="77" t="s">
        <v>361</v>
      </c>
      <c r="F3607" s="65" t="s">
        <v>633</v>
      </c>
      <c r="G3607" s="65" t="s">
        <v>650</v>
      </c>
      <c r="H3607" s="65" t="s">
        <v>635</v>
      </c>
      <c r="I3607" s="81">
        <v>1710.5</v>
      </c>
      <c r="J3607" s="48" t="str">
        <f t="shared" si="56"/>
        <v>560 Dept of Natural Resources</v>
      </c>
      <c r="K3607" s="48" t="str">
        <f>IFERROR(VLOOKUP(C3607,AppropUnits[],13,0),D3607)</f>
        <v>DNR WRTS Field Services</v>
      </c>
      <c r="L3607" s="72" t="s">
        <v>632</v>
      </c>
      <c r="M3607" s="73" t="s">
        <v>2161</v>
      </c>
    </row>
    <row r="3608" spans="1:13" ht="15" customHeight="1" x14ac:dyDescent="0.25">
      <c r="A3608" s="64" t="s">
        <v>176</v>
      </c>
      <c r="B3608" s="65" t="s">
        <v>177</v>
      </c>
      <c r="C3608" s="65" t="s">
        <v>201</v>
      </c>
      <c r="D3608" s="65" t="s">
        <v>1183</v>
      </c>
      <c r="E3608" s="77" t="s">
        <v>361</v>
      </c>
      <c r="F3608" s="65" t="s">
        <v>633</v>
      </c>
      <c r="G3608" s="65" t="s">
        <v>667</v>
      </c>
      <c r="H3608" s="65" t="s">
        <v>635</v>
      </c>
      <c r="I3608" s="81">
        <v>90.509999999999735</v>
      </c>
      <c r="J3608" s="48" t="str">
        <f t="shared" si="56"/>
        <v>560 Dept of Natural Resources</v>
      </c>
      <c r="K3608" s="48" t="str">
        <f>IFERROR(VLOOKUP(C3608,AppropUnits[],13,0),D3608)</f>
        <v>DNR WRTS Field Services</v>
      </c>
      <c r="L3608" s="72" t="s">
        <v>632</v>
      </c>
      <c r="M3608" s="73" t="s">
        <v>2161</v>
      </c>
    </row>
    <row r="3609" spans="1:13" ht="15" customHeight="1" x14ac:dyDescent="0.25">
      <c r="A3609" s="64" t="s">
        <v>176</v>
      </c>
      <c r="B3609" s="65" t="s">
        <v>177</v>
      </c>
      <c r="C3609" s="65" t="s">
        <v>201</v>
      </c>
      <c r="D3609" s="65" t="s">
        <v>1183</v>
      </c>
      <c r="E3609" s="77" t="s">
        <v>361</v>
      </c>
      <c r="F3609" s="65" t="s">
        <v>633</v>
      </c>
      <c r="G3609" s="65" t="s">
        <v>644</v>
      </c>
      <c r="H3609" s="65" t="s">
        <v>635</v>
      </c>
      <c r="I3609" s="81">
        <v>248.83499999999981</v>
      </c>
      <c r="J3609" s="48" t="str">
        <f t="shared" si="56"/>
        <v>560 Dept of Natural Resources</v>
      </c>
      <c r="K3609" s="48" t="str">
        <f>IFERROR(VLOOKUP(C3609,AppropUnits[],13,0),D3609)</f>
        <v>DNR WRTS Field Services</v>
      </c>
      <c r="L3609" s="72" t="s">
        <v>632</v>
      </c>
      <c r="M3609" s="73" t="s">
        <v>2161</v>
      </c>
    </row>
    <row r="3610" spans="1:13" ht="15" customHeight="1" x14ac:dyDescent="0.25">
      <c r="A3610" s="64" t="s">
        <v>176</v>
      </c>
      <c r="B3610" s="65" t="s">
        <v>177</v>
      </c>
      <c r="C3610" s="65" t="s">
        <v>1184</v>
      </c>
      <c r="D3610" s="65" t="s">
        <v>1185</v>
      </c>
      <c r="E3610" s="77" t="s">
        <v>361</v>
      </c>
      <c r="F3610" s="65" t="s">
        <v>633</v>
      </c>
      <c r="G3610" s="65" t="s">
        <v>634</v>
      </c>
      <c r="H3610" s="65" t="s">
        <v>13</v>
      </c>
      <c r="I3610" s="81">
        <v>-19.089799999999933</v>
      </c>
      <c r="J3610" s="48" t="str">
        <f t="shared" si="56"/>
        <v>560 Dept of Natural Resources</v>
      </c>
      <c r="K3610" s="48" t="str">
        <f>IFERROR(VLOOKUP(C3610,AppropUnits[],13,0),D3610)</f>
        <v>DNR WRTS Adjudication</v>
      </c>
      <c r="L3610" s="72" t="s">
        <v>632</v>
      </c>
      <c r="M3610" s="73" t="s">
        <v>2161</v>
      </c>
    </row>
    <row r="3611" spans="1:13" ht="15" customHeight="1" x14ac:dyDescent="0.25">
      <c r="A3611" s="64" t="s">
        <v>176</v>
      </c>
      <c r="B3611" s="65" t="s">
        <v>177</v>
      </c>
      <c r="C3611" s="65" t="s">
        <v>1184</v>
      </c>
      <c r="D3611" s="65" t="s">
        <v>1185</v>
      </c>
      <c r="E3611" s="77" t="s">
        <v>361</v>
      </c>
      <c r="F3611" s="65" t="s">
        <v>633</v>
      </c>
      <c r="G3611" s="65" t="s">
        <v>634</v>
      </c>
      <c r="H3611" s="65" t="s">
        <v>635</v>
      </c>
      <c r="I3611" s="81">
        <v>28.251400000000039</v>
      </c>
      <c r="J3611" s="48" t="str">
        <f t="shared" si="56"/>
        <v>560 Dept of Natural Resources</v>
      </c>
      <c r="K3611" s="48" t="str">
        <f>IFERROR(VLOOKUP(C3611,AppropUnits[],13,0),D3611)</f>
        <v>DNR WRTS Adjudication</v>
      </c>
      <c r="L3611" s="72" t="s">
        <v>632</v>
      </c>
      <c r="M3611" s="73" t="s">
        <v>2161</v>
      </c>
    </row>
    <row r="3612" spans="1:13" ht="15" customHeight="1" x14ac:dyDescent="0.25">
      <c r="A3612" s="64" t="s">
        <v>176</v>
      </c>
      <c r="B3612" s="65" t="s">
        <v>177</v>
      </c>
      <c r="C3612" s="65" t="s">
        <v>1184</v>
      </c>
      <c r="D3612" s="65" t="s">
        <v>1185</v>
      </c>
      <c r="E3612" s="77" t="s">
        <v>361</v>
      </c>
      <c r="F3612" s="65" t="s">
        <v>633</v>
      </c>
      <c r="G3612" s="65" t="s">
        <v>649</v>
      </c>
      <c r="H3612" s="65" t="s">
        <v>635</v>
      </c>
      <c r="I3612" s="81">
        <v>5059.9350000000059</v>
      </c>
      <c r="J3612" s="48" t="str">
        <f t="shared" si="56"/>
        <v>560 Dept of Natural Resources</v>
      </c>
      <c r="K3612" s="48" t="str">
        <f>IFERROR(VLOOKUP(C3612,AppropUnits[],13,0),D3612)</f>
        <v>DNR WRTS Adjudication</v>
      </c>
      <c r="L3612" s="72" t="s">
        <v>632</v>
      </c>
      <c r="M3612" s="73" t="s">
        <v>2161</v>
      </c>
    </row>
    <row r="3613" spans="1:13" ht="15" customHeight="1" x14ac:dyDescent="0.25">
      <c r="A3613" s="64" t="s">
        <v>176</v>
      </c>
      <c r="B3613" s="65" t="s">
        <v>177</v>
      </c>
      <c r="C3613" s="65" t="s">
        <v>1184</v>
      </c>
      <c r="D3613" s="65" t="s">
        <v>1185</v>
      </c>
      <c r="E3613" s="77" t="s">
        <v>361</v>
      </c>
      <c r="F3613" s="65" t="s">
        <v>633</v>
      </c>
      <c r="G3613" s="65" t="s">
        <v>650</v>
      </c>
      <c r="H3613" s="65" t="s">
        <v>635</v>
      </c>
      <c r="I3613" s="81">
        <v>1519.5</v>
      </c>
      <c r="J3613" s="48" t="str">
        <f t="shared" si="56"/>
        <v>560 Dept of Natural Resources</v>
      </c>
      <c r="K3613" s="48" t="str">
        <f>IFERROR(VLOOKUP(C3613,AppropUnits[],13,0),D3613)</f>
        <v>DNR WRTS Adjudication</v>
      </c>
      <c r="L3613" s="72" t="s">
        <v>632</v>
      </c>
      <c r="M3613" s="73" t="s">
        <v>2161</v>
      </c>
    </row>
    <row r="3614" spans="1:13" ht="15" customHeight="1" x14ac:dyDescent="0.25">
      <c r="A3614" s="64" t="s">
        <v>176</v>
      </c>
      <c r="B3614" s="65" t="s">
        <v>177</v>
      </c>
      <c r="C3614" s="65" t="s">
        <v>1184</v>
      </c>
      <c r="D3614" s="65" t="s">
        <v>1185</v>
      </c>
      <c r="E3614" s="77" t="s">
        <v>361</v>
      </c>
      <c r="F3614" s="65" t="s">
        <v>633</v>
      </c>
      <c r="G3614" s="65" t="s">
        <v>667</v>
      </c>
      <c r="H3614" s="65" t="s">
        <v>635</v>
      </c>
      <c r="I3614" s="81">
        <v>112.05999999999966</v>
      </c>
      <c r="J3614" s="48" t="str">
        <f t="shared" si="56"/>
        <v>560 Dept of Natural Resources</v>
      </c>
      <c r="K3614" s="48" t="str">
        <f>IFERROR(VLOOKUP(C3614,AppropUnits[],13,0),D3614)</f>
        <v>DNR WRTS Adjudication</v>
      </c>
      <c r="L3614" s="72" t="s">
        <v>632</v>
      </c>
      <c r="M3614" s="73" t="s">
        <v>2161</v>
      </c>
    </row>
    <row r="3615" spans="1:13" ht="15" customHeight="1" x14ac:dyDescent="0.25">
      <c r="A3615" s="64" t="s">
        <v>176</v>
      </c>
      <c r="B3615" s="65" t="s">
        <v>177</v>
      </c>
      <c r="C3615" s="65" t="s">
        <v>1184</v>
      </c>
      <c r="D3615" s="65" t="s">
        <v>1185</v>
      </c>
      <c r="E3615" s="77" t="s">
        <v>361</v>
      </c>
      <c r="F3615" s="65" t="s">
        <v>633</v>
      </c>
      <c r="G3615" s="65" t="s">
        <v>644</v>
      </c>
      <c r="H3615" s="65" t="s">
        <v>635</v>
      </c>
      <c r="I3615" s="81">
        <v>402.2049999999997</v>
      </c>
      <c r="J3615" s="48" t="str">
        <f t="shared" si="56"/>
        <v>560 Dept of Natural Resources</v>
      </c>
      <c r="K3615" s="48" t="str">
        <f>IFERROR(VLOOKUP(C3615,AppropUnits[],13,0),D3615)</f>
        <v>DNR WRTS Adjudication</v>
      </c>
      <c r="L3615" s="72" t="s">
        <v>632</v>
      </c>
      <c r="M3615" s="73" t="s">
        <v>2161</v>
      </c>
    </row>
    <row r="3616" spans="1:13" ht="15" customHeight="1" x14ac:dyDescent="0.25">
      <c r="A3616" s="64" t="s">
        <v>176</v>
      </c>
      <c r="B3616" s="65" t="s">
        <v>177</v>
      </c>
      <c r="C3616" s="65" t="s">
        <v>202</v>
      </c>
      <c r="D3616" s="65" t="s">
        <v>1186</v>
      </c>
      <c r="E3616" s="77" t="s">
        <v>361</v>
      </c>
      <c r="F3616" s="65" t="s">
        <v>633</v>
      </c>
      <c r="G3616" s="65" t="s">
        <v>634</v>
      </c>
      <c r="H3616" s="65" t="s">
        <v>13</v>
      </c>
      <c r="I3616" s="81">
        <v>-99.75399999999965</v>
      </c>
      <c r="J3616" s="48" t="str">
        <f t="shared" si="56"/>
        <v>560 Dept of Natural Resources</v>
      </c>
      <c r="K3616" s="48" t="str">
        <f>IFERROR(VLOOKUP(C3616,AppropUnits[],13,0),D3616)</f>
        <v>DNR WRTS Technical Services</v>
      </c>
      <c r="L3616" s="72" t="s">
        <v>632</v>
      </c>
      <c r="M3616" s="73" t="s">
        <v>2161</v>
      </c>
    </row>
    <row r="3617" spans="1:13" ht="15" customHeight="1" x14ac:dyDescent="0.25">
      <c r="A3617" s="64" t="s">
        <v>176</v>
      </c>
      <c r="B3617" s="65" t="s">
        <v>177</v>
      </c>
      <c r="C3617" s="65" t="s">
        <v>202</v>
      </c>
      <c r="D3617" s="65" t="s">
        <v>1186</v>
      </c>
      <c r="E3617" s="77" t="s">
        <v>361</v>
      </c>
      <c r="F3617" s="65" t="s">
        <v>633</v>
      </c>
      <c r="G3617" s="65" t="s">
        <v>634</v>
      </c>
      <c r="H3617" s="65" t="s">
        <v>635</v>
      </c>
      <c r="I3617" s="81">
        <v>3492.6853339969966</v>
      </c>
      <c r="J3617" s="48" t="str">
        <f t="shared" si="56"/>
        <v>560 Dept of Natural Resources</v>
      </c>
      <c r="K3617" s="48" t="str">
        <f>IFERROR(VLOOKUP(C3617,AppropUnits[],13,0),D3617)</f>
        <v>DNR WRTS Technical Services</v>
      </c>
      <c r="L3617" s="72" t="s">
        <v>632</v>
      </c>
      <c r="M3617" s="73" t="s">
        <v>2161</v>
      </c>
    </row>
    <row r="3618" spans="1:13" ht="15" customHeight="1" x14ac:dyDescent="0.25">
      <c r="A3618" s="64" t="s">
        <v>176</v>
      </c>
      <c r="B3618" s="65" t="s">
        <v>177</v>
      </c>
      <c r="C3618" s="65" t="s">
        <v>202</v>
      </c>
      <c r="D3618" s="65" t="s">
        <v>1186</v>
      </c>
      <c r="E3618" s="77" t="s">
        <v>361</v>
      </c>
      <c r="F3618" s="65" t="s">
        <v>633</v>
      </c>
      <c r="G3618" s="65" t="s">
        <v>649</v>
      </c>
      <c r="H3618" s="65" t="s">
        <v>635</v>
      </c>
      <c r="I3618" s="81">
        <v>26295.842499999977</v>
      </c>
      <c r="J3618" s="48" t="str">
        <f t="shared" si="56"/>
        <v>560 Dept of Natural Resources</v>
      </c>
      <c r="K3618" s="48" t="str">
        <f>IFERROR(VLOOKUP(C3618,AppropUnits[],13,0),D3618)</f>
        <v>DNR WRTS Technical Services</v>
      </c>
      <c r="L3618" s="72" t="s">
        <v>632</v>
      </c>
      <c r="M3618" s="73" t="s">
        <v>2161</v>
      </c>
    </row>
    <row r="3619" spans="1:13" ht="15" customHeight="1" x14ac:dyDescent="0.25">
      <c r="A3619" s="64" t="s">
        <v>176</v>
      </c>
      <c r="B3619" s="65" t="s">
        <v>177</v>
      </c>
      <c r="C3619" s="65" t="s">
        <v>202</v>
      </c>
      <c r="D3619" s="65" t="s">
        <v>1186</v>
      </c>
      <c r="E3619" s="77" t="s">
        <v>361</v>
      </c>
      <c r="F3619" s="65" t="s">
        <v>633</v>
      </c>
      <c r="G3619" s="65" t="s">
        <v>650</v>
      </c>
      <c r="H3619" s="65" t="s">
        <v>635</v>
      </c>
      <c r="I3619" s="81">
        <v>4765.2355538156489</v>
      </c>
      <c r="J3619" s="48" t="str">
        <f t="shared" si="56"/>
        <v>560 Dept of Natural Resources</v>
      </c>
      <c r="K3619" s="48" t="str">
        <f>IFERROR(VLOOKUP(C3619,AppropUnits[],13,0),D3619)</f>
        <v>DNR WRTS Technical Services</v>
      </c>
      <c r="L3619" s="72" t="s">
        <v>632</v>
      </c>
      <c r="M3619" s="73" t="s">
        <v>2161</v>
      </c>
    </row>
    <row r="3620" spans="1:13" ht="15" customHeight="1" x14ac:dyDescent="0.25">
      <c r="A3620" s="64" t="s">
        <v>176</v>
      </c>
      <c r="B3620" s="65" t="s">
        <v>177</v>
      </c>
      <c r="C3620" s="65" t="s">
        <v>202</v>
      </c>
      <c r="D3620" s="65" t="s">
        <v>1186</v>
      </c>
      <c r="E3620" s="77" t="s">
        <v>361</v>
      </c>
      <c r="F3620" s="65" t="s">
        <v>633</v>
      </c>
      <c r="G3620" s="65" t="s">
        <v>667</v>
      </c>
      <c r="H3620" s="65" t="s">
        <v>635</v>
      </c>
      <c r="I3620" s="81">
        <v>5111.6599999999853</v>
      </c>
      <c r="J3620" s="48" t="str">
        <f t="shared" si="56"/>
        <v>560 Dept of Natural Resources</v>
      </c>
      <c r="K3620" s="48" t="str">
        <f>IFERROR(VLOOKUP(C3620,AppropUnits[],13,0),D3620)</f>
        <v>DNR WRTS Technical Services</v>
      </c>
      <c r="L3620" s="72" t="s">
        <v>632</v>
      </c>
      <c r="M3620" s="73" t="s">
        <v>2161</v>
      </c>
    </row>
    <row r="3621" spans="1:13" ht="15" customHeight="1" x14ac:dyDescent="0.25">
      <c r="A3621" s="64" t="s">
        <v>176</v>
      </c>
      <c r="B3621" s="65" t="s">
        <v>177</v>
      </c>
      <c r="C3621" s="65" t="s">
        <v>202</v>
      </c>
      <c r="D3621" s="65" t="s">
        <v>1186</v>
      </c>
      <c r="E3621" s="77" t="s">
        <v>361</v>
      </c>
      <c r="F3621" s="65" t="s">
        <v>633</v>
      </c>
      <c r="G3621" s="65" t="s">
        <v>644</v>
      </c>
      <c r="H3621" s="65" t="s">
        <v>635</v>
      </c>
      <c r="I3621" s="81">
        <v>165.88999999999987</v>
      </c>
      <c r="J3621" s="48" t="str">
        <f t="shared" si="56"/>
        <v>560 Dept of Natural Resources</v>
      </c>
      <c r="K3621" s="48" t="str">
        <f>IFERROR(VLOOKUP(C3621,AppropUnits[],13,0),D3621)</f>
        <v>DNR WRTS Technical Services</v>
      </c>
      <c r="L3621" s="72" t="s">
        <v>632</v>
      </c>
      <c r="M3621" s="73" t="s">
        <v>2161</v>
      </c>
    </row>
    <row r="3622" spans="1:13" ht="15" customHeight="1" x14ac:dyDescent="0.25">
      <c r="A3622" s="64" t="s">
        <v>176</v>
      </c>
      <c r="B3622" s="65" t="s">
        <v>177</v>
      </c>
      <c r="C3622" s="65" t="s">
        <v>202</v>
      </c>
      <c r="D3622" s="65" t="s">
        <v>1186</v>
      </c>
      <c r="E3622" s="77" t="s">
        <v>361</v>
      </c>
      <c r="F3622" s="65" t="s">
        <v>633</v>
      </c>
      <c r="G3622" s="65" t="s">
        <v>652</v>
      </c>
      <c r="H3622" s="65" t="s">
        <v>635</v>
      </c>
      <c r="I3622" s="81">
        <v>5439.2920117619988</v>
      </c>
      <c r="J3622" s="48" t="str">
        <f t="shared" si="56"/>
        <v>560 Dept of Natural Resources</v>
      </c>
      <c r="K3622" s="48" t="str">
        <f>IFERROR(VLOOKUP(C3622,AppropUnits[],13,0),D3622)</f>
        <v>DNR WRTS Technical Services</v>
      </c>
      <c r="L3622" s="72" t="s">
        <v>632</v>
      </c>
      <c r="M3622" s="73" t="s">
        <v>2161</v>
      </c>
    </row>
    <row r="3623" spans="1:13" ht="15" customHeight="1" x14ac:dyDescent="0.25">
      <c r="A3623" s="64" t="s">
        <v>176</v>
      </c>
      <c r="B3623" s="65" t="s">
        <v>177</v>
      </c>
      <c r="C3623" s="65" t="s">
        <v>1187</v>
      </c>
      <c r="D3623" s="65" t="s">
        <v>1188</v>
      </c>
      <c r="E3623" s="77" t="s">
        <v>361</v>
      </c>
      <c r="F3623" s="65" t="s">
        <v>633</v>
      </c>
      <c r="G3623" s="65" t="s">
        <v>634</v>
      </c>
      <c r="H3623" s="65" t="s">
        <v>635</v>
      </c>
      <c r="I3623" s="81">
        <v>5.4424000000000081</v>
      </c>
      <c r="J3623" s="48" t="str">
        <f t="shared" si="56"/>
        <v>560 Dept of Natural Resources</v>
      </c>
      <c r="K3623" s="48" t="str">
        <f>IFERROR(VLOOKUP(C3623,AppropUnits[],13,0),D3623)</f>
        <v>DNR WRTS Canal Safety</v>
      </c>
      <c r="L3623" s="72" t="s">
        <v>632</v>
      </c>
      <c r="M3623" s="73" t="s">
        <v>2161</v>
      </c>
    </row>
    <row r="3624" spans="1:13" ht="15" customHeight="1" x14ac:dyDescent="0.25">
      <c r="A3624" s="64" t="s">
        <v>176</v>
      </c>
      <c r="B3624" s="65" t="s">
        <v>177</v>
      </c>
      <c r="C3624" s="65" t="s">
        <v>1187</v>
      </c>
      <c r="D3624" s="65" t="s">
        <v>1188</v>
      </c>
      <c r="E3624" s="77" t="s">
        <v>361</v>
      </c>
      <c r="F3624" s="65" t="s">
        <v>633</v>
      </c>
      <c r="G3624" s="65" t="s">
        <v>667</v>
      </c>
      <c r="H3624" s="65" t="s">
        <v>635</v>
      </c>
      <c r="I3624" s="81">
        <v>12.929999999999961</v>
      </c>
      <c r="J3624" s="48" t="str">
        <f t="shared" si="56"/>
        <v>560 Dept of Natural Resources</v>
      </c>
      <c r="K3624" s="48" t="str">
        <f>IFERROR(VLOOKUP(C3624,AppropUnits[],13,0),D3624)</f>
        <v>DNR WRTS Canal Safety</v>
      </c>
      <c r="L3624" s="72" t="s">
        <v>632</v>
      </c>
      <c r="M3624" s="73" t="s">
        <v>2161</v>
      </c>
    </row>
    <row r="3625" spans="1:13" ht="15" customHeight="1" x14ac:dyDescent="0.25">
      <c r="A3625" s="64" t="s">
        <v>203</v>
      </c>
      <c r="B3625" s="65" t="s">
        <v>204</v>
      </c>
      <c r="C3625" s="65" t="s">
        <v>1189</v>
      </c>
      <c r="D3625" s="65" t="s">
        <v>1190</v>
      </c>
      <c r="E3625" s="77" t="s">
        <v>361</v>
      </c>
      <c r="F3625" s="65" t="s">
        <v>633</v>
      </c>
      <c r="G3625" s="65" t="s">
        <v>634</v>
      </c>
      <c r="H3625" s="65" t="s">
        <v>635</v>
      </c>
      <c r="I3625" s="81">
        <v>21.769600000000032</v>
      </c>
      <c r="J3625" s="48" t="str">
        <f t="shared" si="56"/>
        <v>570 Dept of Agriculture &amp; Food</v>
      </c>
      <c r="K3625" s="48" t="str">
        <f>IFERROR(VLOOKUP(C3625,AppropUnits[],13,0),D3625)</f>
        <v>DAG Salinity Offset Fund</v>
      </c>
      <c r="L3625" s="72" t="s">
        <v>632</v>
      </c>
      <c r="M3625" s="73" t="s">
        <v>2161</v>
      </c>
    </row>
    <row r="3626" spans="1:13" ht="15" customHeight="1" x14ac:dyDescent="0.25">
      <c r="A3626" s="64" t="s">
        <v>203</v>
      </c>
      <c r="B3626" s="65" t="s">
        <v>204</v>
      </c>
      <c r="C3626" s="65" t="s">
        <v>1189</v>
      </c>
      <c r="D3626" s="65" t="s">
        <v>1190</v>
      </c>
      <c r="E3626" s="77" t="s">
        <v>361</v>
      </c>
      <c r="F3626" s="65" t="s">
        <v>633</v>
      </c>
      <c r="G3626" s="65" t="s">
        <v>667</v>
      </c>
      <c r="H3626" s="65" t="s">
        <v>635</v>
      </c>
      <c r="I3626" s="81">
        <v>51.719999999999843</v>
      </c>
      <c r="J3626" s="48" t="str">
        <f t="shared" si="56"/>
        <v>570 Dept of Agriculture &amp; Food</v>
      </c>
      <c r="K3626" s="48" t="str">
        <f>IFERROR(VLOOKUP(C3626,AppropUnits[],13,0),D3626)</f>
        <v>DAG Salinity Offset Fund</v>
      </c>
      <c r="L3626" s="72" t="s">
        <v>632</v>
      </c>
      <c r="M3626" s="73" t="s">
        <v>2161</v>
      </c>
    </row>
    <row r="3627" spans="1:13" ht="15" customHeight="1" x14ac:dyDescent="0.25">
      <c r="A3627" s="64" t="s">
        <v>203</v>
      </c>
      <c r="B3627" s="65" t="s">
        <v>204</v>
      </c>
      <c r="C3627" s="65" t="s">
        <v>333</v>
      </c>
      <c r="D3627" s="65" t="s">
        <v>1191</v>
      </c>
      <c r="E3627" s="77" t="s">
        <v>361</v>
      </c>
      <c r="F3627" s="65" t="s">
        <v>633</v>
      </c>
      <c r="G3627" s="65" t="s">
        <v>634</v>
      </c>
      <c r="H3627" s="65" t="s">
        <v>13</v>
      </c>
      <c r="I3627" s="81">
        <v>-2.2664999999999491</v>
      </c>
      <c r="J3627" s="48" t="str">
        <f t="shared" si="56"/>
        <v>570 Dept of Agriculture &amp; Food</v>
      </c>
      <c r="K3627" s="48" t="str">
        <f>IFERROR(VLOOKUP(C3627,AppropUnits[],13,0),D3627)</f>
        <v>DAG Qualified Production Enterprise Fund</v>
      </c>
      <c r="L3627" s="72" t="s">
        <v>632</v>
      </c>
      <c r="M3627" s="73" t="s">
        <v>2161</v>
      </c>
    </row>
    <row r="3628" spans="1:13" ht="15" customHeight="1" x14ac:dyDescent="0.25">
      <c r="A3628" s="64" t="s">
        <v>203</v>
      </c>
      <c r="B3628" s="65" t="s">
        <v>204</v>
      </c>
      <c r="C3628" s="65" t="s">
        <v>333</v>
      </c>
      <c r="D3628" s="65" t="s">
        <v>1191</v>
      </c>
      <c r="E3628" s="77" t="s">
        <v>361</v>
      </c>
      <c r="F3628" s="65" t="s">
        <v>633</v>
      </c>
      <c r="G3628" s="65" t="s">
        <v>634</v>
      </c>
      <c r="H3628" s="65" t="s">
        <v>635</v>
      </c>
      <c r="I3628" s="81">
        <v>237.15100000000032</v>
      </c>
      <c r="J3628" s="48" t="str">
        <f t="shared" si="56"/>
        <v>570 Dept of Agriculture &amp; Food</v>
      </c>
      <c r="K3628" s="48" t="str">
        <f>IFERROR(VLOOKUP(C3628,AppropUnits[],13,0),D3628)</f>
        <v>DAG Qualified Production Enterprise Fund</v>
      </c>
      <c r="L3628" s="72" t="s">
        <v>632</v>
      </c>
      <c r="M3628" s="73" t="s">
        <v>2161</v>
      </c>
    </row>
    <row r="3629" spans="1:13" ht="15" customHeight="1" x14ac:dyDescent="0.25">
      <c r="A3629" s="64" t="s">
        <v>203</v>
      </c>
      <c r="B3629" s="65" t="s">
        <v>204</v>
      </c>
      <c r="C3629" s="65" t="s">
        <v>333</v>
      </c>
      <c r="D3629" s="65" t="s">
        <v>1191</v>
      </c>
      <c r="E3629" s="77" t="s">
        <v>361</v>
      </c>
      <c r="F3629" s="65" t="s">
        <v>633</v>
      </c>
      <c r="G3629" s="65" t="s">
        <v>649</v>
      </c>
      <c r="H3629" s="65" t="s">
        <v>635</v>
      </c>
      <c r="I3629" s="81">
        <v>11.234999999999996</v>
      </c>
      <c r="J3629" s="48" t="str">
        <f t="shared" si="56"/>
        <v>570 Dept of Agriculture &amp; Food</v>
      </c>
      <c r="K3629" s="48" t="str">
        <f>IFERROR(VLOOKUP(C3629,AppropUnits[],13,0),D3629)</f>
        <v>DAG Qualified Production Enterprise Fund</v>
      </c>
      <c r="L3629" s="72" t="s">
        <v>632</v>
      </c>
      <c r="M3629" s="73" t="s">
        <v>2161</v>
      </c>
    </row>
    <row r="3630" spans="1:13" ht="15" customHeight="1" x14ac:dyDescent="0.25">
      <c r="A3630" s="64" t="s">
        <v>203</v>
      </c>
      <c r="B3630" s="65" t="s">
        <v>204</v>
      </c>
      <c r="C3630" s="65" t="s">
        <v>333</v>
      </c>
      <c r="D3630" s="65" t="s">
        <v>1191</v>
      </c>
      <c r="E3630" s="77" t="s">
        <v>361</v>
      </c>
      <c r="F3630" s="65" t="s">
        <v>633</v>
      </c>
      <c r="G3630" s="65" t="s">
        <v>650</v>
      </c>
      <c r="H3630" s="65" t="s">
        <v>635</v>
      </c>
      <c r="I3630" s="81">
        <v>1.75</v>
      </c>
      <c r="J3630" s="48" t="str">
        <f t="shared" si="56"/>
        <v>570 Dept of Agriculture &amp; Food</v>
      </c>
      <c r="K3630" s="48" t="str">
        <f>IFERROR(VLOOKUP(C3630,AppropUnits[],13,0),D3630)</f>
        <v>DAG Qualified Production Enterprise Fund</v>
      </c>
      <c r="L3630" s="72" t="s">
        <v>632</v>
      </c>
      <c r="M3630" s="73" t="s">
        <v>2161</v>
      </c>
    </row>
    <row r="3631" spans="1:13" ht="15" customHeight="1" x14ac:dyDescent="0.25">
      <c r="A3631" s="64" t="s">
        <v>203</v>
      </c>
      <c r="B3631" s="65" t="s">
        <v>204</v>
      </c>
      <c r="C3631" s="65" t="s">
        <v>333</v>
      </c>
      <c r="D3631" s="65" t="s">
        <v>1191</v>
      </c>
      <c r="E3631" s="77" t="s">
        <v>361</v>
      </c>
      <c r="F3631" s="65" t="s">
        <v>633</v>
      </c>
      <c r="G3631" s="65" t="s">
        <v>667</v>
      </c>
      <c r="H3631" s="65" t="s">
        <v>635</v>
      </c>
      <c r="I3631" s="81">
        <v>482.71999999999855</v>
      </c>
      <c r="J3631" s="48" t="str">
        <f t="shared" si="56"/>
        <v>570 Dept of Agriculture &amp; Food</v>
      </c>
      <c r="K3631" s="48" t="str">
        <f>IFERROR(VLOOKUP(C3631,AppropUnits[],13,0),D3631)</f>
        <v>DAG Qualified Production Enterprise Fund</v>
      </c>
      <c r="L3631" s="72" t="s">
        <v>632</v>
      </c>
      <c r="M3631" s="73" t="s">
        <v>2161</v>
      </c>
    </row>
    <row r="3632" spans="1:13" ht="15" customHeight="1" x14ac:dyDescent="0.25">
      <c r="A3632" s="64" t="s">
        <v>203</v>
      </c>
      <c r="B3632" s="65" t="s">
        <v>204</v>
      </c>
      <c r="C3632" s="65" t="s">
        <v>333</v>
      </c>
      <c r="D3632" s="65" t="s">
        <v>1191</v>
      </c>
      <c r="E3632" s="77" t="s">
        <v>361</v>
      </c>
      <c r="F3632" s="65" t="s">
        <v>633</v>
      </c>
      <c r="G3632" s="65" t="s">
        <v>644</v>
      </c>
      <c r="H3632" s="65" t="s">
        <v>635</v>
      </c>
      <c r="I3632" s="81">
        <v>75.119999999999948</v>
      </c>
      <c r="J3632" s="48" t="str">
        <f t="shared" si="56"/>
        <v>570 Dept of Agriculture &amp; Food</v>
      </c>
      <c r="K3632" s="48" t="str">
        <f>IFERROR(VLOOKUP(C3632,AppropUnits[],13,0),D3632)</f>
        <v>DAG Qualified Production Enterprise Fund</v>
      </c>
      <c r="L3632" s="72" t="s">
        <v>632</v>
      </c>
      <c r="M3632" s="73" t="s">
        <v>2161</v>
      </c>
    </row>
    <row r="3633" spans="1:13" ht="15" customHeight="1" x14ac:dyDescent="0.25">
      <c r="A3633" s="64" t="s">
        <v>203</v>
      </c>
      <c r="B3633" s="65" t="s">
        <v>204</v>
      </c>
      <c r="C3633" s="65" t="s">
        <v>205</v>
      </c>
      <c r="D3633" s="65" t="s">
        <v>1192</v>
      </c>
      <c r="E3633" s="77" t="s">
        <v>361</v>
      </c>
      <c r="F3633" s="65" t="s">
        <v>633</v>
      </c>
      <c r="G3633" s="65" t="s">
        <v>634</v>
      </c>
      <c r="H3633" s="65" t="s">
        <v>635</v>
      </c>
      <c r="I3633" s="81">
        <v>1649.7499999999995</v>
      </c>
      <c r="J3633" s="48" t="str">
        <f t="shared" si="56"/>
        <v>570 Dept of Agriculture &amp; Food</v>
      </c>
      <c r="K3633" s="48" t="str">
        <f>IFERROR(VLOOKUP(C3633,AppropUnits[],13,0),D3633)</f>
        <v>DAG Agriculture Administration</v>
      </c>
      <c r="L3633" s="72" t="s">
        <v>632</v>
      </c>
      <c r="M3633" s="73" t="s">
        <v>2161</v>
      </c>
    </row>
    <row r="3634" spans="1:13" ht="15" customHeight="1" x14ac:dyDescent="0.25">
      <c r="A3634" s="64" t="s">
        <v>203</v>
      </c>
      <c r="B3634" s="65" t="s">
        <v>204</v>
      </c>
      <c r="C3634" s="65" t="s">
        <v>205</v>
      </c>
      <c r="D3634" s="65" t="s">
        <v>1192</v>
      </c>
      <c r="E3634" s="77" t="s">
        <v>361</v>
      </c>
      <c r="F3634" s="65" t="s">
        <v>633</v>
      </c>
      <c r="G3634" s="65" t="s">
        <v>650</v>
      </c>
      <c r="H3634" s="65" t="s">
        <v>635</v>
      </c>
      <c r="I3634" s="81">
        <v>475</v>
      </c>
      <c r="J3634" s="48" t="str">
        <f t="shared" si="56"/>
        <v>570 Dept of Agriculture &amp; Food</v>
      </c>
      <c r="K3634" s="48" t="str">
        <f>IFERROR(VLOOKUP(C3634,AppropUnits[],13,0),D3634)</f>
        <v>DAG Agriculture Administration</v>
      </c>
      <c r="L3634" s="72" t="s">
        <v>632</v>
      </c>
      <c r="M3634" s="73" t="s">
        <v>2161</v>
      </c>
    </row>
    <row r="3635" spans="1:13" ht="15" customHeight="1" x14ac:dyDescent="0.25">
      <c r="A3635" s="64" t="s">
        <v>203</v>
      </c>
      <c r="B3635" s="65" t="s">
        <v>204</v>
      </c>
      <c r="C3635" s="65" t="s">
        <v>205</v>
      </c>
      <c r="D3635" s="65" t="s">
        <v>1193</v>
      </c>
      <c r="E3635" s="77" t="s">
        <v>361</v>
      </c>
      <c r="F3635" s="65" t="s">
        <v>633</v>
      </c>
      <c r="G3635" s="65" t="s">
        <v>634</v>
      </c>
      <c r="H3635" s="65" t="s">
        <v>13</v>
      </c>
      <c r="I3635" s="81">
        <v>-813.8100999999981</v>
      </c>
      <c r="J3635" s="48" t="str">
        <f t="shared" si="56"/>
        <v>570 Dept of Agriculture &amp; Food</v>
      </c>
      <c r="K3635" s="48" t="str">
        <f>IFERROR(VLOOKUP(C3635,AppropUnits[],13,0),D3635)</f>
        <v>DAG Agriculture Administration</v>
      </c>
      <c r="L3635" s="72" t="s">
        <v>632</v>
      </c>
      <c r="M3635" s="73" t="s">
        <v>2161</v>
      </c>
    </row>
    <row r="3636" spans="1:13" ht="15" customHeight="1" x14ac:dyDescent="0.25">
      <c r="A3636" s="64" t="s">
        <v>203</v>
      </c>
      <c r="B3636" s="65" t="s">
        <v>204</v>
      </c>
      <c r="C3636" s="65" t="s">
        <v>205</v>
      </c>
      <c r="D3636" s="65" t="s">
        <v>1193</v>
      </c>
      <c r="E3636" s="77" t="s">
        <v>361</v>
      </c>
      <c r="F3636" s="65" t="s">
        <v>633</v>
      </c>
      <c r="G3636" s="65" t="s">
        <v>634</v>
      </c>
      <c r="H3636" s="65" t="s">
        <v>635</v>
      </c>
      <c r="I3636" s="81">
        <v>1150.1908700000008</v>
      </c>
      <c r="J3636" s="48" t="str">
        <f t="shared" si="56"/>
        <v>570 Dept of Agriculture &amp; Food</v>
      </c>
      <c r="K3636" s="48" t="str">
        <f>IFERROR(VLOOKUP(C3636,AppropUnits[],13,0),D3636)</f>
        <v>DAG Agriculture Administration</v>
      </c>
      <c r="L3636" s="72" t="s">
        <v>632</v>
      </c>
      <c r="M3636" s="73" t="s">
        <v>2161</v>
      </c>
    </row>
    <row r="3637" spans="1:13" ht="15" customHeight="1" x14ac:dyDescent="0.25">
      <c r="A3637" s="64" t="s">
        <v>203</v>
      </c>
      <c r="B3637" s="65" t="s">
        <v>204</v>
      </c>
      <c r="C3637" s="65" t="s">
        <v>205</v>
      </c>
      <c r="D3637" s="65" t="s">
        <v>1193</v>
      </c>
      <c r="E3637" s="77" t="s">
        <v>361</v>
      </c>
      <c r="F3637" s="65" t="s">
        <v>633</v>
      </c>
      <c r="G3637" s="65" t="s">
        <v>649</v>
      </c>
      <c r="H3637" s="65" t="s">
        <v>635</v>
      </c>
      <c r="I3637" s="81">
        <v>5485.9374999999964</v>
      </c>
      <c r="J3637" s="48" t="str">
        <f t="shared" si="56"/>
        <v>570 Dept of Agriculture &amp; Food</v>
      </c>
      <c r="K3637" s="48" t="str">
        <f>IFERROR(VLOOKUP(C3637,AppropUnits[],13,0),D3637)</f>
        <v>DAG Agriculture Administration</v>
      </c>
      <c r="L3637" s="72" t="s">
        <v>632</v>
      </c>
      <c r="M3637" s="73" t="s">
        <v>2161</v>
      </c>
    </row>
    <row r="3638" spans="1:13" ht="15" customHeight="1" x14ac:dyDescent="0.25">
      <c r="A3638" s="64" t="s">
        <v>203</v>
      </c>
      <c r="B3638" s="65" t="s">
        <v>204</v>
      </c>
      <c r="C3638" s="65" t="s">
        <v>205</v>
      </c>
      <c r="D3638" s="65" t="s">
        <v>1193</v>
      </c>
      <c r="E3638" s="77" t="s">
        <v>361</v>
      </c>
      <c r="F3638" s="65" t="s">
        <v>633</v>
      </c>
      <c r="G3638" s="65" t="s">
        <v>650</v>
      </c>
      <c r="H3638" s="65" t="s">
        <v>635</v>
      </c>
      <c r="I3638" s="81">
        <v>937.75</v>
      </c>
      <c r="J3638" s="48" t="str">
        <f t="shared" si="56"/>
        <v>570 Dept of Agriculture &amp; Food</v>
      </c>
      <c r="K3638" s="48" t="str">
        <f>IFERROR(VLOOKUP(C3638,AppropUnits[],13,0),D3638)</f>
        <v>DAG Agriculture Administration</v>
      </c>
      <c r="L3638" s="72" t="s">
        <v>632</v>
      </c>
      <c r="M3638" s="73" t="s">
        <v>2161</v>
      </c>
    </row>
    <row r="3639" spans="1:13" ht="15" customHeight="1" x14ac:dyDescent="0.25">
      <c r="A3639" s="64" t="s">
        <v>203</v>
      </c>
      <c r="B3639" s="65" t="s">
        <v>204</v>
      </c>
      <c r="C3639" s="65" t="s">
        <v>205</v>
      </c>
      <c r="D3639" s="65" t="s">
        <v>1193</v>
      </c>
      <c r="E3639" s="77" t="s">
        <v>361</v>
      </c>
      <c r="F3639" s="65" t="s">
        <v>633</v>
      </c>
      <c r="G3639" s="65" t="s">
        <v>651</v>
      </c>
      <c r="H3639" s="65" t="s">
        <v>635</v>
      </c>
      <c r="I3639" s="81">
        <v>-132.24606400000002</v>
      </c>
      <c r="J3639" s="48" t="str">
        <f t="shared" si="56"/>
        <v>570 Dept of Agriculture &amp; Food</v>
      </c>
      <c r="K3639" s="48" t="str">
        <f>IFERROR(VLOOKUP(C3639,AppropUnits[],13,0),D3639)</f>
        <v>DAG Agriculture Administration</v>
      </c>
      <c r="L3639" s="72" t="s">
        <v>632</v>
      </c>
      <c r="M3639" s="73" t="s">
        <v>2161</v>
      </c>
    </row>
    <row r="3640" spans="1:13" ht="15" customHeight="1" x14ac:dyDescent="0.25">
      <c r="A3640" s="64" t="s">
        <v>203</v>
      </c>
      <c r="B3640" s="65" t="s">
        <v>204</v>
      </c>
      <c r="C3640" s="65" t="s">
        <v>205</v>
      </c>
      <c r="D3640" s="65" t="s">
        <v>1193</v>
      </c>
      <c r="E3640" s="77" t="s">
        <v>361</v>
      </c>
      <c r="F3640" s="65" t="s">
        <v>633</v>
      </c>
      <c r="G3640" s="65" t="s">
        <v>667</v>
      </c>
      <c r="H3640" s="65" t="s">
        <v>635</v>
      </c>
      <c r="I3640" s="81">
        <v>1456.7799999999959</v>
      </c>
      <c r="J3640" s="48" t="str">
        <f t="shared" si="56"/>
        <v>570 Dept of Agriculture &amp; Food</v>
      </c>
      <c r="K3640" s="48" t="str">
        <f>IFERROR(VLOOKUP(C3640,AppropUnits[],13,0),D3640)</f>
        <v>DAG Agriculture Administration</v>
      </c>
      <c r="L3640" s="72" t="s">
        <v>632</v>
      </c>
      <c r="M3640" s="73" t="s">
        <v>2161</v>
      </c>
    </row>
    <row r="3641" spans="1:13" ht="15" customHeight="1" x14ac:dyDescent="0.25">
      <c r="A3641" s="64" t="s">
        <v>203</v>
      </c>
      <c r="B3641" s="65" t="s">
        <v>204</v>
      </c>
      <c r="C3641" s="65" t="s">
        <v>205</v>
      </c>
      <c r="D3641" s="65" t="s">
        <v>1193</v>
      </c>
      <c r="E3641" s="77" t="s">
        <v>361</v>
      </c>
      <c r="F3641" s="65" t="s">
        <v>633</v>
      </c>
      <c r="G3641" s="65" t="s">
        <v>644</v>
      </c>
      <c r="H3641" s="65" t="s">
        <v>635</v>
      </c>
      <c r="I3641" s="81">
        <v>923.34999999999945</v>
      </c>
      <c r="J3641" s="48" t="str">
        <f t="shared" si="56"/>
        <v>570 Dept of Agriculture &amp; Food</v>
      </c>
      <c r="K3641" s="48" t="str">
        <f>IFERROR(VLOOKUP(C3641,AppropUnits[],13,0),D3641)</f>
        <v>DAG Agriculture Administration</v>
      </c>
      <c r="L3641" s="72" t="s">
        <v>632</v>
      </c>
      <c r="M3641" s="73" t="s">
        <v>2161</v>
      </c>
    </row>
    <row r="3642" spans="1:13" ht="15" customHeight="1" x14ac:dyDescent="0.25">
      <c r="A3642" s="64" t="s">
        <v>203</v>
      </c>
      <c r="B3642" s="65" t="s">
        <v>204</v>
      </c>
      <c r="C3642" s="65" t="s">
        <v>205</v>
      </c>
      <c r="D3642" s="65" t="s">
        <v>1193</v>
      </c>
      <c r="E3642" s="77" t="s">
        <v>361</v>
      </c>
      <c r="F3642" s="65" t="s">
        <v>633</v>
      </c>
      <c r="G3642" s="65" t="s">
        <v>652</v>
      </c>
      <c r="H3642" s="65" t="s">
        <v>635</v>
      </c>
      <c r="I3642" s="81">
        <v>3269.6482239320003</v>
      </c>
      <c r="J3642" s="48" t="str">
        <f t="shared" si="56"/>
        <v>570 Dept of Agriculture &amp; Food</v>
      </c>
      <c r="K3642" s="48" t="str">
        <f>IFERROR(VLOOKUP(C3642,AppropUnits[],13,0),D3642)</f>
        <v>DAG Agriculture Administration</v>
      </c>
      <c r="L3642" s="72" t="s">
        <v>632</v>
      </c>
      <c r="M3642" s="73" t="s">
        <v>2161</v>
      </c>
    </row>
    <row r="3643" spans="1:13" ht="15" customHeight="1" x14ac:dyDescent="0.25">
      <c r="A3643" s="64" t="s">
        <v>203</v>
      </c>
      <c r="B3643" s="65" t="s">
        <v>204</v>
      </c>
      <c r="C3643" s="65" t="s">
        <v>340</v>
      </c>
      <c r="D3643" s="65" t="s">
        <v>1194</v>
      </c>
      <c r="E3643" s="77" t="s">
        <v>361</v>
      </c>
      <c r="F3643" s="65" t="s">
        <v>633</v>
      </c>
      <c r="G3643" s="65" t="s">
        <v>634</v>
      </c>
      <c r="H3643" s="65" t="s">
        <v>635</v>
      </c>
      <c r="I3643" s="81">
        <v>0.26240000000000002</v>
      </c>
      <c r="J3643" s="48" t="str">
        <f t="shared" si="56"/>
        <v>570 Dept of Agriculture &amp; Food</v>
      </c>
      <c r="K3643" s="48" t="str">
        <f>IFERROR(VLOOKUP(C3643,AppropUnits[],13,0),D3643)</f>
        <v>DAG Predator Animal Control</v>
      </c>
      <c r="L3643" s="72" t="s">
        <v>632</v>
      </c>
      <c r="M3643" s="73" t="s">
        <v>2161</v>
      </c>
    </row>
    <row r="3644" spans="1:13" ht="15" customHeight="1" x14ac:dyDescent="0.25">
      <c r="A3644" s="64" t="s">
        <v>203</v>
      </c>
      <c r="B3644" s="65" t="s">
        <v>204</v>
      </c>
      <c r="C3644" s="65" t="s">
        <v>340</v>
      </c>
      <c r="D3644" s="65" t="s">
        <v>1194</v>
      </c>
      <c r="E3644" s="77" t="s">
        <v>361</v>
      </c>
      <c r="F3644" s="65" t="s">
        <v>633</v>
      </c>
      <c r="G3644" s="65" t="s">
        <v>644</v>
      </c>
      <c r="H3644" s="65" t="s">
        <v>635</v>
      </c>
      <c r="I3644" s="81">
        <v>93.899999999999949</v>
      </c>
      <c r="J3644" s="48" t="str">
        <f t="shared" si="56"/>
        <v>570 Dept of Agriculture &amp; Food</v>
      </c>
      <c r="K3644" s="48" t="str">
        <f>IFERROR(VLOOKUP(C3644,AppropUnits[],13,0),D3644)</f>
        <v>DAG Predator Animal Control</v>
      </c>
      <c r="L3644" s="72" t="s">
        <v>632</v>
      </c>
      <c r="M3644" s="73" t="s">
        <v>2161</v>
      </c>
    </row>
    <row r="3645" spans="1:13" ht="15" customHeight="1" x14ac:dyDescent="0.25">
      <c r="A3645" s="64" t="s">
        <v>203</v>
      </c>
      <c r="B3645" s="65" t="s">
        <v>204</v>
      </c>
      <c r="C3645" s="65" t="s">
        <v>206</v>
      </c>
      <c r="D3645" s="65" t="s">
        <v>1195</v>
      </c>
      <c r="E3645" s="77" t="s">
        <v>361</v>
      </c>
      <c r="F3645" s="65" t="s">
        <v>633</v>
      </c>
      <c r="G3645" s="65" t="s">
        <v>634</v>
      </c>
      <c r="H3645" s="65" t="s">
        <v>13</v>
      </c>
      <c r="I3645" s="81">
        <v>-10.721999999999934</v>
      </c>
      <c r="J3645" s="48" t="str">
        <f t="shared" si="56"/>
        <v>570 Dept of Agriculture &amp; Food</v>
      </c>
      <c r="K3645" s="48" t="str">
        <f>IFERROR(VLOOKUP(C3645,AppropUnits[],13,0),D3645)</f>
        <v>DAG Invasive Species</v>
      </c>
      <c r="L3645" s="72" t="s">
        <v>632</v>
      </c>
      <c r="M3645" s="73" t="s">
        <v>2161</v>
      </c>
    </row>
    <row r="3646" spans="1:13" ht="15" customHeight="1" x14ac:dyDescent="0.25">
      <c r="A3646" s="64" t="s">
        <v>203</v>
      </c>
      <c r="B3646" s="65" t="s">
        <v>204</v>
      </c>
      <c r="C3646" s="65" t="s">
        <v>206</v>
      </c>
      <c r="D3646" s="65" t="s">
        <v>1195</v>
      </c>
      <c r="E3646" s="77" t="s">
        <v>361</v>
      </c>
      <c r="F3646" s="65" t="s">
        <v>633</v>
      </c>
      <c r="G3646" s="65" t="s">
        <v>634</v>
      </c>
      <c r="H3646" s="65" t="s">
        <v>635</v>
      </c>
      <c r="I3646" s="81">
        <v>77.072000000000102</v>
      </c>
      <c r="J3646" s="48" t="str">
        <f t="shared" si="56"/>
        <v>570 Dept of Agriculture &amp; Food</v>
      </c>
      <c r="K3646" s="48" t="str">
        <f>IFERROR(VLOOKUP(C3646,AppropUnits[],13,0),D3646)</f>
        <v>DAG Invasive Species</v>
      </c>
      <c r="L3646" s="72" t="s">
        <v>632</v>
      </c>
      <c r="M3646" s="73" t="s">
        <v>2161</v>
      </c>
    </row>
    <row r="3647" spans="1:13" ht="15" customHeight="1" x14ac:dyDescent="0.25">
      <c r="A3647" s="64" t="s">
        <v>203</v>
      </c>
      <c r="B3647" s="65" t="s">
        <v>204</v>
      </c>
      <c r="C3647" s="65" t="s">
        <v>206</v>
      </c>
      <c r="D3647" s="65" t="s">
        <v>1195</v>
      </c>
      <c r="E3647" s="77" t="s">
        <v>361</v>
      </c>
      <c r="F3647" s="65" t="s">
        <v>633</v>
      </c>
      <c r="G3647" s="65" t="s">
        <v>667</v>
      </c>
      <c r="H3647" s="65" t="s">
        <v>635</v>
      </c>
      <c r="I3647" s="81">
        <v>155.15999999999951</v>
      </c>
      <c r="J3647" s="48" t="str">
        <f t="shared" si="56"/>
        <v>570 Dept of Agriculture &amp; Food</v>
      </c>
      <c r="K3647" s="48" t="str">
        <f>IFERROR(VLOOKUP(C3647,AppropUnits[],13,0),D3647)</f>
        <v>DAG Invasive Species</v>
      </c>
      <c r="L3647" s="72" t="s">
        <v>632</v>
      </c>
      <c r="M3647" s="73" t="s">
        <v>2161</v>
      </c>
    </row>
    <row r="3648" spans="1:13" ht="15" customHeight="1" x14ac:dyDescent="0.25">
      <c r="A3648" s="64" t="s">
        <v>203</v>
      </c>
      <c r="B3648" s="65" t="s">
        <v>204</v>
      </c>
      <c r="C3648" s="65" t="s">
        <v>206</v>
      </c>
      <c r="D3648" s="65" t="s">
        <v>1195</v>
      </c>
      <c r="E3648" s="77" t="s">
        <v>361</v>
      </c>
      <c r="F3648" s="65" t="s">
        <v>633</v>
      </c>
      <c r="G3648" s="65" t="s">
        <v>644</v>
      </c>
      <c r="H3648" s="65" t="s">
        <v>635</v>
      </c>
      <c r="I3648" s="81">
        <v>56.339999999999961</v>
      </c>
      <c r="J3648" s="48" t="str">
        <f t="shared" si="56"/>
        <v>570 Dept of Agriculture &amp; Food</v>
      </c>
      <c r="K3648" s="48" t="str">
        <f>IFERROR(VLOOKUP(C3648,AppropUnits[],13,0),D3648)</f>
        <v>DAG Invasive Species</v>
      </c>
      <c r="L3648" s="72" t="s">
        <v>632</v>
      </c>
      <c r="M3648" s="73" t="s">
        <v>2161</v>
      </c>
    </row>
    <row r="3649" spans="1:13" ht="15" customHeight="1" x14ac:dyDescent="0.25">
      <c r="A3649" s="64" t="s">
        <v>203</v>
      </c>
      <c r="B3649" s="65" t="s">
        <v>204</v>
      </c>
      <c r="C3649" s="65" t="s">
        <v>207</v>
      </c>
      <c r="D3649" s="65" t="s">
        <v>1196</v>
      </c>
      <c r="E3649" s="77" t="s">
        <v>361</v>
      </c>
      <c r="F3649" s="65" t="s">
        <v>633</v>
      </c>
      <c r="G3649" s="65" t="s">
        <v>634</v>
      </c>
      <c r="H3649" s="65" t="s">
        <v>13</v>
      </c>
      <c r="I3649" s="81">
        <v>-10.721999999999934</v>
      </c>
      <c r="J3649" s="48" t="str">
        <f t="shared" si="56"/>
        <v>570 Dept of Agriculture &amp; Food</v>
      </c>
      <c r="K3649" s="48" t="str">
        <f>IFERROR(VLOOKUP(C3649,AppropUnits[],13,0),D3649)</f>
        <v>DAG Rangeland Improvement</v>
      </c>
      <c r="L3649" s="72" t="s">
        <v>632</v>
      </c>
      <c r="M3649" s="73" t="s">
        <v>2161</v>
      </c>
    </row>
    <row r="3650" spans="1:13" ht="15" customHeight="1" x14ac:dyDescent="0.25">
      <c r="A3650" s="64" t="s">
        <v>203</v>
      </c>
      <c r="B3650" s="65" t="s">
        <v>204</v>
      </c>
      <c r="C3650" s="65" t="s">
        <v>207</v>
      </c>
      <c r="D3650" s="65" t="s">
        <v>1196</v>
      </c>
      <c r="E3650" s="77" t="s">
        <v>361</v>
      </c>
      <c r="F3650" s="65" t="s">
        <v>633</v>
      </c>
      <c r="G3650" s="65" t="s">
        <v>634</v>
      </c>
      <c r="H3650" s="65" t="s">
        <v>635</v>
      </c>
      <c r="I3650" s="81">
        <v>55.17120000000007</v>
      </c>
      <c r="J3650" s="48" t="str">
        <f t="shared" si="56"/>
        <v>570 Dept of Agriculture &amp; Food</v>
      </c>
      <c r="K3650" s="48" t="str">
        <f>IFERROR(VLOOKUP(C3650,AppropUnits[],13,0),D3650)</f>
        <v>DAG Rangeland Improvement</v>
      </c>
      <c r="L3650" s="72" t="s">
        <v>632</v>
      </c>
      <c r="M3650" s="73" t="s">
        <v>2161</v>
      </c>
    </row>
    <row r="3651" spans="1:13" ht="15" customHeight="1" x14ac:dyDescent="0.25">
      <c r="A3651" s="64" t="s">
        <v>203</v>
      </c>
      <c r="B3651" s="65" t="s">
        <v>204</v>
      </c>
      <c r="C3651" s="65" t="s">
        <v>207</v>
      </c>
      <c r="D3651" s="65" t="s">
        <v>1196</v>
      </c>
      <c r="E3651" s="77" t="s">
        <v>361</v>
      </c>
      <c r="F3651" s="65" t="s">
        <v>633</v>
      </c>
      <c r="G3651" s="65" t="s">
        <v>667</v>
      </c>
      <c r="H3651" s="65" t="s">
        <v>635</v>
      </c>
      <c r="I3651" s="81">
        <v>103.43999999999969</v>
      </c>
      <c r="J3651" s="48" t="str">
        <f t="shared" si="56"/>
        <v>570 Dept of Agriculture &amp; Food</v>
      </c>
      <c r="K3651" s="48" t="str">
        <f>IFERROR(VLOOKUP(C3651,AppropUnits[],13,0),D3651)</f>
        <v>DAG Rangeland Improvement</v>
      </c>
      <c r="L3651" s="72" t="s">
        <v>632</v>
      </c>
      <c r="M3651" s="73" t="s">
        <v>2161</v>
      </c>
    </row>
    <row r="3652" spans="1:13" ht="15" customHeight="1" x14ac:dyDescent="0.25">
      <c r="A3652" s="64" t="s">
        <v>203</v>
      </c>
      <c r="B3652" s="65" t="s">
        <v>204</v>
      </c>
      <c r="C3652" s="65" t="s">
        <v>207</v>
      </c>
      <c r="D3652" s="65" t="s">
        <v>1196</v>
      </c>
      <c r="E3652" s="77" t="s">
        <v>361</v>
      </c>
      <c r="F3652" s="65" t="s">
        <v>633</v>
      </c>
      <c r="G3652" s="65" t="s">
        <v>644</v>
      </c>
      <c r="H3652" s="65" t="s">
        <v>635</v>
      </c>
      <c r="I3652" s="81">
        <v>37.559999999999974</v>
      </c>
      <c r="J3652" s="48" t="str">
        <f t="shared" ref="J3652:J3715" si="57">IF(A3652&gt;"",A3652&amp;" "&amp;B3652,B3652)</f>
        <v>570 Dept of Agriculture &amp; Food</v>
      </c>
      <c r="K3652" s="48" t="str">
        <f>IFERROR(VLOOKUP(C3652,AppropUnits[],13,0),D3652)</f>
        <v>DAG Rangeland Improvement</v>
      </c>
      <c r="L3652" s="72" t="s">
        <v>632</v>
      </c>
      <c r="M3652" s="73" t="s">
        <v>2161</v>
      </c>
    </row>
    <row r="3653" spans="1:13" ht="15" customHeight="1" x14ac:dyDescent="0.25">
      <c r="A3653" s="64" t="s">
        <v>203</v>
      </c>
      <c r="B3653" s="65" t="s">
        <v>204</v>
      </c>
      <c r="C3653" s="65" t="s">
        <v>208</v>
      </c>
      <c r="D3653" s="65" t="s">
        <v>1197</v>
      </c>
      <c r="E3653" s="77" t="s">
        <v>361</v>
      </c>
      <c r="F3653" s="65" t="s">
        <v>633</v>
      </c>
      <c r="G3653" s="65" t="s">
        <v>634</v>
      </c>
      <c r="H3653" s="65" t="s">
        <v>13</v>
      </c>
      <c r="I3653" s="81">
        <v>-314.64359999999959</v>
      </c>
      <c r="J3653" s="48" t="str">
        <f t="shared" si="57"/>
        <v>570 Dept of Agriculture &amp; Food</v>
      </c>
      <c r="K3653" s="48" t="str">
        <f>IFERROR(VLOOKUP(C3653,AppropUnits[],13,0),D3653)</f>
        <v>DAG Animal Health</v>
      </c>
      <c r="L3653" s="72" t="s">
        <v>632</v>
      </c>
      <c r="M3653" s="73" t="s">
        <v>2161</v>
      </c>
    </row>
    <row r="3654" spans="1:13" ht="15" customHeight="1" x14ac:dyDescent="0.25">
      <c r="A3654" s="64" t="s">
        <v>203</v>
      </c>
      <c r="B3654" s="65" t="s">
        <v>204</v>
      </c>
      <c r="C3654" s="65" t="s">
        <v>208</v>
      </c>
      <c r="D3654" s="65" t="s">
        <v>1197</v>
      </c>
      <c r="E3654" s="77" t="s">
        <v>361</v>
      </c>
      <c r="F3654" s="65" t="s">
        <v>633</v>
      </c>
      <c r="G3654" s="65" t="s">
        <v>634</v>
      </c>
      <c r="H3654" s="65" t="s">
        <v>635</v>
      </c>
      <c r="I3654" s="81">
        <v>325.91160000000036</v>
      </c>
      <c r="J3654" s="48" t="str">
        <f t="shared" si="57"/>
        <v>570 Dept of Agriculture &amp; Food</v>
      </c>
      <c r="K3654" s="48" t="str">
        <f>IFERROR(VLOOKUP(C3654,AppropUnits[],13,0),D3654)</f>
        <v>DAG Animal Health</v>
      </c>
      <c r="L3654" s="72" t="s">
        <v>632</v>
      </c>
      <c r="M3654" s="73" t="s">
        <v>2161</v>
      </c>
    </row>
    <row r="3655" spans="1:13" ht="15" customHeight="1" x14ac:dyDescent="0.25">
      <c r="A3655" s="64" t="s">
        <v>203</v>
      </c>
      <c r="B3655" s="65" t="s">
        <v>204</v>
      </c>
      <c r="C3655" s="65" t="s">
        <v>208</v>
      </c>
      <c r="D3655" s="65" t="s">
        <v>1197</v>
      </c>
      <c r="E3655" s="77" t="s">
        <v>361</v>
      </c>
      <c r="F3655" s="65" t="s">
        <v>633</v>
      </c>
      <c r="G3655" s="65" t="s">
        <v>649</v>
      </c>
      <c r="H3655" s="65" t="s">
        <v>635</v>
      </c>
      <c r="I3655" s="81">
        <v>57.779999999999987</v>
      </c>
      <c r="J3655" s="48" t="str">
        <f t="shared" si="57"/>
        <v>570 Dept of Agriculture &amp; Food</v>
      </c>
      <c r="K3655" s="48" t="str">
        <f>IFERROR(VLOOKUP(C3655,AppropUnits[],13,0),D3655)</f>
        <v>DAG Animal Health</v>
      </c>
      <c r="L3655" s="72" t="s">
        <v>632</v>
      </c>
      <c r="M3655" s="73" t="s">
        <v>2161</v>
      </c>
    </row>
    <row r="3656" spans="1:13" ht="15" customHeight="1" x14ac:dyDescent="0.25">
      <c r="A3656" s="64" t="s">
        <v>203</v>
      </c>
      <c r="B3656" s="65" t="s">
        <v>204</v>
      </c>
      <c r="C3656" s="65" t="s">
        <v>208</v>
      </c>
      <c r="D3656" s="65" t="s">
        <v>1197</v>
      </c>
      <c r="E3656" s="77" t="s">
        <v>361</v>
      </c>
      <c r="F3656" s="65" t="s">
        <v>633</v>
      </c>
      <c r="G3656" s="65" t="s">
        <v>650</v>
      </c>
      <c r="H3656" s="65" t="s">
        <v>635</v>
      </c>
      <c r="I3656" s="81">
        <v>9</v>
      </c>
      <c r="J3656" s="48" t="str">
        <f t="shared" si="57"/>
        <v>570 Dept of Agriculture &amp; Food</v>
      </c>
      <c r="K3656" s="48" t="str">
        <f>IFERROR(VLOOKUP(C3656,AppropUnits[],13,0),D3656)</f>
        <v>DAG Animal Health</v>
      </c>
      <c r="L3656" s="72" t="s">
        <v>632</v>
      </c>
      <c r="M3656" s="73" t="s">
        <v>2161</v>
      </c>
    </row>
    <row r="3657" spans="1:13" ht="15" customHeight="1" x14ac:dyDescent="0.25">
      <c r="A3657" s="64" t="s">
        <v>203</v>
      </c>
      <c r="B3657" s="65" t="s">
        <v>204</v>
      </c>
      <c r="C3657" s="65" t="s">
        <v>208</v>
      </c>
      <c r="D3657" s="65" t="s">
        <v>1197</v>
      </c>
      <c r="E3657" s="77" t="s">
        <v>361</v>
      </c>
      <c r="F3657" s="65" t="s">
        <v>633</v>
      </c>
      <c r="G3657" s="65" t="s">
        <v>667</v>
      </c>
      <c r="H3657" s="65" t="s">
        <v>635</v>
      </c>
      <c r="I3657" s="81">
        <v>581.84999999999832</v>
      </c>
      <c r="J3657" s="48" t="str">
        <f t="shared" si="57"/>
        <v>570 Dept of Agriculture &amp; Food</v>
      </c>
      <c r="K3657" s="48" t="str">
        <f>IFERROR(VLOOKUP(C3657,AppropUnits[],13,0),D3657)</f>
        <v>DAG Animal Health</v>
      </c>
      <c r="L3657" s="72" t="s">
        <v>632</v>
      </c>
      <c r="M3657" s="73" t="s">
        <v>2161</v>
      </c>
    </row>
    <row r="3658" spans="1:13" ht="15" customHeight="1" x14ac:dyDescent="0.25">
      <c r="A3658" s="64" t="s">
        <v>203</v>
      </c>
      <c r="B3658" s="65" t="s">
        <v>204</v>
      </c>
      <c r="C3658" s="65" t="s">
        <v>208</v>
      </c>
      <c r="D3658" s="65" t="s">
        <v>1197</v>
      </c>
      <c r="E3658" s="77" t="s">
        <v>361</v>
      </c>
      <c r="F3658" s="65" t="s">
        <v>633</v>
      </c>
      <c r="G3658" s="65" t="s">
        <v>644</v>
      </c>
      <c r="H3658" s="65" t="s">
        <v>635</v>
      </c>
      <c r="I3658" s="81">
        <v>194.05999999999989</v>
      </c>
      <c r="J3658" s="48" t="str">
        <f t="shared" si="57"/>
        <v>570 Dept of Agriculture &amp; Food</v>
      </c>
      <c r="K3658" s="48" t="str">
        <f>IFERROR(VLOOKUP(C3658,AppropUnits[],13,0),D3658)</f>
        <v>DAG Animal Health</v>
      </c>
      <c r="L3658" s="72" t="s">
        <v>632</v>
      </c>
      <c r="M3658" s="73" t="s">
        <v>2161</v>
      </c>
    </row>
    <row r="3659" spans="1:13" ht="15" customHeight="1" x14ac:dyDescent="0.25">
      <c r="A3659" s="64" t="s">
        <v>203</v>
      </c>
      <c r="B3659" s="65" t="s">
        <v>204</v>
      </c>
      <c r="C3659" s="65" t="s">
        <v>209</v>
      </c>
      <c r="D3659" s="65" t="s">
        <v>1198</v>
      </c>
      <c r="E3659" s="77" t="s">
        <v>361</v>
      </c>
      <c r="F3659" s="65" t="s">
        <v>633</v>
      </c>
      <c r="G3659" s="65" t="s">
        <v>634</v>
      </c>
      <c r="H3659" s="65" t="s">
        <v>13</v>
      </c>
      <c r="I3659" s="81">
        <v>-121.07499999999986</v>
      </c>
      <c r="J3659" s="48" t="str">
        <f t="shared" si="57"/>
        <v>570 Dept of Agriculture &amp; Food</v>
      </c>
      <c r="K3659" s="48" t="str">
        <f>IFERROR(VLOOKUP(C3659,AppropUnits[],13,0),D3659)</f>
        <v>DAG Brand Inspection</v>
      </c>
      <c r="L3659" s="72" t="s">
        <v>632</v>
      </c>
      <c r="M3659" s="73" t="s">
        <v>2161</v>
      </c>
    </row>
    <row r="3660" spans="1:13" ht="15" customHeight="1" x14ac:dyDescent="0.25">
      <c r="A3660" s="64" t="s">
        <v>203</v>
      </c>
      <c r="B3660" s="65" t="s">
        <v>204</v>
      </c>
      <c r="C3660" s="65" t="s">
        <v>209</v>
      </c>
      <c r="D3660" s="65" t="s">
        <v>1198</v>
      </c>
      <c r="E3660" s="77" t="s">
        <v>361</v>
      </c>
      <c r="F3660" s="65" t="s">
        <v>633</v>
      </c>
      <c r="G3660" s="65" t="s">
        <v>634</v>
      </c>
      <c r="H3660" s="65" t="s">
        <v>635</v>
      </c>
      <c r="I3660" s="81">
        <v>97.597600000000114</v>
      </c>
      <c r="J3660" s="48" t="str">
        <f t="shared" si="57"/>
        <v>570 Dept of Agriculture &amp; Food</v>
      </c>
      <c r="K3660" s="48" t="str">
        <f>IFERROR(VLOOKUP(C3660,AppropUnits[],13,0),D3660)</f>
        <v>DAG Brand Inspection</v>
      </c>
      <c r="L3660" s="72" t="s">
        <v>632</v>
      </c>
      <c r="M3660" s="73" t="s">
        <v>2161</v>
      </c>
    </row>
    <row r="3661" spans="1:13" ht="15" customHeight="1" x14ac:dyDescent="0.25">
      <c r="A3661" s="64" t="s">
        <v>203</v>
      </c>
      <c r="B3661" s="65" t="s">
        <v>204</v>
      </c>
      <c r="C3661" s="65" t="s">
        <v>209</v>
      </c>
      <c r="D3661" s="65" t="s">
        <v>1198</v>
      </c>
      <c r="E3661" s="77" t="s">
        <v>361</v>
      </c>
      <c r="F3661" s="65" t="s">
        <v>633</v>
      </c>
      <c r="G3661" s="65" t="s">
        <v>649</v>
      </c>
      <c r="H3661" s="65" t="s">
        <v>635</v>
      </c>
      <c r="I3661" s="81">
        <v>319.34000000000003</v>
      </c>
      <c r="J3661" s="48" t="str">
        <f t="shared" si="57"/>
        <v>570 Dept of Agriculture &amp; Food</v>
      </c>
      <c r="K3661" s="48" t="str">
        <f>IFERROR(VLOOKUP(C3661,AppropUnits[],13,0),D3661)</f>
        <v>DAG Brand Inspection</v>
      </c>
      <c r="L3661" s="72" t="s">
        <v>632</v>
      </c>
      <c r="M3661" s="73" t="s">
        <v>2161</v>
      </c>
    </row>
    <row r="3662" spans="1:13" ht="15" customHeight="1" x14ac:dyDescent="0.25">
      <c r="A3662" s="64" t="s">
        <v>203</v>
      </c>
      <c r="B3662" s="65" t="s">
        <v>204</v>
      </c>
      <c r="C3662" s="65" t="s">
        <v>209</v>
      </c>
      <c r="D3662" s="65" t="s">
        <v>1198</v>
      </c>
      <c r="E3662" s="77" t="s">
        <v>361</v>
      </c>
      <c r="F3662" s="65" t="s">
        <v>633</v>
      </c>
      <c r="G3662" s="65" t="s">
        <v>650</v>
      </c>
      <c r="H3662" s="65" t="s">
        <v>635</v>
      </c>
      <c r="I3662" s="81">
        <v>51</v>
      </c>
      <c r="J3662" s="48" t="str">
        <f t="shared" si="57"/>
        <v>570 Dept of Agriculture &amp; Food</v>
      </c>
      <c r="K3662" s="48" t="str">
        <f>IFERROR(VLOOKUP(C3662,AppropUnits[],13,0),D3662)</f>
        <v>DAG Brand Inspection</v>
      </c>
      <c r="L3662" s="72" t="s">
        <v>632</v>
      </c>
      <c r="M3662" s="73" t="s">
        <v>2161</v>
      </c>
    </row>
    <row r="3663" spans="1:13" ht="15" customHeight="1" x14ac:dyDescent="0.25">
      <c r="A3663" s="64" t="s">
        <v>203</v>
      </c>
      <c r="B3663" s="65" t="s">
        <v>204</v>
      </c>
      <c r="C3663" s="65" t="s">
        <v>209</v>
      </c>
      <c r="D3663" s="65" t="s">
        <v>1198</v>
      </c>
      <c r="E3663" s="77" t="s">
        <v>361</v>
      </c>
      <c r="F3663" s="65" t="s">
        <v>633</v>
      </c>
      <c r="G3663" s="65" t="s">
        <v>667</v>
      </c>
      <c r="H3663" s="65" t="s">
        <v>635</v>
      </c>
      <c r="I3663" s="81">
        <v>379.27999999999884</v>
      </c>
      <c r="J3663" s="48" t="str">
        <f t="shared" si="57"/>
        <v>570 Dept of Agriculture &amp; Food</v>
      </c>
      <c r="K3663" s="48" t="str">
        <f>IFERROR(VLOOKUP(C3663,AppropUnits[],13,0),D3663)</f>
        <v>DAG Brand Inspection</v>
      </c>
      <c r="L3663" s="72" t="s">
        <v>632</v>
      </c>
      <c r="M3663" s="73" t="s">
        <v>2161</v>
      </c>
    </row>
    <row r="3664" spans="1:13" ht="15" customHeight="1" x14ac:dyDescent="0.25">
      <c r="A3664" s="64" t="s">
        <v>203</v>
      </c>
      <c r="B3664" s="65" t="s">
        <v>204</v>
      </c>
      <c r="C3664" s="65" t="s">
        <v>209</v>
      </c>
      <c r="D3664" s="65" t="s">
        <v>1198</v>
      </c>
      <c r="E3664" s="77" t="s">
        <v>361</v>
      </c>
      <c r="F3664" s="65" t="s">
        <v>633</v>
      </c>
      <c r="G3664" s="65" t="s">
        <v>644</v>
      </c>
      <c r="H3664" s="65" t="s">
        <v>635</v>
      </c>
      <c r="I3664" s="81">
        <v>259.78999999999985</v>
      </c>
      <c r="J3664" s="48" t="str">
        <f t="shared" si="57"/>
        <v>570 Dept of Agriculture &amp; Food</v>
      </c>
      <c r="K3664" s="48" t="str">
        <f>IFERROR(VLOOKUP(C3664,AppropUnits[],13,0),D3664)</f>
        <v>DAG Brand Inspection</v>
      </c>
      <c r="L3664" s="72" t="s">
        <v>632</v>
      </c>
      <c r="M3664" s="73" t="s">
        <v>2161</v>
      </c>
    </row>
    <row r="3665" spans="1:13" ht="15" customHeight="1" x14ac:dyDescent="0.25">
      <c r="A3665" s="64" t="s">
        <v>203</v>
      </c>
      <c r="B3665" s="65" t="s">
        <v>204</v>
      </c>
      <c r="C3665" s="65" t="s">
        <v>210</v>
      </c>
      <c r="D3665" s="65" t="s">
        <v>1199</v>
      </c>
      <c r="E3665" s="77" t="s">
        <v>361</v>
      </c>
      <c r="F3665" s="65" t="s">
        <v>633</v>
      </c>
      <c r="G3665" s="65" t="s">
        <v>634</v>
      </c>
      <c r="H3665" s="65" t="s">
        <v>13</v>
      </c>
      <c r="I3665" s="81">
        <v>-35.5371999999998</v>
      </c>
      <c r="J3665" s="48" t="str">
        <f t="shared" si="57"/>
        <v>570 Dept of Agriculture &amp; Food</v>
      </c>
      <c r="K3665" s="48" t="str">
        <f>IFERROR(VLOOKUP(C3665,AppropUnits[],13,0),D3665)</f>
        <v>DAG Meat Inspection</v>
      </c>
      <c r="L3665" s="72" t="s">
        <v>632</v>
      </c>
      <c r="M3665" s="73" t="s">
        <v>2161</v>
      </c>
    </row>
    <row r="3666" spans="1:13" ht="15" customHeight="1" x14ac:dyDescent="0.25">
      <c r="A3666" s="64" t="s">
        <v>203</v>
      </c>
      <c r="B3666" s="65" t="s">
        <v>204</v>
      </c>
      <c r="C3666" s="65" t="s">
        <v>210</v>
      </c>
      <c r="D3666" s="65" t="s">
        <v>1199</v>
      </c>
      <c r="E3666" s="77" t="s">
        <v>361</v>
      </c>
      <c r="F3666" s="65" t="s">
        <v>633</v>
      </c>
      <c r="G3666" s="65" t="s">
        <v>634</v>
      </c>
      <c r="H3666" s="65" t="s">
        <v>635</v>
      </c>
      <c r="I3666" s="81">
        <v>0.62320000000000009</v>
      </c>
      <c r="J3666" s="48" t="str">
        <f t="shared" si="57"/>
        <v>570 Dept of Agriculture &amp; Food</v>
      </c>
      <c r="K3666" s="48" t="str">
        <f>IFERROR(VLOOKUP(C3666,AppropUnits[],13,0),D3666)</f>
        <v>DAG Meat Inspection</v>
      </c>
      <c r="L3666" s="72" t="s">
        <v>632</v>
      </c>
      <c r="M3666" s="73" t="s">
        <v>2161</v>
      </c>
    </row>
    <row r="3667" spans="1:13" ht="15" customHeight="1" x14ac:dyDescent="0.25">
      <c r="A3667" s="64" t="s">
        <v>203</v>
      </c>
      <c r="B3667" s="65" t="s">
        <v>204</v>
      </c>
      <c r="C3667" s="65" t="s">
        <v>210</v>
      </c>
      <c r="D3667" s="65" t="s">
        <v>1199</v>
      </c>
      <c r="E3667" s="77" t="s">
        <v>361</v>
      </c>
      <c r="F3667" s="65" t="s">
        <v>633</v>
      </c>
      <c r="G3667" s="65" t="s">
        <v>644</v>
      </c>
      <c r="H3667" s="65" t="s">
        <v>635</v>
      </c>
      <c r="I3667" s="81">
        <v>87.639999999999944</v>
      </c>
      <c r="J3667" s="48" t="str">
        <f t="shared" si="57"/>
        <v>570 Dept of Agriculture &amp; Food</v>
      </c>
      <c r="K3667" s="48" t="str">
        <f>IFERROR(VLOOKUP(C3667,AppropUnits[],13,0),D3667)</f>
        <v>DAG Meat Inspection</v>
      </c>
      <c r="L3667" s="72" t="s">
        <v>632</v>
      </c>
      <c r="M3667" s="73" t="s">
        <v>2161</v>
      </c>
    </row>
    <row r="3668" spans="1:13" ht="15" customHeight="1" x14ac:dyDescent="0.25">
      <c r="A3668" s="64" t="s">
        <v>203</v>
      </c>
      <c r="B3668" s="65" t="s">
        <v>204</v>
      </c>
      <c r="C3668" s="65" t="s">
        <v>1200</v>
      </c>
      <c r="D3668" s="65" t="s">
        <v>1201</v>
      </c>
      <c r="E3668" s="77" t="s">
        <v>361</v>
      </c>
      <c r="F3668" s="65" t="s">
        <v>633</v>
      </c>
      <c r="G3668" s="65" t="s">
        <v>634</v>
      </c>
      <c r="H3668" s="65" t="s">
        <v>635</v>
      </c>
      <c r="I3668" s="81">
        <v>0.13120000000000001</v>
      </c>
      <c r="J3668" s="48" t="str">
        <f t="shared" si="57"/>
        <v>570 Dept of Agriculture &amp; Food</v>
      </c>
      <c r="K3668" s="48" t="str">
        <f>IFERROR(VLOOKUP(C3668,AppropUnits[],13,0),D3668)</f>
        <v>DAG Horse Racing Commission</v>
      </c>
      <c r="L3668" s="72" t="s">
        <v>632</v>
      </c>
      <c r="M3668" s="73" t="s">
        <v>2161</v>
      </c>
    </row>
    <row r="3669" spans="1:13" ht="15" customHeight="1" x14ac:dyDescent="0.25">
      <c r="A3669" s="64" t="s">
        <v>203</v>
      </c>
      <c r="B3669" s="65" t="s">
        <v>204</v>
      </c>
      <c r="C3669" s="65" t="s">
        <v>1200</v>
      </c>
      <c r="D3669" s="65" t="s">
        <v>1201</v>
      </c>
      <c r="E3669" s="77" t="s">
        <v>361</v>
      </c>
      <c r="F3669" s="65" t="s">
        <v>633</v>
      </c>
      <c r="G3669" s="65" t="s">
        <v>644</v>
      </c>
      <c r="H3669" s="65" t="s">
        <v>635</v>
      </c>
      <c r="I3669" s="81">
        <v>18.779999999999987</v>
      </c>
      <c r="J3669" s="48" t="str">
        <f t="shared" si="57"/>
        <v>570 Dept of Agriculture &amp; Food</v>
      </c>
      <c r="K3669" s="48" t="str">
        <f>IFERROR(VLOOKUP(C3669,AppropUnits[],13,0),D3669)</f>
        <v>DAG Horse Racing Commission</v>
      </c>
      <c r="L3669" s="72" t="s">
        <v>632</v>
      </c>
      <c r="M3669" s="73" t="s">
        <v>2161</v>
      </c>
    </row>
    <row r="3670" spans="1:13" ht="15" customHeight="1" x14ac:dyDescent="0.25">
      <c r="A3670" s="64" t="s">
        <v>203</v>
      </c>
      <c r="B3670" s="65" t="s">
        <v>204</v>
      </c>
      <c r="C3670" s="65" t="s">
        <v>211</v>
      </c>
      <c r="D3670" s="65" t="s">
        <v>1202</v>
      </c>
      <c r="E3670" s="77" t="s">
        <v>361</v>
      </c>
      <c r="F3670" s="65" t="s">
        <v>633</v>
      </c>
      <c r="G3670" s="65" t="s">
        <v>634</v>
      </c>
      <c r="H3670" s="65" t="s">
        <v>13</v>
      </c>
      <c r="I3670" s="81">
        <v>-640.76329999999916</v>
      </c>
      <c r="J3670" s="48" t="str">
        <f t="shared" si="57"/>
        <v>570 Dept of Agriculture &amp; Food</v>
      </c>
      <c r="K3670" s="48" t="str">
        <f>IFERROR(VLOOKUP(C3670,AppropUnits[],13,0),D3670)</f>
        <v>DAG Plant Industry</v>
      </c>
      <c r="L3670" s="72" t="s">
        <v>632</v>
      </c>
      <c r="M3670" s="73" t="s">
        <v>2161</v>
      </c>
    </row>
    <row r="3671" spans="1:13" ht="15" customHeight="1" x14ac:dyDescent="0.25">
      <c r="A3671" s="64" t="s">
        <v>203</v>
      </c>
      <c r="B3671" s="65" t="s">
        <v>204</v>
      </c>
      <c r="C3671" s="65" t="s">
        <v>211</v>
      </c>
      <c r="D3671" s="65" t="s">
        <v>1202</v>
      </c>
      <c r="E3671" s="77" t="s">
        <v>361</v>
      </c>
      <c r="F3671" s="65" t="s">
        <v>633</v>
      </c>
      <c r="G3671" s="65" t="s">
        <v>634</v>
      </c>
      <c r="H3671" s="65" t="s">
        <v>635</v>
      </c>
      <c r="I3671" s="81">
        <v>1091.3698000000013</v>
      </c>
      <c r="J3671" s="48" t="str">
        <f t="shared" si="57"/>
        <v>570 Dept of Agriculture &amp; Food</v>
      </c>
      <c r="K3671" s="48" t="str">
        <f>IFERROR(VLOOKUP(C3671,AppropUnits[],13,0),D3671)</f>
        <v>DAG Plant Industry</v>
      </c>
      <c r="L3671" s="72" t="s">
        <v>632</v>
      </c>
      <c r="M3671" s="73" t="s">
        <v>2161</v>
      </c>
    </row>
    <row r="3672" spans="1:13" ht="15" customHeight="1" x14ac:dyDescent="0.25">
      <c r="A3672" s="64" t="s">
        <v>203</v>
      </c>
      <c r="B3672" s="65" t="s">
        <v>204</v>
      </c>
      <c r="C3672" s="65" t="s">
        <v>211</v>
      </c>
      <c r="D3672" s="65" t="s">
        <v>1202</v>
      </c>
      <c r="E3672" s="77" t="s">
        <v>361</v>
      </c>
      <c r="F3672" s="65" t="s">
        <v>633</v>
      </c>
      <c r="G3672" s="65" t="s">
        <v>649</v>
      </c>
      <c r="H3672" s="65" t="s">
        <v>635</v>
      </c>
      <c r="I3672" s="81">
        <v>10438.785000000003</v>
      </c>
      <c r="J3672" s="48" t="str">
        <f t="shared" si="57"/>
        <v>570 Dept of Agriculture &amp; Food</v>
      </c>
      <c r="K3672" s="48" t="str">
        <f>IFERROR(VLOOKUP(C3672,AppropUnits[],13,0),D3672)</f>
        <v>DAG Plant Industry</v>
      </c>
      <c r="L3672" s="72" t="s">
        <v>632</v>
      </c>
      <c r="M3672" s="73" t="s">
        <v>2161</v>
      </c>
    </row>
    <row r="3673" spans="1:13" ht="15" customHeight="1" x14ac:dyDescent="0.25">
      <c r="A3673" s="64" t="s">
        <v>203</v>
      </c>
      <c r="B3673" s="65" t="s">
        <v>204</v>
      </c>
      <c r="C3673" s="65" t="s">
        <v>211</v>
      </c>
      <c r="D3673" s="65" t="s">
        <v>1202</v>
      </c>
      <c r="E3673" s="77" t="s">
        <v>361</v>
      </c>
      <c r="F3673" s="65" t="s">
        <v>633</v>
      </c>
      <c r="G3673" s="65" t="s">
        <v>650</v>
      </c>
      <c r="H3673" s="65" t="s">
        <v>635</v>
      </c>
      <c r="I3673" s="81">
        <v>2370.5</v>
      </c>
      <c r="J3673" s="48" t="str">
        <f t="shared" si="57"/>
        <v>570 Dept of Agriculture &amp; Food</v>
      </c>
      <c r="K3673" s="48" t="str">
        <f>IFERROR(VLOOKUP(C3673,AppropUnits[],13,0),D3673)</f>
        <v>DAG Plant Industry</v>
      </c>
      <c r="L3673" s="72" t="s">
        <v>632</v>
      </c>
      <c r="M3673" s="73" t="s">
        <v>2161</v>
      </c>
    </row>
    <row r="3674" spans="1:13" ht="15" customHeight="1" x14ac:dyDescent="0.25">
      <c r="A3674" s="64" t="s">
        <v>203</v>
      </c>
      <c r="B3674" s="65" t="s">
        <v>204</v>
      </c>
      <c r="C3674" s="65" t="s">
        <v>211</v>
      </c>
      <c r="D3674" s="65" t="s">
        <v>1202</v>
      </c>
      <c r="E3674" s="77" t="s">
        <v>361</v>
      </c>
      <c r="F3674" s="65" t="s">
        <v>633</v>
      </c>
      <c r="G3674" s="65" t="s">
        <v>667</v>
      </c>
      <c r="H3674" s="65" t="s">
        <v>635</v>
      </c>
      <c r="I3674" s="81">
        <v>1917.9499999999941</v>
      </c>
      <c r="J3674" s="48" t="str">
        <f t="shared" si="57"/>
        <v>570 Dept of Agriculture &amp; Food</v>
      </c>
      <c r="K3674" s="48" t="str">
        <f>IFERROR(VLOOKUP(C3674,AppropUnits[],13,0),D3674)</f>
        <v>DAG Plant Industry</v>
      </c>
      <c r="L3674" s="72" t="s">
        <v>632</v>
      </c>
      <c r="M3674" s="73" t="s">
        <v>2161</v>
      </c>
    </row>
    <row r="3675" spans="1:13" ht="15" customHeight="1" x14ac:dyDescent="0.25">
      <c r="A3675" s="64" t="s">
        <v>203</v>
      </c>
      <c r="B3675" s="65" t="s">
        <v>204</v>
      </c>
      <c r="C3675" s="65" t="s">
        <v>211</v>
      </c>
      <c r="D3675" s="65" t="s">
        <v>1202</v>
      </c>
      <c r="E3675" s="77" t="s">
        <v>361</v>
      </c>
      <c r="F3675" s="65" t="s">
        <v>633</v>
      </c>
      <c r="G3675" s="65" t="s">
        <v>644</v>
      </c>
      <c r="H3675" s="65" t="s">
        <v>635</v>
      </c>
      <c r="I3675" s="81">
        <v>741.80999999999949</v>
      </c>
      <c r="J3675" s="48" t="str">
        <f t="shared" si="57"/>
        <v>570 Dept of Agriculture &amp; Food</v>
      </c>
      <c r="K3675" s="48" t="str">
        <f>IFERROR(VLOOKUP(C3675,AppropUnits[],13,0),D3675)</f>
        <v>DAG Plant Industry</v>
      </c>
      <c r="L3675" s="72" t="s">
        <v>632</v>
      </c>
      <c r="M3675" s="73" t="s">
        <v>2161</v>
      </c>
    </row>
    <row r="3676" spans="1:13" ht="15" customHeight="1" x14ac:dyDescent="0.25">
      <c r="A3676" s="64" t="s">
        <v>203</v>
      </c>
      <c r="B3676" s="65" t="s">
        <v>204</v>
      </c>
      <c r="C3676" s="65" t="s">
        <v>1203</v>
      </c>
      <c r="D3676" s="65" t="s">
        <v>1204</v>
      </c>
      <c r="E3676" s="77" t="s">
        <v>361</v>
      </c>
      <c r="F3676" s="65" t="s">
        <v>633</v>
      </c>
      <c r="G3676" s="65" t="s">
        <v>634</v>
      </c>
      <c r="H3676" s="65" t="s">
        <v>13</v>
      </c>
      <c r="I3676" s="81">
        <v>-35.416799999999796</v>
      </c>
      <c r="J3676" s="48" t="str">
        <f t="shared" si="57"/>
        <v>570 Dept of Agriculture &amp; Food</v>
      </c>
      <c r="K3676" s="48" t="str">
        <f>IFERROR(VLOOKUP(C3676,AppropUnits[],13,0),D3676)</f>
        <v>DAG Environmental Quality</v>
      </c>
      <c r="L3676" s="72" t="s">
        <v>632</v>
      </c>
      <c r="M3676" s="73" t="s">
        <v>2161</v>
      </c>
    </row>
    <row r="3677" spans="1:13" ht="15" customHeight="1" x14ac:dyDescent="0.25">
      <c r="A3677" s="64" t="s">
        <v>203</v>
      </c>
      <c r="B3677" s="65" t="s">
        <v>204</v>
      </c>
      <c r="C3677" s="65" t="s">
        <v>1203</v>
      </c>
      <c r="D3677" s="65" t="s">
        <v>1204</v>
      </c>
      <c r="E3677" s="77" t="s">
        <v>361</v>
      </c>
      <c r="F3677" s="65" t="s">
        <v>633</v>
      </c>
      <c r="G3677" s="65" t="s">
        <v>634</v>
      </c>
      <c r="H3677" s="65" t="s">
        <v>635</v>
      </c>
      <c r="I3677" s="81">
        <v>0.13120000000000001</v>
      </c>
      <c r="J3677" s="48" t="str">
        <f t="shared" si="57"/>
        <v>570 Dept of Agriculture &amp; Food</v>
      </c>
      <c r="K3677" s="48" t="str">
        <f>IFERROR(VLOOKUP(C3677,AppropUnits[],13,0),D3677)</f>
        <v>DAG Environmental Quality</v>
      </c>
      <c r="L3677" s="72" t="s">
        <v>632</v>
      </c>
      <c r="M3677" s="73" t="s">
        <v>2161</v>
      </c>
    </row>
    <row r="3678" spans="1:13" ht="15" customHeight="1" x14ac:dyDescent="0.25">
      <c r="A3678" s="64" t="s">
        <v>203</v>
      </c>
      <c r="B3678" s="65" t="s">
        <v>204</v>
      </c>
      <c r="C3678" s="65" t="s">
        <v>1203</v>
      </c>
      <c r="D3678" s="65" t="s">
        <v>1204</v>
      </c>
      <c r="E3678" s="77" t="s">
        <v>361</v>
      </c>
      <c r="F3678" s="65" t="s">
        <v>633</v>
      </c>
      <c r="G3678" s="65" t="s">
        <v>644</v>
      </c>
      <c r="H3678" s="65" t="s">
        <v>635</v>
      </c>
      <c r="I3678" s="81">
        <v>18.779999999999987</v>
      </c>
      <c r="J3678" s="48" t="str">
        <f t="shared" si="57"/>
        <v>570 Dept of Agriculture &amp; Food</v>
      </c>
      <c r="K3678" s="48" t="str">
        <f>IFERROR(VLOOKUP(C3678,AppropUnits[],13,0),D3678)</f>
        <v>DAG Environmental Quality</v>
      </c>
      <c r="L3678" s="72" t="s">
        <v>632</v>
      </c>
      <c r="M3678" s="73" t="s">
        <v>2161</v>
      </c>
    </row>
    <row r="3679" spans="1:13" ht="15" customHeight="1" x14ac:dyDescent="0.25">
      <c r="A3679" s="64" t="s">
        <v>203</v>
      </c>
      <c r="B3679" s="65" t="s">
        <v>204</v>
      </c>
      <c r="C3679" s="65" t="s">
        <v>212</v>
      </c>
      <c r="D3679" s="65" t="s">
        <v>1205</v>
      </c>
      <c r="E3679" s="77" t="s">
        <v>361</v>
      </c>
      <c r="F3679" s="65" t="s">
        <v>633</v>
      </c>
      <c r="G3679" s="65" t="s">
        <v>634</v>
      </c>
      <c r="H3679" s="65" t="s">
        <v>13</v>
      </c>
      <c r="I3679" s="81">
        <v>-58.534099999999</v>
      </c>
      <c r="J3679" s="48" t="str">
        <f t="shared" si="57"/>
        <v>570 Dept of Agriculture &amp; Food</v>
      </c>
      <c r="K3679" s="48" t="str">
        <f>IFERROR(VLOOKUP(C3679,AppropUnits[],13,0),D3679)</f>
        <v>DAG Grain Inspection</v>
      </c>
      <c r="L3679" s="72" t="s">
        <v>632</v>
      </c>
      <c r="M3679" s="73" t="s">
        <v>2161</v>
      </c>
    </row>
    <row r="3680" spans="1:13" ht="15" customHeight="1" x14ac:dyDescent="0.25">
      <c r="A3680" s="64" t="s">
        <v>203</v>
      </c>
      <c r="B3680" s="65" t="s">
        <v>204</v>
      </c>
      <c r="C3680" s="65" t="s">
        <v>212</v>
      </c>
      <c r="D3680" s="65" t="s">
        <v>1205</v>
      </c>
      <c r="E3680" s="77" t="s">
        <v>361</v>
      </c>
      <c r="F3680" s="65" t="s">
        <v>633</v>
      </c>
      <c r="G3680" s="65" t="s">
        <v>634</v>
      </c>
      <c r="H3680" s="65" t="s">
        <v>635</v>
      </c>
      <c r="I3680" s="81">
        <v>112.40380000000013</v>
      </c>
      <c r="J3680" s="48" t="str">
        <f t="shared" si="57"/>
        <v>570 Dept of Agriculture &amp; Food</v>
      </c>
      <c r="K3680" s="48" t="str">
        <f>IFERROR(VLOOKUP(C3680,AppropUnits[],13,0),D3680)</f>
        <v>DAG Grain Inspection</v>
      </c>
      <c r="L3680" s="72" t="s">
        <v>632</v>
      </c>
      <c r="M3680" s="73" t="s">
        <v>2161</v>
      </c>
    </row>
    <row r="3681" spans="1:13" ht="15" customHeight="1" x14ac:dyDescent="0.25">
      <c r="A3681" s="64" t="s">
        <v>203</v>
      </c>
      <c r="B3681" s="65" t="s">
        <v>204</v>
      </c>
      <c r="C3681" s="65" t="s">
        <v>212</v>
      </c>
      <c r="D3681" s="65" t="s">
        <v>1205</v>
      </c>
      <c r="E3681" s="77" t="s">
        <v>361</v>
      </c>
      <c r="F3681" s="65" t="s">
        <v>633</v>
      </c>
      <c r="G3681" s="65" t="s">
        <v>667</v>
      </c>
      <c r="H3681" s="65" t="s">
        <v>635</v>
      </c>
      <c r="I3681" s="81">
        <v>211.18999999999937</v>
      </c>
      <c r="J3681" s="48" t="str">
        <f t="shared" si="57"/>
        <v>570 Dept of Agriculture &amp; Food</v>
      </c>
      <c r="K3681" s="48" t="str">
        <f>IFERROR(VLOOKUP(C3681,AppropUnits[],13,0),D3681)</f>
        <v>DAG Grain Inspection</v>
      </c>
      <c r="L3681" s="72" t="s">
        <v>632</v>
      </c>
      <c r="M3681" s="73" t="s">
        <v>2161</v>
      </c>
    </row>
    <row r="3682" spans="1:13" ht="15" customHeight="1" x14ac:dyDescent="0.25">
      <c r="A3682" s="64" t="s">
        <v>203</v>
      </c>
      <c r="B3682" s="65" t="s">
        <v>204</v>
      </c>
      <c r="C3682" s="65" t="s">
        <v>212</v>
      </c>
      <c r="D3682" s="65" t="s">
        <v>1205</v>
      </c>
      <c r="E3682" s="77" t="s">
        <v>361</v>
      </c>
      <c r="F3682" s="65" t="s">
        <v>633</v>
      </c>
      <c r="G3682" s="65" t="s">
        <v>644</v>
      </c>
      <c r="H3682" s="65" t="s">
        <v>635</v>
      </c>
      <c r="I3682" s="81">
        <v>106.41999999999993</v>
      </c>
      <c r="J3682" s="48" t="str">
        <f t="shared" si="57"/>
        <v>570 Dept of Agriculture &amp; Food</v>
      </c>
      <c r="K3682" s="48" t="str">
        <f>IFERROR(VLOOKUP(C3682,AppropUnits[],13,0),D3682)</f>
        <v>DAG Grain Inspection</v>
      </c>
      <c r="L3682" s="72" t="s">
        <v>632</v>
      </c>
      <c r="M3682" s="73" t="s">
        <v>2161</v>
      </c>
    </row>
    <row r="3683" spans="1:13" ht="15" customHeight="1" x14ac:dyDescent="0.25">
      <c r="A3683" s="64" t="s">
        <v>203</v>
      </c>
      <c r="B3683" s="65" t="s">
        <v>204</v>
      </c>
      <c r="C3683" s="65" t="s">
        <v>341</v>
      </c>
      <c r="D3683" s="65" t="s">
        <v>1206</v>
      </c>
      <c r="E3683" s="77" t="s">
        <v>361</v>
      </c>
      <c r="F3683" s="65" t="s">
        <v>633</v>
      </c>
      <c r="G3683" s="65" t="s">
        <v>634</v>
      </c>
      <c r="H3683" s="65" t="s">
        <v>13</v>
      </c>
      <c r="I3683" s="81">
        <v>-34.326799999999864</v>
      </c>
      <c r="J3683" s="48" t="str">
        <f t="shared" si="57"/>
        <v>570 Dept of Agriculture &amp; Food</v>
      </c>
      <c r="K3683" s="48" t="str">
        <f>IFERROR(VLOOKUP(C3683,AppropUnits[],13,0),D3683)</f>
        <v>DAG Insect Infestation</v>
      </c>
      <c r="L3683" s="72" t="s">
        <v>632</v>
      </c>
      <c r="M3683" s="73" t="s">
        <v>2161</v>
      </c>
    </row>
    <row r="3684" spans="1:13" ht="15" customHeight="1" x14ac:dyDescent="0.25">
      <c r="A3684" s="64" t="s">
        <v>203</v>
      </c>
      <c r="B3684" s="65" t="s">
        <v>204</v>
      </c>
      <c r="C3684" s="65" t="s">
        <v>341</v>
      </c>
      <c r="D3684" s="65" t="s">
        <v>1206</v>
      </c>
      <c r="E3684" s="77" t="s">
        <v>361</v>
      </c>
      <c r="F3684" s="65" t="s">
        <v>633</v>
      </c>
      <c r="G3684" s="65" t="s">
        <v>634</v>
      </c>
      <c r="H3684" s="65" t="s">
        <v>635</v>
      </c>
      <c r="I3684" s="81">
        <v>130.71960000000016</v>
      </c>
      <c r="J3684" s="48" t="str">
        <f t="shared" si="57"/>
        <v>570 Dept of Agriculture &amp; Food</v>
      </c>
      <c r="K3684" s="48" t="str">
        <f>IFERROR(VLOOKUP(C3684,AppropUnits[],13,0),D3684)</f>
        <v>DAG Insect Infestation</v>
      </c>
      <c r="L3684" s="72" t="s">
        <v>632</v>
      </c>
      <c r="M3684" s="73" t="s">
        <v>2161</v>
      </c>
    </row>
    <row r="3685" spans="1:13" ht="15" customHeight="1" x14ac:dyDescent="0.25">
      <c r="A3685" s="64" t="s">
        <v>203</v>
      </c>
      <c r="B3685" s="65" t="s">
        <v>204</v>
      </c>
      <c r="C3685" s="65" t="s">
        <v>341</v>
      </c>
      <c r="D3685" s="65" t="s">
        <v>1206</v>
      </c>
      <c r="E3685" s="77" t="s">
        <v>361</v>
      </c>
      <c r="F3685" s="65" t="s">
        <v>633</v>
      </c>
      <c r="G3685" s="65" t="s">
        <v>667</v>
      </c>
      <c r="H3685" s="65" t="s">
        <v>635</v>
      </c>
      <c r="I3685" s="81">
        <v>228.42999999999932</v>
      </c>
      <c r="J3685" s="48" t="str">
        <f t="shared" si="57"/>
        <v>570 Dept of Agriculture &amp; Food</v>
      </c>
      <c r="K3685" s="48" t="str">
        <f>IFERROR(VLOOKUP(C3685,AppropUnits[],13,0),D3685)</f>
        <v>DAG Insect Infestation</v>
      </c>
      <c r="L3685" s="72" t="s">
        <v>632</v>
      </c>
      <c r="M3685" s="73" t="s">
        <v>2161</v>
      </c>
    </row>
    <row r="3686" spans="1:13" ht="15" customHeight="1" x14ac:dyDescent="0.25">
      <c r="A3686" s="64" t="s">
        <v>203</v>
      </c>
      <c r="B3686" s="65" t="s">
        <v>204</v>
      </c>
      <c r="C3686" s="65" t="s">
        <v>341</v>
      </c>
      <c r="D3686" s="65" t="s">
        <v>1206</v>
      </c>
      <c r="E3686" s="77" t="s">
        <v>361</v>
      </c>
      <c r="F3686" s="65" t="s">
        <v>633</v>
      </c>
      <c r="G3686" s="65" t="s">
        <v>644</v>
      </c>
      <c r="H3686" s="65" t="s">
        <v>635</v>
      </c>
      <c r="I3686" s="81">
        <v>65.729999999999947</v>
      </c>
      <c r="J3686" s="48" t="str">
        <f t="shared" si="57"/>
        <v>570 Dept of Agriculture &amp; Food</v>
      </c>
      <c r="K3686" s="48" t="str">
        <f>IFERROR(VLOOKUP(C3686,AppropUnits[],13,0),D3686)</f>
        <v>DAG Insect Infestation</v>
      </c>
      <c r="L3686" s="72" t="s">
        <v>632</v>
      </c>
      <c r="M3686" s="73" t="s">
        <v>2161</v>
      </c>
    </row>
    <row r="3687" spans="1:13" ht="15" customHeight="1" x14ac:dyDescent="0.25">
      <c r="A3687" s="64" t="s">
        <v>203</v>
      </c>
      <c r="B3687" s="65" t="s">
        <v>204</v>
      </c>
      <c r="C3687" s="65" t="s">
        <v>342</v>
      </c>
      <c r="D3687" s="65" t="s">
        <v>1207</v>
      </c>
      <c r="E3687" s="77" t="s">
        <v>361</v>
      </c>
      <c r="F3687" s="65" t="s">
        <v>633</v>
      </c>
      <c r="G3687" s="65" t="s">
        <v>634</v>
      </c>
      <c r="H3687" s="65" t="s">
        <v>635</v>
      </c>
      <c r="I3687" s="81">
        <v>193.2304000000002</v>
      </c>
      <c r="J3687" s="48" t="str">
        <f t="shared" si="57"/>
        <v>570 Dept of Agriculture &amp; Food</v>
      </c>
      <c r="K3687" s="48" t="str">
        <f>IFERROR(VLOOKUP(C3687,AppropUnits[],13,0),D3687)</f>
        <v>DAG Grazing Improvement</v>
      </c>
      <c r="L3687" s="72" t="s">
        <v>632</v>
      </c>
      <c r="M3687" s="73" t="s">
        <v>2161</v>
      </c>
    </row>
    <row r="3688" spans="1:13" ht="15" customHeight="1" x14ac:dyDescent="0.25">
      <c r="A3688" s="64" t="s">
        <v>203</v>
      </c>
      <c r="B3688" s="65" t="s">
        <v>204</v>
      </c>
      <c r="C3688" s="65" t="s">
        <v>342</v>
      </c>
      <c r="D3688" s="65" t="s">
        <v>1207</v>
      </c>
      <c r="E3688" s="77" t="s">
        <v>361</v>
      </c>
      <c r="F3688" s="65" t="s">
        <v>633</v>
      </c>
      <c r="G3688" s="65" t="s">
        <v>667</v>
      </c>
      <c r="H3688" s="65" t="s">
        <v>635</v>
      </c>
      <c r="I3688" s="81">
        <v>362.03999999999894</v>
      </c>
      <c r="J3688" s="48" t="str">
        <f t="shared" si="57"/>
        <v>570 Dept of Agriculture &amp; Food</v>
      </c>
      <c r="K3688" s="48" t="str">
        <f>IFERROR(VLOOKUP(C3688,AppropUnits[],13,0),D3688)</f>
        <v>DAG Grazing Improvement</v>
      </c>
      <c r="L3688" s="72" t="s">
        <v>632</v>
      </c>
      <c r="M3688" s="73" t="s">
        <v>2161</v>
      </c>
    </row>
    <row r="3689" spans="1:13" ht="15" customHeight="1" x14ac:dyDescent="0.25">
      <c r="A3689" s="64" t="s">
        <v>203</v>
      </c>
      <c r="B3689" s="65" t="s">
        <v>204</v>
      </c>
      <c r="C3689" s="65" t="s">
        <v>342</v>
      </c>
      <c r="D3689" s="65" t="s">
        <v>1207</v>
      </c>
      <c r="E3689" s="77" t="s">
        <v>361</v>
      </c>
      <c r="F3689" s="65" t="s">
        <v>633</v>
      </c>
      <c r="G3689" s="65" t="s">
        <v>644</v>
      </c>
      <c r="H3689" s="65" t="s">
        <v>635</v>
      </c>
      <c r="I3689" s="81">
        <v>150.2399999999999</v>
      </c>
      <c r="J3689" s="48" t="str">
        <f t="shared" si="57"/>
        <v>570 Dept of Agriculture &amp; Food</v>
      </c>
      <c r="K3689" s="48" t="str">
        <f>IFERROR(VLOOKUP(C3689,AppropUnits[],13,0),D3689)</f>
        <v>DAG Grazing Improvement</v>
      </c>
      <c r="L3689" s="72" t="s">
        <v>632</v>
      </c>
      <c r="M3689" s="73" t="s">
        <v>2161</v>
      </c>
    </row>
    <row r="3690" spans="1:13" ht="15" customHeight="1" x14ac:dyDescent="0.25">
      <c r="A3690" s="64" t="s">
        <v>203</v>
      </c>
      <c r="B3690" s="65" t="s">
        <v>204</v>
      </c>
      <c r="C3690" s="65" t="s">
        <v>343</v>
      </c>
      <c r="D3690" s="65" t="s">
        <v>1208</v>
      </c>
      <c r="E3690" s="77" t="s">
        <v>361</v>
      </c>
      <c r="F3690" s="65" t="s">
        <v>633</v>
      </c>
      <c r="G3690" s="65" t="s">
        <v>634</v>
      </c>
      <c r="H3690" s="65" t="s">
        <v>13</v>
      </c>
      <c r="I3690" s="81">
        <v>-390.26119999999958</v>
      </c>
      <c r="J3690" s="48" t="str">
        <f t="shared" si="57"/>
        <v>570 Dept of Agriculture &amp; Food</v>
      </c>
      <c r="K3690" s="48" t="str">
        <f>IFERROR(VLOOKUP(C3690,AppropUnits[],13,0),D3690)</f>
        <v>DAG Regulatory Services</v>
      </c>
      <c r="L3690" s="72" t="s">
        <v>632</v>
      </c>
      <c r="M3690" s="73" t="s">
        <v>2161</v>
      </c>
    </row>
    <row r="3691" spans="1:13" ht="15" customHeight="1" x14ac:dyDescent="0.25">
      <c r="A3691" s="64" t="s">
        <v>203</v>
      </c>
      <c r="B3691" s="65" t="s">
        <v>204</v>
      </c>
      <c r="C3691" s="65" t="s">
        <v>343</v>
      </c>
      <c r="D3691" s="65" t="s">
        <v>1208</v>
      </c>
      <c r="E3691" s="77" t="s">
        <v>361</v>
      </c>
      <c r="F3691" s="65" t="s">
        <v>633</v>
      </c>
      <c r="G3691" s="65" t="s">
        <v>634</v>
      </c>
      <c r="H3691" s="65" t="s">
        <v>635</v>
      </c>
      <c r="I3691" s="81">
        <v>224.22900800000033</v>
      </c>
      <c r="J3691" s="48" t="str">
        <f t="shared" si="57"/>
        <v>570 Dept of Agriculture &amp; Food</v>
      </c>
      <c r="K3691" s="48" t="str">
        <f>IFERROR(VLOOKUP(C3691,AppropUnits[],13,0),D3691)</f>
        <v>DAG Regulatory Services</v>
      </c>
      <c r="L3691" s="72" t="s">
        <v>632</v>
      </c>
      <c r="M3691" s="73" t="s">
        <v>2161</v>
      </c>
    </row>
    <row r="3692" spans="1:13" ht="15" customHeight="1" x14ac:dyDescent="0.25">
      <c r="A3692" s="64" t="s">
        <v>203</v>
      </c>
      <c r="B3692" s="65" t="s">
        <v>204</v>
      </c>
      <c r="C3692" s="65" t="s">
        <v>343</v>
      </c>
      <c r="D3692" s="65" t="s">
        <v>1208</v>
      </c>
      <c r="E3692" s="77" t="s">
        <v>361</v>
      </c>
      <c r="F3692" s="65" t="s">
        <v>633</v>
      </c>
      <c r="G3692" s="65" t="s">
        <v>649</v>
      </c>
      <c r="H3692" s="65" t="s">
        <v>635</v>
      </c>
      <c r="I3692" s="81">
        <v>344.73499999999933</v>
      </c>
      <c r="J3692" s="48" t="str">
        <f t="shared" si="57"/>
        <v>570 Dept of Agriculture &amp; Food</v>
      </c>
      <c r="K3692" s="48" t="str">
        <f>IFERROR(VLOOKUP(C3692,AppropUnits[],13,0),D3692)</f>
        <v>DAG Regulatory Services</v>
      </c>
      <c r="L3692" s="72" t="s">
        <v>632</v>
      </c>
      <c r="M3692" s="73" t="s">
        <v>2161</v>
      </c>
    </row>
    <row r="3693" spans="1:13" ht="15" customHeight="1" x14ac:dyDescent="0.25">
      <c r="A3693" s="64" t="s">
        <v>203</v>
      </c>
      <c r="B3693" s="65" t="s">
        <v>204</v>
      </c>
      <c r="C3693" s="65" t="s">
        <v>343</v>
      </c>
      <c r="D3693" s="65" t="s">
        <v>1208</v>
      </c>
      <c r="E3693" s="77" t="s">
        <v>361</v>
      </c>
      <c r="F3693" s="65" t="s">
        <v>633</v>
      </c>
      <c r="G3693" s="65" t="s">
        <v>650</v>
      </c>
      <c r="H3693" s="65" t="s">
        <v>635</v>
      </c>
      <c r="I3693" s="81">
        <v>76.5</v>
      </c>
      <c r="J3693" s="48" t="str">
        <f t="shared" si="57"/>
        <v>570 Dept of Agriculture &amp; Food</v>
      </c>
      <c r="K3693" s="48" t="str">
        <f>IFERROR(VLOOKUP(C3693,AppropUnits[],13,0),D3693)</f>
        <v>DAG Regulatory Services</v>
      </c>
      <c r="L3693" s="72" t="s">
        <v>632</v>
      </c>
      <c r="M3693" s="73" t="s">
        <v>2161</v>
      </c>
    </row>
    <row r="3694" spans="1:13" ht="15" customHeight="1" x14ac:dyDescent="0.25">
      <c r="A3694" s="64" t="s">
        <v>203</v>
      </c>
      <c r="B3694" s="65" t="s">
        <v>204</v>
      </c>
      <c r="C3694" s="65" t="s">
        <v>343</v>
      </c>
      <c r="D3694" s="65" t="s">
        <v>1208</v>
      </c>
      <c r="E3694" s="77" t="s">
        <v>361</v>
      </c>
      <c r="F3694" s="65" t="s">
        <v>633</v>
      </c>
      <c r="G3694" s="65" t="s">
        <v>667</v>
      </c>
      <c r="H3694" s="65" t="s">
        <v>635</v>
      </c>
      <c r="I3694" s="81">
        <v>254.28999999999922</v>
      </c>
      <c r="J3694" s="48" t="str">
        <f t="shared" si="57"/>
        <v>570 Dept of Agriculture &amp; Food</v>
      </c>
      <c r="K3694" s="48" t="str">
        <f>IFERROR(VLOOKUP(C3694,AppropUnits[],13,0),D3694)</f>
        <v>DAG Regulatory Services</v>
      </c>
      <c r="L3694" s="72" t="s">
        <v>632</v>
      </c>
      <c r="M3694" s="73" t="s">
        <v>2161</v>
      </c>
    </row>
    <row r="3695" spans="1:13" ht="15" customHeight="1" x14ac:dyDescent="0.25">
      <c r="A3695" s="64" t="s">
        <v>203</v>
      </c>
      <c r="B3695" s="65" t="s">
        <v>204</v>
      </c>
      <c r="C3695" s="65" t="s">
        <v>343</v>
      </c>
      <c r="D3695" s="65" t="s">
        <v>1208</v>
      </c>
      <c r="E3695" s="77" t="s">
        <v>361</v>
      </c>
      <c r="F3695" s="65" t="s">
        <v>633</v>
      </c>
      <c r="G3695" s="65" t="s">
        <v>644</v>
      </c>
      <c r="H3695" s="65" t="s">
        <v>635</v>
      </c>
      <c r="I3695" s="81">
        <v>56.339999999999961</v>
      </c>
      <c r="J3695" s="48" t="str">
        <f t="shared" si="57"/>
        <v>570 Dept of Agriculture &amp; Food</v>
      </c>
      <c r="K3695" s="48" t="str">
        <f>IFERROR(VLOOKUP(C3695,AppropUnits[],13,0),D3695)</f>
        <v>DAG Regulatory Services</v>
      </c>
      <c r="L3695" s="72" t="s">
        <v>632</v>
      </c>
      <c r="M3695" s="73" t="s">
        <v>2161</v>
      </c>
    </row>
    <row r="3696" spans="1:13" ht="15" customHeight="1" x14ac:dyDescent="0.25">
      <c r="A3696" s="64" t="s">
        <v>203</v>
      </c>
      <c r="B3696" s="65" t="s">
        <v>204</v>
      </c>
      <c r="C3696" s="65" t="s">
        <v>343</v>
      </c>
      <c r="D3696" s="65" t="s">
        <v>1208</v>
      </c>
      <c r="E3696" s="77" t="s">
        <v>361</v>
      </c>
      <c r="F3696" s="65" t="s">
        <v>633</v>
      </c>
      <c r="G3696" s="65" t="s">
        <v>652</v>
      </c>
      <c r="H3696" s="65" t="s">
        <v>635</v>
      </c>
      <c r="I3696" s="81">
        <v>2782.5084100000004</v>
      </c>
      <c r="J3696" s="48" t="str">
        <f t="shared" si="57"/>
        <v>570 Dept of Agriculture &amp; Food</v>
      </c>
      <c r="K3696" s="48" t="str">
        <f>IFERROR(VLOOKUP(C3696,AppropUnits[],13,0),D3696)</f>
        <v>DAG Regulatory Services</v>
      </c>
      <c r="L3696" s="72" t="s">
        <v>632</v>
      </c>
      <c r="M3696" s="73" t="s">
        <v>2161</v>
      </c>
    </row>
    <row r="3697" spans="1:13" ht="15" customHeight="1" x14ac:dyDescent="0.25">
      <c r="A3697" s="64" t="s">
        <v>203</v>
      </c>
      <c r="B3697" s="65" t="s">
        <v>204</v>
      </c>
      <c r="C3697" s="65" t="s">
        <v>371</v>
      </c>
      <c r="D3697" s="65" t="s">
        <v>1209</v>
      </c>
      <c r="E3697" s="77" t="s">
        <v>361</v>
      </c>
      <c r="F3697" s="65" t="s">
        <v>633</v>
      </c>
      <c r="G3697" s="65" t="s">
        <v>634</v>
      </c>
      <c r="H3697" s="65" t="s">
        <v>13</v>
      </c>
      <c r="I3697" s="81">
        <v>-91.396399999999858</v>
      </c>
      <c r="J3697" s="48" t="str">
        <f t="shared" si="57"/>
        <v>570 Dept of Agriculture &amp; Food</v>
      </c>
      <c r="K3697" s="48" t="str">
        <f>IFERROR(VLOOKUP(C3697,AppropUnits[],13,0),D3697)</f>
        <v>DAG Bedding &amp; Upholstered</v>
      </c>
      <c r="L3697" s="72" t="s">
        <v>632</v>
      </c>
      <c r="M3697" s="73" t="s">
        <v>2161</v>
      </c>
    </row>
    <row r="3698" spans="1:13" ht="15" customHeight="1" x14ac:dyDescent="0.25">
      <c r="A3698" s="64" t="s">
        <v>203</v>
      </c>
      <c r="B3698" s="65" t="s">
        <v>204</v>
      </c>
      <c r="C3698" s="65" t="s">
        <v>371</v>
      </c>
      <c r="D3698" s="65" t="s">
        <v>1209</v>
      </c>
      <c r="E3698" s="77" t="s">
        <v>361</v>
      </c>
      <c r="F3698" s="65" t="s">
        <v>633</v>
      </c>
      <c r="G3698" s="65" t="s">
        <v>634</v>
      </c>
      <c r="H3698" s="65" t="s">
        <v>635</v>
      </c>
      <c r="I3698" s="81">
        <v>101.12540000000013</v>
      </c>
      <c r="J3698" s="48" t="str">
        <f t="shared" si="57"/>
        <v>570 Dept of Agriculture &amp; Food</v>
      </c>
      <c r="K3698" s="48" t="str">
        <f>IFERROR(VLOOKUP(C3698,AppropUnits[],13,0),D3698)</f>
        <v>DAG Bedding &amp; Upholstered</v>
      </c>
      <c r="L3698" s="72" t="s">
        <v>632</v>
      </c>
      <c r="M3698" s="73" t="s">
        <v>2161</v>
      </c>
    </row>
    <row r="3699" spans="1:13" ht="15" customHeight="1" x14ac:dyDescent="0.25">
      <c r="A3699" s="64" t="s">
        <v>203</v>
      </c>
      <c r="B3699" s="65" t="s">
        <v>204</v>
      </c>
      <c r="C3699" s="65" t="s">
        <v>371</v>
      </c>
      <c r="D3699" s="65" t="s">
        <v>1209</v>
      </c>
      <c r="E3699" s="77" t="s">
        <v>361</v>
      </c>
      <c r="F3699" s="65" t="s">
        <v>633</v>
      </c>
      <c r="G3699" s="65" t="s">
        <v>649</v>
      </c>
      <c r="H3699" s="65" t="s">
        <v>635</v>
      </c>
      <c r="I3699" s="81">
        <v>72.22499999999998</v>
      </c>
      <c r="J3699" s="48" t="str">
        <f t="shared" si="57"/>
        <v>570 Dept of Agriculture &amp; Food</v>
      </c>
      <c r="K3699" s="48" t="str">
        <f>IFERROR(VLOOKUP(C3699,AppropUnits[],13,0),D3699)</f>
        <v>DAG Bedding &amp; Upholstered</v>
      </c>
      <c r="L3699" s="72" t="s">
        <v>632</v>
      </c>
      <c r="M3699" s="73" t="s">
        <v>2161</v>
      </c>
    </row>
    <row r="3700" spans="1:13" ht="15" customHeight="1" x14ac:dyDescent="0.25">
      <c r="A3700" s="64" t="s">
        <v>203</v>
      </c>
      <c r="B3700" s="65" t="s">
        <v>204</v>
      </c>
      <c r="C3700" s="65" t="s">
        <v>371</v>
      </c>
      <c r="D3700" s="65" t="s">
        <v>1209</v>
      </c>
      <c r="E3700" s="77" t="s">
        <v>361</v>
      </c>
      <c r="F3700" s="65" t="s">
        <v>633</v>
      </c>
      <c r="G3700" s="65" t="s">
        <v>650</v>
      </c>
      <c r="H3700" s="65" t="s">
        <v>635</v>
      </c>
      <c r="I3700" s="81">
        <v>11.25</v>
      </c>
      <c r="J3700" s="48" t="str">
        <f t="shared" si="57"/>
        <v>570 Dept of Agriculture &amp; Food</v>
      </c>
      <c r="K3700" s="48" t="str">
        <f>IFERROR(VLOOKUP(C3700,AppropUnits[],13,0),D3700)</f>
        <v>DAG Bedding &amp; Upholstered</v>
      </c>
      <c r="L3700" s="72" t="s">
        <v>632</v>
      </c>
      <c r="M3700" s="73" t="s">
        <v>2161</v>
      </c>
    </row>
    <row r="3701" spans="1:13" ht="15" customHeight="1" x14ac:dyDescent="0.25">
      <c r="A3701" s="64" t="s">
        <v>203</v>
      </c>
      <c r="B3701" s="65" t="s">
        <v>204</v>
      </c>
      <c r="C3701" s="65" t="s">
        <v>371</v>
      </c>
      <c r="D3701" s="65" t="s">
        <v>1209</v>
      </c>
      <c r="E3701" s="77" t="s">
        <v>361</v>
      </c>
      <c r="F3701" s="65" t="s">
        <v>633</v>
      </c>
      <c r="G3701" s="65" t="s">
        <v>667</v>
      </c>
      <c r="H3701" s="65" t="s">
        <v>635</v>
      </c>
      <c r="I3701" s="81">
        <v>185.32999999999944</v>
      </c>
      <c r="J3701" s="48" t="str">
        <f t="shared" si="57"/>
        <v>570 Dept of Agriculture &amp; Food</v>
      </c>
      <c r="K3701" s="48" t="str">
        <f>IFERROR(VLOOKUP(C3701,AppropUnits[],13,0),D3701)</f>
        <v>DAG Bedding &amp; Upholstered</v>
      </c>
      <c r="L3701" s="72" t="s">
        <v>632</v>
      </c>
      <c r="M3701" s="73" t="s">
        <v>2161</v>
      </c>
    </row>
    <row r="3702" spans="1:13" ht="15" customHeight="1" x14ac:dyDescent="0.25">
      <c r="A3702" s="64" t="s">
        <v>203</v>
      </c>
      <c r="B3702" s="65" t="s">
        <v>204</v>
      </c>
      <c r="C3702" s="65" t="s">
        <v>371</v>
      </c>
      <c r="D3702" s="65" t="s">
        <v>1209</v>
      </c>
      <c r="E3702" s="77" t="s">
        <v>361</v>
      </c>
      <c r="F3702" s="65" t="s">
        <v>633</v>
      </c>
      <c r="G3702" s="65" t="s">
        <v>644</v>
      </c>
      <c r="H3702" s="65" t="s">
        <v>635</v>
      </c>
      <c r="I3702" s="81">
        <v>56.339999999999961</v>
      </c>
      <c r="J3702" s="48" t="str">
        <f t="shared" si="57"/>
        <v>570 Dept of Agriculture &amp; Food</v>
      </c>
      <c r="K3702" s="48" t="str">
        <f>IFERROR(VLOOKUP(C3702,AppropUnits[],13,0),D3702)</f>
        <v>DAG Bedding &amp; Upholstered</v>
      </c>
      <c r="L3702" s="72" t="s">
        <v>632</v>
      </c>
      <c r="M3702" s="73" t="s">
        <v>2161</v>
      </c>
    </row>
    <row r="3703" spans="1:13" ht="15" customHeight="1" x14ac:dyDescent="0.25">
      <c r="A3703" s="64" t="s">
        <v>203</v>
      </c>
      <c r="B3703" s="65" t="s">
        <v>204</v>
      </c>
      <c r="C3703" s="65" t="s">
        <v>372</v>
      </c>
      <c r="D3703" s="65" t="s">
        <v>1210</v>
      </c>
      <c r="E3703" s="77" t="s">
        <v>361</v>
      </c>
      <c r="F3703" s="65" t="s">
        <v>633</v>
      </c>
      <c r="G3703" s="65" t="s">
        <v>634</v>
      </c>
      <c r="H3703" s="65" t="s">
        <v>13</v>
      </c>
      <c r="I3703" s="81">
        <v>-245.69239999999959</v>
      </c>
      <c r="J3703" s="48" t="str">
        <f t="shared" si="57"/>
        <v>570 Dept of Agriculture &amp; Food</v>
      </c>
      <c r="K3703" s="48" t="str">
        <f>IFERROR(VLOOKUP(C3703,AppropUnits[],13,0),D3703)</f>
        <v>DAG Weights &amp; Measures</v>
      </c>
      <c r="L3703" s="72" t="s">
        <v>632</v>
      </c>
      <c r="M3703" s="73" t="s">
        <v>2161</v>
      </c>
    </row>
    <row r="3704" spans="1:13" ht="15" customHeight="1" x14ac:dyDescent="0.25">
      <c r="A3704" s="64" t="s">
        <v>203</v>
      </c>
      <c r="B3704" s="65" t="s">
        <v>204</v>
      </c>
      <c r="C3704" s="65" t="s">
        <v>372</v>
      </c>
      <c r="D3704" s="65" t="s">
        <v>1210</v>
      </c>
      <c r="E3704" s="77" t="s">
        <v>361</v>
      </c>
      <c r="F3704" s="65" t="s">
        <v>633</v>
      </c>
      <c r="G3704" s="65" t="s">
        <v>634</v>
      </c>
      <c r="H3704" s="65" t="s">
        <v>635</v>
      </c>
      <c r="I3704" s="81">
        <v>454.59580000000039</v>
      </c>
      <c r="J3704" s="48" t="str">
        <f t="shared" si="57"/>
        <v>570 Dept of Agriculture &amp; Food</v>
      </c>
      <c r="K3704" s="48" t="str">
        <f>IFERROR(VLOOKUP(C3704,AppropUnits[],13,0),D3704)</f>
        <v>DAG Weights &amp; Measures</v>
      </c>
      <c r="L3704" s="72" t="s">
        <v>632</v>
      </c>
      <c r="M3704" s="73" t="s">
        <v>2161</v>
      </c>
    </row>
    <row r="3705" spans="1:13" ht="15" customHeight="1" x14ac:dyDescent="0.25">
      <c r="A3705" s="64" t="s">
        <v>203</v>
      </c>
      <c r="B3705" s="65" t="s">
        <v>204</v>
      </c>
      <c r="C3705" s="65" t="s">
        <v>372</v>
      </c>
      <c r="D3705" s="65" t="s">
        <v>1210</v>
      </c>
      <c r="E3705" s="77" t="s">
        <v>361</v>
      </c>
      <c r="F3705" s="65" t="s">
        <v>633</v>
      </c>
      <c r="G3705" s="65" t="s">
        <v>649</v>
      </c>
      <c r="H3705" s="65" t="s">
        <v>635</v>
      </c>
      <c r="I3705" s="81">
        <v>139.63499999999996</v>
      </c>
      <c r="J3705" s="48" t="str">
        <f t="shared" si="57"/>
        <v>570 Dept of Agriculture &amp; Food</v>
      </c>
      <c r="K3705" s="48" t="str">
        <f>IFERROR(VLOOKUP(C3705,AppropUnits[],13,0),D3705)</f>
        <v>DAG Weights &amp; Measures</v>
      </c>
      <c r="L3705" s="72" t="s">
        <v>632</v>
      </c>
      <c r="M3705" s="73" t="s">
        <v>2161</v>
      </c>
    </row>
    <row r="3706" spans="1:13" ht="15" customHeight="1" x14ac:dyDescent="0.25">
      <c r="A3706" s="64" t="s">
        <v>203</v>
      </c>
      <c r="B3706" s="65" t="s">
        <v>204</v>
      </c>
      <c r="C3706" s="65" t="s">
        <v>372</v>
      </c>
      <c r="D3706" s="65" t="s">
        <v>1210</v>
      </c>
      <c r="E3706" s="77" t="s">
        <v>361</v>
      </c>
      <c r="F3706" s="65" t="s">
        <v>633</v>
      </c>
      <c r="G3706" s="65" t="s">
        <v>650</v>
      </c>
      <c r="H3706" s="65" t="s">
        <v>635</v>
      </c>
      <c r="I3706" s="81">
        <v>21.75</v>
      </c>
      <c r="J3706" s="48" t="str">
        <f t="shared" si="57"/>
        <v>570 Dept of Agriculture &amp; Food</v>
      </c>
      <c r="K3706" s="48" t="str">
        <f>IFERROR(VLOOKUP(C3706,AppropUnits[],13,0),D3706)</f>
        <v>DAG Weights &amp; Measures</v>
      </c>
      <c r="L3706" s="72" t="s">
        <v>632</v>
      </c>
      <c r="M3706" s="73" t="s">
        <v>2161</v>
      </c>
    </row>
    <row r="3707" spans="1:13" ht="15" customHeight="1" x14ac:dyDescent="0.25">
      <c r="A3707" s="64" t="s">
        <v>203</v>
      </c>
      <c r="B3707" s="65" t="s">
        <v>204</v>
      </c>
      <c r="C3707" s="65" t="s">
        <v>372</v>
      </c>
      <c r="D3707" s="65" t="s">
        <v>1210</v>
      </c>
      <c r="E3707" s="77" t="s">
        <v>361</v>
      </c>
      <c r="F3707" s="65" t="s">
        <v>633</v>
      </c>
      <c r="G3707" s="65" t="s">
        <v>667</v>
      </c>
      <c r="H3707" s="65" t="s">
        <v>635</v>
      </c>
      <c r="I3707" s="81">
        <v>909.40999999999724</v>
      </c>
      <c r="J3707" s="48" t="str">
        <f t="shared" si="57"/>
        <v>570 Dept of Agriculture &amp; Food</v>
      </c>
      <c r="K3707" s="48" t="str">
        <f>IFERROR(VLOOKUP(C3707,AppropUnits[],13,0),D3707)</f>
        <v>DAG Weights &amp; Measures</v>
      </c>
      <c r="L3707" s="72" t="s">
        <v>632</v>
      </c>
      <c r="M3707" s="73" t="s">
        <v>2161</v>
      </c>
    </row>
    <row r="3708" spans="1:13" ht="15" customHeight="1" x14ac:dyDescent="0.25">
      <c r="A3708" s="64" t="s">
        <v>203</v>
      </c>
      <c r="B3708" s="65" t="s">
        <v>204</v>
      </c>
      <c r="C3708" s="65" t="s">
        <v>372</v>
      </c>
      <c r="D3708" s="65" t="s">
        <v>1210</v>
      </c>
      <c r="E3708" s="77" t="s">
        <v>361</v>
      </c>
      <c r="F3708" s="65" t="s">
        <v>633</v>
      </c>
      <c r="G3708" s="65" t="s">
        <v>644</v>
      </c>
      <c r="H3708" s="65" t="s">
        <v>635</v>
      </c>
      <c r="I3708" s="81">
        <v>345.86499999999978</v>
      </c>
      <c r="J3708" s="48" t="str">
        <f t="shared" si="57"/>
        <v>570 Dept of Agriculture &amp; Food</v>
      </c>
      <c r="K3708" s="48" t="str">
        <f>IFERROR(VLOOKUP(C3708,AppropUnits[],13,0),D3708)</f>
        <v>DAG Weights &amp; Measures</v>
      </c>
      <c r="L3708" s="72" t="s">
        <v>632</v>
      </c>
      <c r="M3708" s="73" t="s">
        <v>2161</v>
      </c>
    </row>
    <row r="3709" spans="1:13" ht="15" customHeight="1" x14ac:dyDescent="0.25">
      <c r="A3709" s="64" t="s">
        <v>203</v>
      </c>
      <c r="B3709" s="65" t="s">
        <v>204</v>
      </c>
      <c r="C3709" s="65" t="s">
        <v>373</v>
      </c>
      <c r="D3709" s="65" t="s">
        <v>1211</v>
      </c>
      <c r="E3709" s="77" t="s">
        <v>361</v>
      </c>
      <c r="F3709" s="65" t="s">
        <v>633</v>
      </c>
      <c r="G3709" s="65" t="s">
        <v>634</v>
      </c>
      <c r="H3709" s="65" t="s">
        <v>13</v>
      </c>
      <c r="I3709" s="81">
        <v>-236.12999999999968</v>
      </c>
      <c r="J3709" s="48" t="str">
        <f t="shared" si="57"/>
        <v>570 Dept of Agriculture &amp; Food</v>
      </c>
      <c r="K3709" s="48" t="str">
        <f>IFERROR(VLOOKUP(C3709,AppropUnits[],13,0),D3709)</f>
        <v>DAG Food Inspection</v>
      </c>
      <c r="L3709" s="72" t="s">
        <v>632</v>
      </c>
      <c r="M3709" s="73" t="s">
        <v>2161</v>
      </c>
    </row>
    <row r="3710" spans="1:13" ht="15" customHeight="1" x14ac:dyDescent="0.25">
      <c r="A3710" s="64" t="s">
        <v>203</v>
      </c>
      <c r="B3710" s="65" t="s">
        <v>204</v>
      </c>
      <c r="C3710" s="65" t="s">
        <v>373</v>
      </c>
      <c r="D3710" s="65" t="s">
        <v>1211</v>
      </c>
      <c r="E3710" s="77" t="s">
        <v>361</v>
      </c>
      <c r="F3710" s="65" t="s">
        <v>633</v>
      </c>
      <c r="G3710" s="65" t="s">
        <v>634</v>
      </c>
      <c r="H3710" s="65" t="s">
        <v>635</v>
      </c>
      <c r="I3710" s="81">
        <v>215.99100000000035</v>
      </c>
      <c r="J3710" s="48" t="str">
        <f t="shared" si="57"/>
        <v>570 Dept of Agriculture &amp; Food</v>
      </c>
      <c r="K3710" s="48" t="str">
        <f>IFERROR(VLOOKUP(C3710,AppropUnits[],13,0),D3710)</f>
        <v>DAG Food Inspection</v>
      </c>
      <c r="L3710" s="72" t="s">
        <v>632</v>
      </c>
      <c r="M3710" s="73" t="s">
        <v>2161</v>
      </c>
    </row>
    <row r="3711" spans="1:13" ht="15" customHeight="1" x14ac:dyDescent="0.25">
      <c r="A3711" s="64" t="s">
        <v>203</v>
      </c>
      <c r="B3711" s="65" t="s">
        <v>204</v>
      </c>
      <c r="C3711" s="65" t="s">
        <v>373</v>
      </c>
      <c r="D3711" s="65" t="s">
        <v>1211</v>
      </c>
      <c r="E3711" s="77" t="s">
        <v>361</v>
      </c>
      <c r="F3711" s="65" t="s">
        <v>633</v>
      </c>
      <c r="G3711" s="65" t="s">
        <v>649</v>
      </c>
      <c r="H3711" s="65" t="s">
        <v>635</v>
      </c>
      <c r="I3711" s="81">
        <v>24.074999999999996</v>
      </c>
      <c r="J3711" s="48" t="str">
        <f t="shared" si="57"/>
        <v>570 Dept of Agriculture &amp; Food</v>
      </c>
      <c r="K3711" s="48" t="str">
        <f>IFERROR(VLOOKUP(C3711,AppropUnits[],13,0),D3711)</f>
        <v>DAG Food Inspection</v>
      </c>
      <c r="L3711" s="72" t="s">
        <v>632</v>
      </c>
      <c r="M3711" s="73" t="s">
        <v>2161</v>
      </c>
    </row>
    <row r="3712" spans="1:13" ht="15" customHeight="1" x14ac:dyDescent="0.25">
      <c r="A3712" s="64" t="s">
        <v>203</v>
      </c>
      <c r="B3712" s="65" t="s">
        <v>204</v>
      </c>
      <c r="C3712" s="65" t="s">
        <v>373</v>
      </c>
      <c r="D3712" s="65" t="s">
        <v>1211</v>
      </c>
      <c r="E3712" s="77" t="s">
        <v>361</v>
      </c>
      <c r="F3712" s="65" t="s">
        <v>633</v>
      </c>
      <c r="G3712" s="65" t="s">
        <v>650</v>
      </c>
      <c r="H3712" s="65" t="s">
        <v>635</v>
      </c>
      <c r="I3712" s="81">
        <v>3.75</v>
      </c>
      <c r="J3712" s="48" t="str">
        <f t="shared" si="57"/>
        <v>570 Dept of Agriculture &amp; Food</v>
      </c>
      <c r="K3712" s="48" t="str">
        <f>IFERROR(VLOOKUP(C3712,AppropUnits[],13,0),D3712)</f>
        <v>DAG Food Inspection</v>
      </c>
      <c r="L3712" s="72" t="s">
        <v>632</v>
      </c>
      <c r="M3712" s="73" t="s">
        <v>2161</v>
      </c>
    </row>
    <row r="3713" spans="1:13" ht="15" customHeight="1" x14ac:dyDescent="0.25">
      <c r="A3713" s="64" t="s">
        <v>203</v>
      </c>
      <c r="B3713" s="65" t="s">
        <v>204</v>
      </c>
      <c r="C3713" s="65" t="s">
        <v>373</v>
      </c>
      <c r="D3713" s="65" t="s">
        <v>1211</v>
      </c>
      <c r="E3713" s="77" t="s">
        <v>361</v>
      </c>
      <c r="F3713" s="65" t="s">
        <v>633</v>
      </c>
      <c r="G3713" s="65" t="s">
        <v>667</v>
      </c>
      <c r="H3713" s="65" t="s">
        <v>635</v>
      </c>
      <c r="I3713" s="81">
        <v>620.63999999999817</v>
      </c>
      <c r="J3713" s="48" t="str">
        <f t="shared" si="57"/>
        <v>570 Dept of Agriculture &amp; Food</v>
      </c>
      <c r="K3713" s="48" t="str">
        <f>IFERROR(VLOOKUP(C3713,AppropUnits[],13,0),D3713)</f>
        <v>DAG Food Inspection</v>
      </c>
      <c r="L3713" s="72" t="s">
        <v>632</v>
      </c>
      <c r="M3713" s="73" t="s">
        <v>2161</v>
      </c>
    </row>
    <row r="3714" spans="1:13" ht="15" customHeight="1" x14ac:dyDescent="0.25">
      <c r="A3714" s="64" t="s">
        <v>203</v>
      </c>
      <c r="B3714" s="65" t="s">
        <v>204</v>
      </c>
      <c r="C3714" s="65" t="s">
        <v>373</v>
      </c>
      <c r="D3714" s="65" t="s">
        <v>1211</v>
      </c>
      <c r="E3714" s="77" t="s">
        <v>361</v>
      </c>
      <c r="F3714" s="65" t="s">
        <v>633</v>
      </c>
      <c r="G3714" s="65" t="s">
        <v>644</v>
      </c>
      <c r="H3714" s="65" t="s">
        <v>635</v>
      </c>
      <c r="I3714" s="81">
        <v>206.57999999999987</v>
      </c>
      <c r="J3714" s="48" t="str">
        <f t="shared" si="57"/>
        <v>570 Dept of Agriculture &amp; Food</v>
      </c>
      <c r="K3714" s="48" t="str">
        <f>IFERROR(VLOOKUP(C3714,AppropUnits[],13,0),D3714)</f>
        <v>DAG Food Inspection</v>
      </c>
      <c r="L3714" s="72" t="s">
        <v>632</v>
      </c>
      <c r="M3714" s="73" t="s">
        <v>2161</v>
      </c>
    </row>
    <row r="3715" spans="1:13" ht="15" customHeight="1" x14ac:dyDescent="0.25">
      <c r="A3715" s="64" t="s">
        <v>203</v>
      </c>
      <c r="B3715" s="65" t="s">
        <v>204</v>
      </c>
      <c r="C3715" s="65" t="s">
        <v>374</v>
      </c>
      <c r="D3715" s="65" t="s">
        <v>1212</v>
      </c>
      <c r="E3715" s="77" t="s">
        <v>361</v>
      </c>
      <c r="F3715" s="65" t="s">
        <v>633</v>
      </c>
      <c r="G3715" s="65" t="s">
        <v>634</v>
      </c>
      <c r="H3715" s="65" t="s">
        <v>13</v>
      </c>
      <c r="I3715" s="81">
        <v>-41.303599999999932</v>
      </c>
      <c r="J3715" s="48" t="str">
        <f t="shared" si="57"/>
        <v>570 Dept of Agriculture &amp; Food</v>
      </c>
      <c r="K3715" s="48" t="str">
        <f>IFERROR(VLOOKUP(C3715,AppropUnits[],13,0),D3715)</f>
        <v>DAG Dairy Inspection</v>
      </c>
      <c r="L3715" s="72" t="s">
        <v>632</v>
      </c>
      <c r="M3715" s="73" t="s">
        <v>2161</v>
      </c>
    </row>
    <row r="3716" spans="1:13" ht="15" customHeight="1" x14ac:dyDescent="0.25">
      <c r="A3716" s="64" t="s">
        <v>203</v>
      </c>
      <c r="B3716" s="65" t="s">
        <v>204</v>
      </c>
      <c r="C3716" s="65" t="s">
        <v>374</v>
      </c>
      <c r="D3716" s="65" t="s">
        <v>1212</v>
      </c>
      <c r="E3716" s="77" t="s">
        <v>361</v>
      </c>
      <c r="F3716" s="65" t="s">
        <v>633</v>
      </c>
      <c r="G3716" s="65" t="s">
        <v>634</v>
      </c>
      <c r="H3716" s="65" t="s">
        <v>635</v>
      </c>
      <c r="I3716" s="81">
        <v>110.37520000000012</v>
      </c>
      <c r="J3716" s="48" t="str">
        <f t="shared" ref="J3716:J3779" si="58">IF(A3716&gt;"",A3716&amp;" "&amp;B3716,B3716)</f>
        <v>570 Dept of Agriculture &amp; Food</v>
      </c>
      <c r="K3716" s="48" t="str">
        <f>IFERROR(VLOOKUP(C3716,AppropUnits[],13,0),D3716)</f>
        <v>DAG Dairy Inspection</v>
      </c>
      <c r="L3716" s="72" t="s">
        <v>632</v>
      </c>
      <c r="M3716" s="73" t="s">
        <v>2161</v>
      </c>
    </row>
    <row r="3717" spans="1:13" ht="15" customHeight="1" x14ac:dyDescent="0.25">
      <c r="A3717" s="64" t="s">
        <v>203</v>
      </c>
      <c r="B3717" s="65" t="s">
        <v>204</v>
      </c>
      <c r="C3717" s="65" t="s">
        <v>374</v>
      </c>
      <c r="D3717" s="65" t="s">
        <v>1212</v>
      </c>
      <c r="E3717" s="77" t="s">
        <v>361</v>
      </c>
      <c r="F3717" s="65" t="s">
        <v>633</v>
      </c>
      <c r="G3717" s="65" t="s">
        <v>649</v>
      </c>
      <c r="H3717" s="65" t="s">
        <v>635</v>
      </c>
      <c r="I3717" s="81">
        <v>24.074999999999996</v>
      </c>
      <c r="J3717" s="48" t="str">
        <f t="shared" si="58"/>
        <v>570 Dept of Agriculture &amp; Food</v>
      </c>
      <c r="K3717" s="48" t="str">
        <f>IFERROR(VLOOKUP(C3717,AppropUnits[],13,0),D3717)</f>
        <v>DAG Dairy Inspection</v>
      </c>
      <c r="L3717" s="72" t="s">
        <v>632</v>
      </c>
      <c r="M3717" s="73" t="s">
        <v>2161</v>
      </c>
    </row>
    <row r="3718" spans="1:13" ht="15" customHeight="1" x14ac:dyDescent="0.25">
      <c r="A3718" s="64" t="s">
        <v>203</v>
      </c>
      <c r="B3718" s="65" t="s">
        <v>204</v>
      </c>
      <c r="C3718" s="65" t="s">
        <v>374</v>
      </c>
      <c r="D3718" s="65" t="s">
        <v>1212</v>
      </c>
      <c r="E3718" s="77" t="s">
        <v>361</v>
      </c>
      <c r="F3718" s="65" t="s">
        <v>633</v>
      </c>
      <c r="G3718" s="65" t="s">
        <v>650</v>
      </c>
      <c r="H3718" s="65" t="s">
        <v>635</v>
      </c>
      <c r="I3718" s="81">
        <v>3.75</v>
      </c>
      <c r="J3718" s="48" t="str">
        <f t="shared" si="58"/>
        <v>570 Dept of Agriculture &amp; Food</v>
      </c>
      <c r="K3718" s="48" t="str">
        <f>IFERROR(VLOOKUP(C3718,AppropUnits[],13,0),D3718)</f>
        <v>DAG Dairy Inspection</v>
      </c>
      <c r="L3718" s="72" t="s">
        <v>632</v>
      </c>
      <c r="M3718" s="73" t="s">
        <v>2161</v>
      </c>
    </row>
    <row r="3719" spans="1:13" ht="15" customHeight="1" x14ac:dyDescent="0.25">
      <c r="A3719" s="64" t="s">
        <v>203</v>
      </c>
      <c r="B3719" s="65" t="s">
        <v>204</v>
      </c>
      <c r="C3719" s="65" t="s">
        <v>374</v>
      </c>
      <c r="D3719" s="65" t="s">
        <v>1212</v>
      </c>
      <c r="E3719" s="77" t="s">
        <v>361</v>
      </c>
      <c r="F3719" s="65" t="s">
        <v>633</v>
      </c>
      <c r="G3719" s="65" t="s">
        <v>667</v>
      </c>
      <c r="H3719" s="65" t="s">
        <v>635</v>
      </c>
      <c r="I3719" s="81">
        <v>206.87999999999937</v>
      </c>
      <c r="J3719" s="48" t="str">
        <f t="shared" si="58"/>
        <v>570 Dept of Agriculture &amp; Food</v>
      </c>
      <c r="K3719" s="48" t="str">
        <f>IFERROR(VLOOKUP(C3719,AppropUnits[],13,0),D3719)</f>
        <v>DAG Dairy Inspection</v>
      </c>
      <c r="L3719" s="72" t="s">
        <v>632</v>
      </c>
      <c r="M3719" s="73" t="s">
        <v>2161</v>
      </c>
    </row>
    <row r="3720" spans="1:13" ht="15" customHeight="1" x14ac:dyDescent="0.25">
      <c r="A3720" s="64" t="s">
        <v>203</v>
      </c>
      <c r="B3720" s="65" t="s">
        <v>204</v>
      </c>
      <c r="C3720" s="65" t="s">
        <v>374</v>
      </c>
      <c r="D3720" s="65" t="s">
        <v>1212</v>
      </c>
      <c r="E3720" s="77" t="s">
        <v>361</v>
      </c>
      <c r="F3720" s="65" t="s">
        <v>633</v>
      </c>
      <c r="G3720" s="65" t="s">
        <v>644</v>
      </c>
      <c r="H3720" s="65" t="s">
        <v>635</v>
      </c>
      <c r="I3720" s="81">
        <v>76.684999999999945</v>
      </c>
      <c r="J3720" s="48" t="str">
        <f t="shared" si="58"/>
        <v>570 Dept of Agriculture &amp; Food</v>
      </c>
      <c r="K3720" s="48" t="str">
        <f>IFERROR(VLOOKUP(C3720,AppropUnits[],13,0),D3720)</f>
        <v>DAG Dairy Inspection</v>
      </c>
      <c r="L3720" s="72" t="s">
        <v>632</v>
      </c>
      <c r="M3720" s="73" t="s">
        <v>2161</v>
      </c>
    </row>
    <row r="3721" spans="1:13" ht="15" customHeight="1" x14ac:dyDescent="0.25">
      <c r="A3721" s="64" t="s">
        <v>203</v>
      </c>
      <c r="B3721" s="65" t="s">
        <v>204</v>
      </c>
      <c r="C3721" s="65" t="s">
        <v>375</v>
      </c>
      <c r="D3721" s="65" t="s">
        <v>1213</v>
      </c>
      <c r="E3721" s="77" t="s">
        <v>361</v>
      </c>
      <c r="F3721" s="65" t="s">
        <v>633</v>
      </c>
      <c r="G3721" s="65" t="s">
        <v>634</v>
      </c>
      <c r="H3721" s="65" t="s">
        <v>13</v>
      </c>
      <c r="I3721" s="81">
        <v>-17.077899999999733</v>
      </c>
      <c r="J3721" s="48" t="str">
        <f t="shared" si="58"/>
        <v>570 Dept of Agriculture &amp; Food</v>
      </c>
      <c r="K3721" s="48" t="str">
        <f>IFERROR(VLOOKUP(C3721,AppropUnits[],13,0),D3721)</f>
        <v>DAG Egg Grading &amp; Inspection</v>
      </c>
      <c r="L3721" s="72" t="s">
        <v>632</v>
      </c>
      <c r="M3721" s="73" t="s">
        <v>2161</v>
      </c>
    </row>
    <row r="3722" spans="1:13" ht="15" customHeight="1" x14ac:dyDescent="0.25">
      <c r="A3722" s="64" t="s">
        <v>203</v>
      </c>
      <c r="B3722" s="65" t="s">
        <v>204</v>
      </c>
      <c r="C3722" s="65" t="s">
        <v>375</v>
      </c>
      <c r="D3722" s="65" t="s">
        <v>1213</v>
      </c>
      <c r="E3722" s="77" t="s">
        <v>361</v>
      </c>
      <c r="F3722" s="65" t="s">
        <v>633</v>
      </c>
      <c r="G3722" s="65" t="s">
        <v>634</v>
      </c>
      <c r="H3722" s="65" t="s">
        <v>635</v>
      </c>
      <c r="I3722" s="81">
        <v>439.9272000000006</v>
      </c>
      <c r="J3722" s="48" t="str">
        <f t="shared" si="58"/>
        <v>570 Dept of Agriculture &amp; Food</v>
      </c>
      <c r="K3722" s="48" t="str">
        <f>IFERROR(VLOOKUP(C3722,AppropUnits[],13,0),D3722)</f>
        <v>DAG Egg Grading &amp; Inspection</v>
      </c>
      <c r="L3722" s="72" t="s">
        <v>632</v>
      </c>
      <c r="M3722" s="73" t="s">
        <v>2161</v>
      </c>
    </row>
    <row r="3723" spans="1:13" ht="15" customHeight="1" x14ac:dyDescent="0.25">
      <c r="A3723" s="64" t="s">
        <v>203</v>
      </c>
      <c r="B3723" s="65" t="s">
        <v>204</v>
      </c>
      <c r="C3723" s="65" t="s">
        <v>375</v>
      </c>
      <c r="D3723" s="65" t="s">
        <v>1213</v>
      </c>
      <c r="E3723" s="77" t="s">
        <v>361</v>
      </c>
      <c r="F3723" s="65" t="s">
        <v>633</v>
      </c>
      <c r="G3723" s="65" t="s">
        <v>649</v>
      </c>
      <c r="H3723" s="65" t="s">
        <v>635</v>
      </c>
      <c r="I3723" s="81">
        <v>17833.479999999992</v>
      </c>
      <c r="J3723" s="48" t="str">
        <f t="shared" si="58"/>
        <v>570 Dept of Agriculture &amp; Food</v>
      </c>
      <c r="K3723" s="48" t="str">
        <f>IFERROR(VLOOKUP(C3723,AppropUnits[],13,0),D3723)</f>
        <v>DAG Egg Grading &amp; Inspection</v>
      </c>
      <c r="L3723" s="72" t="s">
        <v>632</v>
      </c>
      <c r="M3723" s="73" t="s">
        <v>2161</v>
      </c>
    </row>
    <row r="3724" spans="1:13" ht="15" customHeight="1" x14ac:dyDescent="0.25">
      <c r="A3724" s="64" t="s">
        <v>203</v>
      </c>
      <c r="B3724" s="65" t="s">
        <v>204</v>
      </c>
      <c r="C3724" s="65" t="s">
        <v>375</v>
      </c>
      <c r="D3724" s="65" t="s">
        <v>1213</v>
      </c>
      <c r="E3724" s="77" t="s">
        <v>361</v>
      </c>
      <c r="F3724" s="65" t="s">
        <v>633</v>
      </c>
      <c r="G3724" s="65" t="s">
        <v>650</v>
      </c>
      <c r="H3724" s="65" t="s">
        <v>635</v>
      </c>
      <c r="I3724" s="81">
        <v>4254.75</v>
      </c>
      <c r="J3724" s="48" t="str">
        <f t="shared" si="58"/>
        <v>570 Dept of Agriculture &amp; Food</v>
      </c>
      <c r="K3724" s="48" t="str">
        <f>IFERROR(VLOOKUP(C3724,AppropUnits[],13,0),D3724)</f>
        <v>DAG Egg Grading &amp; Inspection</v>
      </c>
      <c r="L3724" s="72" t="s">
        <v>632</v>
      </c>
      <c r="M3724" s="73" t="s">
        <v>2161</v>
      </c>
    </row>
    <row r="3725" spans="1:13" ht="15" customHeight="1" x14ac:dyDescent="0.25">
      <c r="A3725" s="64" t="s">
        <v>203</v>
      </c>
      <c r="B3725" s="65" t="s">
        <v>204</v>
      </c>
      <c r="C3725" s="65" t="s">
        <v>375</v>
      </c>
      <c r="D3725" s="65" t="s">
        <v>1213</v>
      </c>
      <c r="E3725" s="77" t="s">
        <v>361</v>
      </c>
      <c r="F3725" s="65" t="s">
        <v>633</v>
      </c>
      <c r="G3725" s="65" t="s">
        <v>651</v>
      </c>
      <c r="H3725" s="65" t="s">
        <v>635</v>
      </c>
      <c r="I3725" s="81">
        <v>-153.74433599999998</v>
      </c>
      <c r="J3725" s="48" t="str">
        <f t="shared" si="58"/>
        <v>570 Dept of Agriculture &amp; Food</v>
      </c>
      <c r="K3725" s="48" t="str">
        <f>IFERROR(VLOOKUP(C3725,AppropUnits[],13,0),D3725)</f>
        <v>DAG Egg Grading &amp; Inspection</v>
      </c>
      <c r="L3725" s="72" t="s">
        <v>632</v>
      </c>
      <c r="M3725" s="73" t="s">
        <v>2161</v>
      </c>
    </row>
    <row r="3726" spans="1:13" ht="15" customHeight="1" x14ac:dyDescent="0.25">
      <c r="A3726" s="64" t="s">
        <v>203</v>
      </c>
      <c r="B3726" s="65" t="s">
        <v>204</v>
      </c>
      <c r="C3726" s="65" t="s">
        <v>375</v>
      </c>
      <c r="D3726" s="65" t="s">
        <v>1213</v>
      </c>
      <c r="E3726" s="77" t="s">
        <v>361</v>
      </c>
      <c r="F3726" s="65" t="s">
        <v>633</v>
      </c>
      <c r="G3726" s="65" t="s">
        <v>667</v>
      </c>
      <c r="H3726" s="65" t="s">
        <v>635</v>
      </c>
      <c r="I3726" s="81">
        <v>995.60999999999694</v>
      </c>
      <c r="J3726" s="48" t="str">
        <f t="shared" si="58"/>
        <v>570 Dept of Agriculture &amp; Food</v>
      </c>
      <c r="K3726" s="48" t="str">
        <f>IFERROR(VLOOKUP(C3726,AppropUnits[],13,0),D3726)</f>
        <v>DAG Egg Grading &amp; Inspection</v>
      </c>
      <c r="L3726" s="72" t="s">
        <v>632</v>
      </c>
      <c r="M3726" s="73" t="s">
        <v>2161</v>
      </c>
    </row>
    <row r="3727" spans="1:13" ht="15" customHeight="1" x14ac:dyDescent="0.25">
      <c r="A3727" s="64" t="s">
        <v>203</v>
      </c>
      <c r="B3727" s="65" t="s">
        <v>204</v>
      </c>
      <c r="C3727" s="65" t="s">
        <v>375</v>
      </c>
      <c r="D3727" s="65" t="s">
        <v>1213</v>
      </c>
      <c r="E3727" s="77" t="s">
        <v>361</v>
      </c>
      <c r="F3727" s="65" t="s">
        <v>633</v>
      </c>
      <c r="G3727" s="65" t="s">
        <v>644</v>
      </c>
      <c r="H3727" s="65" t="s">
        <v>635</v>
      </c>
      <c r="I3727" s="81">
        <v>355.25499999999971</v>
      </c>
      <c r="J3727" s="48" t="str">
        <f t="shared" si="58"/>
        <v>570 Dept of Agriculture &amp; Food</v>
      </c>
      <c r="K3727" s="48" t="str">
        <f>IFERROR(VLOOKUP(C3727,AppropUnits[],13,0),D3727)</f>
        <v>DAG Egg Grading &amp; Inspection</v>
      </c>
      <c r="L3727" s="72" t="s">
        <v>632</v>
      </c>
      <c r="M3727" s="73" t="s">
        <v>2161</v>
      </c>
    </row>
    <row r="3728" spans="1:13" ht="15" customHeight="1" x14ac:dyDescent="0.25">
      <c r="A3728" s="64" t="s">
        <v>203</v>
      </c>
      <c r="B3728" s="65" t="s">
        <v>204</v>
      </c>
      <c r="C3728" s="65" t="s">
        <v>375</v>
      </c>
      <c r="D3728" s="65" t="s">
        <v>1213</v>
      </c>
      <c r="E3728" s="77" t="s">
        <v>361</v>
      </c>
      <c r="F3728" s="65" t="s">
        <v>633</v>
      </c>
      <c r="G3728" s="65" t="s">
        <v>652</v>
      </c>
      <c r="H3728" s="65" t="s">
        <v>635</v>
      </c>
      <c r="I3728" s="81">
        <v>726.29904599999998</v>
      </c>
      <c r="J3728" s="48" t="str">
        <f t="shared" si="58"/>
        <v>570 Dept of Agriculture &amp; Food</v>
      </c>
      <c r="K3728" s="48" t="str">
        <f>IFERROR(VLOOKUP(C3728,AppropUnits[],13,0),D3728)</f>
        <v>DAG Egg Grading &amp; Inspection</v>
      </c>
      <c r="L3728" s="72" t="s">
        <v>632</v>
      </c>
      <c r="M3728" s="73" t="s">
        <v>2161</v>
      </c>
    </row>
    <row r="3729" spans="1:13" ht="15" customHeight="1" x14ac:dyDescent="0.25">
      <c r="A3729" s="64" t="s">
        <v>203</v>
      </c>
      <c r="B3729" s="65" t="s">
        <v>204</v>
      </c>
      <c r="C3729" s="65" t="s">
        <v>213</v>
      </c>
      <c r="D3729" s="65" t="s">
        <v>1214</v>
      </c>
      <c r="E3729" s="77" t="s">
        <v>361</v>
      </c>
      <c r="F3729" s="65" t="s">
        <v>633</v>
      </c>
      <c r="G3729" s="65" t="s">
        <v>634</v>
      </c>
      <c r="H3729" s="65" t="s">
        <v>13</v>
      </c>
      <c r="I3729" s="81">
        <v>-110.20779999999938</v>
      </c>
      <c r="J3729" s="48" t="str">
        <f t="shared" si="58"/>
        <v>570 Dept of Agriculture &amp; Food</v>
      </c>
      <c r="K3729" s="48" t="str">
        <f>IFERROR(VLOOKUP(C3729,AppropUnits[],13,0),D3729)</f>
        <v>DAG Marketing &amp; Economic Development</v>
      </c>
      <c r="L3729" s="72" t="s">
        <v>632</v>
      </c>
      <c r="M3729" s="73" t="s">
        <v>2161</v>
      </c>
    </row>
    <row r="3730" spans="1:13" ht="15" customHeight="1" x14ac:dyDescent="0.25">
      <c r="A3730" s="64" t="s">
        <v>203</v>
      </c>
      <c r="B3730" s="65" t="s">
        <v>204</v>
      </c>
      <c r="C3730" s="65" t="s">
        <v>213</v>
      </c>
      <c r="D3730" s="65" t="s">
        <v>1214</v>
      </c>
      <c r="E3730" s="77" t="s">
        <v>361</v>
      </c>
      <c r="F3730" s="65" t="s">
        <v>633</v>
      </c>
      <c r="G3730" s="65" t="s">
        <v>634</v>
      </c>
      <c r="H3730" s="65" t="s">
        <v>635</v>
      </c>
      <c r="I3730" s="81">
        <v>171.86380000000023</v>
      </c>
      <c r="J3730" s="48" t="str">
        <f t="shared" si="58"/>
        <v>570 Dept of Agriculture &amp; Food</v>
      </c>
      <c r="K3730" s="48" t="str">
        <f>IFERROR(VLOOKUP(C3730,AppropUnits[],13,0),D3730)</f>
        <v>DAG Marketing &amp; Economic Development</v>
      </c>
      <c r="L3730" s="72" t="s">
        <v>632</v>
      </c>
      <c r="M3730" s="73" t="s">
        <v>2161</v>
      </c>
    </row>
    <row r="3731" spans="1:13" ht="15" customHeight="1" x14ac:dyDescent="0.25">
      <c r="A3731" s="64" t="s">
        <v>203</v>
      </c>
      <c r="B3731" s="65" t="s">
        <v>204</v>
      </c>
      <c r="C3731" s="65" t="s">
        <v>213</v>
      </c>
      <c r="D3731" s="65" t="s">
        <v>1214</v>
      </c>
      <c r="E3731" s="77" t="s">
        <v>361</v>
      </c>
      <c r="F3731" s="65" t="s">
        <v>633</v>
      </c>
      <c r="G3731" s="65" t="s">
        <v>649</v>
      </c>
      <c r="H3731" s="65" t="s">
        <v>635</v>
      </c>
      <c r="I3731" s="81">
        <v>412.89999999999981</v>
      </c>
      <c r="J3731" s="48" t="str">
        <f t="shared" si="58"/>
        <v>570 Dept of Agriculture &amp; Food</v>
      </c>
      <c r="K3731" s="48" t="str">
        <f>IFERROR(VLOOKUP(C3731,AppropUnits[],13,0),D3731)</f>
        <v>DAG Marketing &amp; Economic Development</v>
      </c>
      <c r="L3731" s="72" t="s">
        <v>632</v>
      </c>
      <c r="M3731" s="73" t="s">
        <v>2161</v>
      </c>
    </row>
    <row r="3732" spans="1:13" ht="15" customHeight="1" x14ac:dyDescent="0.25">
      <c r="A3732" s="64" t="s">
        <v>203</v>
      </c>
      <c r="B3732" s="65" t="s">
        <v>204</v>
      </c>
      <c r="C3732" s="65" t="s">
        <v>213</v>
      </c>
      <c r="D3732" s="65" t="s">
        <v>1214</v>
      </c>
      <c r="E3732" s="77" t="s">
        <v>361</v>
      </c>
      <c r="F3732" s="65" t="s">
        <v>633</v>
      </c>
      <c r="G3732" s="65" t="s">
        <v>650</v>
      </c>
      <c r="H3732" s="65" t="s">
        <v>635</v>
      </c>
      <c r="I3732" s="81">
        <v>71.5</v>
      </c>
      <c r="J3732" s="48" t="str">
        <f t="shared" si="58"/>
        <v>570 Dept of Agriculture &amp; Food</v>
      </c>
      <c r="K3732" s="48" t="str">
        <f>IFERROR(VLOOKUP(C3732,AppropUnits[],13,0),D3732)</f>
        <v>DAG Marketing &amp; Economic Development</v>
      </c>
      <c r="L3732" s="72" t="s">
        <v>632</v>
      </c>
      <c r="M3732" s="73" t="s">
        <v>2161</v>
      </c>
    </row>
    <row r="3733" spans="1:13" ht="15" customHeight="1" x14ac:dyDescent="0.25">
      <c r="A3733" s="64" t="s">
        <v>203</v>
      </c>
      <c r="B3733" s="65" t="s">
        <v>204</v>
      </c>
      <c r="C3733" s="65" t="s">
        <v>213</v>
      </c>
      <c r="D3733" s="65" t="s">
        <v>1214</v>
      </c>
      <c r="E3733" s="77" t="s">
        <v>361</v>
      </c>
      <c r="F3733" s="65" t="s">
        <v>633</v>
      </c>
      <c r="G3733" s="65" t="s">
        <v>651</v>
      </c>
      <c r="H3733" s="65" t="s">
        <v>635</v>
      </c>
      <c r="I3733" s="81">
        <v>-143.82779199999999</v>
      </c>
      <c r="J3733" s="48" t="str">
        <f t="shared" si="58"/>
        <v>570 Dept of Agriculture &amp; Food</v>
      </c>
      <c r="K3733" s="48" t="str">
        <f>IFERROR(VLOOKUP(C3733,AppropUnits[],13,0),D3733)</f>
        <v>DAG Marketing &amp; Economic Development</v>
      </c>
      <c r="L3733" s="72" t="s">
        <v>632</v>
      </c>
      <c r="M3733" s="73" t="s">
        <v>2161</v>
      </c>
    </row>
    <row r="3734" spans="1:13" ht="15" customHeight="1" x14ac:dyDescent="0.25">
      <c r="A3734" s="64" t="s">
        <v>203</v>
      </c>
      <c r="B3734" s="65" t="s">
        <v>204</v>
      </c>
      <c r="C3734" s="65" t="s">
        <v>213</v>
      </c>
      <c r="D3734" s="65" t="s">
        <v>1214</v>
      </c>
      <c r="E3734" s="77" t="s">
        <v>361</v>
      </c>
      <c r="F3734" s="65" t="s">
        <v>633</v>
      </c>
      <c r="G3734" s="65" t="s">
        <v>667</v>
      </c>
      <c r="H3734" s="65" t="s">
        <v>635</v>
      </c>
      <c r="I3734" s="81">
        <v>366.34999999999889</v>
      </c>
      <c r="J3734" s="48" t="str">
        <f t="shared" si="58"/>
        <v>570 Dept of Agriculture &amp; Food</v>
      </c>
      <c r="K3734" s="48" t="str">
        <f>IFERROR(VLOOKUP(C3734,AppropUnits[],13,0),D3734)</f>
        <v>DAG Marketing &amp; Economic Development</v>
      </c>
      <c r="L3734" s="72" t="s">
        <v>632</v>
      </c>
      <c r="M3734" s="73" t="s">
        <v>2161</v>
      </c>
    </row>
    <row r="3735" spans="1:13" ht="15" customHeight="1" x14ac:dyDescent="0.25">
      <c r="A3735" s="64" t="s">
        <v>203</v>
      </c>
      <c r="B3735" s="65" t="s">
        <v>204</v>
      </c>
      <c r="C3735" s="65" t="s">
        <v>213</v>
      </c>
      <c r="D3735" s="65" t="s">
        <v>1214</v>
      </c>
      <c r="E3735" s="77" t="s">
        <v>361</v>
      </c>
      <c r="F3735" s="65" t="s">
        <v>633</v>
      </c>
      <c r="G3735" s="65" t="s">
        <v>644</v>
      </c>
      <c r="H3735" s="65" t="s">
        <v>635</v>
      </c>
      <c r="I3735" s="81">
        <v>106.41999999999993</v>
      </c>
      <c r="J3735" s="48" t="str">
        <f t="shared" si="58"/>
        <v>570 Dept of Agriculture &amp; Food</v>
      </c>
      <c r="K3735" s="48" t="str">
        <f>IFERROR(VLOOKUP(C3735,AppropUnits[],13,0),D3735)</f>
        <v>DAG Marketing &amp; Economic Development</v>
      </c>
      <c r="L3735" s="72" t="s">
        <v>632</v>
      </c>
      <c r="M3735" s="73" t="s">
        <v>2161</v>
      </c>
    </row>
    <row r="3736" spans="1:13" ht="15" customHeight="1" x14ac:dyDescent="0.25">
      <c r="A3736" s="64" t="s">
        <v>203</v>
      </c>
      <c r="B3736" s="65" t="s">
        <v>204</v>
      </c>
      <c r="C3736" s="65" t="s">
        <v>213</v>
      </c>
      <c r="D3736" s="65" t="s">
        <v>1214</v>
      </c>
      <c r="E3736" s="77" t="s">
        <v>361</v>
      </c>
      <c r="F3736" s="65" t="s">
        <v>633</v>
      </c>
      <c r="G3736" s="65" t="s">
        <v>652</v>
      </c>
      <c r="H3736" s="65" t="s">
        <v>635</v>
      </c>
      <c r="I3736" s="81">
        <v>350.06127200000003</v>
      </c>
      <c r="J3736" s="48" t="str">
        <f t="shared" si="58"/>
        <v>570 Dept of Agriculture &amp; Food</v>
      </c>
      <c r="K3736" s="48" t="str">
        <f>IFERROR(VLOOKUP(C3736,AppropUnits[],13,0),D3736)</f>
        <v>DAG Marketing &amp; Economic Development</v>
      </c>
      <c r="L3736" s="72" t="s">
        <v>632</v>
      </c>
      <c r="M3736" s="73" t="s">
        <v>2161</v>
      </c>
    </row>
    <row r="3737" spans="1:13" ht="15" customHeight="1" x14ac:dyDescent="0.25">
      <c r="A3737" s="64" t="s">
        <v>203</v>
      </c>
      <c r="B3737" s="65" t="s">
        <v>204</v>
      </c>
      <c r="C3737" s="65" t="s">
        <v>376</v>
      </c>
      <c r="D3737" s="65" t="s">
        <v>1215</v>
      </c>
      <c r="E3737" s="77" t="s">
        <v>361</v>
      </c>
      <c r="F3737" s="65" t="s">
        <v>633</v>
      </c>
      <c r="G3737" s="65" t="s">
        <v>634</v>
      </c>
      <c r="H3737" s="65" t="s">
        <v>13</v>
      </c>
      <c r="I3737" s="81">
        <v>-57.430999999999784</v>
      </c>
      <c r="J3737" s="48" t="str">
        <f t="shared" si="58"/>
        <v>570 Dept of Agriculture &amp; Food</v>
      </c>
      <c r="K3737" s="48" t="str">
        <f>IFERROR(VLOOKUP(C3737,AppropUnits[],13,0),D3737)</f>
        <v>DAG Industrial Hemp</v>
      </c>
      <c r="L3737" s="72" t="s">
        <v>632</v>
      </c>
      <c r="M3737" s="73" t="s">
        <v>2161</v>
      </c>
    </row>
    <row r="3738" spans="1:13" ht="15" customHeight="1" x14ac:dyDescent="0.25">
      <c r="A3738" s="64" t="s">
        <v>203</v>
      </c>
      <c r="B3738" s="65" t="s">
        <v>204</v>
      </c>
      <c r="C3738" s="65" t="s">
        <v>376</v>
      </c>
      <c r="D3738" s="65" t="s">
        <v>1215</v>
      </c>
      <c r="E3738" s="77" t="s">
        <v>361</v>
      </c>
      <c r="F3738" s="65" t="s">
        <v>633</v>
      </c>
      <c r="G3738" s="65" t="s">
        <v>634</v>
      </c>
      <c r="H3738" s="65" t="s">
        <v>635</v>
      </c>
      <c r="I3738" s="81">
        <v>167.12300000000022</v>
      </c>
      <c r="J3738" s="48" t="str">
        <f t="shared" si="58"/>
        <v>570 Dept of Agriculture &amp; Food</v>
      </c>
      <c r="K3738" s="48" t="str">
        <f>IFERROR(VLOOKUP(C3738,AppropUnits[],13,0),D3738)</f>
        <v>DAG Industrial Hemp</v>
      </c>
      <c r="L3738" s="72" t="s">
        <v>632</v>
      </c>
      <c r="M3738" s="73" t="s">
        <v>2161</v>
      </c>
    </row>
    <row r="3739" spans="1:13" ht="15" customHeight="1" x14ac:dyDescent="0.25">
      <c r="A3739" s="64" t="s">
        <v>203</v>
      </c>
      <c r="B3739" s="65" t="s">
        <v>204</v>
      </c>
      <c r="C3739" s="65" t="s">
        <v>376</v>
      </c>
      <c r="D3739" s="65" t="s">
        <v>1215</v>
      </c>
      <c r="E3739" s="77" t="s">
        <v>361</v>
      </c>
      <c r="F3739" s="65" t="s">
        <v>633</v>
      </c>
      <c r="G3739" s="65" t="s">
        <v>649</v>
      </c>
      <c r="H3739" s="65" t="s">
        <v>635</v>
      </c>
      <c r="I3739" s="81">
        <v>54.569999999999986</v>
      </c>
      <c r="J3739" s="48" t="str">
        <f t="shared" si="58"/>
        <v>570 Dept of Agriculture &amp; Food</v>
      </c>
      <c r="K3739" s="48" t="str">
        <f>IFERROR(VLOOKUP(C3739,AppropUnits[],13,0),D3739)</f>
        <v>DAG Industrial Hemp</v>
      </c>
      <c r="L3739" s="72" t="s">
        <v>632</v>
      </c>
      <c r="M3739" s="73" t="s">
        <v>2161</v>
      </c>
    </row>
    <row r="3740" spans="1:13" ht="15" customHeight="1" x14ac:dyDescent="0.25">
      <c r="A3740" s="64" t="s">
        <v>203</v>
      </c>
      <c r="B3740" s="65" t="s">
        <v>204</v>
      </c>
      <c r="C3740" s="65" t="s">
        <v>376</v>
      </c>
      <c r="D3740" s="65" t="s">
        <v>1215</v>
      </c>
      <c r="E3740" s="77" t="s">
        <v>361</v>
      </c>
      <c r="F3740" s="65" t="s">
        <v>633</v>
      </c>
      <c r="G3740" s="65" t="s">
        <v>650</v>
      </c>
      <c r="H3740" s="65" t="s">
        <v>635</v>
      </c>
      <c r="I3740" s="81">
        <v>8.5</v>
      </c>
      <c r="J3740" s="48" t="str">
        <f t="shared" si="58"/>
        <v>570 Dept of Agriculture &amp; Food</v>
      </c>
      <c r="K3740" s="48" t="str">
        <f>IFERROR(VLOOKUP(C3740,AppropUnits[],13,0),D3740)</f>
        <v>DAG Industrial Hemp</v>
      </c>
      <c r="L3740" s="72" t="s">
        <v>632</v>
      </c>
      <c r="M3740" s="73" t="s">
        <v>2161</v>
      </c>
    </row>
    <row r="3741" spans="1:13" ht="15" customHeight="1" x14ac:dyDescent="0.25">
      <c r="A3741" s="64" t="s">
        <v>203</v>
      </c>
      <c r="B3741" s="65" t="s">
        <v>204</v>
      </c>
      <c r="C3741" s="65" t="s">
        <v>376</v>
      </c>
      <c r="D3741" s="65" t="s">
        <v>1215</v>
      </c>
      <c r="E3741" s="77" t="s">
        <v>361</v>
      </c>
      <c r="F3741" s="65" t="s">
        <v>633</v>
      </c>
      <c r="G3741" s="65" t="s">
        <v>667</v>
      </c>
      <c r="H3741" s="65" t="s">
        <v>635</v>
      </c>
      <c r="I3741" s="81">
        <v>340.48999999999899</v>
      </c>
      <c r="J3741" s="48" t="str">
        <f t="shared" si="58"/>
        <v>570 Dept of Agriculture &amp; Food</v>
      </c>
      <c r="K3741" s="48" t="str">
        <f>IFERROR(VLOOKUP(C3741,AppropUnits[],13,0),D3741)</f>
        <v>DAG Industrial Hemp</v>
      </c>
      <c r="L3741" s="72" t="s">
        <v>632</v>
      </c>
      <c r="M3741" s="73" t="s">
        <v>2161</v>
      </c>
    </row>
    <row r="3742" spans="1:13" ht="15" customHeight="1" x14ac:dyDescent="0.25">
      <c r="A3742" s="64" t="s">
        <v>203</v>
      </c>
      <c r="B3742" s="65" t="s">
        <v>204</v>
      </c>
      <c r="C3742" s="65" t="s">
        <v>376</v>
      </c>
      <c r="D3742" s="65" t="s">
        <v>1215</v>
      </c>
      <c r="E3742" s="77" t="s">
        <v>361</v>
      </c>
      <c r="F3742" s="65" t="s">
        <v>633</v>
      </c>
      <c r="G3742" s="65" t="s">
        <v>644</v>
      </c>
      <c r="H3742" s="65" t="s">
        <v>635</v>
      </c>
      <c r="I3742" s="81">
        <v>151.80499999999989</v>
      </c>
      <c r="J3742" s="48" t="str">
        <f t="shared" si="58"/>
        <v>570 Dept of Agriculture &amp; Food</v>
      </c>
      <c r="K3742" s="48" t="str">
        <f>IFERROR(VLOOKUP(C3742,AppropUnits[],13,0),D3742)</f>
        <v>DAG Industrial Hemp</v>
      </c>
      <c r="L3742" s="72" t="s">
        <v>632</v>
      </c>
      <c r="M3742" s="73" t="s">
        <v>2161</v>
      </c>
    </row>
    <row r="3743" spans="1:13" ht="15" customHeight="1" x14ac:dyDescent="0.25">
      <c r="A3743" s="64" t="s">
        <v>203</v>
      </c>
      <c r="B3743" s="65" t="s">
        <v>204</v>
      </c>
      <c r="C3743" s="65" t="s">
        <v>377</v>
      </c>
      <c r="D3743" s="65" t="s">
        <v>1216</v>
      </c>
      <c r="E3743" s="77" t="s">
        <v>361</v>
      </c>
      <c r="F3743" s="65" t="s">
        <v>633</v>
      </c>
      <c r="G3743" s="65" t="s">
        <v>634</v>
      </c>
      <c r="H3743" s="65" t="s">
        <v>13</v>
      </c>
      <c r="I3743" s="81">
        <v>-306.76119999999889</v>
      </c>
      <c r="J3743" s="48" t="str">
        <f t="shared" si="58"/>
        <v>570 Dept of Agriculture &amp; Food</v>
      </c>
      <c r="K3743" s="48" t="str">
        <f>IFERROR(VLOOKUP(C3743,AppropUnits[],13,0),D3743)</f>
        <v>DAG Analytical Laboratory</v>
      </c>
      <c r="L3743" s="72" t="s">
        <v>632</v>
      </c>
      <c r="M3743" s="73" t="s">
        <v>2161</v>
      </c>
    </row>
    <row r="3744" spans="1:13" ht="15" customHeight="1" x14ac:dyDescent="0.25">
      <c r="A3744" s="64" t="s">
        <v>203</v>
      </c>
      <c r="B3744" s="65" t="s">
        <v>204</v>
      </c>
      <c r="C3744" s="65" t="s">
        <v>377</v>
      </c>
      <c r="D3744" s="65" t="s">
        <v>1216</v>
      </c>
      <c r="E3744" s="77" t="s">
        <v>361</v>
      </c>
      <c r="F3744" s="65" t="s">
        <v>633</v>
      </c>
      <c r="G3744" s="65" t="s">
        <v>634</v>
      </c>
      <c r="H3744" s="65" t="s">
        <v>635</v>
      </c>
      <c r="I3744" s="81">
        <v>239.29820000000035</v>
      </c>
      <c r="J3744" s="48" t="str">
        <f t="shared" si="58"/>
        <v>570 Dept of Agriculture &amp; Food</v>
      </c>
      <c r="K3744" s="48" t="str">
        <f>IFERROR(VLOOKUP(C3744,AppropUnits[],13,0),D3744)</f>
        <v>DAG Analytical Laboratory</v>
      </c>
      <c r="L3744" s="72" t="s">
        <v>632</v>
      </c>
      <c r="M3744" s="73" t="s">
        <v>2161</v>
      </c>
    </row>
    <row r="3745" spans="1:13" ht="15" customHeight="1" x14ac:dyDescent="0.25">
      <c r="A3745" s="64" t="s">
        <v>203</v>
      </c>
      <c r="B3745" s="65" t="s">
        <v>204</v>
      </c>
      <c r="C3745" s="65" t="s">
        <v>377</v>
      </c>
      <c r="D3745" s="65" t="s">
        <v>1216</v>
      </c>
      <c r="E3745" s="77" t="s">
        <v>361</v>
      </c>
      <c r="F3745" s="65" t="s">
        <v>633</v>
      </c>
      <c r="G3745" s="65" t="s">
        <v>667</v>
      </c>
      <c r="H3745" s="65" t="s">
        <v>635</v>
      </c>
      <c r="I3745" s="81">
        <v>1215.4199999999964</v>
      </c>
      <c r="J3745" s="48" t="str">
        <f t="shared" si="58"/>
        <v>570 Dept of Agriculture &amp; Food</v>
      </c>
      <c r="K3745" s="48" t="str">
        <f>IFERROR(VLOOKUP(C3745,AppropUnits[],13,0),D3745)</f>
        <v>DAG Analytical Laboratory</v>
      </c>
      <c r="L3745" s="72" t="s">
        <v>632</v>
      </c>
      <c r="M3745" s="73" t="s">
        <v>2161</v>
      </c>
    </row>
    <row r="3746" spans="1:13" ht="15" customHeight="1" x14ac:dyDescent="0.25">
      <c r="A3746" s="64" t="s">
        <v>203</v>
      </c>
      <c r="B3746" s="65" t="s">
        <v>204</v>
      </c>
      <c r="C3746" s="65" t="s">
        <v>377</v>
      </c>
      <c r="D3746" s="65" t="s">
        <v>1216</v>
      </c>
      <c r="E3746" s="77" t="s">
        <v>361</v>
      </c>
      <c r="F3746" s="65" t="s">
        <v>633</v>
      </c>
      <c r="G3746" s="65" t="s">
        <v>644</v>
      </c>
      <c r="H3746" s="65" t="s">
        <v>635</v>
      </c>
      <c r="I3746" s="81">
        <v>176.84499999999989</v>
      </c>
      <c r="J3746" s="48" t="str">
        <f t="shared" si="58"/>
        <v>570 Dept of Agriculture &amp; Food</v>
      </c>
      <c r="K3746" s="48" t="str">
        <f>IFERROR(VLOOKUP(C3746,AppropUnits[],13,0),D3746)</f>
        <v>DAG Analytical Laboratory</v>
      </c>
      <c r="L3746" s="72" t="s">
        <v>632</v>
      </c>
      <c r="M3746" s="73" t="s">
        <v>2161</v>
      </c>
    </row>
    <row r="3747" spans="1:13" ht="15" customHeight="1" x14ac:dyDescent="0.25">
      <c r="A3747" s="64" t="s">
        <v>203</v>
      </c>
      <c r="B3747" s="65" t="s">
        <v>204</v>
      </c>
      <c r="C3747" s="65" t="s">
        <v>1217</v>
      </c>
      <c r="D3747" s="65" t="s">
        <v>1218</v>
      </c>
      <c r="E3747" s="77" t="s">
        <v>361</v>
      </c>
      <c r="F3747" s="65" t="s">
        <v>633</v>
      </c>
      <c r="G3747" s="65" t="s">
        <v>634</v>
      </c>
      <c r="H3747" s="65" t="s">
        <v>13</v>
      </c>
      <c r="I3747" s="81">
        <v>-42.101599999999934</v>
      </c>
      <c r="J3747" s="48" t="str">
        <f t="shared" si="58"/>
        <v>570 Dept of Agriculture &amp; Food</v>
      </c>
      <c r="K3747" s="48" t="str">
        <f>IFERROR(VLOOKUP(C3747,AppropUnits[],13,0),D3747)</f>
        <v>DAG Resource Conservation Administration</v>
      </c>
      <c r="L3747" s="72" t="s">
        <v>632</v>
      </c>
      <c r="M3747" s="73" t="s">
        <v>2161</v>
      </c>
    </row>
    <row r="3748" spans="1:13" ht="15" customHeight="1" x14ac:dyDescent="0.25">
      <c r="A3748" s="64" t="s">
        <v>203</v>
      </c>
      <c r="B3748" s="65" t="s">
        <v>204</v>
      </c>
      <c r="C3748" s="65" t="s">
        <v>1217</v>
      </c>
      <c r="D3748" s="65" t="s">
        <v>1218</v>
      </c>
      <c r="E3748" s="77" t="s">
        <v>361</v>
      </c>
      <c r="F3748" s="65" t="s">
        <v>633</v>
      </c>
      <c r="G3748" s="65" t="s">
        <v>634</v>
      </c>
      <c r="H3748" s="65" t="s">
        <v>635</v>
      </c>
      <c r="I3748" s="81">
        <v>104.34480000000013</v>
      </c>
      <c r="J3748" s="48" t="str">
        <f t="shared" si="58"/>
        <v>570 Dept of Agriculture &amp; Food</v>
      </c>
      <c r="K3748" s="48" t="str">
        <f>IFERROR(VLOOKUP(C3748,AppropUnits[],13,0),D3748)</f>
        <v>DAG Resource Conservation Administration</v>
      </c>
      <c r="L3748" s="72" t="s">
        <v>632</v>
      </c>
      <c r="M3748" s="73" t="s">
        <v>2161</v>
      </c>
    </row>
    <row r="3749" spans="1:13" ht="15" customHeight="1" x14ac:dyDescent="0.25">
      <c r="A3749" s="64" t="s">
        <v>203</v>
      </c>
      <c r="B3749" s="65" t="s">
        <v>204</v>
      </c>
      <c r="C3749" s="65" t="s">
        <v>1217</v>
      </c>
      <c r="D3749" s="65" t="s">
        <v>1218</v>
      </c>
      <c r="E3749" s="77" t="s">
        <v>361</v>
      </c>
      <c r="F3749" s="65" t="s">
        <v>633</v>
      </c>
      <c r="G3749" s="65" t="s">
        <v>667</v>
      </c>
      <c r="H3749" s="65" t="s">
        <v>635</v>
      </c>
      <c r="I3749" s="81">
        <v>155.15999999999954</v>
      </c>
      <c r="J3749" s="48" t="str">
        <f t="shared" si="58"/>
        <v>570 Dept of Agriculture &amp; Food</v>
      </c>
      <c r="K3749" s="48" t="str">
        <f>IFERROR(VLOOKUP(C3749,AppropUnits[],13,0),D3749)</f>
        <v>DAG Resource Conservation Administration</v>
      </c>
      <c r="L3749" s="72" t="s">
        <v>632</v>
      </c>
      <c r="M3749" s="73" t="s">
        <v>2161</v>
      </c>
    </row>
    <row r="3750" spans="1:13" ht="15" customHeight="1" x14ac:dyDescent="0.25">
      <c r="A3750" s="64" t="s">
        <v>203</v>
      </c>
      <c r="B3750" s="65" t="s">
        <v>204</v>
      </c>
      <c r="C3750" s="65" t="s">
        <v>1217</v>
      </c>
      <c r="D3750" s="65" t="s">
        <v>1218</v>
      </c>
      <c r="E3750" s="77" t="s">
        <v>361</v>
      </c>
      <c r="F3750" s="65" t="s">
        <v>633</v>
      </c>
      <c r="G3750" s="65" t="s">
        <v>644</v>
      </c>
      <c r="H3750" s="65" t="s">
        <v>635</v>
      </c>
      <c r="I3750" s="81">
        <v>56.339999999999961</v>
      </c>
      <c r="J3750" s="48" t="str">
        <f t="shared" si="58"/>
        <v>570 Dept of Agriculture &amp; Food</v>
      </c>
      <c r="K3750" s="48" t="str">
        <f>IFERROR(VLOOKUP(C3750,AppropUnits[],13,0),D3750)</f>
        <v>DAG Resource Conservation Administration</v>
      </c>
      <c r="L3750" s="72" t="s">
        <v>632</v>
      </c>
      <c r="M3750" s="73" t="s">
        <v>2161</v>
      </c>
    </row>
    <row r="3751" spans="1:13" ht="15" customHeight="1" x14ac:dyDescent="0.25">
      <c r="A3751" s="64" t="s">
        <v>203</v>
      </c>
      <c r="B3751" s="65" t="s">
        <v>204</v>
      </c>
      <c r="C3751" s="65" t="s">
        <v>214</v>
      </c>
      <c r="D3751" s="65" t="s">
        <v>1219</v>
      </c>
      <c r="E3751" s="77" t="s">
        <v>361</v>
      </c>
      <c r="F3751" s="65" t="s">
        <v>633</v>
      </c>
      <c r="G3751" s="65" t="s">
        <v>634</v>
      </c>
      <c r="H3751" s="65" t="s">
        <v>13</v>
      </c>
      <c r="I3751" s="81">
        <v>-28.788399999999868</v>
      </c>
      <c r="J3751" s="48" t="str">
        <f t="shared" si="58"/>
        <v>570 Dept of Agriculture &amp; Food</v>
      </c>
      <c r="K3751" s="48" t="str">
        <f>IFERROR(VLOOKUP(C3751,AppropUnits[],13,0),D3751)</f>
        <v>DAG Resource Conservation</v>
      </c>
      <c r="L3751" s="72" t="s">
        <v>632</v>
      </c>
      <c r="M3751" s="73" t="s">
        <v>2161</v>
      </c>
    </row>
    <row r="3752" spans="1:13" ht="15" customHeight="1" x14ac:dyDescent="0.25">
      <c r="A3752" s="64" t="s">
        <v>203</v>
      </c>
      <c r="B3752" s="65" t="s">
        <v>204</v>
      </c>
      <c r="C3752" s="65" t="s">
        <v>214</v>
      </c>
      <c r="D3752" s="65" t="s">
        <v>1219</v>
      </c>
      <c r="E3752" s="77" t="s">
        <v>361</v>
      </c>
      <c r="F3752" s="65" t="s">
        <v>633</v>
      </c>
      <c r="G3752" s="65" t="s">
        <v>634</v>
      </c>
      <c r="H3752" s="65" t="s">
        <v>635</v>
      </c>
      <c r="I3752" s="81">
        <v>267.95960000000036</v>
      </c>
      <c r="J3752" s="48" t="str">
        <f t="shared" si="58"/>
        <v>570 Dept of Agriculture &amp; Food</v>
      </c>
      <c r="K3752" s="48" t="str">
        <f>IFERROR(VLOOKUP(C3752,AppropUnits[],13,0),D3752)</f>
        <v>DAG Resource Conservation</v>
      </c>
      <c r="L3752" s="72" t="s">
        <v>632</v>
      </c>
      <c r="M3752" s="73" t="s">
        <v>2161</v>
      </c>
    </row>
    <row r="3753" spans="1:13" ht="15" customHeight="1" x14ac:dyDescent="0.25">
      <c r="A3753" s="64" t="s">
        <v>203</v>
      </c>
      <c r="B3753" s="65" t="s">
        <v>204</v>
      </c>
      <c r="C3753" s="65" t="s">
        <v>214</v>
      </c>
      <c r="D3753" s="65" t="s">
        <v>1219</v>
      </c>
      <c r="E3753" s="77" t="s">
        <v>361</v>
      </c>
      <c r="F3753" s="65" t="s">
        <v>633</v>
      </c>
      <c r="G3753" s="65" t="s">
        <v>667</v>
      </c>
      <c r="H3753" s="65" t="s">
        <v>635</v>
      </c>
      <c r="I3753" s="81">
        <v>655.11999999999796</v>
      </c>
      <c r="J3753" s="48" t="str">
        <f t="shared" si="58"/>
        <v>570 Dept of Agriculture &amp; Food</v>
      </c>
      <c r="K3753" s="48" t="str">
        <f>IFERROR(VLOOKUP(C3753,AppropUnits[],13,0),D3753)</f>
        <v>DAG Resource Conservation</v>
      </c>
      <c r="L3753" s="72" t="s">
        <v>632</v>
      </c>
      <c r="M3753" s="73" t="s">
        <v>2161</v>
      </c>
    </row>
    <row r="3754" spans="1:13" ht="15" customHeight="1" x14ac:dyDescent="0.25">
      <c r="A3754" s="64" t="s">
        <v>203</v>
      </c>
      <c r="B3754" s="65" t="s">
        <v>204</v>
      </c>
      <c r="C3754" s="65" t="s">
        <v>214</v>
      </c>
      <c r="D3754" s="65" t="s">
        <v>1219</v>
      </c>
      <c r="E3754" s="77" t="s">
        <v>361</v>
      </c>
      <c r="F3754" s="65" t="s">
        <v>633</v>
      </c>
      <c r="G3754" s="65" t="s">
        <v>644</v>
      </c>
      <c r="H3754" s="65" t="s">
        <v>635</v>
      </c>
      <c r="I3754" s="81">
        <v>358.38499999999982</v>
      </c>
      <c r="J3754" s="48" t="str">
        <f t="shared" si="58"/>
        <v>570 Dept of Agriculture &amp; Food</v>
      </c>
      <c r="K3754" s="48" t="str">
        <f>IFERROR(VLOOKUP(C3754,AppropUnits[],13,0),D3754)</f>
        <v>DAG Resource Conservation</v>
      </c>
      <c r="L3754" s="72" t="s">
        <v>632</v>
      </c>
      <c r="M3754" s="73" t="s">
        <v>2161</v>
      </c>
    </row>
    <row r="3755" spans="1:13" ht="15" customHeight="1" x14ac:dyDescent="0.25">
      <c r="A3755" s="64" t="s">
        <v>203</v>
      </c>
      <c r="B3755" s="65" t="s">
        <v>204</v>
      </c>
      <c r="C3755" s="65" t="s">
        <v>215</v>
      </c>
      <c r="D3755" s="65" t="s">
        <v>1220</v>
      </c>
      <c r="E3755" s="77" t="s">
        <v>361</v>
      </c>
      <c r="F3755" s="65" t="s">
        <v>633</v>
      </c>
      <c r="G3755" s="65" t="s">
        <v>634</v>
      </c>
      <c r="H3755" s="65" t="s">
        <v>13</v>
      </c>
      <c r="I3755" s="81">
        <v>-423.71319999999974</v>
      </c>
      <c r="J3755" s="48" t="str">
        <f t="shared" si="58"/>
        <v>570 Dept of Agriculture &amp; Food</v>
      </c>
      <c r="K3755" s="48" t="str">
        <f>IFERROR(VLOOKUP(C3755,AppropUnits[],13,0),D3755)</f>
        <v>DAG Agricultural Loan Program</v>
      </c>
      <c r="L3755" s="72" t="s">
        <v>632</v>
      </c>
      <c r="M3755" s="73" t="s">
        <v>2161</v>
      </c>
    </row>
    <row r="3756" spans="1:13" ht="15" customHeight="1" x14ac:dyDescent="0.25">
      <c r="A3756" s="64" t="s">
        <v>203</v>
      </c>
      <c r="B3756" s="65" t="s">
        <v>204</v>
      </c>
      <c r="C3756" s="65" t="s">
        <v>215</v>
      </c>
      <c r="D3756" s="65" t="s">
        <v>1220</v>
      </c>
      <c r="E3756" s="77" t="s">
        <v>361</v>
      </c>
      <c r="F3756" s="65" t="s">
        <v>633</v>
      </c>
      <c r="G3756" s="65" t="s">
        <v>634</v>
      </c>
      <c r="H3756" s="65" t="s">
        <v>635</v>
      </c>
      <c r="I3756" s="81">
        <v>95.016600000000111</v>
      </c>
      <c r="J3756" s="48" t="str">
        <f t="shared" si="58"/>
        <v>570 Dept of Agriculture &amp; Food</v>
      </c>
      <c r="K3756" s="48" t="str">
        <f>IFERROR(VLOOKUP(C3756,AppropUnits[],13,0),D3756)</f>
        <v>DAG Agricultural Loan Program</v>
      </c>
      <c r="L3756" s="72" t="s">
        <v>632</v>
      </c>
      <c r="M3756" s="73" t="s">
        <v>2161</v>
      </c>
    </row>
    <row r="3757" spans="1:13" ht="15" customHeight="1" x14ac:dyDescent="0.25">
      <c r="A3757" s="64" t="s">
        <v>203</v>
      </c>
      <c r="B3757" s="65" t="s">
        <v>204</v>
      </c>
      <c r="C3757" s="65" t="s">
        <v>215</v>
      </c>
      <c r="D3757" s="65" t="s">
        <v>1220</v>
      </c>
      <c r="E3757" s="77" t="s">
        <v>361</v>
      </c>
      <c r="F3757" s="65" t="s">
        <v>633</v>
      </c>
      <c r="G3757" s="65" t="s">
        <v>667</v>
      </c>
      <c r="H3757" s="65" t="s">
        <v>635</v>
      </c>
      <c r="I3757" s="81">
        <v>146.53999999999957</v>
      </c>
      <c r="J3757" s="48" t="str">
        <f t="shared" si="58"/>
        <v>570 Dept of Agriculture &amp; Food</v>
      </c>
      <c r="K3757" s="48" t="str">
        <f>IFERROR(VLOOKUP(C3757,AppropUnits[],13,0),D3757)</f>
        <v>DAG Agricultural Loan Program</v>
      </c>
      <c r="L3757" s="72" t="s">
        <v>632</v>
      </c>
      <c r="M3757" s="73" t="s">
        <v>2161</v>
      </c>
    </row>
    <row r="3758" spans="1:13" ht="15" customHeight="1" x14ac:dyDescent="0.25">
      <c r="A3758" s="64" t="s">
        <v>203</v>
      </c>
      <c r="B3758" s="65" t="s">
        <v>204</v>
      </c>
      <c r="C3758" s="65" t="s">
        <v>215</v>
      </c>
      <c r="D3758" s="65" t="s">
        <v>1220</v>
      </c>
      <c r="E3758" s="77" t="s">
        <v>361</v>
      </c>
      <c r="F3758" s="65" t="s">
        <v>633</v>
      </c>
      <c r="G3758" s="65" t="s">
        <v>644</v>
      </c>
      <c r="H3758" s="65" t="s">
        <v>635</v>
      </c>
      <c r="I3758" s="81">
        <v>56.339999999999961</v>
      </c>
      <c r="J3758" s="48" t="str">
        <f t="shared" si="58"/>
        <v>570 Dept of Agriculture &amp; Food</v>
      </c>
      <c r="K3758" s="48" t="str">
        <f>IFERROR(VLOOKUP(C3758,AppropUnits[],13,0),D3758)</f>
        <v>DAG Agricultural Loan Program</v>
      </c>
      <c r="L3758" s="72" t="s">
        <v>632</v>
      </c>
      <c r="M3758" s="73" t="s">
        <v>2161</v>
      </c>
    </row>
    <row r="3759" spans="1:13" ht="15" customHeight="1" x14ac:dyDescent="0.25">
      <c r="A3759" s="64" t="s">
        <v>216</v>
      </c>
      <c r="B3759" s="65" t="s">
        <v>423</v>
      </c>
      <c r="C3759" s="65" t="s">
        <v>217</v>
      </c>
      <c r="D3759" s="65" t="s">
        <v>1221</v>
      </c>
      <c r="E3759" s="77" t="s">
        <v>361</v>
      </c>
      <c r="F3759" s="65" t="s">
        <v>633</v>
      </c>
      <c r="G3759" s="65" t="s">
        <v>634</v>
      </c>
      <c r="H3759" s="65" t="s">
        <v>13</v>
      </c>
      <c r="I3759" s="81">
        <v>-53.513699999999588</v>
      </c>
      <c r="J3759" s="48" t="str">
        <f t="shared" si="58"/>
        <v>590 Dept of Natural Resources - Public Lands Policy Coordination</v>
      </c>
      <c r="K3759" s="48" t="str">
        <f>IFERROR(VLOOKUP(C3759,AppropUnits[],13,0),D3759)</f>
        <v>DNR Public Lands Policy Coordination Office</v>
      </c>
      <c r="L3759" s="72" t="s">
        <v>632</v>
      </c>
      <c r="M3759" s="73" t="s">
        <v>2161</v>
      </c>
    </row>
    <row r="3760" spans="1:13" ht="15" customHeight="1" x14ac:dyDescent="0.25">
      <c r="A3760" s="64" t="s">
        <v>216</v>
      </c>
      <c r="B3760" s="65" t="s">
        <v>423</v>
      </c>
      <c r="C3760" s="65" t="s">
        <v>217</v>
      </c>
      <c r="D3760" s="65" t="s">
        <v>1221</v>
      </c>
      <c r="E3760" s="77" t="s">
        <v>361</v>
      </c>
      <c r="F3760" s="65" t="s">
        <v>633</v>
      </c>
      <c r="G3760" s="65" t="s">
        <v>634</v>
      </c>
      <c r="H3760" s="65" t="s">
        <v>635</v>
      </c>
      <c r="I3760" s="81">
        <v>9322.8222829999995</v>
      </c>
      <c r="J3760" s="48" t="str">
        <f t="shared" si="58"/>
        <v>590 Dept of Natural Resources - Public Lands Policy Coordination</v>
      </c>
      <c r="K3760" s="48" t="str">
        <f>IFERROR(VLOOKUP(C3760,AppropUnits[],13,0),D3760)</f>
        <v>DNR Public Lands Policy Coordination Office</v>
      </c>
      <c r="L3760" s="72" t="s">
        <v>632</v>
      </c>
      <c r="M3760" s="73" t="s">
        <v>2161</v>
      </c>
    </row>
    <row r="3761" spans="1:13" ht="15" customHeight="1" x14ac:dyDescent="0.25">
      <c r="A3761" s="64" t="s">
        <v>216</v>
      </c>
      <c r="B3761" s="65" t="s">
        <v>423</v>
      </c>
      <c r="C3761" s="65" t="s">
        <v>217</v>
      </c>
      <c r="D3761" s="65" t="s">
        <v>1221</v>
      </c>
      <c r="E3761" s="77" t="s">
        <v>361</v>
      </c>
      <c r="F3761" s="65" t="s">
        <v>633</v>
      </c>
      <c r="G3761" s="65" t="s">
        <v>649</v>
      </c>
      <c r="H3761" s="65" t="s">
        <v>635</v>
      </c>
      <c r="I3761" s="81">
        <v>1303.3449999999996</v>
      </c>
      <c r="J3761" s="48" t="str">
        <f t="shared" si="58"/>
        <v>590 Dept of Natural Resources - Public Lands Policy Coordination</v>
      </c>
      <c r="K3761" s="48" t="str">
        <f>IFERROR(VLOOKUP(C3761,AppropUnits[],13,0),D3761)</f>
        <v>DNR Public Lands Policy Coordination Office</v>
      </c>
      <c r="L3761" s="72" t="s">
        <v>632</v>
      </c>
      <c r="M3761" s="73" t="s">
        <v>2161</v>
      </c>
    </row>
    <row r="3762" spans="1:13" ht="15" customHeight="1" x14ac:dyDescent="0.25">
      <c r="A3762" s="64" t="s">
        <v>216</v>
      </c>
      <c r="B3762" s="65" t="s">
        <v>423</v>
      </c>
      <c r="C3762" s="65" t="s">
        <v>217</v>
      </c>
      <c r="D3762" s="65" t="s">
        <v>1221</v>
      </c>
      <c r="E3762" s="77" t="s">
        <v>361</v>
      </c>
      <c r="F3762" s="65" t="s">
        <v>633</v>
      </c>
      <c r="G3762" s="65" t="s">
        <v>650</v>
      </c>
      <c r="H3762" s="65" t="s">
        <v>635</v>
      </c>
      <c r="I3762" s="81">
        <v>239.25</v>
      </c>
      <c r="J3762" s="48" t="str">
        <f t="shared" si="58"/>
        <v>590 Dept of Natural Resources - Public Lands Policy Coordination</v>
      </c>
      <c r="K3762" s="48" t="str">
        <f>IFERROR(VLOOKUP(C3762,AppropUnits[],13,0),D3762)</f>
        <v>DNR Public Lands Policy Coordination Office</v>
      </c>
      <c r="L3762" s="72" t="s">
        <v>632</v>
      </c>
      <c r="M3762" s="73" t="s">
        <v>2161</v>
      </c>
    </row>
    <row r="3763" spans="1:13" ht="15" customHeight="1" x14ac:dyDescent="0.25">
      <c r="A3763" s="64" t="s">
        <v>216</v>
      </c>
      <c r="B3763" s="65" t="s">
        <v>423</v>
      </c>
      <c r="C3763" s="65" t="s">
        <v>217</v>
      </c>
      <c r="D3763" s="65" t="s">
        <v>1221</v>
      </c>
      <c r="E3763" s="77" t="s">
        <v>361</v>
      </c>
      <c r="F3763" s="65" t="s">
        <v>633</v>
      </c>
      <c r="G3763" s="65" t="s">
        <v>651</v>
      </c>
      <c r="H3763" s="65" t="s">
        <v>635</v>
      </c>
      <c r="I3763" s="81">
        <v>-265.9929120000001</v>
      </c>
      <c r="J3763" s="48" t="str">
        <f t="shared" si="58"/>
        <v>590 Dept of Natural Resources - Public Lands Policy Coordination</v>
      </c>
      <c r="K3763" s="48" t="str">
        <f>IFERROR(VLOOKUP(C3763,AppropUnits[],13,0),D3763)</f>
        <v>DNR Public Lands Policy Coordination Office</v>
      </c>
      <c r="L3763" s="72" t="s">
        <v>632</v>
      </c>
      <c r="M3763" s="73" t="s">
        <v>2161</v>
      </c>
    </row>
    <row r="3764" spans="1:13" ht="15" customHeight="1" x14ac:dyDescent="0.25">
      <c r="A3764" s="64" t="s">
        <v>216</v>
      </c>
      <c r="B3764" s="65" t="s">
        <v>423</v>
      </c>
      <c r="C3764" s="65" t="s">
        <v>217</v>
      </c>
      <c r="D3764" s="65" t="s">
        <v>1221</v>
      </c>
      <c r="E3764" s="77" t="s">
        <v>361</v>
      </c>
      <c r="F3764" s="65" t="s">
        <v>633</v>
      </c>
      <c r="G3764" s="65" t="s">
        <v>667</v>
      </c>
      <c r="H3764" s="65" t="s">
        <v>635</v>
      </c>
      <c r="I3764" s="81">
        <v>1866.2299999999946</v>
      </c>
      <c r="J3764" s="48" t="str">
        <f t="shared" si="58"/>
        <v>590 Dept of Natural Resources - Public Lands Policy Coordination</v>
      </c>
      <c r="K3764" s="48" t="str">
        <f>IFERROR(VLOOKUP(C3764,AppropUnits[],13,0),D3764)</f>
        <v>DNR Public Lands Policy Coordination Office</v>
      </c>
      <c r="L3764" s="72" t="s">
        <v>632</v>
      </c>
      <c r="M3764" s="73" t="s">
        <v>2161</v>
      </c>
    </row>
    <row r="3765" spans="1:13" ht="15" customHeight="1" x14ac:dyDescent="0.25">
      <c r="A3765" s="64" t="s">
        <v>216</v>
      </c>
      <c r="B3765" s="65" t="s">
        <v>423</v>
      </c>
      <c r="C3765" s="65" t="s">
        <v>217</v>
      </c>
      <c r="D3765" s="65" t="s">
        <v>1221</v>
      </c>
      <c r="E3765" s="77" t="s">
        <v>361</v>
      </c>
      <c r="F3765" s="65" t="s">
        <v>633</v>
      </c>
      <c r="G3765" s="65" t="s">
        <v>644</v>
      </c>
      <c r="H3765" s="65" t="s">
        <v>635</v>
      </c>
      <c r="I3765" s="81">
        <v>367.77499999999975</v>
      </c>
      <c r="J3765" s="48" t="str">
        <f t="shared" si="58"/>
        <v>590 Dept of Natural Resources - Public Lands Policy Coordination</v>
      </c>
      <c r="K3765" s="48" t="str">
        <f>IFERROR(VLOOKUP(C3765,AppropUnits[],13,0),D3765)</f>
        <v>DNR Public Lands Policy Coordination Office</v>
      </c>
      <c r="L3765" s="72" t="s">
        <v>632</v>
      </c>
      <c r="M3765" s="73" t="s">
        <v>2161</v>
      </c>
    </row>
    <row r="3766" spans="1:13" ht="15" customHeight="1" x14ac:dyDescent="0.25">
      <c r="A3766" s="64" t="s">
        <v>216</v>
      </c>
      <c r="B3766" s="65" t="s">
        <v>423</v>
      </c>
      <c r="C3766" s="65" t="s">
        <v>217</v>
      </c>
      <c r="D3766" s="65" t="s">
        <v>1221</v>
      </c>
      <c r="E3766" s="77" t="s">
        <v>361</v>
      </c>
      <c r="F3766" s="65" t="s">
        <v>633</v>
      </c>
      <c r="G3766" s="65" t="s">
        <v>652</v>
      </c>
      <c r="H3766" s="65" t="s">
        <v>635</v>
      </c>
      <c r="I3766" s="81">
        <v>9270.0982619459992</v>
      </c>
      <c r="J3766" s="48" t="str">
        <f t="shared" si="58"/>
        <v>590 Dept of Natural Resources - Public Lands Policy Coordination</v>
      </c>
      <c r="K3766" s="48" t="str">
        <f>IFERROR(VLOOKUP(C3766,AppropUnits[],13,0),D3766)</f>
        <v>DNR Public Lands Policy Coordination Office</v>
      </c>
      <c r="L3766" s="72" t="s">
        <v>632</v>
      </c>
      <c r="M3766" s="73" t="s">
        <v>2161</v>
      </c>
    </row>
    <row r="3767" spans="1:13" ht="15" customHeight="1" x14ac:dyDescent="0.25">
      <c r="A3767" s="64" t="s">
        <v>216</v>
      </c>
      <c r="B3767" s="65" t="s">
        <v>423</v>
      </c>
      <c r="C3767" s="65" t="s">
        <v>217</v>
      </c>
      <c r="D3767" s="65" t="s">
        <v>1222</v>
      </c>
      <c r="E3767" s="77" t="s">
        <v>361</v>
      </c>
      <c r="F3767" s="65" t="s">
        <v>633</v>
      </c>
      <c r="G3767" s="65" t="s">
        <v>634</v>
      </c>
      <c r="H3767" s="65" t="s">
        <v>635</v>
      </c>
      <c r="I3767" s="81">
        <v>454.44000000000091</v>
      </c>
      <c r="J3767" s="48" t="str">
        <f t="shared" si="58"/>
        <v>590 Dept of Natural Resources - Public Lands Policy Coordination</v>
      </c>
      <c r="K3767" s="48" t="str">
        <f>IFERROR(VLOOKUP(C3767,AppropUnits[],13,0),D3767)</f>
        <v>DNR Public Lands Policy Coordination Office</v>
      </c>
      <c r="L3767" s="72" t="s">
        <v>632</v>
      </c>
      <c r="M3767" s="73" t="s">
        <v>2161</v>
      </c>
    </row>
    <row r="3768" spans="1:13" ht="15" customHeight="1" x14ac:dyDescent="0.25">
      <c r="A3768" s="64" t="s">
        <v>216</v>
      </c>
      <c r="B3768" s="65" t="s">
        <v>423</v>
      </c>
      <c r="C3768" s="65" t="s">
        <v>217</v>
      </c>
      <c r="D3768" s="65" t="s">
        <v>1222</v>
      </c>
      <c r="E3768" s="77" t="s">
        <v>361</v>
      </c>
      <c r="F3768" s="65" t="s">
        <v>633</v>
      </c>
      <c r="G3768" s="65" t="s">
        <v>650</v>
      </c>
      <c r="H3768" s="65" t="s">
        <v>635</v>
      </c>
      <c r="I3768" s="81">
        <v>84</v>
      </c>
      <c r="J3768" s="48" t="str">
        <f t="shared" si="58"/>
        <v>590 Dept of Natural Resources - Public Lands Policy Coordination</v>
      </c>
      <c r="K3768" s="48" t="str">
        <f>IFERROR(VLOOKUP(C3768,AppropUnits[],13,0),D3768)</f>
        <v>DNR Public Lands Policy Coordination Office</v>
      </c>
      <c r="L3768" s="72" t="s">
        <v>632</v>
      </c>
      <c r="M3768" s="73" t="s">
        <v>2161</v>
      </c>
    </row>
    <row r="3769" spans="1:13" ht="15" customHeight="1" x14ac:dyDescent="0.25">
      <c r="A3769" s="64" t="s">
        <v>218</v>
      </c>
      <c r="B3769" s="65" t="s">
        <v>219</v>
      </c>
      <c r="C3769" s="65" t="s">
        <v>1223</v>
      </c>
      <c r="D3769" s="65" t="s">
        <v>1224</v>
      </c>
      <c r="E3769" s="77" t="s">
        <v>361</v>
      </c>
      <c r="F3769" s="65" t="s">
        <v>633</v>
      </c>
      <c r="G3769" s="65" t="s">
        <v>634</v>
      </c>
      <c r="H3769" s="65" t="s">
        <v>13</v>
      </c>
      <c r="I3769" s="81">
        <v>6.603000000000069</v>
      </c>
      <c r="J3769" s="48" t="str">
        <f t="shared" si="58"/>
        <v>600 Dept of Workforce Services</v>
      </c>
      <c r="K3769" s="48" t="str">
        <f>IFERROR(VLOOKUP(C3769,AppropUnits[],13,0),D3769)</f>
        <v>DWS Individuals with Visual Impairment Vendor Fund</v>
      </c>
      <c r="L3769" s="72" t="s">
        <v>632</v>
      </c>
      <c r="M3769" s="73" t="s">
        <v>2161</v>
      </c>
    </row>
    <row r="3770" spans="1:13" ht="15" customHeight="1" x14ac:dyDescent="0.25">
      <c r="A3770" s="64" t="s">
        <v>218</v>
      </c>
      <c r="B3770" s="65" t="s">
        <v>219</v>
      </c>
      <c r="C3770" s="65" t="s">
        <v>220</v>
      </c>
      <c r="D3770" s="65" t="s">
        <v>1225</v>
      </c>
      <c r="E3770" s="77" t="s">
        <v>361</v>
      </c>
      <c r="F3770" s="65" t="s">
        <v>633</v>
      </c>
      <c r="G3770" s="65" t="s">
        <v>634</v>
      </c>
      <c r="H3770" s="65" t="s">
        <v>13</v>
      </c>
      <c r="I3770" s="81">
        <v>-29.149599999999868</v>
      </c>
      <c r="J3770" s="48" t="str">
        <f t="shared" si="58"/>
        <v>600 Dept of Workforce Services</v>
      </c>
      <c r="K3770" s="48" t="str">
        <f>IFERROR(VLOOKUP(C3770,AppropUnits[],13,0),D3770)</f>
        <v>DWS SOR Executive Director</v>
      </c>
      <c r="L3770" s="72" t="s">
        <v>632</v>
      </c>
      <c r="M3770" s="73" t="s">
        <v>2161</v>
      </c>
    </row>
    <row r="3771" spans="1:13" ht="15" customHeight="1" x14ac:dyDescent="0.25">
      <c r="A3771" s="64" t="s">
        <v>218</v>
      </c>
      <c r="B3771" s="65" t="s">
        <v>219</v>
      </c>
      <c r="C3771" s="65" t="s">
        <v>221</v>
      </c>
      <c r="D3771" s="65" t="s">
        <v>1226</v>
      </c>
      <c r="E3771" s="77" t="s">
        <v>361</v>
      </c>
      <c r="F3771" s="65" t="s">
        <v>633</v>
      </c>
      <c r="G3771" s="65" t="s">
        <v>634</v>
      </c>
      <c r="H3771" s="65" t="s">
        <v>13</v>
      </c>
      <c r="I3771" s="81">
        <v>-2119.6229999999973</v>
      </c>
      <c r="J3771" s="48" t="str">
        <f t="shared" si="58"/>
        <v>600 Dept of Workforce Services</v>
      </c>
      <c r="K3771" s="48" t="str">
        <f>IFERROR(VLOOKUP(C3771,AppropUnits[],13,0),D3771)</f>
        <v>DWS Blind &amp; Visually Impaired</v>
      </c>
      <c r="L3771" s="72" t="s">
        <v>632</v>
      </c>
      <c r="M3771" s="73" t="s">
        <v>2161</v>
      </c>
    </row>
    <row r="3772" spans="1:13" ht="15" customHeight="1" x14ac:dyDescent="0.25">
      <c r="A3772" s="64" t="s">
        <v>218</v>
      </c>
      <c r="B3772" s="65" t="s">
        <v>219</v>
      </c>
      <c r="C3772" s="65" t="s">
        <v>222</v>
      </c>
      <c r="D3772" s="65" t="s">
        <v>1227</v>
      </c>
      <c r="E3772" s="77" t="s">
        <v>361</v>
      </c>
      <c r="F3772" s="65" t="s">
        <v>633</v>
      </c>
      <c r="G3772" s="65" t="s">
        <v>634</v>
      </c>
      <c r="H3772" s="65" t="s">
        <v>13</v>
      </c>
      <c r="I3772" s="81">
        <v>-19583.731999999982</v>
      </c>
      <c r="J3772" s="48" t="str">
        <f t="shared" si="58"/>
        <v>600 Dept of Workforce Services</v>
      </c>
      <c r="K3772" s="48" t="str">
        <f>IFERROR(VLOOKUP(C3772,AppropUnits[],13,0),D3772)</f>
        <v>DWS Rehabilitation Services</v>
      </c>
      <c r="L3772" s="72" t="s">
        <v>632</v>
      </c>
      <c r="M3772" s="73" t="s">
        <v>2161</v>
      </c>
    </row>
    <row r="3773" spans="1:13" ht="15" customHeight="1" x14ac:dyDescent="0.25">
      <c r="A3773" s="64" t="s">
        <v>218</v>
      </c>
      <c r="B3773" s="65" t="s">
        <v>219</v>
      </c>
      <c r="C3773" s="65" t="s">
        <v>222</v>
      </c>
      <c r="D3773" s="65" t="s">
        <v>1227</v>
      </c>
      <c r="E3773" s="77" t="s">
        <v>361</v>
      </c>
      <c r="F3773" s="65" t="s">
        <v>633</v>
      </c>
      <c r="G3773" s="65" t="s">
        <v>634</v>
      </c>
      <c r="H3773" s="65" t="s">
        <v>635</v>
      </c>
      <c r="I3773" s="81">
        <v>1376.604</v>
      </c>
      <c r="J3773" s="48" t="str">
        <f t="shared" si="58"/>
        <v>600 Dept of Workforce Services</v>
      </c>
      <c r="K3773" s="48" t="str">
        <f>IFERROR(VLOOKUP(C3773,AppropUnits[],13,0),D3773)</f>
        <v>DWS Rehabilitation Services</v>
      </c>
      <c r="L3773" s="72" t="s">
        <v>632</v>
      </c>
      <c r="M3773" s="73" t="s">
        <v>2161</v>
      </c>
    </row>
    <row r="3774" spans="1:13" ht="15" customHeight="1" x14ac:dyDescent="0.25">
      <c r="A3774" s="64" t="s">
        <v>218</v>
      </c>
      <c r="B3774" s="65" t="s">
        <v>219</v>
      </c>
      <c r="C3774" s="65" t="s">
        <v>222</v>
      </c>
      <c r="D3774" s="65" t="s">
        <v>1227</v>
      </c>
      <c r="E3774" s="77" t="s">
        <v>361</v>
      </c>
      <c r="F3774" s="65" t="s">
        <v>633</v>
      </c>
      <c r="G3774" s="65" t="s">
        <v>649</v>
      </c>
      <c r="H3774" s="65" t="s">
        <v>635</v>
      </c>
      <c r="I3774" s="81">
        <v>2447.9849999999969</v>
      </c>
      <c r="J3774" s="48" t="str">
        <f t="shared" si="58"/>
        <v>600 Dept of Workforce Services</v>
      </c>
      <c r="K3774" s="48" t="str">
        <f>IFERROR(VLOOKUP(C3774,AppropUnits[],13,0),D3774)</f>
        <v>DWS Rehabilitation Services</v>
      </c>
      <c r="L3774" s="72" t="s">
        <v>632</v>
      </c>
      <c r="M3774" s="73" t="s">
        <v>2161</v>
      </c>
    </row>
    <row r="3775" spans="1:13" ht="15" customHeight="1" x14ac:dyDescent="0.25">
      <c r="A3775" s="64" t="s">
        <v>218</v>
      </c>
      <c r="B3775" s="65" t="s">
        <v>219</v>
      </c>
      <c r="C3775" s="65" t="s">
        <v>222</v>
      </c>
      <c r="D3775" s="65" t="s">
        <v>1227</v>
      </c>
      <c r="E3775" s="77" t="s">
        <v>361</v>
      </c>
      <c r="F3775" s="65" t="s">
        <v>633</v>
      </c>
      <c r="G3775" s="65" t="s">
        <v>650</v>
      </c>
      <c r="H3775" s="65" t="s">
        <v>635</v>
      </c>
      <c r="I3775" s="81">
        <v>812.5</v>
      </c>
      <c r="J3775" s="48" t="str">
        <f t="shared" si="58"/>
        <v>600 Dept of Workforce Services</v>
      </c>
      <c r="K3775" s="48" t="str">
        <f>IFERROR(VLOOKUP(C3775,AppropUnits[],13,0),D3775)</f>
        <v>DWS Rehabilitation Services</v>
      </c>
      <c r="L3775" s="72" t="s">
        <v>632</v>
      </c>
      <c r="M3775" s="73" t="s">
        <v>2161</v>
      </c>
    </row>
    <row r="3776" spans="1:13" ht="15" customHeight="1" x14ac:dyDescent="0.25">
      <c r="A3776" s="64" t="s">
        <v>218</v>
      </c>
      <c r="B3776" s="65" t="s">
        <v>219</v>
      </c>
      <c r="C3776" s="65" t="s">
        <v>222</v>
      </c>
      <c r="D3776" s="65" t="s">
        <v>1227</v>
      </c>
      <c r="E3776" s="77" t="s">
        <v>361</v>
      </c>
      <c r="F3776" s="65" t="s">
        <v>633</v>
      </c>
      <c r="G3776" s="65" t="s">
        <v>644</v>
      </c>
      <c r="H3776" s="65" t="s">
        <v>635</v>
      </c>
      <c r="I3776" s="81">
        <v>18.779999999999987</v>
      </c>
      <c r="J3776" s="48" t="str">
        <f t="shared" si="58"/>
        <v>600 Dept of Workforce Services</v>
      </c>
      <c r="K3776" s="48" t="str">
        <f>IFERROR(VLOOKUP(C3776,AppropUnits[],13,0),D3776)</f>
        <v>DWS Rehabilitation Services</v>
      </c>
      <c r="L3776" s="72" t="s">
        <v>632</v>
      </c>
      <c r="M3776" s="73" t="s">
        <v>2161</v>
      </c>
    </row>
    <row r="3777" spans="1:13" ht="15" customHeight="1" x14ac:dyDescent="0.25">
      <c r="A3777" s="64" t="s">
        <v>218</v>
      </c>
      <c r="B3777" s="65" t="s">
        <v>219</v>
      </c>
      <c r="C3777" s="65" t="s">
        <v>1228</v>
      </c>
      <c r="D3777" s="65" t="s">
        <v>1229</v>
      </c>
      <c r="E3777" s="77" t="s">
        <v>361</v>
      </c>
      <c r="F3777" s="65" t="s">
        <v>633</v>
      </c>
      <c r="G3777" s="65" t="s">
        <v>634</v>
      </c>
      <c r="H3777" s="65" t="s">
        <v>13</v>
      </c>
      <c r="I3777" s="81">
        <v>3.8584000000000014</v>
      </c>
      <c r="J3777" s="48" t="str">
        <f t="shared" si="58"/>
        <v>600 Dept of Workforce Services</v>
      </c>
      <c r="K3777" s="48" t="str">
        <f>IFERROR(VLOOKUP(C3777,AppropUnits[],13,0),D3777)</f>
        <v>DWS Disability Determination</v>
      </c>
      <c r="L3777" s="72" t="s">
        <v>632</v>
      </c>
      <c r="M3777" s="73" t="s">
        <v>2161</v>
      </c>
    </row>
    <row r="3778" spans="1:13" ht="15" customHeight="1" x14ac:dyDescent="0.25">
      <c r="A3778" s="64" t="s">
        <v>218</v>
      </c>
      <c r="B3778" s="65" t="s">
        <v>219</v>
      </c>
      <c r="C3778" s="65" t="s">
        <v>223</v>
      </c>
      <c r="D3778" s="65" t="s">
        <v>1230</v>
      </c>
      <c r="E3778" s="77" t="s">
        <v>361</v>
      </c>
      <c r="F3778" s="65" t="s">
        <v>633</v>
      </c>
      <c r="G3778" s="65" t="s">
        <v>634</v>
      </c>
      <c r="H3778" s="65" t="s">
        <v>13</v>
      </c>
      <c r="I3778" s="81">
        <v>-173.83659999999898</v>
      </c>
      <c r="J3778" s="48" t="str">
        <f t="shared" si="58"/>
        <v>600 Dept of Workforce Services</v>
      </c>
      <c r="K3778" s="48" t="str">
        <f>IFERROR(VLOOKUP(C3778,AppropUnits[],13,0),D3778)</f>
        <v>DWS Deaf &amp; Hard of Hearing</v>
      </c>
      <c r="L3778" s="72" t="s">
        <v>632</v>
      </c>
      <c r="M3778" s="73" t="s">
        <v>2161</v>
      </c>
    </row>
    <row r="3779" spans="1:13" ht="15" customHeight="1" x14ac:dyDescent="0.25">
      <c r="A3779" s="64" t="s">
        <v>218</v>
      </c>
      <c r="B3779" s="65" t="s">
        <v>219</v>
      </c>
      <c r="C3779" s="65" t="s">
        <v>223</v>
      </c>
      <c r="D3779" s="65" t="s">
        <v>1230</v>
      </c>
      <c r="E3779" s="77" t="s">
        <v>361</v>
      </c>
      <c r="F3779" s="65" t="s">
        <v>633</v>
      </c>
      <c r="G3779" s="65" t="s">
        <v>634</v>
      </c>
      <c r="H3779" s="65" t="s">
        <v>635</v>
      </c>
      <c r="I3779" s="81">
        <v>32.277000000000001</v>
      </c>
      <c r="J3779" s="48" t="str">
        <f t="shared" si="58"/>
        <v>600 Dept of Workforce Services</v>
      </c>
      <c r="K3779" s="48" t="str">
        <f>IFERROR(VLOOKUP(C3779,AppropUnits[],13,0),D3779)</f>
        <v>DWS Deaf &amp; Hard of Hearing</v>
      </c>
      <c r="L3779" s="72" t="s">
        <v>632</v>
      </c>
      <c r="M3779" s="73" t="s">
        <v>2161</v>
      </c>
    </row>
    <row r="3780" spans="1:13" ht="15" customHeight="1" x14ac:dyDescent="0.25">
      <c r="A3780" s="64" t="s">
        <v>218</v>
      </c>
      <c r="B3780" s="65" t="s">
        <v>219</v>
      </c>
      <c r="C3780" s="65" t="s">
        <v>223</v>
      </c>
      <c r="D3780" s="65" t="s">
        <v>1230</v>
      </c>
      <c r="E3780" s="77" t="s">
        <v>361</v>
      </c>
      <c r="F3780" s="65" t="s">
        <v>633</v>
      </c>
      <c r="G3780" s="65" t="s">
        <v>649</v>
      </c>
      <c r="H3780" s="65" t="s">
        <v>635</v>
      </c>
      <c r="I3780" s="81">
        <v>1246.3749999999957</v>
      </c>
      <c r="J3780" s="48" t="str">
        <f t="shared" ref="J3780:J3843" si="59">IF(A3780&gt;"",A3780&amp;" "&amp;B3780,B3780)</f>
        <v>600 Dept of Workforce Services</v>
      </c>
      <c r="K3780" s="48" t="str">
        <f>IFERROR(VLOOKUP(C3780,AppropUnits[],13,0),D3780)</f>
        <v>DWS Deaf &amp; Hard of Hearing</v>
      </c>
      <c r="L3780" s="72" t="s">
        <v>632</v>
      </c>
      <c r="M3780" s="73" t="s">
        <v>2161</v>
      </c>
    </row>
    <row r="3781" spans="1:13" ht="15" customHeight="1" x14ac:dyDescent="0.25">
      <c r="A3781" s="64" t="s">
        <v>218</v>
      </c>
      <c r="B3781" s="65" t="s">
        <v>219</v>
      </c>
      <c r="C3781" s="65" t="s">
        <v>223</v>
      </c>
      <c r="D3781" s="65" t="s">
        <v>1230</v>
      </c>
      <c r="E3781" s="77" t="s">
        <v>361</v>
      </c>
      <c r="F3781" s="65" t="s">
        <v>633</v>
      </c>
      <c r="G3781" s="65" t="s">
        <v>650</v>
      </c>
      <c r="H3781" s="65" t="s">
        <v>635</v>
      </c>
      <c r="I3781" s="81">
        <v>298</v>
      </c>
      <c r="J3781" s="48" t="str">
        <f t="shared" si="59"/>
        <v>600 Dept of Workforce Services</v>
      </c>
      <c r="K3781" s="48" t="str">
        <f>IFERROR(VLOOKUP(C3781,AppropUnits[],13,0),D3781)</f>
        <v>DWS Deaf &amp; Hard of Hearing</v>
      </c>
      <c r="L3781" s="72" t="s">
        <v>632</v>
      </c>
      <c r="M3781" s="73" t="s">
        <v>2161</v>
      </c>
    </row>
    <row r="3782" spans="1:13" ht="15" customHeight="1" x14ac:dyDescent="0.25">
      <c r="A3782" s="64" t="s">
        <v>218</v>
      </c>
      <c r="B3782" s="65" t="s">
        <v>219</v>
      </c>
      <c r="C3782" s="65" t="s">
        <v>224</v>
      </c>
      <c r="D3782" s="65" t="s">
        <v>1231</v>
      </c>
      <c r="E3782" s="77" t="s">
        <v>361</v>
      </c>
      <c r="F3782" s="65" t="s">
        <v>633</v>
      </c>
      <c r="G3782" s="65" t="s">
        <v>634</v>
      </c>
      <c r="H3782" s="65" t="s">
        <v>13</v>
      </c>
      <c r="I3782" s="81">
        <v>-295.13239999999962</v>
      </c>
      <c r="J3782" s="48" t="str">
        <f t="shared" si="59"/>
        <v>600 Dept of Workforce Services</v>
      </c>
      <c r="K3782" s="48" t="str">
        <f>IFERROR(VLOOKUP(C3782,AppropUnits[],13,0),D3782)</f>
        <v>DWS Executive Director</v>
      </c>
      <c r="L3782" s="72" t="s">
        <v>632</v>
      </c>
      <c r="M3782" s="73" t="s">
        <v>2161</v>
      </c>
    </row>
    <row r="3783" spans="1:13" ht="15" customHeight="1" x14ac:dyDescent="0.25">
      <c r="A3783" s="64" t="s">
        <v>218</v>
      </c>
      <c r="B3783" s="65" t="s">
        <v>219</v>
      </c>
      <c r="C3783" s="65" t="s">
        <v>224</v>
      </c>
      <c r="D3783" s="65" t="s">
        <v>1231</v>
      </c>
      <c r="E3783" s="77" t="s">
        <v>361</v>
      </c>
      <c r="F3783" s="65" t="s">
        <v>633</v>
      </c>
      <c r="G3783" s="65" t="s">
        <v>634</v>
      </c>
      <c r="H3783" s="65" t="s">
        <v>635</v>
      </c>
      <c r="I3783" s="81">
        <v>6.5600000000000006E-2</v>
      </c>
      <c r="J3783" s="48" t="str">
        <f t="shared" si="59"/>
        <v>600 Dept of Workforce Services</v>
      </c>
      <c r="K3783" s="48" t="str">
        <f>IFERROR(VLOOKUP(C3783,AppropUnits[],13,0),D3783)</f>
        <v>DWS Executive Director</v>
      </c>
      <c r="L3783" s="72" t="s">
        <v>632</v>
      </c>
      <c r="M3783" s="73" t="s">
        <v>2161</v>
      </c>
    </row>
    <row r="3784" spans="1:13" ht="15" customHeight="1" x14ac:dyDescent="0.25">
      <c r="A3784" s="64" t="s">
        <v>218</v>
      </c>
      <c r="B3784" s="65" t="s">
        <v>219</v>
      </c>
      <c r="C3784" s="65" t="s">
        <v>224</v>
      </c>
      <c r="D3784" s="65" t="s">
        <v>1231</v>
      </c>
      <c r="E3784" s="77" t="s">
        <v>361</v>
      </c>
      <c r="F3784" s="65" t="s">
        <v>633</v>
      </c>
      <c r="G3784" s="65" t="s">
        <v>644</v>
      </c>
      <c r="H3784" s="65" t="s">
        <v>635</v>
      </c>
      <c r="I3784" s="81">
        <v>46.949999999999967</v>
      </c>
      <c r="J3784" s="48" t="str">
        <f t="shared" si="59"/>
        <v>600 Dept of Workforce Services</v>
      </c>
      <c r="K3784" s="48" t="str">
        <f>IFERROR(VLOOKUP(C3784,AppropUnits[],13,0),D3784)</f>
        <v>DWS Executive Director</v>
      </c>
      <c r="L3784" s="72" t="s">
        <v>632</v>
      </c>
      <c r="M3784" s="73" t="s">
        <v>2161</v>
      </c>
    </row>
    <row r="3785" spans="1:13" ht="15" customHeight="1" x14ac:dyDescent="0.25">
      <c r="A3785" s="64" t="s">
        <v>218</v>
      </c>
      <c r="B3785" s="65" t="s">
        <v>219</v>
      </c>
      <c r="C3785" s="65" t="s">
        <v>555</v>
      </c>
      <c r="D3785" s="65" t="s">
        <v>556</v>
      </c>
      <c r="E3785" s="77" t="s">
        <v>361</v>
      </c>
      <c r="F3785" s="65" t="s">
        <v>633</v>
      </c>
      <c r="G3785" s="65" t="s">
        <v>634</v>
      </c>
      <c r="H3785" s="65" t="s">
        <v>13</v>
      </c>
      <c r="I3785" s="81">
        <v>34.650000000000006</v>
      </c>
      <c r="J3785" s="48" t="str">
        <f t="shared" si="59"/>
        <v>600 Dept of Workforce Services</v>
      </c>
      <c r="K3785" s="48" t="str">
        <f>IFERROR(VLOOKUP(C3785,AppropUnits[],13,0),D3785)</f>
        <v>DWS Facilities &amp; Pass Through</v>
      </c>
      <c r="L3785" s="72" t="s">
        <v>632</v>
      </c>
      <c r="M3785" s="73" t="s">
        <v>2161</v>
      </c>
    </row>
    <row r="3786" spans="1:13" ht="15" customHeight="1" x14ac:dyDescent="0.25">
      <c r="A3786" s="64" t="s">
        <v>218</v>
      </c>
      <c r="B3786" s="65" t="s">
        <v>219</v>
      </c>
      <c r="C3786" s="65" t="s">
        <v>225</v>
      </c>
      <c r="D3786" s="65" t="s">
        <v>1232</v>
      </c>
      <c r="E3786" s="77" t="s">
        <v>361</v>
      </c>
      <c r="F3786" s="65" t="s">
        <v>633</v>
      </c>
      <c r="G3786" s="65" t="s">
        <v>634</v>
      </c>
      <c r="H3786" s="65" t="s">
        <v>13</v>
      </c>
      <c r="I3786" s="81">
        <v>-45326.325199999963</v>
      </c>
      <c r="J3786" s="48" t="str">
        <f t="shared" si="59"/>
        <v>600 Dept of Workforce Services</v>
      </c>
      <c r="K3786" s="48" t="str">
        <f>IFERROR(VLOOKUP(C3786,AppropUnits[],13,0),D3786)</f>
        <v>DWS Workforce Development</v>
      </c>
      <c r="L3786" s="72" t="s">
        <v>632</v>
      </c>
      <c r="M3786" s="73" t="s">
        <v>2161</v>
      </c>
    </row>
    <row r="3787" spans="1:13" ht="15" customHeight="1" x14ac:dyDescent="0.25">
      <c r="A3787" s="64" t="s">
        <v>218</v>
      </c>
      <c r="B3787" s="65" t="s">
        <v>219</v>
      </c>
      <c r="C3787" s="65" t="s">
        <v>225</v>
      </c>
      <c r="D3787" s="65" t="s">
        <v>1232</v>
      </c>
      <c r="E3787" s="77" t="s">
        <v>361</v>
      </c>
      <c r="F3787" s="65" t="s">
        <v>633</v>
      </c>
      <c r="G3787" s="65" t="s">
        <v>634</v>
      </c>
      <c r="H3787" s="65" t="s">
        <v>635</v>
      </c>
      <c r="I3787" s="81">
        <v>18.903643402271044</v>
      </c>
      <c r="J3787" s="48" t="str">
        <f t="shared" si="59"/>
        <v>600 Dept of Workforce Services</v>
      </c>
      <c r="K3787" s="48" t="str">
        <f>IFERROR(VLOOKUP(C3787,AppropUnits[],13,0),D3787)</f>
        <v>DWS Workforce Development</v>
      </c>
      <c r="L3787" s="72" t="s">
        <v>632</v>
      </c>
      <c r="M3787" s="73" t="s">
        <v>2161</v>
      </c>
    </row>
    <row r="3788" spans="1:13" ht="15" customHeight="1" x14ac:dyDescent="0.25">
      <c r="A3788" s="64" t="s">
        <v>218</v>
      </c>
      <c r="B3788" s="65" t="s">
        <v>219</v>
      </c>
      <c r="C3788" s="65" t="s">
        <v>225</v>
      </c>
      <c r="D3788" s="65" t="s">
        <v>1232</v>
      </c>
      <c r="E3788" s="77" t="s">
        <v>361</v>
      </c>
      <c r="F3788" s="65" t="s">
        <v>633</v>
      </c>
      <c r="G3788" s="65" t="s">
        <v>649</v>
      </c>
      <c r="H3788" s="65" t="s">
        <v>635</v>
      </c>
      <c r="I3788" s="81">
        <v>206.46000000000024</v>
      </c>
      <c r="J3788" s="48" t="str">
        <f t="shared" si="59"/>
        <v>600 Dept of Workforce Services</v>
      </c>
      <c r="K3788" s="48" t="str">
        <f>IFERROR(VLOOKUP(C3788,AppropUnits[],13,0),D3788)</f>
        <v>DWS Workforce Development</v>
      </c>
      <c r="L3788" s="72" t="s">
        <v>632</v>
      </c>
      <c r="M3788" s="73" t="s">
        <v>2161</v>
      </c>
    </row>
    <row r="3789" spans="1:13" ht="15" customHeight="1" x14ac:dyDescent="0.25">
      <c r="A3789" s="64" t="s">
        <v>218</v>
      </c>
      <c r="B3789" s="65" t="s">
        <v>219</v>
      </c>
      <c r="C3789" s="65" t="s">
        <v>225</v>
      </c>
      <c r="D3789" s="65" t="s">
        <v>1232</v>
      </c>
      <c r="E3789" s="77" t="s">
        <v>361</v>
      </c>
      <c r="F3789" s="65" t="s">
        <v>633</v>
      </c>
      <c r="G3789" s="65" t="s">
        <v>650</v>
      </c>
      <c r="H3789" s="65" t="s">
        <v>635</v>
      </c>
      <c r="I3789" s="81">
        <v>128.33035070716414</v>
      </c>
      <c r="J3789" s="48" t="str">
        <f t="shared" si="59"/>
        <v>600 Dept of Workforce Services</v>
      </c>
      <c r="K3789" s="48" t="str">
        <f>IFERROR(VLOOKUP(C3789,AppropUnits[],13,0),D3789)</f>
        <v>DWS Workforce Development</v>
      </c>
      <c r="L3789" s="72" t="s">
        <v>632</v>
      </c>
      <c r="M3789" s="73" t="s">
        <v>2161</v>
      </c>
    </row>
    <row r="3790" spans="1:13" ht="15" customHeight="1" x14ac:dyDescent="0.25">
      <c r="A3790" s="64" t="s">
        <v>218</v>
      </c>
      <c r="B3790" s="65" t="s">
        <v>219</v>
      </c>
      <c r="C3790" s="65" t="s">
        <v>225</v>
      </c>
      <c r="D3790" s="65" t="s">
        <v>1232</v>
      </c>
      <c r="E3790" s="77" t="s">
        <v>361</v>
      </c>
      <c r="F3790" s="65" t="s">
        <v>633</v>
      </c>
      <c r="G3790" s="65" t="s">
        <v>644</v>
      </c>
      <c r="H3790" s="65" t="s">
        <v>635</v>
      </c>
      <c r="I3790" s="81">
        <v>125.1999999999999</v>
      </c>
      <c r="J3790" s="48" t="str">
        <f t="shared" si="59"/>
        <v>600 Dept of Workforce Services</v>
      </c>
      <c r="K3790" s="48" t="str">
        <f>IFERROR(VLOOKUP(C3790,AppropUnits[],13,0),D3790)</f>
        <v>DWS Workforce Development</v>
      </c>
      <c r="L3790" s="72" t="s">
        <v>632</v>
      </c>
      <c r="M3790" s="73" t="s">
        <v>2161</v>
      </c>
    </row>
    <row r="3791" spans="1:13" ht="15" customHeight="1" x14ac:dyDescent="0.25">
      <c r="A3791" s="64" t="s">
        <v>218</v>
      </c>
      <c r="B3791" s="65" t="s">
        <v>219</v>
      </c>
      <c r="C3791" s="65" t="s">
        <v>225</v>
      </c>
      <c r="D3791" s="65" t="s">
        <v>1232</v>
      </c>
      <c r="E3791" s="77" t="s">
        <v>361</v>
      </c>
      <c r="F3791" s="65" t="s">
        <v>633</v>
      </c>
      <c r="G3791" s="65" t="s">
        <v>652</v>
      </c>
      <c r="H3791" s="65" t="s">
        <v>635</v>
      </c>
      <c r="I3791" s="81">
        <v>774.39140755799997</v>
      </c>
      <c r="J3791" s="48" t="str">
        <f t="shared" si="59"/>
        <v>600 Dept of Workforce Services</v>
      </c>
      <c r="K3791" s="48" t="str">
        <f>IFERROR(VLOOKUP(C3791,AppropUnits[],13,0),D3791)</f>
        <v>DWS Workforce Development</v>
      </c>
      <c r="L3791" s="72" t="s">
        <v>632</v>
      </c>
      <c r="M3791" s="73" t="s">
        <v>2161</v>
      </c>
    </row>
    <row r="3792" spans="1:13" ht="15" customHeight="1" x14ac:dyDescent="0.25">
      <c r="A3792" s="64" t="s">
        <v>218</v>
      </c>
      <c r="B3792" s="65" t="s">
        <v>219</v>
      </c>
      <c r="C3792" s="65" t="s">
        <v>1233</v>
      </c>
      <c r="D3792" s="65" t="s">
        <v>1234</v>
      </c>
      <c r="E3792" s="77" t="s">
        <v>361</v>
      </c>
      <c r="F3792" s="65" t="s">
        <v>633</v>
      </c>
      <c r="G3792" s="65" t="s">
        <v>634</v>
      </c>
      <c r="H3792" s="65" t="s">
        <v>13</v>
      </c>
      <c r="I3792" s="81">
        <v>-1.4497999999999287</v>
      </c>
      <c r="J3792" s="48" t="str">
        <f t="shared" si="59"/>
        <v>600 Dept of Workforce Services</v>
      </c>
      <c r="K3792" s="48" t="str">
        <f>IFERROR(VLOOKUP(C3792,AppropUnits[],13,0),D3792)</f>
        <v>DWS Communications</v>
      </c>
      <c r="L3792" s="72" t="s">
        <v>632</v>
      </c>
      <c r="M3792" s="73" t="s">
        <v>2161</v>
      </c>
    </row>
    <row r="3793" spans="1:13" ht="15" customHeight="1" x14ac:dyDescent="0.25">
      <c r="A3793" s="64" t="s">
        <v>218</v>
      </c>
      <c r="B3793" s="65" t="s">
        <v>219</v>
      </c>
      <c r="C3793" s="65" t="s">
        <v>1233</v>
      </c>
      <c r="D3793" s="65" t="s">
        <v>1234</v>
      </c>
      <c r="E3793" s="77" t="s">
        <v>361</v>
      </c>
      <c r="F3793" s="65" t="s">
        <v>633</v>
      </c>
      <c r="G3793" s="65" t="s">
        <v>634</v>
      </c>
      <c r="H3793" s="65" t="s">
        <v>635</v>
      </c>
      <c r="I3793" s="81">
        <v>1.7516000000000003</v>
      </c>
      <c r="J3793" s="48" t="str">
        <f t="shared" si="59"/>
        <v>600 Dept of Workforce Services</v>
      </c>
      <c r="K3793" s="48" t="str">
        <f>IFERROR(VLOOKUP(C3793,AppropUnits[],13,0),D3793)</f>
        <v>DWS Communications</v>
      </c>
      <c r="L3793" s="72" t="s">
        <v>632</v>
      </c>
      <c r="M3793" s="73" t="s">
        <v>2161</v>
      </c>
    </row>
    <row r="3794" spans="1:13" ht="15" customHeight="1" x14ac:dyDescent="0.25">
      <c r="A3794" s="64" t="s">
        <v>218</v>
      </c>
      <c r="B3794" s="65" t="s">
        <v>219</v>
      </c>
      <c r="C3794" s="65" t="s">
        <v>1235</v>
      </c>
      <c r="D3794" s="65" t="s">
        <v>1236</v>
      </c>
      <c r="E3794" s="77" t="s">
        <v>361</v>
      </c>
      <c r="F3794" s="65" t="s">
        <v>633</v>
      </c>
      <c r="G3794" s="65" t="s">
        <v>634</v>
      </c>
      <c r="H3794" s="65" t="s">
        <v>13</v>
      </c>
      <c r="I3794" s="81">
        <v>-450.91329999999817</v>
      </c>
      <c r="J3794" s="48" t="str">
        <f t="shared" si="59"/>
        <v>600 Dept of Workforce Services</v>
      </c>
      <c r="K3794" s="48" t="str">
        <f>IFERROR(VLOOKUP(C3794,AppropUnits[],13,0),D3794)</f>
        <v>DWS Workforce Research &amp; Analysis</v>
      </c>
      <c r="L3794" s="72" t="s">
        <v>632</v>
      </c>
      <c r="M3794" s="73" t="s">
        <v>2161</v>
      </c>
    </row>
    <row r="3795" spans="1:13" ht="15" customHeight="1" x14ac:dyDescent="0.25">
      <c r="A3795" s="64" t="s">
        <v>218</v>
      </c>
      <c r="B3795" s="65" t="s">
        <v>219</v>
      </c>
      <c r="C3795" s="65" t="s">
        <v>1235</v>
      </c>
      <c r="D3795" s="65" t="s">
        <v>1236</v>
      </c>
      <c r="E3795" s="77" t="s">
        <v>361</v>
      </c>
      <c r="F3795" s="65" t="s">
        <v>633</v>
      </c>
      <c r="G3795" s="65" t="s">
        <v>634</v>
      </c>
      <c r="H3795" s="65" t="s">
        <v>635</v>
      </c>
      <c r="I3795" s="81">
        <v>9.8400000000000015E-2</v>
      </c>
      <c r="J3795" s="48" t="str">
        <f t="shared" si="59"/>
        <v>600 Dept of Workforce Services</v>
      </c>
      <c r="K3795" s="48" t="str">
        <f>IFERROR(VLOOKUP(C3795,AppropUnits[],13,0),D3795)</f>
        <v>DWS Workforce Research &amp; Analysis</v>
      </c>
      <c r="L3795" s="72" t="s">
        <v>632</v>
      </c>
      <c r="M3795" s="73" t="s">
        <v>2161</v>
      </c>
    </row>
    <row r="3796" spans="1:13" ht="15" customHeight="1" x14ac:dyDescent="0.25">
      <c r="A3796" s="64" t="s">
        <v>218</v>
      </c>
      <c r="B3796" s="65" t="s">
        <v>219</v>
      </c>
      <c r="C3796" s="65" t="s">
        <v>1235</v>
      </c>
      <c r="D3796" s="65" t="s">
        <v>1236</v>
      </c>
      <c r="E3796" s="77" t="s">
        <v>361</v>
      </c>
      <c r="F3796" s="65" t="s">
        <v>633</v>
      </c>
      <c r="G3796" s="65" t="s">
        <v>644</v>
      </c>
      <c r="H3796" s="65" t="s">
        <v>635</v>
      </c>
      <c r="I3796" s="81">
        <v>15.64999999999999</v>
      </c>
      <c r="J3796" s="48" t="str">
        <f t="shared" si="59"/>
        <v>600 Dept of Workforce Services</v>
      </c>
      <c r="K3796" s="48" t="str">
        <f>IFERROR(VLOOKUP(C3796,AppropUnits[],13,0),D3796)</f>
        <v>DWS Workforce Research &amp; Analysis</v>
      </c>
      <c r="L3796" s="72" t="s">
        <v>632</v>
      </c>
      <c r="M3796" s="73" t="s">
        <v>2161</v>
      </c>
    </row>
    <row r="3797" spans="1:13" ht="15" customHeight="1" x14ac:dyDescent="0.25">
      <c r="A3797" s="64" t="s">
        <v>218</v>
      </c>
      <c r="B3797" s="65" t="s">
        <v>219</v>
      </c>
      <c r="C3797" s="65" t="s">
        <v>344</v>
      </c>
      <c r="D3797" s="65" t="s">
        <v>1237</v>
      </c>
      <c r="E3797" s="77" t="s">
        <v>361</v>
      </c>
      <c r="F3797" s="65" t="s">
        <v>633</v>
      </c>
      <c r="G3797" s="65" t="s">
        <v>634</v>
      </c>
      <c r="H3797" s="65" t="s">
        <v>13</v>
      </c>
      <c r="I3797" s="81">
        <v>-18539.904899999932</v>
      </c>
      <c r="J3797" s="48" t="str">
        <f t="shared" si="59"/>
        <v>600 Dept of Workforce Services</v>
      </c>
      <c r="K3797" s="48" t="str">
        <f>IFERROR(VLOOKUP(C3797,AppropUnits[],13,0),D3797)</f>
        <v>DWS Eligibility Services</v>
      </c>
      <c r="L3797" s="72" t="s">
        <v>632</v>
      </c>
      <c r="M3797" s="73" t="s">
        <v>2161</v>
      </c>
    </row>
    <row r="3798" spans="1:13" ht="15" customHeight="1" x14ac:dyDescent="0.25">
      <c r="A3798" s="64" t="s">
        <v>218</v>
      </c>
      <c r="B3798" s="65" t="s">
        <v>219</v>
      </c>
      <c r="C3798" s="65" t="s">
        <v>344</v>
      </c>
      <c r="D3798" s="65" t="s">
        <v>1237</v>
      </c>
      <c r="E3798" s="77" t="s">
        <v>361</v>
      </c>
      <c r="F3798" s="65" t="s">
        <v>633</v>
      </c>
      <c r="G3798" s="65" t="s">
        <v>634</v>
      </c>
      <c r="H3798" s="65" t="s">
        <v>635</v>
      </c>
      <c r="I3798" s="81">
        <v>-71942.910760580795</v>
      </c>
      <c r="J3798" s="48" t="str">
        <f t="shared" si="59"/>
        <v>600 Dept of Workforce Services</v>
      </c>
      <c r="K3798" s="48" t="str">
        <f>IFERROR(VLOOKUP(C3798,AppropUnits[],13,0),D3798)</f>
        <v>DWS Eligibility Services</v>
      </c>
      <c r="L3798" s="72" t="s">
        <v>632</v>
      </c>
      <c r="M3798" s="73" t="s">
        <v>2161</v>
      </c>
    </row>
    <row r="3799" spans="1:13" ht="15" customHeight="1" x14ac:dyDescent="0.25">
      <c r="A3799" s="64" t="s">
        <v>218</v>
      </c>
      <c r="B3799" s="65" t="s">
        <v>219</v>
      </c>
      <c r="C3799" s="65" t="s">
        <v>344</v>
      </c>
      <c r="D3799" s="65" t="s">
        <v>1237</v>
      </c>
      <c r="E3799" s="77" t="s">
        <v>361</v>
      </c>
      <c r="F3799" s="65" t="s">
        <v>633</v>
      </c>
      <c r="G3799" s="65" t="s">
        <v>649</v>
      </c>
      <c r="H3799" s="65" t="s">
        <v>635</v>
      </c>
      <c r="I3799" s="81">
        <v>542.24999999999989</v>
      </c>
      <c r="J3799" s="48" t="str">
        <f t="shared" si="59"/>
        <v>600 Dept of Workforce Services</v>
      </c>
      <c r="K3799" s="48" t="str">
        <f>IFERROR(VLOOKUP(C3799,AppropUnits[],13,0),D3799)</f>
        <v>DWS Eligibility Services</v>
      </c>
      <c r="L3799" s="72" t="s">
        <v>632</v>
      </c>
      <c r="M3799" s="73" t="s">
        <v>2161</v>
      </c>
    </row>
    <row r="3800" spans="1:13" ht="15" customHeight="1" x14ac:dyDescent="0.25">
      <c r="A3800" s="64" t="s">
        <v>218</v>
      </c>
      <c r="B3800" s="65" t="s">
        <v>219</v>
      </c>
      <c r="C3800" s="65" t="s">
        <v>344</v>
      </c>
      <c r="D3800" s="65" t="s">
        <v>1237</v>
      </c>
      <c r="E3800" s="77" t="s">
        <v>361</v>
      </c>
      <c r="F3800" s="65" t="s">
        <v>633</v>
      </c>
      <c r="G3800" s="65" t="s">
        <v>650</v>
      </c>
      <c r="H3800" s="65" t="s">
        <v>635</v>
      </c>
      <c r="I3800" s="81">
        <v>114.4454421632777</v>
      </c>
      <c r="J3800" s="48" t="str">
        <f t="shared" si="59"/>
        <v>600 Dept of Workforce Services</v>
      </c>
      <c r="K3800" s="48" t="str">
        <f>IFERROR(VLOOKUP(C3800,AppropUnits[],13,0),D3800)</f>
        <v>DWS Eligibility Services</v>
      </c>
      <c r="L3800" s="72" t="s">
        <v>632</v>
      </c>
      <c r="M3800" s="73" t="s">
        <v>2161</v>
      </c>
    </row>
    <row r="3801" spans="1:13" ht="15" customHeight="1" x14ac:dyDescent="0.25">
      <c r="A3801" s="64" t="s">
        <v>218</v>
      </c>
      <c r="B3801" s="65" t="s">
        <v>219</v>
      </c>
      <c r="C3801" s="65" t="s">
        <v>344</v>
      </c>
      <c r="D3801" s="65" t="s">
        <v>1237</v>
      </c>
      <c r="E3801" s="77" t="s">
        <v>361</v>
      </c>
      <c r="F3801" s="65" t="s">
        <v>633</v>
      </c>
      <c r="G3801" s="65" t="s">
        <v>644</v>
      </c>
      <c r="H3801" s="65" t="s">
        <v>635</v>
      </c>
      <c r="I3801" s="81">
        <v>51.644999999999968</v>
      </c>
      <c r="J3801" s="48" t="str">
        <f t="shared" si="59"/>
        <v>600 Dept of Workforce Services</v>
      </c>
      <c r="K3801" s="48" t="str">
        <f>IFERROR(VLOOKUP(C3801,AppropUnits[],13,0),D3801)</f>
        <v>DWS Eligibility Services</v>
      </c>
      <c r="L3801" s="72" t="s">
        <v>632</v>
      </c>
      <c r="M3801" s="73" t="s">
        <v>2161</v>
      </c>
    </row>
    <row r="3802" spans="1:13" ht="15" customHeight="1" x14ac:dyDescent="0.25">
      <c r="A3802" s="64" t="s">
        <v>218</v>
      </c>
      <c r="B3802" s="65" t="s">
        <v>219</v>
      </c>
      <c r="C3802" s="65" t="s">
        <v>344</v>
      </c>
      <c r="D3802" s="65" t="s">
        <v>1237</v>
      </c>
      <c r="E3802" s="77" t="s">
        <v>361</v>
      </c>
      <c r="F3802" s="65" t="s">
        <v>633</v>
      </c>
      <c r="G3802" s="65" t="s">
        <v>652</v>
      </c>
      <c r="H3802" s="65" t="s">
        <v>635</v>
      </c>
      <c r="I3802" s="81">
        <v>4137.4200886379977</v>
      </c>
      <c r="J3802" s="48" t="str">
        <f t="shared" si="59"/>
        <v>600 Dept of Workforce Services</v>
      </c>
      <c r="K3802" s="48" t="str">
        <f>IFERROR(VLOOKUP(C3802,AppropUnits[],13,0),D3802)</f>
        <v>DWS Eligibility Services</v>
      </c>
      <c r="L3802" s="72" t="s">
        <v>632</v>
      </c>
      <c r="M3802" s="73" t="s">
        <v>2161</v>
      </c>
    </row>
    <row r="3803" spans="1:13" ht="15" customHeight="1" x14ac:dyDescent="0.25">
      <c r="A3803" s="64" t="s">
        <v>218</v>
      </c>
      <c r="B3803" s="65" t="s">
        <v>219</v>
      </c>
      <c r="C3803" s="65" t="s">
        <v>226</v>
      </c>
      <c r="D3803" s="65" t="s">
        <v>1238</v>
      </c>
      <c r="E3803" s="77" t="s">
        <v>361</v>
      </c>
      <c r="F3803" s="65" t="s">
        <v>633</v>
      </c>
      <c r="G3803" s="65" t="s">
        <v>634</v>
      </c>
      <c r="H3803" s="65" t="s">
        <v>13</v>
      </c>
      <c r="I3803" s="81">
        <v>-780.82699999999636</v>
      </c>
      <c r="J3803" s="48" t="str">
        <f t="shared" si="59"/>
        <v>600 Dept of Workforce Services</v>
      </c>
      <c r="K3803" s="48" t="str">
        <f>IFERROR(VLOOKUP(C3803,AppropUnits[],13,0),D3803)</f>
        <v>DWS Administrative Support</v>
      </c>
      <c r="L3803" s="72" t="s">
        <v>632</v>
      </c>
      <c r="M3803" s="73" t="s">
        <v>2161</v>
      </c>
    </row>
    <row r="3804" spans="1:13" ht="15" customHeight="1" x14ac:dyDescent="0.25">
      <c r="A3804" s="64" t="s">
        <v>218</v>
      </c>
      <c r="B3804" s="65" t="s">
        <v>219</v>
      </c>
      <c r="C3804" s="65" t="s">
        <v>226</v>
      </c>
      <c r="D3804" s="65" t="s">
        <v>1238</v>
      </c>
      <c r="E3804" s="77" t="s">
        <v>361</v>
      </c>
      <c r="F3804" s="65" t="s">
        <v>633</v>
      </c>
      <c r="G3804" s="65" t="s">
        <v>634</v>
      </c>
      <c r="H3804" s="65" t="s">
        <v>635</v>
      </c>
      <c r="I3804" s="81">
        <v>2.8384000000000009</v>
      </c>
      <c r="J3804" s="48" t="str">
        <f t="shared" si="59"/>
        <v>600 Dept of Workforce Services</v>
      </c>
      <c r="K3804" s="48" t="str">
        <f>IFERROR(VLOOKUP(C3804,AppropUnits[],13,0),D3804)</f>
        <v>DWS Administrative Support</v>
      </c>
      <c r="L3804" s="72" t="s">
        <v>632</v>
      </c>
      <c r="M3804" s="73" t="s">
        <v>2161</v>
      </c>
    </row>
    <row r="3805" spans="1:13" ht="15" customHeight="1" x14ac:dyDescent="0.25">
      <c r="A3805" s="64" t="s">
        <v>218</v>
      </c>
      <c r="B3805" s="65" t="s">
        <v>219</v>
      </c>
      <c r="C3805" s="65" t="s">
        <v>226</v>
      </c>
      <c r="D3805" s="65" t="s">
        <v>1238</v>
      </c>
      <c r="E3805" s="77" t="s">
        <v>361</v>
      </c>
      <c r="F3805" s="65" t="s">
        <v>633</v>
      </c>
      <c r="G3805" s="65" t="s">
        <v>644</v>
      </c>
      <c r="H3805" s="65" t="s">
        <v>635</v>
      </c>
      <c r="I3805" s="81">
        <v>107.98499999999993</v>
      </c>
      <c r="J3805" s="48" t="str">
        <f t="shared" si="59"/>
        <v>600 Dept of Workforce Services</v>
      </c>
      <c r="K3805" s="48" t="str">
        <f>IFERROR(VLOOKUP(C3805,AppropUnits[],13,0),D3805)</f>
        <v>DWS Administrative Support</v>
      </c>
      <c r="L3805" s="72" t="s">
        <v>632</v>
      </c>
      <c r="M3805" s="73" t="s">
        <v>2161</v>
      </c>
    </row>
    <row r="3806" spans="1:13" ht="15" customHeight="1" x14ac:dyDescent="0.25">
      <c r="A3806" s="64" t="s">
        <v>218</v>
      </c>
      <c r="B3806" s="65" t="s">
        <v>219</v>
      </c>
      <c r="C3806" s="65" t="s">
        <v>1239</v>
      </c>
      <c r="D3806" s="65" t="s">
        <v>1240</v>
      </c>
      <c r="E3806" s="77" t="s">
        <v>361</v>
      </c>
      <c r="F3806" s="65" t="s">
        <v>633</v>
      </c>
      <c r="G3806" s="65" t="s">
        <v>634</v>
      </c>
      <c r="H3806" s="65" t="s">
        <v>13</v>
      </c>
      <c r="I3806" s="81">
        <v>-17.869999999999891</v>
      </c>
      <c r="J3806" s="48" t="str">
        <f t="shared" si="59"/>
        <v>600 Dept of Workforce Services</v>
      </c>
      <c r="K3806" s="48" t="str">
        <f>IFERROR(VLOOKUP(C3806,AppropUnits[],13,0),D3806)</f>
        <v>DWS Internal Audit</v>
      </c>
      <c r="L3806" s="72" t="s">
        <v>632</v>
      </c>
      <c r="M3806" s="73" t="s">
        <v>2161</v>
      </c>
    </row>
    <row r="3807" spans="1:13" ht="15" customHeight="1" x14ac:dyDescent="0.25">
      <c r="A3807" s="64" t="s">
        <v>218</v>
      </c>
      <c r="B3807" s="65" t="s">
        <v>219</v>
      </c>
      <c r="C3807" s="65" t="s">
        <v>1241</v>
      </c>
      <c r="D3807" s="65" t="s">
        <v>1242</v>
      </c>
      <c r="E3807" s="77" t="s">
        <v>361</v>
      </c>
      <c r="F3807" s="65" t="s">
        <v>633</v>
      </c>
      <c r="G3807" s="65" t="s">
        <v>634</v>
      </c>
      <c r="H3807" s="65" t="s">
        <v>13</v>
      </c>
      <c r="I3807" s="81">
        <v>110279.20993812622</v>
      </c>
      <c r="J3807" s="48" t="str">
        <f t="shared" si="59"/>
        <v>600 Dept of Workforce Services</v>
      </c>
      <c r="K3807" s="48" t="str">
        <f>IFERROR(VLOOKUP(C3807,AppropUnits[],13,0),D3807)</f>
        <v>DWS Information Technology</v>
      </c>
      <c r="L3807" s="72" t="s">
        <v>632</v>
      </c>
      <c r="M3807" s="73" t="s">
        <v>2161</v>
      </c>
    </row>
    <row r="3808" spans="1:13" ht="15" customHeight="1" x14ac:dyDescent="0.25">
      <c r="A3808" s="64" t="s">
        <v>218</v>
      </c>
      <c r="B3808" s="65" t="s">
        <v>219</v>
      </c>
      <c r="C3808" s="65" t="s">
        <v>1241</v>
      </c>
      <c r="D3808" s="65" t="s">
        <v>1242</v>
      </c>
      <c r="E3808" s="77" t="s">
        <v>361</v>
      </c>
      <c r="F3808" s="65" t="s">
        <v>633</v>
      </c>
      <c r="G3808" s="65" t="s">
        <v>634</v>
      </c>
      <c r="H3808" s="65" t="s">
        <v>635</v>
      </c>
      <c r="I3808" s="81">
        <v>109147.50060055821</v>
      </c>
      <c r="J3808" s="48" t="str">
        <f t="shared" si="59"/>
        <v>600 Dept of Workforce Services</v>
      </c>
      <c r="K3808" s="48" t="str">
        <f>IFERROR(VLOOKUP(C3808,AppropUnits[],13,0),D3808)</f>
        <v>DWS Information Technology</v>
      </c>
      <c r="L3808" s="72" t="s">
        <v>632</v>
      </c>
      <c r="M3808" s="73" t="s">
        <v>2161</v>
      </c>
    </row>
    <row r="3809" spans="1:13" ht="15" customHeight="1" x14ac:dyDescent="0.25">
      <c r="A3809" s="64" t="s">
        <v>218</v>
      </c>
      <c r="B3809" s="65" t="s">
        <v>219</v>
      </c>
      <c r="C3809" s="65" t="s">
        <v>1241</v>
      </c>
      <c r="D3809" s="65" t="s">
        <v>1242</v>
      </c>
      <c r="E3809" s="77" t="s">
        <v>361</v>
      </c>
      <c r="F3809" s="65" t="s">
        <v>633</v>
      </c>
      <c r="G3809" s="65" t="s">
        <v>649</v>
      </c>
      <c r="H3809" s="65" t="s">
        <v>635</v>
      </c>
      <c r="I3809" s="81">
        <v>546161.25309999927</v>
      </c>
      <c r="J3809" s="48" t="str">
        <f t="shared" si="59"/>
        <v>600 Dept of Workforce Services</v>
      </c>
      <c r="K3809" s="48" t="str">
        <f>IFERROR(VLOOKUP(C3809,AppropUnits[],13,0),D3809)</f>
        <v>DWS Information Technology</v>
      </c>
      <c r="L3809" s="72" t="s">
        <v>632</v>
      </c>
      <c r="M3809" s="73" t="s">
        <v>2161</v>
      </c>
    </row>
    <row r="3810" spans="1:13" ht="15" customHeight="1" x14ac:dyDescent="0.25">
      <c r="A3810" s="64" t="s">
        <v>218</v>
      </c>
      <c r="B3810" s="65" t="s">
        <v>219</v>
      </c>
      <c r="C3810" s="65" t="s">
        <v>1241</v>
      </c>
      <c r="D3810" s="65" t="s">
        <v>1242</v>
      </c>
      <c r="E3810" s="77" t="s">
        <v>361</v>
      </c>
      <c r="F3810" s="65" t="s">
        <v>633</v>
      </c>
      <c r="G3810" s="65" t="s">
        <v>650</v>
      </c>
      <c r="H3810" s="65" t="s">
        <v>635</v>
      </c>
      <c r="I3810" s="81">
        <v>117424.30821582081</v>
      </c>
      <c r="J3810" s="48" t="str">
        <f t="shared" si="59"/>
        <v>600 Dept of Workforce Services</v>
      </c>
      <c r="K3810" s="48" t="str">
        <f>IFERROR(VLOOKUP(C3810,AppropUnits[],13,0),D3810)</f>
        <v>DWS Information Technology</v>
      </c>
      <c r="L3810" s="72" t="s">
        <v>632</v>
      </c>
      <c r="M3810" s="73" t="s">
        <v>2161</v>
      </c>
    </row>
    <row r="3811" spans="1:13" ht="15" customHeight="1" x14ac:dyDescent="0.25">
      <c r="A3811" s="64" t="s">
        <v>218</v>
      </c>
      <c r="B3811" s="65" t="s">
        <v>219</v>
      </c>
      <c r="C3811" s="65" t="s">
        <v>1241</v>
      </c>
      <c r="D3811" s="65" t="s">
        <v>1242</v>
      </c>
      <c r="E3811" s="77" t="s">
        <v>361</v>
      </c>
      <c r="F3811" s="65" t="s">
        <v>633</v>
      </c>
      <c r="G3811" s="65" t="s">
        <v>651</v>
      </c>
      <c r="H3811" s="65" t="s">
        <v>635</v>
      </c>
      <c r="I3811" s="81">
        <v>-7934.1213279999974</v>
      </c>
      <c r="J3811" s="48" t="str">
        <f t="shared" si="59"/>
        <v>600 Dept of Workforce Services</v>
      </c>
      <c r="K3811" s="48" t="str">
        <f>IFERROR(VLOOKUP(C3811,AppropUnits[],13,0),D3811)</f>
        <v>DWS Information Technology</v>
      </c>
      <c r="L3811" s="72" t="s">
        <v>632</v>
      </c>
      <c r="M3811" s="73" t="s">
        <v>2161</v>
      </c>
    </row>
    <row r="3812" spans="1:13" ht="15" customHeight="1" x14ac:dyDescent="0.25">
      <c r="A3812" s="64" t="s">
        <v>218</v>
      </c>
      <c r="B3812" s="65" t="s">
        <v>219</v>
      </c>
      <c r="C3812" s="65" t="s">
        <v>1241</v>
      </c>
      <c r="D3812" s="65" t="s">
        <v>1242</v>
      </c>
      <c r="E3812" s="77" t="s">
        <v>361</v>
      </c>
      <c r="F3812" s="65" t="s">
        <v>633</v>
      </c>
      <c r="G3812" s="65" t="s">
        <v>667</v>
      </c>
      <c r="H3812" s="65" t="s">
        <v>635</v>
      </c>
      <c r="I3812" s="81">
        <v>160388.0299999995</v>
      </c>
      <c r="J3812" s="48" t="str">
        <f t="shared" si="59"/>
        <v>600 Dept of Workforce Services</v>
      </c>
      <c r="K3812" s="48" t="str">
        <f>IFERROR(VLOOKUP(C3812,AppropUnits[],13,0),D3812)</f>
        <v>DWS Information Technology</v>
      </c>
      <c r="L3812" s="72" t="s">
        <v>632</v>
      </c>
      <c r="M3812" s="73" t="s">
        <v>2161</v>
      </c>
    </row>
    <row r="3813" spans="1:13" ht="15" customHeight="1" x14ac:dyDescent="0.25">
      <c r="A3813" s="64" t="s">
        <v>218</v>
      </c>
      <c r="B3813" s="65" t="s">
        <v>219</v>
      </c>
      <c r="C3813" s="65" t="s">
        <v>1241</v>
      </c>
      <c r="D3813" s="65" t="s">
        <v>1242</v>
      </c>
      <c r="E3813" s="77" t="s">
        <v>361</v>
      </c>
      <c r="F3813" s="65" t="s">
        <v>633</v>
      </c>
      <c r="G3813" s="65" t="s">
        <v>644</v>
      </c>
      <c r="H3813" s="65" t="s">
        <v>635</v>
      </c>
      <c r="I3813" s="81">
        <v>46147.15499999997</v>
      </c>
      <c r="J3813" s="48" t="str">
        <f t="shared" si="59"/>
        <v>600 Dept of Workforce Services</v>
      </c>
      <c r="K3813" s="48" t="str">
        <f>IFERROR(VLOOKUP(C3813,AppropUnits[],13,0),D3813)</f>
        <v>DWS Information Technology</v>
      </c>
      <c r="L3813" s="72" t="s">
        <v>632</v>
      </c>
      <c r="M3813" s="73" t="s">
        <v>2161</v>
      </c>
    </row>
    <row r="3814" spans="1:13" ht="15" customHeight="1" x14ac:dyDescent="0.25">
      <c r="A3814" s="64" t="s">
        <v>218</v>
      </c>
      <c r="B3814" s="65" t="s">
        <v>219</v>
      </c>
      <c r="C3814" s="65" t="s">
        <v>1241</v>
      </c>
      <c r="D3814" s="65" t="s">
        <v>1242</v>
      </c>
      <c r="E3814" s="77" t="s">
        <v>361</v>
      </c>
      <c r="F3814" s="65" t="s">
        <v>633</v>
      </c>
      <c r="G3814" s="65" t="s">
        <v>652</v>
      </c>
      <c r="H3814" s="65" t="s">
        <v>635</v>
      </c>
      <c r="I3814" s="81">
        <v>221825.15264869601</v>
      </c>
      <c r="J3814" s="48" t="str">
        <f t="shared" si="59"/>
        <v>600 Dept of Workforce Services</v>
      </c>
      <c r="K3814" s="48" t="str">
        <f>IFERROR(VLOOKUP(C3814,AppropUnits[],13,0),D3814)</f>
        <v>DWS Information Technology</v>
      </c>
      <c r="L3814" s="72" t="s">
        <v>632</v>
      </c>
      <c r="M3814" s="73" t="s">
        <v>2161</v>
      </c>
    </row>
    <row r="3815" spans="1:13" ht="15" customHeight="1" x14ac:dyDescent="0.25">
      <c r="A3815" s="64" t="s">
        <v>218</v>
      </c>
      <c r="B3815" s="65" t="s">
        <v>219</v>
      </c>
      <c r="C3815" s="65" t="s">
        <v>1243</v>
      </c>
      <c r="D3815" s="65" t="s">
        <v>1244</v>
      </c>
      <c r="E3815" s="77" t="s">
        <v>361</v>
      </c>
      <c r="F3815" s="65" t="s">
        <v>633</v>
      </c>
      <c r="G3815" s="65" t="s">
        <v>634</v>
      </c>
      <c r="H3815" s="65" t="s">
        <v>13</v>
      </c>
      <c r="I3815" s="81">
        <v>-1124.6333999999995</v>
      </c>
      <c r="J3815" s="48" t="str">
        <f t="shared" si="59"/>
        <v>600 Dept of Workforce Services</v>
      </c>
      <c r="K3815" s="48" t="str">
        <f>IFERROR(VLOOKUP(C3815,AppropUnits[],13,0),D3815)</f>
        <v>DWS General Assistance</v>
      </c>
      <c r="L3815" s="72" t="s">
        <v>632</v>
      </c>
      <c r="M3815" s="73" t="s">
        <v>2161</v>
      </c>
    </row>
    <row r="3816" spans="1:13" ht="15" customHeight="1" x14ac:dyDescent="0.25">
      <c r="A3816" s="64" t="s">
        <v>218</v>
      </c>
      <c r="B3816" s="65" t="s">
        <v>219</v>
      </c>
      <c r="C3816" s="65" t="s">
        <v>1245</v>
      </c>
      <c r="D3816" s="65" t="s">
        <v>1246</v>
      </c>
      <c r="E3816" s="77" t="s">
        <v>361</v>
      </c>
      <c r="F3816" s="65" t="s">
        <v>633</v>
      </c>
      <c r="G3816" s="65" t="s">
        <v>634</v>
      </c>
      <c r="H3816" s="65" t="s">
        <v>13</v>
      </c>
      <c r="I3816" s="81">
        <v>-34313.216199999981</v>
      </c>
      <c r="J3816" s="48" t="str">
        <f t="shared" si="59"/>
        <v>600 Dept of Workforce Services</v>
      </c>
      <c r="K3816" s="48" t="str">
        <f>IFERROR(VLOOKUP(C3816,AppropUnits[],13,0),D3816)</f>
        <v>DWS Unemployment Insurance Admin</v>
      </c>
      <c r="L3816" s="72" t="s">
        <v>632</v>
      </c>
      <c r="M3816" s="73" t="s">
        <v>2161</v>
      </c>
    </row>
    <row r="3817" spans="1:13" ht="15" customHeight="1" x14ac:dyDescent="0.25">
      <c r="A3817" s="64" t="s">
        <v>218</v>
      </c>
      <c r="B3817" s="65" t="s">
        <v>219</v>
      </c>
      <c r="C3817" s="65" t="s">
        <v>1245</v>
      </c>
      <c r="D3817" s="65" t="s">
        <v>1246</v>
      </c>
      <c r="E3817" s="77" t="s">
        <v>361</v>
      </c>
      <c r="F3817" s="65" t="s">
        <v>633</v>
      </c>
      <c r="G3817" s="65" t="s">
        <v>634</v>
      </c>
      <c r="H3817" s="65" t="s">
        <v>635</v>
      </c>
      <c r="I3817" s="81">
        <v>-15830.201000000001</v>
      </c>
      <c r="J3817" s="48" t="str">
        <f t="shared" si="59"/>
        <v>600 Dept of Workforce Services</v>
      </c>
      <c r="K3817" s="48" t="str">
        <f>IFERROR(VLOOKUP(C3817,AppropUnits[],13,0),D3817)</f>
        <v>DWS Unemployment Insurance Admin</v>
      </c>
      <c r="L3817" s="72" t="s">
        <v>632</v>
      </c>
      <c r="M3817" s="73" t="s">
        <v>2161</v>
      </c>
    </row>
    <row r="3818" spans="1:13" ht="15" customHeight="1" x14ac:dyDescent="0.25">
      <c r="A3818" s="64" t="s">
        <v>218</v>
      </c>
      <c r="B3818" s="65" t="s">
        <v>219</v>
      </c>
      <c r="C3818" s="65" t="s">
        <v>1245</v>
      </c>
      <c r="D3818" s="65" t="s">
        <v>1246</v>
      </c>
      <c r="E3818" s="77" t="s">
        <v>361</v>
      </c>
      <c r="F3818" s="65" t="s">
        <v>633</v>
      </c>
      <c r="G3818" s="65" t="s">
        <v>644</v>
      </c>
      <c r="H3818" s="65" t="s">
        <v>635</v>
      </c>
      <c r="I3818" s="81">
        <v>29.734999999999982</v>
      </c>
      <c r="J3818" s="48" t="str">
        <f t="shared" si="59"/>
        <v>600 Dept of Workforce Services</v>
      </c>
      <c r="K3818" s="48" t="str">
        <f>IFERROR(VLOOKUP(C3818,AppropUnits[],13,0),D3818)</f>
        <v>DWS Unemployment Insurance Admin</v>
      </c>
      <c r="L3818" s="72" t="s">
        <v>632</v>
      </c>
      <c r="M3818" s="73" t="s">
        <v>2161</v>
      </c>
    </row>
    <row r="3819" spans="1:13" ht="15" customHeight="1" x14ac:dyDescent="0.25">
      <c r="A3819" s="64" t="s">
        <v>218</v>
      </c>
      <c r="B3819" s="65" t="s">
        <v>219</v>
      </c>
      <c r="C3819" s="65" t="s">
        <v>1247</v>
      </c>
      <c r="D3819" s="65" t="s">
        <v>1248</v>
      </c>
      <c r="E3819" s="77" t="s">
        <v>361</v>
      </c>
      <c r="F3819" s="65" t="s">
        <v>633</v>
      </c>
      <c r="G3819" s="65" t="s">
        <v>634</v>
      </c>
      <c r="H3819" s="65" t="s">
        <v>13</v>
      </c>
      <c r="I3819" s="81">
        <v>-3592.8975999999975</v>
      </c>
      <c r="J3819" s="48" t="str">
        <f t="shared" si="59"/>
        <v>600 Dept of Workforce Services</v>
      </c>
      <c r="K3819" s="48" t="str">
        <f>IFERROR(VLOOKUP(C3819,AppropUnits[],13,0),D3819)</f>
        <v>DWS Adjudication</v>
      </c>
      <c r="L3819" s="72" t="s">
        <v>632</v>
      </c>
      <c r="M3819" s="73" t="s">
        <v>2161</v>
      </c>
    </row>
    <row r="3820" spans="1:13" ht="15" customHeight="1" x14ac:dyDescent="0.25">
      <c r="A3820" s="64" t="s">
        <v>218</v>
      </c>
      <c r="B3820" s="65" t="s">
        <v>219</v>
      </c>
      <c r="C3820" s="65" t="s">
        <v>1247</v>
      </c>
      <c r="D3820" s="65" t="s">
        <v>1248</v>
      </c>
      <c r="E3820" s="77" t="s">
        <v>361</v>
      </c>
      <c r="F3820" s="65" t="s">
        <v>633</v>
      </c>
      <c r="G3820" s="65" t="s">
        <v>634</v>
      </c>
      <c r="H3820" s="65" t="s">
        <v>635</v>
      </c>
      <c r="I3820" s="81">
        <v>5.684800000000001</v>
      </c>
      <c r="J3820" s="48" t="str">
        <f t="shared" si="59"/>
        <v>600 Dept of Workforce Services</v>
      </c>
      <c r="K3820" s="48" t="str">
        <f>IFERROR(VLOOKUP(C3820,AppropUnits[],13,0),D3820)</f>
        <v>DWS Adjudication</v>
      </c>
      <c r="L3820" s="72" t="s">
        <v>632</v>
      </c>
      <c r="M3820" s="73" t="s">
        <v>2161</v>
      </c>
    </row>
    <row r="3821" spans="1:13" ht="15" customHeight="1" x14ac:dyDescent="0.25">
      <c r="A3821" s="64" t="s">
        <v>218</v>
      </c>
      <c r="B3821" s="65" t="s">
        <v>219</v>
      </c>
      <c r="C3821" s="65" t="s">
        <v>227</v>
      </c>
      <c r="D3821" s="65" t="s">
        <v>1249</v>
      </c>
      <c r="E3821" s="77" t="s">
        <v>361</v>
      </c>
      <c r="F3821" s="65" t="s">
        <v>633</v>
      </c>
      <c r="G3821" s="65" t="s">
        <v>634</v>
      </c>
      <c r="H3821" s="65" t="s">
        <v>13</v>
      </c>
      <c r="I3821" s="81">
        <v>-148.73919999999913</v>
      </c>
      <c r="J3821" s="48" t="str">
        <f t="shared" si="59"/>
        <v>600 Dept of Workforce Services</v>
      </c>
      <c r="K3821" s="48" t="str">
        <f>IFERROR(VLOOKUP(C3821,AppropUnits[],13,0),D3821)</f>
        <v>DWS HCD Administration</v>
      </c>
      <c r="L3821" s="72" t="s">
        <v>632</v>
      </c>
      <c r="M3821" s="73" t="s">
        <v>2161</v>
      </c>
    </row>
    <row r="3822" spans="1:13" ht="15" customHeight="1" x14ac:dyDescent="0.25">
      <c r="A3822" s="64" t="s">
        <v>218</v>
      </c>
      <c r="B3822" s="65" t="s">
        <v>219</v>
      </c>
      <c r="C3822" s="65" t="s">
        <v>227</v>
      </c>
      <c r="D3822" s="65" t="s">
        <v>1249</v>
      </c>
      <c r="E3822" s="77" t="s">
        <v>361</v>
      </c>
      <c r="F3822" s="65" t="s">
        <v>633</v>
      </c>
      <c r="G3822" s="65" t="s">
        <v>634</v>
      </c>
      <c r="H3822" s="65" t="s">
        <v>635</v>
      </c>
      <c r="I3822" s="81">
        <v>279.15458641357645</v>
      </c>
      <c r="J3822" s="48" t="str">
        <f t="shared" si="59"/>
        <v>600 Dept of Workforce Services</v>
      </c>
      <c r="K3822" s="48" t="str">
        <f>IFERROR(VLOOKUP(C3822,AppropUnits[],13,0),D3822)</f>
        <v>DWS HCD Administration</v>
      </c>
      <c r="L3822" s="72" t="s">
        <v>632</v>
      </c>
      <c r="M3822" s="73" t="s">
        <v>2161</v>
      </c>
    </row>
    <row r="3823" spans="1:13" ht="15" customHeight="1" x14ac:dyDescent="0.25">
      <c r="A3823" s="64" t="s">
        <v>218</v>
      </c>
      <c r="B3823" s="65" t="s">
        <v>219</v>
      </c>
      <c r="C3823" s="65" t="s">
        <v>227</v>
      </c>
      <c r="D3823" s="65" t="s">
        <v>1249</v>
      </c>
      <c r="E3823" s="77" t="s">
        <v>361</v>
      </c>
      <c r="F3823" s="65" t="s">
        <v>633</v>
      </c>
      <c r="G3823" s="65" t="s">
        <v>650</v>
      </c>
      <c r="H3823" s="65" t="s">
        <v>635</v>
      </c>
      <c r="I3823" s="81">
        <v>103.7749391872034</v>
      </c>
      <c r="J3823" s="48" t="str">
        <f t="shared" si="59"/>
        <v>600 Dept of Workforce Services</v>
      </c>
      <c r="K3823" s="48" t="str">
        <f>IFERROR(VLOOKUP(C3823,AppropUnits[],13,0),D3823)</f>
        <v>DWS HCD Administration</v>
      </c>
      <c r="L3823" s="72" t="s">
        <v>632</v>
      </c>
      <c r="M3823" s="73" t="s">
        <v>2161</v>
      </c>
    </row>
    <row r="3824" spans="1:13" ht="15" customHeight="1" x14ac:dyDescent="0.25">
      <c r="A3824" s="64" t="s">
        <v>218</v>
      </c>
      <c r="B3824" s="65" t="s">
        <v>219</v>
      </c>
      <c r="C3824" s="65" t="s">
        <v>227</v>
      </c>
      <c r="D3824" s="65" t="s">
        <v>1249</v>
      </c>
      <c r="E3824" s="77" t="s">
        <v>361</v>
      </c>
      <c r="F3824" s="65" t="s">
        <v>633</v>
      </c>
      <c r="G3824" s="65" t="s">
        <v>644</v>
      </c>
      <c r="H3824" s="65" t="s">
        <v>635</v>
      </c>
      <c r="I3824" s="81">
        <v>7.8249999999999948</v>
      </c>
      <c r="J3824" s="48" t="str">
        <f t="shared" si="59"/>
        <v>600 Dept of Workforce Services</v>
      </c>
      <c r="K3824" s="48" t="str">
        <f>IFERROR(VLOOKUP(C3824,AppropUnits[],13,0),D3824)</f>
        <v>DWS HCD Administration</v>
      </c>
      <c r="L3824" s="72" t="s">
        <v>632</v>
      </c>
      <c r="M3824" s="73" t="s">
        <v>2161</v>
      </c>
    </row>
    <row r="3825" spans="1:13" ht="15" customHeight="1" x14ac:dyDescent="0.25">
      <c r="A3825" s="64" t="s">
        <v>218</v>
      </c>
      <c r="B3825" s="65" t="s">
        <v>219</v>
      </c>
      <c r="C3825" s="65" t="s">
        <v>227</v>
      </c>
      <c r="D3825" s="65" t="s">
        <v>1249</v>
      </c>
      <c r="E3825" s="77" t="s">
        <v>361</v>
      </c>
      <c r="F3825" s="65" t="s">
        <v>633</v>
      </c>
      <c r="G3825" s="65" t="s">
        <v>652</v>
      </c>
      <c r="H3825" s="65" t="s">
        <v>635</v>
      </c>
      <c r="I3825" s="81">
        <v>599.98450513199998</v>
      </c>
      <c r="J3825" s="48" t="str">
        <f t="shared" si="59"/>
        <v>600 Dept of Workforce Services</v>
      </c>
      <c r="K3825" s="48" t="str">
        <f>IFERROR(VLOOKUP(C3825,AppropUnits[],13,0),D3825)</f>
        <v>DWS HCD Administration</v>
      </c>
      <c r="L3825" s="72" t="s">
        <v>632</v>
      </c>
      <c r="M3825" s="73" t="s">
        <v>2161</v>
      </c>
    </row>
    <row r="3826" spans="1:13" ht="15" customHeight="1" x14ac:dyDescent="0.25">
      <c r="A3826" s="64" t="s">
        <v>218</v>
      </c>
      <c r="B3826" s="65" t="s">
        <v>219</v>
      </c>
      <c r="C3826" s="65" t="s">
        <v>1250</v>
      </c>
      <c r="D3826" s="65" t="s">
        <v>1251</v>
      </c>
      <c r="E3826" s="77" t="s">
        <v>361</v>
      </c>
      <c r="F3826" s="65" t="s">
        <v>633</v>
      </c>
      <c r="G3826" s="65" t="s">
        <v>634</v>
      </c>
      <c r="H3826" s="65" t="s">
        <v>13</v>
      </c>
      <c r="I3826" s="81">
        <v>-107.9961999999994</v>
      </c>
      <c r="J3826" s="48" t="str">
        <f t="shared" si="59"/>
        <v>600 Dept of Workforce Services</v>
      </c>
      <c r="K3826" s="48" t="str">
        <f>IFERROR(VLOOKUP(C3826,AppropUnits[],13,0),D3826)</f>
        <v>DWS Community Assistance</v>
      </c>
      <c r="L3826" s="72" t="s">
        <v>632</v>
      </c>
      <c r="M3826" s="73" t="s">
        <v>2161</v>
      </c>
    </row>
    <row r="3827" spans="1:13" ht="15" customHeight="1" x14ac:dyDescent="0.25">
      <c r="A3827" s="64" t="s">
        <v>218</v>
      </c>
      <c r="B3827" s="65" t="s">
        <v>219</v>
      </c>
      <c r="C3827" s="65" t="s">
        <v>1252</v>
      </c>
      <c r="D3827" s="65" t="s">
        <v>1253</v>
      </c>
      <c r="E3827" s="77" t="s">
        <v>361</v>
      </c>
      <c r="F3827" s="65" t="s">
        <v>633</v>
      </c>
      <c r="G3827" s="65" t="s">
        <v>634</v>
      </c>
      <c r="H3827" s="65" t="s">
        <v>13</v>
      </c>
      <c r="I3827" s="81">
        <v>-148.46329999999938</v>
      </c>
      <c r="J3827" s="48" t="str">
        <f t="shared" si="59"/>
        <v>600 Dept of Workforce Services</v>
      </c>
      <c r="K3827" s="48" t="str">
        <f>IFERROR(VLOOKUP(C3827,AppropUnits[],13,0),D3827)</f>
        <v>DWS Housing Development</v>
      </c>
      <c r="L3827" s="72" t="s">
        <v>632</v>
      </c>
      <c r="M3827" s="73" t="s">
        <v>2161</v>
      </c>
    </row>
    <row r="3828" spans="1:13" ht="15" customHeight="1" x14ac:dyDescent="0.25">
      <c r="A3828" s="64" t="s">
        <v>218</v>
      </c>
      <c r="B3828" s="65" t="s">
        <v>219</v>
      </c>
      <c r="C3828" s="65" t="s">
        <v>1252</v>
      </c>
      <c r="D3828" s="65" t="s">
        <v>1253</v>
      </c>
      <c r="E3828" s="77" t="s">
        <v>361</v>
      </c>
      <c r="F3828" s="65" t="s">
        <v>633</v>
      </c>
      <c r="G3828" s="65" t="s">
        <v>634</v>
      </c>
      <c r="H3828" s="65" t="s">
        <v>635</v>
      </c>
      <c r="I3828" s="81">
        <v>7.7508000000000017</v>
      </c>
      <c r="J3828" s="48" t="str">
        <f t="shared" si="59"/>
        <v>600 Dept of Workforce Services</v>
      </c>
      <c r="K3828" s="48" t="str">
        <f>IFERROR(VLOOKUP(C3828,AppropUnits[],13,0),D3828)</f>
        <v>DWS Housing Development</v>
      </c>
      <c r="L3828" s="72" t="s">
        <v>632</v>
      </c>
      <c r="M3828" s="73" t="s">
        <v>2161</v>
      </c>
    </row>
    <row r="3829" spans="1:13" ht="15" customHeight="1" x14ac:dyDescent="0.25">
      <c r="A3829" s="64" t="s">
        <v>218</v>
      </c>
      <c r="B3829" s="65" t="s">
        <v>219</v>
      </c>
      <c r="C3829" s="65" t="s">
        <v>1252</v>
      </c>
      <c r="D3829" s="65" t="s">
        <v>1253</v>
      </c>
      <c r="E3829" s="77" t="s">
        <v>361</v>
      </c>
      <c r="F3829" s="65" t="s">
        <v>633</v>
      </c>
      <c r="G3829" s="65" t="s">
        <v>649</v>
      </c>
      <c r="H3829" s="65" t="s">
        <v>635</v>
      </c>
      <c r="I3829" s="81">
        <v>3944.217499999987</v>
      </c>
      <c r="J3829" s="48" t="str">
        <f t="shared" si="59"/>
        <v>600 Dept of Workforce Services</v>
      </c>
      <c r="K3829" s="48" t="str">
        <f>IFERROR(VLOOKUP(C3829,AppropUnits[],13,0),D3829)</f>
        <v>DWS Housing Development</v>
      </c>
      <c r="L3829" s="72" t="s">
        <v>632</v>
      </c>
      <c r="M3829" s="73" t="s">
        <v>2161</v>
      </c>
    </row>
    <row r="3830" spans="1:13" ht="15" customHeight="1" x14ac:dyDescent="0.25">
      <c r="A3830" s="64" t="s">
        <v>218</v>
      </c>
      <c r="B3830" s="65" t="s">
        <v>219</v>
      </c>
      <c r="C3830" s="65" t="s">
        <v>1252</v>
      </c>
      <c r="D3830" s="65" t="s">
        <v>1253</v>
      </c>
      <c r="E3830" s="77" t="s">
        <v>361</v>
      </c>
      <c r="F3830" s="65" t="s">
        <v>633</v>
      </c>
      <c r="G3830" s="65" t="s">
        <v>650</v>
      </c>
      <c r="H3830" s="65" t="s">
        <v>635</v>
      </c>
      <c r="I3830" s="81">
        <v>1236.5</v>
      </c>
      <c r="J3830" s="48" t="str">
        <f t="shared" si="59"/>
        <v>600 Dept of Workforce Services</v>
      </c>
      <c r="K3830" s="48" t="str">
        <f>IFERROR(VLOOKUP(C3830,AppropUnits[],13,0),D3830)</f>
        <v>DWS Housing Development</v>
      </c>
      <c r="L3830" s="72" t="s">
        <v>632</v>
      </c>
      <c r="M3830" s="73" t="s">
        <v>2161</v>
      </c>
    </row>
    <row r="3831" spans="1:13" ht="15" customHeight="1" x14ac:dyDescent="0.25">
      <c r="A3831" s="64" t="s">
        <v>218</v>
      </c>
      <c r="B3831" s="65" t="s">
        <v>219</v>
      </c>
      <c r="C3831" s="65" t="s">
        <v>1252</v>
      </c>
      <c r="D3831" s="65" t="s">
        <v>1253</v>
      </c>
      <c r="E3831" s="77" t="s">
        <v>361</v>
      </c>
      <c r="F3831" s="65" t="s">
        <v>633</v>
      </c>
      <c r="G3831" s="65" t="s">
        <v>644</v>
      </c>
      <c r="H3831" s="65" t="s">
        <v>635</v>
      </c>
      <c r="I3831" s="81">
        <v>7.8249999999999948</v>
      </c>
      <c r="J3831" s="48" t="str">
        <f t="shared" si="59"/>
        <v>600 Dept of Workforce Services</v>
      </c>
      <c r="K3831" s="48" t="str">
        <f>IFERROR(VLOOKUP(C3831,AppropUnits[],13,0),D3831)</f>
        <v>DWS Housing Development</v>
      </c>
      <c r="L3831" s="72" t="s">
        <v>632</v>
      </c>
      <c r="M3831" s="73" t="s">
        <v>2161</v>
      </c>
    </row>
    <row r="3832" spans="1:13" ht="15" customHeight="1" x14ac:dyDescent="0.25">
      <c r="A3832" s="64" t="s">
        <v>218</v>
      </c>
      <c r="B3832" s="65" t="s">
        <v>219</v>
      </c>
      <c r="C3832" s="65" t="s">
        <v>1254</v>
      </c>
      <c r="D3832" s="65" t="s">
        <v>1255</v>
      </c>
      <c r="E3832" s="77" t="s">
        <v>361</v>
      </c>
      <c r="F3832" s="65" t="s">
        <v>633</v>
      </c>
      <c r="G3832" s="65" t="s">
        <v>634</v>
      </c>
      <c r="H3832" s="65" t="s">
        <v>13</v>
      </c>
      <c r="I3832" s="81">
        <v>-138.10519999999991</v>
      </c>
      <c r="J3832" s="48" t="str">
        <f t="shared" si="59"/>
        <v>600 Dept of Workforce Services</v>
      </c>
      <c r="K3832" s="48" t="str">
        <f>IFERROR(VLOOKUP(C3832,AppropUnits[],13,0),D3832)</f>
        <v>DWS Community Services</v>
      </c>
      <c r="L3832" s="72" t="s">
        <v>632</v>
      </c>
      <c r="M3832" s="73" t="s">
        <v>2161</v>
      </c>
    </row>
    <row r="3833" spans="1:13" ht="15" customHeight="1" x14ac:dyDescent="0.25">
      <c r="A3833" s="64" t="s">
        <v>218</v>
      </c>
      <c r="B3833" s="65" t="s">
        <v>219</v>
      </c>
      <c r="C3833" s="65" t="s">
        <v>1256</v>
      </c>
      <c r="D3833" s="65" t="s">
        <v>1257</v>
      </c>
      <c r="E3833" s="77" t="s">
        <v>361</v>
      </c>
      <c r="F3833" s="65" t="s">
        <v>633</v>
      </c>
      <c r="G3833" s="65" t="s">
        <v>634</v>
      </c>
      <c r="H3833" s="65" t="s">
        <v>13</v>
      </c>
      <c r="I3833" s="81">
        <v>-214.74729999999875</v>
      </c>
      <c r="J3833" s="48" t="str">
        <f t="shared" si="59"/>
        <v>600 Dept of Workforce Services</v>
      </c>
      <c r="K3833" s="48" t="str">
        <f>IFERROR(VLOOKUP(C3833,AppropUnits[],13,0),D3833)</f>
        <v>DWS HEAT</v>
      </c>
      <c r="L3833" s="72" t="s">
        <v>632</v>
      </c>
      <c r="M3833" s="73" t="s">
        <v>2161</v>
      </c>
    </row>
    <row r="3834" spans="1:13" ht="15" customHeight="1" x14ac:dyDescent="0.25">
      <c r="A3834" s="64" t="s">
        <v>218</v>
      </c>
      <c r="B3834" s="65" t="s">
        <v>219</v>
      </c>
      <c r="C3834" s="65" t="s">
        <v>1256</v>
      </c>
      <c r="D3834" s="65" t="s">
        <v>1257</v>
      </c>
      <c r="E3834" s="77" t="s">
        <v>361</v>
      </c>
      <c r="F3834" s="65" t="s">
        <v>633</v>
      </c>
      <c r="G3834" s="65" t="s">
        <v>634</v>
      </c>
      <c r="H3834" s="65" t="s">
        <v>635</v>
      </c>
      <c r="I3834" s="81">
        <v>472.26780850567764</v>
      </c>
      <c r="J3834" s="48" t="str">
        <f t="shared" si="59"/>
        <v>600 Dept of Workforce Services</v>
      </c>
      <c r="K3834" s="48" t="str">
        <f>IFERROR(VLOOKUP(C3834,AppropUnits[],13,0),D3834)</f>
        <v>DWS HEAT</v>
      </c>
      <c r="L3834" s="72" t="s">
        <v>632</v>
      </c>
      <c r="M3834" s="73" t="s">
        <v>2161</v>
      </c>
    </row>
    <row r="3835" spans="1:13" ht="15" customHeight="1" x14ac:dyDescent="0.25">
      <c r="A3835" s="64" t="s">
        <v>218</v>
      </c>
      <c r="B3835" s="65" t="s">
        <v>219</v>
      </c>
      <c r="C3835" s="65" t="s">
        <v>1256</v>
      </c>
      <c r="D3835" s="65" t="s">
        <v>1257</v>
      </c>
      <c r="E3835" s="77" t="s">
        <v>361</v>
      </c>
      <c r="F3835" s="65" t="s">
        <v>633</v>
      </c>
      <c r="G3835" s="65" t="s">
        <v>649</v>
      </c>
      <c r="H3835" s="65" t="s">
        <v>635</v>
      </c>
      <c r="I3835" s="81">
        <v>1974.8499999999988</v>
      </c>
      <c r="J3835" s="48" t="str">
        <f t="shared" si="59"/>
        <v>600 Dept of Workforce Services</v>
      </c>
      <c r="K3835" s="48" t="str">
        <f>IFERROR(VLOOKUP(C3835,AppropUnits[],13,0),D3835)</f>
        <v>DWS HEAT</v>
      </c>
      <c r="L3835" s="72" t="s">
        <v>632</v>
      </c>
      <c r="M3835" s="73" t="s">
        <v>2161</v>
      </c>
    </row>
    <row r="3836" spans="1:13" ht="15" customHeight="1" x14ac:dyDescent="0.25">
      <c r="A3836" s="64" t="s">
        <v>218</v>
      </c>
      <c r="B3836" s="65" t="s">
        <v>219</v>
      </c>
      <c r="C3836" s="65" t="s">
        <v>1256</v>
      </c>
      <c r="D3836" s="65" t="s">
        <v>1257</v>
      </c>
      <c r="E3836" s="77" t="s">
        <v>361</v>
      </c>
      <c r="F3836" s="65" t="s">
        <v>633</v>
      </c>
      <c r="G3836" s="65" t="s">
        <v>650</v>
      </c>
      <c r="H3836" s="65" t="s">
        <v>635</v>
      </c>
      <c r="I3836" s="81">
        <v>262.32587676791036</v>
      </c>
      <c r="J3836" s="48" t="str">
        <f t="shared" si="59"/>
        <v>600 Dept of Workforce Services</v>
      </c>
      <c r="K3836" s="48" t="str">
        <f>IFERROR(VLOOKUP(C3836,AppropUnits[],13,0),D3836)</f>
        <v>DWS HEAT</v>
      </c>
      <c r="L3836" s="72" t="s">
        <v>632</v>
      </c>
      <c r="M3836" s="73" t="s">
        <v>2161</v>
      </c>
    </row>
    <row r="3837" spans="1:13" ht="15" customHeight="1" x14ac:dyDescent="0.25">
      <c r="A3837" s="64" t="s">
        <v>218</v>
      </c>
      <c r="B3837" s="65" t="s">
        <v>219</v>
      </c>
      <c r="C3837" s="65" t="s">
        <v>1256</v>
      </c>
      <c r="D3837" s="65" t="s">
        <v>1257</v>
      </c>
      <c r="E3837" s="77" t="s">
        <v>361</v>
      </c>
      <c r="F3837" s="65" t="s">
        <v>633</v>
      </c>
      <c r="G3837" s="65" t="s">
        <v>644</v>
      </c>
      <c r="H3837" s="65" t="s">
        <v>635</v>
      </c>
      <c r="I3837" s="81">
        <v>50.07999999999997</v>
      </c>
      <c r="J3837" s="48" t="str">
        <f t="shared" si="59"/>
        <v>600 Dept of Workforce Services</v>
      </c>
      <c r="K3837" s="48" t="str">
        <f>IFERROR(VLOOKUP(C3837,AppropUnits[],13,0),D3837)</f>
        <v>DWS HEAT</v>
      </c>
      <c r="L3837" s="72" t="s">
        <v>632</v>
      </c>
      <c r="M3837" s="73" t="s">
        <v>2161</v>
      </c>
    </row>
    <row r="3838" spans="1:13" ht="15" customHeight="1" x14ac:dyDescent="0.25">
      <c r="A3838" s="64" t="s">
        <v>218</v>
      </c>
      <c r="B3838" s="65" t="s">
        <v>219</v>
      </c>
      <c r="C3838" s="65" t="s">
        <v>1256</v>
      </c>
      <c r="D3838" s="65" t="s">
        <v>1257</v>
      </c>
      <c r="E3838" s="77" t="s">
        <v>361</v>
      </c>
      <c r="F3838" s="65" t="s">
        <v>633</v>
      </c>
      <c r="G3838" s="65" t="s">
        <v>652</v>
      </c>
      <c r="H3838" s="65" t="s">
        <v>635</v>
      </c>
      <c r="I3838" s="81">
        <v>2838.9888581399991</v>
      </c>
      <c r="J3838" s="48" t="str">
        <f t="shared" si="59"/>
        <v>600 Dept of Workforce Services</v>
      </c>
      <c r="K3838" s="48" t="str">
        <f>IFERROR(VLOOKUP(C3838,AppropUnits[],13,0),D3838)</f>
        <v>DWS HEAT</v>
      </c>
      <c r="L3838" s="72" t="s">
        <v>632</v>
      </c>
      <c r="M3838" s="73" t="s">
        <v>2161</v>
      </c>
    </row>
    <row r="3839" spans="1:13" ht="15" customHeight="1" x14ac:dyDescent="0.25">
      <c r="A3839" s="64" t="s">
        <v>218</v>
      </c>
      <c r="B3839" s="65" t="s">
        <v>219</v>
      </c>
      <c r="C3839" s="65" t="s">
        <v>1258</v>
      </c>
      <c r="D3839" s="65" t="s">
        <v>1259</v>
      </c>
      <c r="E3839" s="77" t="s">
        <v>361</v>
      </c>
      <c r="F3839" s="65" t="s">
        <v>633</v>
      </c>
      <c r="G3839" s="65" t="s">
        <v>634</v>
      </c>
      <c r="H3839" s="65" t="s">
        <v>13</v>
      </c>
      <c r="I3839" s="81">
        <v>-53.609999999999673</v>
      </c>
      <c r="J3839" s="48" t="str">
        <f t="shared" si="59"/>
        <v>600 Dept of Workforce Services</v>
      </c>
      <c r="K3839" s="48" t="str">
        <f>IFERROR(VLOOKUP(C3839,AppropUnits[],13,0),D3839)</f>
        <v>DWS Homeless Committee</v>
      </c>
      <c r="L3839" s="72" t="s">
        <v>632</v>
      </c>
      <c r="M3839" s="73" t="s">
        <v>2161</v>
      </c>
    </row>
    <row r="3840" spans="1:13" ht="15" customHeight="1" x14ac:dyDescent="0.25">
      <c r="A3840" s="64" t="s">
        <v>218</v>
      </c>
      <c r="B3840" s="65" t="s">
        <v>219</v>
      </c>
      <c r="C3840" s="65" t="s">
        <v>228</v>
      </c>
      <c r="D3840" s="65" t="s">
        <v>1260</v>
      </c>
      <c r="E3840" s="77" t="s">
        <v>361</v>
      </c>
      <c r="F3840" s="65" t="s">
        <v>633</v>
      </c>
      <c r="G3840" s="65" t="s">
        <v>634</v>
      </c>
      <c r="H3840" s="65" t="s">
        <v>13</v>
      </c>
      <c r="I3840" s="81">
        <v>-21.443999999999868</v>
      </c>
      <c r="J3840" s="48" t="str">
        <f t="shared" si="59"/>
        <v>600 Dept of Workforce Services</v>
      </c>
      <c r="K3840" s="48" t="str">
        <f>IFERROR(VLOOKUP(C3840,AppropUnits[],13,0),D3840)</f>
        <v>DWS Weatherization Assistance</v>
      </c>
      <c r="L3840" s="72" t="s">
        <v>632</v>
      </c>
      <c r="M3840" s="73" t="s">
        <v>2161</v>
      </c>
    </row>
    <row r="3841" spans="1:13" ht="15" customHeight="1" x14ac:dyDescent="0.25">
      <c r="A3841" s="64" t="s">
        <v>218</v>
      </c>
      <c r="B3841" s="65" t="s">
        <v>219</v>
      </c>
      <c r="C3841" s="65" t="s">
        <v>228</v>
      </c>
      <c r="D3841" s="65" t="s">
        <v>1260</v>
      </c>
      <c r="E3841" s="77" t="s">
        <v>361</v>
      </c>
      <c r="F3841" s="65" t="s">
        <v>633</v>
      </c>
      <c r="G3841" s="65" t="s">
        <v>634</v>
      </c>
      <c r="H3841" s="65" t="s">
        <v>635</v>
      </c>
      <c r="I3841" s="81">
        <v>89.214321701135532</v>
      </c>
      <c r="J3841" s="48" t="str">
        <f t="shared" si="59"/>
        <v>600 Dept of Workforce Services</v>
      </c>
      <c r="K3841" s="48" t="str">
        <f>IFERROR(VLOOKUP(C3841,AppropUnits[],13,0),D3841)</f>
        <v>DWS Weatherization Assistance</v>
      </c>
      <c r="L3841" s="72" t="s">
        <v>632</v>
      </c>
      <c r="M3841" s="73" t="s">
        <v>2161</v>
      </c>
    </row>
    <row r="3842" spans="1:13" ht="15" customHeight="1" x14ac:dyDescent="0.25">
      <c r="A3842" s="64" t="s">
        <v>218</v>
      </c>
      <c r="B3842" s="65" t="s">
        <v>219</v>
      </c>
      <c r="C3842" s="65" t="s">
        <v>228</v>
      </c>
      <c r="D3842" s="65" t="s">
        <v>1260</v>
      </c>
      <c r="E3842" s="77" t="s">
        <v>361</v>
      </c>
      <c r="F3842" s="65" t="s">
        <v>633</v>
      </c>
      <c r="G3842" s="65" t="s">
        <v>650</v>
      </c>
      <c r="H3842" s="65" t="s">
        <v>635</v>
      </c>
      <c r="I3842" s="81">
        <v>33.165175353582065</v>
      </c>
      <c r="J3842" s="48" t="str">
        <f t="shared" si="59"/>
        <v>600 Dept of Workforce Services</v>
      </c>
      <c r="K3842" s="48" t="str">
        <f>IFERROR(VLOOKUP(C3842,AppropUnits[],13,0),D3842)</f>
        <v>DWS Weatherization Assistance</v>
      </c>
      <c r="L3842" s="72" t="s">
        <v>632</v>
      </c>
      <c r="M3842" s="73" t="s">
        <v>2161</v>
      </c>
    </row>
    <row r="3843" spans="1:13" ht="15" customHeight="1" x14ac:dyDescent="0.25">
      <c r="A3843" s="64" t="s">
        <v>218</v>
      </c>
      <c r="B3843" s="65" t="s">
        <v>219</v>
      </c>
      <c r="C3843" s="65" t="s">
        <v>228</v>
      </c>
      <c r="D3843" s="65" t="s">
        <v>1260</v>
      </c>
      <c r="E3843" s="77" t="s">
        <v>361</v>
      </c>
      <c r="F3843" s="65" t="s">
        <v>633</v>
      </c>
      <c r="G3843" s="65" t="s">
        <v>652</v>
      </c>
      <c r="H3843" s="65" t="s">
        <v>635</v>
      </c>
      <c r="I3843" s="81">
        <v>185.51831009400001</v>
      </c>
      <c r="J3843" s="48" t="str">
        <f t="shared" si="59"/>
        <v>600 Dept of Workforce Services</v>
      </c>
      <c r="K3843" s="48" t="str">
        <f>IFERROR(VLOOKUP(C3843,AppropUnits[],13,0),D3843)</f>
        <v>DWS Weatherization Assistance</v>
      </c>
      <c r="L3843" s="72" t="s">
        <v>632</v>
      </c>
      <c r="M3843" s="73" t="s">
        <v>2161</v>
      </c>
    </row>
    <row r="3844" spans="1:13" ht="15" customHeight="1" x14ac:dyDescent="0.25">
      <c r="A3844" s="64" t="s">
        <v>229</v>
      </c>
      <c r="B3844" s="65" t="s">
        <v>230</v>
      </c>
      <c r="C3844" s="65" t="s">
        <v>610</v>
      </c>
      <c r="D3844" s="65" t="s">
        <v>1261</v>
      </c>
      <c r="E3844" s="77" t="s">
        <v>361</v>
      </c>
      <c r="F3844" s="65" t="s">
        <v>633</v>
      </c>
      <c r="G3844" s="65" t="s">
        <v>634</v>
      </c>
      <c r="H3844" s="65" t="s">
        <v>13</v>
      </c>
      <c r="I3844" s="81">
        <v>-925.52279999999837</v>
      </c>
      <c r="J3844" s="48" t="str">
        <f t="shared" ref="J3844:J3907" si="60">IF(A3844&gt;"",A3844&amp;" "&amp;B3844,B3844)</f>
        <v>650 Dept of Alcoholic Beverage Control</v>
      </c>
      <c r="K3844" s="48" t="str">
        <f>IFERROR(VLOOKUP(C3844,AppropUnits[],13,0),D3844)</f>
        <v>DABC Executive Director</v>
      </c>
      <c r="L3844" s="72" t="s">
        <v>632</v>
      </c>
      <c r="M3844" s="73" t="s">
        <v>2161</v>
      </c>
    </row>
    <row r="3845" spans="1:13" ht="15" customHeight="1" x14ac:dyDescent="0.25">
      <c r="A3845" s="64" t="s">
        <v>229</v>
      </c>
      <c r="B3845" s="65" t="s">
        <v>230</v>
      </c>
      <c r="C3845" s="65" t="s">
        <v>610</v>
      </c>
      <c r="D3845" s="65" t="s">
        <v>1261</v>
      </c>
      <c r="E3845" s="77" t="s">
        <v>361</v>
      </c>
      <c r="F3845" s="65" t="s">
        <v>633</v>
      </c>
      <c r="G3845" s="65" t="s">
        <v>634</v>
      </c>
      <c r="H3845" s="65" t="s">
        <v>635</v>
      </c>
      <c r="I3845" s="81">
        <v>3.345600000000001</v>
      </c>
      <c r="J3845" s="48" t="str">
        <f t="shared" si="60"/>
        <v>650 Dept of Alcoholic Beverage Control</v>
      </c>
      <c r="K3845" s="48" t="str">
        <f>IFERROR(VLOOKUP(C3845,AppropUnits[],13,0),D3845)</f>
        <v>DABC Executive Director</v>
      </c>
      <c r="L3845" s="72" t="s">
        <v>632</v>
      </c>
      <c r="M3845" s="73" t="s">
        <v>2161</v>
      </c>
    </row>
    <row r="3846" spans="1:13" ht="15" customHeight="1" x14ac:dyDescent="0.25">
      <c r="A3846" s="64" t="s">
        <v>229</v>
      </c>
      <c r="B3846" s="65" t="s">
        <v>230</v>
      </c>
      <c r="C3846" s="65" t="s">
        <v>610</v>
      </c>
      <c r="D3846" s="65" t="s">
        <v>1261</v>
      </c>
      <c r="E3846" s="77" t="s">
        <v>361</v>
      </c>
      <c r="F3846" s="65" t="s">
        <v>633</v>
      </c>
      <c r="G3846" s="65" t="s">
        <v>644</v>
      </c>
      <c r="H3846" s="65" t="s">
        <v>635</v>
      </c>
      <c r="I3846" s="81">
        <v>472.62999999999965</v>
      </c>
      <c r="J3846" s="48" t="str">
        <f t="shared" si="60"/>
        <v>650 Dept of Alcoholic Beverage Control</v>
      </c>
      <c r="K3846" s="48" t="str">
        <f>IFERROR(VLOOKUP(C3846,AppropUnits[],13,0),D3846)</f>
        <v>DABC Executive Director</v>
      </c>
      <c r="L3846" s="72" t="s">
        <v>632</v>
      </c>
      <c r="M3846" s="73" t="s">
        <v>2161</v>
      </c>
    </row>
    <row r="3847" spans="1:13" ht="15" customHeight="1" x14ac:dyDescent="0.25">
      <c r="A3847" s="64" t="s">
        <v>229</v>
      </c>
      <c r="B3847" s="65" t="s">
        <v>230</v>
      </c>
      <c r="C3847" s="65" t="s">
        <v>1262</v>
      </c>
      <c r="D3847" s="65" t="s">
        <v>1263</v>
      </c>
      <c r="E3847" s="77" t="s">
        <v>361</v>
      </c>
      <c r="F3847" s="65" t="s">
        <v>633</v>
      </c>
      <c r="G3847" s="65" t="s">
        <v>634</v>
      </c>
      <c r="H3847" s="65" t="s">
        <v>13</v>
      </c>
      <c r="I3847" s="81">
        <v>-734.81829999999798</v>
      </c>
      <c r="J3847" s="48" t="str">
        <f t="shared" si="60"/>
        <v>650 Dept of Alcoholic Beverage Control</v>
      </c>
      <c r="K3847" s="48" t="str">
        <f>IFERROR(VLOOKUP(C3847,AppropUnits[],13,0),D3847)</f>
        <v>DABC Administration</v>
      </c>
      <c r="L3847" s="72" t="s">
        <v>632</v>
      </c>
      <c r="M3847" s="73" t="s">
        <v>2161</v>
      </c>
    </row>
    <row r="3848" spans="1:13" ht="15" customHeight="1" x14ac:dyDescent="0.25">
      <c r="A3848" s="64" t="s">
        <v>229</v>
      </c>
      <c r="B3848" s="65" t="s">
        <v>230</v>
      </c>
      <c r="C3848" s="65" t="s">
        <v>1262</v>
      </c>
      <c r="D3848" s="65" t="s">
        <v>1263</v>
      </c>
      <c r="E3848" s="77" t="s">
        <v>361</v>
      </c>
      <c r="F3848" s="65" t="s">
        <v>633</v>
      </c>
      <c r="G3848" s="65" t="s">
        <v>634</v>
      </c>
      <c r="H3848" s="65" t="s">
        <v>635</v>
      </c>
      <c r="I3848" s="81">
        <v>22.852000000000036</v>
      </c>
      <c r="J3848" s="48" t="str">
        <f t="shared" si="60"/>
        <v>650 Dept of Alcoholic Beverage Control</v>
      </c>
      <c r="K3848" s="48" t="str">
        <f>IFERROR(VLOOKUP(C3848,AppropUnits[],13,0),D3848)</f>
        <v>DABC Administration</v>
      </c>
      <c r="L3848" s="72" t="s">
        <v>632</v>
      </c>
      <c r="M3848" s="73" t="s">
        <v>2161</v>
      </c>
    </row>
    <row r="3849" spans="1:13" ht="15" customHeight="1" x14ac:dyDescent="0.25">
      <c r="A3849" s="64" t="s">
        <v>229</v>
      </c>
      <c r="B3849" s="65" t="s">
        <v>230</v>
      </c>
      <c r="C3849" s="65" t="s">
        <v>1262</v>
      </c>
      <c r="D3849" s="65" t="s">
        <v>1263</v>
      </c>
      <c r="E3849" s="77" t="s">
        <v>361</v>
      </c>
      <c r="F3849" s="65" t="s">
        <v>633</v>
      </c>
      <c r="G3849" s="65" t="s">
        <v>667</v>
      </c>
      <c r="H3849" s="65" t="s">
        <v>635</v>
      </c>
      <c r="I3849" s="81">
        <v>51.719999999999843</v>
      </c>
      <c r="J3849" s="48" t="str">
        <f t="shared" si="60"/>
        <v>650 Dept of Alcoholic Beverage Control</v>
      </c>
      <c r="K3849" s="48" t="str">
        <f>IFERROR(VLOOKUP(C3849,AppropUnits[],13,0),D3849)</f>
        <v>DABC Administration</v>
      </c>
      <c r="L3849" s="72" t="s">
        <v>632</v>
      </c>
      <c r="M3849" s="73" t="s">
        <v>2161</v>
      </c>
    </row>
    <row r="3850" spans="1:13" ht="15" customHeight="1" x14ac:dyDescent="0.25">
      <c r="A3850" s="64" t="s">
        <v>229</v>
      </c>
      <c r="B3850" s="65" t="s">
        <v>230</v>
      </c>
      <c r="C3850" s="65" t="s">
        <v>1262</v>
      </c>
      <c r="D3850" s="65" t="s">
        <v>1263</v>
      </c>
      <c r="E3850" s="77" t="s">
        <v>361</v>
      </c>
      <c r="F3850" s="65" t="s">
        <v>633</v>
      </c>
      <c r="G3850" s="65" t="s">
        <v>644</v>
      </c>
      <c r="H3850" s="65" t="s">
        <v>635</v>
      </c>
      <c r="I3850" s="81">
        <v>154.93499999999989</v>
      </c>
      <c r="J3850" s="48" t="str">
        <f t="shared" si="60"/>
        <v>650 Dept of Alcoholic Beverage Control</v>
      </c>
      <c r="K3850" s="48" t="str">
        <f>IFERROR(VLOOKUP(C3850,AppropUnits[],13,0),D3850)</f>
        <v>DABC Administration</v>
      </c>
      <c r="L3850" s="72" t="s">
        <v>632</v>
      </c>
      <c r="M3850" s="73" t="s">
        <v>2161</v>
      </c>
    </row>
    <row r="3851" spans="1:13" ht="15" customHeight="1" x14ac:dyDescent="0.25">
      <c r="A3851" s="64" t="s">
        <v>229</v>
      </c>
      <c r="B3851" s="65" t="s">
        <v>230</v>
      </c>
      <c r="C3851" s="65" t="s">
        <v>1264</v>
      </c>
      <c r="D3851" s="65" t="s">
        <v>1265</v>
      </c>
      <c r="E3851" s="77" t="s">
        <v>361</v>
      </c>
      <c r="F3851" s="65" t="s">
        <v>633</v>
      </c>
      <c r="G3851" s="65" t="s">
        <v>634</v>
      </c>
      <c r="H3851" s="65" t="s">
        <v>635</v>
      </c>
      <c r="I3851" s="81">
        <v>3308.9899999999989</v>
      </c>
      <c r="J3851" s="48" t="str">
        <f t="shared" si="60"/>
        <v>650 Dept of Alcoholic Beverage Control</v>
      </c>
      <c r="K3851" s="48" t="str">
        <f>IFERROR(VLOOKUP(C3851,AppropUnits[],13,0),D3851)</f>
        <v>DABC Operations</v>
      </c>
      <c r="L3851" s="72" t="s">
        <v>632</v>
      </c>
      <c r="M3851" s="73" t="s">
        <v>2161</v>
      </c>
    </row>
    <row r="3852" spans="1:13" ht="15" customHeight="1" x14ac:dyDescent="0.25">
      <c r="A3852" s="64" t="s">
        <v>229</v>
      </c>
      <c r="B3852" s="65" t="s">
        <v>230</v>
      </c>
      <c r="C3852" s="65" t="s">
        <v>1264</v>
      </c>
      <c r="D3852" s="65" t="s">
        <v>1265</v>
      </c>
      <c r="E3852" s="77" t="s">
        <v>361</v>
      </c>
      <c r="F3852" s="65" t="s">
        <v>633</v>
      </c>
      <c r="G3852" s="65" t="s">
        <v>650</v>
      </c>
      <c r="H3852" s="65" t="s">
        <v>635</v>
      </c>
      <c r="I3852" s="81">
        <v>927</v>
      </c>
      <c r="J3852" s="48" t="str">
        <f t="shared" si="60"/>
        <v>650 Dept of Alcoholic Beverage Control</v>
      </c>
      <c r="K3852" s="48" t="str">
        <f>IFERROR(VLOOKUP(C3852,AppropUnits[],13,0),D3852)</f>
        <v>DABC Operations</v>
      </c>
      <c r="L3852" s="72" t="s">
        <v>632</v>
      </c>
      <c r="M3852" s="73" t="s">
        <v>2161</v>
      </c>
    </row>
    <row r="3853" spans="1:13" ht="15" customHeight="1" x14ac:dyDescent="0.25">
      <c r="A3853" s="64" t="s">
        <v>229</v>
      </c>
      <c r="B3853" s="65" t="s">
        <v>230</v>
      </c>
      <c r="C3853" s="65" t="s">
        <v>1264</v>
      </c>
      <c r="D3853" s="65" t="s">
        <v>1266</v>
      </c>
      <c r="E3853" s="77" t="s">
        <v>361</v>
      </c>
      <c r="F3853" s="65" t="s">
        <v>633</v>
      </c>
      <c r="G3853" s="65" t="s">
        <v>634</v>
      </c>
      <c r="H3853" s="65" t="s">
        <v>13</v>
      </c>
      <c r="I3853" s="81">
        <v>-113.38609999999854</v>
      </c>
      <c r="J3853" s="48" t="str">
        <f t="shared" si="60"/>
        <v>650 Dept of Alcoholic Beverage Control</v>
      </c>
      <c r="K3853" s="48" t="str">
        <f>IFERROR(VLOOKUP(C3853,AppropUnits[],13,0),D3853)</f>
        <v>DABC Operations</v>
      </c>
      <c r="L3853" s="72" t="s">
        <v>632</v>
      </c>
      <c r="M3853" s="73" t="s">
        <v>2161</v>
      </c>
    </row>
    <row r="3854" spans="1:13" ht="15" customHeight="1" x14ac:dyDescent="0.25">
      <c r="A3854" s="64" t="s">
        <v>229</v>
      </c>
      <c r="B3854" s="65" t="s">
        <v>230</v>
      </c>
      <c r="C3854" s="65" t="s">
        <v>1264</v>
      </c>
      <c r="D3854" s="65" t="s">
        <v>1266</v>
      </c>
      <c r="E3854" s="77" t="s">
        <v>361</v>
      </c>
      <c r="F3854" s="65" t="s">
        <v>633</v>
      </c>
      <c r="G3854" s="65" t="s">
        <v>634</v>
      </c>
      <c r="H3854" s="65" t="s">
        <v>635</v>
      </c>
      <c r="I3854" s="81">
        <v>9916.7138000000141</v>
      </c>
      <c r="J3854" s="48" t="str">
        <f t="shared" si="60"/>
        <v>650 Dept of Alcoholic Beverage Control</v>
      </c>
      <c r="K3854" s="48" t="str">
        <f>IFERROR(VLOOKUP(C3854,AppropUnits[],13,0),D3854)</f>
        <v>DABC Operations</v>
      </c>
      <c r="L3854" s="72" t="s">
        <v>632</v>
      </c>
      <c r="M3854" s="73" t="s">
        <v>2161</v>
      </c>
    </row>
    <row r="3855" spans="1:13" ht="15" customHeight="1" x14ac:dyDescent="0.25">
      <c r="A3855" s="64" t="s">
        <v>229</v>
      </c>
      <c r="B3855" s="65" t="s">
        <v>230</v>
      </c>
      <c r="C3855" s="65" t="s">
        <v>1264</v>
      </c>
      <c r="D3855" s="65" t="s">
        <v>1266</v>
      </c>
      <c r="E3855" s="77" t="s">
        <v>361</v>
      </c>
      <c r="F3855" s="65" t="s">
        <v>633</v>
      </c>
      <c r="G3855" s="65" t="s">
        <v>649</v>
      </c>
      <c r="H3855" s="65" t="s">
        <v>635</v>
      </c>
      <c r="I3855" s="81">
        <v>52110.835299999955</v>
      </c>
      <c r="J3855" s="48" t="str">
        <f t="shared" si="60"/>
        <v>650 Dept of Alcoholic Beverage Control</v>
      </c>
      <c r="K3855" s="48" t="str">
        <f>IFERROR(VLOOKUP(C3855,AppropUnits[],13,0),D3855)</f>
        <v>DABC Operations</v>
      </c>
      <c r="L3855" s="72" t="s">
        <v>632</v>
      </c>
      <c r="M3855" s="73" t="s">
        <v>2161</v>
      </c>
    </row>
    <row r="3856" spans="1:13" ht="15" customHeight="1" x14ac:dyDescent="0.25">
      <c r="A3856" s="64" t="s">
        <v>229</v>
      </c>
      <c r="B3856" s="65" t="s">
        <v>230</v>
      </c>
      <c r="C3856" s="65" t="s">
        <v>1264</v>
      </c>
      <c r="D3856" s="65" t="s">
        <v>1266</v>
      </c>
      <c r="E3856" s="77" t="s">
        <v>361</v>
      </c>
      <c r="F3856" s="65" t="s">
        <v>633</v>
      </c>
      <c r="G3856" s="65" t="s">
        <v>650</v>
      </c>
      <c r="H3856" s="65" t="s">
        <v>635</v>
      </c>
      <c r="I3856" s="81">
        <v>11228.09</v>
      </c>
      <c r="J3856" s="48" t="str">
        <f t="shared" si="60"/>
        <v>650 Dept of Alcoholic Beverage Control</v>
      </c>
      <c r="K3856" s="48" t="str">
        <f>IFERROR(VLOOKUP(C3856,AppropUnits[],13,0),D3856)</f>
        <v>DABC Operations</v>
      </c>
      <c r="L3856" s="72" t="s">
        <v>632</v>
      </c>
      <c r="M3856" s="73" t="s">
        <v>2161</v>
      </c>
    </row>
    <row r="3857" spans="1:13" ht="15" customHeight="1" x14ac:dyDescent="0.25">
      <c r="A3857" s="64" t="s">
        <v>229</v>
      </c>
      <c r="B3857" s="65" t="s">
        <v>230</v>
      </c>
      <c r="C3857" s="65" t="s">
        <v>1264</v>
      </c>
      <c r="D3857" s="65" t="s">
        <v>1266</v>
      </c>
      <c r="E3857" s="77" t="s">
        <v>361</v>
      </c>
      <c r="F3857" s="65" t="s">
        <v>633</v>
      </c>
      <c r="G3857" s="65" t="s">
        <v>651</v>
      </c>
      <c r="H3857" s="65" t="s">
        <v>635</v>
      </c>
      <c r="I3857" s="81">
        <v>-9632.5962400000026</v>
      </c>
      <c r="J3857" s="48" t="str">
        <f t="shared" si="60"/>
        <v>650 Dept of Alcoholic Beverage Control</v>
      </c>
      <c r="K3857" s="48" t="str">
        <f>IFERROR(VLOOKUP(C3857,AppropUnits[],13,0),D3857)</f>
        <v>DABC Operations</v>
      </c>
      <c r="L3857" s="72" t="s">
        <v>632</v>
      </c>
      <c r="M3857" s="73" t="s">
        <v>2161</v>
      </c>
    </row>
    <row r="3858" spans="1:13" ht="15" customHeight="1" x14ac:dyDescent="0.25">
      <c r="A3858" s="64" t="s">
        <v>229</v>
      </c>
      <c r="B3858" s="65" t="s">
        <v>230</v>
      </c>
      <c r="C3858" s="65" t="s">
        <v>1264</v>
      </c>
      <c r="D3858" s="65" t="s">
        <v>1266</v>
      </c>
      <c r="E3858" s="77" t="s">
        <v>361</v>
      </c>
      <c r="F3858" s="65" t="s">
        <v>633</v>
      </c>
      <c r="G3858" s="65" t="s">
        <v>667</v>
      </c>
      <c r="H3858" s="65" t="s">
        <v>635</v>
      </c>
      <c r="I3858" s="81">
        <v>20196.659999999938</v>
      </c>
      <c r="J3858" s="48" t="str">
        <f t="shared" si="60"/>
        <v>650 Dept of Alcoholic Beverage Control</v>
      </c>
      <c r="K3858" s="48" t="str">
        <f>IFERROR(VLOOKUP(C3858,AppropUnits[],13,0),D3858)</f>
        <v>DABC Operations</v>
      </c>
      <c r="L3858" s="72" t="s">
        <v>632</v>
      </c>
      <c r="M3858" s="73" t="s">
        <v>2161</v>
      </c>
    </row>
    <row r="3859" spans="1:13" ht="15" customHeight="1" x14ac:dyDescent="0.25">
      <c r="A3859" s="64" t="s">
        <v>229</v>
      </c>
      <c r="B3859" s="65" t="s">
        <v>230</v>
      </c>
      <c r="C3859" s="65" t="s">
        <v>1264</v>
      </c>
      <c r="D3859" s="65" t="s">
        <v>1266</v>
      </c>
      <c r="E3859" s="77" t="s">
        <v>361</v>
      </c>
      <c r="F3859" s="65" t="s">
        <v>633</v>
      </c>
      <c r="G3859" s="65" t="s">
        <v>644</v>
      </c>
      <c r="H3859" s="65" t="s">
        <v>635</v>
      </c>
      <c r="I3859" s="81">
        <v>1305.2099999999991</v>
      </c>
      <c r="J3859" s="48" t="str">
        <f t="shared" si="60"/>
        <v>650 Dept of Alcoholic Beverage Control</v>
      </c>
      <c r="K3859" s="48" t="str">
        <f>IFERROR(VLOOKUP(C3859,AppropUnits[],13,0),D3859)</f>
        <v>DABC Operations</v>
      </c>
      <c r="L3859" s="72" t="s">
        <v>632</v>
      </c>
      <c r="M3859" s="73" t="s">
        <v>2161</v>
      </c>
    </row>
    <row r="3860" spans="1:13" ht="15" customHeight="1" x14ac:dyDescent="0.25">
      <c r="A3860" s="64" t="s">
        <v>229</v>
      </c>
      <c r="B3860" s="65" t="s">
        <v>230</v>
      </c>
      <c r="C3860" s="65" t="s">
        <v>1264</v>
      </c>
      <c r="D3860" s="65" t="s">
        <v>1266</v>
      </c>
      <c r="E3860" s="77" t="s">
        <v>361</v>
      </c>
      <c r="F3860" s="65" t="s">
        <v>633</v>
      </c>
      <c r="G3860" s="65" t="s">
        <v>652</v>
      </c>
      <c r="H3860" s="65" t="s">
        <v>635</v>
      </c>
      <c r="I3860" s="81">
        <v>55796.347156660006</v>
      </c>
      <c r="J3860" s="48" t="str">
        <f t="shared" si="60"/>
        <v>650 Dept of Alcoholic Beverage Control</v>
      </c>
      <c r="K3860" s="48" t="str">
        <f>IFERROR(VLOOKUP(C3860,AppropUnits[],13,0),D3860)</f>
        <v>DABC Operations</v>
      </c>
      <c r="L3860" s="72" t="s">
        <v>632</v>
      </c>
      <c r="M3860" s="73" t="s">
        <v>2161</v>
      </c>
    </row>
    <row r="3861" spans="1:13" ht="15" customHeight="1" x14ac:dyDescent="0.25">
      <c r="A3861" s="64" t="s">
        <v>229</v>
      </c>
      <c r="B3861" s="65" t="s">
        <v>230</v>
      </c>
      <c r="C3861" s="65" t="s">
        <v>1267</v>
      </c>
      <c r="D3861" s="65" t="s">
        <v>1268</v>
      </c>
      <c r="E3861" s="77" t="s">
        <v>361</v>
      </c>
      <c r="F3861" s="65" t="s">
        <v>633</v>
      </c>
      <c r="G3861" s="65" t="s">
        <v>634</v>
      </c>
      <c r="H3861" s="65" t="s">
        <v>13</v>
      </c>
      <c r="I3861" s="81">
        <v>-351.38223931684956</v>
      </c>
      <c r="J3861" s="48" t="str">
        <f t="shared" si="60"/>
        <v>650 Dept of Alcoholic Beverage Control</v>
      </c>
      <c r="K3861" s="48" t="str">
        <f>IFERROR(VLOOKUP(C3861,AppropUnits[],13,0),D3861)</f>
        <v>DABC Warehouse &amp; Distribution</v>
      </c>
      <c r="L3861" s="72" t="s">
        <v>632</v>
      </c>
      <c r="M3861" s="73" t="s">
        <v>2161</v>
      </c>
    </row>
    <row r="3862" spans="1:13" ht="15" customHeight="1" x14ac:dyDescent="0.25">
      <c r="A3862" s="64" t="s">
        <v>229</v>
      </c>
      <c r="B3862" s="65" t="s">
        <v>230</v>
      </c>
      <c r="C3862" s="65" t="s">
        <v>1267</v>
      </c>
      <c r="D3862" s="65" t="s">
        <v>1268</v>
      </c>
      <c r="E3862" s="77" t="s">
        <v>361</v>
      </c>
      <c r="F3862" s="65" t="s">
        <v>633</v>
      </c>
      <c r="G3862" s="65" t="s">
        <v>634</v>
      </c>
      <c r="H3862" s="65" t="s">
        <v>635</v>
      </c>
      <c r="I3862" s="81">
        <v>1362.7280000000017</v>
      </c>
      <c r="J3862" s="48" t="str">
        <f t="shared" si="60"/>
        <v>650 Dept of Alcoholic Beverage Control</v>
      </c>
      <c r="K3862" s="48" t="str">
        <f>IFERROR(VLOOKUP(C3862,AppropUnits[],13,0),D3862)</f>
        <v>DABC Warehouse &amp; Distribution</v>
      </c>
      <c r="L3862" s="72" t="s">
        <v>632</v>
      </c>
      <c r="M3862" s="73" t="s">
        <v>2161</v>
      </c>
    </row>
    <row r="3863" spans="1:13" ht="15" customHeight="1" x14ac:dyDescent="0.25">
      <c r="A3863" s="64" t="s">
        <v>229</v>
      </c>
      <c r="B3863" s="65" t="s">
        <v>230</v>
      </c>
      <c r="C3863" s="65" t="s">
        <v>1267</v>
      </c>
      <c r="D3863" s="65" t="s">
        <v>1268</v>
      </c>
      <c r="E3863" s="77" t="s">
        <v>361</v>
      </c>
      <c r="F3863" s="65" t="s">
        <v>633</v>
      </c>
      <c r="G3863" s="65" t="s">
        <v>667</v>
      </c>
      <c r="H3863" s="65" t="s">
        <v>635</v>
      </c>
      <c r="I3863" s="81">
        <v>465.4799999999986</v>
      </c>
      <c r="J3863" s="48" t="str">
        <f t="shared" si="60"/>
        <v>650 Dept of Alcoholic Beverage Control</v>
      </c>
      <c r="K3863" s="48" t="str">
        <f>IFERROR(VLOOKUP(C3863,AppropUnits[],13,0),D3863)</f>
        <v>DABC Warehouse &amp; Distribution</v>
      </c>
      <c r="L3863" s="72" t="s">
        <v>632</v>
      </c>
      <c r="M3863" s="73" t="s">
        <v>2161</v>
      </c>
    </row>
    <row r="3864" spans="1:13" ht="15" customHeight="1" x14ac:dyDescent="0.25">
      <c r="A3864" s="64" t="s">
        <v>229</v>
      </c>
      <c r="B3864" s="65" t="s">
        <v>230</v>
      </c>
      <c r="C3864" s="65" t="s">
        <v>1267</v>
      </c>
      <c r="D3864" s="65" t="s">
        <v>1268</v>
      </c>
      <c r="E3864" s="77" t="s">
        <v>361</v>
      </c>
      <c r="F3864" s="65" t="s">
        <v>633</v>
      </c>
      <c r="G3864" s="65" t="s">
        <v>644</v>
      </c>
      <c r="H3864" s="65" t="s">
        <v>635</v>
      </c>
      <c r="I3864" s="81">
        <v>169.0199999999999</v>
      </c>
      <c r="J3864" s="48" t="str">
        <f t="shared" si="60"/>
        <v>650 Dept of Alcoholic Beverage Control</v>
      </c>
      <c r="K3864" s="48" t="str">
        <f>IFERROR(VLOOKUP(C3864,AppropUnits[],13,0),D3864)</f>
        <v>DABC Warehouse &amp; Distribution</v>
      </c>
      <c r="L3864" s="72" t="s">
        <v>632</v>
      </c>
      <c r="M3864" s="73" t="s">
        <v>2161</v>
      </c>
    </row>
    <row r="3865" spans="1:13" ht="15" customHeight="1" x14ac:dyDescent="0.25">
      <c r="A3865" s="64" t="s">
        <v>229</v>
      </c>
      <c r="B3865" s="65" t="s">
        <v>230</v>
      </c>
      <c r="C3865" s="65" t="s">
        <v>231</v>
      </c>
      <c r="D3865" s="65" t="s">
        <v>1269</v>
      </c>
      <c r="E3865" s="77" t="s">
        <v>361</v>
      </c>
      <c r="F3865" s="65" t="s">
        <v>633</v>
      </c>
      <c r="G3865" s="65" t="s">
        <v>634</v>
      </c>
      <c r="H3865" s="65" t="s">
        <v>13</v>
      </c>
      <c r="I3865" s="81">
        <v>-3781.1189999999929</v>
      </c>
      <c r="J3865" s="48" t="str">
        <f t="shared" si="60"/>
        <v>650 Dept of Alcoholic Beverage Control</v>
      </c>
      <c r="K3865" s="48" t="str">
        <f>IFERROR(VLOOKUP(C3865,AppropUnits[],13,0),D3865)</f>
        <v>DABC Stores &amp; Agencies</v>
      </c>
      <c r="L3865" s="72" t="s">
        <v>632</v>
      </c>
      <c r="M3865" s="73" t="s">
        <v>2161</v>
      </c>
    </row>
    <row r="3866" spans="1:13" ht="15" customHeight="1" x14ac:dyDescent="0.25">
      <c r="A3866" s="64" t="s">
        <v>229</v>
      </c>
      <c r="B3866" s="65" t="s">
        <v>230</v>
      </c>
      <c r="C3866" s="65" t="s">
        <v>231</v>
      </c>
      <c r="D3866" s="65" t="s">
        <v>1269</v>
      </c>
      <c r="E3866" s="77" t="s">
        <v>361</v>
      </c>
      <c r="F3866" s="65" t="s">
        <v>633</v>
      </c>
      <c r="G3866" s="65" t="s">
        <v>634</v>
      </c>
      <c r="H3866" s="65" t="s">
        <v>635</v>
      </c>
      <c r="I3866" s="81">
        <v>1725.5192000000029</v>
      </c>
      <c r="J3866" s="48" t="str">
        <f t="shared" si="60"/>
        <v>650 Dept of Alcoholic Beverage Control</v>
      </c>
      <c r="K3866" s="48" t="str">
        <f>IFERROR(VLOOKUP(C3866,AppropUnits[],13,0),D3866)</f>
        <v>DABC Stores &amp; Agencies</v>
      </c>
      <c r="L3866" s="72" t="s">
        <v>632</v>
      </c>
      <c r="M3866" s="73" t="s">
        <v>2161</v>
      </c>
    </row>
    <row r="3867" spans="1:13" ht="15" customHeight="1" x14ac:dyDescent="0.25">
      <c r="A3867" s="64" t="s">
        <v>229</v>
      </c>
      <c r="B3867" s="65" t="s">
        <v>230</v>
      </c>
      <c r="C3867" s="65" t="s">
        <v>231</v>
      </c>
      <c r="D3867" s="65" t="s">
        <v>1269</v>
      </c>
      <c r="E3867" s="77" t="s">
        <v>361</v>
      </c>
      <c r="F3867" s="65" t="s">
        <v>633</v>
      </c>
      <c r="G3867" s="65" t="s">
        <v>651</v>
      </c>
      <c r="H3867" s="65" t="s">
        <v>635</v>
      </c>
      <c r="I3867" s="81">
        <v>0</v>
      </c>
      <c r="J3867" s="48" t="str">
        <f t="shared" si="60"/>
        <v>650 Dept of Alcoholic Beverage Control</v>
      </c>
      <c r="K3867" s="48" t="str">
        <f>IFERROR(VLOOKUP(C3867,AppropUnits[],13,0),D3867)</f>
        <v>DABC Stores &amp; Agencies</v>
      </c>
      <c r="L3867" s="72" t="s">
        <v>632</v>
      </c>
      <c r="M3867" s="73" t="s">
        <v>2161</v>
      </c>
    </row>
    <row r="3868" spans="1:13" ht="15" customHeight="1" x14ac:dyDescent="0.25">
      <c r="A3868" s="64" t="s">
        <v>229</v>
      </c>
      <c r="B3868" s="65" t="s">
        <v>230</v>
      </c>
      <c r="C3868" s="65" t="s">
        <v>231</v>
      </c>
      <c r="D3868" s="65" t="s">
        <v>1269</v>
      </c>
      <c r="E3868" s="77" t="s">
        <v>361</v>
      </c>
      <c r="F3868" s="65" t="s">
        <v>633</v>
      </c>
      <c r="G3868" s="65" t="s">
        <v>667</v>
      </c>
      <c r="H3868" s="65" t="s">
        <v>635</v>
      </c>
      <c r="I3868" s="81">
        <v>3314.3899999999899</v>
      </c>
      <c r="J3868" s="48" t="str">
        <f t="shared" si="60"/>
        <v>650 Dept of Alcoholic Beverage Control</v>
      </c>
      <c r="K3868" s="48" t="str">
        <f>IFERROR(VLOOKUP(C3868,AppropUnits[],13,0),D3868)</f>
        <v>DABC Stores &amp; Agencies</v>
      </c>
      <c r="L3868" s="72" t="s">
        <v>632</v>
      </c>
      <c r="M3868" s="73" t="s">
        <v>2161</v>
      </c>
    </row>
    <row r="3869" spans="1:13" ht="15" customHeight="1" x14ac:dyDescent="0.25">
      <c r="A3869" s="64" t="s">
        <v>229</v>
      </c>
      <c r="B3869" s="65" t="s">
        <v>230</v>
      </c>
      <c r="C3869" s="65" t="s">
        <v>231</v>
      </c>
      <c r="D3869" s="65" t="s">
        <v>1269</v>
      </c>
      <c r="E3869" s="77" t="s">
        <v>361</v>
      </c>
      <c r="F3869" s="65" t="s">
        <v>633</v>
      </c>
      <c r="G3869" s="65" t="s">
        <v>644</v>
      </c>
      <c r="H3869" s="65" t="s">
        <v>635</v>
      </c>
      <c r="I3869" s="81">
        <v>957.77999999999872</v>
      </c>
      <c r="J3869" s="48" t="str">
        <f t="shared" si="60"/>
        <v>650 Dept of Alcoholic Beverage Control</v>
      </c>
      <c r="K3869" s="48" t="str">
        <f>IFERROR(VLOOKUP(C3869,AppropUnits[],13,0),D3869)</f>
        <v>DABC Stores &amp; Agencies</v>
      </c>
      <c r="L3869" s="72" t="s">
        <v>632</v>
      </c>
      <c r="M3869" s="73" t="s">
        <v>2161</v>
      </c>
    </row>
    <row r="3870" spans="1:13" ht="15" customHeight="1" x14ac:dyDescent="0.25">
      <c r="A3870" s="64" t="s">
        <v>232</v>
      </c>
      <c r="B3870" s="65" t="s">
        <v>233</v>
      </c>
      <c r="C3870" s="65" t="s">
        <v>1270</v>
      </c>
      <c r="D3870" s="65" t="s">
        <v>1271</v>
      </c>
      <c r="E3870" s="77" t="s">
        <v>361</v>
      </c>
      <c r="F3870" s="65" t="s">
        <v>633</v>
      </c>
      <c r="G3870" s="65" t="s">
        <v>634</v>
      </c>
      <c r="H3870" s="65" t="s">
        <v>635</v>
      </c>
      <c r="I3870" s="81">
        <v>0.13120000000000001</v>
      </c>
      <c r="J3870" s="48" t="str">
        <f t="shared" si="60"/>
        <v>660 Labor Commission</v>
      </c>
      <c r="K3870" s="48" t="str">
        <f>IFERROR(VLOOKUP(C3870,AppropUnits[],13,0),D3870)</f>
        <v>LBR Employers' Reinsurance Fund</v>
      </c>
      <c r="L3870" s="72" t="s">
        <v>632</v>
      </c>
      <c r="M3870" s="73" t="s">
        <v>2161</v>
      </c>
    </row>
    <row r="3871" spans="1:13" ht="15" customHeight="1" x14ac:dyDescent="0.25">
      <c r="A3871" s="64" t="s">
        <v>232</v>
      </c>
      <c r="B3871" s="65" t="s">
        <v>233</v>
      </c>
      <c r="C3871" s="65" t="s">
        <v>1270</v>
      </c>
      <c r="D3871" s="65" t="s">
        <v>1271</v>
      </c>
      <c r="E3871" s="77" t="s">
        <v>361</v>
      </c>
      <c r="F3871" s="65" t="s">
        <v>633</v>
      </c>
      <c r="G3871" s="65" t="s">
        <v>644</v>
      </c>
      <c r="H3871" s="65" t="s">
        <v>635</v>
      </c>
      <c r="I3871" s="81">
        <v>37.559999999999974</v>
      </c>
      <c r="J3871" s="48" t="str">
        <f t="shared" si="60"/>
        <v>660 Labor Commission</v>
      </c>
      <c r="K3871" s="48" t="str">
        <f>IFERROR(VLOOKUP(C3871,AppropUnits[],13,0),D3871)</f>
        <v>LBR Employers' Reinsurance Fund</v>
      </c>
      <c r="L3871" s="72" t="s">
        <v>632</v>
      </c>
      <c r="M3871" s="73" t="s">
        <v>2161</v>
      </c>
    </row>
    <row r="3872" spans="1:13" ht="15" customHeight="1" x14ac:dyDescent="0.25">
      <c r="A3872" s="64" t="s">
        <v>232</v>
      </c>
      <c r="B3872" s="65" t="s">
        <v>233</v>
      </c>
      <c r="C3872" s="65" t="s">
        <v>1272</v>
      </c>
      <c r="D3872" s="65" t="s">
        <v>1273</v>
      </c>
      <c r="E3872" s="77" t="s">
        <v>361</v>
      </c>
      <c r="F3872" s="65" t="s">
        <v>633</v>
      </c>
      <c r="G3872" s="65" t="s">
        <v>634</v>
      </c>
      <c r="H3872" s="65" t="s">
        <v>13</v>
      </c>
      <c r="I3872" s="81">
        <v>-96.21239999999986</v>
      </c>
      <c r="J3872" s="48" t="str">
        <f t="shared" si="60"/>
        <v>660 Labor Commission</v>
      </c>
      <c r="K3872" s="48" t="str">
        <f>IFERROR(VLOOKUP(C3872,AppropUnits[],13,0),D3872)</f>
        <v>LBR Uninsured Employers' Fund</v>
      </c>
      <c r="L3872" s="72" t="s">
        <v>632</v>
      </c>
      <c r="M3872" s="73" t="s">
        <v>2161</v>
      </c>
    </row>
    <row r="3873" spans="1:13" ht="15" customHeight="1" x14ac:dyDescent="0.25">
      <c r="A3873" s="64" t="s">
        <v>232</v>
      </c>
      <c r="B3873" s="65" t="s">
        <v>233</v>
      </c>
      <c r="C3873" s="65" t="s">
        <v>1272</v>
      </c>
      <c r="D3873" s="65" t="s">
        <v>1273</v>
      </c>
      <c r="E3873" s="77" t="s">
        <v>361</v>
      </c>
      <c r="F3873" s="65" t="s">
        <v>633</v>
      </c>
      <c r="G3873" s="65" t="s">
        <v>634</v>
      </c>
      <c r="H3873" s="65" t="s">
        <v>635</v>
      </c>
      <c r="I3873" s="81">
        <v>65.57120000000009</v>
      </c>
      <c r="J3873" s="48" t="str">
        <f t="shared" si="60"/>
        <v>660 Labor Commission</v>
      </c>
      <c r="K3873" s="48" t="str">
        <f>IFERROR(VLOOKUP(C3873,AppropUnits[],13,0),D3873)</f>
        <v>LBR Uninsured Employers' Fund</v>
      </c>
      <c r="L3873" s="72" t="s">
        <v>632</v>
      </c>
      <c r="M3873" s="73" t="s">
        <v>2161</v>
      </c>
    </row>
    <row r="3874" spans="1:13" ht="15" customHeight="1" x14ac:dyDescent="0.25">
      <c r="A3874" s="64" t="s">
        <v>232</v>
      </c>
      <c r="B3874" s="65" t="s">
        <v>233</v>
      </c>
      <c r="C3874" s="65" t="s">
        <v>1272</v>
      </c>
      <c r="D3874" s="65" t="s">
        <v>1273</v>
      </c>
      <c r="E3874" s="77" t="s">
        <v>361</v>
      </c>
      <c r="F3874" s="65" t="s">
        <v>633</v>
      </c>
      <c r="G3874" s="65" t="s">
        <v>667</v>
      </c>
      <c r="H3874" s="65" t="s">
        <v>635</v>
      </c>
      <c r="I3874" s="81">
        <v>155.15999999999954</v>
      </c>
      <c r="J3874" s="48" t="str">
        <f t="shared" si="60"/>
        <v>660 Labor Commission</v>
      </c>
      <c r="K3874" s="48" t="str">
        <f>IFERROR(VLOOKUP(C3874,AppropUnits[],13,0),D3874)</f>
        <v>LBR Uninsured Employers' Fund</v>
      </c>
      <c r="L3874" s="72" t="s">
        <v>632</v>
      </c>
      <c r="M3874" s="73" t="s">
        <v>2161</v>
      </c>
    </row>
    <row r="3875" spans="1:13" ht="15" customHeight="1" x14ac:dyDescent="0.25">
      <c r="A3875" s="64" t="s">
        <v>232</v>
      </c>
      <c r="B3875" s="65" t="s">
        <v>233</v>
      </c>
      <c r="C3875" s="65" t="s">
        <v>1272</v>
      </c>
      <c r="D3875" s="65" t="s">
        <v>1273</v>
      </c>
      <c r="E3875" s="77" t="s">
        <v>361</v>
      </c>
      <c r="F3875" s="65" t="s">
        <v>633</v>
      </c>
      <c r="G3875" s="65" t="s">
        <v>644</v>
      </c>
      <c r="H3875" s="65" t="s">
        <v>635</v>
      </c>
      <c r="I3875" s="81">
        <v>37.559999999999974</v>
      </c>
      <c r="J3875" s="48" t="str">
        <f t="shared" si="60"/>
        <v>660 Labor Commission</v>
      </c>
      <c r="K3875" s="48" t="str">
        <f>IFERROR(VLOOKUP(C3875,AppropUnits[],13,0),D3875)</f>
        <v>LBR Uninsured Employers' Fund</v>
      </c>
      <c r="L3875" s="72" t="s">
        <v>632</v>
      </c>
      <c r="M3875" s="73" t="s">
        <v>2161</v>
      </c>
    </row>
    <row r="3876" spans="1:13" ht="15" customHeight="1" x14ac:dyDescent="0.25">
      <c r="A3876" s="64" t="s">
        <v>232</v>
      </c>
      <c r="B3876" s="65" t="s">
        <v>233</v>
      </c>
      <c r="C3876" s="65" t="s">
        <v>234</v>
      </c>
      <c r="D3876" s="65" t="s">
        <v>1274</v>
      </c>
      <c r="E3876" s="77" t="s">
        <v>361</v>
      </c>
      <c r="F3876" s="65" t="s">
        <v>633</v>
      </c>
      <c r="G3876" s="65" t="s">
        <v>634</v>
      </c>
      <c r="H3876" s="65" t="s">
        <v>635</v>
      </c>
      <c r="I3876" s="81">
        <v>1350.3799999999965</v>
      </c>
      <c r="J3876" s="48" t="str">
        <f t="shared" si="60"/>
        <v>660 Labor Commission</v>
      </c>
      <c r="K3876" s="48" t="str">
        <f>IFERROR(VLOOKUP(C3876,AppropUnits[],13,0),D3876)</f>
        <v>LBR Labor Commission Administration</v>
      </c>
      <c r="L3876" s="72" t="s">
        <v>632</v>
      </c>
      <c r="M3876" s="73" t="s">
        <v>2161</v>
      </c>
    </row>
    <row r="3877" spans="1:13" ht="15" customHeight="1" x14ac:dyDescent="0.25">
      <c r="A3877" s="64" t="s">
        <v>232</v>
      </c>
      <c r="B3877" s="65" t="s">
        <v>233</v>
      </c>
      <c r="C3877" s="65" t="s">
        <v>234</v>
      </c>
      <c r="D3877" s="65" t="s">
        <v>1274</v>
      </c>
      <c r="E3877" s="77" t="s">
        <v>361</v>
      </c>
      <c r="F3877" s="65" t="s">
        <v>633</v>
      </c>
      <c r="G3877" s="65" t="s">
        <v>650</v>
      </c>
      <c r="H3877" s="65" t="s">
        <v>635</v>
      </c>
      <c r="I3877" s="81">
        <v>501.99999999999989</v>
      </c>
      <c r="J3877" s="48" t="str">
        <f t="shared" si="60"/>
        <v>660 Labor Commission</v>
      </c>
      <c r="K3877" s="48" t="str">
        <f>IFERROR(VLOOKUP(C3877,AppropUnits[],13,0),D3877)</f>
        <v>LBR Labor Commission Administration</v>
      </c>
      <c r="L3877" s="72" t="s">
        <v>632</v>
      </c>
      <c r="M3877" s="73" t="s">
        <v>2161</v>
      </c>
    </row>
    <row r="3878" spans="1:13" ht="15" customHeight="1" x14ac:dyDescent="0.25">
      <c r="A3878" s="64" t="s">
        <v>232</v>
      </c>
      <c r="B3878" s="65" t="s">
        <v>233</v>
      </c>
      <c r="C3878" s="65" t="s">
        <v>234</v>
      </c>
      <c r="D3878" s="65" t="s">
        <v>1275</v>
      </c>
      <c r="E3878" s="77" t="s">
        <v>361</v>
      </c>
      <c r="F3878" s="65" t="s">
        <v>633</v>
      </c>
      <c r="G3878" s="65" t="s">
        <v>634</v>
      </c>
      <c r="H3878" s="65" t="s">
        <v>13</v>
      </c>
      <c r="I3878" s="81">
        <v>-188.45479999999861</v>
      </c>
      <c r="J3878" s="48" t="str">
        <f t="shared" si="60"/>
        <v>660 Labor Commission</v>
      </c>
      <c r="K3878" s="48" t="str">
        <f>IFERROR(VLOOKUP(C3878,AppropUnits[],13,0),D3878)</f>
        <v>LBR Labor Commission Administration</v>
      </c>
      <c r="L3878" s="72" t="s">
        <v>632</v>
      </c>
      <c r="M3878" s="73" t="s">
        <v>2161</v>
      </c>
    </row>
    <row r="3879" spans="1:13" ht="15" customHeight="1" x14ac:dyDescent="0.25">
      <c r="A3879" s="64" t="s">
        <v>232</v>
      </c>
      <c r="B3879" s="65" t="s">
        <v>233</v>
      </c>
      <c r="C3879" s="65" t="s">
        <v>234</v>
      </c>
      <c r="D3879" s="65" t="s">
        <v>1275</v>
      </c>
      <c r="E3879" s="77" t="s">
        <v>361</v>
      </c>
      <c r="F3879" s="65" t="s">
        <v>633</v>
      </c>
      <c r="G3879" s="65" t="s">
        <v>634</v>
      </c>
      <c r="H3879" s="65" t="s">
        <v>635</v>
      </c>
      <c r="I3879" s="81">
        <v>751.26520000000085</v>
      </c>
      <c r="J3879" s="48" t="str">
        <f t="shared" si="60"/>
        <v>660 Labor Commission</v>
      </c>
      <c r="K3879" s="48" t="str">
        <f>IFERROR(VLOOKUP(C3879,AppropUnits[],13,0),D3879)</f>
        <v>LBR Labor Commission Administration</v>
      </c>
      <c r="L3879" s="72" t="s">
        <v>632</v>
      </c>
      <c r="M3879" s="73" t="s">
        <v>2161</v>
      </c>
    </row>
    <row r="3880" spans="1:13" ht="15" customHeight="1" x14ac:dyDescent="0.25">
      <c r="A3880" s="64" t="s">
        <v>232</v>
      </c>
      <c r="B3880" s="65" t="s">
        <v>233</v>
      </c>
      <c r="C3880" s="65" t="s">
        <v>234</v>
      </c>
      <c r="D3880" s="65" t="s">
        <v>1275</v>
      </c>
      <c r="E3880" s="77" t="s">
        <v>361</v>
      </c>
      <c r="F3880" s="65" t="s">
        <v>633</v>
      </c>
      <c r="G3880" s="65" t="s">
        <v>649</v>
      </c>
      <c r="H3880" s="65" t="s">
        <v>635</v>
      </c>
      <c r="I3880" s="81">
        <v>54222.885000000024</v>
      </c>
      <c r="J3880" s="48" t="str">
        <f t="shared" si="60"/>
        <v>660 Labor Commission</v>
      </c>
      <c r="K3880" s="48" t="str">
        <f>IFERROR(VLOOKUP(C3880,AppropUnits[],13,0),D3880)</f>
        <v>LBR Labor Commission Administration</v>
      </c>
      <c r="L3880" s="72" t="s">
        <v>632</v>
      </c>
      <c r="M3880" s="73" t="s">
        <v>2161</v>
      </c>
    </row>
    <row r="3881" spans="1:13" ht="15" customHeight="1" x14ac:dyDescent="0.25">
      <c r="A3881" s="64" t="s">
        <v>232</v>
      </c>
      <c r="B3881" s="65" t="s">
        <v>233</v>
      </c>
      <c r="C3881" s="65" t="s">
        <v>234</v>
      </c>
      <c r="D3881" s="65" t="s">
        <v>1275</v>
      </c>
      <c r="E3881" s="77" t="s">
        <v>361</v>
      </c>
      <c r="F3881" s="65" t="s">
        <v>633</v>
      </c>
      <c r="G3881" s="65" t="s">
        <v>650</v>
      </c>
      <c r="H3881" s="65" t="s">
        <v>635</v>
      </c>
      <c r="I3881" s="81">
        <v>9624.25</v>
      </c>
      <c r="J3881" s="48" t="str">
        <f t="shared" si="60"/>
        <v>660 Labor Commission</v>
      </c>
      <c r="K3881" s="48" t="str">
        <f>IFERROR(VLOOKUP(C3881,AppropUnits[],13,0),D3881)</f>
        <v>LBR Labor Commission Administration</v>
      </c>
      <c r="L3881" s="72" t="s">
        <v>632</v>
      </c>
      <c r="M3881" s="73" t="s">
        <v>2161</v>
      </c>
    </row>
    <row r="3882" spans="1:13" ht="15" customHeight="1" x14ac:dyDescent="0.25">
      <c r="A3882" s="64" t="s">
        <v>232</v>
      </c>
      <c r="B3882" s="65" t="s">
        <v>233</v>
      </c>
      <c r="C3882" s="65" t="s">
        <v>234</v>
      </c>
      <c r="D3882" s="65" t="s">
        <v>1275</v>
      </c>
      <c r="E3882" s="77" t="s">
        <v>361</v>
      </c>
      <c r="F3882" s="65" t="s">
        <v>633</v>
      </c>
      <c r="G3882" s="65" t="s">
        <v>651</v>
      </c>
      <c r="H3882" s="65" t="s">
        <v>635</v>
      </c>
      <c r="I3882" s="81">
        <v>-170.37321599999996</v>
      </c>
      <c r="J3882" s="48" t="str">
        <f t="shared" si="60"/>
        <v>660 Labor Commission</v>
      </c>
      <c r="K3882" s="48" t="str">
        <f>IFERROR(VLOOKUP(C3882,AppropUnits[],13,0),D3882)</f>
        <v>LBR Labor Commission Administration</v>
      </c>
      <c r="L3882" s="72" t="s">
        <v>632</v>
      </c>
      <c r="M3882" s="73" t="s">
        <v>2161</v>
      </c>
    </row>
    <row r="3883" spans="1:13" ht="15" customHeight="1" x14ac:dyDescent="0.25">
      <c r="A3883" s="64" t="s">
        <v>232</v>
      </c>
      <c r="B3883" s="65" t="s">
        <v>233</v>
      </c>
      <c r="C3883" s="65" t="s">
        <v>234</v>
      </c>
      <c r="D3883" s="65" t="s">
        <v>1275</v>
      </c>
      <c r="E3883" s="77" t="s">
        <v>361</v>
      </c>
      <c r="F3883" s="65" t="s">
        <v>633</v>
      </c>
      <c r="G3883" s="65" t="s">
        <v>667</v>
      </c>
      <c r="H3883" s="65" t="s">
        <v>635</v>
      </c>
      <c r="I3883" s="81">
        <v>1530.0499999999954</v>
      </c>
      <c r="J3883" s="48" t="str">
        <f t="shared" si="60"/>
        <v>660 Labor Commission</v>
      </c>
      <c r="K3883" s="48" t="str">
        <f>IFERROR(VLOOKUP(C3883,AppropUnits[],13,0),D3883)</f>
        <v>LBR Labor Commission Administration</v>
      </c>
      <c r="L3883" s="72" t="s">
        <v>632</v>
      </c>
      <c r="M3883" s="73" t="s">
        <v>2161</v>
      </c>
    </row>
    <row r="3884" spans="1:13" ht="15" customHeight="1" x14ac:dyDescent="0.25">
      <c r="A3884" s="64" t="s">
        <v>232</v>
      </c>
      <c r="B3884" s="65" t="s">
        <v>233</v>
      </c>
      <c r="C3884" s="65" t="s">
        <v>234</v>
      </c>
      <c r="D3884" s="65" t="s">
        <v>1275</v>
      </c>
      <c r="E3884" s="77" t="s">
        <v>361</v>
      </c>
      <c r="F3884" s="65" t="s">
        <v>633</v>
      </c>
      <c r="G3884" s="65" t="s">
        <v>644</v>
      </c>
      <c r="H3884" s="65" t="s">
        <v>635</v>
      </c>
      <c r="I3884" s="81">
        <v>482.01999999999975</v>
      </c>
      <c r="J3884" s="48" t="str">
        <f t="shared" si="60"/>
        <v>660 Labor Commission</v>
      </c>
      <c r="K3884" s="48" t="str">
        <f>IFERROR(VLOOKUP(C3884,AppropUnits[],13,0),D3884)</f>
        <v>LBR Labor Commission Administration</v>
      </c>
      <c r="L3884" s="72" t="s">
        <v>632</v>
      </c>
      <c r="M3884" s="73" t="s">
        <v>2161</v>
      </c>
    </row>
    <row r="3885" spans="1:13" ht="15" customHeight="1" x14ac:dyDescent="0.25">
      <c r="A3885" s="64" t="s">
        <v>232</v>
      </c>
      <c r="B3885" s="65" t="s">
        <v>233</v>
      </c>
      <c r="C3885" s="65" t="s">
        <v>234</v>
      </c>
      <c r="D3885" s="65" t="s">
        <v>1275</v>
      </c>
      <c r="E3885" s="77" t="s">
        <v>361</v>
      </c>
      <c r="F3885" s="65" t="s">
        <v>633</v>
      </c>
      <c r="G3885" s="65" t="s">
        <v>652</v>
      </c>
      <c r="H3885" s="65" t="s">
        <v>635</v>
      </c>
      <c r="I3885" s="81">
        <v>10625.534882491997</v>
      </c>
      <c r="J3885" s="48" t="str">
        <f t="shared" si="60"/>
        <v>660 Labor Commission</v>
      </c>
      <c r="K3885" s="48" t="str">
        <f>IFERROR(VLOOKUP(C3885,AppropUnits[],13,0),D3885)</f>
        <v>LBR Labor Commission Administration</v>
      </c>
      <c r="L3885" s="72" t="s">
        <v>632</v>
      </c>
      <c r="M3885" s="73" t="s">
        <v>2161</v>
      </c>
    </row>
    <row r="3886" spans="1:13" ht="15" customHeight="1" x14ac:dyDescent="0.25">
      <c r="A3886" s="64" t="s">
        <v>232</v>
      </c>
      <c r="B3886" s="65" t="s">
        <v>233</v>
      </c>
      <c r="C3886" s="65" t="s">
        <v>1276</v>
      </c>
      <c r="D3886" s="65" t="s">
        <v>1277</v>
      </c>
      <c r="E3886" s="77" t="s">
        <v>361</v>
      </c>
      <c r="F3886" s="65" t="s">
        <v>633</v>
      </c>
      <c r="G3886" s="65" t="s">
        <v>634</v>
      </c>
      <c r="H3886" s="65" t="s">
        <v>13</v>
      </c>
      <c r="I3886" s="81">
        <v>-925.19319999999811</v>
      </c>
      <c r="J3886" s="48" t="str">
        <f t="shared" si="60"/>
        <v>660 Labor Commission</v>
      </c>
      <c r="K3886" s="48" t="str">
        <f>IFERROR(VLOOKUP(C3886,AppropUnits[],13,0),D3886)</f>
        <v>LBR Industrial Accidents</v>
      </c>
      <c r="L3886" s="72" t="s">
        <v>632</v>
      </c>
      <c r="M3886" s="73" t="s">
        <v>2161</v>
      </c>
    </row>
    <row r="3887" spans="1:13" ht="15" customHeight="1" x14ac:dyDescent="0.25">
      <c r="A3887" s="64" t="s">
        <v>232</v>
      </c>
      <c r="B3887" s="65" t="s">
        <v>233</v>
      </c>
      <c r="C3887" s="65" t="s">
        <v>1276</v>
      </c>
      <c r="D3887" s="65" t="s">
        <v>1277</v>
      </c>
      <c r="E3887" s="77" t="s">
        <v>361</v>
      </c>
      <c r="F3887" s="65" t="s">
        <v>633</v>
      </c>
      <c r="G3887" s="65" t="s">
        <v>634</v>
      </c>
      <c r="H3887" s="65" t="s">
        <v>635</v>
      </c>
      <c r="I3887" s="81">
        <v>556.119200000001</v>
      </c>
      <c r="J3887" s="48" t="str">
        <f t="shared" si="60"/>
        <v>660 Labor Commission</v>
      </c>
      <c r="K3887" s="48" t="str">
        <f>IFERROR(VLOOKUP(C3887,AppropUnits[],13,0),D3887)</f>
        <v>LBR Industrial Accidents</v>
      </c>
      <c r="L3887" s="72" t="s">
        <v>632</v>
      </c>
      <c r="M3887" s="73" t="s">
        <v>2161</v>
      </c>
    </row>
    <row r="3888" spans="1:13" ht="15" customHeight="1" x14ac:dyDescent="0.25">
      <c r="A3888" s="64" t="s">
        <v>232</v>
      </c>
      <c r="B3888" s="65" t="s">
        <v>233</v>
      </c>
      <c r="C3888" s="65" t="s">
        <v>1276</v>
      </c>
      <c r="D3888" s="65" t="s">
        <v>1277</v>
      </c>
      <c r="E3888" s="77" t="s">
        <v>361</v>
      </c>
      <c r="F3888" s="65" t="s">
        <v>633</v>
      </c>
      <c r="G3888" s="65" t="s">
        <v>667</v>
      </c>
      <c r="H3888" s="65" t="s">
        <v>635</v>
      </c>
      <c r="I3888" s="81">
        <v>1055.9499999999969</v>
      </c>
      <c r="J3888" s="48" t="str">
        <f t="shared" si="60"/>
        <v>660 Labor Commission</v>
      </c>
      <c r="K3888" s="48" t="str">
        <f>IFERROR(VLOOKUP(C3888,AppropUnits[],13,0),D3888)</f>
        <v>LBR Industrial Accidents</v>
      </c>
      <c r="L3888" s="72" t="s">
        <v>632</v>
      </c>
      <c r="M3888" s="73" t="s">
        <v>2161</v>
      </c>
    </row>
    <row r="3889" spans="1:13" ht="15" customHeight="1" x14ac:dyDescent="0.25">
      <c r="A3889" s="64" t="s">
        <v>232</v>
      </c>
      <c r="B3889" s="65" t="s">
        <v>233</v>
      </c>
      <c r="C3889" s="65" t="s">
        <v>1276</v>
      </c>
      <c r="D3889" s="65" t="s">
        <v>1277</v>
      </c>
      <c r="E3889" s="77" t="s">
        <v>361</v>
      </c>
      <c r="F3889" s="65" t="s">
        <v>633</v>
      </c>
      <c r="G3889" s="65" t="s">
        <v>644</v>
      </c>
      <c r="H3889" s="65" t="s">
        <v>635</v>
      </c>
      <c r="I3889" s="81">
        <v>547.74999999999955</v>
      </c>
      <c r="J3889" s="48" t="str">
        <f t="shared" si="60"/>
        <v>660 Labor Commission</v>
      </c>
      <c r="K3889" s="48" t="str">
        <f>IFERROR(VLOOKUP(C3889,AppropUnits[],13,0),D3889)</f>
        <v>LBR Industrial Accidents</v>
      </c>
      <c r="L3889" s="72" t="s">
        <v>632</v>
      </c>
      <c r="M3889" s="73" t="s">
        <v>2161</v>
      </c>
    </row>
    <row r="3890" spans="1:13" ht="15" customHeight="1" x14ac:dyDescent="0.25">
      <c r="A3890" s="64" t="s">
        <v>232</v>
      </c>
      <c r="B3890" s="65" t="s">
        <v>233</v>
      </c>
      <c r="C3890" s="65" t="s">
        <v>1278</v>
      </c>
      <c r="D3890" s="65" t="s">
        <v>1279</v>
      </c>
      <c r="E3890" s="77" t="s">
        <v>361</v>
      </c>
      <c r="F3890" s="65" t="s">
        <v>633</v>
      </c>
      <c r="G3890" s="65" t="s">
        <v>634</v>
      </c>
      <c r="H3890" s="65" t="s">
        <v>13</v>
      </c>
      <c r="I3890" s="81">
        <v>-190.1816999999989</v>
      </c>
      <c r="J3890" s="48" t="str">
        <f t="shared" si="60"/>
        <v>660 Labor Commission</v>
      </c>
      <c r="K3890" s="48" t="str">
        <f>IFERROR(VLOOKUP(C3890,AppropUnits[],13,0),D3890)</f>
        <v>LBR Adjudication</v>
      </c>
      <c r="L3890" s="72" t="s">
        <v>632</v>
      </c>
      <c r="M3890" s="73" t="s">
        <v>2161</v>
      </c>
    </row>
    <row r="3891" spans="1:13" ht="15" customHeight="1" x14ac:dyDescent="0.25">
      <c r="A3891" s="64" t="s">
        <v>232</v>
      </c>
      <c r="B3891" s="65" t="s">
        <v>233</v>
      </c>
      <c r="C3891" s="65" t="s">
        <v>1278</v>
      </c>
      <c r="D3891" s="65" t="s">
        <v>1279</v>
      </c>
      <c r="E3891" s="77" t="s">
        <v>361</v>
      </c>
      <c r="F3891" s="65" t="s">
        <v>633</v>
      </c>
      <c r="G3891" s="65" t="s">
        <v>634</v>
      </c>
      <c r="H3891" s="65" t="s">
        <v>635</v>
      </c>
      <c r="I3891" s="81">
        <v>377.76820000000055</v>
      </c>
      <c r="J3891" s="48" t="str">
        <f t="shared" si="60"/>
        <v>660 Labor Commission</v>
      </c>
      <c r="K3891" s="48" t="str">
        <f>IFERROR(VLOOKUP(C3891,AppropUnits[],13,0),D3891)</f>
        <v>LBR Adjudication</v>
      </c>
      <c r="L3891" s="72" t="s">
        <v>632</v>
      </c>
      <c r="M3891" s="73" t="s">
        <v>2161</v>
      </c>
    </row>
    <row r="3892" spans="1:13" ht="15" customHeight="1" x14ac:dyDescent="0.25">
      <c r="A3892" s="64" t="s">
        <v>232</v>
      </c>
      <c r="B3892" s="65" t="s">
        <v>233</v>
      </c>
      <c r="C3892" s="65" t="s">
        <v>1278</v>
      </c>
      <c r="D3892" s="65" t="s">
        <v>1279</v>
      </c>
      <c r="E3892" s="77" t="s">
        <v>361</v>
      </c>
      <c r="F3892" s="65" t="s">
        <v>633</v>
      </c>
      <c r="G3892" s="65" t="s">
        <v>667</v>
      </c>
      <c r="H3892" s="65" t="s">
        <v>635</v>
      </c>
      <c r="I3892" s="81">
        <v>827.51999999999748</v>
      </c>
      <c r="J3892" s="48" t="str">
        <f t="shared" si="60"/>
        <v>660 Labor Commission</v>
      </c>
      <c r="K3892" s="48" t="str">
        <f>IFERROR(VLOOKUP(C3892,AppropUnits[],13,0),D3892)</f>
        <v>LBR Adjudication</v>
      </c>
      <c r="L3892" s="72" t="s">
        <v>632</v>
      </c>
      <c r="M3892" s="73" t="s">
        <v>2161</v>
      </c>
    </row>
    <row r="3893" spans="1:13" ht="15" customHeight="1" x14ac:dyDescent="0.25">
      <c r="A3893" s="64" t="s">
        <v>232</v>
      </c>
      <c r="B3893" s="65" t="s">
        <v>233</v>
      </c>
      <c r="C3893" s="65" t="s">
        <v>1278</v>
      </c>
      <c r="D3893" s="65" t="s">
        <v>1279</v>
      </c>
      <c r="E3893" s="77" t="s">
        <v>361</v>
      </c>
      <c r="F3893" s="65" t="s">
        <v>633</v>
      </c>
      <c r="G3893" s="65" t="s">
        <v>644</v>
      </c>
      <c r="H3893" s="65" t="s">
        <v>635</v>
      </c>
      <c r="I3893" s="81">
        <v>294.2199999999998</v>
      </c>
      <c r="J3893" s="48" t="str">
        <f t="shared" si="60"/>
        <v>660 Labor Commission</v>
      </c>
      <c r="K3893" s="48" t="str">
        <f>IFERROR(VLOOKUP(C3893,AppropUnits[],13,0),D3893)</f>
        <v>LBR Adjudication</v>
      </c>
      <c r="L3893" s="72" t="s">
        <v>632</v>
      </c>
      <c r="M3893" s="73" t="s">
        <v>2161</v>
      </c>
    </row>
    <row r="3894" spans="1:13" ht="15" customHeight="1" x14ac:dyDescent="0.25">
      <c r="A3894" s="64" t="s">
        <v>232</v>
      </c>
      <c r="B3894" s="65" t="s">
        <v>233</v>
      </c>
      <c r="C3894" s="65" t="s">
        <v>235</v>
      </c>
      <c r="D3894" s="65" t="s">
        <v>1280</v>
      </c>
      <c r="E3894" s="77" t="s">
        <v>361</v>
      </c>
      <c r="F3894" s="65" t="s">
        <v>633</v>
      </c>
      <c r="G3894" s="65" t="s">
        <v>634</v>
      </c>
      <c r="H3894" s="65" t="s">
        <v>13</v>
      </c>
      <c r="I3894" s="81">
        <v>-44.025635742590929</v>
      </c>
      <c r="J3894" s="48" t="str">
        <f t="shared" si="60"/>
        <v>660 Labor Commission</v>
      </c>
      <c r="K3894" s="48" t="str">
        <f>IFERROR(VLOOKUP(C3894,AppropUnits[],13,0),D3894)</f>
        <v>LBR Boiler Elevator &amp; Coal Mine Safety Division</v>
      </c>
      <c r="L3894" s="72" t="s">
        <v>632</v>
      </c>
      <c r="M3894" s="73" t="s">
        <v>2161</v>
      </c>
    </row>
    <row r="3895" spans="1:13" ht="15" customHeight="1" x14ac:dyDescent="0.25">
      <c r="A3895" s="64" t="s">
        <v>232</v>
      </c>
      <c r="B3895" s="65" t="s">
        <v>233</v>
      </c>
      <c r="C3895" s="65" t="s">
        <v>235</v>
      </c>
      <c r="D3895" s="65" t="s">
        <v>1280</v>
      </c>
      <c r="E3895" s="77" t="s">
        <v>361</v>
      </c>
      <c r="F3895" s="65" t="s">
        <v>633</v>
      </c>
      <c r="G3895" s="65" t="s">
        <v>634</v>
      </c>
      <c r="H3895" s="65" t="s">
        <v>635</v>
      </c>
      <c r="I3895" s="81">
        <v>425.26660000000061</v>
      </c>
      <c r="J3895" s="48" t="str">
        <f t="shared" si="60"/>
        <v>660 Labor Commission</v>
      </c>
      <c r="K3895" s="48" t="str">
        <f>IFERROR(VLOOKUP(C3895,AppropUnits[],13,0),D3895)</f>
        <v>LBR Boiler Elevator &amp; Coal Mine Safety Division</v>
      </c>
      <c r="L3895" s="72" t="s">
        <v>632</v>
      </c>
      <c r="M3895" s="73" t="s">
        <v>2161</v>
      </c>
    </row>
    <row r="3896" spans="1:13" ht="15" customHeight="1" x14ac:dyDescent="0.25">
      <c r="A3896" s="64" t="s">
        <v>232</v>
      </c>
      <c r="B3896" s="65" t="s">
        <v>233</v>
      </c>
      <c r="C3896" s="65" t="s">
        <v>235</v>
      </c>
      <c r="D3896" s="65" t="s">
        <v>1280</v>
      </c>
      <c r="E3896" s="77" t="s">
        <v>361</v>
      </c>
      <c r="F3896" s="65" t="s">
        <v>633</v>
      </c>
      <c r="G3896" s="65" t="s">
        <v>667</v>
      </c>
      <c r="H3896" s="65" t="s">
        <v>635</v>
      </c>
      <c r="I3896" s="81">
        <v>1004.2299999999971</v>
      </c>
      <c r="J3896" s="48" t="str">
        <f t="shared" si="60"/>
        <v>660 Labor Commission</v>
      </c>
      <c r="K3896" s="48" t="str">
        <f>IFERROR(VLOOKUP(C3896,AppropUnits[],13,0),D3896)</f>
        <v>LBR Boiler Elevator &amp; Coal Mine Safety Division</v>
      </c>
      <c r="L3896" s="72" t="s">
        <v>632</v>
      </c>
      <c r="M3896" s="73" t="s">
        <v>2161</v>
      </c>
    </row>
    <row r="3897" spans="1:13" ht="15" customHeight="1" x14ac:dyDescent="0.25">
      <c r="A3897" s="64" t="s">
        <v>232</v>
      </c>
      <c r="B3897" s="65" t="s">
        <v>233</v>
      </c>
      <c r="C3897" s="65" t="s">
        <v>235</v>
      </c>
      <c r="D3897" s="65" t="s">
        <v>1280</v>
      </c>
      <c r="E3897" s="77" t="s">
        <v>361</v>
      </c>
      <c r="F3897" s="65" t="s">
        <v>633</v>
      </c>
      <c r="G3897" s="65" t="s">
        <v>644</v>
      </c>
      <c r="H3897" s="65" t="s">
        <v>635</v>
      </c>
      <c r="I3897" s="81">
        <v>361.51499999999976</v>
      </c>
      <c r="J3897" s="48" t="str">
        <f t="shared" si="60"/>
        <v>660 Labor Commission</v>
      </c>
      <c r="K3897" s="48" t="str">
        <f>IFERROR(VLOOKUP(C3897,AppropUnits[],13,0),D3897)</f>
        <v>LBR Boiler Elevator &amp; Coal Mine Safety Division</v>
      </c>
      <c r="L3897" s="72" t="s">
        <v>632</v>
      </c>
      <c r="M3897" s="73" t="s">
        <v>2161</v>
      </c>
    </row>
    <row r="3898" spans="1:13" ht="15" customHeight="1" x14ac:dyDescent="0.25">
      <c r="A3898" s="64" t="s">
        <v>232</v>
      </c>
      <c r="B3898" s="65" t="s">
        <v>233</v>
      </c>
      <c r="C3898" s="65" t="s">
        <v>1281</v>
      </c>
      <c r="D3898" s="65" t="s">
        <v>1282</v>
      </c>
      <c r="E3898" s="77" t="s">
        <v>361</v>
      </c>
      <c r="F3898" s="65" t="s">
        <v>633</v>
      </c>
      <c r="G3898" s="65" t="s">
        <v>634</v>
      </c>
      <c r="H3898" s="65" t="s">
        <v>13</v>
      </c>
      <c r="I3898" s="81">
        <v>-42.688199999999931</v>
      </c>
      <c r="J3898" s="48" t="str">
        <f t="shared" si="60"/>
        <v>660 Labor Commission</v>
      </c>
      <c r="K3898" s="48" t="str">
        <f>IFERROR(VLOOKUP(C3898,AppropUnits[],13,0),D3898)</f>
        <v>LBR Workplace Safety</v>
      </c>
      <c r="L3898" s="72" t="s">
        <v>632</v>
      </c>
      <c r="M3898" s="73" t="s">
        <v>2161</v>
      </c>
    </row>
    <row r="3899" spans="1:13" ht="15" customHeight="1" x14ac:dyDescent="0.25">
      <c r="A3899" s="64" t="s">
        <v>232</v>
      </c>
      <c r="B3899" s="65" t="s">
        <v>233</v>
      </c>
      <c r="C3899" s="65" t="s">
        <v>1283</v>
      </c>
      <c r="D3899" s="65" t="s">
        <v>1284</v>
      </c>
      <c r="E3899" s="77" t="s">
        <v>361</v>
      </c>
      <c r="F3899" s="65" t="s">
        <v>633</v>
      </c>
      <c r="G3899" s="65" t="s">
        <v>634</v>
      </c>
      <c r="H3899" s="65" t="s">
        <v>13</v>
      </c>
      <c r="I3899" s="81">
        <v>-1544.912235742589</v>
      </c>
      <c r="J3899" s="48" t="str">
        <f t="shared" si="60"/>
        <v>660 Labor Commission</v>
      </c>
      <c r="K3899" s="48" t="str">
        <f>IFERROR(VLOOKUP(C3899,AppropUnits[],13,0),D3899)</f>
        <v>LBR Antidiscrimination &amp; Labor</v>
      </c>
      <c r="L3899" s="72" t="s">
        <v>632</v>
      </c>
      <c r="M3899" s="73" t="s">
        <v>2161</v>
      </c>
    </row>
    <row r="3900" spans="1:13" ht="15" customHeight="1" x14ac:dyDescent="0.25">
      <c r="A3900" s="64" t="s">
        <v>232</v>
      </c>
      <c r="B3900" s="65" t="s">
        <v>233</v>
      </c>
      <c r="C3900" s="65" t="s">
        <v>1283</v>
      </c>
      <c r="D3900" s="65" t="s">
        <v>1284</v>
      </c>
      <c r="E3900" s="77" t="s">
        <v>361</v>
      </c>
      <c r="F3900" s="65" t="s">
        <v>633</v>
      </c>
      <c r="G3900" s="65" t="s">
        <v>634</v>
      </c>
      <c r="H3900" s="65" t="s">
        <v>635</v>
      </c>
      <c r="I3900" s="81">
        <v>612.28420000000085</v>
      </c>
      <c r="J3900" s="48" t="str">
        <f t="shared" si="60"/>
        <v>660 Labor Commission</v>
      </c>
      <c r="K3900" s="48" t="str">
        <f>IFERROR(VLOOKUP(C3900,AppropUnits[],13,0),D3900)</f>
        <v>LBR Antidiscrimination &amp; Labor</v>
      </c>
      <c r="L3900" s="72" t="s">
        <v>632</v>
      </c>
      <c r="M3900" s="73" t="s">
        <v>2161</v>
      </c>
    </row>
    <row r="3901" spans="1:13" ht="15" customHeight="1" x14ac:dyDescent="0.25">
      <c r="A3901" s="64" t="s">
        <v>232</v>
      </c>
      <c r="B3901" s="65" t="s">
        <v>233</v>
      </c>
      <c r="C3901" s="65" t="s">
        <v>1283</v>
      </c>
      <c r="D3901" s="65" t="s">
        <v>1284</v>
      </c>
      <c r="E3901" s="77" t="s">
        <v>361</v>
      </c>
      <c r="F3901" s="65" t="s">
        <v>633</v>
      </c>
      <c r="G3901" s="65" t="s">
        <v>667</v>
      </c>
      <c r="H3901" s="65" t="s">
        <v>635</v>
      </c>
      <c r="I3901" s="81">
        <v>1137.8399999999965</v>
      </c>
      <c r="J3901" s="48" t="str">
        <f t="shared" si="60"/>
        <v>660 Labor Commission</v>
      </c>
      <c r="K3901" s="48" t="str">
        <f>IFERROR(VLOOKUP(C3901,AppropUnits[],13,0),D3901)</f>
        <v>LBR Antidiscrimination &amp; Labor</v>
      </c>
      <c r="L3901" s="72" t="s">
        <v>632</v>
      </c>
      <c r="M3901" s="73" t="s">
        <v>2161</v>
      </c>
    </row>
    <row r="3902" spans="1:13" ht="15" customHeight="1" x14ac:dyDescent="0.25">
      <c r="A3902" s="64" t="s">
        <v>232</v>
      </c>
      <c r="B3902" s="65" t="s">
        <v>233</v>
      </c>
      <c r="C3902" s="65" t="s">
        <v>1283</v>
      </c>
      <c r="D3902" s="65" t="s">
        <v>1284</v>
      </c>
      <c r="E3902" s="77" t="s">
        <v>361</v>
      </c>
      <c r="F3902" s="65" t="s">
        <v>633</v>
      </c>
      <c r="G3902" s="65" t="s">
        <v>644</v>
      </c>
      <c r="H3902" s="65" t="s">
        <v>635</v>
      </c>
      <c r="I3902" s="81">
        <v>560.26999999999964</v>
      </c>
      <c r="J3902" s="48" t="str">
        <f t="shared" si="60"/>
        <v>660 Labor Commission</v>
      </c>
      <c r="K3902" s="48" t="str">
        <f>IFERROR(VLOOKUP(C3902,AppropUnits[],13,0),D3902)</f>
        <v>LBR Antidiscrimination &amp; Labor</v>
      </c>
      <c r="L3902" s="72" t="s">
        <v>632</v>
      </c>
      <c r="M3902" s="73" t="s">
        <v>2161</v>
      </c>
    </row>
    <row r="3903" spans="1:13" ht="15" customHeight="1" x14ac:dyDescent="0.25">
      <c r="A3903" s="64" t="s">
        <v>232</v>
      </c>
      <c r="B3903" s="65" t="s">
        <v>233</v>
      </c>
      <c r="C3903" s="65" t="s">
        <v>236</v>
      </c>
      <c r="D3903" s="65" t="s">
        <v>1285</v>
      </c>
      <c r="E3903" s="77" t="s">
        <v>361</v>
      </c>
      <c r="F3903" s="65" t="s">
        <v>633</v>
      </c>
      <c r="G3903" s="65" t="s">
        <v>634</v>
      </c>
      <c r="H3903" s="65" t="s">
        <v>13</v>
      </c>
      <c r="I3903" s="81">
        <v>-590.36859999999865</v>
      </c>
      <c r="J3903" s="48" t="str">
        <f t="shared" si="60"/>
        <v>660 Labor Commission</v>
      </c>
      <c r="K3903" s="48" t="str">
        <f>IFERROR(VLOOKUP(C3903,AppropUnits[],13,0),D3903)</f>
        <v>LBR Utah Occup &amp; Safety Division</v>
      </c>
      <c r="L3903" s="72" t="s">
        <v>632</v>
      </c>
      <c r="M3903" s="73" t="s">
        <v>2161</v>
      </c>
    </row>
    <row r="3904" spans="1:13" ht="15" customHeight="1" x14ac:dyDescent="0.25">
      <c r="A3904" s="64" t="s">
        <v>232</v>
      </c>
      <c r="B3904" s="65" t="s">
        <v>233</v>
      </c>
      <c r="C3904" s="65" t="s">
        <v>236</v>
      </c>
      <c r="D3904" s="65" t="s">
        <v>1285</v>
      </c>
      <c r="E3904" s="77" t="s">
        <v>361</v>
      </c>
      <c r="F3904" s="65" t="s">
        <v>633</v>
      </c>
      <c r="G3904" s="65" t="s">
        <v>634</v>
      </c>
      <c r="H3904" s="65" t="s">
        <v>635</v>
      </c>
      <c r="I3904" s="81">
        <v>1094.7682000000016</v>
      </c>
      <c r="J3904" s="48" t="str">
        <f t="shared" si="60"/>
        <v>660 Labor Commission</v>
      </c>
      <c r="K3904" s="48" t="str">
        <f>IFERROR(VLOOKUP(C3904,AppropUnits[],13,0),D3904)</f>
        <v>LBR Utah Occup &amp; Safety Division</v>
      </c>
      <c r="L3904" s="72" t="s">
        <v>632</v>
      </c>
      <c r="M3904" s="73" t="s">
        <v>2161</v>
      </c>
    </row>
    <row r="3905" spans="1:13" ht="15" customHeight="1" x14ac:dyDescent="0.25">
      <c r="A3905" s="64" t="s">
        <v>232</v>
      </c>
      <c r="B3905" s="65" t="s">
        <v>233</v>
      </c>
      <c r="C3905" s="65" t="s">
        <v>236</v>
      </c>
      <c r="D3905" s="65" t="s">
        <v>1285</v>
      </c>
      <c r="E3905" s="77" t="s">
        <v>361</v>
      </c>
      <c r="F3905" s="65" t="s">
        <v>633</v>
      </c>
      <c r="G3905" s="65" t="s">
        <v>667</v>
      </c>
      <c r="H3905" s="65" t="s">
        <v>635</v>
      </c>
      <c r="I3905" s="81">
        <v>2163.6199999999935</v>
      </c>
      <c r="J3905" s="48" t="str">
        <f t="shared" si="60"/>
        <v>660 Labor Commission</v>
      </c>
      <c r="K3905" s="48" t="str">
        <f>IFERROR(VLOOKUP(C3905,AppropUnits[],13,0),D3905)</f>
        <v>LBR Utah Occup &amp; Safety Division</v>
      </c>
      <c r="L3905" s="72" t="s">
        <v>632</v>
      </c>
      <c r="M3905" s="73" t="s">
        <v>2161</v>
      </c>
    </row>
    <row r="3906" spans="1:13" ht="15" customHeight="1" x14ac:dyDescent="0.25">
      <c r="A3906" s="64" t="s">
        <v>232</v>
      </c>
      <c r="B3906" s="65" t="s">
        <v>233</v>
      </c>
      <c r="C3906" s="65" t="s">
        <v>236</v>
      </c>
      <c r="D3906" s="65" t="s">
        <v>1285</v>
      </c>
      <c r="E3906" s="77" t="s">
        <v>361</v>
      </c>
      <c r="F3906" s="65" t="s">
        <v>633</v>
      </c>
      <c r="G3906" s="65" t="s">
        <v>644</v>
      </c>
      <c r="H3906" s="65" t="s">
        <v>635</v>
      </c>
      <c r="I3906" s="81">
        <v>838.83999999999946</v>
      </c>
      <c r="J3906" s="48" t="str">
        <f t="shared" si="60"/>
        <v>660 Labor Commission</v>
      </c>
      <c r="K3906" s="48" t="str">
        <f>IFERROR(VLOOKUP(C3906,AppropUnits[],13,0),D3906)</f>
        <v>LBR Utah Occup &amp; Safety Division</v>
      </c>
      <c r="L3906" s="72" t="s">
        <v>632</v>
      </c>
      <c r="M3906" s="73" t="s">
        <v>2161</v>
      </c>
    </row>
    <row r="3907" spans="1:13" ht="15" customHeight="1" x14ac:dyDescent="0.25">
      <c r="A3907" s="64" t="s">
        <v>237</v>
      </c>
      <c r="B3907" s="65" t="s">
        <v>238</v>
      </c>
      <c r="C3907" s="65" t="s">
        <v>1286</v>
      </c>
      <c r="D3907" s="65" t="s">
        <v>1287</v>
      </c>
      <c r="E3907" s="77" t="s">
        <v>361</v>
      </c>
      <c r="F3907" s="65" t="s">
        <v>633</v>
      </c>
      <c r="G3907" s="65" t="s">
        <v>634</v>
      </c>
      <c r="H3907" s="65" t="s">
        <v>635</v>
      </c>
      <c r="I3907" s="81">
        <v>13.147800000000011</v>
      </c>
      <c r="J3907" s="48" t="str">
        <f t="shared" si="60"/>
        <v>670 Dept of Commerce</v>
      </c>
      <c r="K3907" s="48" t="str">
        <f>IFERROR(VLOOKUP(C3907,AppropUnits[],13,0),D3907)</f>
        <v>CRC Architect Education &amp; Enforcement</v>
      </c>
      <c r="L3907" s="72" t="s">
        <v>632</v>
      </c>
      <c r="M3907" s="73" t="s">
        <v>2161</v>
      </c>
    </row>
    <row r="3908" spans="1:13" ht="15" customHeight="1" x14ac:dyDescent="0.25">
      <c r="A3908" s="64" t="s">
        <v>237</v>
      </c>
      <c r="B3908" s="65" t="s">
        <v>238</v>
      </c>
      <c r="C3908" s="65" t="s">
        <v>1286</v>
      </c>
      <c r="D3908" s="65" t="s">
        <v>1287</v>
      </c>
      <c r="E3908" s="77" t="s">
        <v>361</v>
      </c>
      <c r="F3908" s="65" t="s">
        <v>633</v>
      </c>
      <c r="G3908" s="65" t="s">
        <v>667</v>
      </c>
      <c r="H3908" s="65" t="s">
        <v>635</v>
      </c>
      <c r="I3908" s="81">
        <v>12.929999999999961</v>
      </c>
      <c r="J3908" s="48" t="str">
        <f t="shared" ref="J3908:J3971" si="61">IF(A3908&gt;"",A3908&amp;" "&amp;B3908,B3908)</f>
        <v>670 Dept of Commerce</v>
      </c>
      <c r="K3908" s="48" t="str">
        <f>IFERROR(VLOOKUP(C3908,AppropUnits[],13,0),D3908)</f>
        <v>CRC Architect Education &amp; Enforcement</v>
      </c>
      <c r="L3908" s="72" t="s">
        <v>632</v>
      </c>
      <c r="M3908" s="73" t="s">
        <v>2161</v>
      </c>
    </row>
    <row r="3909" spans="1:13" ht="15" customHeight="1" x14ac:dyDescent="0.25">
      <c r="A3909" s="64" t="s">
        <v>237</v>
      </c>
      <c r="B3909" s="65" t="s">
        <v>238</v>
      </c>
      <c r="C3909" s="65" t="s">
        <v>1288</v>
      </c>
      <c r="D3909" s="65" t="s">
        <v>1289</v>
      </c>
      <c r="E3909" s="77" t="s">
        <v>361</v>
      </c>
      <c r="F3909" s="65" t="s">
        <v>633</v>
      </c>
      <c r="G3909" s="65" t="s">
        <v>634</v>
      </c>
      <c r="H3909" s="65" t="s">
        <v>13</v>
      </c>
      <c r="I3909" s="81">
        <v>-148.53909999999962</v>
      </c>
      <c r="J3909" s="48" t="str">
        <f t="shared" si="61"/>
        <v>670 Dept of Commerce</v>
      </c>
      <c r="K3909" s="48" t="str">
        <f>IFERROR(VLOOKUP(C3909,AppropUnits[],13,0),D3909)</f>
        <v>CRC Consumer Protection Education</v>
      </c>
      <c r="L3909" s="72" t="s">
        <v>632</v>
      </c>
      <c r="M3909" s="73" t="s">
        <v>2161</v>
      </c>
    </row>
    <row r="3910" spans="1:13" ht="15" customHeight="1" x14ac:dyDescent="0.25">
      <c r="A3910" s="64" t="s">
        <v>237</v>
      </c>
      <c r="B3910" s="65" t="s">
        <v>238</v>
      </c>
      <c r="C3910" s="65" t="s">
        <v>1288</v>
      </c>
      <c r="D3910" s="65" t="s">
        <v>1289</v>
      </c>
      <c r="E3910" s="77" t="s">
        <v>361</v>
      </c>
      <c r="F3910" s="65" t="s">
        <v>633</v>
      </c>
      <c r="G3910" s="65" t="s">
        <v>634</v>
      </c>
      <c r="H3910" s="65" t="s">
        <v>635</v>
      </c>
      <c r="I3910" s="81">
        <v>377.15660000000048</v>
      </c>
      <c r="J3910" s="48" t="str">
        <f t="shared" si="61"/>
        <v>670 Dept of Commerce</v>
      </c>
      <c r="K3910" s="48" t="str">
        <f>IFERROR(VLOOKUP(C3910,AppropUnits[],13,0),D3910)</f>
        <v>CRC Consumer Protection Education</v>
      </c>
      <c r="L3910" s="72" t="s">
        <v>632</v>
      </c>
      <c r="M3910" s="73" t="s">
        <v>2161</v>
      </c>
    </row>
    <row r="3911" spans="1:13" ht="15" customHeight="1" x14ac:dyDescent="0.25">
      <c r="A3911" s="64" t="s">
        <v>237</v>
      </c>
      <c r="B3911" s="65" t="s">
        <v>238</v>
      </c>
      <c r="C3911" s="65" t="s">
        <v>1288</v>
      </c>
      <c r="D3911" s="65" t="s">
        <v>1289</v>
      </c>
      <c r="E3911" s="77" t="s">
        <v>361</v>
      </c>
      <c r="F3911" s="65" t="s">
        <v>633</v>
      </c>
      <c r="G3911" s="65" t="s">
        <v>651</v>
      </c>
      <c r="H3911" s="65" t="s">
        <v>635</v>
      </c>
      <c r="I3911" s="81">
        <v>-0.13364799999999999</v>
      </c>
      <c r="J3911" s="48" t="str">
        <f t="shared" si="61"/>
        <v>670 Dept of Commerce</v>
      </c>
      <c r="K3911" s="48" t="str">
        <f>IFERROR(VLOOKUP(C3911,AppropUnits[],13,0),D3911)</f>
        <v>CRC Consumer Protection Education</v>
      </c>
      <c r="L3911" s="72" t="s">
        <v>632</v>
      </c>
      <c r="M3911" s="73" t="s">
        <v>2161</v>
      </c>
    </row>
    <row r="3912" spans="1:13" ht="15" customHeight="1" x14ac:dyDescent="0.25">
      <c r="A3912" s="64" t="s">
        <v>237</v>
      </c>
      <c r="B3912" s="65" t="s">
        <v>238</v>
      </c>
      <c r="C3912" s="65" t="s">
        <v>1288</v>
      </c>
      <c r="D3912" s="65" t="s">
        <v>1289</v>
      </c>
      <c r="E3912" s="77" t="s">
        <v>361</v>
      </c>
      <c r="F3912" s="65" t="s">
        <v>633</v>
      </c>
      <c r="G3912" s="65" t="s">
        <v>667</v>
      </c>
      <c r="H3912" s="65" t="s">
        <v>635</v>
      </c>
      <c r="I3912" s="81">
        <v>814.58999999999742</v>
      </c>
      <c r="J3912" s="48" t="str">
        <f t="shared" si="61"/>
        <v>670 Dept of Commerce</v>
      </c>
      <c r="K3912" s="48" t="str">
        <f>IFERROR(VLOOKUP(C3912,AppropUnits[],13,0),D3912)</f>
        <v>CRC Consumer Protection Education</v>
      </c>
      <c r="L3912" s="72" t="s">
        <v>632</v>
      </c>
      <c r="M3912" s="73" t="s">
        <v>2161</v>
      </c>
    </row>
    <row r="3913" spans="1:13" ht="15" customHeight="1" x14ac:dyDescent="0.25">
      <c r="A3913" s="64" t="s">
        <v>237</v>
      </c>
      <c r="B3913" s="65" t="s">
        <v>238</v>
      </c>
      <c r="C3913" s="65" t="s">
        <v>1288</v>
      </c>
      <c r="D3913" s="65" t="s">
        <v>1289</v>
      </c>
      <c r="E3913" s="77" t="s">
        <v>361</v>
      </c>
      <c r="F3913" s="65" t="s">
        <v>633</v>
      </c>
      <c r="G3913" s="65" t="s">
        <v>644</v>
      </c>
      <c r="H3913" s="65" t="s">
        <v>635</v>
      </c>
      <c r="I3913" s="81">
        <v>25.039999999999985</v>
      </c>
      <c r="J3913" s="48" t="str">
        <f t="shared" si="61"/>
        <v>670 Dept of Commerce</v>
      </c>
      <c r="K3913" s="48" t="str">
        <f>IFERROR(VLOOKUP(C3913,AppropUnits[],13,0),D3913)</f>
        <v>CRC Consumer Protection Education</v>
      </c>
      <c r="L3913" s="72" t="s">
        <v>632</v>
      </c>
      <c r="M3913" s="73" t="s">
        <v>2161</v>
      </c>
    </row>
    <row r="3914" spans="1:13" ht="15" customHeight="1" x14ac:dyDescent="0.25">
      <c r="A3914" s="64" t="s">
        <v>237</v>
      </c>
      <c r="B3914" s="65" t="s">
        <v>238</v>
      </c>
      <c r="C3914" s="65" t="s">
        <v>1290</v>
      </c>
      <c r="D3914" s="65" t="s">
        <v>1291</v>
      </c>
      <c r="E3914" s="77" t="s">
        <v>361</v>
      </c>
      <c r="F3914" s="65" t="s">
        <v>633</v>
      </c>
      <c r="G3914" s="65" t="s">
        <v>634</v>
      </c>
      <c r="H3914" s="65" t="s">
        <v>635</v>
      </c>
      <c r="I3914" s="81">
        <v>24.626200000000004</v>
      </c>
      <c r="J3914" s="48" t="str">
        <f t="shared" si="61"/>
        <v>670 Dept of Commerce</v>
      </c>
      <c r="K3914" s="48" t="str">
        <f>IFERROR(VLOOKUP(C3914,AppropUnits[],13,0),D3914)</f>
        <v>CRC Engineer/Land Surveyor Education</v>
      </c>
      <c r="L3914" s="72" t="s">
        <v>632</v>
      </c>
      <c r="M3914" s="73" t="s">
        <v>2161</v>
      </c>
    </row>
    <row r="3915" spans="1:13" ht="15" customHeight="1" x14ac:dyDescent="0.25">
      <c r="A3915" s="64" t="s">
        <v>237</v>
      </c>
      <c r="B3915" s="65" t="s">
        <v>238</v>
      </c>
      <c r="C3915" s="65" t="s">
        <v>1292</v>
      </c>
      <c r="D3915" s="65" t="s">
        <v>1293</v>
      </c>
      <c r="E3915" s="77" t="s">
        <v>361</v>
      </c>
      <c r="F3915" s="65" t="s">
        <v>633</v>
      </c>
      <c r="G3915" s="65" t="s">
        <v>634</v>
      </c>
      <c r="H3915" s="65" t="s">
        <v>13</v>
      </c>
      <c r="I3915" s="81">
        <v>-195.03869999999978</v>
      </c>
      <c r="J3915" s="48" t="str">
        <f t="shared" si="61"/>
        <v>670 Dept of Commerce</v>
      </c>
      <c r="K3915" s="48" t="str">
        <f>IFERROR(VLOOKUP(C3915,AppropUnits[],13,0),D3915)</f>
        <v>CRC Real Estate Education</v>
      </c>
      <c r="L3915" s="72" t="s">
        <v>632</v>
      </c>
      <c r="M3915" s="73" t="s">
        <v>2161</v>
      </c>
    </row>
    <row r="3916" spans="1:13" ht="15" customHeight="1" x14ac:dyDescent="0.25">
      <c r="A3916" s="64" t="s">
        <v>237</v>
      </c>
      <c r="B3916" s="65" t="s">
        <v>238</v>
      </c>
      <c r="C3916" s="65" t="s">
        <v>1292</v>
      </c>
      <c r="D3916" s="65" t="s">
        <v>1293</v>
      </c>
      <c r="E3916" s="77" t="s">
        <v>361</v>
      </c>
      <c r="F3916" s="65" t="s">
        <v>633</v>
      </c>
      <c r="G3916" s="65" t="s">
        <v>634</v>
      </c>
      <c r="H3916" s="65" t="s">
        <v>635</v>
      </c>
      <c r="I3916" s="81">
        <v>59.866400000000091</v>
      </c>
      <c r="J3916" s="48" t="str">
        <f t="shared" si="61"/>
        <v>670 Dept of Commerce</v>
      </c>
      <c r="K3916" s="48" t="str">
        <f>IFERROR(VLOOKUP(C3916,AppropUnits[],13,0),D3916)</f>
        <v>CRC Real Estate Education</v>
      </c>
      <c r="L3916" s="72" t="s">
        <v>632</v>
      </c>
      <c r="M3916" s="73" t="s">
        <v>2161</v>
      </c>
    </row>
    <row r="3917" spans="1:13" ht="15" customHeight="1" x14ac:dyDescent="0.25">
      <c r="A3917" s="64" t="s">
        <v>237</v>
      </c>
      <c r="B3917" s="65" t="s">
        <v>238</v>
      </c>
      <c r="C3917" s="65" t="s">
        <v>1292</v>
      </c>
      <c r="D3917" s="65" t="s">
        <v>1293</v>
      </c>
      <c r="E3917" s="77" t="s">
        <v>361</v>
      </c>
      <c r="F3917" s="65" t="s">
        <v>633</v>
      </c>
      <c r="G3917" s="65" t="s">
        <v>667</v>
      </c>
      <c r="H3917" s="65" t="s">
        <v>635</v>
      </c>
      <c r="I3917" s="81">
        <v>142.22999999999956</v>
      </c>
      <c r="J3917" s="48" t="str">
        <f t="shared" si="61"/>
        <v>670 Dept of Commerce</v>
      </c>
      <c r="K3917" s="48" t="str">
        <f>IFERROR(VLOOKUP(C3917,AppropUnits[],13,0),D3917)</f>
        <v>CRC Real Estate Education</v>
      </c>
      <c r="L3917" s="72" t="s">
        <v>632</v>
      </c>
      <c r="M3917" s="73" t="s">
        <v>2161</v>
      </c>
    </row>
    <row r="3918" spans="1:13" ht="15" customHeight="1" x14ac:dyDescent="0.25">
      <c r="A3918" s="64" t="s">
        <v>237</v>
      </c>
      <c r="B3918" s="65" t="s">
        <v>238</v>
      </c>
      <c r="C3918" s="65" t="s">
        <v>1294</v>
      </c>
      <c r="D3918" s="65" t="s">
        <v>1295</v>
      </c>
      <c r="E3918" s="77" t="s">
        <v>361</v>
      </c>
      <c r="F3918" s="65" t="s">
        <v>633</v>
      </c>
      <c r="G3918" s="65" t="s">
        <v>634</v>
      </c>
      <c r="H3918" s="65" t="s">
        <v>635</v>
      </c>
      <c r="I3918" s="81">
        <v>21.769600000000032</v>
      </c>
      <c r="J3918" s="48" t="str">
        <f t="shared" si="61"/>
        <v>670 Dept of Commerce</v>
      </c>
      <c r="K3918" s="48" t="str">
        <f>IFERROR(VLOOKUP(C3918,AppropUnits[],13,0),D3918)</f>
        <v>CRC Residential Mortgages</v>
      </c>
      <c r="L3918" s="72" t="s">
        <v>632</v>
      </c>
      <c r="M3918" s="73" t="s">
        <v>2161</v>
      </c>
    </row>
    <row r="3919" spans="1:13" ht="15" customHeight="1" x14ac:dyDescent="0.25">
      <c r="A3919" s="64" t="s">
        <v>237</v>
      </c>
      <c r="B3919" s="65" t="s">
        <v>238</v>
      </c>
      <c r="C3919" s="65" t="s">
        <v>1294</v>
      </c>
      <c r="D3919" s="65" t="s">
        <v>1295</v>
      </c>
      <c r="E3919" s="77" t="s">
        <v>361</v>
      </c>
      <c r="F3919" s="65" t="s">
        <v>633</v>
      </c>
      <c r="G3919" s="65" t="s">
        <v>667</v>
      </c>
      <c r="H3919" s="65" t="s">
        <v>635</v>
      </c>
      <c r="I3919" s="81">
        <v>51.719999999999843</v>
      </c>
      <c r="J3919" s="48" t="str">
        <f t="shared" si="61"/>
        <v>670 Dept of Commerce</v>
      </c>
      <c r="K3919" s="48" t="str">
        <f>IFERROR(VLOOKUP(C3919,AppropUnits[],13,0),D3919)</f>
        <v>CRC Residential Mortgages</v>
      </c>
      <c r="L3919" s="72" t="s">
        <v>632</v>
      </c>
      <c r="M3919" s="73" t="s">
        <v>2161</v>
      </c>
    </row>
    <row r="3920" spans="1:13" ht="15" customHeight="1" x14ac:dyDescent="0.25">
      <c r="A3920" s="64" t="s">
        <v>237</v>
      </c>
      <c r="B3920" s="65" t="s">
        <v>238</v>
      </c>
      <c r="C3920" s="65" t="s">
        <v>1296</v>
      </c>
      <c r="D3920" s="65" t="s">
        <v>1297</v>
      </c>
      <c r="E3920" s="77" t="s">
        <v>361</v>
      </c>
      <c r="F3920" s="65" t="s">
        <v>633</v>
      </c>
      <c r="G3920" s="65" t="s">
        <v>634</v>
      </c>
      <c r="H3920" s="65" t="s">
        <v>635</v>
      </c>
      <c r="I3920" s="81">
        <v>522.46452705276454</v>
      </c>
      <c r="J3920" s="48" t="str">
        <f t="shared" si="61"/>
        <v>670 Dept of Commerce</v>
      </c>
      <c r="K3920" s="48" t="str">
        <f>IFERROR(VLOOKUP(C3920,AppropUnits[],13,0),D3920)</f>
        <v>CRC Security Investment Education</v>
      </c>
      <c r="L3920" s="72" t="s">
        <v>632</v>
      </c>
      <c r="M3920" s="73" t="s">
        <v>2161</v>
      </c>
    </row>
    <row r="3921" spans="1:13" ht="15" customHeight="1" x14ac:dyDescent="0.25">
      <c r="A3921" s="64" t="s">
        <v>237</v>
      </c>
      <c r="B3921" s="65" t="s">
        <v>238</v>
      </c>
      <c r="C3921" s="65" t="s">
        <v>1296</v>
      </c>
      <c r="D3921" s="65" t="s">
        <v>1297</v>
      </c>
      <c r="E3921" s="77" t="s">
        <v>361</v>
      </c>
      <c r="F3921" s="65" t="s">
        <v>633</v>
      </c>
      <c r="G3921" s="65" t="s">
        <v>650</v>
      </c>
      <c r="H3921" s="65" t="s">
        <v>635</v>
      </c>
      <c r="I3921" s="81">
        <v>48.064019590779353</v>
      </c>
      <c r="J3921" s="48" t="str">
        <f t="shared" si="61"/>
        <v>670 Dept of Commerce</v>
      </c>
      <c r="K3921" s="48" t="str">
        <f>IFERROR(VLOOKUP(C3921,AppropUnits[],13,0),D3921)</f>
        <v>CRC Security Investment Education</v>
      </c>
      <c r="L3921" s="72" t="s">
        <v>632</v>
      </c>
      <c r="M3921" s="73" t="s">
        <v>2161</v>
      </c>
    </row>
    <row r="3922" spans="1:13" ht="15" customHeight="1" x14ac:dyDescent="0.25">
      <c r="A3922" s="64" t="s">
        <v>237</v>
      </c>
      <c r="B3922" s="65" t="s">
        <v>238</v>
      </c>
      <c r="C3922" s="65" t="s">
        <v>1296</v>
      </c>
      <c r="D3922" s="65" t="s">
        <v>1297</v>
      </c>
      <c r="E3922" s="77" t="s">
        <v>361</v>
      </c>
      <c r="F3922" s="65" t="s">
        <v>633</v>
      </c>
      <c r="G3922" s="65" t="s">
        <v>667</v>
      </c>
      <c r="H3922" s="65" t="s">
        <v>635</v>
      </c>
      <c r="I3922" s="81">
        <v>870.61999999999739</v>
      </c>
      <c r="J3922" s="48" t="str">
        <f t="shared" si="61"/>
        <v>670 Dept of Commerce</v>
      </c>
      <c r="K3922" s="48" t="str">
        <f>IFERROR(VLOOKUP(C3922,AppropUnits[],13,0),D3922)</f>
        <v>CRC Security Investment Education</v>
      </c>
      <c r="L3922" s="72" t="s">
        <v>632</v>
      </c>
      <c r="M3922" s="73" t="s">
        <v>2161</v>
      </c>
    </row>
    <row r="3923" spans="1:13" ht="15" customHeight="1" x14ac:dyDescent="0.25">
      <c r="A3923" s="64" t="s">
        <v>237</v>
      </c>
      <c r="B3923" s="65" t="s">
        <v>238</v>
      </c>
      <c r="C3923" s="65" t="s">
        <v>1296</v>
      </c>
      <c r="D3923" s="65" t="s">
        <v>1297</v>
      </c>
      <c r="E3923" s="77" t="s">
        <v>361</v>
      </c>
      <c r="F3923" s="65" t="s">
        <v>633</v>
      </c>
      <c r="G3923" s="65" t="s">
        <v>644</v>
      </c>
      <c r="H3923" s="65" t="s">
        <v>635</v>
      </c>
      <c r="I3923" s="81">
        <v>15.64999999999999</v>
      </c>
      <c r="J3923" s="48" t="str">
        <f t="shared" si="61"/>
        <v>670 Dept of Commerce</v>
      </c>
      <c r="K3923" s="48" t="str">
        <f>IFERROR(VLOOKUP(C3923,AppropUnits[],13,0),D3923)</f>
        <v>CRC Security Investment Education</v>
      </c>
      <c r="L3923" s="72" t="s">
        <v>632</v>
      </c>
      <c r="M3923" s="73" t="s">
        <v>2161</v>
      </c>
    </row>
    <row r="3924" spans="1:13" ht="15" customHeight="1" x14ac:dyDescent="0.25">
      <c r="A3924" s="64" t="s">
        <v>237</v>
      </c>
      <c r="B3924" s="65" t="s">
        <v>238</v>
      </c>
      <c r="C3924" s="65" t="s">
        <v>1296</v>
      </c>
      <c r="D3924" s="65" t="s">
        <v>1297</v>
      </c>
      <c r="E3924" s="77" t="s">
        <v>361</v>
      </c>
      <c r="F3924" s="65" t="s">
        <v>633</v>
      </c>
      <c r="G3924" s="65" t="s">
        <v>652</v>
      </c>
      <c r="H3924" s="65" t="s">
        <v>635</v>
      </c>
      <c r="I3924" s="81">
        <v>191.31849986999998</v>
      </c>
      <c r="J3924" s="48" t="str">
        <f t="shared" si="61"/>
        <v>670 Dept of Commerce</v>
      </c>
      <c r="K3924" s="48" t="str">
        <f>IFERROR(VLOOKUP(C3924,AppropUnits[],13,0),D3924)</f>
        <v>CRC Security Investment Education</v>
      </c>
      <c r="L3924" s="72" t="s">
        <v>632</v>
      </c>
      <c r="M3924" s="73" t="s">
        <v>2161</v>
      </c>
    </row>
    <row r="3925" spans="1:13" ht="15" customHeight="1" x14ac:dyDescent="0.25">
      <c r="A3925" s="64" t="s">
        <v>237</v>
      </c>
      <c r="B3925" s="65" t="s">
        <v>238</v>
      </c>
      <c r="C3925" s="65" t="s">
        <v>1298</v>
      </c>
      <c r="D3925" s="65" t="s">
        <v>1299</v>
      </c>
      <c r="E3925" s="77" t="s">
        <v>361</v>
      </c>
      <c r="F3925" s="65" t="s">
        <v>633</v>
      </c>
      <c r="G3925" s="65" t="s">
        <v>634</v>
      </c>
      <c r="H3925" s="65" t="s">
        <v>635</v>
      </c>
      <c r="I3925" s="81">
        <v>2652.4240569837602</v>
      </c>
      <c r="J3925" s="48" t="str">
        <f t="shared" si="61"/>
        <v>670 Dept of Commerce</v>
      </c>
      <c r="K3925" s="48" t="str">
        <f>IFERROR(VLOOKUP(C3925,AppropUnits[],13,0),D3925)</f>
        <v>CRC Commerce Administration</v>
      </c>
      <c r="L3925" s="72" t="s">
        <v>632</v>
      </c>
      <c r="M3925" s="73" t="s">
        <v>2161</v>
      </c>
    </row>
    <row r="3926" spans="1:13" ht="15" customHeight="1" x14ac:dyDescent="0.25">
      <c r="A3926" s="64" t="s">
        <v>237</v>
      </c>
      <c r="B3926" s="65" t="s">
        <v>238</v>
      </c>
      <c r="C3926" s="65" t="s">
        <v>1298</v>
      </c>
      <c r="D3926" s="65" t="s">
        <v>1299</v>
      </c>
      <c r="E3926" s="77" t="s">
        <v>361</v>
      </c>
      <c r="F3926" s="65" t="s">
        <v>633</v>
      </c>
      <c r="G3926" s="65" t="s">
        <v>650</v>
      </c>
      <c r="H3926" s="65" t="s">
        <v>635</v>
      </c>
      <c r="I3926" s="81">
        <v>941.43435751375955</v>
      </c>
      <c r="J3926" s="48" t="str">
        <f t="shared" si="61"/>
        <v>670 Dept of Commerce</v>
      </c>
      <c r="K3926" s="48" t="str">
        <f>IFERROR(VLOOKUP(C3926,AppropUnits[],13,0),D3926)</f>
        <v>CRC Commerce Administration</v>
      </c>
      <c r="L3926" s="72" t="s">
        <v>632</v>
      </c>
      <c r="M3926" s="73" t="s">
        <v>2161</v>
      </c>
    </row>
    <row r="3927" spans="1:13" ht="15" customHeight="1" x14ac:dyDescent="0.25">
      <c r="A3927" s="64" t="s">
        <v>237</v>
      </c>
      <c r="B3927" s="65" t="s">
        <v>238</v>
      </c>
      <c r="C3927" s="65" t="s">
        <v>1298</v>
      </c>
      <c r="D3927" s="65" t="s">
        <v>1300</v>
      </c>
      <c r="E3927" s="77" t="s">
        <v>361</v>
      </c>
      <c r="F3927" s="65" t="s">
        <v>633</v>
      </c>
      <c r="G3927" s="65" t="s">
        <v>634</v>
      </c>
      <c r="H3927" s="65" t="s">
        <v>13</v>
      </c>
      <c r="I3927" s="81">
        <v>3786.9436285148217</v>
      </c>
      <c r="J3927" s="48" t="str">
        <f t="shared" si="61"/>
        <v>670 Dept of Commerce</v>
      </c>
      <c r="K3927" s="48" t="str">
        <f>IFERROR(VLOOKUP(C3927,AppropUnits[],13,0),D3927)</f>
        <v>CRC Commerce Administration</v>
      </c>
      <c r="L3927" s="72" t="s">
        <v>632</v>
      </c>
      <c r="M3927" s="73" t="s">
        <v>2161</v>
      </c>
    </row>
    <row r="3928" spans="1:13" ht="15" customHeight="1" x14ac:dyDescent="0.25">
      <c r="A3928" s="64" t="s">
        <v>237</v>
      </c>
      <c r="B3928" s="65" t="s">
        <v>238</v>
      </c>
      <c r="C3928" s="65" t="s">
        <v>1298</v>
      </c>
      <c r="D3928" s="65" t="s">
        <v>1300</v>
      </c>
      <c r="E3928" s="77" t="s">
        <v>361</v>
      </c>
      <c r="F3928" s="65" t="s">
        <v>633</v>
      </c>
      <c r="G3928" s="65" t="s">
        <v>634</v>
      </c>
      <c r="H3928" s="65" t="s">
        <v>635</v>
      </c>
      <c r="I3928" s="81">
        <v>520.19281000000115</v>
      </c>
      <c r="J3928" s="48" t="str">
        <f t="shared" si="61"/>
        <v>670 Dept of Commerce</v>
      </c>
      <c r="K3928" s="48" t="str">
        <f>IFERROR(VLOOKUP(C3928,AppropUnits[],13,0),D3928)</f>
        <v>CRC Commerce Administration</v>
      </c>
      <c r="L3928" s="72" t="s">
        <v>632</v>
      </c>
      <c r="M3928" s="73" t="s">
        <v>2161</v>
      </c>
    </row>
    <row r="3929" spans="1:13" ht="15" customHeight="1" x14ac:dyDescent="0.25">
      <c r="A3929" s="64" t="s">
        <v>237</v>
      </c>
      <c r="B3929" s="65" t="s">
        <v>238</v>
      </c>
      <c r="C3929" s="65" t="s">
        <v>1298</v>
      </c>
      <c r="D3929" s="65" t="s">
        <v>1300</v>
      </c>
      <c r="E3929" s="77" t="s">
        <v>361</v>
      </c>
      <c r="F3929" s="65" t="s">
        <v>633</v>
      </c>
      <c r="G3929" s="65" t="s">
        <v>649</v>
      </c>
      <c r="H3929" s="65" t="s">
        <v>635</v>
      </c>
      <c r="I3929" s="81">
        <v>48770.974999999955</v>
      </c>
      <c r="J3929" s="48" t="str">
        <f t="shared" si="61"/>
        <v>670 Dept of Commerce</v>
      </c>
      <c r="K3929" s="48" t="str">
        <f>IFERROR(VLOOKUP(C3929,AppropUnits[],13,0),D3929)</f>
        <v>CRC Commerce Administration</v>
      </c>
      <c r="L3929" s="72" t="s">
        <v>632</v>
      </c>
      <c r="M3929" s="73" t="s">
        <v>2161</v>
      </c>
    </row>
    <row r="3930" spans="1:13" ht="15" customHeight="1" x14ac:dyDescent="0.25">
      <c r="A3930" s="64" t="s">
        <v>237</v>
      </c>
      <c r="B3930" s="65" t="s">
        <v>238</v>
      </c>
      <c r="C3930" s="65" t="s">
        <v>1298</v>
      </c>
      <c r="D3930" s="65" t="s">
        <v>1300</v>
      </c>
      <c r="E3930" s="77" t="s">
        <v>361</v>
      </c>
      <c r="F3930" s="65" t="s">
        <v>633</v>
      </c>
      <c r="G3930" s="65" t="s">
        <v>650</v>
      </c>
      <c r="H3930" s="65" t="s">
        <v>635</v>
      </c>
      <c r="I3930" s="81">
        <v>8350</v>
      </c>
      <c r="J3930" s="48" t="str">
        <f t="shared" si="61"/>
        <v>670 Dept of Commerce</v>
      </c>
      <c r="K3930" s="48" t="str">
        <f>IFERROR(VLOOKUP(C3930,AppropUnits[],13,0),D3930)</f>
        <v>CRC Commerce Administration</v>
      </c>
      <c r="L3930" s="72" t="s">
        <v>632</v>
      </c>
      <c r="M3930" s="73" t="s">
        <v>2161</v>
      </c>
    </row>
    <row r="3931" spans="1:13" ht="15" customHeight="1" x14ac:dyDescent="0.25">
      <c r="A3931" s="64" t="s">
        <v>237</v>
      </c>
      <c r="B3931" s="65" t="s">
        <v>238</v>
      </c>
      <c r="C3931" s="65" t="s">
        <v>1298</v>
      </c>
      <c r="D3931" s="65" t="s">
        <v>1300</v>
      </c>
      <c r="E3931" s="77" t="s">
        <v>361</v>
      </c>
      <c r="F3931" s="65" t="s">
        <v>633</v>
      </c>
      <c r="G3931" s="65" t="s">
        <v>651</v>
      </c>
      <c r="H3931" s="65" t="s">
        <v>635</v>
      </c>
      <c r="I3931" s="81">
        <v>-77.969184000000013</v>
      </c>
      <c r="J3931" s="48" t="str">
        <f t="shared" si="61"/>
        <v>670 Dept of Commerce</v>
      </c>
      <c r="K3931" s="48" t="str">
        <f>IFERROR(VLOOKUP(C3931,AppropUnits[],13,0),D3931)</f>
        <v>CRC Commerce Administration</v>
      </c>
      <c r="L3931" s="72" t="s">
        <v>632</v>
      </c>
      <c r="M3931" s="73" t="s">
        <v>2161</v>
      </c>
    </row>
    <row r="3932" spans="1:13" ht="15" customHeight="1" x14ac:dyDescent="0.25">
      <c r="A3932" s="64" t="s">
        <v>237</v>
      </c>
      <c r="B3932" s="65" t="s">
        <v>238</v>
      </c>
      <c r="C3932" s="65" t="s">
        <v>1298</v>
      </c>
      <c r="D3932" s="65" t="s">
        <v>1300</v>
      </c>
      <c r="E3932" s="77" t="s">
        <v>361</v>
      </c>
      <c r="F3932" s="65" t="s">
        <v>633</v>
      </c>
      <c r="G3932" s="65" t="s">
        <v>667</v>
      </c>
      <c r="H3932" s="65" t="s">
        <v>635</v>
      </c>
      <c r="I3932" s="81">
        <v>12671.399999999961</v>
      </c>
      <c r="J3932" s="48" t="str">
        <f t="shared" si="61"/>
        <v>670 Dept of Commerce</v>
      </c>
      <c r="K3932" s="48" t="str">
        <f>IFERROR(VLOOKUP(C3932,AppropUnits[],13,0),D3932)</f>
        <v>CRC Commerce Administration</v>
      </c>
      <c r="L3932" s="72" t="s">
        <v>632</v>
      </c>
      <c r="M3932" s="73" t="s">
        <v>2161</v>
      </c>
    </row>
    <row r="3933" spans="1:13" ht="15" customHeight="1" x14ac:dyDescent="0.25">
      <c r="A3933" s="64" t="s">
        <v>237</v>
      </c>
      <c r="B3933" s="65" t="s">
        <v>238</v>
      </c>
      <c r="C3933" s="65" t="s">
        <v>1298</v>
      </c>
      <c r="D3933" s="65" t="s">
        <v>1300</v>
      </c>
      <c r="E3933" s="77" t="s">
        <v>361</v>
      </c>
      <c r="F3933" s="65" t="s">
        <v>633</v>
      </c>
      <c r="G3933" s="65" t="s">
        <v>644</v>
      </c>
      <c r="H3933" s="65" t="s">
        <v>635</v>
      </c>
      <c r="I3933" s="81">
        <v>2657.3699999999985</v>
      </c>
      <c r="J3933" s="48" t="str">
        <f t="shared" si="61"/>
        <v>670 Dept of Commerce</v>
      </c>
      <c r="K3933" s="48" t="str">
        <f>IFERROR(VLOOKUP(C3933,AppropUnits[],13,0),D3933)</f>
        <v>CRC Commerce Administration</v>
      </c>
      <c r="L3933" s="72" t="s">
        <v>632</v>
      </c>
      <c r="M3933" s="73" t="s">
        <v>2161</v>
      </c>
    </row>
    <row r="3934" spans="1:13" ht="15" customHeight="1" x14ac:dyDescent="0.25">
      <c r="A3934" s="64" t="s">
        <v>237</v>
      </c>
      <c r="B3934" s="65" t="s">
        <v>238</v>
      </c>
      <c r="C3934" s="65" t="s">
        <v>1298</v>
      </c>
      <c r="D3934" s="65" t="s">
        <v>1300</v>
      </c>
      <c r="E3934" s="77" t="s">
        <v>361</v>
      </c>
      <c r="F3934" s="65" t="s">
        <v>633</v>
      </c>
      <c r="G3934" s="65" t="s">
        <v>652</v>
      </c>
      <c r="H3934" s="65" t="s">
        <v>635</v>
      </c>
      <c r="I3934" s="81">
        <v>22648.947484077999</v>
      </c>
      <c r="J3934" s="48" t="str">
        <f t="shared" si="61"/>
        <v>670 Dept of Commerce</v>
      </c>
      <c r="K3934" s="48" t="str">
        <f>IFERROR(VLOOKUP(C3934,AppropUnits[],13,0),D3934)</f>
        <v>CRC Commerce Administration</v>
      </c>
      <c r="L3934" s="72" t="s">
        <v>632</v>
      </c>
      <c r="M3934" s="73" t="s">
        <v>2161</v>
      </c>
    </row>
    <row r="3935" spans="1:13" ht="15" customHeight="1" x14ac:dyDescent="0.25">
      <c r="A3935" s="64" t="s">
        <v>237</v>
      </c>
      <c r="B3935" s="65" t="s">
        <v>238</v>
      </c>
      <c r="C3935" s="65" t="s">
        <v>239</v>
      </c>
      <c r="D3935" s="65" t="s">
        <v>1301</v>
      </c>
      <c r="E3935" s="77" t="s">
        <v>361</v>
      </c>
      <c r="F3935" s="65" t="s">
        <v>633</v>
      </c>
      <c r="G3935" s="65" t="s">
        <v>634</v>
      </c>
      <c r="H3935" s="65" t="s">
        <v>13</v>
      </c>
      <c r="I3935" s="81">
        <v>-3938.9398142970272</v>
      </c>
      <c r="J3935" s="48" t="str">
        <f t="shared" si="61"/>
        <v>670 Dept of Commerce</v>
      </c>
      <c r="K3935" s="48" t="str">
        <f>IFERROR(VLOOKUP(C3935,AppropUnits[],13,0),D3935)</f>
        <v>CRC Occupational &amp; Professional Licensing</v>
      </c>
      <c r="L3935" s="72" t="s">
        <v>632</v>
      </c>
      <c r="M3935" s="73" t="s">
        <v>2161</v>
      </c>
    </row>
    <row r="3936" spans="1:13" ht="15" customHeight="1" x14ac:dyDescent="0.25">
      <c r="A3936" s="64" t="s">
        <v>237</v>
      </c>
      <c r="B3936" s="65" t="s">
        <v>238</v>
      </c>
      <c r="C3936" s="65" t="s">
        <v>239</v>
      </c>
      <c r="D3936" s="65" t="s">
        <v>1301</v>
      </c>
      <c r="E3936" s="77" t="s">
        <v>361</v>
      </c>
      <c r="F3936" s="65" t="s">
        <v>633</v>
      </c>
      <c r="G3936" s="65" t="s">
        <v>634</v>
      </c>
      <c r="H3936" s="65" t="s">
        <v>635</v>
      </c>
      <c r="I3936" s="81">
        <v>-3550.4563820000017</v>
      </c>
      <c r="J3936" s="48" t="str">
        <f t="shared" si="61"/>
        <v>670 Dept of Commerce</v>
      </c>
      <c r="K3936" s="48" t="str">
        <f>IFERROR(VLOOKUP(C3936,AppropUnits[],13,0),D3936)</f>
        <v>CRC Occupational &amp; Professional Licensing</v>
      </c>
      <c r="L3936" s="72" t="s">
        <v>632</v>
      </c>
      <c r="M3936" s="73" t="s">
        <v>2161</v>
      </c>
    </row>
    <row r="3937" spans="1:13" ht="15" customHeight="1" x14ac:dyDescent="0.25">
      <c r="A3937" s="64" t="s">
        <v>237</v>
      </c>
      <c r="B3937" s="65" t="s">
        <v>238</v>
      </c>
      <c r="C3937" s="65" t="s">
        <v>239</v>
      </c>
      <c r="D3937" s="65" t="s">
        <v>1301</v>
      </c>
      <c r="E3937" s="77" t="s">
        <v>361</v>
      </c>
      <c r="F3937" s="65" t="s">
        <v>633</v>
      </c>
      <c r="G3937" s="65" t="s">
        <v>649</v>
      </c>
      <c r="H3937" s="65" t="s">
        <v>635</v>
      </c>
      <c r="I3937" s="81">
        <v>77.039999999999978</v>
      </c>
      <c r="J3937" s="48" t="str">
        <f t="shared" si="61"/>
        <v>670 Dept of Commerce</v>
      </c>
      <c r="K3937" s="48" t="str">
        <f>IFERROR(VLOOKUP(C3937,AppropUnits[],13,0),D3937)</f>
        <v>CRC Occupational &amp; Professional Licensing</v>
      </c>
      <c r="L3937" s="72" t="s">
        <v>632</v>
      </c>
      <c r="M3937" s="73" t="s">
        <v>2161</v>
      </c>
    </row>
    <row r="3938" spans="1:13" ht="15" customHeight="1" x14ac:dyDescent="0.25">
      <c r="A3938" s="64" t="s">
        <v>237</v>
      </c>
      <c r="B3938" s="65" t="s">
        <v>238</v>
      </c>
      <c r="C3938" s="65" t="s">
        <v>239</v>
      </c>
      <c r="D3938" s="65" t="s">
        <v>1301</v>
      </c>
      <c r="E3938" s="77" t="s">
        <v>361</v>
      </c>
      <c r="F3938" s="65" t="s">
        <v>633</v>
      </c>
      <c r="G3938" s="65" t="s">
        <v>650</v>
      </c>
      <c r="H3938" s="65" t="s">
        <v>635</v>
      </c>
      <c r="I3938" s="81">
        <v>12</v>
      </c>
      <c r="J3938" s="48" t="str">
        <f t="shared" si="61"/>
        <v>670 Dept of Commerce</v>
      </c>
      <c r="K3938" s="48" t="str">
        <f>IFERROR(VLOOKUP(C3938,AppropUnits[],13,0),D3938)</f>
        <v>CRC Occupational &amp; Professional Licensing</v>
      </c>
      <c r="L3938" s="72" t="s">
        <v>632</v>
      </c>
      <c r="M3938" s="73" t="s">
        <v>2161</v>
      </c>
    </row>
    <row r="3939" spans="1:13" ht="15" customHeight="1" x14ac:dyDescent="0.25">
      <c r="A3939" s="64" t="s">
        <v>237</v>
      </c>
      <c r="B3939" s="65" t="s">
        <v>238</v>
      </c>
      <c r="C3939" s="65" t="s">
        <v>239</v>
      </c>
      <c r="D3939" s="65" t="s">
        <v>1301</v>
      </c>
      <c r="E3939" s="77" t="s">
        <v>361</v>
      </c>
      <c r="F3939" s="65" t="s">
        <v>633</v>
      </c>
      <c r="G3939" s="65" t="s">
        <v>667</v>
      </c>
      <c r="H3939" s="65" t="s">
        <v>635</v>
      </c>
      <c r="I3939" s="81">
        <v>1999.839999999994</v>
      </c>
      <c r="J3939" s="48" t="str">
        <f t="shared" si="61"/>
        <v>670 Dept of Commerce</v>
      </c>
      <c r="K3939" s="48" t="str">
        <f>IFERROR(VLOOKUP(C3939,AppropUnits[],13,0),D3939)</f>
        <v>CRC Occupational &amp; Professional Licensing</v>
      </c>
      <c r="L3939" s="72" t="s">
        <v>632</v>
      </c>
      <c r="M3939" s="73" t="s">
        <v>2161</v>
      </c>
    </row>
    <row r="3940" spans="1:13" ht="15" customHeight="1" x14ac:dyDescent="0.25">
      <c r="A3940" s="64" t="s">
        <v>237</v>
      </c>
      <c r="B3940" s="65" t="s">
        <v>238</v>
      </c>
      <c r="C3940" s="65" t="s">
        <v>239</v>
      </c>
      <c r="D3940" s="65" t="s">
        <v>1301</v>
      </c>
      <c r="E3940" s="77" t="s">
        <v>361</v>
      </c>
      <c r="F3940" s="65" t="s">
        <v>633</v>
      </c>
      <c r="G3940" s="65" t="s">
        <v>644</v>
      </c>
      <c r="H3940" s="65" t="s">
        <v>635</v>
      </c>
      <c r="I3940" s="81">
        <v>1126.7999999999993</v>
      </c>
      <c r="J3940" s="48" t="str">
        <f t="shared" si="61"/>
        <v>670 Dept of Commerce</v>
      </c>
      <c r="K3940" s="48" t="str">
        <f>IFERROR(VLOOKUP(C3940,AppropUnits[],13,0),D3940)</f>
        <v>CRC Occupational &amp; Professional Licensing</v>
      </c>
      <c r="L3940" s="72" t="s">
        <v>632</v>
      </c>
      <c r="M3940" s="73" t="s">
        <v>2161</v>
      </c>
    </row>
    <row r="3941" spans="1:13" ht="15" customHeight="1" x14ac:dyDescent="0.25">
      <c r="A3941" s="64" t="s">
        <v>237</v>
      </c>
      <c r="B3941" s="65" t="s">
        <v>238</v>
      </c>
      <c r="C3941" s="65" t="s">
        <v>239</v>
      </c>
      <c r="D3941" s="65" t="s">
        <v>1301</v>
      </c>
      <c r="E3941" s="77" t="s">
        <v>361</v>
      </c>
      <c r="F3941" s="65" t="s">
        <v>633</v>
      </c>
      <c r="G3941" s="65" t="s">
        <v>652</v>
      </c>
      <c r="H3941" s="65" t="s">
        <v>635</v>
      </c>
      <c r="I3941" s="81">
        <v>2998.4544770060002</v>
      </c>
      <c r="J3941" s="48" t="str">
        <f t="shared" si="61"/>
        <v>670 Dept of Commerce</v>
      </c>
      <c r="K3941" s="48" t="str">
        <f>IFERROR(VLOOKUP(C3941,AppropUnits[],13,0),D3941)</f>
        <v>CRC Occupational &amp; Professional Licensing</v>
      </c>
      <c r="L3941" s="72" t="s">
        <v>632</v>
      </c>
      <c r="M3941" s="73" t="s">
        <v>2161</v>
      </c>
    </row>
    <row r="3942" spans="1:13" ht="15" customHeight="1" x14ac:dyDescent="0.25">
      <c r="A3942" s="64" t="s">
        <v>237</v>
      </c>
      <c r="B3942" s="65" t="s">
        <v>238</v>
      </c>
      <c r="C3942" s="65" t="s">
        <v>239</v>
      </c>
      <c r="D3942" s="65" t="s">
        <v>1302</v>
      </c>
      <c r="E3942" s="77" t="s">
        <v>361</v>
      </c>
      <c r="F3942" s="65" t="s">
        <v>633</v>
      </c>
      <c r="G3942" s="65" t="s">
        <v>634</v>
      </c>
      <c r="H3942" s="65" t="s">
        <v>635</v>
      </c>
      <c r="I3942" s="81">
        <v>367.67900096346818</v>
      </c>
      <c r="J3942" s="48" t="str">
        <f t="shared" si="61"/>
        <v>670 Dept of Commerce</v>
      </c>
      <c r="K3942" s="48" t="str">
        <f>IFERROR(VLOOKUP(C3942,AppropUnits[],13,0),D3942)</f>
        <v>CRC Occupational &amp; Professional Licensing</v>
      </c>
      <c r="L3942" s="72" t="s">
        <v>632</v>
      </c>
      <c r="M3942" s="73" t="s">
        <v>2161</v>
      </c>
    </row>
    <row r="3943" spans="1:13" ht="15" customHeight="1" x14ac:dyDescent="0.25">
      <c r="A3943" s="64" t="s">
        <v>237</v>
      </c>
      <c r="B3943" s="65" t="s">
        <v>238</v>
      </c>
      <c r="C3943" s="65" t="s">
        <v>239</v>
      </c>
      <c r="D3943" s="65" t="s">
        <v>1302</v>
      </c>
      <c r="E3943" s="77" t="s">
        <v>361</v>
      </c>
      <c r="F3943" s="65" t="s">
        <v>633</v>
      </c>
      <c r="G3943" s="65" t="s">
        <v>650</v>
      </c>
      <c r="H3943" s="65" t="s">
        <v>635</v>
      </c>
      <c r="I3943" s="81">
        <v>130.50162289546108</v>
      </c>
      <c r="J3943" s="48" t="str">
        <f t="shared" si="61"/>
        <v>670 Dept of Commerce</v>
      </c>
      <c r="K3943" s="48" t="str">
        <f>IFERROR(VLOOKUP(C3943,AppropUnits[],13,0),D3943)</f>
        <v>CRC Occupational &amp; Professional Licensing</v>
      </c>
      <c r="L3943" s="72" t="s">
        <v>632</v>
      </c>
      <c r="M3943" s="73" t="s">
        <v>2161</v>
      </c>
    </row>
    <row r="3944" spans="1:13" ht="15" customHeight="1" x14ac:dyDescent="0.25">
      <c r="A3944" s="64" t="s">
        <v>237</v>
      </c>
      <c r="B3944" s="65" t="s">
        <v>238</v>
      </c>
      <c r="C3944" s="65" t="s">
        <v>240</v>
      </c>
      <c r="D3944" s="65" t="s">
        <v>1303</v>
      </c>
      <c r="E3944" s="77" t="s">
        <v>361</v>
      </c>
      <c r="F3944" s="65" t="s">
        <v>633</v>
      </c>
      <c r="G3944" s="65" t="s">
        <v>634</v>
      </c>
      <c r="H3944" s="65" t="s">
        <v>13</v>
      </c>
      <c r="I3944" s="81">
        <v>-485.3621999999977</v>
      </c>
      <c r="J3944" s="48" t="str">
        <f t="shared" si="61"/>
        <v>670 Dept of Commerce</v>
      </c>
      <c r="K3944" s="48" t="str">
        <f>IFERROR(VLOOKUP(C3944,AppropUnits[],13,0),D3944)</f>
        <v>CRC Securities</v>
      </c>
      <c r="L3944" s="72" t="s">
        <v>632</v>
      </c>
      <c r="M3944" s="73" t="s">
        <v>2161</v>
      </c>
    </row>
    <row r="3945" spans="1:13" ht="15" customHeight="1" x14ac:dyDescent="0.25">
      <c r="A3945" s="64" t="s">
        <v>237</v>
      </c>
      <c r="B3945" s="65" t="s">
        <v>238</v>
      </c>
      <c r="C3945" s="65" t="s">
        <v>240</v>
      </c>
      <c r="D3945" s="65" t="s">
        <v>1303</v>
      </c>
      <c r="E3945" s="77" t="s">
        <v>361</v>
      </c>
      <c r="F3945" s="65" t="s">
        <v>633</v>
      </c>
      <c r="G3945" s="65" t="s">
        <v>634</v>
      </c>
      <c r="H3945" s="65" t="s">
        <v>635</v>
      </c>
      <c r="I3945" s="81">
        <v>13.607200000000017</v>
      </c>
      <c r="J3945" s="48" t="str">
        <f t="shared" si="61"/>
        <v>670 Dept of Commerce</v>
      </c>
      <c r="K3945" s="48" t="str">
        <f>IFERROR(VLOOKUP(C3945,AppropUnits[],13,0),D3945)</f>
        <v>CRC Securities</v>
      </c>
      <c r="L3945" s="72" t="s">
        <v>632</v>
      </c>
      <c r="M3945" s="73" t="s">
        <v>2161</v>
      </c>
    </row>
    <row r="3946" spans="1:13" ht="15" customHeight="1" x14ac:dyDescent="0.25">
      <c r="A3946" s="64" t="s">
        <v>237</v>
      </c>
      <c r="B3946" s="65" t="s">
        <v>238</v>
      </c>
      <c r="C3946" s="65" t="s">
        <v>240</v>
      </c>
      <c r="D3946" s="65" t="s">
        <v>1303</v>
      </c>
      <c r="E3946" s="77" t="s">
        <v>361</v>
      </c>
      <c r="F3946" s="65" t="s">
        <v>633</v>
      </c>
      <c r="G3946" s="65" t="s">
        <v>667</v>
      </c>
      <c r="H3946" s="65" t="s">
        <v>635</v>
      </c>
      <c r="I3946" s="81">
        <v>25.859999999999921</v>
      </c>
      <c r="J3946" s="48" t="str">
        <f t="shared" si="61"/>
        <v>670 Dept of Commerce</v>
      </c>
      <c r="K3946" s="48" t="str">
        <f>IFERROR(VLOOKUP(C3946,AppropUnits[],13,0),D3946)</f>
        <v>CRC Securities</v>
      </c>
      <c r="L3946" s="72" t="s">
        <v>632</v>
      </c>
      <c r="M3946" s="73" t="s">
        <v>2161</v>
      </c>
    </row>
    <row r="3947" spans="1:13" ht="15" customHeight="1" x14ac:dyDescent="0.25">
      <c r="A3947" s="64" t="s">
        <v>237</v>
      </c>
      <c r="B3947" s="65" t="s">
        <v>238</v>
      </c>
      <c r="C3947" s="65" t="s">
        <v>240</v>
      </c>
      <c r="D3947" s="65" t="s">
        <v>1303</v>
      </c>
      <c r="E3947" s="77" t="s">
        <v>361</v>
      </c>
      <c r="F3947" s="65" t="s">
        <v>633</v>
      </c>
      <c r="G3947" s="65" t="s">
        <v>644</v>
      </c>
      <c r="H3947" s="65" t="s">
        <v>635</v>
      </c>
      <c r="I3947" s="81">
        <v>408.46499999999975</v>
      </c>
      <c r="J3947" s="48" t="str">
        <f t="shared" si="61"/>
        <v>670 Dept of Commerce</v>
      </c>
      <c r="K3947" s="48" t="str">
        <f>IFERROR(VLOOKUP(C3947,AppropUnits[],13,0),D3947)</f>
        <v>CRC Securities</v>
      </c>
      <c r="L3947" s="72" t="s">
        <v>632</v>
      </c>
      <c r="M3947" s="73" t="s">
        <v>2161</v>
      </c>
    </row>
    <row r="3948" spans="1:13" ht="15" customHeight="1" x14ac:dyDescent="0.25">
      <c r="A3948" s="64" t="s">
        <v>237</v>
      </c>
      <c r="B3948" s="65" t="s">
        <v>238</v>
      </c>
      <c r="C3948" s="65" t="s">
        <v>241</v>
      </c>
      <c r="D3948" s="65" t="s">
        <v>1304</v>
      </c>
      <c r="E3948" s="77" t="s">
        <v>361</v>
      </c>
      <c r="F3948" s="65" t="s">
        <v>633</v>
      </c>
      <c r="G3948" s="65" t="s">
        <v>634</v>
      </c>
      <c r="H3948" s="65" t="s">
        <v>13</v>
      </c>
      <c r="I3948" s="81">
        <v>-1472.1587107227756</v>
      </c>
      <c r="J3948" s="48" t="str">
        <f t="shared" si="61"/>
        <v>670 Dept of Commerce</v>
      </c>
      <c r="K3948" s="48" t="str">
        <f>IFERROR(VLOOKUP(C3948,AppropUnits[],13,0),D3948)</f>
        <v>CRC Consumer Protection</v>
      </c>
      <c r="L3948" s="72" t="s">
        <v>632</v>
      </c>
      <c r="M3948" s="73" t="s">
        <v>2161</v>
      </c>
    </row>
    <row r="3949" spans="1:13" ht="15" customHeight="1" x14ac:dyDescent="0.25">
      <c r="A3949" s="64" t="s">
        <v>237</v>
      </c>
      <c r="B3949" s="65" t="s">
        <v>238</v>
      </c>
      <c r="C3949" s="65" t="s">
        <v>241</v>
      </c>
      <c r="D3949" s="65" t="s">
        <v>1304</v>
      </c>
      <c r="E3949" s="77" t="s">
        <v>361</v>
      </c>
      <c r="F3949" s="65" t="s">
        <v>633</v>
      </c>
      <c r="G3949" s="65" t="s">
        <v>634</v>
      </c>
      <c r="H3949" s="65" t="s">
        <v>635</v>
      </c>
      <c r="I3949" s="81">
        <v>46.589600000000068</v>
      </c>
      <c r="J3949" s="48" t="str">
        <f t="shared" si="61"/>
        <v>670 Dept of Commerce</v>
      </c>
      <c r="K3949" s="48" t="str">
        <f>IFERROR(VLOOKUP(C3949,AppropUnits[],13,0),D3949)</f>
        <v>CRC Consumer Protection</v>
      </c>
      <c r="L3949" s="72" t="s">
        <v>632</v>
      </c>
      <c r="M3949" s="73" t="s">
        <v>2161</v>
      </c>
    </row>
    <row r="3950" spans="1:13" ht="15" customHeight="1" x14ac:dyDescent="0.25">
      <c r="A3950" s="64" t="s">
        <v>237</v>
      </c>
      <c r="B3950" s="65" t="s">
        <v>238</v>
      </c>
      <c r="C3950" s="65" t="s">
        <v>241</v>
      </c>
      <c r="D3950" s="65" t="s">
        <v>1304</v>
      </c>
      <c r="E3950" s="77" t="s">
        <v>361</v>
      </c>
      <c r="F3950" s="65" t="s">
        <v>633</v>
      </c>
      <c r="G3950" s="65" t="s">
        <v>667</v>
      </c>
      <c r="H3950" s="65" t="s">
        <v>635</v>
      </c>
      <c r="I3950" s="81">
        <v>103.43999999999969</v>
      </c>
      <c r="J3950" s="48" t="str">
        <f t="shared" si="61"/>
        <v>670 Dept of Commerce</v>
      </c>
      <c r="K3950" s="48" t="str">
        <f>IFERROR(VLOOKUP(C3950,AppropUnits[],13,0),D3950)</f>
        <v>CRC Consumer Protection</v>
      </c>
      <c r="L3950" s="72" t="s">
        <v>632</v>
      </c>
      <c r="M3950" s="73" t="s">
        <v>2161</v>
      </c>
    </row>
    <row r="3951" spans="1:13" ht="15" customHeight="1" x14ac:dyDescent="0.25">
      <c r="A3951" s="64" t="s">
        <v>237</v>
      </c>
      <c r="B3951" s="65" t="s">
        <v>238</v>
      </c>
      <c r="C3951" s="65" t="s">
        <v>241</v>
      </c>
      <c r="D3951" s="65" t="s">
        <v>1304</v>
      </c>
      <c r="E3951" s="77" t="s">
        <v>361</v>
      </c>
      <c r="F3951" s="65" t="s">
        <v>633</v>
      </c>
      <c r="G3951" s="65" t="s">
        <v>644</v>
      </c>
      <c r="H3951" s="65" t="s">
        <v>635</v>
      </c>
      <c r="I3951" s="81">
        <v>456.97999999999973</v>
      </c>
      <c r="J3951" s="48" t="str">
        <f t="shared" si="61"/>
        <v>670 Dept of Commerce</v>
      </c>
      <c r="K3951" s="48" t="str">
        <f>IFERROR(VLOOKUP(C3951,AppropUnits[],13,0),D3951)</f>
        <v>CRC Consumer Protection</v>
      </c>
      <c r="L3951" s="72" t="s">
        <v>632</v>
      </c>
      <c r="M3951" s="73" t="s">
        <v>2161</v>
      </c>
    </row>
    <row r="3952" spans="1:13" ht="15" customHeight="1" x14ac:dyDescent="0.25">
      <c r="A3952" s="64" t="s">
        <v>237</v>
      </c>
      <c r="B3952" s="65" t="s">
        <v>238</v>
      </c>
      <c r="C3952" s="65" t="s">
        <v>1305</v>
      </c>
      <c r="D3952" s="65" t="s">
        <v>1306</v>
      </c>
      <c r="E3952" s="77" t="s">
        <v>361</v>
      </c>
      <c r="F3952" s="65" t="s">
        <v>633</v>
      </c>
      <c r="G3952" s="65" t="s">
        <v>634</v>
      </c>
      <c r="H3952" s="65" t="s">
        <v>13</v>
      </c>
      <c r="I3952" s="81">
        <v>-1141.5491035742562</v>
      </c>
      <c r="J3952" s="48" t="str">
        <f t="shared" si="61"/>
        <v>670 Dept of Commerce</v>
      </c>
      <c r="K3952" s="48" t="str">
        <f>IFERROR(VLOOKUP(C3952,AppropUnits[],13,0),D3952)</f>
        <v>CRC Corporations &amp; Commercial Code</v>
      </c>
      <c r="L3952" s="72" t="s">
        <v>632</v>
      </c>
      <c r="M3952" s="73" t="s">
        <v>2161</v>
      </c>
    </row>
    <row r="3953" spans="1:13" ht="15" customHeight="1" x14ac:dyDescent="0.25">
      <c r="A3953" s="64" t="s">
        <v>237</v>
      </c>
      <c r="B3953" s="65" t="s">
        <v>238</v>
      </c>
      <c r="C3953" s="65" t="s">
        <v>1305</v>
      </c>
      <c r="D3953" s="65" t="s">
        <v>1306</v>
      </c>
      <c r="E3953" s="77" t="s">
        <v>361</v>
      </c>
      <c r="F3953" s="65" t="s">
        <v>633</v>
      </c>
      <c r="G3953" s="65" t="s">
        <v>634</v>
      </c>
      <c r="H3953" s="65" t="s">
        <v>635</v>
      </c>
      <c r="I3953" s="81">
        <v>72.757000000000104</v>
      </c>
      <c r="J3953" s="48" t="str">
        <f t="shared" si="61"/>
        <v>670 Dept of Commerce</v>
      </c>
      <c r="K3953" s="48" t="str">
        <f>IFERROR(VLOOKUP(C3953,AppropUnits[],13,0),D3953)</f>
        <v>CRC Corporations &amp; Commercial Code</v>
      </c>
      <c r="L3953" s="72" t="s">
        <v>632</v>
      </c>
      <c r="M3953" s="73" t="s">
        <v>2161</v>
      </c>
    </row>
    <row r="3954" spans="1:13" ht="15" customHeight="1" x14ac:dyDescent="0.25">
      <c r="A3954" s="64" t="s">
        <v>237</v>
      </c>
      <c r="B3954" s="65" t="s">
        <v>238</v>
      </c>
      <c r="C3954" s="65" t="s">
        <v>1305</v>
      </c>
      <c r="D3954" s="65" t="s">
        <v>1306</v>
      </c>
      <c r="E3954" s="77" t="s">
        <v>361</v>
      </c>
      <c r="F3954" s="65" t="s">
        <v>633</v>
      </c>
      <c r="G3954" s="65" t="s">
        <v>649</v>
      </c>
      <c r="H3954" s="65" t="s">
        <v>635</v>
      </c>
      <c r="I3954" s="81">
        <v>8.1150000000000162</v>
      </c>
      <c r="J3954" s="48" t="str">
        <f t="shared" si="61"/>
        <v>670 Dept of Commerce</v>
      </c>
      <c r="K3954" s="48" t="str">
        <f>IFERROR(VLOOKUP(C3954,AppropUnits[],13,0),D3954)</f>
        <v>CRC Corporations &amp; Commercial Code</v>
      </c>
      <c r="L3954" s="72" t="s">
        <v>632</v>
      </c>
      <c r="M3954" s="73" t="s">
        <v>2161</v>
      </c>
    </row>
    <row r="3955" spans="1:13" ht="15" customHeight="1" x14ac:dyDescent="0.25">
      <c r="A3955" s="64" t="s">
        <v>237</v>
      </c>
      <c r="B3955" s="65" t="s">
        <v>238</v>
      </c>
      <c r="C3955" s="65" t="s">
        <v>1305</v>
      </c>
      <c r="D3955" s="65" t="s">
        <v>1306</v>
      </c>
      <c r="E3955" s="77" t="s">
        <v>361</v>
      </c>
      <c r="F3955" s="65" t="s">
        <v>633</v>
      </c>
      <c r="G3955" s="65" t="s">
        <v>650</v>
      </c>
      <c r="H3955" s="65" t="s">
        <v>635</v>
      </c>
      <c r="I3955" s="81">
        <v>1.5</v>
      </c>
      <c r="J3955" s="48" t="str">
        <f t="shared" si="61"/>
        <v>670 Dept of Commerce</v>
      </c>
      <c r="K3955" s="48" t="str">
        <f>IFERROR(VLOOKUP(C3955,AppropUnits[],13,0),D3955)</f>
        <v>CRC Corporations &amp; Commercial Code</v>
      </c>
      <c r="L3955" s="72" t="s">
        <v>632</v>
      </c>
      <c r="M3955" s="73" t="s">
        <v>2161</v>
      </c>
    </row>
    <row r="3956" spans="1:13" ht="15" customHeight="1" x14ac:dyDescent="0.25">
      <c r="A3956" s="64" t="s">
        <v>237</v>
      </c>
      <c r="B3956" s="65" t="s">
        <v>238</v>
      </c>
      <c r="C3956" s="65" t="s">
        <v>1305</v>
      </c>
      <c r="D3956" s="65" t="s">
        <v>1306</v>
      </c>
      <c r="E3956" s="77" t="s">
        <v>361</v>
      </c>
      <c r="F3956" s="65" t="s">
        <v>633</v>
      </c>
      <c r="G3956" s="65" t="s">
        <v>667</v>
      </c>
      <c r="H3956" s="65" t="s">
        <v>635</v>
      </c>
      <c r="I3956" s="81">
        <v>163.77999999999952</v>
      </c>
      <c r="J3956" s="48" t="str">
        <f t="shared" si="61"/>
        <v>670 Dept of Commerce</v>
      </c>
      <c r="K3956" s="48" t="str">
        <f>IFERROR(VLOOKUP(C3956,AppropUnits[],13,0),D3956)</f>
        <v>CRC Corporations &amp; Commercial Code</v>
      </c>
      <c r="L3956" s="72" t="s">
        <v>632</v>
      </c>
      <c r="M3956" s="73" t="s">
        <v>2161</v>
      </c>
    </row>
    <row r="3957" spans="1:13" ht="15" customHeight="1" x14ac:dyDescent="0.25">
      <c r="A3957" s="64" t="s">
        <v>237</v>
      </c>
      <c r="B3957" s="65" t="s">
        <v>238</v>
      </c>
      <c r="C3957" s="65" t="s">
        <v>1305</v>
      </c>
      <c r="D3957" s="65" t="s">
        <v>1306</v>
      </c>
      <c r="E3957" s="77" t="s">
        <v>361</v>
      </c>
      <c r="F3957" s="65" t="s">
        <v>633</v>
      </c>
      <c r="G3957" s="65" t="s">
        <v>644</v>
      </c>
      <c r="H3957" s="65" t="s">
        <v>635</v>
      </c>
      <c r="I3957" s="81">
        <v>561.83499999999958</v>
      </c>
      <c r="J3957" s="48" t="str">
        <f t="shared" si="61"/>
        <v>670 Dept of Commerce</v>
      </c>
      <c r="K3957" s="48" t="str">
        <f>IFERROR(VLOOKUP(C3957,AppropUnits[],13,0),D3957)</f>
        <v>CRC Corporations &amp; Commercial Code</v>
      </c>
      <c r="L3957" s="72" t="s">
        <v>632</v>
      </c>
      <c r="M3957" s="73" t="s">
        <v>2161</v>
      </c>
    </row>
    <row r="3958" spans="1:13" ht="15" customHeight="1" x14ac:dyDescent="0.25">
      <c r="A3958" s="64" t="s">
        <v>237</v>
      </c>
      <c r="B3958" s="65" t="s">
        <v>238</v>
      </c>
      <c r="C3958" s="65" t="s">
        <v>1305</v>
      </c>
      <c r="D3958" s="65" t="s">
        <v>1306</v>
      </c>
      <c r="E3958" s="77" t="s">
        <v>361</v>
      </c>
      <c r="F3958" s="65" t="s">
        <v>633</v>
      </c>
      <c r="G3958" s="65" t="s">
        <v>652</v>
      </c>
      <c r="H3958" s="65" t="s">
        <v>635</v>
      </c>
      <c r="I3958" s="81">
        <v>1217.04</v>
      </c>
      <c r="J3958" s="48" t="str">
        <f t="shared" si="61"/>
        <v>670 Dept of Commerce</v>
      </c>
      <c r="K3958" s="48" t="str">
        <f>IFERROR(VLOOKUP(C3958,AppropUnits[],13,0),D3958)</f>
        <v>CRC Corporations &amp; Commercial Code</v>
      </c>
      <c r="L3958" s="72" t="s">
        <v>632</v>
      </c>
      <c r="M3958" s="73" t="s">
        <v>2161</v>
      </c>
    </row>
    <row r="3959" spans="1:13" ht="15" customHeight="1" x14ac:dyDescent="0.25">
      <c r="A3959" s="64" t="s">
        <v>237</v>
      </c>
      <c r="B3959" s="65" t="s">
        <v>238</v>
      </c>
      <c r="C3959" s="65" t="s">
        <v>242</v>
      </c>
      <c r="D3959" s="65" t="s">
        <v>1307</v>
      </c>
      <c r="E3959" s="77" t="s">
        <v>361</v>
      </c>
      <c r="F3959" s="65" t="s">
        <v>633</v>
      </c>
      <c r="G3959" s="65" t="s">
        <v>634</v>
      </c>
      <c r="H3959" s="65" t="s">
        <v>13</v>
      </c>
      <c r="I3959" s="81">
        <v>-1582.1880999999978</v>
      </c>
      <c r="J3959" s="48" t="str">
        <f t="shared" si="61"/>
        <v>670 Dept of Commerce</v>
      </c>
      <c r="K3959" s="48" t="str">
        <f>IFERROR(VLOOKUP(C3959,AppropUnits[],13,0),D3959)</f>
        <v>CRC Real Estate</v>
      </c>
      <c r="L3959" s="72" t="s">
        <v>632</v>
      </c>
      <c r="M3959" s="73" t="s">
        <v>2161</v>
      </c>
    </row>
    <row r="3960" spans="1:13" ht="15" customHeight="1" x14ac:dyDescent="0.25">
      <c r="A3960" s="64" t="s">
        <v>237</v>
      </c>
      <c r="B3960" s="65" t="s">
        <v>238</v>
      </c>
      <c r="C3960" s="65" t="s">
        <v>242</v>
      </c>
      <c r="D3960" s="65" t="s">
        <v>1307</v>
      </c>
      <c r="E3960" s="77" t="s">
        <v>361</v>
      </c>
      <c r="F3960" s="65" t="s">
        <v>633</v>
      </c>
      <c r="G3960" s="65" t="s">
        <v>634</v>
      </c>
      <c r="H3960" s="65" t="s">
        <v>635</v>
      </c>
      <c r="I3960" s="81">
        <v>45.545000000000051</v>
      </c>
      <c r="J3960" s="48" t="str">
        <f t="shared" si="61"/>
        <v>670 Dept of Commerce</v>
      </c>
      <c r="K3960" s="48" t="str">
        <f>IFERROR(VLOOKUP(C3960,AppropUnits[],13,0),D3960)</f>
        <v>CRC Real Estate</v>
      </c>
      <c r="L3960" s="72" t="s">
        <v>632</v>
      </c>
      <c r="M3960" s="73" t="s">
        <v>2161</v>
      </c>
    </row>
    <row r="3961" spans="1:13" ht="15" customHeight="1" x14ac:dyDescent="0.25">
      <c r="A3961" s="64" t="s">
        <v>237</v>
      </c>
      <c r="B3961" s="65" t="s">
        <v>238</v>
      </c>
      <c r="C3961" s="65" t="s">
        <v>242</v>
      </c>
      <c r="D3961" s="65" t="s">
        <v>1307</v>
      </c>
      <c r="E3961" s="77" t="s">
        <v>361</v>
      </c>
      <c r="F3961" s="65" t="s">
        <v>633</v>
      </c>
      <c r="G3961" s="65" t="s">
        <v>667</v>
      </c>
      <c r="H3961" s="65" t="s">
        <v>635</v>
      </c>
      <c r="I3961" s="81">
        <v>99.129999999999697</v>
      </c>
      <c r="J3961" s="48" t="str">
        <f t="shared" si="61"/>
        <v>670 Dept of Commerce</v>
      </c>
      <c r="K3961" s="48" t="str">
        <f>IFERROR(VLOOKUP(C3961,AppropUnits[],13,0),D3961)</f>
        <v>CRC Real Estate</v>
      </c>
      <c r="L3961" s="72" t="s">
        <v>632</v>
      </c>
      <c r="M3961" s="73" t="s">
        <v>2161</v>
      </c>
    </row>
    <row r="3962" spans="1:13" ht="15" customHeight="1" x14ac:dyDescent="0.25">
      <c r="A3962" s="64" t="s">
        <v>237</v>
      </c>
      <c r="B3962" s="65" t="s">
        <v>238</v>
      </c>
      <c r="C3962" s="65" t="s">
        <v>242</v>
      </c>
      <c r="D3962" s="65" t="s">
        <v>1307</v>
      </c>
      <c r="E3962" s="77" t="s">
        <v>361</v>
      </c>
      <c r="F3962" s="65" t="s">
        <v>633</v>
      </c>
      <c r="G3962" s="65" t="s">
        <v>644</v>
      </c>
      <c r="H3962" s="65" t="s">
        <v>635</v>
      </c>
      <c r="I3962" s="81">
        <v>577.48499999999956</v>
      </c>
      <c r="J3962" s="48" t="str">
        <f t="shared" si="61"/>
        <v>670 Dept of Commerce</v>
      </c>
      <c r="K3962" s="48" t="str">
        <f>IFERROR(VLOOKUP(C3962,AppropUnits[],13,0),D3962)</f>
        <v>CRC Real Estate</v>
      </c>
      <c r="L3962" s="72" t="s">
        <v>632</v>
      </c>
      <c r="M3962" s="73" t="s">
        <v>2161</v>
      </c>
    </row>
    <row r="3963" spans="1:13" ht="15" customHeight="1" x14ac:dyDescent="0.25">
      <c r="A3963" s="64" t="s">
        <v>237</v>
      </c>
      <c r="B3963" s="65" t="s">
        <v>238</v>
      </c>
      <c r="C3963" s="65" t="s">
        <v>243</v>
      </c>
      <c r="D3963" s="65" t="s">
        <v>1308</v>
      </c>
      <c r="E3963" s="77" t="s">
        <v>361</v>
      </c>
      <c r="F3963" s="65" t="s">
        <v>633</v>
      </c>
      <c r="G3963" s="65" t="s">
        <v>634</v>
      </c>
      <c r="H3963" s="65" t="s">
        <v>13</v>
      </c>
      <c r="I3963" s="81">
        <v>-512.64839999999776</v>
      </c>
      <c r="J3963" s="48" t="str">
        <f t="shared" si="61"/>
        <v>670 Dept of Commerce</v>
      </c>
      <c r="K3963" s="48" t="str">
        <f>IFERROR(VLOOKUP(C3963,AppropUnits[],13,0),D3963)</f>
        <v>CRC Public Utilities</v>
      </c>
      <c r="L3963" s="72" t="s">
        <v>632</v>
      </c>
      <c r="M3963" s="73" t="s">
        <v>2161</v>
      </c>
    </row>
    <row r="3964" spans="1:13" ht="15" customHeight="1" x14ac:dyDescent="0.25">
      <c r="A3964" s="64" t="s">
        <v>237</v>
      </c>
      <c r="B3964" s="65" t="s">
        <v>238</v>
      </c>
      <c r="C3964" s="65" t="s">
        <v>243</v>
      </c>
      <c r="D3964" s="65" t="s">
        <v>1308</v>
      </c>
      <c r="E3964" s="77" t="s">
        <v>361</v>
      </c>
      <c r="F3964" s="65" t="s">
        <v>633</v>
      </c>
      <c r="G3964" s="65" t="s">
        <v>634</v>
      </c>
      <c r="H3964" s="65" t="s">
        <v>635</v>
      </c>
      <c r="I3964" s="81">
        <v>747.69660000000113</v>
      </c>
      <c r="J3964" s="48" t="str">
        <f t="shared" si="61"/>
        <v>670 Dept of Commerce</v>
      </c>
      <c r="K3964" s="48" t="str">
        <f>IFERROR(VLOOKUP(C3964,AppropUnits[],13,0),D3964)</f>
        <v>CRC Public Utilities</v>
      </c>
      <c r="L3964" s="72" t="s">
        <v>632</v>
      </c>
      <c r="M3964" s="73" t="s">
        <v>2161</v>
      </c>
    </row>
    <row r="3965" spans="1:13" ht="15" customHeight="1" x14ac:dyDescent="0.25">
      <c r="A3965" s="64" t="s">
        <v>237</v>
      </c>
      <c r="B3965" s="65" t="s">
        <v>238</v>
      </c>
      <c r="C3965" s="65" t="s">
        <v>243</v>
      </c>
      <c r="D3965" s="65" t="s">
        <v>1308</v>
      </c>
      <c r="E3965" s="77" t="s">
        <v>361</v>
      </c>
      <c r="F3965" s="65" t="s">
        <v>633</v>
      </c>
      <c r="G3965" s="65" t="s">
        <v>667</v>
      </c>
      <c r="H3965" s="65" t="s">
        <v>635</v>
      </c>
      <c r="I3965" s="81">
        <v>1719.6899999999948</v>
      </c>
      <c r="J3965" s="48" t="str">
        <f t="shared" si="61"/>
        <v>670 Dept of Commerce</v>
      </c>
      <c r="K3965" s="48" t="str">
        <f>IFERROR(VLOOKUP(C3965,AppropUnits[],13,0),D3965)</f>
        <v>CRC Public Utilities</v>
      </c>
      <c r="L3965" s="72" t="s">
        <v>632</v>
      </c>
      <c r="M3965" s="73" t="s">
        <v>2161</v>
      </c>
    </row>
    <row r="3966" spans="1:13" ht="15" customHeight="1" x14ac:dyDescent="0.25">
      <c r="A3966" s="64" t="s">
        <v>237</v>
      </c>
      <c r="B3966" s="65" t="s">
        <v>238</v>
      </c>
      <c r="C3966" s="65" t="s">
        <v>243</v>
      </c>
      <c r="D3966" s="65" t="s">
        <v>1308</v>
      </c>
      <c r="E3966" s="77" t="s">
        <v>361</v>
      </c>
      <c r="F3966" s="65" t="s">
        <v>633</v>
      </c>
      <c r="G3966" s="65" t="s">
        <v>644</v>
      </c>
      <c r="H3966" s="65" t="s">
        <v>635</v>
      </c>
      <c r="I3966" s="81">
        <v>596.26499999999965</v>
      </c>
      <c r="J3966" s="48" t="str">
        <f t="shared" si="61"/>
        <v>670 Dept of Commerce</v>
      </c>
      <c r="K3966" s="48" t="str">
        <f>IFERROR(VLOOKUP(C3966,AppropUnits[],13,0),D3966)</f>
        <v>CRC Public Utilities</v>
      </c>
      <c r="L3966" s="72" t="s">
        <v>632</v>
      </c>
      <c r="M3966" s="73" t="s">
        <v>2161</v>
      </c>
    </row>
    <row r="3967" spans="1:13" ht="15" customHeight="1" x14ac:dyDescent="0.25">
      <c r="A3967" s="64" t="s">
        <v>237</v>
      </c>
      <c r="B3967" s="65" t="s">
        <v>238</v>
      </c>
      <c r="C3967" s="65" t="s">
        <v>1309</v>
      </c>
      <c r="D3967" s="65" t="s">
        <v>1310</v>
      </c>
      <c r="E3967" s="77" t="s">
        <v>361</v>
      </c>
      <c r="F3967" s="65" t="s">
        <v>633</v>
      </c>
      <c r="G3967" s="65" t="s">
        <v>634</v>
      </c>
      <c r="H3967" s="65" t="s">
        <v>13</v>
      </c>
      <c r="I3967" s="81">
        <v>-223.59939999999921</v>
      </c>
      <c r="J3967" s="48" t="str">
        <f t="shared" si="61"/>
        <v>670 Dept of Commerce</v>
      </c>
      <c r="K3967" s="48" t="str">
        <f>IFERROR(VLOOKUP(C3967,AppropUnits[],13,0),D3967)</f>
        <v>CRC Consumer Services</v>
      </c>
      <c r="L3967" s="72" t="s">
        <v>632</v>
      </c>
      <c r="M3967" s="73" t="s">
        <v>2161</v>
      </c>
    </row>
    <row r="3968" spans="1:13" ht="15" customHeight="1" x14ac:dyDescent="0.25">
      <c r="A3968" s="64" t="s">
        <v>237</v>
      </c>
      <c r="B3968" s="65" t="s">
        <v>238</v>
      </c>
      <c r="C3968" s="65" t="s">
        <v>1309</v>
      </c>
      <c r="D3968" s="65" t="s">
        <v>1310</v>
      </c>
      <c r="E3968" s="77" t="s">
        <v>361</v>
      </c>
      <c r="F3968" s="65" t="s">
        <v>633</v>
      </c>
      <c r="G3968" s="65" t="s">
        <v>634</v>
      </c>
      <c r="H3968" s="65" t="s">
        <v>635</v>
      </c>
      <c r="I3968" s="81">
        <v>0.88560000000000016</v>
      </c>
      <c r="J3968" s="48" t="str">
        <f t="shared" si="61"/>
        <v>670 Dept of Commerce</v>
      </c>
      <c r="K3968" s="48" t="str">
        <f>IFERROR(VLOOKUP(C3968,AppropUnits[],13,0),D3968)</f>
        <v>CRC Consumer Services</v>
      </c>
      <c r="L3968" s="72" t="s">
        <v>632</v>
      </c>
      <c r="M3968" s="73" t="s">
        <v>2161</v>
      </c>
    </row>
    <row r="3969" spans="1:13" ht="15" customHeight="1" x14ac:dyDescent="0.25">
      <c r="A3969" s="64" t="s">
        <v>237</v>
      </c>
      <c r="B3969" s="65" t="s">
        <v>238</v>
      </c>
      <c r="C3969" s="65" t="s">
        <v>1309</v>
      </c>
      <c r="D3969" s="65" t="s">
        <v>1310</v>
      </c>
      <c r="E3969" s="77" t="s">
        <v>361</v>
      </c>
      <c r="F3969" s="65" t="s">
        <v>633</v>
      </c>
      <c r="G3969" s="65" t="s">
        <v>651</v>
      </c>
      <c r="H3969" s="65" t="s">
        <v>635</v>
      </c>
      <c r="I3969" s="81">
        <v>-0.44126399999999999</v>
      </c>
      <c r="J3969" s="48" t="str">
        <f t="shared" si="61"/>
        <v>670 Dept of Commerce</v>
      </c>
      <c r="K3969" s="48" t="str">
        <f>IFERROR(VLOOKUP(C3969,AppropUnits[],13,0),D3969)</f>
        <v>CRC Consumer Services</v>
      </c>
      <c r="L3969" s="72" t="s">
        <v>632</v>
      </c>
      <c r="M3969" s="73" t="s">
        <v>2161</v>
      </c>
    </row>
    <row r="3970" spans="1:13" ht="15" customHeight="1" x14ac:dyDescent="0.25">
      <c r="A3970" s="64" t="s">
        <v>237</v>
      </c>
      <c r="B3970" s="65" t="s">
        <v>238</v>
      </c>
      <c r="C3970" s="65" t="s">
        <v>1309</v>
      </c>
      <c r="D3970" s="65" t="s">
        <v>1310</v>
      </c>
      <c r="E3970" s="77" t="s">
        <v>361</v>
      </c>
      <c r="F3970" s="65" t="s">
        <v>633</v>
      </c>
      <c r="G3970" s="65" t="s">
        <v>644</v>
      </c>
      <c r="H3970" s="65" t="s">
        <v>635</v>
      </c>
      <c r="I3970" s="81">
        <v>128.32999999999993</v>
      </c>
      <c r="J3970" s="48" t="str">
        <f t="shared" si="61"/>
        <v>670 Dept of Commerce</v>
      </c>
      <c r="K3970" s="48" t="str">
        <f>IFERROR(VLOOKUP(C3970,AppropUnits[],13,0),D3970)</f>
        <v>CRC Consumer Services</v>
      </c>
      <c r="L3970" s="72" t="s">
        <v>632</v>
      </c>
      <c r="M3970" s="73" t="s">
        <v>2161</v>
      </c>
    </row>
    <row r="3971" spans="1:13" ht="15" customHeight="1" x14ac:dyDescent="0.25">
      <c r="A3971" s="64" t="s">
        <v>237</v>
      </c>
      <c r="B3971" s="65" t="s">
        <v>238</v>
      </c>
      <c r="C3971" s="65" t="s">
        <v>1311</v>
      </c>
      <c r="D3971" s="65" t="s">
        <v>1312</v>
      </c>
      <c r="E3971" s="77" t="s">
        <v>361</v>
      </c>
      <c r="F3971" s="65" t="s">
        <v>633</v>
      </c>
      <c r="G3971" s="65" t="s">
        <v>634</v>
      </c>
      <c r="H3971" s="65" t="s">
        <v>13</v>
      </c>
      <c r="I3971" s="81">
        <v>-10.721999999999934</v>
      </c>
      <c r="J3971" s="48" t="str">
        <f t="shared" si="61"/>
        <v>670 Dept of Commerce</v>
      </c>
      <c r="K3971" s="48" t="str">
        <f>IFERROR(VLOOKUP(C3971,AppropUnits[],13,0),D3971)</f>
        <v>CRC Building Inspector Training</v>
      </c>
      <c r="L3971" s="72" t="s">
        <v>632</v>
      </c>
      <c r="M3971" s="73" t="s">
        <v>2161</v>
      </c>
    </row>
    <row r="3972" spans="1:13" ht="15" customHeight="1" x14ac:dyDescent="0.25">
      <c r="A3972" s="64" t="s">
        <v>568</v>
      </c>
      <c r="B3972" s="65" t="s">
        <v>569</v>
      </c>
      <c r="C3972" s="65" t="s">
        <v>570</v>
      </c>
      <c r="D3972" s="65" t="s">
        <v>1313</v>
      </c>
      <c r="E3972" s="77" t="s">
        <v>361</v>
      </c>
      <c r="F3972" s="65" t="s">
        <v>633</v>
      </c>
      <c r="G3972" s="65" t="s">
        <v>634</v>
      </c>
      <c r="H3972" s="65" t="s">
        <v>13</v>
      </c>
      <c r="I3972" s="81">
        <v>-760.82229999999788</v>
      </c>
      <c r="J3972" s="48" t="str">
        <f t="shared" ref="J3972:J4035" si="62">IF(A3972&gt;"",A3972&amp;" "&amp;B3972,B3972)</f>
        <v>680 Dept of Financial Institutions</v>
      </c>
      <c r="K3972" s="48" t="str">
        <f>IFERROR(VLOOKUP(C3972,AppropUnits[],13,0),D3972)</f>
        <v>FI Financial Institutions Administration</v>
      </c>
      <c r="L3972" s="72" t="s">
        <v>632</v>
      </c>
      <c r="M3972" s="73" t="s">
        <v>2161</v>
      </c>
    </row>
    <row r="3973" spans="1:13" ht="15" customHeight="1" x14ac:dyDescent="0.25">
      <c r="A3973" s="64" t="s">
        <v>568</v>
      </c>
      <c r="B3973" s="65" t="s">
        <v>569</v>
      </c>
      <c r="C3973" s="65" t="s">
        <v>570</v>
      </c>
      <c r="D3973" s="65" t="s">
        <v>1313</v>
      </c>
      <c r="E3973" s="77" t="s">
        <v>361</v>
      </c>
      <c r="F3973" s="65" t="s">
        <v>633</v>
      </c>
      <c r="G3973" s="65" t="s">
        <v>634</v>
      </c>
      <c r="H3973" s="65" t="s">
        <v>635</v>
      </c>
      <c r="I3973" s="81">
        <v>715.35180000000105</v>
      </c>
      <c r="J3973" s="48" t="str">
        <f t="shared" si="62"/>
        <v>680 Dept of Financial Institutions</v>
      </c>
      <c r="K3973" s="48" t="str">
        <f>IFERROR(VLOOKUP(C3973,AppropUnits[],13,0),D3973)</f>
        <v>FI Financial Institutions Administration</v>
      </c>
      <c r="L3973" s="72" t="s">
        <v>632</v>
      </c>
      <c r="M3973" s="73" t="s">
        <v>2161</v>
      </c>
    </row>
    <row r="3974" spans="1:13" ht="15" customHeight="1" x14ac:dyDescent="0.25">
      <c r="A3974" s="64" t="s">
        <v>568</v>
      </c>
      <c r="B3974" s="65" t="s">
        <v>569</v>
      </c>
      <c r="C3974" s="65" t="s">
        <v>570</v>
      </c>
      <c r="D3974" s="65" t="s">
        <v>1313</v>
      </c>
      <c r="E3974" s="77" t="s">
        <v>361</v>
      </c>
      <c r="F3974" s="65" t="s">
        <v>633</v>
      </c>
      <c r="G3974" s="65" t="s">
        <v>667</v>
      </c>
      <c r="H3974" s="65" t="s">
        <v>635</v>
      </c>
      <c r="I3974" s="81">
        <v>3426.4499999999898</v>
      </c>
      <c r="J3974" s="48" t="str">
        <f t="shared" si="62"/>
        <v>680 Dept of Financial Institutions</v>
      </c>
      <c r="K3974" s="48" t="str">
        <f>IFERROR(VLOOKUP(C3974,AppropUnits[],13,0),D3974)</f>
        <v>FI Financial Institutions Administration</v>
      </c>
      <c r="L3974" s="72" t="s">
        <v>632</v>
      </c>
      <c r="M3974" s="73" t="s">
        <v>2161</v>
      </c>
    </row>
    <row r="3975" spans="1:13" ht="15" customHeight="1" x14ac:dyDescent="0.25">
      <c r="A3975" s="64" t="s">
        <v>568</v>
      </c>
      <c r="B3975" s="65" t="s">
        <v>569</v>
      </c>
      <c r="C3975" s="65" t="s">
        <v>570</v>
      </c>
      <c r="D3975" s="65" t="s">
        <v>1313</v>
      </c>
      <c r="E3975" s="77" t="s">
        <v>361</v>
      </c>
      <c r="F3975" s="65" t="s">
        <v>633</v>
      </c>
      <c r="G3975" s="65" t="s">
        <v>644</v>
      </c>
      <c r="H3975" s="65" t="s">
        <v>635</v>
      </c>
      <c r="I3975" s="81">
        <v>1039.1599999999994</v>
      </c>
      <c r="J3975" s="48" t="str">
        <f t="shared" si="62"/>
        <v>680 Dept of Financial Institutions</v>
      </c>
      <c r="K3975" s="48" t="str">
        <f>IFERROR(VLOOKUP(C3975,AppropUnits[],13,0),D3975)</f>
        <v>FI Financial Institutions Administration</v>
      </c>
      <c r="L3975" s="72" t="s">
        <v>632</v>
      </c>
      <c r="M3975" s="73" t="s">
        <v>2161</v>
      </c>
    </row>
    <row r="3976" spans="1:13" ht="15" customHeight="1" x14ac:dyDescent="0.25">
      <c r="A3976" s="64" t="s">
        <v>568</v>
      </c>
      <c r="B3976" s="65" t="s">
        <v>569</v>
      </c>
      <c r="C3976" s="65" t="s">
        <v>570</v>
      </c>
      <c r="D3976" s="65" t="s">
        <v>1313</v>
      </c>
      <c r="E3976" s="77" t="s">
        <v>361</v>
      </c>
      <c r="F3976" s="65" t="s">
        <v>633</v>
      </c>
      <c r="G3976" s="65" t="s">
        <v>652</v>
      </c>
      <c r="H3976" s="65" t="s">
        <v>635</v>
      </c>
      <c r="I3976" s="81">
        <v>393.95438240399983</v>
      </c>
      <c r="J3976" s="48" t="str">
        <f t="shared" si="62"/>
        <v>680 Dept of Financial Institutions</v>
      </c>
      <c r="K3976" s="48" t="str">
        <f>IFERROR(VLOOKUP(C3976,AppropUnits[],13,0),D3976)</f>
        <v>FI Financial Institutions Administration</v>
      </c>
      <c r="L3976" s="72" t="s">
        <v>632</v>
      </c>
      <c r="M3976" s="73" t="s">
        <v>2161</v>
      </c>
    </row>
    <row r="3977" spans="1:13" ht="15" customHeight="1" x14ac:dyDescent="0.25">
      <c r="A3977" s="64" t="s">
        <v>244</v>
      </c>
      <c r="B3977" s="65" t="s">
        <v>245</v>
      </c>
      <c r="C3977" s="65" t="s">
        <v>557</v>
      </c>
      <c r="D3977" s="65" t="s">
        <v>1314</v>
      </c>
      <c r="E3977" s="77" t="s">
        <v>361</v>
      </c>
      <c r="F3977" s="65" t="s">
        <v>633</v>
      </c>
      <c r="G3977" s="65" t="s">
        <v>634</v>
      </c>
      <c r="H3977" s="65" t="s">
        <v>13</v>
      </c>
      <c r="I3977" s="81">
        <v>-1157.0375428911025</v>
      </c>
      <c r="J3977" s="48" t="str">
        <f t="shared" si="62"/>
        <v>690 Dept of Insurance</v>
      </c>
      <c r="K3977" s="48" t="str">
        <f>IFERROR(VLOOKUP(C3977,AppropUnits[],13,0),D3977)</f>
        <v>INS Insurance Administration</v>
      </c>
      <c r="L3977" s="72" t="s">
        <v>632</v>
      </c>
      <c r="M3977" s="73" t="s">
        <v>2161</v>
      </c>
    </row>
    <row r="3978" spans="1:13" ht="15" customHeight="1" x14ac:dyDescent="0.25">
      <c r="A3978" s="64" t="s">
        <v>244</v>
      </c>
      <c r="B3978" s="65" t="s">
        <v>245</v>
      </c>
      <c r="C3978" s="65" t="s">
        <v>557</v>
      </c>
      <c r="D3978" s="65" t="s">
        <v>1314</v>
      </c>
      <c r="E3978" s="77" t="s">
        <v>361</v>
      </c>
      <c r="F3978" s="65" t="s">
        <v>633</v>
      </c>
      <c r="G3978" s="65" t="s">
        <v>634</v>
      </c>
      <c r="H3978" s="65" t="s">
        <v>635</v>
      </c>
      <c r="I3978" s="81">
        <v>-4711.9593429481574</v>
      </c>
      <c r="J3978" s="48" t="str">
        <f t="shared" si="62"/>
        <v>690 Dept of Insurance</v>
      </c>
      <c r="K3978" s="48" t="str">
        <f>IFERROR(VLOOKUP(C3978,AppropUnits[],13,0),D3978)</f>
        <v>INS Insurance Administration</v>
      </c>
      <c r="L3978" s="72" t="s">
        <v>632</v>
      </c>
      <c r="M3978" s="73" t="s">
        <v>2161</v>
      </c>
    </row>
    <row r="3979" spans="1:13" ht="15" customHeight="1" x14ac:dyDescent="0.25">
      <c r="A3979" s="64" t="s">
        <v>244</v>
      </c>
      <c r="B3979" s="65" t="s">
        <v>245</v>
      </c>
      <c r="C3979" s="65" t="s">
        <v>557</v>
      </c>
      <c r="D3979" s="65" t="s">
        <v>1314</v>
      </c>
      <c r="E3979" s="77" t="s">
        <v>361</v>
      </c>
      <c r="F3979" s="65" t="s">
        <v>633</v>
      </c>
      <c r="G3979" s="65" t="s">
        <v>649</v>
      </c>
      <c r="H3979" s="65" t="s">
        <v>635</v>
      </c>
      <c r="I3979" s="81">
        <v>19302.0425</v>
      </c>
      <c r="J3979" s="48" t="str">
        <f t="shared" si="62"/>
        <v>690 Dept of Insurance</v>
      </c>
      <c r="K3979" s="48" t="str">
        <f>IFERROR(VLOOKUP(C3979,AppropUnits[],13,0),D3979)</f>
        <v>INS Insurance Administration</v>
      </c>
      <c r="L3979" s="72" t="s">
        <v>632</v>
      </c>
      <c r="M3979" s="73" t="s">
        <v>2161</v>
      </c>
    </row>
    <row r="3980" spans="1:13" ht="15" customHeight="1" x14ac:dyDescent="0.25">
      <c r="A3980" s="64" t="s">
        <v>244</v>
      </c>
      <c r="B3980" s="65" t="s">
        <v>245</v>
      </c>
      <c r="C3980" s="65" t="s">
        <v>557</v>
      </c>
      <c r="D3980" s="65" t="s">
        <v>1314</v>
      </c>
      <c r="E3980" s="77" t="s">
        <v>361</v>
      </c>
      <c r="F3980" s="65" t="s">
        <v>633</v>
      </c>
      <c r="G3980" s="65" t="s">
        <v>650</v>
      </c>
      <c r="H3980" s="65" t="s">
        <v>635</v>
      </c>
      <c r="I3980" s="81">
        <v>3664</v>
      </c>
      <c r="J3980" s="48" t="str">
        <f t="shared" si="62"/>
        <v>690 Dept of Insurance</v>
      </c>
      <c r="K3980" s="48" t="str">
        <f>IFERROR(VLOOKUP(C3980,AppropUnits[],13,0),D3980)</f>
        <v>INS Insurance Administration</v>
      </c>
      <c r="L3980" s="72" t="s">
        <v>632</v>
      </c>
      <c r="M3980" s="73" t="s">
        <v>2161</v>
      </c>
    </row>
    <row r="3981" spans="1:13" ht="15" customHeight="1" x14ac:dyDescent="0.25">
      <c r="A3981" s="64" t="s">
        <v>244</v>
      </c>
      <c r="B3981" s="65" t="s">
        <v>245</v>
      </c>
      <c r="C3981" s="65" t="s">
        <v>557</v>
      </c>
      <c r="D3981" s="65" t="s">
        <v>1314</v>
      </c>
      <c r="E3981" s="77" t="s">
        <v>361</v>
      </c>
      <c r="F3981" s="65" t="s">
        <v>633</v>
      </c>
      <c r="G3981" s="65" t="s">
        <v>651</v>
      </c>
      <c r="H3981" s="65" t="s">
        <v>635</v>
      </c>
      <c r="I3981" s="81">
        <v>-535.95102400000007</v>
      </c>
      <c r="J3981" s="48" t="str">
        <f t="shared" si="62"/>
        <v>690 Dept of Insurance</v>
      </c>
      <c r="K3981" s="48" t="str">
        <f>IFERROR(VLOOKUP(C3981,AppropUnits[],13,0),D3981)</f>
        <v>INS Insurance Administration</v>
      </c>
      <c r="L3981" s="72" t="s">
        <v>632</v>
      </c>
      <c r="M3981" s="73" t="s">
        <v>2161</v>
      </c>
    </row>
    <row r="3982" spans="1:13" ht="15" customHeight="1" x14ac:dyDescent="0.25">
      <c r="A3982" s="64" t="s">
        <v>244</v>
      </c>
      <c r="B3982" s="65" t="s">
        <v>245</v>
      </c>
      <c r="C3982" s="65" t="s">
        <v>557</v>
      </c>
      <c r="D3982" s="65" t="s">
        <v>1314</v>
      </c>
      <c r="E3982" s="77" t="s">
        <v>361</v>
      </c>
      <c r="F3982" s="65" t="s">
        <v>633</v>
      </c>
      <c r="G3982" s="65" t="s">
        <v>667</v>
      </c>
      <c r="H3982" s="65" t="s">
        <v>635</v>
      </c>
      <c r="I3982" s="81">
        <v>4723.7599999999866</v>
      </c>
      <c r="J3982" s="48" t="str">
        <f t="shared" si="62"/>
        <v>690 Dept of Insurance</v>
      </c>
      <c r="K3982" s="48" t="str">
        <f>IFERROR(VLOOKUP(C3982,AppropUnits[],13,0),D3982)</f>
        <v>INS Insurance Administration</v>
      </c>
      <c r="L3982" s="72" t="s">
        <v>632</v>
      </c>
      <c r="M3982" s="73" t="s">
        <v>2161</v>
      </c>
    </row>
    <row r="3983" spans="1:13" ht="15" customHeight="1" x14ac:dyDescent="0.25">
      <c r="A3983" s="64" t="s">
        <v>244</v>
      </c>
      <c r="B3983" s="65" t="s">
        <v>245</v>
      </c>
      <c r="C3983" s="65" t="s">
        <v>557</v>
      </c>
      <c r="D3983" s="65" t="s">
        <v>1314</v>
      </c>
      <c r="E3983" s="77" t="s">
        <v>361</v>
      </c>
      <c r="F3983" s="65" t="s">
        <v>633</v>
      </c>
      <c r="G3983" s="65" t="s">
        <v>644</v>
      </c>
      <c r="H3983" s="65" t="s">
        <v>635</v>
      </c>
      <c r="I3983" s="81">
        <v>1871.7399999999989</v>
      </c>
      <c r="J3983" s="48" t="str">
        <f t="shared" si="62"/>
        <v>690 Dept of Insurance</v>
      </c>
      <c r="K3983" s="48" t="str">
        <f>IFERROR(VLOOKUP(C3983,AppropUnits[],13,0),D3983)</f>
        <v>INS Insurance Administration</v>
      </c>
      <c r="L3983" s="72" t="s">
        <v>632</v>
      </c>
      <c r="M3983" s="73" t="s">
        <v>2161</v>
      </c>
    </row>
    <row r="3984" spans="1:13" ht="15" customHeight="1" x14ac:dyDescent="0.25">
      <c r="A3984" s="64" t="s">
        <v>244</v>
      </c>
      <c r="B3984" s="65" t="s">
        <v>245</v>
      </c>
      <c r="C3984" s="65" t="s">
        <v>557</v>
      </c>
      <c r="D3984" s="65" t="s">
        <v>1314</v>
      </c>
      <c r="E3984" s="77" t="s">
        <v>361</v>
      </c>
      <c r="F3984" s="65" t="s">
        <v>633</v>
      </c>
      <c r="G3984" s="65" t="s">
        <v>652</v>
      </c>
      <c r="H3984" s="65" t="s">
        <v>635</v>
      </c>
      <c r="I3984" s="81">
        <v>4960.552015041816</v>
      </c>
      <c r="J3984" s="48" t="str">
        <f t="shared" si="62"/>
        <v>690 Dept of Insurance</v>
      </c>
      <c r="K3984" s="48" t="str">
        <f>IFERROR(VLOOKUP(C3984,AppropUnits[],13,0),D3984)</f>
        <v>INS Insurance Administration</v>
      </c>
      <c r="L3984" s="72" t="s">
        <v>632</v>
      </c>
      <c r="M3984" s="73" t="s">
        <v>2161</v>
      </c>
    </row>
    <row r="3985" spans="1:13" ht="15" customHeight="1" x14ac:dyDescent="0.25">
      <c r="A3985" s="64" t="s">
        <v>244</v>
      </c>
      <c r="B3985" s="65" t="s">
        <v>245</v>
      </c>
      <c r="C3985" s="65" t="s">
        <v>557</v>
      </c>
      <c r="D3985" s="65" t="s">
        <v>1315</v>
      </c>
      <c r="E3985" s="77" t="s">
        <v>361</v>
      </c>
      <c r="F3985" s="65" t="s">
        <v>633</v>
      </c>
      <c r="G3985" s="65" t="s">
        <v>634</v>
      </c>
      <c r="H3985" s="65" t="s">
        <v>635</v>
      </c>
      <c r="I3985" s="81">
        <v>402.17663574575158</v>
      </c>
      <c r="J3985" s="48" t="str">
        <f t="shared" si="62"/>
        <v>690 Dept of Insurance</v>
      </c>
      <c r="K3985" s="48" t="str">
        <f>IFERROR(VLOOKUP(C3985,AppropUnits[],13,0),D3985)</f>
        <v>INS Insurance Administration</v>
      </c>
      <c r="L3985" s="72" t="s">
        <v>632</v>
      </c>
      <c r="M3985" s="73" t="s">
        <v>2161</v>
      </c>
    </row>
    <row r="3986" spans="1:13" ht="15" customHeight="1" x14ac:dyDescent="0.25">
      <c r="A3986" s="64" t="s">
        <v>244</v>
      </c>
      <c r="B3986" s="65" t="s">
        <v>245</v>
      </c>
      <c r="C3986" s="65" t="s">
        <v>557</v>
      </c>
      <c r="D3986" s="65" t="s">
        <v>1315</v>
      </c>
      <c r="E3986" s="77" t="s">
        <v>361</v>
      </c>
      <c r="F3986" s="65" t="s">
        <v>633</v>
      </c>
      <c r="G3986" s="65" t="s">
        <v>650</v>
      </c>
      <c r="H3986" s="65" t="s">
        <v>635</v>
      </c>
      <c r="I3986" s="81">
        <v>92.031266761041394</v>
      </c>
      <c r="J3986" s="48" t="str">
        <f t="shared" si="62"/>
        <v>690 Dept of Insurance</v>
      </c>
      <c r="K3986" s="48" t="str">
        <f>IFERROR(VLOOKUP(C3986,AppropUnits[],13,0),D3986)</f>
        <v>INS Insurance Administration</v>
      </c>
      <c r="L3986" s="72" t="s">
        <v>632</v>
      </c>
      <c r="M3986" s="73" t="s">
        <v>2161</v>
      </c>
    </row>
    <row r="3987" spans="1:13" ht="15" customHeight="1" x14ac:dyDescent="0.25">
      <c r="A3987" s="64" t="s">
        <v>244</v>
      </c>
      <c r="B3987" s="65" t="s">
        <v>245</v>
      </c>
      <c r="C3987" s="65" t="s">
        <v>246</v>
      </c>
      <c r="D3987" s="65" t="s">
        <v>1316</v>
      </c>
      <c r="E3987" s="77" t="s">
        <v>361</v>
      </c>
      <c r="F3987" s="65" t="s">
        <v>633</v>
      </c>
      <c r="G3987" s="65" t="s">
        <v>634</v>
      </c>
      <c r="H3987" s="65" t="s">
        <v>13</v>
      </c>
      <c r="I3987" s="81">
        <v>-107.24379999999834</v>
      </c>
      <c r="J3987" s="48" t="str">
        <f t="shared" si="62"/>
        <v>690 Dept of Insurance</v>
      </c>
      <c r="K3987" s="48" t="str">
        <f>IFERROR(VLOOKUP(C3987,AppropUnits[],13,0),D3987)</f>
        <v>INS Insurance Fraud Program</v>
      </c>
      <c r="L3987" s="72" t="s">
        <v>632</v>
      </c>
      <c r="M3987" s="73" t="s">
        <v>2161</v>
      </c>
    </row>
    <row r="3988" spans="1:13" ht="15" customHeight="1" x14ac:dyDescent="0.25">
      <c r="A3988" s="64" t="s">
        <v>244</v>
      </c>
      <c r="B3988" s="65" t="s">
        <v>245</v>
      </c>
      <c r="C3988" s="65" t="s">
        <v>246</v>
      </c>
      <c r="D3988" s="65" t="s">
        <v>1316</v>
      </c>
      <c r="E3988" s="77" t="s">
        <v>361</v>
      </c>
      <c r="F3988" s="65" t="s">
        <v>633</v>
      </c>
      <c r="G3988" s="65" t="s">
        <v>634</v>
      </c>
      <c r="H3988" s="65" t="s">
        <v>635</v>
      </c>
      <c r="I3988" s="81">
        <v>-2815.414545023039</v>
      </c>
      <c r="J3988" s="48" t="str">
        <f t="shared" si="62"/>
        <v>690 Dept of Insurance</v>
      </c>
      <c r="K3988" s="48" t="str">
        <f>IFERROR(VLOOKUP(C3988,AppropUnits[],13,0),D3988)</f>
        <v>INS Insurance Fraud Program</v>
      </c>
      <c r="L3988" s="72" t="s">
        <v>632</v>
      </c>
      <c r="M3988" s="73" t="s">
        <v>2161</v>
      </c>
    </row>
    <row r="3989" spans="1:13" ht="15" customHeight="1" x14ac:dyDescent="0.25">
      <c r="A3989" s="64" t="s">
        <v>244</v>
      </c>
      <c r="B3989" s="65" t="s">
        <v>245</v>
      </c>
      <c r="C3989" s="65" t="s">
        <v>246</v>
      </c>
      <c r="D3989" s="65" t="s">
        <v>1316</v>
      </c>
      <c r="E3989" s="77" t="s">
        <v>361</v>
      </c>
      <c r="F3989" s="65" t="s">
        <v>633</v>
      </c>
      <c r="G3989" s="65" t="s">
        <v>667</v>
      </c>
      <c r="H3989" s="65" t="s">
        <v>635</v>
      </c>
      <c r="I3989" s="81">
        <v>1185.2499999999964</v>
      </c>
      <c r="J3989" s="48" t="str">
        <f t="shared" si="62"/>
        <v>690 Dept of Insurance</v>
      </c>
      <c r="K3989" s="48" t="str">
        <f>IFERROR(VLOOKUP(C3989,AppropUnits[],13,0),D3989)</f>
        <v>INS Insurance Fraud Program</v>
      </c>
      <c r="L3989" s="72" t="s">
        <v>632</v>
      </c>
      <c r="M3989" s="73" t="s">
        <v>2161</v>
      </c>
    </row>
    <row r="3990" spans="1:13" ht="15" customHeight="1" x14ac:dyDescent="0.25">
      <c r="A3990" s="64" t="s">
        <v>244</v>
      </c>
      <c r="B3990" s="65" t="s">
        <v>245</v>
      </c>
      <c r="C3990" s="65" t="s">
        <v>246</v>
      </c>
      <c r="D3990" s="65" t="s">
        <v>1316</v>
      </c>
      <c r="E3990" s="77" t="s">
        <v>361</v>
      </c>
      <c r="F3990" s="65" t="s">
        <v>633</v>
      </c>
      <c r="G3990" s="65" t="s">
        <v>644</v>
      </c>
      <c r="H3990" s="65" t="s">
        <v>635</v>
      </c>
      <c r="I3990" s="81">
        <v>280.13499999999982</v>
      </c>
      <c r="J3990" s="48" t="str">
        <f t="shared" si="62"/>
        <v>690 Dept of Insurance</v>
      </c>
      <c r="K3990" s="48" t="str">
        <f>IFERROR(VLOOKUP(C3990,AppropUnits[],13,0),D3990)</f>
        <v>INS Insurance Fraud Program</v>
      </c>
      <c r="L3990" s="72" t="s">
        <v>632</v>
      </c>
      <c r="M3990" s="73" t="s">
        <v>2161</v>
      </c>
    </row>
    <row r="3991" spans="1:13" ht="15" customHeight="1" x14ac:dyDescent="0.25">
      <c r="A3991" s="64" t="s">
        <v>244</v>
      </c>
      <c r="B3991" s="65" t="s">
        <v>245</v>
      </c>
      <c r="C3991" s="65" t="s">
        <v>246</v>
      </c>
      <c r="D3991" s="65" t="s">
        <v>1316</v>
      </c>
      <c r="E3991" s="77" t="s">
        <v>361</v>
      </c>
      <c r="F3991" s="65" t="s">
        <v>633</v>
      </c>
      <c r="G3991" s="65" t="s">
        <v>652</v>
      </c>
      <c r="H3991" s="65" t="s">
        <v>635</v>
      </c>
      <c r="I3991" s="81">
        <v>1508.4452148519999</v>
      </c>
      <c r="J3991" s="48" t="str">
        <f t="shared" si="62"/>
        <v>690 Dept of Insurance</v>
      </c>
      <c r="K3991" s="48" t="str">
        <f>IFERROR(VLOOKUP(C3991,AppropUnits[],13,0),D3991)</f>
        <v>INS Insurance Fraud Program</v>
      </c>
      <c r="L3991" s="72" t="s">
        <v>632</v>
      </c>
      <c r="M3991" s="73" t="s">
        <v>2161</v>
      </c>
    </row>
    <row r="3992" spans="1:13" ht="15" customHeight="1" x14ac:dyDescent="0.25">
      <c r="A3992" s="64" t="s">
        <v>244</v>
      </c>
      <c r="B3992" s="65" t="s">
        <v>245</v>
      </c>
      <c r="C3992" s="65" t="s">
        <v>246</v>
      </c>
      <c r="D3992" s="65" t="s">
        <v>1317</v>
      </c>
      <c r="E3992" s="77" t="s">
        <v>361</v>
      </c>
      <c r="F3992" s="65" t="s">
        <v>633</v>
      </c>
      <c r="G3992" s="65" t="s">
        <v>634</v>
      </c>
      <c r="H3992" s="65" t="s">
        <v>635</v>
      </c>
      <c r="I3992" s="81">
        <v>221.32224283616642</v>
      </c>
      <c r="J3992" s="48" t="str">
        <f t="shared" si="62"/>
        <v>690 Dept of Insurance</v>
      </c>
      <c r="K3992" s="48" t="str">
        <f>IFERROR(VLOOKUP(C3992,AppropUnits[],13,0),D3992)</f>
        <v>INS Insurance Fraud Program</v>
      </c>
      <c r="L3992" s="72" t="s">
        <v>632</v>
      </c>
      <c r="M3992" s="73" t="s">
        <v>2161</v>
      </c>
    </row>
    <row r="3993" spans="1:13" ht="15" customHeight="1" x14ac:dyDescent="0.25">
      <c r="A3993" s="64" t="s">
        <v>244</v>
      </c>
      <c r="B3993" s="65" t="s">
        <v>245</v>
      </c>
      <c r="C3993" s="65" t="s">
        <v>246</v>
      </c>
      <c r="D3993" s="65" t="s">
        <v>1317</v>
      </c>
      <c r="E3993" s="77" t="s">
        <v>361</v>
      </c>
      <c r="F3993" s="65" t="s">
        <v>633</v>
      </c>
      <c r="G3993" s="65" t="s">
        <v>650</v>
      </c>
      <c r="H3993" s="65" t="s">
        <v>635</v>
      </c>
      <c r="I3993" s="81">
        <v>50.64582215930573</v>
      </c>
      <c r="J3993" s="48" t="str">
        <f t="shared" si="62"/>
        <v>690 Dept of Insurance</v>
      </c>
      <c r="K3993" s="48" t="str">
        <f>IFERROR(VLOOKUP(C3993,AppropUnits[],13,0),D3993)</f>
        <v>INS Insurance Fraud Program</v>
      </c>
      <c r="L3993" s="72" t="s">
        <v>632</v>
      </c>
      <c r="M3993" s="73" t="s">
        <v>2161</v>
      </c>
    </row>
    <row r="3994" spans="1:13" ht="15" customHeight="1" x14ac:dyDescent="0.25">
      <c r="A3994" s="64" t="s">
        <v>244</v>
      </c>
      <c r="B3994" s="65" t="s">
        <v>245</v>
      </c>
      <c r="C3994" s="65" t="s">
        <v>1318</v>
      </c>
      <c r="D3994" s="65" t="s">
        <v>1319</v>
      </c>
      <c r="E3994" s="77" t="s">
        <v>361</v>
      </c>
      <c r="F3994" s="65" t="s">
        <v>633</v>
      </c>
      <c r="G3994" s="65" t="s">
        <v>634</v>
      </c>
      <c r="H3994" s="65" t="s">
        <v>13</v>
      </c>
      <c r="I3994" s="81">
        <v>-25.147899999999851</v>
      </c>
      <c r="J3994" s="48" t="str">
        <f t="shared" si="62"/>
        <v>690 Dept of Insurance</v>
      </c>
      <c r="K3994" s="48" t="str">
        <f>IFERROR(VLOOKUP(C3994,AppropUnits[],13,0),D3994)</f>
        <v>INS Captive Insurers</v>
      </c>
      <c r="L3994" s="72" t="s">
        <v>632</v>
      </c>
      <c r="M3994" s="73" t="s">
        <v>2161</v>
      </c>
    </row>
    <row r="3995" spans="1:13" ht="15" customHeight="1" x14ac:dyDescent="0.25">
      <c r="A3995" s="64" t="s">
        <v>244</v>
      </c>
      <c r="B3995" s="65" t="s">
        <v>245</v>
      </c>
      <c r="C3995" s="65" t="s">
        <v>1318</v>
      </c>
      <c r="D3995" s="65" t="s">
        <v>1319</v>
      </c>
      <c r="E3995" s="77" t="s">
        <v>361</v>
      </c>
      <c r="F3995" s="65" t="s">
        <v>633</v>
      </c>
      <c r="G3995" s="65" t="s">
        <v>634</v>
      </c>
      <c r="H3995" s="65" t="s">
        <v>635</v>
      </c>
      <c r="I3995" s="81">
        <v>-769.33238202879966</v>
      </c>
      <c r="J3995" s="48" t="str">
        <f t="shared" si="62"/>
        <v>690 Dept of Insurance</v>
      </c>
      <c r="K3995" s="48" t="str">
        <f>IFERROR(VLOOKUP(C3995,AppropUnits[],13,0),D3995)</f>
        <v>INS Captive Insurers</v>
      </c>
      <c r="L3995" s="72" t="s">
        <v>632</v>
      </c>
      <c r="M3995" s="73" t="s">
        <v>2161</v>
      </c>
    </row>
    <row r="3996" spans="1:13" ht="15" customHeight="1" x14ac:dyDescent="0.25">
      <c r="A3996" s="64" t="s">
        <v>244</v>
      </c>
      <c r="B3996" s="65" t="s">
        <v>245</v>
      </c>
      <c r="C3996" s="65" t="s">
        <v>1318</v>
      </c>
      <c r="D3996" s="65" t="s">
        <v>1319</v>
      </c>
      <c r="E3996" s="77" t="s">
        <v>361</v>
      </c>
      <c r="F3996" s="65" t="s">
        <v>633</v>
      </c>
      <c r="G3996" s="65" t="s">
        <v>649</v>
      </c>
      <c r="H3996" s="65" t="s">
        <v>635</v>
      </c>
      <c r="I3996" s="81">
        <v>545.599999999999</v>
      </c>
      <c r="J3996" s="48" t="str">
        <f t="shared" si="62"/>
        <v>690 Dept of Insurance</v>
      </c>
      <c r="K3996" s="48" t="str">
        <f>IFERROR(VLOOKUP(C3996,AppropUnits[],13,0),D3996)</f>
        <v>INS Captive Insurers</v>
      </c>
      <c r="L3996" s="72" t="s">
        <v>632</v>
      </c>
      <c r="M3996" s="73" t="s">
        <v>2161</v>
      </c>
    </row>
    <row r="3997" spans="1:13" ht="15" customHeight="1" x14ac:dyDescent="0.25">
      <c r="A3997" s="64" t="s">
        <v>244</v>
      </c>
      <c r="B3997" s="65" t="s">
        <v>245</v>
      </c>
      <c r="C3997" s="65" t="s">
        <v>1318</v>
      </c>
      <c r="D3997" s="65" t="s">
        <v>1319</v>
      </c>
      <c r="E3997" s="77" t="s">
        <v>361</v>
      </c>
      <c r="F3997" s="65" t="s">
        <v>633</v>
      </c>
      <c r="G3997" s="65" t="s">
        <v>650</v>
      </c>
      <c r="H3997" s="65" t="s">
        <v>635</v>
      </c>
      <c r="I3997" s="81">
        <v>88</v>
      </c>
      <c r="J3997" s="48" t="str">
        <f t="shared" si="62"/>
        <v>690 Dept of Insurance</v>
      </c>
      <c r="K3997" s="48" t="str">
        <f>IFERROR(VLOOKUP(C3997,AppropUnits[],13,0),D3997)</f>
        <v>INS Captive Insurers</v>
      </c>
      <c r="L3997" s="72" t="s">
        <v>632</v>
      </c>
      <c r="M3997" s="73" t="s">
        <v>2161</v>
      </c>
    </row>
    <row r="3998" spans="1:13" ht="15" customHeight="1" x14ac:dyDescent="0.25">
      <c r="A3998" s="64" t="s">
        <v>244</v>
      </c>
      <c r="B3998" s="65" t="s">
        <v>245</v>
      </c>
      <c r="C3998" s="65" t="s">
        <v>1318</v>
      </c>
      <c r="D3998" s="65" t="s">
        <v>1319</v>
      </c>
      <c r="E3998" s="77" t="s">
        <v>361</v>
      </c>
      <c r="F3998" s="65" t="s">
        <v>633</v>
      </c>
      <c r="G3998" s="65" t="s">
        <v>651</v>
      </c>
      <c r="H3998" s="65" t="s">
        <v>635</v>
      </c>
      <c r="I3998" s="81">
        <v>0</v>
      </c>
      <c r="J3998" s="48" t="str">
        <f t="shared" si="62"/>
        <v>690 Dept of Insurance</v>
      </c>
      <c r="K3998" s="48" t="str">
        <f>IFERROR(VLOOKUP(C3998,AppropUnits[],13,0),D3998)</f>
        <v>INS Captive Insurers</v>
      </c>
      <c r="L3998" s="72" t="s">
        <v>632</v>
      </c>
      <c r="M3998" s="73" t="s">
        <v>2161</v>
      </c>
    </row>
    <row r="3999" spans="1:13" ht="15" customHeight="1" x14ac:dyDescent="0.25">
      <c r="A3999" s="64" t="s">
        <v>244</v>
      </c>
      <c r="B3999" s="65" t="s">
        <v>245</v>
      </c>
      <c r="C3999" s="65" t="s">
        <v>1318</v>
      </c>
      <c r="D3999" s="65" t="s">
        <v>1319</v>
      </c>
      <c r="E3999" s="77" t="s">
        <v>361</v>
      </c>
      <c r="F3999" s="65" t="s">
        <v>633</v>
      </c>
      <c r="G3999" s="65" t="s">
        <v>667</v>
      </c>
      <c r="H3999" s="65" t="s">
        <v>635</v>
      </c>
      <c r="I3999" s="81">
        <v>633.56999999999812</v>
      </c>
      <c r="J3999" s="48" t="str">
        <f t="shared" si="62"/>
        <v>690 Dept of Insurance</v>
      </c>
      <c r="K3999" s="48" t="str">
        <f>IFERROR(VLOOKUP(C3999,AppropUnits[],13,0),D3999)</f>
        <v>INS Captive Insurers</v>
      </c>
      <c r="L3999" s="72" t="s">
        <v>632</v>
      </c>
      <c r="M3999" s="73" t="s">
        <v>2161</v>
      </c>
    </row>
    <row r="4000" spans="1:13" ht="15" customHeight="1" x14ac:dyDescent="0.25">
      <c r="A4000" s="64" t="s">
        <v>244</v>
      </c>
      <c r="B4000" s="65" t="s">
        <v>245</v>
      </c>
      <c r="C4000" s="65" t="s">
        <v>1318</v>
      </c>
      <c r="D4000" s="65" t="s">
        <v>1319</v>
      </c>
      <c r="E4000" s="77" t="s">
        <v>361</v>
      </c>
      <c r="F4000" s="65" t="s">
        <v>633</v>
      </c>
      <c r="G4000" s="65" t="s">
        <v>644</v>
      </c>
      <c r="H4000" s="65" t="s">
        <v>635</v>
      </c>
      <c r="I4000" s="81">
        <v>225.35999999999984</v>
      </c>
      <c r="J4000" s="48" t="str">
        <f t="shared" si="62"/>
        <v>690 Dept of Insurance</v>
      </c>
      <c r="K4000" s="48" t="str">
        <f>IFERROR(VLOOKUP(C4000,AppropUnits[],13,0),D4000)</f>
        <v>INS Captive Insurers</v>
      </c>
      <c r="L4000" s="72" t="s">
        <v>632</v>
      </c>
      <c r="M4000" s="73" t="s">
        <v>2161</v>
      </c>
    </row>
    <row r="4001" spans="1:13" ht="15" customHeight="1" x14ac:dyDescent="0.25">
      <c r="A4001" s="64" t="s">
        <v>244</v>
      </c>
      <c r="B4001" s="65" t="s">
        <v>245</v>
      </c>
      <c r="C4001" s="65" t="s">
        <v>1318</v>
      </c>
      <c r="D4001" s="65" t="s">
        <v>1319</v>
      </c>
      <c r="E4001" s="77" t="s">
        <v>361</v>
      </c>
      <c r="F4001" s="65" t="s">
        <v>633</v>
      </c>
      <c r="G4001" s="65" t="s">
        <v>652</v>
      </c>
      <c r="H4001" s="65" t="s">
        <v>635</v>
      </c>
      <c r="I4001" s="81">
        <v>1217.04</v>
      </c>
      <c r="J4001" s="48" t="str">
        <f t="shared" si="62"/>
        <v>690 Dept of Insurance</v>
      </c>
      <c r="K4001" s="48" t="str">
        <f>IFERROR(VLOOKUP(C4001,AppropUnits[],13,0),D4001)</f>
        <v>INS Captive Insurers</v>
      </c>
      <c r="L4001" s="72" t="s">
        <v>632</v>
      </c>
      <c r="M4001" s="73" t="s">
        <v>2161</v>
      </c>
    </row>
    <row r="4002" spans="1:13" ht="15" customHeight="1" x14ac:dyDescent="0.25">
      <c r="A4002" s="64" t="s">
        <v>244</v>
      </c>
      <c r="B4002" s="65" t="s">
        <v>245</v>
      </c>
      <c r="C4002" s="65" t="s">
        <v>1320</v>
      </c>
      <c r="D4002" s="65" t="s">
        <v>1321</v>
      </c>
      <c r="E4002" s="77" t="s">
        <v>361</v>
      </c>
      <c r="F4002" s="65" t="s">
        <v>633</v>
      </c>
      <c r="G4002" s="65" t="s">
        <v>634</v>
      </c>
      <c r="H4002" s="65" t="s">
        <v>635</v>
      </c>
      <c r="I4002" s="81">
        <v>110.66112141808321</v>
      </c>
      <c r="J4002" s="48" t="str">
        <f t="shared" si="62"/>
        <v>690 Dept of Insurance</v>
      </c>
      <c r="K4002" s="48" t="str">
        <f>IFERROR(VLOOKUP(C4002,AppropUnits[],13,0),D4002)</f>
        <v>INS Electronic Commerce Fee</v>
      </c>
      <c r="L4002" s="72" t="s">
        <v>632</v>
      </c>
      <c r="M4002" s="73" t="s">
        <v>2161</v>
      </c>
    </row>
    <row r="4003" spans="1:13" ht="15" customHeight="1" x14ac:dyDescent="0.25">
      <c r="A4003" s="64" t="s">
        <v>244</v>
      </c>
      <c r="B4003" s="65" t="s">
        <v>245</v>
      </c>
      <c r="C4003" s="65" t="s">
        <v>1320</v>
      </c>
      <c r="D4003" s="65" t="s">
        <v>1321</v>
      </c>
      <c r="E4003" s="77" t="s">
        <v>361</v>
      </c>
      <c r="F4003" s="65" t="s">
        <v>633</v>
      </c>
      <c r="G4003" s="65" t="s">
        <v>650</v>
      </c>
      <c r="H4003" s="65" t="s">
        <v>635</v>
      </c>
      <c r="I4003" s="81">
        <v>25.322911079652865</v>
      </c>
      <c r="J4003" s="48" t="str">
        <f t="shared" si="62"/>
        <v>690 Dept of Insurance</v>
      </c>
      <c r="K4003" s="48" t="str">
        <f>IFERROR(VLOOKUP(C4003,AppropUnits[],13,0),D4003)</f>
        <v>INS Electronic Commerce Fee</v>
      </c>
      <c r="L4003" s="72" t="s">
        <v>632</v>
      </c>
      <c r="M4003" s="73" t="s">
        <v>2161</v>
      </c>
    </row>
    <row r="4004" spans="1:13" ht="15" customHeight="1" x14ac:dyDescent="0.25">
      <c r="A4004" s="64" t="s">
        <v>244</v>
      </c>
      <c r="B4004" s="65" t="s">
        <v>245</v>
      </c>
      <c r="C4004" s="65" t="s">
        <v>1320</v>
      </c>
      <c r="D4004" s="65" t="s">
        <v>1322</v>
      </c>
      <c r="E4004" s="77" t="s">
        <v>361</v>
      </c>
      <c r="F4004" s="65" t="s">
        <v>633</v>
      </c>
      <c r="G4004" s="65" t="s">
        <v>634</v>
      </c>
      <c r="H4004" s="65" t="s">
        <v>635</v>
      </c>
      <c r="I4004" s="81">
        <v>-13.27903200000001</v>
      </c>
      <c r="J4004" s="48" t="str">
        <f t="shared" si="62"/>
        <v>690 Dept of Insurance</v>
      </c>
      <c r="K4004" s="48" t="str">
        <f>IFERROR(VLOOKUP(C4004,AppropUnits[],13,0),D4004)</f>
        <v>INS Electronic Commerce Fee</v>
      </c>
      <c r="L4004" s="72" t="s">
        <v>632</v>
      </c>
      <c r="M4004" s="73" t="s">
        <v>2161</v>
      </c>
    </row>
    <row r="4005" spans="1:13" ht="15" customHeight="1" x14ac:dyDescent="0.25">
      <c r="A4005" s="64" t="s">
        <v>244</v>
      </c>
      <c r="B4005" s="65" t="s">
        <v>245</v>
      </c>
      <c r="C4005" s="65" t="s">
        <v>1320</v>
      </c>
      <c r="D4005" s="65" t="s">
        <v>1322</v>
      </c>
      <c r="E4005" s="77" t="s">
        <v>361</v>
      </c>
      <c r="F4005" s="65" t="s">
        <v>633</v>
      </c>
      <c r="G4005" s="65" t="s">
        <v>649</v>
      </c>
      <c r="H4005" s="65" t="s">
        <v>635</v>
      </c>
      <c r="I4005" s="81">
        <v>5564.6674999999896</v>
      </c>
      <c r="J4005" s="48" t="str">
        <f t="shared" si="62"/>
        <v>690 Dept of Insurance</v>
      </c>
      <c r="K4005" s="48" t="str">
        <f>IFERROR(VLOOKUP(C4005,AppropUnits[],13,0),D4005)</f>
        <v>INS Electronic Commerce Fee</v>
      </c>
      <c r="L4005" s="72" t="s">
        <v>632</v>
      </c>
      <c r="M4005" s="73" t="s">
        <v>2161</v>
      </c>
    </row>
    <row r="4006" spans="1:13" ht="15" customHeight="1" x14ac:dyDescent="0.25">
      <c r="A4006" s="64" t="s">
        <v>244</v>
      </c>
      <c r="B4006" s="65" t="s">
        <v>245</v>
      </c>
      <c r="C4006" s="65" t="s">
        <v>1320</v>
      </c>
      <c r="D4006" s="65" t="s">
        <v>1322</v>
      </c>
      <c r="E4006" s="77" t="s">
        <v>361</v>
      </c>
      <c r="F4006" s="65" t="s">
        <v>633</v>
      </c>
      <c r="G4006" s="65" t="s">
        <v>650</v>
      </c>
      <c r="H4006" s="65" t="s">
        <v>635</v>
      </c>
      <c r="I4006" s="81">
        <v>897.75</v>
      </c>
      <c r="J4006" s="48" t="str">
        <f t="shared" si="62"/>
        <v>690 Dept of Insurance</v>
      </c>
      <c r="K4006" s="48" t="str">
        <f>IFERROR(VLOOKUP(C4006,AppropUnits[],13,0),D4006)</f>
        <v>INS Electronic Commerce Fee</v>
      </c>
      <c r="L4006" s="72" t="s">
        <v>632</v>
      </c>
      <c r="M4006" s="73" t="s">
        <v>2161</v>
      </c>
    </row>
    <row r="4007" spans="1:13" ht="15" customHeight="1" x14ac:dyDescent="0.25">
      <c r="A4007" s="64" t="s">
        <v>244</v>
      </c>
      <c r="B4007" s="65" t="s">
        <v>245</v>
      </c>
      <c r="C4007" s="65" t="s">
        <v>1320</v>
      </c>
      <c r="D4007" s="65" t="s">
        <v>1322</v>
      </c>
      <c r="E4007" s="77" t="s">
        <v>361</v>
      </c>
      <c r="F4007" s="65" t="s">
        <v>633</v>
      </c>
      <c r="G4007" s="65" t="s">
        <v>652</v>
      </c>
      <c r="H4007" s="65" t="s">
        <v>635</v>
      </c>
      <c r="I4007" s="81">
        <v>4120.6324517501862</v>
      </c>
      <c r="J4007" s="48" t="str">
        <f t="shared" si="62"/>
        <v>690 Dept of Insurance</v>
      </c>
      <c r="K4007" s="48" t="str">
        <f>IFERROR(VLOOKUP(C4007,AppropUnits[],13,0),D4007)</f>
        <v>INS Electronic Commerce Fee</v>
      </c>
      <c r="L4007" s="72" t="s">
        <v>632</v>
      </c>
      <c r="M4007" s="73" t="s">
        <v>2161</v>
      </c>
    </row>
    <row r="4008" spans="1:13" ht="15" customHeight="1" x14ac:dyDescent="0.25">
      <c r="A4008" s="64" t="s">
        <v>571</v>
      </c>
      <c r="B4008" s="65" t="s">
        <v>572</v>
      </c>
      <c r="C4008" s="65" t="s">
        <v>1323</v>
      </c>
      <c r="D4008" s="65" t="s">
        <v>1324</v>
      </c>
      <c r="E4008" s="77" t="s">
        <v>361</v>
      </c>
      <c r="F4008" s="65" t="s">
        <v>633</v>
      </c>
      <c r="G4008" s="65" t="s">
        <v>634</v>
      </c>
      <c r="H4008" s="65" t="s">
        <v>13</v>
      </c>
      <c r="I4008" s="81">
        <v>-12.931242891109363</v>
      </c>
      <c r="J4008" s="48" t="str">
        <f t="shared" si="62"/>
        <v>700 Public Service Commission</v>
      </c>
      <c r="K4008" s="48" t="str">
        <f>IFERROR(VLOOKUP(C4008,AppropUnits[],13,0),D4008)</f>
        <v>PSC Universal Public Telecommunications Service Support</v>
      </c>
      <c r="L4008" s="72" t="s">
        <v>632</v>
      </c>
      <c r="M4008" s="73" t="s">
        <v>2161</v>
      </c>
    </row>
    <row r="4009" spans="1:13" ht="15" customHeight="1" x14ac:dyDescent="0.25">
      <c r="A4009" s="64" t="s">
        <v>571</v>
      </c>
      <c r="B4009" s="65" t="s">
        <v>572</v>
      </c>
      <c r="C4009" s="65" t="s">
        <v>1323</v>
      </c>
      <c r="D4009" s="65" t="s">
        <v>1324</v>
      </c>
      <c r="E4009" s="77" t="s">
        <v>361</v>
      </c>
      <c r="F4009" s="65" t="s">
        <v>633</v>
      </c>
      <c r="G4009" s="65" t="s">
        <v>634</v>
      </c>
      <c r="H4009" s="65" t="s">
        <v>635</v>
      </c>
      <c r="I4009" s="81">
        <v>80.722400000000107</v>
      </c>
      <c r="J4009" s="48" t="str">
        <f t="shared" si="62"/>
        <v>700 Public Service Commission</v>
      </c>
      <c r="K4009" s="48" t="str">
        <f>IFERROR(VLOOKUP(C4009,AppropUnits[],13,0),D4009)</f>
        <v>PSC Universal Public Telecommunications Service Support</v>
      </c>
      <c r="L4009" s="72" t="s">
        <v>632</v>
      </c>
      <c r="M4009" s="73" t="s">
        <v>2161</v>
      </c>
    </row>
    <row r="4010" spans="1:13" ht="15" customHeight="1" x14ac:dyDescent="0.25">
      <c r="A4010" s="64" t="s">
        <v>571</v>
      </c>
      <c r="B4010" s="65" t="s">
        <v>572</v>
      </c>
      <c r="C4010" s="65" t="s">
        <v>1323</v>
      </c>
      <c r="D4010" s="65" t="s">
        <v>1324</v>
      </c>
      <c r="E4010" s="77" t="s">
        <v>361</v>
      </c>
      <c r="F4010" s="65" t="s">
        <v>633</v>
      </c>
      <c r="G4010" s="65" t="s">
        <v>649</v>
      </c>
      <c r="H4010" s="65" t="s">
        <v>635</v>
      </c>
      <c r="I4010" s="81">
        <v>124.48499999999986</v>
      </c>
      <c r="J4010" s="48" t="str">
        <f t="shared" si="62"/>
        <v>700 Public Service Commission</v>
      </c>
      <c r="K4010" s="48" t="str">
        <f>IFERROR(VLOOKUP(C4010,AppropUnits[],13,0),D4010)</f>
        <v>PSC Universal Public Telecommunications Service Support</v>
      </c>
      <c r="L4010" s="72" t="s">
        <v>632</v>
      </c>
      <c r="M4010" s="73" t="s">
        <v>2161</v>
      </c>
    </row>
    <row r="4011" spans="1:13" ht="15" customHeight="1" x14ac:dyDescent="0.25">
      <c r="A4011" s="64" t="s">
        <v>571</v>
      </c>
      <c r="B4011" s="65" t="s">
        <v>572</v>
      </c>
      <c r="C4011" s="65" t="s">
        <v>1323</v>
      </c>
      <c r="D4011" s="65" t="s">
        <v>1324</v>
      </c>
      <c r="E4011" s="77" t="s">
        <v>361</v>
      </c>
      <c r="F4011" s="65" t="s">
        <v>633</v>
      </c>
      <c r="G4011" s="65" t="s">
        <v>650</v>
      </c>
      <c r="H4011" s="65" t="s">
        <v>635</v>
      </c>
      <c r="I4011" s="81">
        <v>23.25</v>
      </c>
      <c r="J4011" s="48" t="str">
        <f t="shared" si="62"/>
        <v>700 Public Service Commission</v>
      </c>
      <c r="K4011" s="48" t="str">
        <f>IFERROR(VLOOKUP(C4011,AppropUnits[],13,0),D4011)</f>
        <v>PSC Universal Public Telecommunications Service Support</v>
      </c>
      <c r="L4011" s="72" t="s">
        <v>632</v>
      </c>
      <c r="M4011" s="73" t="s">
        <v>2161</v>
      </c>
    </row>
    <row r="4012" spans="1:13" ht="15" customHeight="1" x14ac:dyDescent="0.25">
      <c r="A4012" s="64" t="s">
        <v>571</v>
      </c>
      <c r="B4012" s="65" t="s">
        <v>572</v>
      </c>
      <c r="C4012" s="65" t="s">
        <v>1323</v>
      </c>
      <c r="D4012" s="65" t="s">
        <v>1324</v>
      </c>
      <c r="E4012" s="77" t="s">
        <v>361</v>
      </c>
      <c r="F4012" s="65" t="s">
        <v>633</v>
      </c>
      <c r="G4012" s="65" t="s">
        <v>651</v>
      </c>
      <c r="H4012" s="65" t="s">
        <v>635</v>
      </c>
      <c r="I4012" s="81">
        <v>-79.956863999999996</v>
      </c>
      <c r="J4012" s="48" t="str">
        <f t="shared" si="62"/>
        <v>700 Public Service Commission</v>
      </c>
      <c r="K4012" s="48" t="str">
        <f>IFERROR(VLOOKUP(C4012,AppropUnits[],13,0),D4012)</f>
        <v>PSC Universal Public Telecommunications Service Support</v>
      </c>
      <c r="L4012" s="72" t="s">
        <v>632</v>
      </c>
      <c r="M4012" s="73" t="s">
        <v>2161</v>
      </c>
    </row>
    <row r="4013" spans="1:13" ht="15" customHeight="1" x14ac:dyDescent="0.25">
      <c r="A4013" s="64" t="s">
        <v>571</v>
      </c>
      <c r="B4013" s="65" t="s">
        <v>572</v>
      </c>
      <c r="C4013" s="65" t="s">
        <v>1323</v>
      </c>
      <c r="D4013" s="65" t="s">
        <v>1324</v>
      </c>
      <c r="E4013" s="77" t="s">
        <v>361</v>
      </c>
      <c r="F4013" s="65" t="s">
        <v>633</v>
      </c>
      <c r="G4013" s="65" t="s">
        <v>667</v>
      </c>
      <c r="H4013" s="65" t="s">
        <v>635</v>
      </c>
      <c r="I4013" s="81">
        <v>120.67999999999964</v>
      </c>
      <c r="J4013" s="48" t="str">
        <f t="shared" si="62"/>
        <v>700 Public Service Commission</v>
      </c>
      <c r="K4013" s="48" t="str">
        <f>IFERROR(VLOOKUP(C4013,AppropUnits[],13,0),D4013)</f>
        <v>PSC Universal Public Telecommunications Service Support</v>
      </c>
      <c r="L4013" s="72" t="s">
        <v>632</v>
      </c>
      <c r="M4013" s="73" t="s">
        <v>2161</v>
      </c>
    </row>
    <row r="4014" spans="1:13" ht="15" customHeight="1" x14ac:dyDescent="0.25">
      <c r="A4014" s="64" t="s">
        <v>571</v>
      </c>
      <c r="B4014" s="65" t="s">
        <v>572</v>
      </c>
      <c r="C4014" s="65" t="s">
        <v>1323</v>
      </c>
      <c r="D4014" s="65" t="s">
        <v>1324</v>
      </c>
      <c r="E4014" s="77" t="s">
        <v>361</v>
      </c>
      <c r="F4014" s="65" t="s">
        <v>633</v>
      </c>
      <c r="G4014" s="65" t="s">
        <v>644</v>
      </c>
      <c r="H4014" s="65" t="s">
        <v>635</v>
      </c>
      <c r="I4014" s="81">
        <v>79.814999999999955</v>
      </c>
      <c r="J4014" s="48" t="str">
        <f t="shared" si="62"/>
        <v>700 Public Service Commission</v>
      </c>
      <c r="K4014" s="48" t="str">
        <f>IFERROR(VLOOKUP(C4014,AppropUnits[],13,0),D4014)</f>
        <v>PSC Universal Public Telecommunications Service Support</v>
      </c>
      <c r="L4014" s="72" t="s">
        <v>632</v>
      </c>
      <c r="M4014" s="73" t="s">
        <v>2161</v>
      </c>
    </row>
    <row r="4015" spans="1:13" ht="15" customHeight="1" x14ac:dyDescent="0.25">
      <c r="A4015" s="64" t="s">
        <v>571</v>
      </c>
      <c r="B4015" s="65" t="s">
        <v>572</v>
      </c>
      <c r="C4015" s="65" t="s">
        <v>573</v>
      </c>
      <c r="D4015" s="65" t="s">
        <v>1325</v>
      </c>
      <c r="E4015" s="77" t="s">
        <v>361</v>
      </c>
      <c r="F4015" s="65" t="s">
        <v>633</v>
      </c>
      <c r="G4015" s="65" t="s">
        <v>634</v>
      </c>
      <c r="H4015" s="65" t="s">
        <v>13</v>
      </c>
      <c r="I4015" s="81">
        <v>-721.75119999999845</v>
      </c>
      <c r="J4015" s="48" t="str">
        <f t="shared" si="62"/>
        <v>700 Public Service Commission</v>
      </c>
      <c r="K4015" s="48" t="str">
        <f>IFERROR(VLOOKUP(C4015,AppropUnits[],13,0),D4015)</f>
        <v>PSC Public Service Commission</v>
      </c>
      <c r="L4015" s="72" t="s">
        <v>632</v>
      </c>
      <c r="M4015" s="73" t="s">
        <v>2161</v>
      </c>
    </row>
    <row r="4016" spans="1:13" ht="15" customHeight="1" x14ac:dyDescent="0.25">
      <c r="A4016" s="64" t="s">
        <v>571</v>
      </c>
      <c r="B4016" s="65" t="s">
        <v>572</v>
      </c>
      <c r="C4016" s="65" t="s">
        <v>573</v>
      </c>
      <c r="D4016" s="65" t="s">
        <v>1325</v>
      </c>
      <c r="E4016" s="77" t="s">
        <v>361</v>
      </c>
      <c r="F4016" s="65" t="s">
        <v>633</v>
      </c>
      <c r="G4016" s="65" t="s">
        <v>634</v>
      </c>
      <c r="H4016" s="65" t="s">
        <v>635</v>
      </c>
      <c r="I4016" s="81">
        <v>724.58260000000109</v>
      </c>
      <c r="J4016" s="48" t="str">
        <f t="shared" si="62"/>
        <v>700 Public Service Commission</v>
      </c>
      <c r="K4016" s="48" t="str">
        <f>IFERROR(VLOOKUP(C4016,AppropUnits[],13,0),D4016)</f>
        <v>PSC Public Service Commission</v>
      </c>
      <c r="L4016" s="72" t="s">
        <v>632</v>
      </c>
      <c r="M4016" s="73" t="s">
        <v>2161</v>
      </c>
    </row>
    <row r="4017" spans="1:13" ht="15" customHeight="1" x14ac:dyDescent="0.25">
      <c r="A4017" s="64" t="s">
        <v>571</v>
      </c>
      <c r="B4017" s="65" t="s">
        <v>572</v>
      </c>
      <c r="C4017" s="65" t="s">
        <v>573</v>
      </c>
      <c r="D4017" s="65" t="s">
        <v>1325</v>
      </c>
      <c r="E4017" s="77" t="s">
        <v>361</v>
      </c>
      <c r="F4017" s="65" t="s">
        <v>633</v>
      </c>
      <c r="G4017" s="65" t="s">
        <v>651</v>
      </c>
      <c r="H4017" s="65" t="s">
        <v>635</v>
      </c>
      <c r="I4017" s="81">
        <v>-82.805519999999987</v>
      </c>
      <c r="J4017" s="48" t="str">
        <f t="shared" si="62"/>
        <v>700 Public Service Commission</v>
      </c>
      <c r="K4017" s="48" t="str">
        <f>IFERROR(VLOOKUP(C4017,AppropUnits[],13,0),D4017)</f>
        <v>PSC Public Service Commission</v>
      </c>
      <c r="L4017" s="72" t="s">
        <v>632</v>
      </c>
      <c r="M4017" s="73" t="s">
        <v>2161</v>
      </c>
    </row>
    <row r="4018" spans="1:13" ht="15" customHeight="1" x14ac:dyDescent="0.25">
      <c r="A4018" s="64" t="s">
        <v>571</v>
      </c>
      <c r="B4018" s="65" t="s">
        <v>572</v>
      </c>
      <c r="C4018" s="65" t="s">
        <v>573</v>
      </c>
      <c r="D4018" s="65" t="s">
        <v>1325</v>
      </c>
      <c r="E4018" s="77" t="s">
        <v>361</v>
      </c>
      <c r="F4018" s="65" t="s">
        <v>633</v>
      </c>
      <c r="G4018" s="65" t="s">
        <v>667</v>
      </c>
      <c r="H4018" s="65" t="s">
        <v>635</v>
      </c>
      <c r="I4018" s="81">
        <v>1422.2999999999956</v>
      </c>
      <c r="J4018" s="48" t="str">
        <f t="shared" si="62"/>
        <v>700 Public Service Commission</v>
      </c>
      <c r="K4018" s="48" t="str">
        <f>IFERROR(VLOOKUP(C4018,AppropUnits[],13,0),D4018)</f>
        <v>PSC Public Service Commission</v>
      </c>
      <c r="L4018" s="72" t="s">
        <v>632</v>
      </c>
      <c r="M4018" s="73" t="s">
        <v>2161</v>
      </c>
    </row>
    <row r="4019" spans="1:13" ht="15" customHeight="1" x14ac:dyDescent="0.25">
      <c r="A4019" s="64" t="s">
        <v>571</v>
      </c>
      <c r="B4019" s="65" t="s">
        <v>572</v>
      </c>
      <c r="C4019" s="65" t="s">
        <v>573</v>
      </c>
      <c r="D4019" s="65" t="s">
        <v>1325</v>
      </c>
      <c r="E4019" s="77" t="s">
        <v>361</v>
      </c>
      <c r="F4019" s="65" t="s">
        <v>633</v>
      </c>
      <c r="G4019" s="65" t="s">
        <v>644</v>
      </c>
      <c r="H4019" s="65" t="s">
        <v>635</v>
      </c>
      <c r="I4019" s="81">
        <v>366.20999999999975</v>
      </c>
      <c r="J4019" s="48" t="str">
        <f t="shared" si="62"/>
        <v>700 Public Service Commission</v>
      </c>
      <c r="K4019" s="48" t="str">
        <f>IFERROR(VLOOKUP(C4019,AppropUnits[],13,0),D4019)</f>
        <v>PSC Public Service Commission</v>
      </c>
      <c r="L4019" s="72" t="s">
        <v>632</v>
      </c>
      <c r="M4019" s="73" t="s">
        <v>2161</v>
      </c>
    </row>
    <row r="4020" spans="1:13" ht="15" customHeight="1" x14ac:dyDescent="0.25">
      <c r="A4020" s="64" t="s">
        <v>571</v>
      </c>
      <c r="B4020" s="65" t="s">
        <v>572</v>
      </c>
      <c r="C4020" s="65" t="s">
        <v>573</v>
      </c>
      <c r="D4020" s="65" t="s">
        <v>1325</v>
      </c>
      <c r="E4020" s="77" t="s">
        <v>361</v>
      </c>
      <c r="F4020" s="65" t="s">
        <v>633</v>
      </c>
      <c r="G4020" s="65" t="s">
        <v>652</v>
      </c>
      <c r="H4020" s="65" t="s">
        <v>635</v>
      </c>
      <c r="I4020" s="81">
        <v>2343.3973250699996</v>
      </c>
      <c r="J4020" s="48" t="str">
        <f t="shared" si="62"/>
        <v>700 Public Service Commission</v>
      </c>
      <c r="K4020" s="48" t="str">
        <f>IFERROR(VLOOKUP(C4020,AppropUnits[],13,0),D4020)</f>
        <v>PSC Public Service Commission</v>
      </c>
      <c r="L4020" s="72" t="s">
        <v>632</v>
      </c>
      <c r="M4020" s="73" t="s">
        <v>2161</v>
      </c>
    </row>
    <row r="4021" spans="1:13" ht="15" customHeight="1" x14ac:dyDescent="0.25">
      <c r="A4021" s="64" t="s">
        <v>571</v>
      </c>
      <c r="B4021" s="65" t="s">
        <v>572</v>
      </c>
      <c r="C4021" s="65" t="s">
        <v>573</v>
      </c>
      <c r="D4021" s="65" t="s">
        <v>572</v>
      </c>
      <c r="E4021" s="77" t="s">
        <v>361</v>
      </c>
      <c r="F4021" s="65" t="s">
        <v>633</v>
      </c>
      <c r="G4021" s="65" t="s">
        <v>634</v>
      </c>
      <c r="H4021" s="65" t="s">
        <v>635</v>
      </c>
      <c r="I4021" s="81">
        <v>279.72000000000031</v>
      </c>
      <c r="J4021" s="48" t="str">
        <f t="shared" si="62"/>
        <v>700 Public Service Commission</v>
      </c>
      <c r="K4021" s="48" t="str">
        <f>IFERROR(VLOOKUP(C4021,AppropUnits[],13,0),D4021)</f>
        <v>PSC Public Service Commission</v>
      </c>
      <c r="L4021" s="72" t="s">
        <v>632</v>
      </c>
      <c r="M4021" s="73" t="s">
        <v>2161</v>
      </c>
    </row>
    <row r="4022" spans="1:13" ht="15" customHeight="1" x14ac:dyDescent="0.25">
      <c r="A4022" s="64" t="s">
        <v>571</v>
      </c>
      <c r="B4022" s="65" t="s">
        <v>572</v>
      </c>
      <c r="C4022" s="65" t="s">
        <v>573</v>
      </c>
      <c r="D4022" s="65" t="s">
        <v>572</v>
      </c>
      <c r="E4022" s="77" t="s">
        <v>361</v>
      </c>
      <c r="F4022" s="65" t="s">
        <v>633</v>
      </c>
      <c r="G4022" s="65" t="s">
        <v>650</v>
      </c>
      <c r="H4022" s="65" t="s">
        <v>635</v>
      </c>
      <c r="I4022" s="81">
        <v>84</v>
      </c>
      <c r="J4022" s="48" t="str">
        <f t="shared" si="62"/>
        <v>700 Public Service Commission</v>
      </c>
      <c r="K4022" s="48" t="str">
        <f>IFERROR(VLOOKUP(C4022,AppropUnits[],13,0),D4022)</f>
        <v>PSC Public Service Commission</v>
      </c>
      <c r="L4022" s="72" t="s">
        <v>632</v>
      </c>
      <c r="M4022" s="73" t="s">
        <v>2161</v>
      </c>
    </row>
    <row r="4023" spans="1:13" ht="15" customHeight="1" x14ac:dyDescent="0.25">
      <c r="A4023" s="64" t="s">
        <v>247</v>
      </c>
      <c r="B4023" s="65" t="s">
        <v>425</v>
      </c>
      <c r="C4023" s="65" t="s">
        <v>1326</v>
      </c>
      <c r="D4023" s="65" t="s">
        <v>1327</v>
      </c>
      <c r="E4023" s="77" t="s">
        <v>361</v>
      </c>
      <c r="F4023" s="65" t="s">
        <v>633</v>
      </c>
      <c r="G4023" s="65" t="s">
        <v>634</v>
      </c>
      <c r="H4023" s="65" t="s">
        <v>13</v>
      </c>
      <c r="I4023" s="81">
        <v>-14.124899999999919</v>
      </c>
      <c r="J4023" s="48" t="str">
        <f t="shared" si="62"/>
        <v>710 Dept of Cultural and Community Engagement</v>
      </c>
      <c r="K4023" s="48" t="str">
        <f>IFERROR(VLOOKUP(C4023,AppropUnits[],13,0),D4023)</f>
        <v>DCCE Utah Stem Foundation Fund</v>
      </c>
      <c r="L4023" s="72" t="s">
        <v>632</v>
      </c>
      <c r="M4023" s="73" t="s">
        <v>2161</v>
      </c>
    </row>
    <row r="4024" spans="1:13" ht="15" customHeight="1" x14ac:dyDescent="0.25">
      <c r="A4024" s="64" t="s">
        <v>247</v>
      </c>
      <c r="B4024" s="65" t="s">
        <v>425</v>
      </c>
      <c r="C4024" s="65" t="s">
        <v>1326</v>
      </c>
      <c r="D4024" s="65" t="s">
        <v>1327</v>
      </c>
      <c r="E4024" s="77" t="s">
        <v>361</v>
      </c>
      <c r="F4024" s="65" t="s">
        <v>633</v>
      </c>
      <c r="G4024" s="65" t="s">
        <v>634</v>
      </c>
      <c r="H4024" s="65" t="s">
        <v>635</v>
      </c>
      <c r="I4024" s="81">
        <v>0</v>
      </c>
      <c r="J4024" s="48" t="str">
        <f t="shared" si="62"/>
        <v>710 Dept of Cultural and Community Engagement</v>
      </c>
      <c r="K4024" s="48" t="str">
        <f>IFERROR(VLOOKUP(C4024,AppropUnits[],13,0),D4024)</f>
        <v>DCCE Utah Stem Foundation Fund</v>
      </c>
      <c r="L4024" s="72" t="s">
        <v>632</v>
      </c>
      <c r="M4024" s="73" t="s">
        <v>2161</v>
      </c>
    </row>
    <row r="4025" spans="1:13" ht="15" customHeight="1" x14ac:dyDescent="0.25">
      <c r="A4025" s="64" t="s">
        <v>247</v>
      </c>
      <c r="B4025" s="65" t="s">
        <v>425</v>
      </c>
      <c r="C4025" s="65" t="s">
        <v>1326</v>
      </c>
      <c r="D4025" s="65" t="s">
        <v>1327</v>
      </c>
      <c r="E4025" s="77" t="s">
        <v>361</v>
      </c>
      <c r="F4025" s="65" t="s">
        <v>633</v>
      </c>
      <c r="G4025" s="65" t="s">
        <v>649</v>
      </c>
      <c r="H4025" s="65" t="s">
        <v>635</v>
      </c>
      <c r="I4025" s="81">
        <v>51.359999999999985</v>
      </c>
      <c r="J4025" s="48" t="str">
        <f t="shared" si="62"/>
        <v>710 Dept of Cultural and Community Engagement</v>
      </c>
      <c r="K4025" s="48" t="str">
        <f>IFERROR(VLOOKUP(C4025,AppropUnits[],13,0),D4025)</f>
        <v>DCCE Utah Stem Foundation Fund</v>
      </c>
      <c r="L4025" s="72" t="s">
        <v>632</v>
      </c>
      <c r="M4025" s="73" t="s">
        <v>2161</v>
      </c>
    </row>
    <row r="4026" spans="1:13" ht="15" customHeight="1" x14ac:dyDescent="0.25">
      <c r="A4026" s="64" t="s">
        <v>247</v>
      </c>
      <c r="B4026" s="65" t="s">
        <v>425</v>
      </c>
      <c r="C4026" s="65" t="s">
        <v>1326</v>
      </c>
      <c r="D4026" s="65" t="s">
        <v>1327</v>
      </c>
      <c r="E4026" s="77" t="s">
        <v>361</v>
      </c>
      <c r="F4026" s="65" t="s">
        <v>633</v>
      </c>
      <c r="G4026" s="65" t="s">
        <v>650</v>
      </c>
      <c r="H4026" s="65" t="s">
        <v>635</v>
      </c>
      <c r="I4026" s="81">
        <v>8</v>
      </c>
      <c r="J4026" s="48" t="str">
        <f t="shared" si="62"/>
        <v>710 Dept of Cultural and Community Engagement</v>
      </c>
      <c r="K4026" s="48" t="str">
        <f>IFERROR(VLOOKUP(C4026,AppropUnits[],13,0),D4026)</f>
        <v>DCCE Utah Stem Foundation Fund</v>
      </c>
      <c r="L4026" s="72" t="s">
        <v>632</v>
      </c>
      <c r="M4026" s="73" t="s">
        <v>2161</v>
      </c>
    </row>
    <row r="4027" spans="1:13" ht="15" customHeight="1" x14ac:dyDescent="0.25">
      <c r="A4027" s="64" t="s">
        <v>247</v>
      </c>
      <c r="B4027" s="65" t="s">
        <v>425</v>
      </c>
      <c r="C4027" s="65" t="s">
        <v>617</v>
      </c>
      <c r="D4027" s="65" t="s">
        <v>1328</v>
      </c>
      <c r="E4027" s="77" t="s">
        <v>361</v>
      </c>
      <c r="F4027" s="65" t="s">
        <v>633</v>
      </c>
      <c r="G4027" s="65" t="s">
        <v>634</v>
      </c>
      <c r="H4027" s="65" t="s">
        <v>13</v>
      </c>
      <c r="I4027" s="81">
        <v>-22.337499999999864</v>
      </c>
      <c r="J4027" s="48" t="str">
        <f t="shared" si="62"/>
        <v>710 Dept of Cultural and Community Engagement</v>
      </c>
      <c r="K4027" s="48" t="str">
        <f>IFERROR(VLOOKUP(C4027,AppropUnits[],13,0),D4027)</f>
        <v>DCCE Executive Director's Office</v>
      </c>
      <c r="L4027" s="72" t="s">
        <v>632</v>
      </c>
      <c r="M4027" s="73" t="s">
        <v>2161</v>
      </c>
    </row>
    <row r="4028" spans="1:13" ht="15" customHeight="1" x14ac:dyDescent="0.25">
      <c r="A4028" s="64" t="s">
        <v>247</v>
      </c>
      <c r="B4028" s="65" t="s">
        <v>425</v>
      </c>
      <c r="C4028" s="65" t="s">
        <v>1329</v>
      </c>
      <c r="D4028" s="65" t="s">
        <v>1330</v>
      </c>
      <c r="E4028" s="77" t="s">
        <v>361</v>
      </c>
      <c r="F4028" s="65" t="s">
        <v>633</v>
      </c>
      <c r="G4028" s="65" t="s">
        <v>634</v>
      </c>
      <c r="H4028" s="65" t="s">
        <v>13</v>
      </c>
      <c r="I4028" s="81">
        <v>16.338085702963458</v>
      </c>
      <c r="J4028" s="48" t="str">
        <f t="shared" si="62"/>
        <v>710 Dept of Cultural and Community Engagement</v>
      </c>
      <c r="K4028" s="48" t="str">
        <f>IFERROR(VLOOKUP(C4028,AppropUnits[],13,0),D4028)</f>
        <v>DCCE Information Technology</v>
      </c>
      <c r="L4028" s="72" t="s">
        <v>632</v>
      </c>
      <c r="M4028" s="73" t="s">
        <v>2161</v>
      </c>
    </row>
    <row r="4029" spans="1:13" ht="15" customHeight="1" x14ac:dyDescent="0.25">
      <c r="A4029" s="64" t="s">
        <v>247</v>
      </c>
      <c r="B4029" s="65" t="s">
        <v>425</v>
      </c>
      <c r="C4029" s="65" t="s">
        <v>1329</v>
      </c>
      <c r="D4029" s="65" t="s">
        <v>1330</v>
      </c>
      <c r="E4029" s="77" t="s">
        <v>361</v>
      </c>
      <c r="F4029" s="65" t="s">
        <v>633</v>
      </c>
      <c r="G4029" s="65" t="s">
        <v>634</v>
      </c>
      <c r="H4029" s="65" t="s">
        <v>635</v>
      </c>
      <c r="I4029" s="81">
        <v>-7884.6797199999937</v>
      </c>
      <c r="J4029" s="48" t="str">
        <f t="shared" si="62"/>
        <v>710 Dept of Cultural and Community Engagement</v>
      </c>
      <c r="K4029" s="48" t="str">
        <f>IFERROR(VLOOKUP(C4029,AppropUnits[],13,0),D4029)</f>
        <v>DCCE Information Technology</v>
      </c>
      <c r="L4029" s="72" t="s">
        <v>632</v>
      </c>
      <c r="M4029" s="73" t="s">
        <v>2161</v>
      </c>
    </row>
    <row r="4030" spans="1:13" ht="15" customHeight="1" x14ac:dyDescent="0.25">
      <c r="A4030" s="64" t="s">
        <v>247</v>
      </c>
      <c r="B4030" s="65" t="s">
        <v>425</v>
      </c>
      <c r="C4030" s="65" t="s">
        <v>1329</v>
      </c>
      <c r="D4030" s="65" t="s">
        <v>1330</v>
      </c>
      <c r="E4030" s="77" t="s">
        <v>361</v>
      </c>
      <c r="F4030" s="65" t="s">
        <v>633</v>
      </c>
      <c r="G4030" s="65" t="s">
        <v>649</v>
      </c>
      <c r="H4030" s="65" t="s">
        <v>635</v>
      </c>
      <c r="I4030" s="81">
        <v>3136.3849999999975</v>
      </c>
      <c r="J4030" s="48" t="str">
        <f t="shared" si="62"/>
        <v>710 Dept of Cultural and Community Engagement</v>
      </c>
      <c r="K4030" s="48" t="str">
        <f>IFERROR(VLOOKUP(C4030,AppropUnits[],13,0),D4030)</f>
        <v>DCCE Information Technology</v>
      </c>
      <c r="L4030" s="72" t="s">
        <v>632</v>
      </c>
      <c r="M4030" s="73" t="s">
        <v>2161</v>
      </c>
    </row>
    <row r="4031" spans="1:13" ht="15" customHeight="1" x14ac:dyDescent="0.25">
      <c r="A4031" s="64" t="s">
        <v>247</v>
      </c>
      <c r="B4031" s="65" t="s">
        <v>425</v>
      </c>
      <c r="C4031" s="65" t="s">
        <v>1329</v>
      </c>
      <c r="D4031" s="65" t="s">
        <v>1330</v>
      </c>
      <c r="E4031" s="77" t="s">
        <v>361</v>
      </c>
      <c r="F4031" s="65" t="s">
        <v>633</v>
      </c>
      <c r="G4031" s="65" t="s">
        <v>650</v>
      </c>
      <c r="H4031" s="65" t="s">
        <v>635</v>
      </c>
      <c r="I4031" s="81">
        <v>620.75</v>
      </c>
      <c r="J4031" s="48" t="str">
        <f t="shared" si="62"/>
        <v>710 Dept of Cultural and Community Engagement</v>
      </c>
      <c r="K4031" s="48" t="str">
        <f>IFERROR(VLOOKUP(C4031,AppropUnits[],13,0),D4031)</f>
        <v>DCCE Information Technology</v>
      </c>
      <c r="L4031" s="72" t="s">
        <v>632</v>
      </c>
      <c r="M4031" s="73" t="s">
        <v>2161</v>
      </c>
    </row>
    <row r="4032" spans="1:13" ht="15" customHeight="1" x14ac:dyDescent="0.25">
      <c r="A4032" s="64" t="s">
        <v>247</v>
      </c>
      <c r="B4032" s="65" t="s">
        <v>425</v>
      </c>
      <c r="C4032" s="65" t="s">
        <v>1329</v>
      </c>
      <c r="D4032" s="65" t="s">
        <v>1330</v>
      </c>
      <c r="E4032" s="77" t="s">
        <v>361</v>
      </c>
      <c r="F4032" s="65" t="s">
        <v>633</v>
      </c>
      <c r="G4032" s="65" t="s">
        <v>651</v>
      </c>
      <c r="H4032" s="65" t="s">
        <v>635</v>
      </c>
      <c r="I4032" s="81">
        <v>-1817.1945440000002</v>
      </c>
      <c r="J4032" s="48" t="str">
        <f t="shared" si="62"/>
        <v>710 Dept of Cultural and Community Engagement</v>
      </c>
      <c r="K4032" s="48" t="str">
        <f>IFERROR(VLOOKUP(C4032,AppropUnits[],13,0),D4032)</f>
        <v>DCCE Information Technology</v>
      </c>
      <c r="L4032" s="72" t="s">
        <v>632</v>
      </c>
      <c r="M4032" s="73" t="s">
        <v>2161</v>
      </c>
    </row>
    <row r="4033" spans="1:13" ht="15" customHeight="1" x14ac:dyDescent="0.25">
      <c r="A4033" s="64" t="s">
        <v>247</v>
      </c>
      <c r="B4033" s="65" t="s">
        <v>425</v>
      </c>
      <c r="C4033" s="65" t="s">
        <v>1329</v>
      </c>
      <c r="D4033" s="65" t="s">
        <v>1330</v>
      </c>
      <c r="E4033" s="77" t="s">
        <v>361</v>
      </c>
      <c r="F4033" s="65" t="s">
        <v>633</v>
      </c>
      <c r="G4033" s="65" t="s">
        <v>667</v>
      </c>
      <c r="H4033" s="65" t="s">
        <v>635</v>
      </c>
      <c r="I4033" s="81">
        <v>11434.429999999964</v>
      </c>
      <c r="J4033" s="48" t="str">
        <f t="shared" si="62"/>
        <v>710 Dept of Cultural and Community Engagement</v>
      </c>
      <c r="K4033" s="48" t="str">
        <f>IFERROR(VLOOKUP(C4033,AppropUnits[],13,0),D4033)</f>
        <v>DCCE Information Technology</v>
      </c>
      <c r="L4033" s="72" t="s">
        <v>632</v>
      </c>
      <c r="M4033" s="73" t="s">
        <v>2161</v>
      </c>
    </row>
    <row r="4034" spans="1:13" ht="15" customHeight="1" x14ac:dyDescent="0.25">
      <c r="A4034" s="64" t="s">
        <v>247</v>
      </c>
      <c r="B4034" s="65" t="s">
        <v>425</v>
      </c>
      <c r="C4034" s="65" t="s">
        <v>1329</v>
      </c>
      <c r="D4034" s="65" t="s">
        <v>1330</v>
      </c>
      <c r="E4034" s="77" t="s">
        <v>361</v>
      </c>
      <c r="F4034" s="65" t="s">
        <v>633</v>
      </c>
      <c r="G4034" s="65" t="s">
        <v>644</v>
      </c>
      <c r="H4034" s="65" t="s">
        <v>635</v>
      </c>
      <c r="I4034" s="81">
        <v>3291.1949999999979</v>
      </c>
      <c r="J4034" s="48" t="str">
        <f t="shared" si="62"/>
        <v>710 Dept of Cultural and Community Engagement</v>
      </c>
      <c r="K4034" s="48" t="str">
        <f>IFERROR(VLOOKUP(C4034,AppropUnits[],13,0),D4034)</f>
        <v>DCCE Information Technology</v>
      </c>
      <c r="L4034" s="72" t="s">
        <v>632</v>
      </c>
      <c r="M4034" s="73" t="s">
        <v>2161</v>
      </c>
    </row>
    <row r="4035" spans="1:13" ht="15" customHeight="1" x14ac:dyDescent="0.25">
      <c r="A4035" s="64" t="s">
        <v>247</v>
      </c>
      <c r="B4035" s="65" t="s">
        <v>425</v>
      </c>
      <c r="C4035" s="65" t="s">
        <v>1329</v>
      </c>
      <c r="D4035" s="65" t="s">
        <v>1330</v>
      </c>
      <c r="E4035" s="77" t="s">
        <v>361</v>
      </c>
      <c r="F4035" s="65" t="s">
        <v>633</v>
      </c>
      <c r="G4035" s="65" t="s">
        <v>652</v>
      </c>
      <c r="H4035" s="65" t="s">
        <v>635</v>
      </c>
      <c r="I4035" s="81">
        <v>9133.9013967859973</v>
      </c>
      <c r="J4035" s="48" t="str">
        <f t="shared" si="62"/>
        <v>710 Dept of Cultural and Community Engagement</v>
      </c>
      <c r="K4035" s="48" t="str">
        <f>IFERROR(VLOOKUP(C4035,AppropUnits[],13,0),D4035)</f>
        <v>DCCE Information Technology</v>
      </c>
      <c r="L4035" s="72" t="s">
        <v>632</v>
      </c>
      <c r="M4035" s="73" t="s">
        <v>2161</v>
      </c>
    </row>
    <row r="4036" spans="1:13" ht="15" customHeight="1" x14ac:dyDescent="0.25">
      <c r="A4036" s="64" t="s">
        <v>247</v>
      </c>
      <c r="B4036" s="65" t="s">
        <v>425</v>
      </c>
      <c r="C4036" s="65" t="s">
        <v>1329</v>
      </c>
      <c r="D4036" s="65" t="s">
        <v>1331</v>
      </c>
      <c r="E4036" s="77" t="s">
        <v>361</v>
      </c>
      <c r="F4036" s="65" t="s">
        <v>633</v>
      </c>
      <c r="G4036" s="65" t="s">
        <v>634</v>
      </c>
      <c r="H4036" s="65" t="s">
        <v>635</v>
      </c>
      <c r="I4036" s="81">
        <v>282.20396688554536</v>
      </c>
      <c r="J4036" s="48" t="str">
        <f t="shared" ref="J4036:J4099" si="63">IF(A4036&gt;"",A4036&amp;" "&amp;B4036,B4036)</f>
        <v>710 Dept of Cultural and Community Engagement</v>
      </c>
      <c r="K4036" s="48" t="str">
        <f>IFERROR(VLOOKUP(C4036,AppropUnits[],13,0),D4036)</f>
        <v>DCCE Information Technology</v>
      </c>
      <c r="L4036" s="72" t="s">
        <v>632</v>
      </c>
      <c r="M4036" s="73" t="s">
        <v>2161</v>
      </c>
    </row>
    <row r="4037" spans="1:13" ht="15" customHeight="1" x14ac:dyDescent="0.25">
      <c r="A4037" s="64" t="s">
        <v>247</v>
      </c>
      <c r="B4037" s="65" t="s">
        <v>425</v>
      </c>
      <c r="C4037" s="65" t="s">
        <v>1329</v>
      </c>
      <c r="D4037" s="65" t="s">
        <v>1331</v>
      </c>
      <c r="E4037" s="77" t="s">
        <v>361</v>
      </c>
      <c r="F4037" s="65" t="s">
        <v>633</v>
      </c>
      <c r="G4037" s="65" t="s">
        <v>650</v>
      </c>
      <c r="H4037" s="65" t="s">
        <v>635</v>
      </c>
      <c r="I4037" s="81">
        <v>65.942205002210017</v>
      </c>
      <c r="J4037" s="48" t="str">
        <f t="shared" si="63"/>
        <v>710 Dept of Cultural and Community Engagement</v>
      </c>
      <c r="K4037" s="48" t="str">
        <f>IFERROR(VLOOKUP(C4037,AppropUnits[],13,0),D4037)</f>
        <v>DCCE Information Technology</v>
      </c>
      <c r="L4037" s="72" t="s">
        <v>632</v>
      </c>
      <c r="M4037" s="73" t="s">
        <v>2161</v>
      </c>
    </row>
    <row r="4038" spans="1:13" ht="15" customHeight="1" x14ac:dyDescent="0.25">
      <c r="A4038" s="64" t="s">
        <v>247</v>
      </c>
      <c r="B4038" s="65" t="s">
        <v>425</v>
      </c>
      <c r="C4038" s="65" t="s">
        <v>248</v>
      </c>
      <c r="D4038" s="65" t="s">
        <v>1332</v>
      </c>
      <c r="E4038" s="77" t="s">
        <v>361</v>
      </c>
      <c r="F4038" s="65" t="s">
        <v>633</v>
      </c>
      <c r="G4038" s="65" t="s">
        <v>634</v>
      </c>
      <c r="H4038" s="65" t="s">
        <v>13</v>
      </c>
      <c r="I4038" s="81">
        <v>-106.94749999999935</v>
      </c>
      <c r="J4038" s="48" t="str">
        <f t="shared" si="63"/>
        <v>710 Dept of Cultural and Community Engagement</v>
      </c>
      <c r="K4038" s="48" t="str">
        <f>IFERROR(VLOOKUP(C4038,AppropUnits[],13,0),D4038)</f>
        <v>DCCE Administrative Services</v>
      </c>
      <c r="L4038" s="72" t="s">
        <v>632</v>
      </c>
      <c r="M4038" s="73" t="s">
        <v>2161</v>
      </c>
    </row>
    <row r="4039" spans="1:13" ht="15" customHeight="1" x14ac:dyDescent="0.25">
      <c r="A4039" s="64" t="s">
        <v>247</v>
      </c>
      <c r="B4039" s="65" t="s">
        <v>425</v>
      </c>
      <c r="C4039" s="65" t="s">
        <v>248</v>
      </c>
      <c r="D4039" s="65" t="s">
        <v>1332</v>
      </c>
      <c r="E4039" s="77" t="s">
        <v>361</v>
      </c>
      <c r="F4039" s="65" t="s">
        <v>633</v>
      </c>
      <c r="G4039" s="65" t="s">
        <v>634</v>
      </c>
      <c r="H4039" s="65" t="s">
        <v>635</v>
      </c>
      <c r="I4039" s="81">
        <v>1.0451999999999998E-2</v>
      </c>
      <c r="J4039" s="48" t="str">
        <f t="shared" si="63"/>
        <v>710 Dept of Cultural and Community Engagement</v>
      </c>
      <c r="K4039" s="48" t="str">
        <f>IFERROR(VLOOKUP(C4039,AppropUnits[],13,0),D4039)</f>
        <v>DCCE Administrative Services</v>
      </c>
      <c r="L4039" s="72" t="s">
        <v>632</v>
      </c>
      <c r="M4039" s="73" t="s">
        <v>2161</v>
      </c>
    </row>
    <row r="4040" spans="1:13" ht="15" customHeight="1" x14ac:dyDescent="0.25">
      <c r="A4040" s="64" t="s">
        <v>247</v>
      </c>
      <c r="B4040" s="65" t="s">
        <v>425</v>
      </c>
      <c r="C4040" s="65" t="s">
        <v>248</v>
      </c>
      <c r="D4040" s="65" t="s">
        <v>1332</v>
      </c>
      <c r="E4040" s="77" t="s">
        <v>361</v>
      </c>
      <c r="F4040" s="65" t="s">
        <v>633</v>
      </c>
      <c r="G4040" s="65" t="s">
        <v>649</v>
      </c>
      <c r="H4040" s="65" t="s">
        <v>635</v>
      </c>
      <c r="I4040" s="81">
        <v>116.31500000000023</v>
      </c>
      <c r="J4040" s="48" t="str">
        <f t="shared" si="63"/>
        <v>710 Dept of Cultural and Community Engagement</v>
      </c>
      <c r="K4040" s="48" t="str">
        <f>IFERROR(VLOOKUP(C4040,AppropUnits[],13,0),D4040)</f>
        <v>DCCE Administrative Services</v>
      </c>
      <c r="L4040" s="72" t="s">
        <v>632</v>
      </c>
      <c r="M4040" s="73" t="s">
        <v>2161</v>
      </c>
    </row>
    <row r="4041" spans="1:13" ht="15" customHeight="1" x14ac:dyDescent="0.25">
      <c r="A4041" s="64" t="s">
        <v>247</v>
      </c>
      <c r="B4041" s="65" t="s">
        <v>425</v>
      </c>
      <c r="C4041" s="65" t="s">
        <v>248</v>
      </c>
      <c r="D4041" s="65" t="s">
        <v>1332</v>
      </c>
      <c r="E4041" s="77" t="s">
        <v>361</v>
      </c>
      <c r="F4041" s="65" t="s">
        <v>633</v>
      </c>
      <c r="G4041" s="65" t="s">
        <v>650</v>
      </c>
      <c r="H4041" s="65" t="s">
        <v>635</v>
      </c>
      <c r="I4041" s="81">
        <v>21.5</v>
      </c>
      <c r="J4041" s="48" t="str">
        <f t="shared" si="63"/>
        <v>710 Dept of Cultural and Community Engagement</v>
      </c>
      <c r="K4041" s="48" t="str">
        <f>IFERROR(VLOOKUP(C4041,AppropUnits[],13,0),D4041)</f>
        <v>DCCE Administrative Services</v>
      </c>
      <c r="L4041" s="72" t="s">
        <v>632</v>
      </c>
      <c r="M4041" s="73" t="s">
        <v>2161</v>
      </c>
    </row>
    <row r="4042" spans="1:13" ht="15" customHeight="1" x14ac:dyDescent="0.25">
      <c r="A4042" s="64" t="s">
        <v>247</v>
      </c>
      <c r="B4042" s="65" t="s">
        <v>425</v>
      </c>
      <c r="C4042" s="65" t="s">
        <v>1333</v>
      </c>
      <c r="D4042" s="65" t="s">
        <v>1334</v>
      </c>
      <c r="E4042" s="77" t="s">
        <v>361</v>
      </c>
      <c r="F4042" s="65" t="s">
        <v>633</v>
      </c>
      <c r="G4042" s="65" t="s">
        <v>634</v>
      </c>
      <c r="H4042" s="65" t="s">
        <v>13</v>
      </c>
      <c r="I4042" s="81">
        <v>-41.630099999999779</v>
      </c>
      <c r="J4042" s="48" t="str">
        <f t="shared" si="63"/>
        <v>710 Dept of Cultural and Community Engagement</v>
      </c>
      <c r="K4042" s="48" t="str">
        <f>IFERROR(VLOOKUP(C4042,AppropUnits[],13,0),D4042)</f>
        <v>DCCE Multi Cultural Affairs</v>
      </c>
      <c r="L4042" s="72" t="s">
        <v>632</v>
      </c>
      <c r="M4042" s="73" t="s">
        <v>2161</v>
      </c>
    </row>
    <row r="4043" spans="1:13" ht="15" customHeight="1" x14ac:dyDescent="0.25">
      <c r="A4043" s="64" t="s">
        <v>247</v>
      </c>
      <c r="B4043" s="65" t="s">
        <v>425</v>
      </c>
      <c r="C4043" s="65" t="s">
        <v>1333</v>
      </c>
      <c r="D4043" s="65" t="s">
        <v>1334</v>
      </c>
      <c r="E4043" s="77" t="s">
        <v>361</v>
      </c>
      <c r="F4043" s="65" t="s">
        <v>633</v>
      </c>
      <c r="G4043" s="65" t="s">
        <v>634</v>
      </c>
      <c r="H4043" s="65" t="s">
        <v>635</v>
      </c>
      <c r="I4043" s="81">
        <v>0.13120000000000001</v>
      </c>
      <c r="J4043" s="48" t="str">
        <f t="shared" si="63"/>
        <v>710 Dept of Cultural and Community Engagement</v>
      </c>
      <c r="K4043" s="48" t="str">
        <f>IFERROR(VLOOKUP(C4043,AppropUnits[],13,0),D4043)</f>
        <v>DCCE Multi Cultural Affairs</v>
      </c>
      <c r="L4043" s="72" t="s">
        <v>632</v>
      </c>
      <c r="M4043" s="73" t="s">
        <v>2161</v>
      </c>
    </row>
    <row r="4044" spans="1:13" ht="15" customHeight="1" x14ac:dyDescent="0.25">
      <c r="A4044" s="64" t="s">
        <v>247</v>
      </c>
      <c r="B4044" s="65" t="s">
        <v>425</v>
      </c>
      <c r="C4044" s="65" t="s">
        <v>1333</v>
      </c>
      <c r="D4044" s="65" t="s">
        <v>1334</v>
      </c>
      <c r="E4044" s="77" t="s">
        <v>361</v>
      </c>
      <c r="F4044" s="65" t="s">
        <v>633</v>
      </c>
      <c r="G4044" s="65" t="s">
        <v>644</v>
      </c>
      <c r="H4044" s="65" t="s">
        <v>635</v>
      </c>
      <c r="I4044" s="81">
        <v>65.729999999999947</v>
      </c>
      <c r="J4044" s="48" t="str">
        <f t="shared" si="63"/>
        <v>710 Dept of Cultural and Community Engagement</v>
      </c>
      <c r="K4044" s="48" t="str">
        <f>IFERROR(VLOOKUP(C4044,AppropUnits[],13,0),D4044)</f>
        <v>DCCE Multi Cultural Affairs</v>
      </c>
      <c r="L4044" s="72" t="s">
        <v>632</v>
      </c>
      <c r="M4044" s="73" t="s">
        <v>2161</v>
      </c>
    </row>
    <row r="4045" spans="1:13" ht="15" customHeight="1" x14ac:dyDescent="0.25">
      <c r="A4045" s="64" t="s">
        <v>247</v>
      </c>
      <c r="B4045" s="65" t="s">
        <v>425</v>
      </c>
      <c r="C4045" s="65" t="s">
        <v>1335</v>
      </c>
      <c r="D4045" s="65" t="s">
        <v>1336</v>
      </c>
      <c r="E4045" s="77" t="s">
        <v>361</v>
      </c>
      <c r="F4045" s="65" t="s">
        <v>633</v>
      </c>
      <c r="G4045" s="65" t="s">
        <v>634</v>
      </c>
      <c r="H4045" s="65" t="s">
        <v>13</v>
      </c>
      <c r="I4045" s="81">
        <v>-60.098799999999798</v>
      </c>
      <c r="J4045" s="48" t="str">
        <f t="shared" si="63"/>
        <v>710 Dept of Cultural and Community Engagement</v>
      </c>
      <c r="K4045" s="48" t="str">
        <f>IFERROR(VLOOKUP(C4045,AppropUnits[],13,0),D4045)</f>
        <v>DCCE Indian Affairs</v>
      </c>
      <c r="L4045" s="72" t="s">
        <v>632</v>
      </c>
      <c r="M4045" s="73" t="s">
        <v>2161</v>
      </c>
    </row>
    <row r="4046" spans="1:13" ht="15" customHeight="1" x14ac:dyDescent="0.25">
      <c r="A4046" s="64" t="s">
        <v>247</v>
      </c>
      <c r="B4046" s="65" t="s">
        <v>425</v>
      </c>
      <c r="C4046" s="65" t="s">
        <v>1335</v>
      </c>
      <c r="D4046" s="65" t="s">
        <v>1336</v>
      </c>
      <c r="E4046" s="77" t="s">
        <v>361</v>
      </c>
      <c r="F4046" s="65" t="s">
        <v>633</v>
      </c>
      <c r="G4046" s="65" t="s">
        <v>634</v>
      </c>
      <c r="H4046" s="65" t="s">
        <v>635</v>
      </c>
      <c r="I4046" s="81">
        <v>0.16400000000000001</v>
      </c>
      <c r="J4046" s="48" t="str">
        <f t="shared" si="63"/>
        <v>710 Dept of Cultural and Community Engagement</v>
      </c>
      <c r="K4046" s="48" t="str">
        <f>IFERROR(VLOOKUP(C4046,AppropUnits[],13,0),D4046)</f>
        <v>DCCE Indian Affairs</v>
      </c>
      <c r="L4046" s="72" t="s">
        <v>632</v>
      </c>
      <c r="M4046" s="73" t="s">
        <v>2161</v>
      </c>
    </row>
    <row r="4047" spans="1:13" ht="15" customHeight="1" x14ac:dyDescent="0.25">
      <c r="A4047" s="64" t="s">
        <v>247</v>
      </c>
      <c r="B4047" s="65" t="s">
        <v>425</v>
      </c>
      <c r="C4047" s="65" t="s">
        <v>1335</v>
      </c>
      <c r="D4047" s="65" t="s">
        <v>1336</v>
      </c>
      <c r="E4047" s="77" t="s">
        <v>361</v>
      </c>
      <c r="F4047" s="65" t="s">
        <v>633</v>
      </c>
      <c r="G4047" s="65" t="s">
        <v>644</v>
      </c>
      <c r="H4047" s="65" t="s">
        <v>635</v>
      </c>
      <c r="I4047" s="81">
        <v>20.344999999999985</v>
      </c>
      <c r="J4047" s="48" t="str">
        <f t="shared" si="63"/>
        <v>710 Dept of Cultural and Community Engagement</v>
      </c>
      <c r="K4047" s="48" t="str">
        <f>IFERROR(VLOOKUP(C4047,AppropUnits[],13,0),D4047)</f>
        <v>DCCE Indian Affairs</v>
      </c>
      <c r="L4047" s="72" t="s">
        <v>632</v>
      </c>
      <c r="M4047" s="73" t="s">
        <v>2161</v>
      </c>
    </row>
    <row r="4048" spans="1:13" ht="15" customHeight="1" x14ac:dyDescent="0.25">
      <c r="A4048" s="64" t="s">
        <v>247</v>
      </c>
      <c r="B4048" s="65" t="s">
        <v>425</v>
      </c>
      <c r="C4048" s="65" t="s">
        <v>1337</v>
      </c>
      <c r="D4048" s="65" t="s">
        <v>1338</v>
      </c>
      <c r="E4048" s="77" t="s">
        <v>361</v>
      </c>
      <c r="F4048" s="65" t="s">
        <v>633</v>
      </c>
      <c r="G4048" s="65" t="s">
        <v>634</v>
      </c>
      <c r="H4048" s="65" t="s">
        <v>13</v>
      </c>
      <c r="I4048" s="81">
        <v>-84.663799999999569</v>
      </c>
      <c r="J4048" s="48" t="str">
        <f t="shared" si="63"/>
        <v>710 Dept of Cultural and Community Engagement</v>
      </c>
      <c r="K4048" s="48" t="str">
        <f>IFERROR(VLOOKUP(C4048,AppropUnits[],13,0),D4048)</f>
        <v>DCCE State History Administration</v>
      </c>
      <c r="L4048" s="72" t="s">
        <v>632</v>
      </c>
      <c r="M4048" s="73" t="s">
        <v>2161</v>
      </c>
    </row>
    <row r="4049" spans="1:13" ht="15" customHeight="1" x14ac:dyDescent="0.25">
      <c r="A4049" s="64" t="s">
        <v>247</v>
      </c>
      <c r="B4049" s="65" t="s">
        <v>425</v>
      </c>
      <c r="C4049" s="65" t="s">
        <v>1337</v>
      </c>
      <c r="D4049" s="65" t="s">
        <v>1338</v>
      </c>
      <c r="E4049" s="77" t="s">
        <v>361</v>
      </c>
      <c r="F4049" s="65" t="s">
        <v>633</v>
      </c>
      <c r="G4049" s="65" t="s">
        <v>634</v>
      </c>
      <c r="H4049" s="65" t="s">
        <v>635</v>
      </c>
      <c r="I4049" s="81">
        <v>0.13120000000000001</v>
      </c>
      <c r="J4049" s="48" t="str">
        <f t="shared" si="63"/>
        <v>710 Dept of Cultural and Community Engagement</v>
      </c>
      <c r="K4049" s="48" t="str">
        <f>IFERROR(VLOOKUP(C4049,AppropUnits[],13,0),D4049)</f>
        <v>DCCE State History Administration</v>
      </c>
      <c r="L4049" s="72" t="s">
        <v>632</v>
      </c>
      <c r="M4049" s="73" t="s">
        <v>2161</v>
      </c>
    </row>
    <row r="4050" spans="1:13" ht="15" customHeight="1" x14ac:dyDescent="0.25">
      <c r="A4050" s="64" t="s">
        <v>247</v>
      </c>
      <c r="B4050" s="65" t="s">
        <v>425</v>
      </c>
      <c r="C4050" s="65" t="s">
        <v>1337</v>
      </c>
      <c r="D4050" s="65" t="s">
        <v>1338</v>
      </c>
      <c r="E4050" s="77" t="s">
        <v>361</v>
      </c>
      <c r="F4050" s="65" t="s">
        <v>633</v>
      </c>
      <c r="G4050" s="65" t="s">
        <v>644</v>
      </c>
      <c r="H4050" s="65" t="s">
        <v>635</v>
      </c>
      <c r="I4050" s="81">
        <v>18.779999999999987</v>
      </c>
      <c r="J4050" s="48" t="str">
        <f t="shared" si="63"/>
        <v>710 Dept of Cultural and Community Engagement</v>
      </c>
      <c r="K4050" s="48" t="str">
        <f>IFERROR(VLOOKUP(C4050,AppropUnits[],13,0),D4050)</f>
        <v>DCCE State History Administration</v>
      </c>
      <c r="L4050" s="72" t="s">
        <v>632</v>
      </c>
      <c r="M4050" s="73" t="s">
        <v>2161</v>
      </c>
    </row>
    <row r="4051" spans="1:13" ht="15" customHeight="1" x14ac:dyDescent="0.25">
      <c r="A4051" s="64" t="s">
        <v>247</v>
      </c>
      <c r="B4051" s="65" t="s">
        <v>425</v>
      </c>
      <c r="C4051" s="65" t="s">
        <v>1339</v>
      </c>
      <c r="D4051" s="65" t="s">
        <v>1340</v>
      </c>
      <c r="E4051" s="77" t="s">
        <v>361</v>
      </c>
      <c r="F4051" s="65" t="s">
        <v>633</v>
      </c>
      <c r="G4051" s="65" t="s">
        <v>634</v>
      </c>
      <c r="H4051" s="65" t="s">
        <v>13</v>
      </c>
      <c r="I4051" s="81">
        <v>-136.21109999999928</v>
      </c>
      <c r="J4051" s="48" t="str">
        <f t="shared" si="63"/>
        <v>710 Dept of Cultural and Community Engagement</v>
      </c>
      <c r="K4051" s="48" t="str">
        <f>IFERROR(VLOOKUP(C4051,AppropUnits[],13,0),D4051)</f>
        <v>DCCE Research Libraries &amp; Collections</v>
      </c>
      <c r="L4051" s="72" t="s">
        <v>632</v>
      </c>
      <c r="M4051" s="73" t="s">
        <v>2161</v>
      </c>
    </row>
    <row r="4052" spans="1:13" ht="15" customHeight="1" x14ac:dyDescent="0.25">
      <c r="A4052" s="64" t="s">
        <v>247</v>
      </c>
      <c r="B4052" s="65" t="s">
        <v>425</v>
      </c>
      <c r="C4052" s="65" t="s">
        <v>1339</v>
      </c>
      <c r="D4052" s="65" t="s">
        <v>1340</v>
      </c>
      <c r="E4052" s="77" t="s">
        <v>361</v>
      </c>
      <c r="F4052" s="65" t="s">
        <v>633</v>
      </c>
      <c r="G4052" s="65" t="s">
        <v>634</v>
      </c>
      <c r="H4052" s="65" t="s">
        <v>635</v>
      </c>
      <c r="I4052" s="81">
        <v>7.5038000000000107</v>
      </c>
      <c r="J4052" s="48" t="str">
        <f t="shared" si="63"/>
        <v>710 Dept of Cultural and Community Engagement</v>
      </c>
      <c r="K4052" s="48" t="str">
        <f>IFERROR(VLOOKUP(C4052,AppropUnits[],13,0),D4052)</f>
        <v>DCCE Research Libraries &amp; Collections</v>
      </c>
      <c r="L4052" s="72" t="s">
        <v>632</v>
      </c>
      <c r="M4052" s="73" t="s">
        <v>2161</v>
      </c>
    </row>
    <row r="4053" spans="1:13" ht="15" customHeight="1" x14ac:dyDescent="0.25">
      <c r="A4053" s="64" t="s">
        <v>247</v>
      </c>
      <c r="B4053" s="65" t="s">
        <v>425</v>
      </c>
      <c r="C4053" s="65" t="s">
        <v>1339</v>
      </c>
      <c r="D4053" s="65" t="s">
        <v>1340</v>
      </c>
      <c r="E4053" s="77" t="s">
        <v>361</v>
      </c>
      <c r="F4053" s="65" t="s">
        <v>633</v>
      </c>
      <c r="G4053" s="65" t="s">
        <v>667</v>
      </c>
      <c r="H4053" s="65" t="s">
        <v>635</v>
      </c>
      <c r="I4053" s="81">
        <v>17.239999999999949</v>
      </c>
      <c r="J4053" s="48" t="str">
        <f t="shared" si="63"/>
        <v>710 Dept of Cultural and Community Engagement</v>
      </c>
      <c r="K4053" s="48" t="str">
        <f>IFERROR(VLOOKUP(C4053,AppropUnits[],13,0),D4053)</f>
        <v>DCCE Research Libraries &amp; Collections</v>
      </c>
      <c r="L4053" s="72" t="s">
        <v>632</v>
      </c>
      <c r="M4053" s="73" t="s">
        <v>2161</v>
      </c>
    </row>
    <row r="4054" spans="1:13" ht="15" customHeight="1" x14ac:dyDescent="0.25">
      <c r="A4054" s="64" t="s">
        <v>247</v>
      </c>
      <c r="B4054" s="65" t="s">
        <v>425</v>
      </c>
      <c r="C4054" s="65" t="s">
        <v>1339</v>
      </c>
      <c r="D4054" s="65" t="s">
        <v>1340</v>
      </c>
      <c r="E4054" s="77" t="s">
        <v>361</v>
      </c>
      <c r="F4054" s="65" t="s">
        <v>633</v>
      </c>
      <c r="G4054" s="65" t="s">
        <v>644</v>
      </c>
      <c r="H4054" s="65" t="s">
        <v>635</v>
      </c>
      <c r="I4054" s="81">
        <v>37.559999999999974</v>
      </c>
      <c r="J4054" s="48" t="str">
        <f t="shared" si="63"/>
        <v>710 Dept of Cultural and Community Engagement</v>
      </c>
      <c r="K4054" s="48" t="str">
        <f>IFERROR(VLOOKUP(C4054,AppropUnits[],13,0),D4054)</f>
        <v>DCCE Research Libraries &amp; Collections</v>
      </c>
      <c r="L4054" s="72" t="s">
        <v>632</v>
      </c>
      <c r="M4054" s="73" t="s">
        <v>2161</v>
      </c>
    </row>
    <row r="4055" spans="1:13" ht="15" customHeight="1" x14ac:dyDescent="0.25">
      <c r="A4055" s="64" t="s">
        <v>247</v>
      </c>
      <c r="B4055" s="65" t="s">
        <v>425</v>
      </c>
      <c r="C4055" s="65" t="s">
        <v>1341</v>
      </c>
      <c r="D4055" s="65" t="s">
        <v>1342</v>
      </c>
      <c r="E4055" s="77" t="s">
        <v>361</v>
      </c>
      <c r="F4055" s="65" t="s">
        <v>633</v>
      </c>
      <c r="G4055" s="65" t="s">
        <v>634</v>
      </c>
      <c r="H4055" s="65" t="s">
        <v>13</v>
      </c>
      <c r="I4055" s="81">
        <v>-53.609999999999665</v>
      </c>
      <c r="J4055" s="48" t="str">
        <f t="shared" si="63"/>
        <v>710 Dept of Cultural and Community Engagement</v>
      </c>
      <c r="K4055" s="48" t="str">
        <f>IFERROR(VLOOKUP(C4055,AppropUnits[],13,0),D4055)</f>
        <v>DCCE Public History, Communication &amp; Information</v>
      </c>
      <c r="L4055" s="72" t="s">
        <v>632</v>
      </c>
      <c r="M4055" s="73" t="s">
        <v>2161</v>
      </c>
    </row>
    <row r="4056" spans="1:13" ht="15" customHeight="1" x14ac:dyDescent="0.25">
      <c r="A4056" s="64" t="s">
        <v>247</v>
      </c>
      <c r="B4056" s="65" t="s">
        <v>425</v>
      </c>
      <c r="C4056" s="65" t="s">
        <v>249</v>
      </c>
      <c r="D4056" s="65" t="s">
        <v>1343</v>
      </c>
      <c r="E4056" s="77" t="s">
        <v>361</v>
      </c>
      <c r="F4056" s="65" t="s">
        <v>633</v>
      </c>
      <c r="G4056" s="65" t="s">
        <v>634</v>
      </c>
      <c r="H4056" s="65" t="s">
        <v>13</v>
      </c>
      <c r="I4056" s="81">
        <v>-149.19479999999911</v>
      </c>
      <c r="J4056" s="48" t="str">
        <f t="shared" si="63"/>
        <v>710 Dept of Cultural and Community Engagement</v>
      </c>
      <c r="K4056" s="48" t="str">
        <f>IFERROR(VLOOKUP(C4056,AppropUnits[],13,0),D4056)</f>
        <v>DCCE Historic Preservation &amp; Antiquities</v>
      </c>
      <c r="L4056" s="72" t="s">
        <v>632</v>
      </c>
      <c r="M4056" s="73" t="s">
        <v>2161</v>
      </c>
    </row>
    <row r="4057" spans="1:13" ht="15" customHeight="1" x14ac:dyDescent="0.25">
      <c r="A4057" s="64" t="s">
        <v>247</v>
      </c>
      <c r="B4057" s="65" t="s">
        <v>425</v>
      </c>
      <c r="C4057" s="65" t="s">
        <v>249</v>
      </c>
      <c r="D4057" s="65" t="s">
        <v>1343</v>
      </c>
      <c r="E4057" s="77" t="s">
        <v>361</v>
      </c>
      <c r="F4057" s="65" t="s">
        <v>633</v>
      </c>
      <c r="G4057" s="65" t="s">
        <v>634</v>
      </c>
      <c r="H4057" s="65" t="s">
        <v>635</v>
      </c>
      <c r="I4057" s="81">
        <v>0.16400000000000001</v>
      </c>
      <c r="J4057" s="48" t="str">
        <f t="shared" si="63"/>
        <v>710 Dept of Cultural and Community Engagement</v>
      </c>
      <c r="K4057" s="48" t="str">
        <f>IFERROR(VLOOKUP(C4057,AppropUnits[],13,0),D4057)</f>
        <v>DCCE Historic Preservation &amp; Antiquities</v>
      </c>
      <c r="L4057" s="72" t="s">
        <v>632</v>
      </c>
      <c r="M4057" s="73" t="s">
        <v>2161</v>
      </c>
    </row>
    <row r="4058" spans="1:13" ht="15" customHeight="1" x14ac:dyDescent="0.25">
      <c r="A4058" s="64" t="s">
        <v>247</v>
      </c>
      <c r="B4058" s="65" t="s">
        <v>425</v>
      </c>
      <c r="C4058" s="65" t="s">
        <v>249</v>
      </c>
      <c r="D4058" s="65" t="s">
        <v>1343</v>
      </c>
      <c r="E4058" s="77" t="s">
        <v>361</v>
      </c>
      <c r="F4058" s="65" t="s">
        <v>633</v>
      </c>
      <c r="G4058" s="65" t="s">
        <v>644</v>
      </c>
      <c r="H4058" s="65" t="s">
        <v>635</v>
      </c>
      <c r="I4058" s="81">
        <v>20.344999999999985</v>
      </c>
      <c r="J4058" s="48" t="str">
        <f t="shared" si="63"/>
        <v>710 Dept of Cultural and Community Engagement</v>
      </c>
      <c r="K4058" s="48" t="str">
        <f>IFERROR(VLOOKUP(C4058,AppropUnits[],13,0),D4058)</f>
        <v>DCCE Historic Preservation &amp; Antiquities</v>
      </c>
      <c r="L4058" s="72" t="s">
        <v>632</v>
      </c>
      <c r="M4058" s="73" t="s">
        <v>2161</v>
      </c>
    </row>
    <row r="4059" spans="1:13" ht="15" customHeight="1" x14ac:dyDescent="0.25">
      <c r="A4059" s="64" t="s">
        <v>247</v>
      </c>
      <c r="B4059" s="65" t="s">
        <v>425</v>
      </c>
      <c r="C4059" s="65" t="s">
        <v>1344</v>
      </c>
      <c r="D4059" s="65" t="s">
        <v>1345</v>
      </c>
      <c r="E4059" s="77" t="s">
        <v>361</v>
      </c>
      <c r="F4059" s="65" t="s">
        <v>633</v>
      </c>
      <c r="G4059" s="65" t="s">
        <v>634</v>
      </c>
      <c r="H4059" s="65" t="s">
        <v>13</v>
      </c>
      <c r="I4059" s="81">
        <v>-414.64369999999781</v>
      </c>
      <c r="J4059" s="48" t="str">
        <f t="shared" si="63"/>
        <v>710 Dept of Cultural and Community Engagement</v>
      </c>
      <c r="K4059" s="48" t="str">
        <f>IFERROR(VLOOKUP(C4059,AppropUnits[],13,0),D4059)</f>
        <v>DCCE Fine Arts Administration</v>
      </c>
      <c r="L4059" s="72" t="s">
        <v>632</v>
      </c>
      <c r="M4059" s="73" t="s">
        <v>2161</v>
      </c>
    </row>
    <row r="4060" spans="1:13" ht="15" customHeight="1" x14ac:dyDescent="0.25">
      <c r="A4060" s="64" t="s">
        <v>247</v>
      </c>
      <c r="B4060" s="65" t="s">
        <v>425</v>
      </c>
      <c r="C4060" s="65" t="s">
        <v>1344</v>
      </c>
      <c r="D4060" s="65" t="s">
        <v>1345</v>
      </c>
      <c r="E4060" s="77" t="s">
        <v>361</v>
      </c>
      <c r="F4060" s="65" t="s">
        <v>633</v>
      </c>
      <c r="G4060" s="65" t="s">
        <v>634</v>
      </c>
      <c r="H4060" s="65" t="s">
        <v>635</v>
      </c>
      <c r="I4060" s="81">
        <v>0.26240000000000002</v>
      </c>
      <c r="J4060" s="48" t="str">
        <f t="shared" si="63"/>
        <v>710 Dept of Cultural and Community Engagement</v>
      </c>
      <c r="K4060" s="48" t="str">
        <f>IFERROR(VLOOKUP(C4060,AppropUnits[],13,0),D4060)</f>
        <v>DCCE Fine Arts Administration</v>
      </c>
      <c r="L4060" s="72" t="s">
        <v>632</v>
      </c>
      <c r="M4060" s="73" t="s">
        <v>2161</v>
      </c>
    </row>
    <row r="4061" spans="1:13" ht="15" customHeight="1" x14ac:dyDescent="0.25">
      <c r="A4061" s="64" t="s">
        <v>247</v>
      </c>
      <c r="B4061" s="65" t="s">
        <v>425</v>
      </c>
      <c r="C4061" s="65" t="s">
        <v>1344</v>
      </c>
      <c r="D4061" s="65" t="s">
        <v>1345</v>
      </c>
      <c r="E4061" s="77" t="s">
        <v>361</v>
      </c>
      <c r="F4061" s="65" t="s">
        <v>633</v>
      </c>
      <c r="G4061" s="65" t="s">
        <v>644</v>
      </c>
      <c r="H4061" s="65" t="s">
        <v>635</v>
      </c>
      <c r="I4061" s="81">
        <v>37.559999999999974</v>
      </c>
      <c r="J4061" s="48" t="str">
        <f t="shared" si="63"/>
        <v>710 Dept of Cultural and Community Engagement</v>
      </c>
      <c r="K4061" s="48" t="str">
        <f>IFERROR(VLOOKUP(C4061,AppropUnits[],13,0),D4061)</f>
        <v>DCCE Fine Arts Administration</v>
      </c>
      <c r="L4061" s="72" t="s">
        <v>632</v>
      </c>
      <c r="M4061" s="73" t="s">
        <v>2161</v>
      </c>
    </row>
    <row r="4062" spans="1:13" ht="15" customHeight="1" x14ac:dyDescent="0.25">
      <c r="A4062" s="64" t="s">
        <v>247</v>
      </c>
      <c r="B4062" s="65" t="s">
        <v>425</v>
      </c>
      <c r="C4062" s="65" t="s">
        <v>250</v>
      </c>
      <c r="D4062" s="65" t="s">
        <v>1346</v>
      </c>
      <c r="E4062" s="77" t="s">
        <v>361</v>
      </c>
      <c r="F4062" s="65" t="s">
        <v>633</v>
      </c>
      <c r="G4062" s="65" t="s">
        <v>634</v>
      </c>
      <c r="H4062" s="65" t="s">
        <v>13</v>
      </c>
      <c r="I4062" s="81">
        <v>-10.782199999999934</v>
      </c>
      <c r="J4062" s="48" t="str">
        <f t="shared" si="63"/>
        <v>710 Dept of Cultural and Community Engagement</v>
      </c>
      <c r="K4062" s="48" t="str">
        <f>IFERROR(VLOOKUP(C4062,AppropUnits[],13,0),D4062)</f>
        <v>DCCE Community Arts Outreach</v>
      </c>
      <c r="L4062" s="72" t="s">
        <v>632</v>
      </c>
      <c r="M4062" s="73" t="s">
        <v>2161</v>
      </c>
    </row>
    <row r="4063" spans="1:13" ht="15" customHeight="1" x14ac:dyDescent="0.25">
      <c r="A4063" s="64" t="s">
        <v>247</v>
      </c>
      <c r="B4063" s="65" t="s">
        <v>425</v>
      </c>
      <c r="C4063" s="65" t="s">
        <v>251</v>
      </c>
      <c r="D4063" s="65" t="s">
        <v>1347</v>
      </c>
      <c r="E4063" s="77" t="s">
        <v>361</v>
      </c>
      <c r="F4063" s="65" t="s">
        <v>633</v>
      </c>
      <c r="G4063" s="65" t="s">
        <v>634</v>
      </c>
      <c r="H4063" s="65" t="s">
        <v>13</v>
      </c>
      <c r="I4063" s="81">
        <v>-189.409799999999</v>
      </c>
      <c r="J4063" s="48" t="str">
        <f t="shared" si="63"/>
        <v>710 Dept of Cultural and Community Engagement</v>
      </c>
      <c r="K4063" s="48" t="str">
        <f>IFERROR(VLOOKUP(C4063,AppropUnits[],13,0),D4063)</f>
        <v>DCCE State Library Administration</v>
      </c>
      <c r="L4063" s="72" t="s">
        <v>632</v>
      </c>
      <c r="M4063" s="73" t="s">
        <v>2161</v>
      </c>
    </row>
    <row r="4064" spans="1:13" ht="15" customHeight="1" x14ac:dyDescent="0.25">
      <c r="A4064" s="64" t="s">
        <v>247</v>
      </c>
      <c r="B4064" s="65" t="s">
        <v>425</v>
      </c>
      <c r="C4064" s="65" t="s">
        <v>251</v>
      </c>
      <c r="D4064" s="65" t="s">
        <v>1347</v>
      </c>
      <c r="E4064" s="77" t="s">
        <v>361</v>
      </c>
      <c r="F4064" s="65" t="s">
        <v>633</v>
      </c>
      <c r="G4064" s="65" t="s">
        <v>634</v>
      </c>
      <c r="H4064" s="65" t="s">
        <v>635</v>
      </c>
      <c r="I4064" s="81">
        <v>0.62320000000000009</v>
      </c>
      <c r="J4064" s="48" t="str">
        <f t="shared" si="63"/>
        <v>710 Dept of Cultural and Community Engagement</v>
      </c>
      <c r="K4064" s="48" t="str">
        <f>IFERROR(VLOOKUP(C4064,AppropUnits[],13,0),D4064)</f>
        <v>DCCE State Library Administration</v>
      </c>
      <c r="L4064" s="72" t="s">
        <v>632</v>
      </c>
      <c r="M4064" s="73" t="s">
        <v>2161</v>
      </c>
    </row>
    <row r="4065" spans="1:13" ht="15" customHeight="1" x14ac:dyDescent="0.25">
      <c r="A4065" s="64" t="s">
        <v>247</v>
      </c>
      <c r="B4065" s="65" t="s">
        <v>425</v>
      </c>
      <c r="C4065" s="65" t="s">
        <v>251</v>
      </c>
      <c r="D4065" s="65" t="s">
        <v>1347</v>
      </c>
      <c r="E4065" s="77" t="s">
        <v>361</v>
      </c>
      <c r="F4065" s="65" t="s">
        <v>633</v>
      </c>
      <c r="G4065" s="65" t="s">
        <v>644</v>
      </c>
      <c r="H4065" s="65" t="s">
        <v>635</v>
      </c>
      <c r="I4065" s="81">
        <v>84.509999999999948</v>
      </c>
      <c r="J4065" s="48" t="str">
        <f t="shared" si="63"/>
        <v>710 Dept of Cultural and Community Engagement</v>
      </c>
      <c r="K4065" s="48" t="str">
        <f>IFERROR(VLOOKUP(C4065,AppropUnits[],13,0),D4065)</f>
        <v>DCCE State Library Administration</v>
      </c>
      <c r="L4065" s="72" t="s">
        <v>632</v>
      </c>
      <c r="M4065" s="73" t="s">
        <v>2161</v>
      </c>
    </row>
    <row r="4066" spans="1:13" ht="15" customHeight="1" x14ac:dyDescent="0.25">
      <c r="A4066" s="64" t="s">
        <v>247</v>
      </c>
      <c r="B4066" s="65" t="s">
        <v>425</v>
      </c>
      <c r="C4066" s="65" t="s">
        <v>252</v>
      </c>
      <c r="D4066" s="65" t="s">
        <v>1348</v>
      </c>
      <c r="E4066" s="77" t="s">
        <v>361</v>
      </c>
      <c r="F4066" s="65" t="s">
        <v>633</v>
      </c>
      <c r="G4066" s="65" t="s">
        <v>634</v>
      </c>
      <c r="H4066" s="65" t="s">
        <v>13</v>
      </c>
      <c r="I4066" s="81">
        <v>-525.81559999999843</v>
      </c>
      <c r="J4066" s="48" t="str">
        <f t="shared" si="63"/>
        <v>710 Dept of Cultural and Community Engagement</v>
      </c>
      <c r="K4066" s="48" t="str">
        <f>IFERROR(VLOOKUP(C4066,AppropUnits[],13,0),D4066)</f>
        <v>DCCE Blind &amp; Physically Handicapped</v>
      </c>
      <c r="L4066" s="72" t="s">
        <v>632</v>
      </c>
      <c r="M4066" s="73" t="s">
        <v>2161</v>
      </c>
    </row>
    <row r="4067" spans="1:13" ht="15" customHeight="1" x14ac:dyDescent="0.25">
      <c r="A4067" s="64" t="s">
        <v>247</v>
      </c>
      <c r="B4067" s="65" t="s">
        <v>425</v>
      </c>
      <c r="C4067" s="65" t="s">
        <v>252</v>
      </c>
      <c r="D4067" s="65" t="s">
        <v>1348</v>
      </c>
      <c r="E4067" s="77" t="s">
        <v>361</v>
      </c>
      <c r="F4067" s="65" t="s">
        <v>633</v>
      </c>
      <c r="G4067" s="65" t="s">
        <v>634</v>
      </c>
      <c r="H4067" s="65" t="s">
        <v>635</v>
      </c>
      <c r="I4067" s="81">
        <v>146.97520000000023</v>
      </c>
      <c r="J4067" s="48" t="str">
        <f t="shared" si="63"/>
        <v>710 Dept of Cultural and Community Engagement</v>
      </c>
      <c r="K4067" s="48" t="str">
        <f>IFERROR(VLOOKUP(C4067,AppropUnits[],13,0),D4067)</f>
        <v>DCCE Blind &amp; Physically Handicapped</v>
      </c>
      <c r="L4067" s="72" t="s">
        <v>632</v>
      </c>
      <c r="M4067" s="73" t="s">
        <v>2161</v>
      </c>
    </row>
    <row r="4068" spans="1:13" ht="15" customHeight="1" x14ac:dyDescent="0.25">
      <c r="A4068" s="64" t="s">
        <v>247</v>
      </c>
      <c r="B4068" s="65" t="s">
        <v>425</v>
      </c>
      <c r="C4068" s="65" t="s">
        <v>252</v>
      </c>
      <c r="D4068" s="65" t="s">
        <v>1348</v>
      </c>
      <c r="E4068" s="77" t="s">
        <v>361</v>
      </c>
      <c r="F4068" s="65" t="s">
        <v>633</v>
      </c>
      <c r="G4068" s="65" t="s">
        <v>667</v>
      </c>
      <c r="H4068" s="65" t="s">
        <v>635</v>
      </c>
      <c r="I4068" s="81">
        <v>245.66999999999925</v>
      </c>
      <c r="J4068" s="48" t="str">
        <f t="shared" si="63"/>
        <v>710 Dept of Cultural and Community Engagement</v>
      </c>
      <c r="K4068" s="48" t="str">
        <f>IFERROR(VLOOKUP(C4068,AppropUnits[],13,0),D4068)</f>
        <v>DCCE Blind &amp; Physically Handicapped</v>
      </c>
      <c r="L4068" s="72" t="s">
        <v>632</v>
      </c>
      <c r="M4068" s="73" t="s">
        <v>2161</v>
      </c>
    </row>
    <row r="4069" spans="1:13" ht="15" customHeight="1" x14ac:dyDescent="0.25">
      <c r="A4069" s="64" t="s">
        <v>247</v>
      </c>
      <c r="B4069" s="65" t="s">
        <v>425</v>
      </c>
      <c r="C4069" s="65" t="s">
        <v>252</v>
      </c>
      <c r="D4069" s="65" t="s">
        <v>1348</v>
      </c>
      <c r="E4069" s="77" t="s">
        <v>361</v>
      </c>
      <c r="F4069" s="65" t="s">
        <v>633</v>
      </c>
      <c r="G4069" s="65" t="s">
        <v>644</v>
      </c>
      <c r="H4069" s="65" t="s">
        <v>635</v>
      </c>
      <c r="I4069" s="81">
        <v>56.339999999999961</v>
      </c>
      <c r="J4069" s="48" t="str">
        <f t="shared" si="63"/>
        <v>710 Dept of Cultural and Community Engagement</v>
      </c>
      <c r="K4069" s="48" t="str">
        <f>IFERROR(VLOOKUP(C4069,AppropUnits[],13,0),D4069)</f>
        <v>DCCE Blind &amp; Physically Handicapped</v>
      </c>
      <c r="L4069" s="72" t="s">
        <v>632</v>
      </c>
      <c r="M4069" s="73" t="s">
        <v>2161</v>
      </c>
    </row>
    <row r="4070" spans="1:13" ht="15" customHeight="1" x14ac:dyDescent="0.25">
      <c r="A4070" s="64" t="s">
        <v>247</v>
      </c>
      <c r="B4070" s="65" t="s">
        <v>425</v>
      </c>
      <c r="C4070" s="65" t="s">
        <v>252</v>
      </c>
      <c r="D4070" s="65" t="s">
        <v>1348</v>
      </c>
      <c r="E4070" s="77" t="s">
        <v>361</v>
      </c>
      <c r="F4070" s="65" t="s">
        <v>633</v>
      </c>
      <c r="G4070" s="65" t="s">
        <v>652</v>
      </c>
      <c r="H4070" s="65" t="s">
        <v>635</v>
      </c>
      <c r="I4070" s="81">
        <v>1349.2015288739999</v>
      </c>
      <c r="J4070" s="48" t="str">
        <f t="shared" si="63"/>
        <v>710 Dept of Cultural and Community Engagement</v>
      </c>
      <c r="K4070" s="48" t="str">
        <f>IFERROR(VLOOKUP(C4070,AppropUnits[],13,0),D4070)</f>
        <v>DCCE Blind &amp; Physically Handicapped</v>
      </c>
      <c r="L4070" s="72" t="s">
        <v>632</v>
      </c>
      <c r="M4070" s="73" t="s">
        <v>2161</v>
      </c>
    </row>
    <row r="4071" spans="1:13" ht="15" customHeight="1" x14ac:dyDescent="0.25">
      <c r="A4071" s="64" t="s">
        <v>247</v>
      </c>
      <c r="B4071" s="65" t="s">
        <v>425</v>
      </c>
      <c r="C4071" s="65" t="s">
        <v>252</v>
      </c>
      <c r="D4071" s="65" t="s">
        <v>1349</v>
      </c>
      <c r="E4071" s="77" t="s">
        <v>361</v>
      </c>
      <c r="F4071" s="65" t="s">
        <v>633</v>
      </c>
      <c r="G4071" s="65" t="s">
        <v>634</v>
      </c>
      <c r="H4071" s="65" t="s">
        <v>635</v>
      </c>
      <c r="I4071" s="81">
        <v>505.23603311445595</v>
      </c>
      <c r="J4071" s="48" t="str">
        <f t="shared" si="63"/>
        <v>710 Dept of Cultural and Community Engagement</v>
      </c>
      <c r="K4071" s="48" t="str">
        <f>IFERROR(VLOOKUP(C4071,AppropUnits[],13,0),D4071)</f>
        <v>DCCE Blind &amp; Physically Handicapped</v>
      </c>
      <c r="L4071" s="72" t="s">
        <v>632</v>
      </c>
      <c r="M4071" s="73" t="s">
        <v>2161</v>
      </c>
    </row>
    <row r="4072" spans="1:13" ht="15" customHeight="1" x14ac:dyDescent="0.25">
      <c r="A4072" s="64" t="s">
        <v>247</v>
      </c>
      <c r="B4072" s="65" t="s">
        <v>425</v>
      </c>
      <c r="C4072" s="65" t="s">
        <v>252</v>
      </c>
      <c r="D4072" s="65" t="s">
        <v>1349</v>
      </c>
      <c r="E4072" s="77" t="s">
        <v>361</v>
      </c>
      <c r="F4072" s="65" t="s">
        <v>633</v>
      </c>
      <c r="G4072" s="65" t="s">
        <v>650</v>
      </c>
      <c r="H4072" s="65" t="s">
        <v>635</v>
      </c>
      <c r="I4072" s="81">
        <v>118.05779499779</v>
      </c>
      <c r="J4072" s="48" t="str">
        <f t="shared" si="63"/>
        <v>710 Dept of Cultural and Community Engagement</v>
      </c>
      <c r="K4072" s="48" t="str">
        <f>IFERROR(VLOOKUP(C4072,AppropUnits[],13,0),D4072)</f>
        <v>DCCE Blind &amp; Physically Handicapped</v>
      </c>
      <c r="L4072" s="72" t="s">
        <v>632</v>
      </c>
      <c r="M4072" s="73" t="s">
        <v>2161</v>
      </c>
    </row>
    <row r="4073" spans="1:13" ht="15" customHeight="1" x14ac:dyDescent="0.25">
      <c r="A4073" s="64" t="s">
        <v>247</v>
      </c>
      <c r="B4073" s="65" t="s">
        <v>425</v>
      </c>
      <c r="C4073" s="65" t="s">
        <v>1350</v>
      </c>
      <c r="D4073" s="65" t="s">
        <v>1351</v>
      </c>
      <c r="E4073" s="77" t="s">
        <v>361</v>
      </c>
      <c r="F4073" s="65" t="s">
        <v>633</v>
      </c>
      <c r="G4073" s="65" t="s">
        <v>634</v>
      </c>
      <c r="H4073" s="65" t="s">
        <v>13</v>
      </c>
      <c r="I4073" s="81">
        <v>-87.385399999999635</v>
      </c>
      <c r="J4073" s="48" t="str">
        <f t="shared" si="63"/>
        <v>710 Dept of Cultural and Community Engagement</v>
      </c>
      <c r="K4073" s="48" t="str">
        <f>IFERROR(VLOOKUP(C4073,AppropUnits[],13,0),D4073)</f>
        <v>DCCE Library Development</v>
      </c>
      <c r="L4073" s="72" t="s">
        <v>632</v>
      </c>
      <c r="M4073" s="73" t="s">
        <v>2161</v>
      </c>
    </row>
    <row r="4074" spans="1:13" ht="15" customHeight="1" x14ac:dyDescent="0.25">
      <c r="A4074" s="64" t="s">
        <v>247</v>
      </c>
      <c r="B4074" s="65" t="s">
        <v>425</v>
      </c>
      <c r="C4074" s="65" t="s">
        <v>1350</v>
      </c>
      <c r="D4074" s="65" t="s">
        <v>1351</v>
      </c>
      <c r="E4074" s="77" t="s">
        <v>361</v>
      </c>
      <c r="F4074" s="65" t="s">
        <v>633</v>
      </c>
      <c r="G4074" s="65" t="s">
        <v>634</v>
      </c>
      <c r="H4074" s="65" t="s">
        <v>635</v>
      </c>
      <c r="I4074" s="81">
        <v>48.53520000000001</v>
      </c>
      <c r="J4074" s="48" t="str">
        <f t="shared" si="63"/>
        <v>710 Dept of Cultural and Community Engagement</v>
      </c>
      <c r="K4074" s="48" t="str">
        <f>IFERROR(VLOOKUP(C4074,AppropUnits[],13,0),D4074)</f>
        <v>DCCE Library Development</v>
      </c>
      <c r="L4074" s="72" t="s">
        <v>632</v>
      </c>
      <c r="M4074" s="73" t="s">
        <v>2161</v>
      </c>
    </row>
    <row r="4075" spans="1:13" ht="15" customHeight="1" x14ac:dyDescent="0.25">
      <c r="A4075" s="64" t="s">
        <v>247</v>
      </c>
      <c r="B4075" s="65" t="s">
        <v>425</v>
      </c>
      <c r="C4075" s="65" t="s">
        <v>1352</v>
      </c>
      <c r="D4075" s="65" t="s">
        <v>1353</v>
      </c>
      <c r="E4075" s="77" t="s">
        <v>361</v>
      </c>
      <c r="F4075" s="65" t="s">
        <v>633</v>
      </c>
      <c r="G4075" s="65" t="s">
        <v>634</v>
      </c>
      <c r="H4075" s="65" t="s">
        <v>13</v>
      </c>
      <c r="I4075" s="81">
        <v>-105.49919999999946</v>
      </c>
      <c r="J4075" s="48" t="str">
        <f t="shared" si="63"/>
        <v>710 Dept of Cultural and Community Engagement</v>
      </c>
      <c r="K4075" s="48" t="str">
        <f>IFERROR(VLOOKUP(C4075,AppropUnits[],13,0),D4075)</f>
        <v>DCCE Library Resources</v>
      </c>
      <c r="L4075" s="72" t="s">
        <v>632</v>
      </c>
      <c r="M4075" s="73" t="s">
        <v>2161</v>
      </c>
    </row>
    <row r="4076" spans="1:13" ht="15" customHeight="1" x14ac:dyDescent="0.25">
      <c r="A4076" s="64" t="s">
        <v>247</v>
      </c>
      <c r="B4076" s="65" t="s">
        <v>425</v>
      </c>
      <c r="C4076" s="65" t="s">
        <v>345</v>
      </c>
      <c r="D4076" s="65" t="s">
        <v>1354</v>
      </c>
      <c r="E4076" s="77" t="s">
        <v>361</v>
      </c>
      <c r="F4076" s="65" t="s">
        <v>633</v>
      </c>
      <c r="G4076" s="65" t="s">
        <v>634</v>
      </c>
      <c r="H4076" s="65" t="s">
        <v>13</v>
      </c>
      <c r="I4076" s="81">
        <v>-86.81169999999986</v>
      </c>
      <c r="J4076" s="48" t="str">
        <f t="shared" si="63"/>
        <v>710 Dept of Cultural and Community Engagement</v>
      </c>
      <c r="K4076" s="48" t="str">
        <f>IFERROR(VLOOKUP(C4076,AppropUnits[],13,0),D4076)</f>
        <v>DCCE Bookmobile</v>
      </c>
      <c r="L4076" s="72" t="s">
        <v>632</v>
      </c>
      <c r="M4076" s="73" t="s">
        <v>2161</v>
      </c>
    </row>
    <row r="4077" spans="1:13" ht="15" customHeight="1" x14ac:dyDescent="0.25">
      <c r="A4077" s="64" t="s">
        <v>247</v>
      </c>
      <c r="B4077" s="65" t="s">
        <v>425</v>
      </c>
      <c r="C4077" s="65" t="s">
        <v>345</v>
      </c>
      <c r="D4077" s="65" t="s">
        <v>1354</v>
      </c>
      <c r="E4077" s="77" t="s">
        <v>361</v>
      </c>
      <c r="F4077" s="65" t="s">
        <v>633</v>
      </c>
      <c r="G4077" s="65" t="s">
        <v>634</v>
      </c>
      <c r="H4077" s="65" t="s">
        <v>635</v>
      </c>
      <c r="I4077" s="81">
        <v>0.55759999999999998</v>
      </c>
      <c r="J4077" s="48" t="str">
        <f t="shared" si="63"/>
        <v>710 Dept of Cultural and Community Engagement</v>
      </c>
      <c r="K4077" s="48" t="str">
        <f>IFERROR(VLOOKUP(C4077,AppropUnits[],13,0),D4077)</f>
        <v>DCCE Bookmobile</v>
      </c>
      <c r="L4077" s="72" t="s">
        <v>632</v>
      </c>
      <c r="M4077" s="73" t="s">
        <v>2161</v>
      </c>
    </row>
    <row r="4078" spans="1:13" ht="15" customHeight="1" x14ac:dyDescent="0.25">
      <c r="A4078" s="64" t="s">
        <v>247</v>
      </c>
      <c r="B4078" s="65" t="s">
        <v>425</v>
      </c>
      <c r="C4078" s="65" t="s">
        <v>345</v>
      </c>
      <c r="D4078" s="65" t="s">
        <v>1354</v>
      </c>
      <c r="E4078" s="77" t="s">
        <v>361</v>
      </c>
      <c r="F4078" s="65" t="s">
        <v>633</v>
      </c>
      <c r="G4078" s="65" t="s">
        <v>644</v>
      </c>
      <c r="H4078" s="65" t="s">
        <v>635</v>
      </c>
      <c r="I4078" s="81">
        <v>76.684999999999945</v>
      </c>
      <c r="J4078" s="48" t="str">
        <f t="shared" si="63"/>
        <v>710 Dept of Cultural and Community Engagement</v>
      </c>
      <c r="K4078" s="48" t="str">
        <f>IFERROR(VLOOKUP(C4078,AppropUnits[],13,0),D4078)</f>
        <v>DCCE Bookmobile</v>
      </c>
      <c r="L4078" s="72" t="s">
        <v>632</v>
      </c>
      <c r="M4078" s="73" t="s">
        <v>2161</v>
      </c>
    </row>
    <row r="4079" spans="1:13" ht="15" customHeight="1" x14ac:dyDescent="0.25">
      <c r="A4079" s="64" t="s">
        <v>247</v>
      </c>
      <c r="B4079" s="65" t="s">
        <v>425</v>
      </c>
      <c r="C4079" s="65" t="s">
        <v>356</v>
      </c>
      <c r="D4079" s="65" t="s">
        <v>1355</v>
      </c>
      <c r="E4079" s="77" t="s">
        <v>361</v>
      </c>
      <c r="F4079" s="65" t="s">
        <v>633</v>
      </c>
      <c r="G4079" s="65" t="s">
        <v>634</v>
      </c>
      <c r="H4079" s="65" t="s">
        <v>13</v>
      </c>
      <c r="I4079" s="81">
        <v>-19.719142891109016</v>
      </c>
      <c r="J4079" s="48" t="str">
        <f t="shared" si="63"/>
        <v>710 Dept of Cultural and Community Engagement</v>
      </c>
      <c r="K4079" s="48" t="str">
        <f>IFERROR(VLOOKUP(C4079,AppropUnits[],13,0),D4079)</f>
        <v>DCCE STEM Action Center</v>
      </c>
      <c r="L4079" s="72" t="s">
        <v>632</v>
      </c>
      <c r="M4079" s="73" t="s">
        <v>2161</v>
      </c>
    </row>
    <row r="4080" spans="1:13" ht="15" customHeight="1" x14ac:dyDescent="0.25">
      <c r="A4080" s="64" t="s">
        <v>247</v>
      </c>
      <c r="B4080" s="65" t="s">
        <v>425</v>
      </c>
      <c r="C4080" s="65" t="s">
        <v>356</v>
      </c>
      <c r="D4080" s="65" t="s">
        <v>1355</v>
      </c>
      <c r="E4080" s="77" t="s">
        <v>361</v>
      </c>
      <c r="F4080" s="65" t="s">
        <v>633</v>
      </c>
      <c r="G4080" s="65" t="s">
        <v>634</v>
      </c>
      <c r="H4080" s="65" t="s">
        <v>635</v>
      </c>
      <c r="I4080" s="81">
        <v>352.8388000000005</v>
      </c>
      <c r="J4080" s="48" t="str">
        <f t="shared" si="63"/>
        <v>710 Dept of Cultural and Community Engagement</v>
      </c>
      <c r="K4080" s="48" t="str">
        <f>IFERROR(VLOOKUP(C4080,AppropUnits[],13,0),D4080)</f>
        <v>DCCE STEM Action Center</v>
      </c>
      <c r="L4080" s="72" t="s">
        <v>632</v>
      </c>
      <c r="M4080" s="73" t="s">
        <v>2161</v>
      </c>
    </row>
    <row r="4081" spans="1:13" ht="15" customHeight="1" x14ac:dyDescent="0.25">
      <c r="A4081" s="64" t="s">
        <v>247</v>
      </c>
      <c r="B4081" s="65" t="s">
        <v>425</v>
      </c>
      <c r="C4081" s="65" t="s">
        <v>356</v>
      </c>
      <c r="D4081" s="65" t="s">
        <v>1355</v>
      </c>
      <c r="E4081" s="77" t="s">
        <v>361</v>
      </c>
      <c r="F4081" s="65" t="s">
        <v>633</v>
      </c>
      <c r="G4081" s="65" t="s">
        <v>667</v>
      </c>
      <c r="H4081" s="65" t="s">
        <v>635</v>
      </c>
      <c r="I4081" s="81">
        <v>676.66999999999791</v>
      </c>
      <c r="J4081" s="48" t="str">
        <f t="shared" si="63"/>
        <v>710 Dept of Cultural and Community Engagement</v>
      </c>
      <c r="K4081" s="48" t="str">
        <f>IFERROR(VLOOKUP(C4081,AppropUnits[],13,0),D4081)</f>
        <v>DCCE STEM Action Center</v>
      </c>
      <c r="L4081" s="72" t="s">
        <v>632</v>
      </c>
      <c r="M4081" s="73" t="s">
        <v>2161</v>
      </c>
    </row>
    <row r="4082" spans="1:13" ht="15" customHeight="1" x14ac:dyDescent="0.25">
      <c r="A4082" s="64" t="s">
        <v>247</v>
      </c>
      <c r="B4082" s="65" t="s">
        <v>425</v>
      </c>
      <c r="C4082" s="65" t="s">
        <v>356</v>
      </c>
      <c r="D4082" s="65" t="s">
        <v>1355</v>
      </c>
      <c r="E4082" s="77" t="s">
        <v>361</v>
      </c>
      <c r="F4082" s="65" t="s">
        <v>633</v>
      </c>
      <c r="G4082" s="65" t="s">
        <v>644</v>
      </c>
      <c r="H4082" s="65" t="s">
        <v>635</v>
      </c>
      <c r="I4082" s="81">
        <v>244.13999999999984</v>
      </c>
      <c r="J4082" s="48" t="str">
        <f t="shared" si="63"/>
        <v>710 Dept of Cultural and Community Engagement</v>
      </c>
      <c r="K4082" s="48" t="str">
        <f>IFERROR(VLOOKUP(C4082,AppropUnits[],13,0),D4082)</f>
        <v>DCCE STEM Action Center</v>
      </c>
      <c r="L4082" s="72" t="s">
        <v>632</v>
      </c>
      <c r="M4082" s="73" t="s">
        <v>2161</v>
      </c>
    </row>
    <row r="4083" spans="1:13" ht="15" customHeight="1" x14ac:dyDescent="0.25">
      <c r="A4083" s="64" t="s">
        <v>247</v>
      </c>
      <c r="B4083" s="65" t="s">
        <v>425</v>
      </c>
      <c r="C4083" s="65" t="s">
        <v>356</v>
      </c>
      <c r="D4083" s="65" t="s">
        <v>1355</v>
      </c>
      <c r="E4083" s="77" t="s">
        <v>361</v>
      </c>
      <c r="F4083" s="65" t="s">
        <v>633</v>
      </c>
      <c r="G4083" s="65" t="s">
        <v>652</v>
      </c>
      <c r="H4083" s="65" t="s">
        <v>635</v>
      </c>
      <c r="I4083" s="81">
        <v>525.09190799999999</v>
      </c>
      <c r="J4083" s="48" t="str">
        <f t="shared" si="63"/>
        <v>710 Dept of Cultural and Community Engagement</v>
      </c>
      <c r="K4083" s="48" t="str">
        <f>IFERROR(VLOOKUP(C4083,AppropUnits[],13,0),D4083)</f>
        <v>DCCE STEM Action Center</v>
      </c>
      <c r="L4083" s="72" t="s">
        <v>632</v>
      </c>
      <c r="M4083" s="73" t="s">
        <v>2161</v>
      </c>
    </row>
    <row r="4084" spans="1:13" ht="15" customHeight="1" x14ac:dyDescent="0.25">
      <c r="A4084" s="64" t="s">
        <v>247</v>
      </c>
      <c r="B4084" s="65" t="s">
        <v>425</v>
      </c>
      <c r="C4084" s="65" t="s">
        <v>1356</v>
      </c>
      <c r="D4084" s="65" t="s">
        <v>1357</v>
      </c>
      <c r="E4084" s="77" t="s">
        <v>361</v>
      </c>
      <c r="F4084" s="65" t="s">
        <v>633</v>
      </c>
      <c r="G4084" s="65" t="s">
        <v>634</v>
      </c>
      <c r="H4084" s="65" t="s">
        <v>13</v>
      </c>
      <c r="I4084" s="81">
        <v>-95.857099999999406</v>
      </c>
      <c r="J4084" s="48" t="str">
        <f t="shared" si="63"/>
        <v>710 Dept of Cultural and Community Engagement</v>
      </c>
      <c r="K4084" s="48" t="str">
        <f>IFERROR(VLOOKUP(C4084,AppropUnits[],13,0),D4084)</f>
        <v>DCCE Commission on Service &amp; Volunteerism</v>
      </c>
      <c r="L4084" s="72" t="s">
        <v>632</v>
      </c>
      <c r="M4084" s="73" t="s">
        <v>2161</v>
      </c>
    </row>
    <row r="4085" spans="1:13" ht="15" customHeight="1" x14ac:dyDescent="0.25">
      <c r="A4085" s="64" t="s">
        <v>247</v>
      </c>
      <c r="B4085" s="65" t="s">
        <v>425</v>
      </c>
      <c r="C4085" s="65" t="s">
        <v>1356</v>
      </c>
      <c r="D4085" s="65" t="s">
        <v>1357</v>
      </c>
      <c r="E4085" s="77" t="s">
        <v>361</v>
      </c>
      <c r="F4085" s="65" t="s">
        <v>633</v>
      </c>
      <c r="G4085" s="65" t="s">
        <v>634</v>
      </c>
      <c r="H4085" s="65" t="s">
        <v>635</v>
      </c>
      <c r="I4085" s="81">
        <v>9.9916000000000142</v>
      </c>
      <c r="J4085" s="48" t="str">
        <f t="shared" si="63"/>
        <v>710 Dept of Cultural and Community Engagement</v>
      </c>
      <c r="K4085" s="48" t="str">
        <f>IFERROR(VLOOKUP(C4085,AppropUnits[],13,0),D4085)</f>
        <v>DCCE Commission on Service &amp; Volunteerism</v>
      </c>
      <c r="L4085" s="72" t="s">
        <v>632</v>
      </c>
      <c r="M4085" s="73" t="s">
        <v>2161</v>
      </c>
    </row>
    <row r="4086" spans="1:13" ht="15" customHeight="1" x14ac:dyDescent="0.25">
      <c r="A4086" s="64" t="s">
        <v>247</v>
      </c>
      <c r="B4086" s="65" t="s">
        <v>425</v>
      </c>
      <c r="C4086" s="65" t="s">
        <v>1356</v>
      </c>
      <c r="D4086" s="65" t="s">
        <v>1357</v>
      </c>
      <c r="E4086" s="77" t="s">
        <v>361</v>
      </c>
      <c r="F4086" s="65" t="s">
        <v>633</v>
      </c>
      <c r="G4086" s="65" t="s">
        <v>667</v>
      </c>
      <c r="H4086" s="65" t="s">
        <v>635</v>
      </c>
      <c r="I4086" s="81">
        <v>21.549999999999933</v>
      </c>
      <c r="J4086" s="48" t="str">
        <f t="shared" si="63"/>
        <v>710 Dept of Cultural and Community Engagement</v>
      </c>
      <c r="K4086" s="48" t="str">
        <f>IFERROR(VLOOKUP(C4086,AppropUnits[],13,0),D4086)</f>
        <v>DCCE Commission on Service &amp; Volunteerism</v>
      </c>
      <c r="L4086" s="72" t="s">
        <v>632</v>
      </c>
      <c r="M4086" s="73" t="s">
        <v>2161</v>
      </c>
    </row>
    <row r="4087" spans="1:13" ht="15" customHeight="1" x14ac:dyDescent="0.25">
      <c r="A4087" s="64" t="s">
        <v>247</v>
      </c>
      <c r="B4087" s="65" t="s">
        <v>425</v>
      </c>
      <c r="C4087" s="65" t="s">
        <v>1356</v>
      </c>
      <c r="D4087" s="65" t="s">
        <v>1357</v>
      </c>
      <c r="E4087" s="77" t="s">
        <v>361</v>
      </c>
      <c r="F4087" s="65" t="s">
        <v>633</v>
      </c>
      <c r="G4087" s="65" t="s">
        <v>644</v>
      </c>
      <c r="H4087" s="65" t="s">
        <v>635</v>
      </c>
      <c r="I4087" s="81">
        <v>165.8899999999999</v>
      </c>
      <c r="J4087" s="48" t="str">
        <f t="shared" si="63"/>
        <v>710 Dept of Cultural and Community Engagement</v>
      </c>
      <c r="K4087" s="48" t="str">
        <f>IFERROR(VLOOKUP(C4087,AppropUnits[],13,0),D4087)</f>
        <v>DCCE Commission on Service &amp; Volunteerism</v>
      </c>
      <c r="L4087" s="72" t="s">
        <v>632</v>
      </c>
      <c r="M4087" s="73" t="s">
        <v>2161</v>
      </c>
    </row>
    <row r="4088" spans="1:13" ht="15" customHeight="1" x14ac:dyDescent="0.25">
      <c r="A4088" s="64" t="s">
        <v>253</v>
      </c>
      <c r="B4088" s="65" t="s">
        <v>254</v>
      </c>
      <c r="C4088" s="65" t="s">
        <v>1358</v>
      </c>
      <c r="D4088" s="65" t="s">
        <v>1359</v>
      </c>
      <c r="E4088" s="77" t="s">
        <v>361</v>
      </c>
      <c r="F4088" s="65" t="s">
        <v>633</v>
      </c>
      <c r="G4088" s="65" t="s">
        <v>634</v>
      </c>
      <c r="H4088" s="65" t="s">
        <v>13</v>
      </c>
      <c r="I4088" s="81">
        <v>-477.16299999999796</v>
      </c>
      <c r="J4088" s="48" t="str">
        <f t="shared" si="63"/>
        <v>810 Dept of Transportation</v>
      </c>
      <c r="K4088" s="48" t="str">
        <f>IFERROR(VLOOKUP(C4088,AppropUnits[],13,0),D4088)</f>
        <v>DOT Support Services Administration</v>
      </c>
      <c r="L4088" s="72" t="s">
        <v>632</v>
      </c>
      <c r="M4088" s="73" t="s">
        <v>2161</v>
      </c>
    </row>
    <row r="4089" spans="1:13" ht="15" customHeight="1" x14ac:dyDescent="0.25">
      <c r="A4089" s="64" t="s">
        <v>253</v>
      </c>
      <c r="B4089" s="65" t="s">
        <v>254</v>
      </c>
      <c r="C4089" s="65" t="s">
        <v>1358</v>
      </c>
      <c r="D4089" s="65" t="s">
        <v>1359</v>
      </c>
      <c r="E4089" s="77" t="s">
        <v>361</v>
      </c>
      <c r="F4089" s="65" t="s">
        <v>633</v>
      </c>
      <c r="G4089" s="65" t="s">
        <v>634</v>
      </c>
      <c r="H4089" s="65" t="s">
        <v>635</v>
      </c>
      <c r="I4089" s="81">
        <v>3.2800000000000003E-2</v>
      </c>
      <c r="J4089" s="48" t="str">
        <f t="shared" si="63"/>
        <v>810 Dept of Transportation</v>
      </c>
      <c r="K4089" s="48" t="str">
        <f>IFERROR(VLOOKUP(C4089,AppropUnits[],13,0),D4089)</f>
        <v>DOT Support Services Administration</v>
      </c>
      <c r="L4089" s="72" t="s">
        <v>632</v>
      </c>
      <c r="M4089" s="73" t="s">
        <v>2161</v>
      </c>
    </row>
    <row r="4090" spans="1:13" ht="15" customHeight="1" x14ac:dyDescent="0.25">
      <c r="A4090" s="64" t="s">
        <v>253</v>
      </c>
      <c r="B4090" s="65" t="s">
        <v>254</v>
      </c>
      <c r="C4090" s="65" t="s">
        <v>1358</v>
      </c>
      <c r="D4090" s="65" t="s">
        <v>1359</v>
      </c>
      <c r="E4090" s="77" t="s">
        <v>361</v>
      </c>
      <c r="F4090" s="65" t="s">
        <v>633</v>
      </c>
      <c r="G4090" s="65" t="s">
        <v>644</v>
      </c>
      <c r="H4090" s="65" t="s">
        <v>635</v>
      </c>
      <c r="I4090" s="81">
        <v>1.5649999999999991</v>
      </c>
      <c r="J4090" s="48" t="str">
        <f t="shared" si="63"/>
        <v>810 Dept of Transportation</v>
      </c>
      <c r="K4090" s="48" t="str">
        <f>IFERROR(VLOOKUP(C4090,AppropUnits[],13,0),D4090)</f>
        <v>DOT Support Services Administration</v>
      </c>
      <c r="L4090" s="72" t="s">
        <v>632</v>
      </c>
      <c r="M4090" s="73" t="s">
        <v>2161</v>
      </c>
    </row>
    <row r="4091" spans="1:13" ht="15" customHeight="1" x14ac:dyDescent="0.25">
      <c r="A4091" s="64" t="s">
        <v>253</v>
      </c>
      <c r="B4091" s="65" t="s">
        <v>254</v>
      </c>
      <c r="C4091" s="65" t="s">
        <v>1360</v>
      </c>
      <c r="D4091" s="65" t="s">
        <v>1361</v>
      </c>
      <c r="E4091" s="77" t="s">
        <v>361</v>
      </c>
      <c r="F4091" s="65" t="s">
        <v>633</v>
      </c>
      <c r="G4091" s="65" t="s">
        <v>634</v>
      </c>
      <c r="H4091" s="65" t="s">
        <v>13</v>
      </c>
      <c r="I4091" s="81">
        <v>-521.27979999999741</v>
      </c>
      <c r="J4091" s="48" t="str">
        <f t="shared" si="63"/>
        <v>810 Dept of Transportation</v>
      </c>
      <c r="K4091" s="48" t="str">
        <f>IFERROR(VLOOKUP(C4091,AppropUnits[],13,0),D4091)</f>
        <v>DOT Comptroller</v>
      </c>
      <c r="L4091" s="72" t="s">
        <v>632</v>
      </c>
      <c r="M4091" s="73" t="s">
        <v>2161</v>
      </c>
    </row>
    <row r="4092" spans="1:13" ht="15" customHeight="1" x14ac:dyDescent="0.25">
      <c r="A4092" s="64" t="s">
        <v>253</v>
      </c>
      <c r="B4092" s="65" t="s">
        <v>254</v>
      </c>
      <c r="C4092" s="65" t="s">
        <v>1360</v>
      </c>
      <c r="D4092" s="65" t="s">
        <v>1361</v>
      </c>
      <c r="E4092" s="77" t="s">
        <v>361</v>
      </c>
      <c r="F4092" s="65" t="s">
        <v>633</v>
      </c>
      <c r="G4092" s="65" t="s">
        <v>634</v>
      </c>
      <c r="H4092" s="65" t="s">
        <v>635</v>
      </c>
      <c r="I4092" s="81">
        <v>54.287800000000011</v>
      </c>
      <c r="J4092" s="48" t="str">
        <f t="shared" si="63"/>
        <v>810 Dept of Transportation</v>
      </c>
      <c r="K4092" s="48" t="str">
        <f>IFERROR(VLOOKUP(C4092,AppropUnits[],13,0),D4092)</f>
        <v>DOT Comptroller</v>
      </c>
      <c r="L4092" s="72" t="s">
        <v>632</v>
      </c>
      <c r="M4092" s="73" t="s">
        <v>2161</v>
      </c>
    </row>
    <row r="4093" spans="1:13" ht="15" customHeight="1" x14ac:dyDescent="0.25">
      <c r="A4093" s="64" t="s">
        <v>253</v>
      </c>
      <c r="B4093" s="65" t="s">
        <v>254</v>
      </c>
      <c r="C4093" s="65" t="s">
        <v>1360</v>
      </c>
      <c r="D4093" s="65" t="s">
        <v>1361</v>
      </c>
      <c r="E4093" s="77" t="s">
        <v>361</v>
      </c>
      <c r="F4093" s="65" t="s">
        <v>633</v>
      </c>
      <c r="G4093" s="65" t="s">
        <v>644</v>
      </c>
      <c r="H4093" s="65" t="s">
        <v>635</v>
      </c>
      <c r="I4093" s="81">
        <v>1.5649999999999991</v>
      </c>
      <c r="J4093" s="48" t="str">
        <f t="shared" si="63"/>
        <v>810 Dept of Transportation</v>
      </c>
      <c r="K4093" s="48" t="str">
        <f>IFERROR(VLOOKUP(C4093,AppropUnits[],13,0),D4093)</f>
        <v>DOT Comptroller</v>
      </c>
      <c r="L4093" s="72" t="s">
        <v>632</v>
      </c>
      <c r="M4093" s="73" t="s">
        <v>2161</v>
      </c>
    </row>
    <row r="4094" spans="1:13" ht="15" customHeight="1" x14ac:dyDescent="0.25">
      <c r="A4094" s="64" t="s">
        <v>253</v>
      </c>
      <c r="B4094" s="65" t="s">
        <v>254</v>
      </c>
      <c r="C4094" s="65" t="s">
        <v>1362</v>
      </c>
      <c r="D4094" s="65" t="s">
        <v>1363</v>
      </c>
      <c r="E4094" s="77" t="s">
        <v>361</v>
      </c>
      <c r="F4094" s="65" t="s">
        <v>633</v>
      </c>
      <c r="G4094" s="65" t="s">
        <v>634</v>
      </c>
      <c r="H4094" s="65" t="s">
        <v>13</v>
      </c>
      <c r="I4094" s="81">
        <v>45.735500000000037</v>
      </c>
      <c r="J4094" s="48" t="str">
        <f t="shared" si="63"/>
        <v>810 Dept of Transportation</v>
      </c>
      <c r="K4094" s="48" t="str">
        <f>IFERROR(VLOOKUP(C4094,AppropUnits[],13,0),D4094)</f>
        <v>DOT Data Processing</v>
      </c>
      <c r="L4094" s="72" t="s">
        <v>632</v>
      </c>
      <c r="M4094" s="73" t="s">
        <v>2161</v>
      </c>
    </row>
    <row r="4095" spans="1:13" ht="15" customHeight="1" x14ac:dyDescent="0.25">
      <c r="A4095" s="64" t="s">
        <v>253</v>
      </c>
      <c r="B4095" s="65" t="s">
        <v>254</v>
      </c>
      <c r="C4095" s="65" t="s">
        <v>1362</v>
      </c>
      <c r="D4095" s="65" t="s">
        <v>1363</v>
      </c>
      <c r="E4095" s="77" t="s">
        <v>361</v>
      </c>
      <c r="F4095" s="65" t="s">
        <v>633</v>
      </c>
      <c r="G4095" s="65" t="s">
        <v>634</v>
      </c>
      <c r="H4095" s="65" t="s">
        <v>635</v>
      </c>
      <c r="I4095" s="81">
        <v>53569.381824865632</v>
      </c>
      <c r="J4095" s="48" t="str">
        <f t="shared" si="63"/>
        <v>810 Dept of Transportation</v>
      </c>
      <c r="K4095" s="48" t="str">
        <f>IFERROR(VLOOKUP(C4095,AppropUnits[],13,0),D4095)</f>
        <v>DOT Data Processing</v>
      </c>
      <c r="L4095" s="72" t="s">
        <v>632</v>
      </c>
      <c r="M4095" s="73" t="s">
        <v>2161</v>
      </c>
    </row>
    <row r="4096" spans="1:13" ht="15" customHeight="1" x14ac:dyDescent="0.25">
      <c r="A4096" s="64" t="s">
        <v>253</v>
      </c>
      <c r="B4096" s="65" t="s">
        <v>254</v>
      </c>
      <c r="C4096" s="65" t="s">
        <v>1362</v>
      </c>
      <c r="D4096" s="65" t="s">
        <v>1363</v>
      </c>
      <c r="E4096" s="77" t="s">
        <v>361</v>
      </c>
      <c r="F4096" s="65" t="s">
        <v>633</v>
      </c>
      <c r="G4096" s="65" t="s">
        <v>649</v>
      </c>
      <c r="H4096" s="65" t="s">
        <v>635</v>
      </c>
      <c r="I4096" s="81">
        <v>197481.36420000001</v>
      </c>
      <c r="J4096" s="48" t="str">
        <f t="shared" si="63"/>
        <v>810 Dept of Transportation</v>
      </c>
      <c r="K4096" s="48" t="str">
        <f>IFERROR(VLOOKUP(C4096,AppropUnits[],13,0),D4096)</f>
        <v>DOT Data Processing</v>
      </c>
      <c r="L4096" s="72" t="s">
        <v>632</v>
      </c>
      <c r="M4096" s="73" t="s">
        <v>2161</v>
      </c>
    </row>
    <row r="4097" spans="1:13" ht="15" customHeight="1" x14ac:dyDescent="0.25">
      <c r="A4097" s="64" t="s">
        <v>253</v>
      </c>
      <c r="B4097" s="65" t="s">
        <v>254</v>
      </c>
      <c r="C4097" s="65" t="s">
        <v>1362</v>
      </c>
      <c r="D4097" s="65" t="s">
        <v>1363</v>
      </c>
      <c r="E4097" s="77" t="s">
        <v>361</v>
      </c>
      <c r="F4097" s="65" t="s">
        <v>633</v>
      </c>
      <c r="G4097" s="65" t="s">
        <v>650</v>
      </c>
      <c r="H4097" s="65" t="s">
        <v>635</v>
      </c>
      <c r="I4097" s="81">
        <v>41498.218573828621</v>
      </c>
      <c r="J4097" s="48" t="str">
        <f t="shared" si="63"/>
        <v>810 Dept of Transportation</v>
      </c>
      <c r="K4097" s="48" t="str">
        <f>IFERROR(VLOOKUP(C4097,AppropUnits[],13,0),D4097)</f>
        <v>DOT Data Processing</v>
      </c>
      <c r="L4097" s="72" t="s">
        <v>632</v>
      </c>
      <c r="M4097" s="73" t="s">
        <v>2161</v>
      </c>
    </row>
    <row r="4098" spans="1:13" ht="15" customHeight="1" x14ac:dyDescent="0.25">
      <c r="A4098" s="64" t="s">
        <v>253</v>
      </c>
      <c r="B4098" s="65" t="s">
        <v>254</v>
      </c>
      <c r="C4098" s="65" t="s">
        <v>1362</v>
      </c>
      <c r="D4098" s="65" t="s">
        <v>1363</v>
      </c>
      <c r="E4098" s="77" t="s">
        <v>361</v>
      </c>
      <c r="F4098" s="65" t="s">
        <v>633</v>
      </c>
      <c r="G4098" s="65" t="s">
        <v>651</v>
      </c>
      <c r="H4098" s="65" t="s">
        <v>635</v>
      </c>
      <c r="I4098" s="81">
        <v>-21550.350400000007</v>
      </c>
      <c r="J4098" s="48" t="str">
        <f t="shared" si="63"/>
        <v>810 Dept of Transportation</v>
      </c>
      <c r="K4098" s="48" t="str">
        <f>IFERROR(VLOOKUP(C4098,AppropUnits[],13,0),D4098)</f>
        <v>DOT Data Processing</v>
      </c>
      <c r="L4098" s="72" t="s">
        <v>632</v>
      </c>
      <c r="M4098" s="73" t="s">
        <v>2161</v>
      </c>
    </row>
    <row r="4099" spans="1:13" ht="15" customHeight="1" x14ac:dyDescent="0.25">
      <c r="A4099" s="64" t="s">
        <v>253</v>
      </c>
      <c r="B4099" s="65" t="s">
        <v>254</v>
      </c>
      <c r="C4099" s="65" t="s">
        <v>1362</v>
      </c>
      <c r="D4099" s="65" t="s">
        <v>1363</v>
      </c>
      <c r="E4099" s="77" t="s">
        <v>361</v>
      </c>
      <c r="F4099" s="65" t="s">
        <v>633</v>
      </c>
      <c r="G4099" s="65" t="s">
        <v>667</v>
      </c>
      <c r="H4099" s="65" t="s">
        <v>635</v>
      </c>
      <c r="I4099" s="81">
        <v>83312.299999999741</v>
      </c>
      <c r="J4099" s="48" t="str">
        <f t="shared" si="63"/>
        <v>810 Dept of Transportation</v>
      </c>
      <c r="K4099" s="48" t="str">
        <f>IFERROR(VLOOKUP(C4099,AppropUnits[],13,0),D4099)</f>
        <v>DOT Data Processing</v>
      </c>
      <c r="L4099" s="72" t="s">
        <v>632</v>
      </c>
      <c r="M4099" s="73" t="s">
        <v>2161</v>
      </c>
    </row>
    <row r="4100" spans="1:13" ht="15" customHeight="1" x14ac:dyDescent="0.25">
      <c r="A4100" s="64" t="s">
        <v>253</v>
      </c>
      <c r="B4100" s="65" t="s">
        <v>254</v>
      </c>
      <c r="C4100" s="65" t="s">
        <v>1362</v>
      </c>
      <c r="D4100" s="65" t="s">
        <v>1363</v>
      </c>
      <c r="E4100" s="77" t="s">
        <v>361</v>
      </c>
      <c r="F4100" s="65" t="s">
        <v>633</v>
      </c>
      <c r="G4100" s="65" t="s">
        <v>644</v>
      </c>
      <c r="H4100" s="65" t="s">
        <v>635</v>
      </c>
      <c r="I4100" s="81">
        <v>43837.214999999975</v>
      </c>
      <c r="J4100" s="48" t="str">
        <f t="shared" ref="J4100:J4163" si="64">IF(A4100&gt;"",A4100&amp;" "&amp;B4100,B4100)</f>
        <v>810 Dept of Transportation</v>
      </c>
      <c r="K4100" s="48" t="str">
        <f>IFERROR(VLOOKUP(C4100,AppropUnits[],13,0),D4100)</f>
        <v>DOT Data Processing</v>
      </c>
      <c r="L4100" s="72" t="s">
        <v>632</v>
      </c>
      <c r="M4100" s="73" t="s">
        <v>2161</v>
      </c>
    </row>
    <row r="4101" spans="1:13" ht="15" customHeight="1" x14ac:dyDescent="0.25">
      <c r="A4101" s="64" t="s">
        <v>253</v>
      </c>
      <c r="B4101" s="65" t="s">
        <v>254</v>
      </c>
      <c r="C4101" s="65" t="s">
        <v>1362</v>
      </c>
      <c r="D4101" s="65" t="s">
        <v>1363</v>
      </c>
      <c r="E4101" s="77" t="s">
        <v>361</v>
      </c>
      <c r="F4101" s="65" t="s">
        <v>633</v>
      </c>
      <c r="G4101" s="65" t="s">
        <v>652</v>
      </c>
      <c r="H4101" s="65" t="s">
        <v>635</v>
      </c>
      <c r="I4101" s="81">
        <v>137209.06877942994</v>
      </c>
      <c r="J4101" s="48" t="str">
        <f t="shared" si="64"/>
        <v>810 Dept of Transportation</v>
      </c>
      <c r="K4101" s="48" t="str">
        <f>IFERROR(VLOOKUP(C4101,AppropUnits[],13,0),D4101)</f>
        <v>DOT Data Processing</v>
      </c>
      <c r="L4101" s="72" t="s">
        <v>632</v>
      </c>
      <c r="M4101" s="73" t="s">
        <v>2161</v>
      </c>
    </row>
    <row r="4102" spans="1:13" ht="15" customHeight="1" x14ac:dyDescent="0.25">
      <c r="A4102" s="64" t="s">
        <v>253</v>
      </c>
      <c r="B4102" s="65" t="s">
        <v>254</v>
      </c>
      <c r="C4102" s="65" t="s">
        <v>1364</v>
      </c>
      <c r="D4102" s="65" t="s">
        <v>1365</v>
      </c>
      <c r="E4102" s="77" t="s">
        <v>361</v>
      </c>
      <c r="F4102" s="65" t="s">
        <v>633</v>
      </c>
      <c r="G4102" s="65" t="s">
        <v>634</v>
      </c>
      <c r="H4102" s="65" t="s">
        <v>13</v>
      </c>
      <c r="I4102" s="81">
        <v>-35.834999999999837</v>
      </c>
      <c r="J4102" s="48" t="str">
        <f t="shared" si="64"/>
        <v>810 Dept of Transportation</v>
      </c>
      <c r="K4102" s="48" t="str">
        <f>IFERROR(VLOOKUP(C4102,AppropUnits[],13,0),D4102)</f>
        <v>DOT Internal Auditor</v>
      </c>
      <c r="L4102" s="72" t="s">
        <v>632</v>
      </c>
      <c r="M4102" s="73" t="s">
        <v>2161</v>
      </c>
    </row>
    <row r="4103" spans="1:13" ht="15" customHeight="1" x14ac:dyDescent="0.25">
      <c r="A4103" s="64" t="s">
        <v>253</v>
      </c>
      <c r="B4103" s="65" t="s">
        <v>254</v>
      </c>
      <c r="C4103" s="65" t="s">
        <v>1364</v>
      </c>
      <c r="D4103" s="65" t="s">
        <v>1365</v>
      </c>
      <c r="E4103" s="77" t="s">
        <v>361</v>
      </c>
      <c r="F4103" s="65" t="s">
        <v>633</v>
      </c>
      <c r="G4103" s="65" t="s">
        <v>634</v>
      </c>
      <c r="H4103" s="65" t="s">
        <v>635</v>
      </c>
      <c r="I4103" s="81">
        <v>3.2690000000000006</v>
      </c>
      <c r="J4103" s="48" t="str">
        <f t="shared" si="64"/>
        <v>810 Dept of Transportation</v>
      </c>
      <c r="K4103" s="48" t="str">
        <f>IFERROR(VLOOKUP(C4103,AppropUnits[],13,0),D4103)</f>
        <v>DOT Internal Auditor</v>
      </c>
      <c r="L4103" s="72" t="s">
        <v>632</v>
      </c>
      <c r="M4103" s="73" t="s">
        <v>2161</v>
      </c>
    </row>
    <row r="4104" spans="1:13" ht="15" customHeight="1" x14ac:dyDescent="0.25">
      <c r="A4104" s="64" t="s">
        <v>253</v>
      </c>
      <c r="B4104" s="65" t="s">
        <v>254</v>
      </c>
      <c r="C4104" s="65" t="s">
        <v>1366</v>
      </c>
      <c r="D4104" s="65" t="s">
        <v>1367</v>
      </c>
      <c r="E4104" s="77" t="s">
        <v>361</v>
      </c>
      <c r="F4104" s="65" t="s">
        <v>633</v>
      </c>
      <c r="G4104" s="65" t="s">
        <v>634</v>
      </c>
      <c r="H4104" s="65" t="s">
        <v>13</v>
      </c>
      <c r="I4104" s="81">
        <v>-88.234699999999464</v>
      </c>
      <c r="J4104" s="48" t="str">
        <f t="shared" si="64"/>
        <v>810 Dept of Transportation</v>
      </c>
      <c r="K4104" s="48" t="str">
        <f>IFERROR(VLOOKUP(C4104,AppropUnits[],13,0),D4104)</f>
        <v>DOT Community Relations</v>
      </c>
      <c r="L4104" s="72" t="s">
        <v>632</v>
      </c>
      <c r="M4104" s="73" t="s">
        <v>2161</v>
      </c>
    </row>
    <row r="4105" spans="1:13" ht="15" customHeight="1" x14ac:dyDescent="0.25">
      <c r="A4105" s="64" t="s">
        <v>253</v>
      </c>
      <c r="B4105" s="65" t="s">
        <v>254</v>
      </c>
      <c r="C4105" s="65" t="s">
        <v>1368</v>
      </c>
      <c r="D4105" s="65" t="s">
        <v>1369</v>
      </c>
      <c r="E4105" s="77" t="s">
        <v>361</v>
      </c>
      <c r="F4105" s="65" t="s">
        <v>633</v>
      </c>
      <c r="G4105" s="65" t="s">
        <v>634</v>
      </c>
      <c r="H4105" s="65" t="s">
        <v>13</v>
      </c>
      <c r="I4105" s="81">
        <v>-2346.6135999999938</v>
      </c>
      <c r="J4105" s="48" t="str">
        <f t="shared" si="64"/>
        <v>810 Dept of Transportation</v>
      </c>
      <c r="K4105" s="48" t="str">
        <f>IFERROR(VLOOKUP(C4105,AppropUnits[],13,0),D4105)</f>
        <v>DOT Ports of Entry</v>
      </c>
      <c r="L4105" s="72" t="s">
        <v>632</v>
      </c>
      <c r="M4105" s="73" t="s">
        <v>2161</v>
      </c>
    </row>
    <row r="4106" spans="1:13" ht="15" customHeight="1" x14ac:dyDescent="0.25">
      <c r="A4106" s="64" t="s">
        <v>253</v>
      </c>
      <c r="B4106" s="65" t="s">
        <v>254</v>
      </c>
      <c r="C4106" s="65" t="s">
        <v>1368</v>
      </c>
      <c r="D4106" s="65" t="s">
        <v>1369</v>
      </c>
      <c r="E4106" s="77" t="s">
        <v>361</v>
      </c>
      <c r="F4106" s="65" t="s">
        <v>633</v>
      </c>
      <c r="G4106" s="65" t="s">
        <v>634</v>
      </c>
      <c r="H4106" s="65" t="s">
        <v>635</v>
      </c>
      <c r="I4106" s="81">
        <v>615.65206421108383</v>
      </c>
      <c r="J4106" s="48" t="str">
        <f t="shared" si="64"/>
        <v>810 Dept of Transportation</v>
      </c>
      <c r="K4106" s="48" t="str">
        <f>IFERROR(VLOOKUP(C4106,AppropUnits[],13,0),D4106)</f>
        <v>DOT Ports of Entry</v>
      </c>
      <c r="L4106" s="72" t="s">
        <v>632</v>
      </c>
      <c r="M4106" s="73" t="s">
        <v>2161</v>
      </c>
    </row>
    <row r="4107" spans="1:13" ht="15" customHeight="1" x14ac:dyDescent="0.25">
      <c r="A4107" s="64" t="s">
        <v>253</v>
      </c>
      <c r="B4107" s="65" t="s">
        <v>254</v>
      </c>
      <c r="C4107" s="65" t="s">
        <v>1368</v>
      </c>
      <c r="D4107" s="65" t="s">
        <v>1369</v>
      </c>
      <c r="E4107" s="77" t="s">
        <v>361</v>
      </c>
      <c r="F4107" s="65" t="s">
        <v>633</v>
      </c>
      <c r="G4107" s="65" t="s">
        <v>649</v>
      </c>
      <c r="H4107" s="65" t="s">
        <v>635</v>
      </c>
      <c r="I4107" s="81">
        <v>10.820000000000022</v>
      </c>
      <c r="J4107" s="48" t="str">
        <f t="shared" si="64"/>
        <v>810 Dept of Transportation</v>
      </c>
      <c r="K4107" s="48" t="str">
        <f>IFERROR(VLOOKUP(C4107,AppropUnits[],13,0),D4107)</f>
        <v>DOT Ports of Entry</v>
      </c>
      <c r="L4107" s="72" t="s">
        <v>632</v>
      </c>
      <c r="M4107" s="73" t="s">
        <v>2161</v>
      </c>
    </row>
    <row r="4108" spans="1:13" ht="15" customHeight="1" x14ac:dyDescent="0.25">
      <c r="A4108" s="64" t="s">
        <v>253</v>
      </c>
      <c r="B4108" s="65" t="s">
        <v>254</v>
      </c>
      <c r="C4108" s="65" t="s">
        <v>1368</v>
      </c>
      <c r="D4108" s="65" t="s">
        <v>1369</v>
      </c>
      <c r="E4108" s="77" t="s">
        <v>361</v>
      </c>
      <c r="F4108" s="65" t="s">
        <v>633</v>
      </c>
      <c r="G4108" s="65" t="s">
        <v>650</v>
      </c>
      <c r="H4108" s="65" t="s">
        <v>635</v>
      </c>
      <c r="I4108" s="81">
        <v>162.32616872196434</v>
      </c>
      <c r="J4108" s="48" t="str">
        <f t="shared" si="64"/>
        <v>810 Dept of Transportation</v>
      </c>
      <c r="K4108" s="48" t="str">
        <f>IFERROR(VLOOKUP(C4108,AppropUnits[],13,0),D4108)</f>
        <v>DOT Ports of Entry</v>
      </c>
      <c r="L4108" s="72" t="s">
        <v>632</v>
      </c>
      <c r="M4108" s="73" t="s">
        <v>2161</v>
      </c>
    </row>
    <row r="4109" spans="1:13" ht="15" customHeight="1" x14ac:dyDescent="0.25">
      <c r="A4109" s="64" t="s">
        <v>253</v>
      </c>
      <c r="B4109" s="65" t="s">
        <v>254</v>
      </c>
      <c r="C4109" s="65" t="s">
        <v>1368</v>
      </c>
      <c r="D4109" s="65" t="s">
        <v>1369</v>
      </c>
      <c r="E4109" s="77" t="s">
        <v>361</v>
      </c>
      <c r="F4109" s="65" t="s">
        <v>633</v>
      </c>
      <c r="G4109" s="65" t="s">
        <v>652</v>
      </c>
      <c r="H4109" s="65" t="s">
        <v>635</v>
      </c>
      <c r="I4109" s="81">
        <v>318.41009662400006</v>
      </c>
      <c r="J4109" s="48" t="str">
        <f t="shared" si="64"/>
        <v>810 Dept of Transportation</v>
      </c>
      <c r="K4109" s="48" t="str">
        <f>IFERROR(VLOOKUP(C4109,AppropUnits[],13,0),D4109)</f>
        <v>DOT Ports of Entry</v>
      </c>
      <c r="L4109" s="72" t="s">
        <v>632</v>
      </c>
      <c r="M4109" s="73" t="s">
        <v>2161</v>
      </c>
    </row>
    <row r="4110" spans="1:13" ht="15" customHeight="1" x14ac:dyDescent="0.25">
      <c r="A4110" s="64" t="s">
        <v>253</v>
      </c>
      <c r="B4110" s="65" t="s">
        <v>254</v>
      </c>
      <c r="C4110" s="65" t="s">
        <v>1370</v>
      </c>
      <c r="D4110" s="65" t="s">
        <v>1371</v>
      </c>
      <c r="E4110" s="77" t="s">
        <v>361</v>
      </c>
      <c r="F4110" s="65" t="s">
        <v>633</v>
      </c>
      <c r="G4110" s="65" t="s">
        <v>634</v>
      </c>
      <c r="H4110" s="65" t="s">
        <v>13</v>
      </c>
      <c r="I4110" s="81">
        <v>-87.040199999999473</v>
      </c>
      <c r="J4110" s="48" t="str">
        <f t="shared" si="64"/>
        <v>810 Dept of Transportation</v>
      </c>
      <c r="K4110" s="48" t="str">
        <f>IFERROR(VLOOKUP(C4110,AppropUnits[],13,0),D4110)</f>
        <v>DOT Risk Management</v>
      </c>
      <c r="L4110" s="72" t="s">
        <v>632</v>
      </c>
      <c r="M4110" s="73" t="s">
        <v>2161</v>
      </c>
    </row>
    <row r="4111" spans="1:13" ht="15" customHeight="1" x14ac:dyDescent="0.25">
      <c r="A4111" s="64" t="s">
        <v>253</v>
      </c>
      <c r="B4111" s="65" t="s">
        <v>254</v>
      </c>
      <c r="C4111" s="65" t="s">
        <v>1370</v>
      </c>
      <c r="D4111" s="65" t="s">
        <v>1371</v>
      </c>
      <c r="E4111" s="77" t="s">
        <v>361</v>
      </c>
      <c r="F4111" s="65" t="s">
        <v>633</v>
      </c>
      <c r="G4111" s="65" t="s">
        <v>634</v>
      </c>
      <c r="H4111" s="65" t="s">
        <v>635</v>
      </c>
      <c r="I4111" s="81">
        <v>15.766800000000003</v>
      </c>
      <c r="J4111" s="48" t="str">
        <f t="shared" si="64"/>
        <v>810 Dept of Transportation</v>
      </c>
      <c r="K4111" s="48" t="str">
        <f>IFERROR(VLOOKUP(C4111,AppropUnits[],13,0),D4111)</f>
        <v>DOT Risk Management</v>
      </c>
      <c r="L4111" s="72" t="s">
        <v>632</v>
      </c>
      <c r="M4111" s="73" t="s">
        <v>2161</v>
      </c>
    </row>
    <row r="4112" spans="1:13" ht="15" customHeight="1" x14ac:dyDescent="0.25">
      <c r="A4112" s="64" t="s">
        <v>253</v>
      </c>
      <c r="B4112" s="65" t="s">
        <v>254</v>
      </c>
      <c r="C4112" s="65" t="s">
        <v>619</v>
      </c>
      <c r="D4112" s="65" t="s">
        <v>1372</v>
      </c>
      <c r="E4112" s="77" t="s">
        <v>361</v>
      </c>
      <c r="F4112" s="65" t="s">
        <v>633</v>
      </c>
      <c r="G4112" s="65" t="s">
        <v>634</v>
      </c>
      <c r="H4112" s="65" t="s">
        <v>13</v>
      </c>
      <c r="I4112" s="81">
        <v>-100.2905999999994</v>
      </c>
      <c r="J4112" s="48" t="str">
        <f t="shared" si="64"/>
        <v>810 Dept of Transportation</v>
      </c>
      <c r="K4112" s="48" t="str">
        <f>IFERROR(VLOOKUP(C4112,AppropUnits[],13,0),D4112)</f>
        <v>DOT Human Resource Management</v>
      </c>
      <c r="L4112" s="72" t="s">
        <v>632</v>
      </c>
      <c r="M4112" s="73" t="s">
        <v>2161</v>
      </c>
    </row>
    <row r="4113" spans="1:13" ht="15" customHeight="1" x14ac:dyDescent="0.25">
      <c r="A4113" s="64" t="s">
        <v>253</v>
      </c>
      <c r="B4113" s="65" t="s">
        <v>254</v>
      </c>
      <c r="C4113" s="65" t="s">
        <v>619</v>
      </c>
      <c r="D4113" s="65" t="s">
        <v>1372</v>
      </c>
      <c r="E4113" s="77" t="s">
        <v>361</v>
      </c>
      <c r="F4113" s="65" t="s">
        <v>633</v>
      </c>
      <c r="G4113" s="65" t="s">
        <v>634</v>
      </c>
      <c r="H4113" s="65" t="s">
        <v>635</v>
      </c>
      <c r="I4113" s="81">
        <v>2890.9260000000004</v>
      </c>
      <c r="J4113" s="48" t="str">
        <f t="shared" si="64"/>
        <v>810 Dept of Transportation</v>
      </c>
      <c r="K4113" s="48" t="str">
        <f>IFERROR(VLOOKUP(C4113,AppropUnits[],13,0),D4113)</f>
        <v>DOT Human Resource Management</v>
      </c>
      <c r="L4113" s="72" t="s">
        <v>632</v>
      </c>
      <c r="M4113" s="73" t="s">
        <v>2161</v>
      </c>
    </row>
    <row r="4114" spans="1:13" ht="15" customHeight="1" x14ac:dyDescent="0.25">
      <c r="A4114" s="64" t="s">
        <v>253</v>
      </c>
      <c r="B4114" s="65" t="s">
        <v>254</v>
      </c>
      <c r="C4114" s="65" t="s">
        <v>1373</v>
      </c>
      <c r="D4114" s="65" t="s">
        <v>1374</v>
      </c>
      <c r="E4114" s="77" t="s">
        <v>361</v>
      </c>
      <c r="F4114" s="65" t="s">
        <v>633</v>
      </c>
      <c r="G4114" s="65" t="s">
        <v>634</v>
      </c>
      <c r="H4114" s="65" t="s">
        <v>13</v>
      </c>
      <c r="I4114" s="81">
        <v>-163.02539999999934</v>
      </c>
      <c r="J4114" s="48" t="str">
        <f t="shared" si="64"/>
        <v>810 Dept of Transportation</v>
      </c>
      <c r="K4114" s="48" t="str">
        <f>IFERROR(VLOOKUP(C4114,AppropUnits[],13,0),D4114)</f>
        <v>DOT Procurement</v>
      </c>
      <c r="L4114" s="72" t="s">
        <v>632</v>
      </c>
      <c r="M4114" s="73" t="s">
        <v>2161</v>
      </c>
    </row>
    <row r="4115" spans="1:13" ht="15" customHeight="1" x14ac:dyDescent="0.25">
      <c r="A4115" s="64" t="s">
        <v>253</v>
      </c>
      <c r="B4115" s="65" t="s">
        <v>254</v>
      </c>
      <c r="C4115" s="65" t="s">
        <v>1375</v>
      </c>
      <c r="D4115" s="65" t="s">
        <v>1376</v>
      </c>
      <c r="E4115" s="77" t="s">
        <v>361</v>
      </c>
      <c r="F4115" s="65" t="s">
        <v>633</v>
      </c>
      <c r="G4115" s="65" t="s">
        <v>634</v>
      </c>
      <c r="H4115" s="65" t="s">
        <v>13</v>
      </c>
      <c r="I4115" s="81">
        <v>-466.4194999999973</v>
      </c>
      <c r="J4115" s="48" t="str">
        <f t="shared" si="64"/>
        <v>810 Dept of Transportation</v>
      </c>
      <c r="K4115" s="48" t="str">
        <f>IFERROR(VLOOKUP(C4115,AppropUnits[],13,0),D4115)</f>
        <v>DOT Program Development</v>
      </c>
      <c r="L4115" s="72" t="s">
        <v>632</v>
      </c>
      <c r="M4115" s="73" t="s">
        <v>2161</v>
      </c>
    </row>
    <row r="4116" spans="1:13" ht="15" customHeight="1" x14ac:dyDescent="0.25">
      <c r="A4116" s="64" t="s">
        <v>253</v>
      </c>
      <c r="B4116" s="65" t="s">
        <v>254</v>
      </c>
      <c r="C4116" s="65" t="s">
        <v>1375</v>
      </c>
      <c r="D4116" s="65" t="s">
        <v>1376</v>
      </c>
      <c r="E4116" s="77" t="s">
        <v>361</v>
      </c>
      <c r="F4116" s="65" t="s">
        <v>633</v>
      </c>
      <c r="G4116" s="65" t="s">
        <v>634</v>
      </c>
      <c r="H4116" s="65" t="s">
        <v>635</v>
      </c>
      <c r="I4116" s="81">
        <v>230.89232292329851</v>
      </c>
      <c r="J4116" s="48" t="str">
        <f t="shared" si="64"/>
        <v>810 Dept of Transportation</v>
      </c>
      <c r="K4116" s="48" t="str">
        <f>IFERROR(VLOOKUP(C4116,AppropUnits[],13,0),D4116)</f>
        <v>DOT Program Development</v>
      </c>
      <c r="L4116" s="72" t="s">
        <v>632</v>
      </c>
      <c r="M4116" s="73" t="s">
        <v>2161</v>
      </c>
    </row>
    <row r="4117" spans="1:13" ht="15" customHeight="1" x14ac:dyDescent="0.25">
      <c r="A4117" s="64" t="s">
        <v>253</v>
      </c>
      <c r="B4117" s="65" t="s">
        <v>254</v>
      </c>
      <c r="C4117" s="65" t="s">
        <v>1375</v>
      </c>
      <c r="D4117" s="65" t="s">
        <v>1376</v>
      </c>
      <c r="E4117" s="77" t="s">
        <v>361</v>
      </c>
      <c r="F4117" s="65" t="s">
        <v>633</v>
      </c>
      <c r="G4117" s="65" t="s">
        <v>650</v>
      </c>
      <c r="H4117" s="65" t="s">
        <v>635</v>
      </c>
      <c r="I4117" s="81">
        <v>51.935257449409406</v>
      </c>
      <c r="J4117" s="48" t="str">
        <f t="shared" si="64"/>
        <v>810 Dept of Transportation</v>
      </c>
      <c r="K4117" s="48" t="str">
        <f>IFERROR(VLOOKUP(C4117,AppropUnits[],13,0),D4117)</f>
        <v>DOT Program Development</v>
      </c>
      <c r="L4117" s="72" t="s">
        <v>632</v>
      </c>
      <c r="M4117" s="73" t="s">
        <v>2161</v>
      </c>
    </row>
    <row r="4118" spans="1:13" ht="15" customHeight="1" x14ac:dyDescent="0.25">
      <c r="A4118" s="64" t="s">
        <v>253</v>
      </c>
      <c r="B4118" s="65" t="s">
        <v>254</v>
      </c>
      <c r="C4118" s="65" t="s">
        <v>1375</v>
      </c>
      <c r="D4118" s="65" t="s">
        <v>1376</v>
      </c>
      <c r="E4118" s="77" t="s">
        <v>361</v>
      </c>
      <c r="F4118" s="65" t="s">
        <v>633</v>
      </c>
      <c r="G4118" s="65" t="s">
        <v>651</v>
      </c>
      <c r="H4118" s="65" t="s">
        <v>635</v>
      </c>
      <c r="I4118" s="81">
        <v>-422.48604799999998</v>
      </c>
      <c r="J4118" s="48" t="str">
        <f t="shared" si="64"/>
        <v>810 Dept of Transportation</v>
      </c>
      <c r="K4118" s="48" t="str">
        <f>IFERROR(VLOOKUP(C4118,AppropUnits[],13,0),D4118)</f>
        <v>DOT Program Development</v>
      </c>
      <c r="L4118" s="72" t="s">
        <v>632</v>
      </c>
      <c r="M4118" s="73" t="s">
        <v>2161</v>
      </c>
    </row>
    <row r="4119" spans="1:13" ht="15" customHeight="1" x14ac:dyDescent="0.25">
      <c r="A4119" s="64" t="s">
        <v>253</v>
      </c>
      <c r="B4119" s="65" t="s">
        <v>254</v>
      </c>
      <c r="C4119" s="65" t="s">
        <v>1375</v>
      </c>
      <c r="D4119" s="65" t="s">
        <v>1376</v>
      </c>
      <c r="E4119" s="77" t="s">
        <v>361</v>
      </c>
      <c r="F4119" s="65" t="s">
        <v>633</v>
      </c>
      <c r="G4119" s="65" t="s">
        <v>644</v>
      </c>
      <c r="H4119" s="65" t="s">
        <v>635</v>
      </c>
      <c r="I4119" s="81">
        <v>4.6949999999999967</v>
      </c>
      <c r="J4119" s="48" t="str">
        <f t="shared" si="64"/>
        <v>810 Dept of Transportation</v>
      </c>
      <c r="K4119" s="48" t="str">
        <f>IFERROR(VLOOKUP(C4119,AppropUnits[],13,0),D4119)</f>
        <v>DOT Program Development</v>
      </c>
      <c r="L4119" s="72" t="s">
        <v>632</v>
      </c>
      <c r="M4119" s="73" t="s">
        <v>2161</v>
      </c>
    </row>
    <row r="4120" spans="1:13" ht="15" customHeight="1" x14ac:dyDescent="0.25">
      <c r="A4120" s="64" t="s">
        <v>253</v>
      </c>
      <c r="B4120" s="65" t="s">
        <v>254</v>
      </c>
      <c r="C4120" s="65" t="s">
        <v>1377</v>
      </c>
      <c r="D4120" s="65" t="s">
        <v>1378</v>
      </c>
      <c r="E4120" s="77" t="s">
        <v>361</v>
      </c>
      <c r="F4120" s="65" t="s">
        <v>633</v>
      </c>
      <c r="G4120" s="65" t="s">
        <v>634</v>
      </c>
      <c r="H4120" s="65" t="s">
        <v>13</v>
      </c>
      <c r="I4120" s="81">
        <v>-227.44319999999865</v>
      </c>
      <c r="J4120" s="48" t="str">
        <f t="shared" si="64"/>
        <v>810 Dept of Transportation</v>
      </c>
      <c r="K4120" s="48" t="str">
        <f>IFERROR(VLOOKUP(C4120,AppropUnits[],13,0),D4120)</f>
        <v>DOT Preconstruction</v>
      </c>
      <c r="L4120" s="72" t="s">
        <v>632</v>
      </c>
      <c r="M4120" s="73" t="s">
        <v>2161</v>
      </c>
    </row>
    <row r="4121" spans="1:13" ht="15" customHeight="1" x14ac:dyDescent="0.25">
      <c r="A4121" s="64" t="s">
        <v>253</v>
      </c>
      <c r="B4121" s="65" t="s">
        <v>254</v>
      </c>
      <c r="C4121" s="65" t="s">
        <v>1377</v>
      </c>
      <c r="D4121" s="65" t="s">
        <v>1378</v>
      </c>
      <c r="E4121" s="77" t="s">
        <v>361</v>
      </c>
      <c r="F4121" s="65" t="s">
        <v>633</v>
      </c>
      <c r="G4121" s="65" t="s">
        <v>634</v>
      </c>
      <c r="H4121" s="65" t="s">
        <v>635</v>
      </c>
      <c r="I4121" s="81">
        <v>11.500800000000002</v>
      </c>
      <c r="J4121" s="48" t="str">
        <f t="shared" si="64"/>
        <v>810 Dept of Transportation</v>
      </c>
      <c r="K4121" s="48" t="str">
        <f>IFERROR(VLOOKUP(C4121,AppropUnits[],13,0),D4121)</f>
        <v>DOT Preconstruction</v>
      </c>
      <c r="L4121" s="72" t="s">
        <v>632</v>
      </c>
      <c r="M4121" s="73" t="s">
        <v>2161</v>
      </c>
    </row>
    <row r="4122" spans="1:13" ht="15" customHeight="1" x14ac:dyDescent="0.25">
      <c r="A4122" s="64" t="s">
        <v>253</v>
      </c>
      <c r="B4122" s="65" t="s">
        <v>254</v>
      </c>
      <c r="C4122" s="65" t="s">
        <v>1377</v>
      </c>
      <c r="D4122" s="65" t="s">
        <v>1378</v>
      </c>
      <c r="E4122" s="77" t="s">
        <v>361</v>
      </c>
      <c r="F4122" s="65" t="s">
        <v>633</v>
      </c>
      <c r="G4122" s="65" t="s">
        <v>644</v>
      </c>
      <c r="H4122" s="65" t="s">
        <v>635</v>
      </c>
      <c r="I4122" s="81">
        <v>14.08499999999999</v>
      </c>
      <c r="J4122" s="48" t="str">
        <f t="shared" si="64"/>
        <v>810 Dept of Transportation</v>
      </c>
      <c r="K4122" s="48" t="str">
        <f>IFERROR(VLOOKUP(C4122,AppropUnits[],13,0),D4122)</f>
        <v>DOT Preconstruction</v>
      </c>
      <c r="L4122" s="72" t="s">
        <v>632</v>
      </c>
      <c r="M4122" s="73" t="s">
        <v>2161</v>
      </c>
    </row>
    <row r="4123" spans="1:13" ht="15" customHeight="1" x14ac:dyDescent="0.25">
      <c r="A4123" s="64" t="s">
        <v>253</v>
      </c>
      <c r="B4123" s="65" t="s">
        <v>254</v>
      </c>
      <c r="C4123" s="65" t="s">
        <v>1377</v>
      </c>
      <c r="D4123" s="65" t="s">
        <v>1378</v>
      </c>
      <c r="E4123" s="77" t="s">
        <v>361</v>
      </c>
      <c r="F4123" s="65" t="s">
        <v>633</v>
      </c>
      <c r="G4123" s="65" t="s">
        <v>652</v>
      </c>
      <c r="H4123" s="65" t="s">
        <v>635</v>
      </c>
      <c r="I4123" s="81">
        <v>122.37110506199994</v>
      </c>
      <c r="J4123" s="48" t="str">
        <f t="shared" si="64"/>
        <v>810 Dept of Transportation</v>
      </c>
      <c r="K4123" s="48" t="str">
        <f>IFERROR(VLOOKUP(C4123,AppropUnits[],13,0),D4123)</f>
        <v>DOT Preconstruction</v>
      </c>
      <c r="L4123" s="72" t="s">
        <v>632</v>
      </c>
      <c r="M4123" s="73" t="s">
        <v>2161</v>
      </c>
    </row>
    <row r="4124" spans="1:13" ht="15" customHeight="1" x14ac:dyDescent="0.25">
      <c r="A4124" s="64" t="s">
        <v>253</v>
      </c>
      <c r="B4124" s="65" t="s">
        <v>254</v>
      </c>
      <c r="C4124" s="65" t="s">
        <v>1379</v>
      </c>
      <c r="D4124" s="65" t="s">
        <v>1380</v>
      </c>
      <c r="E4124" s="77" t="s">
        <v>361</v>
      </c>
      <c r="F4124" s="65" t="s">
        <v>633</v>
      </c>
      <c r="G4124" s="65" t="s">
        <v>634</v>
      </c>
      <c r="H4124" s="65" t="s">
        <v>13</v>
      </c>
      <c r="I4124" s="81">
        <v>-200.02019999999902</v>
      </c>
      <c r="J4124" s="48" t="str">
        <f t="shared" si="64"/>
        <v>810 Dept of Transportation</v>
      </c>
      <c r="K4124" s="48" t="str">
        <f>IFERROR(VLOOKUP(C4124,AppropUnits[],13,0),D4124)</f>
        <v>DOT Construction Management</v>
      </c>
      <c r="L4124" s="72" t="s">
        <v>632</v>
      </c>
      <c r="M4124" s="73" t="s">
        <v>2161</v>
      </c>
    </row>
    <row r="4125" spans="1:13" ht="15" customHeight="1" x14ac:dyDescent="0.25">
      <c r="A4125" s="64" t="s">
        <v>253</v>
      </c>
      <c r="B4125" s="65" t="s">
        <v>254</v>
      </c>
      <c r="C4125" s="65" t="s">
        <v>1381</v>
      </c>
      <c r="D4125" s="65" t="s">
        <v>1382</v>
      </c>
      <c r="E4125" s="77" t="s">
        <v>361</v>
      </c>
      <c r="F4125" s="65" t="s">
        <v>633</v>
      </c>
      <c r="G4125" s="65" t="s">
        <v>634</v>
      </c>
      <c r="H4125" s="65" t="s">
        <v>13</v>
      </c>
      <c r="I4125" s="81">
        <v>-53.850799999999666</v>
      </c>
      <c r="J4125" s="48" t="str">
        <f t="shared" si="64"/>
        <v>810 Dept of Transportation</v>
      </c>
      <c r="K4125" s="48" t="str">
        <f>IFERROR(VLOOKUP(C4125,AppropUnits[],13,0),D4125)</f>
        <v>DOT Civil Rights</v>
      </c>
      <c r="L4125" s="72" t="s">
        <v>632</v>
      </c>
      <c r="M4125" s="73" t="s">
        <v>2161</v>
      </c>
    </row>
    <row r="4126" spans="1:13" ht="15" customHeight="1" x14ac:dyDescent="0.25">
      <c r="A4126" s="64" t="s">
        <v>253</v>
      </c>
      <c r="B4126" s="65" t="s">
        <v>254</v>
      </c>
      <c r="C4126" s="65" t="s">
        <v>1383</v>
      </c>
      <c r="D4126" s="65" t="s">
        <v>1384</v>
      </c>
      <c r="E4126" s="77" t="s">
        <v>361</v>
      </c>
      <c r="F4126" s="65" t="s">
        <v>633</v>
      </c>
      <c r="G4126" s="65" t="s">
        <v>634</v>
      </c>
      <c r="H4126" s="65" t="s">
        <v>13</v>
      </c>
      <c r="I4126" s="81">
        <v>-215.34299999999868</v>
      </c>
      <c r="J4126" s="48" t="str">
        <f t="shared" si="64"/>
        <v>810 Dept of Transportation</v>
      </c>
      <c r="K4126" s="48" t="str">
        <f>IFERROR(VLOOKUP(C4126,AppropUnits[],13,0),D4126)</f>
        <v>DOT Engineering Services</v>
      </c>
      <c r="L4126" s="72" t="s">
        <v>632</v>
      </c>
      <c r="M4126" s="73" t="s">
        <v>2161</v>
      </c>
    </row>
    <row r="4127" spans="1:13" ht="15" customHeight="1" x14ac:dyDescent="0.25">
      <c r="A4127" s="64" t="s">
        <v>253</v>
      </c>
      <c r="B4127" s="65" t="s">
        <v>254</v>
      </c>
      <c r="C4127" s="65" t="s">
        <v>1385</v>
      </c>
      <c r="D4127" s="65" t="s">
        <v>1386</v>
      </c>
      <c r="E4127" s="77" t="s">
        <v>361</v>
      </c>
      <c r="F4127" s="65" t="s">
        <v>633</v>
      </c>
      <c r="G4127" s="65" t="s">
        <v>634</v>
      </c>
      <c r="H4127" s="65" t="s">
        <v>13</v>
      </c>
      <c r="I4127" s="81">
        <v>-216.24269999999882</v>
      </c>
      <c r="J4127" s="48" t="str">
        <f t="shared" si="64"/>
        <v>810 Dept of Transportation</v>
      </c>
      <c r="K4127" s="48" t="str">
        <f>IFERROR(VLOOKUP(C4127,AppropUnits[],13,0),D4127)</f>
        <v>DOT Right of Way</v>
      </c>
      <c r="L4127" s="72" t="s">
        <v>632</v>
      </c>
      <c r="M4127" s="73" t="s">
        <v>2161</v>
      </c>
    </row>
    <row r="4128" spans="1:13" ht="15" customHeight="1" x14ac:dyDescent="0.25">
      <c r="A4128" s="64" t="s">
        <v>253</v>
      </c>
      <c r="B4128" s="65" t="s">
        <v>254</v>
      </c>
      <c r="C4128" s="65" t="s">
        <v>1387</v>
      </c>
      <c r="D4128" s="65" t="s">
        <v>1388</v>
      </c>
      <c r="E4128" s="77" t="s">
        <v>361</v>
      </c>
      <c r="F4128" s="65" t="s">
        <v>633</v>
      </c>
      <c r="G4128" s="65" t="s">
        <v>634</v>
      </c>
      <c r="H4128" s="65" t="s">
        <v>13</v>
      </c>
      <c r="I4128" s="81">
        <v>-47.355499999999708</v>
      </c>
      <c r="J4128" s="48" t="str">
        <f t="shared" si="64"/>
        <v>810 Dept of Transportation</v>
      </c>
      <c r="K4128" s="48" t="str">
        <f>IFERROR(VLOOKUP(C4128,AppropUnits[],13,0),D4128)</f>
        <v>DOT Research</v>
      </c>
      <c r="L4128" s="72" t="s">
        <v>632</v>
      </c>
      <c r="M4128" s="73" t="s">
        <v>2161</v>
      </c>
    </row>
    <row r="4129" spans="1:13" ht="15" customHeight="1" x14ac:dyDescent="0.25">
      <c r="A4129" s="64" t="s">
        <v>253</v>
      </c>
      <c r="B4129" s="65" t="s">
        <v>254</v>
      </c>
      <c r="C4129" s="65" t="s">
        <v>1387</v>
      </c>
      <c r="D4129" s="65" t="s">
        <v>1388</v>
      </c>
      <c r="E4129" s="77" t="s">
        <v>361</v>
      </c>
      <c r="F4129" s="65" t="s">
        <v>633</v>
      </c>
      <c r="G4129" s="65" t="s">
        <v>634</v>
      </c>
      <c r="H4129" s="65" t="s">
        <v>635</v>
      </c>
      <c r="I4129" s="81">
        <v>28.424000000000007</v>
      </c>
      <c r="J4129" s="48" t="str">
        <f t="shared" si="64"/>
        <v>810 Dept of Transportation</v>
      </c>
      <c r="K4129" s="48" t="str">
        <f>IFERROR(VLOOKUP(C4129,AppropUnits[],13,0),D4129)</f>
        <v>DOT Research</v>
      </c>
      <c r="L4129" s="72" t="s">
        <v>632</v>
      </c>
      <c r="M4129" s="73" t="s">
        <v>2161</v>
      </c>
    </row>
    <row r="4130" spans="1:13" ht="15" customHeight="1" x14ac:dyDescent="0.25">
      <c r="A4130" s="64" t="s">
        <v>253</v>
      </c>
      <c r="B4130" s="65" t="s">
        <v>254</v>
      </c>
      <c r="C4130" s="65" t="s">
        <v>1389</v>
      </c>
      <c r="D4130" s="65" t="s">
        <v>1390</v>
      </c>
      <c r="E4130" s="77" t="s">
        <v>361</v>
      </c>
      <c r="F4130" s="65" t="s">
        <v>633</v>
      </c>
      <c r="G4130" s="65" t="s">
        <v>634</v>
      </c>
      <c r="H4130" s="65" t="s">
        <v>13</v>
      </c>
      <c r="I4130" s="81">
        <v>-37.644199999999799</v>
      </c>
      <c r="J4130" s="48" t="str">
        <f t="shared" si="64"/>
        <v>810 Dept of Transportation</v>
      </c>
      <c r="K4130" s="48" t="str">
        <f>IFERROR(VLOOKUP(C4130,AppropUnits[],13,0),D4130)</f>
        <v>DOT Environmental</v>
      </c>
      <c r="L4130" s="72" t="s">
        <v>632</v>
      </c>
      <c r="M4130" s="73" t="s">
        <v>2161</v>
      </c>
    </row>
    <row r="4131" spans="1:13" ht="15" customHeight="1" x14ac:dyDescent="0.25">
      <c r="A4131" s="64" t="s">
        <v>253</v>
      </c>
      <c r="B4131" s="65" t="s">
        <v>254</v>
      </c>
      <c r="C4131" s="65" t="s">
        <v>1391</v>
      </c>
      <c r="D4131" s="65" t="s">
        <v>1392</v>
      </c>
      <c r="E4131" s="77" t="s">
        <v>361</v>
      </c>
      <c r="F4131" s="65" t="s">
        <v>633</v>
      </c>
      <c r="G4131" s="65" t="s">
        <v>634</v>
      </c>
      <c r="H4131" s="65" t="s">
        <v>13</v>
      </c>
      <c r="I4131" s="81">
        <v>-37.162599999999799</v>
      </c>
      <c r="J4131" s="48" t="str">
        <f t="shared" si="64"/>
        <v>810 Dept of Transportation</v>
      </c>
      <c r="K4131" s="48" t="str">
        <f>IFERROR(VLOOKUP(C4131,AppropUnits[],13,0),D4131)</f>
        <v>DOT Structures</v>
      </c>
      <c r="L4131" s="72" t="s">
        <v>632</v>
      </c>
      <c r="M4131" s="73" t="s">
        <v>2161</v>
      </c>
    </row>
    <row r="4132" spans="1:13" ht="15" customHeight="1" x14ac:dyDescent="0.25">
      <c r="A4132" s="64" t="s">
        <v>253</v>
      </c>
      <c r="B4132" s="65" t="s">
        <v>254</v>
      </c>
      <c r="C4132" s="65" t="s">
        <v>1391</v>
      </c>
      <c r="D4132" s="65" t="s">
        <v>1392</v>
      </c>
      <c r="E4132" s="77" t="s">
        <v>361</v>
      </c>
      <c r="F4132" s="65" t="s">
        <v>633</v>
      </c>
      <c r="G4132" s="65" t="s">
        <v>634</v>
      </c>
      <c r="H4132" s="65" t="s">
        <v>635</v>
      </c>
      <c r="I4132" s="81">
        <v>153.48960000000005</v>
      </c>
      <c r="J4132" s="48" t="str">
        <f t="shared" si="64"/>
        <v>810 Dept of Transportation</v>
      </c>
      <c r="K4132" s="48" t="str">
        <f>IFERROR(VLOOKUP(C4132,AppropUnits[],13,0),D4132)</f>
        <v>DOT Structures</v>
      </c>
      <c r="L4132" s="72" t="s">
        <v>632</v>
      </c>
      <c r="M4132" s="73" t="s">
        <v>2161</v>
      </c>
    </row>
    <row r="4133" spans="1:13" ht="15" customHeight="1" x14ac:dyDescent="0.25">
      <c r="A4133" s="64" t="s">
        <v>253</v>
      </c>
      <c r="B4133" s="65" t="s">
        <v>254</v>
      </c>
      <c r="C4133" s="65" t="s">
        <v>1393</v>
      </c>
      <c r="D4133" s="65" t="s">
        <v>1394</v>
      </c>
      <c r="E4133" s="77" t="s">
        <v>361</v>
      </c>
      <c r="F4133" s="65" t="s">
        <v>633</v>
      </c>
      <c r="G4133" s="65" t="s">
        <v>634</v>
      </c>
      <c r="H4133" s="65" t="s">
        <v>13</v>
      </c>
      <c r="I4133" s="81">
        <v>-64.452399999999599</v>
      </c>
      <c r="J4133" s="48" t="str">
        <f t="shared" si="64"/>
        <v>810 Dept of Transportation</v>
      </c>
      <c r="K4133" s="48" t="str">
        <f>IFERROR(VLOOKUP(C4133,AppropUnits[],13,0),D4133)</f>
        <v>DOT Materials Lab</v>
      </c>
      <c r="L4133" s="72" t="s">
        <v>632</v>
      </c>
      <c r="M4133" s="73" t="s">
        <v>2161</v>
      </c>
    </row>
    <row r="4134" spans="1:13" ht="15" customHeight="1" x14ac:dyDescent="0.25">
      <c r="A4134" s="64" t="s">
        <v>253</v>
      </c>
      <c r="B4134" s="65" t="s">
        <v>254</v>
      </c>
      <c r="C4134" s="65" t="s">
        <v>1393</v>
      </c>
      <c r="D4134" s="65" t="s">
        <v>1394</v>
      </c>
      <c r="E4134" s="77" t="s">
        <v>361</v>
      </c>
      <c r="F4134" s="65" t="s">
        <v>633</v>
      </c>
      <c r="G4134" s="65" t="s">
        <v>634</v>
      </c>
      <c r="H4134" s="65" t="s">
        <v>635</v>
      </c>
      <c r="I4134" s="81">
        <v>47.544200000000011</v>
      </c>
      <c r="J4134" s="48" t="str">
        <f t="shared" si="64"/>
        <v>810 Dept of Transportation</v>
      </c>
      <c r="K4134" s="48" t="str">
        <f>IFERROR(VLOOKUP(C4134,AppropUnits[],13,0),D4134)</f>
        <v>DOT Materials Lab</v>
      </c>
      <c r="L4134" s="72" t="s">
        <v>632</v>
      </c>
      <c r="M4134" s="73" t="s">
        <v>2161</v>
      </c>
    </row>
    <row r="4135" spans="1:13" ht="15" customHeight="1" x14ac:dyDescent="0.25">
      <c r="A4135" s="64" t="s">
        <v>253</v>
      </c>
      <c r="B4135" s="65" t="s">
        <v>254</v>
      </c>
      <c r="C4135" s="65" t="s">
        <v>1395</v>
      </c>
      <c r="D4135" s="65" t="s">
        <v>1396</v>
      </c>
      <c r="E4135" s="77" t="s">
        <v>361</v>
      </c>
      <c r="F4135" s="65" t="s">
        <v>633</v>
      </c>
      <c r="G4135" s="65" t="s">
        <v>634</v>
      </c>
      <c r="H4135" s="65" t="s">
        <v>13</v>
      </c>
      <c r="I4135" s="81">
        <v>-64.331999999999596</v>
      </c>
      <c r="J4135" s="48" t="str">
        <f t="shared" si="64"/>
        <v>810 Dept of Transportation</v>
      </c>
      <c r="K4135" s="48" t="str">
        <f>IFERROR(VLOOKUP(C4135,AppropUnits[],13,0),D4135)</f>
        <v>DOT Maintenance Administration</v>
      </c>
      <c r="L4135" s="72" t="s">
        <v>632</v>
      </c>
      <c r="M4135" s="73" t="s">
        <v>2161</v>
      </c>
    </row>
    <row r="4136" spans="1:13" ht="15" customHeight="1" x14ac:dyDescent="0.25">
      <c r="A4136" s="64" t="s">
        <v>253</v>
      </c>
      <c r="B4136" s="65" t="s">
        <v>254</v>
      </c>
      <c r="C4136" s="65" t="s">
        <v>263</v>
      </c>
      <c r="D4136" s="65" t="s">
        <v>1397</v>
      </c>
      <c r="E4136" s="77" t="s">
        <v>361</v>
      </c>
      <c r="F4136" s="65" t="s">
        <v>633</v>
      </c>
      <c r="G4136" s="65" t="s">
        <v>634</v>
      </c>
      <c r="H4136" s="65" t="s">
        <v>13</v>
      </c>
      <c r="I4136" s="81">
        <v>-361.33689999999802</v>
      </c>
      <c r="J4136" s="48" t="str">
        <f t="shared" si="64"/>
        <v>810 Dept of Transportation</v>
      </c>
      <c r="K4136" s="48" t="str">
        <f>IFERROR(VLOOKUP(C4136,AppropUnits[],13,0),D4136)</f>
        <v>DOT OPS MAIN Region 1</v>
      </c>
      <c r="L4136" s="72" t="s">
        <v>632</v>
      </c>
      <c r="M4136" s="73" t="s">
        <v>2161</v>
      </c>
    </row>
    <row r="4137" spans="1:13" ht="15" customHeight="1" x14ac:dyDescent="0.25">
      <c r="A4137" s="64" t="s">
        <v>253</v>
      </c>
      <c r="B4137" s="65" t="s">
        <v>254</v>
      </c>
      <c r="C4137" s="65" t="s">
        <v>262</v>
      </c>
      <c r="D4137" s="65" t="s">
        <v>1398</v>
      </c>
      <c r="E4137" s="77" t="s">
        <v>361</v>
      </c>
      <c r="F4137" s="65" t="s">
        <v>633</v>
      </c>
      <c r="G4137" s="65" t="s">
        <v>634</v>
      </c>
      <c r="H4137" s="65" t="s">
        <v>13</v>
      </c>
      <c r="I4137" s="81">
        <v>-465.68499999999801</v>
      </c>
      <c r="J4137" s="48" t="str">
        <f t="shared" si="64"/>
        <v>810 Dept of Transportation</v>
      </c>
      <c r="K4137" s="48" t="str">
        <f>IFERROR(VLOOKUP(C4137,AppropUnits[],13,0),D4137)</f>
        <v>DOT OPS MAIN Region 2</v>
      </c>
      <c r="L4137" s="72" t="s">
        <v>632</v>
      </c>
      <c r="M4137" s="73" t="s">
        <v>2161</v>
      </c>
    </row>
    <row r="4138" spans="1:13" ht="15" customHeight="1" x14ac:dyDescent="0.25">
      <c r="A4138" s="64" t="s">
        <v>253</v>
      </c>
      <c r="B4138" s="65" t="s">
        <v>254</v>
      </c>
      <c r="C4138" s="65" t="s">
        <v>262</v>
      </c>
      <c r="D4138" s="65" t="s">
        <v>1398</v>
      </c>
      <c r="E4138" s="77" t="s">
        <v>361</v>
      </c>
      <c r="F4138" s="65" t="s">
        <v>633</v>
      </c>
      <c r="G4138" s="65" t="s">
        <v>634</v>
      </c>
      <c r="H4138" s="65" t="s">
        <v>635</v>
      </c>
      <c r="I4138" s="81">
        <v>1.8444000000000027</v>
      </c>
      <c r="J4138" s="48" t="str">
        <f t="shared" si="64"/>
        <v>810 Dept of Transportation</v>
      </c>
      <c r="K4138" s="48" t="str">
        <f>IFERROR(VLOOKUP(C4138,AppropUnits[],13,0),D4138)</f>
        <v>DOT OPS MAIN Region 2</v>
      </c>
      <c r="L4138" s="72" t="s">
        <v>632</v>
      </c>
      <c r="M4138" s="73" t="s">
        <v>2161</v>
      </c>
    </row>
    <row r="4139" spans="1:13" ht="15" customHeight="1" x14ac:dyDescent="0.25">
      <c r="A4139" s="64" t="s">
        <v>253</v>
      </c>
      <c r="B4139" s="65" t="s">
        <v>254</v>
      </c>
      <c r="C4139" s="65" t="s">
        <v>262</v>
      </c>
      <c r="D4139" s="65" t="s">
        <v>1398</v>
      </c>
      <c r="E4139" s="77" t="s">
        <v>361</v>
      </c>
      <c r="F4139" s="65" t="s">
        <v>633</v>
      </c>
      <c r="G4139" s="65" t="s">
        <v>667</v>
      </c>
      <c r="H4139" s="65" t="s">
        <v>635</v>
      </c>
      <c r="I4139" s="81">
        <v>4.3099999999999872</v>
      </c>
      <c r="J4139" s="48" t="str">
        <f t="shared" si="64"/>
        <v>810 Dept of Transportation</v>
      </c>
      <c r="K4139" s="48" t="str">
        <f>IFERROR(VLOOKUP(C4139,AppropUnits[],13,0),D4139)</f>
        <v>DOT OPS MAIN Region 2</v>
      </c>
      <c r="L4139" s="72" t="s">
        <v>632</v>
      </c>
      <c r="M4139" s="73" t="s">
        <v>2161</v>
      </c>
    </row>
    <row r="4140" spans="1:13" ht="15" customHeight="1" x14ac:dyDescent="0.25">
      <c r="A4140" s="64" t="s">
        <v>253</v>
      </c>
      <c r="B4140" s="65" t="s">
        <v>254</v>
      </c>
      <c r="C4140" s="65" t="s">
        <v>266</v>
      </c>
      <c r="D4140" s="65" t="s">
        <v>1399</v>
      </c>
      <c r="E4140" s="77" t="s">
        <v>361</v>
      </c>
      <c r="F4140" s="65" t="s">
        <v>633</v>
      </c>
      <c r="G4140" s="65" t="s">
        <v>634</v>
      </c>
      <c r="H4140" s="65" t="s">
        <v>13</v>
      </c>
      <c r="I4140" s="81">
        <v>-519.53609999999708</v>
      </c>
      <c r="J4140" s="48" t="str">
        <f t="shared" si="64"/>
        <v>810 Dept of Transportation</v>
      </c>
      <c r="K4140" s="48" t="str">
        <f>IFERROR(VLOOKUP(C4140,AppropUnits[],13,0),D4140)</f>
        <v>DOT OPS MAIN Region 3</v>
      </c>
      <c r="L4140" s="72" t="s">
        <v>632</v>
      </c>
      <c r="M4140" s="73" t="s">
        <v>2161</v>
      </c>
    </row>
    <row r="4141" spans="1:13" ht="15" customHeight="1" x14ac:dyDescent="0.25">
      <c r="A4141" s="64" t="s">
        <v>253</v>
      </c>
      <c r="B4141" s="65" t="s">
        <v>254</v>
      </c>
      <c r="C4141" s="65" t="s">
        <v>264</v>
      </c>
      <c r="D4141" s="65" t="s">
        <v>1400</v>
      </c>
      <c r="E4141" s="77" t="s">
        <v>361</v>
      </c>
      <c r="F4141" s="65" t="s">
        <v>633</v>
      </c>
      <c r="G4141" s="65" t="s">
        <v>634</v>
      </c>
      <c r="H4141" s="65" t="s">
        <v>13</v>
      </c>
      <c r="I4141" s="81">
        <v>-760.91559999999663</v>
      </c>
      <c r="J4141" s="48" t="str">
        <f t="shared" si="64"/>
        <v>810 Dept of Transportation</v>
      </c>
      <c r="K4141" s="48" t="str">
        <f>IFERROR(VLOOKUP(C4141,AppropUnits[],13,0),D4141)</f>
        <v>DOT OPS MAIN Region 4</v>
      </c>
      <c r="L4141" s="72" t="s">
        <v>632</v>
      </c>
      <c r="M4141" s="73" t="s">
        <v>2161</v>
      </c>
    </row>
    <row r="4142" spans="1:13" ht="15" customHeight="1" x14ac:dyDescent="0.25">
      <c r="A4142" s="64" t="s">
        <v>253</v>
      </c>
      <c r="B4142" s="65" t="s">
        <v>254</v>
      </c>
      <c r="C4142" s="65" t="s">
        <v>264</v>
      </c>
      <c r="D4142" s="65" t="s">
        <v>1400</v>
      </c>
      <c r="E4142" s="77" t="s">
        <v>361</v>
      </c>
      <c r="F4142" s="65" t="s">
        <v>633</v>
      </c>
      <c r="G4142" s="65" t="s">
        <v>634</v>
      </c>
      <c r="H4142" s="65" t="s">
        <v>635</v>
      </c>
      <c r="I4142" s="81">
        <v>0</v>
      </c>
      <c r="J4142" s="48" t="str">
        <f t="shared" si="64"/>
        <v>810 Dept of Transportation</v>
      </c>
      <c r="K4142" s="48" t="str">
        <f>IFERROR(VLOOKUP(C4142,AppropUnits[],13,0),D4142)</f>
        <v>DOT OPS MAIN Region 4</v>
      </c>
      <c r="L4142" s="72" t="s">
        <v>632</v>
      </c>
      <c r="M4142" s="73" t="s">
        <v>2161</v>
      </c>
    </row>
    <row r="4143" spans="1:13" ht="15" customHeight="1" x14ac:dyDescent="0.25">
      <c r="A4143" s="64" t="s">
        <v>253</v>
      </c>
      <c r="B4143" s="65" t="s">
        <v>254</v>
      </c>
      <c r="C4143" s="65" t="s">
        <v>255</v>
      </c>
      <c r="D4143" s="65" t="s">
        <v>1401</v>
      </c>
      <c r="E4143" s="77" t="s">
        <v>361</v>
      </c>
      <c r="F4143" s="65" t="s">
        <v>633</v>
      </c>
      <c r="G4143" s="65" t="s">
        <v>634</v>
      </c>
      <c r="H4143" s="65" t="s">
        <v>13</v>
      </c>
      <c r="I4143" s="81">
        <v>-480.63229999999805</v>
      </c>
      <c r="J4143" s="48" t="str">
        <f t="shared" si="64"/>
        <v>810 Dept of Transportation</v>
      </c>
      <c r="K4143" s="48" t="str">
        <f>IFERROR(VLOOKUP(C4143,AppropUnits[],13,0),D4143)</f>
        <v>DOT Shops</v>
      </c>
      <c r="L4143" s="72" t="s">
        <v>632</v>
      </c>
      <c r="M4143" s="73" t="s">
        <v>2161</v>
      </c>
    </row>
    <row r="4144" spans="1:13" ht="15" customHeight="1" x14ac:dyDescent="0.25">
      <c r="A4144" s="64" t="s">
        <v>253</v>
      </c>
      <c r="B4144" s="65" t="s">
        <v>254</v>
      </c>
      <c r="C4144" s="65" t="s">
        <v>357</v>
      </c>
      <c r="D4144" s="65" t="s">
        <v>1402</v>
      </c>
      <c r="E4144" s="77" t="s">
        <v>361</v>
      </c>
      <c r="F4144" s="65" t="s">
        <v>633</v>
      </c>
      <c r="G4144" s="65" t="s">
        <v>634</v>
      </c>
      <c r="H4144" s="65" t="s">
        <v>13</v>
      </c>
      <c r="I4144" s="81">
        <v>-642.54539999999758</v>
      </c>
      <c r="J4144" s="48" t="str">
        <f t="shared" si="64"/>
        <v>810 Dept of Transportation</v>
      </c>
      <c r="K4144" s="48" t="str">
        <f>IFERROR(VLOOKUP(C4144,AppropUnits[],13,0),D4144)</f>
        <v>DOT Field Crews</v>
      </c>
      <c r="L4144" s="72" t="s">
        <v>632</v>
      </c>
      <c r="M4144" s="73" t="s">
        <v>2161</v>
      </c>
    </row>
    <row r="4145" spans="1:13" ht="15" customHeight="1" x14ac:dyDescent="0.25">
      <c r="A4145" s="64" t="s">
        <v>253</v>
      </c>
      <c r="B4145" s="65" t="s">
        <v>254</v>
      </c>
      <c r="C4145" s="65" t="s">
        <v>1403</v>
      </c>
      <c r="D4145" s="65" t="s">
        <v>1404</v>
      </c>
      <c r="E4145" s="77" t="s">
        <v>361</v>
      </c>
      <c r="F4145" s="65" t="s">
        <v>633</v>
      </c>
      <c r="G4145" s="65" t="s">
        <v>634</v>
      </c>
      <c r="H4145" s="65" t="s">
        <v>13</v>
      </c>
      <c r="I4145" s="81">
        <v>-68.466799999999594</v>
      </c>
      <c r="J4145" s="48" t="str">
        <f t="shared" si="64"/>
        <v>810 Dept of Transportation</v>
      </c>
      <c r="K4145" s="48" t="str">
        <f>IFERROR(VLOOKUP(C4145,AppropUnits[],13,0),D4145)</f>
        <v>DOT Traffic Safety/Tramway</v>
      </c>
      <c r="L4145" s="72" t="s">
        <v>632</v>
      </c>
      <c r="M4145" s="73" t="s">
        <v>2161</v>
      </c>
    </row>
    <row r="4146" spans="1:13" ht="15" customHeight="1" x14ac:dyDescent="0.25">
      <c r="A4146" s="64" t="s">
        <v>253</v>
      </c>
      <c r="B4146" s="65" t="s">
        <v>254</v>
      </c>
      <c r="C4146" s="65" t="s">
        <v>1403</v>
      </c>
      <c r="D4146" s="65" t="s">
        <v>1404</v>
      </c>
      <c r="E4146" s="77" t="s">
        <v>361</v>
      </c>
      <c r="F4146" s="65" t="s">
        <v>633</v>
      </c>
      <c r="G4146" s="65" t="s">
        <v>634</v>
      </c>
      <c r="H4146" s="65" t="s">
        <v>635</v>
      </c>
      <c r="I4146" s="81">
        <v>5.684800000000001</v>
      </c>
      <c r="J4146" s="48" t="str">
        <f t="shared" si="64"/>
        <v>810 Dept of Transportation</v>
      </c>
      <c r="K4146" s="48" t="str">
        <f>IFERROR(VLOOKUP(C4146,AppropUnits[],13,0),D4146)</f>
        <v>DOT Traffic Safety/Tramway</v>
      </c>
      <c r="L4146" s="72" t="s">
        <v>632</v>
      </c>
      <c r="M4146" s="73" t="s">
        <v>2161</v>
      </c>
    </row>
    <row r="4147" spans="1:13" ht="15" customHeight="1" x14ac:dyDescent="0.25">
      <c r="A4147" s="64" t="s">
        <v>253</v>
      </c>
      <c r="B4147" s="65" t="s">
        <v>254</v>
      </c>
      <c r="C4147" s="65" t="s">
        <v>265</v>
      </c>
      <c r="D4147" s="65" t="s">
        <v>1405</v>
      </c>
      <c r="E4147" s="77" t="s">
        <v>361</v>
      </c>
      <c r="F4147" s="65" t="s">
        <v>633</v>
      </c>
      <c r="G4147" s="65" t="s">
        <v>634</v>
      </c>
      <c r="H4147" s="65" t="s">
        <v>13</v>
      </c>
      <c r="I4147" s="81">
        <v>-1018.416499999994</v>
      </c>
      <c r="J4147" s="48" t="str">
        <f t="shared" si="64"/>
        <v>810 Dept of Transportation</v>
      </c>
      <c r="K4147" s="48" t="str">
        <f>IFERROR(VLOOKUP(C4147,AppropUnits[],13,0),D4147)</f>
        <v>DOT Traffic Operations Center</v>
      </c>
      <c r="L4147" s="72" t="s">
        <v>632</v>
      </c>
      <c r="M4147" s="73" t="s">
        <v>2161</v>
      </c>
    </row>
    <row r="4148" spans="1:13" ht="15" customHeight="1" x14ac:dyDescent="0.25">
      <c r="A4148" s="64" t="s">
        <v>253</v>
      </c>
      <c r="B4148" s="65" t="s">
        <v>254</v>
      </c>
      <c r="C4148" s="65" t="s">
        <v>265</v>
      </c>
      <c r="D4148" s="65" t="s">
        <v>1405</v>
      </c>
      <c r="E4148" s="77" t="s">
        <v>361</v>
      </c>
      <c r="F4148" s="65" t="s">
        <v>633</v>
      </c>
      <c r="G4148" s="65" t="s">
        <v>634</v>
      </c>
      <c r="H4148" s="65" t="s">
        <v>635</v>
      </c>
      <c r="I4148" s="81">
        <v>1.7990000000000026</v>
      </c>
      <c r="J4148" s="48" t="str">
        <f t="shared" si="64"/>
        <v>810 Dept of Transportation</v>
      </c>
      <c r="K4148" s="48" t="str">
        <f>IFERROR(VLOOKUP(C4148,AppropUnits[],13,0),D4148)</f>
        <v>DOT Traffic Operations Center</v>
      </c>
      <c r="L4148" s="72" t="s">
        <v>632</v>
      </c>
      <c r="M4148" s="73" t="s">
        <v>2161</v>
      </c>
    </row>
    <row r="4149" spans="1:13" ht="15" customHeight="1" x14ac:dyDescent="0.25">
      <c r="A4149" s="64" t="s">
        <v>253</v>
      </c>
      <c r="B4149" s="65" t="s">
        <v>254</v>
      </c>
      <c r="C4149" s="65" t="s">
        <v>265</v>
      </c>
      <c r="D4149" s="65" t="s">
        <v>1405</v>
      </c>
      <c r="E4149" s="77" t="s">
        <v>361</v>
      </c>
      <c r="F4149" s="65" t="s">
        <v>633</v>
      </c>
      <c r="G4149" s="65" t="s">
        <v>649</v>
      </c>
      <c r="H4149" s="65" t="s">
        <v>635</v>
      </c>
      <c r="I4149" s="81">
        <v>18.935000000000038</v>
      </c>
      <c r="J4149" s="48" t="str">
        <f t="shared" si="64"/>
        <v>810 Dept of Transportation</v>
      </c>
      <c r="K4149" s="48" t="str">
        <f>IFERROR(VLOOKUP(C4149,AppropUnits[],13,0),D4149)</f>
        <v>DOT Traffic Operations Center</v>
      </c>
      <c r="L4149" s="72" t="s">
        <v>632</v>
      </c>
      <c r="M4149" s="73" t="s">
        <v>2161</v>
      </c>
    </row>
    <row r="4150" spans="1:13" ht="15" customHeight="1" x14ac:dyDescent="0.25">
      <c r="A4150" s="64" t="s">
        <v>253</v>
      </c>
      <c r="B4150" s="65" t="s">
        <v>254</v>
      </c>
      <c r="C4150" s="65" t="s">
        <v>265</v>
      </c>
      <c r="D4150" s="65" t="s">
        <v>1405</v>
      </c>
      <c r="E4150" s="77" t="s">
        <v>361</v>
      </c>
      <c r="F4150" s="65" t="s">
        <v>633</v>
      </c>
      <c r="G4150" s="65" t="s">
        <v>650</v>
      </c>
      <c r="H4150" s="65" t="s">
        <v>635</v>
      </c>
      <c r="I4150" s="81">
        <v>3.5</v>
      </c>
      <c r="J4150" s="48" t="str">
        <f t="shared" si="64"/>
        <v>810 Dept of Transportation</v>
      </c>
      <c r="K4150" s="48" t="str">
        <f>IFERROR(VLOOKUP(C4150,AppropUnits[],13,0),D4150)</f>
        <v>DOT Traffic Operations Center</v>
      </c>
      <c r="L4150" s="72" t="s">
        <v>632</v>
      </c>
      <c r="M4150" s="73" t="s">
        <v>2161</v>
      </c>
    </row>
    <row r="4151" spans="1:13" ht="15" customHeight="1" x14ac:dyDescent="0.25">
      <c r="A4151" s="64" t="s">
        <v>253</v>
      </c>
      <c r="B4151" s="65" t="s">
        <v>254</v>
      </c>
      <c r="C4151" s="65" t="s">
        <v>265</v>
      </c>
      <c r="D4151" s="65" t="s">
        <v>1405</v>
      </c>
      <c r="E4151" s="77" t="s">
        <v>361</v>
      </c>
      <c r="F4151" s="65" t="s">
        <v>633</v>
      </c>
      <c r="G4151" s="65" t="s">
        <v>667</v>
      </c>
      <c r="H4151" s="65" t="s">
        <v>635</v>
      </c>
      <c r="I4151" s="81">
        <v>4.3099999999999872</v>
      </c>
      <c r="J4151" s="48" t="str">
        <f t="shared" si="64"/>
        <v>810 Dept of Transportation</v>
      </c>
      <c r="K4151" s="48" t="str">
        <f>IFERROR(VLOOKUP(C4151,AppropUnits[],13,0),D4151)</f>
        <v>DOT Traffic Operations Center</v>
      </c>
      <c r="L4151" s="72" t="s">
        <v>632</v>
      </c>
      <c r="M4151" s="73" t="s">
        <v>2161</v>
      </c>
    </row>
    <row r="4152" spans="1:13" ht="15" customHeight="1" x14ac:dyDescent="0.25">
      <c r="A4152" s="64" t="s">
        <v>253</v>
      </c>
      <c r="B4152" s="65" t="s">
        <v>254</v>
      </c>
      <c r="C4152" s="65" t="s">
        <v>1406</v>
      </c>
      <c r="D4152" s="65" t="s">
        <v>1407</v>
      </c>
      <c r="E4152" s="77" t="s">
        <v>361</v>
      </c>
      <c r="F4152" s="65" t="s">
        <v>633</v>
      </c>
      <c r="G4152" s="65" t="s">
        <v>634</v>
      </c>
      <c r="H4152" s="65" t="s">
        <v>13</v>
      </c>
      <c r="I4152" s="81">
        <v>-183.95959999999886</v>
      </c>
      <c r="J4152" s="48" t="str">
        <f t="shared" si="64"/>
        <v>810 Dept of Transportation</v>
      </c>
      <c r="K4152" s="48" t="str">
        <f>IFERROR(VLOOKUP(C4152,AppropUnits[],13,0),D4152)</f>
        <v>DOT Maintenance Planning</v>
      </c>
      <c r="L4152" s="72" t="s">
        <v>632</v>
      </c>
      <c r="M4152" s="73" t="s">
        <v>2161</v>
      </c>
    </row>
    <row r="4153" spans="1:13" ht="15" customHeight="1" x14ac:dyDescent="0.25">
      <c r="A4153" s="64" t="s">
        <v>253</v>
      </c>
      <c r="B4153" s="65" t="s">
        <v>254</v>
      </c>
      <c r="C4153" s="65" t="s">
        <v>1406</v>
      </c>
      <c r="D4153" s="65" t="s">
        <v>1407</v>
      </c>
      <c r="E4153" s="77" t="s">
        <v>361</v>
      </c>
      <c r="F4153" s="65" t="s">
        <v>633</v>
      </c>
      <c r="G4153" s="65" t="s">
        <v>644</v>
      </c>
      <c r="H4153" s="65" t="s">
        <v>635</v>
      </c>
      <c r="I4153" s="81">
        <v>1.5649999999999991</v>
      </c>
      <c r="J4153" s="48" t="str">
        <f t="shared" si="64"/>
        <v>810 Dept of Transportation</v>
      </c>
      <c r="K4153" s="48" t="str">
        <f>IFERROR(VLOOKUP(C4153,AppropUnits[],13,0),D4153)</f>
        <v>DOT Maintenance Planning</v>
      </c>
      <c r="L4153" s="72" t="s">
        <v>632</v>
      </c>
      <c r="M4153" s="73" t="s">
        <v>2161</v>
      </c>
    </row>
    <row r="4154" spans="1:13" ht="15" customHeight="1" x14ac:dyDescent="0.25">
      <c r="A4154" s="64" t="s">
        <v>253</v>
      </c>
      <c r="B4154" s="65" t="s">
        <v>254</v>
      </c>
      <c r="C4154" s="65" t="s">
        <v>1408</v>
      </c>
      <c r="D4154" s="65" t="s">
        <v>1409</v>
      </c>
      <c r="E4154" s="77" t="s">
        <v>361</v>
      </c>
      <c r="F4154" s="65" t="s">
        <v>633</v>
      </c>
      <c r="G4154" s="65" t="s">
        <v>634</v>
      </c>
      <c r="H4154" s="65" t="s">
        <v>13</v>
      </c>
      <c r="I4154" s="81">
        <v>1778.400000000001</v>
      </c>
      <c r="J4154" s="48" t="str">
        <f t="shared" si="64"/>
        <v>810 Dept of Transportation</v>
      </c>
      <c r="K4154" s="48" t="str">
        <f>IFERROR(VLOOKUP(C4154,AppropUnits[],13,0),D4154)</f>
        <v>DOT Construction</v>
      </c>
      <c r="L4154" s="72" t="s">
        <v>632</v>
      </c>
      <c r="M4154" s="73" t="s">
        <v>2161</v>
      </c>
    </row>
    <row r="4155" spans="1:13" ht="15" customHeight="1" x14ac:dyDescent="0.25">
      <c r="A4155" s="64" t="s">
        <v>253</v>
      </c>
      <c r="B4155" s="65" t="s">
        <v>254</v>
      </c>
      <c r="C4155" s="65" t="s">
        <v>1408</v>
      </c>
      <c r="D4155" s="65" t="s">
        <v>1409</v>
      </c>
      <c r="E4155" s="77" t="s">
        <v>361</v>
      </c>
      <c r="F4155" s="65" t="s">
        <v>633</v>
      </c>
      <c r="G4155" s="65" t="s">
        <v>634</v>
      </c>
      <c r="H4155" s="65" t="s">
        <v>635</v>
      </c>
      <c r="I4155" s="81">
        <v>27.197000000000006</v>
      </c>
      <c r="J4155" s="48" t="str">
        <f t="shared" si="64"/>
        <v>810 Dept of Transportation</v>
      </c>
      <c r="K4155" s="48" t="str">
        <f>IFERROR(VLOOKUP(C4155,AppropUnits[],13,0),D4155)</f>
        <v>DOT Construction</v>
      </c>
      <c r="L4155" s="72" t="s">
        <v>632</v>
      </c>
      <c r="M4155" s="73" t="s">
        <v>2161</v>
      </c>
    </row>
    <row r="4156" spans="1:13" ht="15" customHeight="1" x14ac:dyDescent="0.25">
      <c r="A4156" s="64" t="s">
        <v>253</v>
      </c>
      <c r="B4156" s="65" t="s">
        <v>254</v>
      </c>
      <c r="C4156" s="65" t="s">
        <v>1410</v>
      </c>
      <c r="D4156" s="65" t="s">
        <v>1411</v>
      </c>
      <c r="E4156" s="77" t="s">
        <v>361</v>
      </c>
      <c r="F4156" s="65" t="s">
        <v>633</v>
      </c>
      <c r="G4156" s="65" t="s">
        <v>634</v>
      </c>
      <c r="H4156" s="65" t="s">
        <v>13</v>
      </c>
      <c r="I4156" s="81">
        <v>-718.56529999999918</v>
      </c>
      <c r="J4156" s="48" t="str">
        <f t="shared" si="64"/>
        <v>810 Dept of Transportation</v>
      </c>
      <c r="K4156" s="48" t="str">
        <f>IFERROR(VLOOKUP(C4156,AppropUnits[],13,0),D4156)</f>
        <v>DOT MGMT Region 1</v>
      </c>
      <c r="L4156" s="72" t="s">
        <v>632</v>
      </c>
      <c r="M4156" s="73" t="s">
        <v>2161</v>
      </c>
    </row>
    <row r="4157" spans="1:13" ht="15" customHeight="1" x14ac:dyDescent="0.25">
      <c r="A4157" s="64" t="s">
        <v>253</v>
      </c>
      <c r="B4157" s="65" t="s">
        <v>254</v>
      </c>
      <c r="C4157" s="65" t="s">
        <v>1410</v>
      </c>
      <c r="D4157" s="65" t="s">
        <v>1411</v>
      </c>
      <c r="E4157" s="77" t="s">
        <v>361</v>
      </c>
      <c r="F4157" s="65" t="s">
        <v>633</v>
      </c>
      <c r="G4157" s="65" t="s">
        <v>634</v>
      </c>
      <c r="H4157" s="65" t="s">
        <v>635</v>
      </c>
      <c r="I4157" s="81">
        <v>76.818400000000025</v>
      </c>
      <c r="J4157" s="48" t="str">
        <f t="shared" si="64"/>
        <v>810 Dept of Transportation</v>
      </c>
      <c r="K4157" s="48" t="str">
        <f>IFERROR(VLOOKUP(C4157,AppropUnits[],13,0),D4157)</f>
        <v>DOT MGMT Region 1</v>
      </c>
      <c r="L4157" s="72" t="s">
        <v>632</v>
      </c>
      <c r="M4157" s="73" t="s">
        <v>2161</v>
      </c>
    </row>
    <row r="4158" spans="1:13" ht="15" customHeight="1" x14ac:dyDescent="0.25">
      <c r="A4158" s="64" t="s">
        <v>253</v>
      </c>
      <c r="B4158" s="65" t="s">
        <v>254</v>
      </c>
      <c r="C4158" s="65" t="s">
        <v>1410</v>
      </c>
      <c r="D4158" s="65" t="s">
        <v>1411</v>
      </c>
      <c r="E4158" s="77" t="s">
        <v>361</v>
      </c>
      <c r="F4158" s="65" t="s">
        <v>633</v>
      </c>
      <c r="G4158" s="65" t="s">
        <v>667</v>
      </c>
      <c r="H4158" s="65" t="s">
        <v>635</v>
      </c>
      <c r="I4158" s="81">
        <v>47.409999999999854</v>
      </c>
      <c r="J4158" s="48" t="str">
        <f t="shared" si="64"/>
        <v>810 Dept of Transportation</v>
      </c>
      <c r="K4158" s="48" t="str">
        <f>IFERROR(VLOOKUP(C4158,AppropUnits[],13,0),D4158)</f>
        <v>DOT MGMT Region 1</v>
      </c>
      <c r="L4158" s="72" t="s">
        <v>632</v>
      </c>
      <c r="M4158" s="73" t="s">
        <v>2161</v>
      </c>
    </row>
    <row r="4159" spans="1:13" ht="15" customHeight="1" x14ac:dyDescent="0.25">
      <c r="A4159" s="64" t="s">
        <v>253</v>
      </c>
      <c r="B4159" s="65" t="s">
        <v>254</v>
      </c>
      <c r="C4159" s="65" t="s">
        <v>1412</v>
      </c>
      <c r="D4159" s="65" t="s">
        <v>1413</v>
      </c>
      <c r="E4159" s="77" t="s">
        <v>361</v>
      </c>
      <c r="F4159" s="65" t="s">
        <v>633</v>
      </c>
      <c r="G4159" s="65" t="s">
        <v>634</v>
      </c>
      <c r="H4159" s="65" t="s">
        <v>13</v>
      </c>
      <c r="I4159" s="81">
        <v>-1183.875499999996</v>
      </c>
      <c r="J4159" s="48" t="str">
        <f t="shared" si="64"/>
        <v>810 Dept of Transportation</v>
      </c>
      <c r="K4159" s="48" t="str">
        <f>IFERROR(VLOOKUP(C4159,AppropUnits[],13,0),D4159)</f>
        <v>DOT MGMT Region 2</v>
      </c>
      <c r="L4159" s="72" t="s">
        <v>632</v>
      </c>
      <c r="M4159" s="73" t="s">
        <v>2161</v>
      </c>
    </row>
    <row r="4160" spans="1:13" ht="15" customHeight="1" x14ac:dyDescent="0.25">
      <c r="A4160" s="64" t="s">
        <v>253</v>
      </c>
      <c r="B4160" s="65" t="s">
        <v>254</v>
      </c>
      <c r="C4160" s="65" t="s">
        <v>1412</v>
      </c>
      <c r="D4160" s="65" t="s">
        <v>1413</v>
      </c>
      <c r="E4160" s="77" t="s">
        <v>361</v>
      </c>
      <c r="F4160" s="65" t="s">
        <v>633</v>
      </c>
      <c r="G4160" s="65" t="s">
        <v>634</v>
      </c>
      <c r="H4160" s="65" t="s">
        <v>635</v>
      </c>
      <c r="I4160" s="81">
        <v>0.13120000000000001</v>
      </c>
      <c r="J4160" s="48" t="str">
        <f t="shared" si="64"/>
        <v>810 Dept of Transportation</v>
      </c>
      <c r="K4160" s="48" t="str">
        <f>IFERROR(VLOOKUP(C4160,AppropUnits[],13,0),D4160)</f>
        <v>DOT MGMT Region 2</v>
      </c>
      <c r="L4160" s="72" t="s">
        <v>632</v>
      </c>
      <c r="M4160" s="73" t="s">
        <v>2161</v>
      </c>
    </row>
    <row r="4161" spans="1:13" ht="15" customHeight="1" x14ac:dyDescent="0.25">
      <c r="A4161" s="64" t="s">
        <v>253</v>
      </c>
      <c r="B4161" s="65" t="s">
        <v>254</v>
      </c>
      <c r="C4161" s="65" t="s">
        <v>1412</v>
      </c>
      <c r="D4161" s="65" t="s">
        <v>1413</v>
      </c>
      <c r="E4161" s="77" t="s">
        <v>361</v>
      </c>
      <c r="F4161" s="65" t="s">
        <v>633</v>
      </c>
      <c r="G4161" s="65" t="s">
        <v>644</v>
      </c>
      <c r="H4161" s="65" t="s">
        <v>635</v>
      </c>
      <c r="I4161" s="81">
        <v>20.344999999999985</v>
      </c>
      <c r="J4161" s="48" t="str">
        <f t="shared" si="64"/>
        <v>810 Dept of Transportation</v>
      </c>
      <c r="K4161" s="48" t="str">
        <f>IFERROR(VLOOKUP(C4161,AppropUnits[],13,0),D4161)</f>
        <v>DOT MGMT Region 2</v>
      </c>
      <c r="L4161" s="72" t="s">
        <v>632</v>
      </c>
      <c r="M4161" s="73" t="s">
        <v>2161</v>
      </c>
    </row>
    <row r="4162" spans="1:13" ht="15" customHeight="1" x14ac:dyDescent="0.25">
      <c r="A4162" s="64" t="s">
        <v>253</v>
      </c>
      <c r="B4162" s="65" t="s">
        <v>254</v>
      </c>
      <c r="C4162" s="65" t="s">
        <v>1414</v>
      </c>
      <c r="D4162" s="65" t="s">
        <v>1415</v>
      </c>
      <c r="E4162" s="77" t="s">
        <v>361</v>
      </c>
      <c r="F4162" s="65" t="s">
        <v>633</v>
      </c>
      <c r="G4162" s="65" t="s">
        <v>634</v>
      </c>
      <c r="H4162" s="65" t="s">
        <v>13</v>
      </c>
      <c r="I4162" s="81">
        <v>-1336.3533999999968</v>
      </c>
      <c r="J4162" s="48" t="str">
        <f t="shared" si="64"/>
        <v>810 Dept of Transportation</v>
      </c>
      <c r="K4162" s="48" t="str">
        <f>IFERROR(VLOOKUP(C4162,AppropUnits[],13,0),D4162)</f>
        <v>DOT MGMT Region 3</v>
      </c>
      <c r="L4162" s="72" t="s">
        <v>632</v>
      </c>
      <c r="M4162" s="73" t="s">
        <v>2161</v>
      </c>
    </row>
    <row r="4163" spans="1:13" ht="15" customHeight="1" x14ac:dyDescent="0.25">
      <c r="A4163" s="64" t="s">
        <v>253</v>
      </c>
      <c r="B4163" s="65" t="s">
        <v>254</v>
      </c>
      <c r="C4163" s="65" t="s">
        <v>1414</v>
      </c>
      <c r="D4163" s="65" t="s">
        <v>1415</v>
      </c>
      <c r="E4163" s="77" t="s">
        <v>361</v>
      </c>
      <c r="F4163" s="65" t="s">
        <v>633</v>
      </c>
      <c r="G4163" s="65" t="s">
        <v>634</v>
      </c>
      <c r="H4163" s="65" t="s">
        <v>635</v>
      </c>
      <c r="I4163" s="81">
        <v>7.7508000000000017</v>
      </c>
      <c r="J4163" s="48" t="str">
        <f t="shared" si="64"/>
        <v>810 Dept of Transportation</v>
      </c>
      <c r="K4163" s="48" t="str">
        <f>IFERROR(VLOOKUP(C4163,AppropUnits[],13,0),D4163)</f>
        <v>DOT MGMT Region 3</v>
      </c>
      <c r="L4163" s="72" t="s">
        <v>632</v>
      </c>
      <c r="M4163" s="73" t="s">
        <v>2161</v>
      </c>
    </row>
    <row r="4164" spans="1:13" ht="15" customHeight="1" x14ac:dyDescent="0.25">
      <c r="A4164" s="64" t="s">
        <v>253</v>
      </c>
      <c r="B4164" s="65" t="s">
        <v>254</v>
      </c>
      <c r="C4164" s="65" t="s">
        <v>1416</v>
      </c>
      <c r="D4164" s="65" t="s">
        <v>1417</v>
      </c>
      <c r="E4164" s="77" t="s">
        <v>361</v>
      </c>
      <c r="F4164" s="65" t="s">
        <v>633</v>
      </c>
      <c r="G4164" s="65" t="s">
        <v>634</v>
      </c>
      <c r="H4164" s="65" t="s">
        <v>13</v>
      </c>
      <c r="I4164" s="81">
        <v>-461.8676999999978</v>
      </c>
      <c r="J4164" s="48" t="str">
        <f t="shared" ref="J4164:J4227" si="65">IF(A4164&gt;"",A4164&amp;" "&amp;B4164,B4164)</f>
        <v>810 Dept of Transportation</v>
      </c>
      <c r="K4164" s="48" t="str">
        <f>IFERROR(VLOOKUP(C4164,AppropUnits[],13,0),D4164)</f>
        <v>DOT MGMT Region 4</v>
      </c>
      <c r="L4164" s="72" t="s">
        <v>632</v>
      </c>
      <c r="M4164" s="73" t="s">
        <v>2161</v>
      </c>
    </row>
    <row r="4165" spans="1:13" ht="15" customHeight="1" x14ac:dyDescent="0.25">
      <c r="A4165" s="64" t="s">
        <v>253</v>
      </c>
      <c r="B4165" s="65" t="s">
        <v>254</v>
      </c>
      <c r="C4165" s="65" t="s">
        <v>1418</v>
      </c>
      <c r="D4165" s="65" t="s">
        <v>1419</v>
      </c>
      <c r="E4165" s="77" t="s">
        <v>361</v>
      </c>
      <c r="F4165" s="65" t="s">
        <v>633</v>
      </c>
      <c r="G4165" s="65" t="s">
        <v>634</v>
      </c>
      <c r="H4165" s="65" t="s">
        <v>13</v>
      </c>
      <c r="I4165" s="81">
        <v>-3.5739999999999781</v>
      </c>
      <c r="J4165" s="48" t="str">
        <f t="shared" si="65"/>
        <v>810 Dept of Transportation</v>
      </c>
      <c r="K4165" s="48" t="str">
        <f>IFERROR(VLOOKUP(C4165,AppropUnits[],13,0),D4165)</f>
        <v>DOT Richfield</v>
      </c>
      <c r="L4165" s="72" t="s">
        <v>632</v>
      </c>
      <c r="M4165" s="73" t="s">
        <v>2161</v>
      </c>
    </row>
    <row r="4166" spans="1:13" ht="15" customHeight="1" x14ac:dyDescent="0.25">
      <c r="A4166" s="64" t="s">
        <v>253</v>
      </c>
      <c r="B4166" s="65" t="s">
        <v>254</v>
      </c>
      <c r="C4166" s="65" t="s">
        <v>1420</v>
      </c>
      <c r="D4166" s="65" t="s">
        <v>1421</v>
      </c>
      <c r="E4166" s="77" t="s">
        <v>361</v>
      </c>
      <c r="F4166" s="65" t="s">
        <v>633</v>
      </c>
      <c r="G4166" s="65" t="s">
        <v>634</v>
      </c>
      <c r="H4166" s="65" t="s">
        <v>13</v>
      </c>
      <c r="I4166" s="81">
        <v>-23.664999999999935</v>
      </c>
      <c r="J4166" s="48" t="str">
        <f t="shared" si="65"/>
        <v>810 Dept of Transportation</v>
      </c>
      <c r="K4166" s="48" t="str">
        <f>IFERROR(VLOOKUP(C4166,AppropUnits[],13,0),D4166)</f>
        <v>DOT Price</v>
      </c>
      <c r="L4166" s="72" t="s">
        <v>632</v>
      </c>
      <c r="M4166" s="73" t="s">
        <v>2161</v>
      </c>
    </row>
    <row r="4167" spans="1:13" ht="15" customHeight="1" x14ac:dyDescent="0.25">
      <c r="A4167" s="64" t="s">
        <v>253</v>
      </c>
      <c r="B4167" s="65" t="s">
        <v>254</v>
      </c>
      <c r="C4167" s="65" t="s">
        <v>1422</v>
      </c>
      <c r="D4167" s="65" t="s">
        <v>1423</v>
      </c>
      <c r="E4167" s="77" t="s">
        <v>361</v>
      </c>
      <c r="F4167" s="65" t="s">
        <v>633</v>
      </c>
      <c r="G4167" s="65" t="s">
        <v>634</v>
      </c>
      <c r="H4167" s="65" t="s">
        <v>13</v>
      </c>
      <c r="I4167" s="81">
        <v>-27.606599999999844</v>
      </c>
      <c r="J4167" s="48" t="str">
        <f t="shared" si="65"/>
        <v>810 Dept of Transportation</v>
      </c>
      <c r="K4167" s="48" t="str">
        <f>IFERROR(VLOOKUP(C4167,AppropUnits[],13,0),D4167)</f>
        <v>DOT Cedar City</v>
      </c>
      <c r="L4167" s="72" t="s">
        <v>632</v>
      </c>
      <c r="M4167" s="73" t="s">
        <v>2161</v>
      </c>
    </row>
    <row r="4168" spans="1:13" ht="15" customHeight="1" x14ac:dyDescent="0.25">
      <c r="A4168" s="64" t="s">
        <v>253</v>
      </c>
      <c r="B4168" s="65" t="s">
        <v>254</v>
      </c>
      <c r="C4168" s="65" t="s">
        <v>1424</v>
      </c>
      <c r="D4168" s="65" t="s">
        <v>1425</v>
      </c>
      <c r="E4168" s="77" t="s">
        <v>361</v>
      </c>
      <c r="F4168" s="65" t="s">
        <v>633</v>
      </c>
      <c r="G4168" s="65" t="s">
        <v>634</v>
      </c>
      <c r="H4168" s="65" t="s">
        <v>13</v>
      </c>
      <c r="I4168" s="81">
        <v>-251.49149999999867</v>
      </c>
      <c r="J4168" s="48" t="str">
        <f t="shared" si="65"/>
        <v>810 Dept of Transportation</v>
      </c>
      <c r="K4168" s="48" t="str">
        <f>IFERROR(VLOOKUP(C4168,AppropUnits[],13,0),D4168)</f>
        <v>DOT Aeronautics Administration</v>
      </c>
      <c r="L4168" s="72" t="s">
        <v>632</v>
      </c>
      <c r="M4168" s="73" t="s">
        <v>2161</v>
      </c>
    </row>
    <row r="4169" spans="1:13" ht="15" customHeight="1" x14ac:dyDescent="0.25">
      <c r="A4169" s="64" t="s">
        <v>253</v>
      </c>
      <c r="B4169" s="65" t="s">
        <v>254</v>
      </c>
      <c r="C4169" s="65" t="s">
        <v>1426</v>
      </c>
      <c r="D4169" s="65" t="s">
        <v>1427</v>
      </c>
      <c r="E4169" s="77" t="s">
        <v>361</v>
      </c>
      <c r="F4169" s="65" t="s">
        <v>633</v>
      </c>
      <c r="G4169" s="65" t="s">
        <v>634</v>
      </c>
      <c r="H4169" s="65" t="s">
        <v>13</v>
      </c>
      <c r="I4169" s="81">
        <v>-56.800599999999676</v>
      </c>
      <c r="J4169" s="48" t="str">
        <f t="shared" si="65"/>
        <v>810 Dept of Transportation</v>
      </c>
      <c r="K4169" s="48" t="str">
        <f>IFERROR(VLOOKUP(C4169,AppropUnits[],13,0),D4169)</f>
        <v>DOT Civil Air Patrol</v>
      </c>
      <c r="L4169" s="72" t="s">
        <v>632</v>
      </c>
      <c r="M4169" s="73" t="s">
        <v>2161</v>
      </c>
    </row>
    <row r="4170" spans="1:13" ht="15" customHeight="1" x14ac:dyDescent="0.25">
      <c r="A4170" s="64" t="s">
        <v>253</v>
      </c>
      <c r="B4170" s="65" t="s">
        <v>254</v>
      </c>
      <c r="C4170" s="65" t="s">
        <v>1426</v>
      </c>
      <c r="D4170" s="65" t="s">
        <v>1427</v>
      </c>
      <c r="E4170" s="77" t="s">
        <v>361</v>
      </c>
      <c r="F4170" s="65" t="s">
        <v>633</v>
      </c>
      <c r="G4170" s="65" t="s">
        <v>634</v>
      </c>
      <c r="H4170" s="65" t="s">
        <v>635</v>
      </c>
      <c r="I4170" s="81">
        <v>0</v>
      </c>
      <c r="J4170" s="48" t="str">
        <f t="shared" si="65"/>
        <v>810 Dept of Transportation</v>
      </c>
      <c r="K4170" s="48" t="str">
        <f>IFERROR(VLOOKUP(C4170,AppropUnits[],13,0),D4170)</f>
        <v>DOT Civil Air Patrol</v>
      </c>
      <c r="L4170" s="72" t="s">
        <v>632</v>
      </c>
      <c r="M4170" s="73" t="s">
        <v>2161</v>
      </c>
    </row>
    <row r="4171" spans="1:13" ht="15" customHeight="1" x14ac:dyDescent="0.25">
      <c r="A4171" s="64" t="s">
        <v>621</v>
      </c>
      <c r="B4171" s="65" t="s">
        <v>622</v>
      </c>
      <c r="C4171" s="65" t="s">
        <v>1428</v>
      </c>
      <c r="D4171" s="65" t="s">
        <v>622</v>
      </c>
      <c r="E4171" s="77" t="s">
        <v>361</v>
      </c>
      <c r="F4171" s="65" t="s">
        <v>633</v>
      </c>
      <c r="G4171" s="65" t="s">
        <v>634</v>
      </c>
      <c r="H4171" s="65" t="s">
        <v>13</v>
      </c>
      <c r="I4171" s="81">
        <v>-41.069199999999867</v>
      </c>
      <c r="J4171" s="48" t="str">
        <f t="shared" si="65"/>
        <v>962 Inland Port Authority</v>
      </c>
      <c r="K4171" s="48" t="str">
        <f>IFERROR(VLOOKUP(C4171,AppropUnits[],13,0),D4171)</f>
        <v>Inland Port Authority</v>
      </c>
      <c r="L4171" s="72" t="s">
        <v>632</v>
      </c>
      <c r="M4171" s="73" t="s">
        <v>2161</v>
      </c>
    </row>
    <row r="4172" spans="1:13" ht="15" customHeight="1" x14ac:dyDescent="0.25">
      <c r="A4172" s="64" t="s">
        <v>621</v>
      </c>
      <c r="B4172" s="65" t="s">
        <v>622</v>
      </c>
      <c r="C4172" s="65" t="s">
        <v>1428</v>
      </c>
      <c r="D4172" s="65" t="s">
        <v>622</v>
      </c>
      <c r="E4172" s="77" t="s">
        <v>361</v>
      </c>
      <c r="F4172" s="65" t="s">
        <v>633</v>
      </c>
      <c r="G4172" s="65" t="s">
        <v>634</v>
      </c>
      <c r="H4172" s="65" t="s">
        <v>635</v>
      </c>
      <c r="I4172" s="81">
        <v>162.03300000000019</v>
      </c>
      <c r="J4172" s="48" t="str">
        <f t="shared" si="65"/>
        <v>962 Inland Port Authority</v>
      </c>
      <c r="K4172" s="48" t="str">
        <f>IFERROR(VLOOKUP(C4172,AppropUnits[],13,0),D4172)</f>
        <v>Inland Port Authority</v>
      </c>
      <c r="L4172" s="72" t="s">
        <v>632</v>
      </c>
      <c r="M4172" s="73" t="s">
        <v>2161</v>
      </c>
    </row>
    <row r="4173" spans="1:13" ht="15" customHeight="1" x14ac:dyDescent="0.25">
      <c r="A4173" s="64" t="s">
        <v>621</v>
      </c>
      <c r="B4173" s="65" t="s">
        <v>622</v>
      </c>
      <c r="C4173" s="65" t="s">
        <v>1428</v>
      </c>
      <c r="D4173" s="65" t="s">
        <v>622</v>
      </c>
      <c r="E4173" s="77" t="s">
        <v>361</v>
      </c>
      <c r="F4173" s="65" t="s">
        <v>633</v>
      </c>
      <c r="G4173" s="65" t="s">
        <v>649</v>
      </c>
      <c r="H4173" s="65" t="s">
        <v>635</v>
      </c>
      <c r="I4173" s="81">
        <v>424.79749999999922</v>
      </c>
      <c r="J4173" s="48" t="str">
        <f t="shared" si="65"/>
        <v>962 Inland Port Authority</v>
      </c>
      <c r="K4173" s="48" t="str">
        <f>IFERROR(VLOOKUP(C4173,AppropUnits[],13,0),D4173)</f>
        <v>Inland Port Authority</v>
      </c>
      <c r="L4173" s="72" t="s">
        <v>632</v>
      </c>
      <c r="M4173" s="73" t="s">
        <v>2161</v>
      </c>
    </row>
    <row r="4174" spans="1:13" ht="15" customHeight="1" x14ac:dyDescent="0.25">
      <c r="A4174" s="64" t="s">
        <v>621</v>
      </c>
      <c r="B4174" s="65" t="s">
        <v>622</v>
      </c>
      <c r="C4174" s="65" t="s">
        <v>1428</v>
      </c>
      <c r="D4174" s="65" t="s">
        <v>622</v>
      </c>
      <c r="E4174" s="77" t="s">
        <v>361</v>
      </c>
      <c r="F4174" s="65" t="s">
        <v>633</v>
      </c>
      <c r="G4174" s="65" t="s">
        <v>650</v>
      </c>
      <c r="H4174" s="65" t="s">
        <v>635</v>
      </c>
      <c r="I4174" s="81">
        <v>90.75</v>
      </c>
      <c r="J4174" s="48" t="str">
        <f t="shared" si="65"/>
        <v>962 Inland Port Authority</v>
      </c>
      <c r="K4174" s="48" t="str">
        <f>IFERROR(VLOOKUP(C4174,AppropUnits[],13,0),D4174)</f>
        <v>Inland Port Authority</v>
      </c>
      <c r="L4174" s="72" t="s">
        <v>632</v>
      </c>
      <c r="M4174" s="73" t="s">
        <v>2161</v>
      </c>
    </row>
    <row r="4175" spans="1:13" ht="15" customHeight="1" x14ac:dyDescent="0.25">
      <c r="A4175" s="64" t="s">
        <v>621</v>
      </c>
      <c r="B4175" s="65" t="s">
        <v>622</v>
      </c>
      <c r="C4175" s="65" t="s">
        <v>1428</v>
      </c>
      <c r="D4175" s="65" t="s">
        <v>622</v>
      </c>
      <c r="E4175" s="77" t="s">
        <v>361</v>
      </c>
      <c r="F4175" s="65" t="s">
        <v>633</v>
      </c>
      <c r="G4175" s="65" t="s">
        <v>651</v>
      </c>
      <c r="H4175" s="65" t="s">
        <v>635</v>
      </c>
      <c r="I4175" s="81">
        <v>-80.842048000000034</v>
      </c>
      <c r="J4175" s="48" t="str">
        <f t="shared" si="65"/>
        <v>962 Inland Port Authority</v>
      </c>
      <c r="K4175" s="48" t="str">
        <f>IFERROR(VLOOKUP(C4175,AppropUnits[],13,0),D4175)</f>
        <v>Inland Port Authority</v>
      </c>
      <c r="L4175" s="72" t="s">
        <v>632</v>
      </c>
      <c r="M4175" s="73" t="s">
        <v>2161</v>
      </c>
    </row>
    <row r="4176" spans="1:13" ht="15" customHeight="1" x14ac:dyDescent="0.25">
      <c r="A4176" s="64" t="s">
        <v>621</v>
      </c>
      <c r="B4176" s="65" t="s">
        <v>622</v>
      </c>
      <c r="C4176" s="65" t="s">
        <v>1428</v>
      </c>
      <c r="D4176" s="65" t="s">
        <v>622</v>
      </c>
      <c r="E4176" s="77" t="s">
        <v>361</v>
      </c>
      <c r="F4176" s="65" t="s">
        <v>633</v>
      </c>
      <c r="G4176" s="65" t="s">
        <v>667</v>
      </c>
      <c r="H4176" s="65" t="s">
        <v>635</v>
      </c>
      <c r="I4176" s="81">
        <v>288.76999999999913</v>
      </c>
      <c r="J4176" s="48" t="str">
        <f t="shared" si="65"/>
        <v>962 Inland Port Authority</v>
      </c>
      <c r="K4176" s="48" t="str">
        <f>IFERROR(VLOOKUP(C4176,AppropUnits[],13,0),D4176)</f>
        <v>Inland Port Authority</v>
      </c>
      <c r="L4176" s="72" t="s">
        <v>632</v>
      </c>
      <c r="M4176" s="73" t="s">
        <v>2161</v>
      </c>
    </row>
    <row r="4177" spans="1:13" ht="15" customHeight="1" x14ac:dyDescent="0.25">
      <c r="A4177" s="64" t="s">
        <v>621</v>
      </c>
      <c r="B4177" s="65" t="s">
        <v>622</v>
      </c>
      <c r="C4177" s="65" t="s">
        <v>1428</v>
      </c>
      <c r="D4177" s="65" t="s">
        <v>622</v>
      </c>
      <c r="E4177" s="77" t="s">
        <v>361</v>
      </c>
      <c r="F4177" s="65" t="s">
        <v>633</v>
      </c>
      <c r="G4177" s="65" t="s">
        <v>644</v>
      </c>
      <c r="H4177" s="65" t="s">
        <v>635</v>
      </c>
      <c r="I4177" s="81">
        <v>101.72499999999994</v>
      </c>
      <c r="J4177" s="48" t="str">
        <f t="shared" si="65"/>
        <v>962 Inland Port Authority</v>
      </c>
      <c r="K4177" s="48" t="str">
        <f>IFERROR(VLOOKUP(C4177,AppropUnits[],13,0),D4177)</f>
        <v>Inland Port Authority</v>
      </c>
      <c r="L4177" s="72" t="s">
        <v>632</v>
      </c>
      <c r="M4177" s="73" t="s">
        <v>2161</v>
      </c>
    </row>
    <row r="4178" spans="1:13" ht="15" customHeight="1" x14ac:dyDescent="0.25">
      <c r="A4178" s="64" t="s">
        <v>624</v>
      </c>
      <c r="B4178" s="65" t="s">
        <v>625</v>
      </c>
      <c r="C4178" s="65" t="s">
        <v>1429</v>
      </c>
      <c r="D4178" s="65" t="s">
        <v>1430</v>
      </c>
      <c r="E4178" s="77" t="s">
        <v>361</v>
      </c>
      <c r="F4178" s="65" t="s">
        <v>633</v>
      </c>
      <c r="G4178" s="65" t="s">
        <v>634</v>
      </c>
      <c r="H4178" s="65" t="s">
        <v>635</v>
      </c>
      <c r="I4178" s="81">
        <v>21.900800000000032</v>
      </c>
      <c r="J4178" s="48" t="str">
        <f t="shared" si="65"/>
        <v>964 Point of Mtn St Land Authority</v>
      </c>
      <c r="K4178" s="48" t="str">
        <f>IFERROR(VLOOKUP(C4178,AppropUnits[],13,0),D4178)</f>
        <v>Point of the Mountain State Land Authority</v>
      </c>
      <c r="L4178" s="72" t="s">
        <v>632</v>
      </c>
      <c r="M4178" s="73" t="s">
        <v>2161</v>
      </c>
    </row>
    <row r="4179" spans="1:13" ht="15" customHeight="1" x14ac:dyDescent="0.25">
      <c r="A4179" s="64" t="s">
        <v>624</v>
      </c>
      <c r="B4179" s="65" t="s">
        <v>625</v>
      </c>
      <c r="C4179" s="65" t="s">
        <v>1429</v>
      </c>
      <c r="D4179" s="65" t="s">
        <v>1430</v>
      </c>
      <c r="E4179" s="77" t="s">
        <v>361</v>
      </c>
      <c r="F4179" s="65" t="s">
        <v>633</v>
      </c>
      <c r="G4179" s="65" t="s">
        <v>667</v>
      </c>
      <c r="H4179" s="65" t="s">
        <v>635</v>
      </c>
      <c r="I4179" s="81">
        <v>51.719999999999843</v>
      </c>
      <c r="J4179" s="48" t="str">
        <f t="shared" si="65"/>
        <v>964 Point of Mtn St Land Authority</v>
      </c>
      <c r="K4179" s="48" t="str">
        <f>IFERROR(VLOOKUP(C4179,AppropUnits[],13,0),D4179)</f>
        <v>Point of the Mountain State Land Authority</v>
      </c>
      <c r="L4179" s="72" t="s">
        <v>632</v>
      </c>
      <c r="M4179" s="73" t="s">
        <v>2161</v>
      </c>
    </row>
    <row r="4180" spans="1:13" ht="15" customHeight="1" x14ac:dyDescent="0.25">
      <c r="A4180" s="64" t="s">
        <v>624</v>
      </c>
      <c r="B4180" s="65" t="s">
        <v>625</v>
      </c>
      <c r="C4180" s="65" t="s">
        <v>1429</v>
      </c>
      <c r="D4180" s="65" t="s">
        <v>1430</v>
      </c>
      <c r="E4180" s="77" t="s">
        <v>361</v>
      </c>
      <c r="F4180" s="65" t="s">
        <v>633</v>
      </c>
      <c r="G4180" s="65" t="s">
        <v>644</v>
      </c>
      <c r="H4180" s="65" t="s">
        <v>635</v>
      </c>
      <c r="I4180" s="81">
        <v>18.779999999999987</v>
      </c>
      <c r="J4180" s="48" t="str">
        <f t="shared" si="65"/>
        <v>964 Point of Mtn St Land Authority</v>
      </c>
      <c r="K4180" s="48" t="str">
        <f>IFERROR(VLOOKUP(C4180,AppropUnits[],13,0),D4180)</f>
        <v>Point of the Mountain State Land Authority</v>
      </c>
      <c r="L4180" s="72" t="s">
        <v>632</v>
      </c>
      <c r="M4180" s="73" t="s">
        <v>2161</v>
      </c>
    </row>
    <row r="4181" spans="1:13" ht="15" customHeight="1" x14ac:dyDescent="0.25">
      <c r="A4181" s="64"/>
      <c r="B4181" s="78" t="s">
        <v>267</v>
      </c>
      <c r="C4181" s="65"/>
      <c r="D4181" s="65" t="s">
        <v>7098</v>
      </c>
      <c r="E4181" s="77" t="s">
        <v>361</v>
      </c>
      <c r="F4181" s="65" t="s">
        <v>633</v>
      </c>
      <c r="G4181" s="65" t="s">
        <v>634</v>
      </c>
      <c r="H4181" s="65" t="s">
        <v>13</v>
      </c>
      <c r="I4181" s="81">
        <v>-5537.6830999999902</v>
      </c>
      <c r="J4181" s="48" t="str">
        <f t="shared" si="65"/>
        <v>Non-State Entities</v>
      </c>
      <c r="K4181" s="48" t="str">
        <f>IFERROR(VLOOKUP(C4181,AppropUnits[],13,0),D4181)</f>
        <v>NS</v>
      </c>
      <c r="L4181" s="72" t="s">
        <v>632</v>
      </c>
      <c r="M4181" s="73" t="s">
        <v>586</v>
      </c>
    </row>
    <row r="4182" spans="1:13" ht="15" customHeight="1" x14ac:dyDescent="0.25">
      <c r="A4182" s="64"/>
      <c r="B4182" s="78" t="s">
        <v>267</v>
      </c>
      <c r="C4182" s="65"/>
      <c r="D4182" s="65" t="s">
        <v>7098</v>
      </c>
      <c r="E4182" s="77" t="s">
        <v>361</v>
      </c>
      <c r="F4182" s="65" t="s">
        <v>633</v>
      </c>
      <c r="G4182" s="65" t="s">
        <v>634</v>
      </c>
      <c r="H4182" s="65" t="s">
        <v>635</v>
      </c>
      <c r="I4182" s="81">
        <v>194045.87981599988</v>
      </c>
      <c r="J4182" s="48" t="str">
        <f t="shared" si="65"/>
        <v>Non-State Entities</v>
      </c>
      <c r="K4182" s="48" t="str">
        <f>IFERROR(VLOOKUP(C4182,AppropUnits[],13,0),D4182)</f>
        <v>NS</v>
      </c>
      <c r="L4182" s="72" t="s">
        <v>632</v>
      </c>
      <c r="M4182" s="73" t="s">
        <v>586</v>
      </c>
    </row>
    <row r="4183" spans="1:13" ht="15" customHeight="1" x14ac:dyDescent="0.25">
      <c r="A4183" s="64"/>
      <c r="B4183" s="78" t="s">
        <v>267</v>
      </c>
      <c r="C4183" s="65"/>
      <c r="D4183" s="65" t="s">
        <v>7098</v>
      </c>
      <c r="E4183" s="77" t="s">
        <v>361</v>
      </c>
      <c r="F4183" s="65" t="s">
        <v>633</v>
      </c>
      <c r="G4183" s="65" t="s">
        <v>649</v>
      </c>
      <c r="H4183" s="65" t="s">
        <v>635</v>
      </c>
      <c r="I4183" s="81">
        <v>2087.5475000000015</v>
      </c>
      <c r="J4183" s="48" t="str">
        <f t="shared" si="65"/>
        <v>Non-State Entities</v>
      </c>
      <c r="K4183" s="48" t="str">
        <f>IFERROR(VLOOKUP(C4183,AppropUnits[],13,0),D4183)</f>
        <v>NS</v>
      </c>
      <c r="L4183" s="72" t="s">
        <v>632</v>
      </c>
      <c r="M4183" s="73" t="s">
        <v>586</v>
      </c>
    </row>
    <row r="4184" spans="1:13" ht="15" customHeight="1" x14ac:dyDescent="0.25">
      <c r="A4184" s="64"/>
      <c r="B4184" s="78" t="s">
        <v>267</v>
      </c>
      <c r="C4184" s="65"/>
      <c r="D4184" s="65" t="s">
        <v>7098</v>
      </c>
      <c r="E4184" s="77" t="s">
        <v>361</v>
      </c>
      <c r="F4184" s="65" t="s">
        <v>633</v>
      </c>
      <c r="G4184" s="65" t="s">
        <v>650</v>
      </c>
      <c r="H4184" s="65" t="s">
        <v>635</v>
      </c>
      <c r="I4184" s="81">
        <v>503.25</v>
      </c>
      <c r="J4184" s="48" t="str">
        <f t="shared" si="65"/>
        <v>Non-State Entities</v>
      </c>
      <c r="K4184" s="48" t="str">
        <f>IFERROR(VLOOKUP(C4184,AppropUnits[],13,0),D4184)</f>
        <v>NS</v>
      </c>
      <c r="L4184" s="72" t="s">
        <v>632</v>
      </c>
      <c r="M4184" s="73" t="s">
        <v>586</v>
      </c>
    </row>
    <row r="4185" spans="1:13" ht="15" customHeight="1" x14ac:dyDescent="0.25">
      <c r="A4185" s="64"/>
      <c r="B4185" s="78" t="s">
        <v>267</v>
      </c>
      <c r="C4185" s="65"/>
      <c r="D4185" s="65" t="s">
        <v>7098</v>
      </c>
      <c r="E4185" s="77" t="s">
        <v>361</v>
      </c>
      <c r="F4185" s="65" t="s">
        <v>633</v>
      </c>
      <c r="G4185" s="65" t="s">
        <v>651</v>
      </c>
      <c r="H4185" s="65" t="s">
        <v>635</v>
      </c>
      <c r="I4185" s="81">
        <v>-393.80548799999997</v>
      </c>
      <c r="J4185" s="48" t="str">
        <f t="shared" si="65"/>
        <v>Non-State Entities</v>
      </c>
      <c r="K4185" s="48" t="str">
        <f>IFERROR(VLOOKUP(C4185,AppropUnits[],13,0),D4185)</f>
        <v>NS</v>
      </c>
      <c r="L4185" s="72" t="s">
        <v>632</v>
      </c>
      <c r="M4185" s="73" t="s">
        <v>586</v>
      </c>
    </row>
    <row r="4186" spans="1:13" ht="15" customHeight="1" x14ac:dyDescent="0.25">
      <c r="A4186" s="64"/>
      <c r="B4186" s="78" t="s">
        <v>267</v>
      </c>
      <c r="C4186" s="65"/>
      <c r="D4186" s="65" t="s">
        <v>7098</v>
      </c>
      <c r="E4186" s="77" t="s">
        <v>361</v>
      </c>
      <c r="F4186" s="65" t="s">
        <v>633</v>
      </c>
      <c r="G4186" s="65" t="s">
        <v>667</v>
      </c>
      <c r="H4186" s="65" t="s">
        <v>635</v>
      </c>
      <c r="I4186" s="81">
        <v>362.03999999999894</v>
      </c>
      <c r="J4186" s="48" t="str">
        <f t="shared" si="65"/>
        <v>Non-State Entities</v>
      </c>
      <c r="K4186" s="48" t="str">
        <f>IFERROR(VLOOKUP(C4186,AppropUnits[],13,0),D4186)</f>
        <v>NS</v>
      </c>
      <c r="L4186" s="72" t="s">
        <v>632</v>
      </c>
      <c r="M4186" s="73" t="s">
        <v>586</v>
      </c>
    </row>
    <row r="4187" spans="1:13" ht="15" customHeight="1" x14ac:dyDescent="0.25">
      <c r="A4187" s="64"/>
      <c r="B4187" s="78" t="s">
        <v>267</v>
      </c>
      <c r="C4187" s="65"/>
      <c r="D4187" s="65" t="s">
        <v>7098</v>
      </c>
      <c r="E4187" s="77" t="s">
        <v>361</v>
      </c>
      <c r="F4187" s="65" t="s">
        <v>633</v>
      </c>
      <c r="G4187" s="65" t="s">
        <v>644</v>
      </c>
      <c r="H4187" s="65" t="s">
        <v>635</v>
      </c>
      <c r="I4187" s="81">
        <v>14002.054999999991</v>
      </c>
      <c r="J4187" s="48" t="str">
        <f t="shared" si="65"/>
        <v>Non-State Entities</v>
      </c>
      <c r="K4187" s="48" t="str">
        <f>IFERROR(VLOOKUP(C4187,AppropUnits[],13,0),D4187)</f>
        <v>NS</v>
      </c>
      <c r="L4187" s="72" t="s">
        <v>632</v>
      </c>
      <c r="M4187" s="73" t="s">
        <v>586</v>
      </c>
    </row>
    <row r="4188" spans="1:13" ht="15" customHeight="1" x14ac:dyDescent="0.25">
      <c r="A4188" s="82"/>
      <c r="B4188" s="78" t="s">
        <v>267</v>
      </c>
      <c r="C4188" s="83"/>
      <c r="D4188" s="83" t="s">
        <v>7098</v>
      </c>
      <c r="E4188" s="77" t="s">
        <v>361</v>
      </c>
      <c r="F4188" s="83" t="s">
        <v>633</v>
      </c>
      <c r="G4188" s="83" t="s">
        <v>652</v>
      </c>
      <c r="H4188" s="83" t="s">
        <v>635</v>
      </c>
      <c r="I4188" s="84">
        <v>2763.9745893119998</v>
      </c>
      <c r="J4188" s="48" t="str">
        <f t="shared" si="65"/>
        <v>Non-State Entities</v>
      </c>
      <c r="K4188" s="48" t="str">
        <f>IFERROR(VLOOKUP(C4188,AppropUnits[],13,0),D4188)</f>
        <v>NS</v>
      </c>
      <c r="L4188" s="72" t="s">
        <v>632</v>
      </c>
      <c r="M4188" s="73" t="s">
        <v>586</v>
      </c>
    </row>
    <row r="4189" spans="1:13" ht="15" customHeight="1" x14ac:dyDescent="0.25">
      <c r="A4189" s="28" t="s">
        <v>560</v>
      </c>
      <c r="B4189" s="27" t="s">
        <v>561</v>
      </c>
      <c r="C4189" s="85" t="s">
        <v>665</v>
      </c>
      <c r="D4189" s="26" t="s">
        <v>562</v>
      </c>
      <c r="E4189" s="29" t="s">
        <v>361</v>
      </c>
      <c r="F4189" s="29" t="s">
        <v>589</v>
      </c>
      <c r="G4189" s="29" t="s">
        <v>590</v>
      </c>
      <c r="H4189" s="86" t="s">
        <v>13</v>
      </c>
      <c r="I4189" s="31">
        <v>0</v>
      </c>
      <c r="J4189" s="48" t="str">
        <f t="shared" si="65"/>
        <v>030 Capitol Preservation Board</v>
      </c>
      <c r="K4189" s="48" t="str">
        <f>IFERROR(VLOOKUP(C4189,AppropUnits[],13,0),D4189)</f>
        <v>CPB State Capitol Fund</v>
      </c>
      <c r="L4189" s="72" t="s">
        <v>626</v>
      </c>
      <c r="M4189" s="73" t="s">
        <v>2161</v>
      </c>
    </row>
    <row r="4190" spans="1:13" ht="15" customHeight="1" x14ac:dyDescent="0.25">
      <c r="A4190" s="28" t="s">
        <v>560</v>
      </c>
      <c r="B4190" s="27" t="s">
        <v>561</v>
      </c>
      <c r="C4190" s="85" t="s">
        <v>665</v>
      </c>
      <c r="D4190" s="26" t="s">
        <v>562</v>
      </c>
      <c r="E4190" s="29" t="s">
        <v>361</v>
      </c>
      <c r="F4190" s="29" t="s">
        <v>589</v>
      </c>
      <c r="G4190" s="29" t="s">
        <v>591</v>
      </c>
      <c r="H4190" s="86" t="s">
        <v>13</v>
      </c>
      <c r="I4190" s="31">
        <v>0</v>
      </c>
      <c r="J4190" s="48" t="str">
        <f t="shared" si="65"/>
        <v>030 Capitol Preservation Board</v>
      </c>
      <c r="K4190" s="48" t="str">
        <f>IFERROR(VLOOKUP(C4190,AppropUnits[],13,0),D4190)</f>
        <v>CPB State Capitol Fund</v>
      </c>
      <c r="L4190" s="72" t="s">
        <v>626</v>
      </c>
      <c r="M4190" s="73" t="s">
        <v>2161</v>
      </c>
    </row>
    <row r="4191" spans="1:13" ht="15" customHeight="1" x14ac:dyDescent="0.25">
      <c r="A4191" s="28" t="s">
        <v>24</v>
      </c>
      <c r="B4191" s="27" t="s">
        <v>25</v>
      </c>
      <c r="C4191" s="87" t="s">
        <v>26</v>
      </c>
      <c r="D4191" s="26" t="s">
        <v>592</v>
      </c>
      <c r="E4191" s="29" t="s">
        <v>361</v>
      </c>
      <c r="F4191" s="29" t="s">
        <v>589</v>
      </c>
      <c r="G4191" s="29" t="s">
        <v>590</v>
      </c>
      <c r="H4191" s="86" t="s">
        <v>13</v>
      </c>
      <c r="I4191" s="31">
        <v>2220</v>
      </c>
      <c r="J4191" s="48" t="str">
        <f t="shared" si="65"/>
        <v>050 State Treasurer</v>
      </c>
      <c r="K4191" s="48" t="str">
        <f>IFERROR(VLOOKUP(C4191,AppropUnits[],13,0),D4191)</f>
        <v>TRS Treasury &amp; Investment</v>
      </c>
      <c r="L4191" s="72" t="s">
        <v>626</v>
      </c>
      <c r="M4191" s="73" t="s">
        <v>2161</v>
      </c>
    </row>
    <row r="4192" spans="1:13" ht="15" customHeight="1" x14ac:dyDescent="0.25">
      <c r="A4192" s="28" t="s">
        <v>27</v>
      </c>
      <c r="B4192" s="27" t="s">
        <v>28</v>
      </c>
      <c r="C4192" s="87" t="s">
        <v>29</v>
      </c>
      <c r="D4192" s="26" t="s">
        <v>30</v>
      </c>
      <c r="E4192" s="29" t="s">
        <v>361</v>
      </c>
      <c r="F4192" s="29" t="s">
        <v>589</v>
      </c>
      <c r="G4192" s="29" t="s">
        <v>590</v>
      </c>
      <c r="H4192" s="86" t="s">
        <v>13</v>
      </c>
      <c r="I4192" s="31">
        <v>9872.74</v>
      </c>
      <c r="J4192" s="48" t="str">
        <f t="shared" si="65"/>
        <v>060 Governor's Office</v>
      </c>
      <c r="K4192" s="48" t="str">
        <f>IFERROR(VLOOKUP(C4192,AppropUnits[],13,0),D4192)</f>
        <v>GOV Administration</v>
      </c>
      <c r="L4192" s="72" t="s">
        <v>626</v>
      </c>
      <c r="M4192" s="73" t="s">
        <v>2161</v>
      </c>
    </row>
    <row r="4193" spans="1:13" ht="15" customHeight="1" x14ac:dyDescent="0.25">
      <c r="A4193" s="28" t="s">
        <v>27</v>
      </c>
      <c r="B4193" s="27" t="s">
        <v>28</v>
      </c>
      <c r="C4193" s="87" t="s">
        <v>29</v>
      </c>
      <c r="D4193" s="26" t="s">
        <v>30</v>
      </c>
      <c r="E4193" s="29" t="s">
        <v>361</v>
      </c>
      <c r="F4193" s="29" t="s">
        <v>589</v>
      </c>
      <c r="G4193" s="29" t="s">
        <v>591</v>
      </c>
      <c r="H4193" s="86" t="s">
        <v>13</v>
      </c>
      <c r="I4193" s="31">
        <v>1974.1</v>
      </c>
      <c r="J4193" s="48" t="str">
        <f t="shared" si="65"/>
        <v>060 Governor's Office</v>
      </c>
      <c r="K4193" s="48" t="str">
        <f>IFERROR(VLOOKUP(C4193,AppropUnits[],13,0),D4193)</f>
        <v>GOV Administration</v>
      </c>
      <c r="L4193" s="72" t="s">
        <v>626</v>
      </c>
      <c r="M4193" s="73" t="s">
        <v>2161</v>
      </c>
    </row>
    <row r="4194" spans="1:13" ht="15" customHeight="1" x14ac:dyDescent="0.25">
      <c r="A4194" s="28" t="s">
        <v>34</v>
      </c>
      <c r="B4194" s="27" t="s">
        <v>424</v>
      </c>
      <c r="C4194" s="87" t="s">
        <v>35</v>
      </c>
      <c r="D4194" s="26" t="s">
        <v>593</v>
      </c>
      <c r="E4194" s="29" t="s">
        <v>361</v>
      </c>
      <c r="F4194" s="29" t="s">
        <v>589</v>
      </c>
      <c r="G4194" s="29" t="s">
        <v>590</v>
      </c>
      <c r="H4194" s="86" t="s">
        <v>13</v>
      </c>
      <c r="I4194" s="31">
        <v>1886.9</v>
      </c>
      <c r="J4194" s="48" t="str">
        <f t="shared" si="65"/>
        <v>061 Dept of Natural Resources - Office of Energy Development</v>
      </c>
      <c r="K4194" s="48" t="str">
        <f>IFERROR(VLOOKUP(C4194,AppropUnits[],13,0),D4194)</f>
        <v>DNR OED Office of Energy Development</v>
      </c>
      <c r="L4194" s="72" t="s">
        <v>626</v>
      </c>
      <c r="M4194" s="73" t="s">
        <v>2161</v>
      </c>
    </row>
    <row r="4195" spans="1:13" ht="15" customHeight="1" x14ac:dyDescent="0.25">
      <c r="A4195" s="28" t="s">
        <v>34</v>
      </c>
      <c r="B4195" s="27" t="s">
        <v>424</v>
      </c>
      <c r="C4195" s="87" t="s">
        <v>35</v>
      </c>
      <c r="D4195" s="26" t="s">
        <v>593</v>
      </c>
      <c r="E4195" s="29" t="s">
        <v>361</v>
      </c>
      <c r="F4195" s="29" t="s">
        <v>589</v>
      </c>
      <c r="G4195" s="29" t="s">
        <v>591</v>
      </c>
      <c r="H4195" s="86" t="s">
        <v>13</v>
      </c>
      <c r="I4195" s="31">
        <v>283.05</v>
      </c>
      <c r="J4195" s="48" t="str">
        <f t="shared" si="65"/>
        <v>061 Dept of Natural Resources - Office of Energy Development</v>
      </c>
      <c r="K4195" s="48" t="str">
        <f>IFERROR(VLOOKUP(C4195,AppropUnits[],13,0),D4195)</f>
        <v>DNR OED Office of Energy Development</v>
      </c>
      <c r="L4195" s="72" t="s">
        <v>626</v>
      </c>
      <c r="M4195" s="73" t="s">
        <v>2161</v>
      </c>
    </row>
    <row r="4196" spans="1:13" ht="15" customHeight="1" x14ac:dyDescent="0.25">
      <c r="A4196" s="28" t="s">
        <v>36</v>
      </c>
      <c r="B4196" s="77" t="s">
        <v>520</v>
      </c>
      <c r="C4196" s="87" t="s">
        <v>594</v>
      </c>
      <c r="D4196" s="26" t="s">
        <v>595</v>
      </c>
      <c r="E4196" s="29" t="s">
        <v>361</v>
      </c>
      <c r="F4196" s="29" t="s">
        <v>589</v>
      </c>
      <c r="G4196" s="29" t="s">
        <v>590</v>
      </c>
      <c r="H4196" s="86" t="s">
        <v>13</v>
      </c>
      <c r="I4196" s="31">
        <v>6751.49</v>
      </c>
      <c r="J4196" s="48" t="str">
        <f t="shared" si="65"/>
        <v>063 Governor's Office of Economic Opportunity</v>
      </c>
      <c r="K4196" s="48" t="str">
        <f>IFERROR(VLOOKUP(C4196,AppropUnits[],13,0),D4196)</f>
        <v>GOUTAH Pete Suazo Athletic Commission</v>
      </c>
      <c r="L4196" s="72" t="s">
        <v>626</v>
      </c>
      <c r="M4196" s="73" t="s">
        <v>2161</v>
      </c>
    </row>
    <row r="4197" spans="1:13" ht="15" customHeight="1" x14ac:dyDescent="0.25">
      <c r="A4197" s="28" t="s">
        <v>36</v>
      </c>
      <c r="B4197" s="77" t="s">
        <v>520</v>
      </c>
      <c r="C4197" s="87" t="s">
        <v>594</v>
      </c>
      <c r="D4197" s="26" t="s">
        <v>595</v>
      </c>
      <c r="E4197" s="29" t="s">
        <v>361</v>
      </c>
      <c r="F4197" s="29" t="s">
        <v>589</v>
      </c>
      <c r="G4197" s="29" t="s">
        <v>591</v>
      </c>
      <c r="H4197" s="86" t="s">
        <v>13</v>
      </c>
      <c r="I4197" s="31">
        <v>1349.99</v>
      </c>
      <c r="J4197" s="48" t="str">
        <f t="shared" si="65"/>
        <v>063 Governor's Office of Economic Opportunity</v>
      </c>
      <c r="K4197" s="48" t="str">
        <f>IFERROR(VLOOKUP(C4197,AppropUnits[],13,0),D4197)</f>
        <v>GOUTAH Pete Suazo Athletic Commission</v>
      </c>
      <c r="L4197" s="72" t="s">
        <v>626</v>
      </c>
      <c r="M4197" s="73" t="s">
        <v>2161</v>
      </c>
    </row>
    <row r="4198" spans="1:13" ht="15" customHeight="1" x14ac:dyDescent="0.25">
      <c r="A4198" s="28" t="s">
        <v>50</v>
      </c>
      <c r="B4198" s="39" t="s">
        <v>421</v>
      </c>
      <c r="C4198" s="87" t="s">
        <v>538</v>
      </c>
      <c r="D4198" s="26" t="s">
        <v>596</v>
      </c>
      <c r="E4198" s="29" t="s">
        <v>361</v>
      </c>
      <c r="F4198" s="29" t="s">
        <v>589</v>
      </c>
      <c r="G4198" s="29" t="s">
        <v>590</v>
      </c>
      <c r="H4198" s="86" t="s">
        <v>13</v>
      </c>
      <c r="I4198" s="31">
        <v>37644.32</v>
      </c>
      <c r="J4198" s="48" t="str">
        <f t="shared" si="65"/>
        <v>100 Dept of Government Operations - Admin Services</v>
      </c>
      <c r="K4198" s="48" t="str">
        <f>IFERROR(VLOOKUP(C4198,AppropUnits[],13,0),D4198)</f>
        <v>DGO EDO Executive Director</v>
      </c>
      <c r="L4198" s="72" t="s">
        <v>626</v>
      </c>
      <c r="M4198" s="73" t="s">
        <v>2161</v>
      </c>
    </row>
    <row r="4199" spans="1:13" ht="15" customHeight="1" x14ac:dyDescent="0.25">
      <c r="A4199" s="28" t="s">
        <v>50</v>
      </c>
      <c r="B4199" s="39" t="s">
        <v>421</v>
      </c>
      <c r="C4199" s="87" t="s">
        <v>538</v>
      </c>
      <c r="D4199" s="26" t="s">
        <v>596</v>
      </c>
      <c r="E4199" s="29" t="s">
        <v>361</v>
      </c>
      <c r="F4199" s="29" t="s">
        <v>589</v>
      </c>
      <c r="G4199" s="29" t="s">
        <v>591</v>
      </c>
      <c r="H4199" s="86" t="s">
        <v>13</v>
      </c>
      <c r="I4199" s="31">
        <v>7529.01</v>
      </c>
      <c r="J4199" s="48" t="str">
        <f t="shared" si="65"/>
        <v>100 Dept of Government Operations - Admin Services</v>
      </c>
      <c r="K4199" s="48" t="str">
        <f>IFERROR(VLOOKUP(C4199,AppropUnits[],13,0),D4199)</f>
        <v>DGO EDO Executive Director</v>
      </c>
      <c r="L4199" s="72" t="s">
        <v>626</v>
      </c>
      <c r="M4199" s="73" t="s">
        <v>2161</v>
      </c>
    </row>
    <row r="4200" spans="1:13" ht="15" customHeight="1" x14ac:dyDescent="0.25">
      <c r="A4200" s="28" t="s">
        <v>58</v>
      </c>
      <c r="B4200" s="77" t="s">
        <v>422</v>
      </c>
      <c r="C4200" s="87" t="s">
        <v>597</v>
      </c>
      <c r="D4200" s="26" t="s">
        <v>598</v>
      </c>
      <c r="E4200" s="29" t="s">
        <v>361</v>
      </c>
      <c r="F4200" s="29" t="s">
        <v>589</v>
      </c>
      <c r="G4200" s="29" t="s">
        <v>590</v>
      </c>
      <c r="H4200" s="86" t="s">
        <v>13</v>
      </c>
      <c r="I4200" s="31">
        <v>58780.68</v>
      </c>
      <c r="J4200" s="48" t="str">
        <f t="shared" si="65"/>
        <v>110 Dept of Government Operations - Technology Services</v>
      </c>
      <c r="K4200" s="48" t="str">
        <f>IFERROR(VLOOKUP(C4200,AppropUnits[],13,0),D4200)</f>
        <v>DGO IT Chief Information Officer</v>
      </c>
      <c r="L4200" s="72" t="s">
        <v>626</v>
      </c>
      <c r="M4200" s="73" t="s">
        <v>2161</v>
      </c>
    </row>
    <row r="4201" spans="1:13" ht="15" customHeight="1" x14ac:dyDescent="0.25">
      <c r="A4201" s="28" t="s">
        <v>60</v>
      </c>
      <c r="B4201" s="27" t="s">
        <v>61</v>
      </c>
      <c r="C4201" s="87" t="s">
        <v>62</v>
      </c>
      <c r="D4201" s="26" t="s">
        <v>599</v>
      </c>
      <c r="E4201" s="29" t="s">
        <v>361</v>
      </c>
      <c r="F4201" s="29" t="s">
        <v>589</v>
      </c>
      <c r="G4201" s="29" t="s">
        <v>590</v>
      </c>
      <c r="H4201" s="86" t="s">
        <v>13</v>
      </c>
      <c r="I4201" s="31">
        <v>51991.07</v>
      </c>
      <c r="J4201" s="48" t="str">
        <f t="shared" si="65"/>
        <v>120 Tax Commission</v>
      </c>
      <c r="K4201" s="48" t="str">
        <f>IFERROR(VLOOKUP(C4201,AppropUnits[],13,0),D4201)</f>
        <v>TAX Administration</v>
      </c>
      <c r="L4201" s="72" t="s">
        <v>626</v>
      </c>
      <c r="M4201" s="73" t="s">
        <v>2161</v>
      </c>
    </row>
    <row r="4202" spans="1:13" ht="15" customHeight="1" x14ac:dyDescent="0.25">
      <c r="A4202" s="28" t="s">
        <v>60</v>
      </c>
      <c r="B4202" s="27" t="s">
        <v>61</v>
      </c>
      <c r="C4202" s="87" t="s">
        <v>62</v>
      </c>
      <c r="D4202" s="26" t="s">
        <v>599</v>
      </c>
      <c r="E4202" s="29" t="s">
        <v>361</v>
      </c>
      <c r="F4202" s="29" t="s">
        <v>589</v>
      </c>
      <c r="G4202" s="29" t="s">
        <v>591</v>
      </c>
      <c r="H4202" s="86" t="s">
        <v>13</v>
      </c>
      <c r="I4202" s="31">
        <v>10398.049999999999</v>
      </c>
      <c r="J4202" s="48" t="str">
        <f t="shared" si="65"/>
        <v>120 Tax Commission</v>
      </c>
      <c r="K4202" s="48" t="str">
        <f>IFERROR(VLOOKUP(C4202,AppropUnits[],13,0),D4202)</f>
        <v>TAX Administration</v>
      </c>
      <c r="L4202" s="72" t="s">
        <v>626</v>
      </c>
      <c r="M4202" s="73" t="s">
        <v>2161</v>
      </c>
    </row>
    <row r="4203" spans="1:13" ht="15" customHeight="1" x14ac:dyDescent="0.25">
      <c r="A4203" s="28" t="s">
        <v>563</v>
      </c>
      <c r="B4203" s="27" t="s">
        <v>564</v>
      </c>
      <c r="C4203" s="87" t="s">
        <v>565</v>
      </c>
      <c r="D4203" s="26" t="s">
        <v>600</v>
      </c>
      <c r="E4203" s="29" t="s">
        <v>361</v>
      </c>
      <c r="F4203" s="29" t="s">
        <v>589</v>
      </c>
      <c r="G4203" s="29" t="s">
        <v>590</v>
      </c>
      <c r="H4203" s="86" t="s">
        <v>13</v>
      </c>
      <c r="I4203" s="31">
        <v>162.58000000000001</v>
      </c>
      <c r="J4203" s="48" t="str">
        <f t="shared" si="65"/>
        <v>130 Career Service Review Office</v>
      </c>
      <c r="K4203" s="48" t="str">
        <f>IFERROR(VLOOKUP(C4203,AppropUnits[],13,0),D4203)</f>
        <v>CSR Career Service Review Office</v>
      </c>
      <c r="L4203" s="72" t="s">
        <v>626</v>
      </c>
      <c r="M4203" s="73" t="s">
        <v>2161</v>
      </c>
    </row>
    <row r="4204" spans="1:13" ht="15" customHeight="1" x14ac:dyDescent="0.25">
      <c r="A4204" s="28" t="s">
        <v>563</v>
      </c>
      <c r="B4204" s="27" t="s">
        <v>564</v>
      </c>
      <c r="C4204" s="87" t="s">
        <v>565</v>
      </c>
      <c r="D4204" s="26" t="s">
        <v>600</v>
      </c>
      <c r="E4204" s="29" t="s">
        <v>361</v>
      </c>
      <c r="F4204" s="29" t="s">
        <v>589</v>
      </c>
      <c r="G4204" s="29" t="s">
        <v>591</v>
      </c>
      <c r="H4204" s="86" t="s">
        <v>13</v>
      </c>
      <c r="I4204" s="31">
        <v>32.22</v>
      </c>
      <c r="J4204" s="48" t="str">
        <f t="shared" si="65"/>
        <v>130 Career Service Review Office</v>
      </c>
      <c r="K4204" s="48" t="str">
        <f>IFERROR(VLOOKUP(C4204,AppropUnits[],13,0),D4204)</f>
        <v>CSR Career Service Review Office</v>
      </c>
      <c r="L4204" s="72" t="s">
        <v>626</v>
      </c>
      <c r="M4204" s="73" t="s">
        <v>2161</v>
      </c>
    </row>
    <row r="4205" spans="1:13" ht="15" customHeight="1" x14ac:dyDescent="0.25">
      <c r="A4205" s="28" t="s">
        <v>70</v>
      </c>
      <c r="B4205" s="27" t="s">
        <v>68</v>
      </c>
      <c r="C4205" s="85" t="s">
        <v>69</v>
      </c>
      <c r="D4205" s="26" t="s">
        <v>601</v>
      </c>
      <c r="E4205" s="29" t="s">
        <v>361</v>
      </c>
      <c r="F4205" s="29" t="s">
        <v>589</v>
      </c>
      <c r="G4205" s="29" t="s">
        <v>590</v>
      </c>
      <c r="H4205" s="86" t="s">
        <v>13</v>
      </c>
      <c r="I4205" s="31">
        <v>1579.21</v>
      </c>
      <c r="J4205" s="48" t="str">
        <f t="shared" si="65"/>
        <v>170 Navajo Trust Administration</v>
      </c>
      <c r="K4205" s="48" t="str">
        <f>IFERROR(VLOOKUP(C4205,AppropUnits[],13,0),D4205)</f>
        <v>DGO Navajo Trust Fund</v>
      </c>
      <c r="L4205" s="72" t="s">
        <v>626</v>
      </c>
      <c r="M4205" s="73" t="s">
        <v>2161</v>
      </c>
    </row>
    <row r="4206" spans="1:13" ht="15" customHeight="1" x14ac:dyDescent="0.25">
      <c r="A4206" s="28" t="s">
        <v>70</v>
      </c>
      <c r="B4206" s="27" t="s">
        <v>68</v>
      </c>
      <c r="C4206" s="85" t="s">
        <v>69</v>
      </c>
      <c r="D4206" s="26" t="s">
        <v>601</v>
      </c>
      <c r="E4206" s="29" t="s">
        <v>361</v>
      </c>
      <c r="F4206" s="29" t="s">
        <v>589</v>
      </c>
      <c r="G4206" s="29" t="s">
        <v>591</v>
      </c>
      <c r="H4206" s="86" t="s">
        <v>13</v>
      </c>
      <c r="I4206" s="31">
        <v>315.93</v>
      </c>
      <c r="J4206" s="48" t="str">
        <f t="shared" si="65"/>
        <v>170 Navajo Trust Administration</v>
      </c>
      <c r="K4206" s="48" t="str">
        <f>IFERROR(VLOOKUP(C4206,AppropUnits[],13,0),D4206)</f>
        <v>DGO Navajo Trust Fund</v>
      </c>
      <c r="L4206" s="72" t="s">
        <v>626</v>
      </c>
      <c r="M4206" s="73" t="s">
        <v>2161</v>
      </c>
    </row>
    <row r="4207" spans="1:13" ht="15" customHeight="1" x14ac:dyDescent="0.25">
      <c r="A4207" s="28" t="s">
        <v>73</v>
      </c>
      <c r="B4207" s="27" t="s">
        <v>71</v>
      </c>
      <c r="C4207" s="85" t="s">
        <v>74</v>
      </c>
      <c r="D4207" s="26" t="s">
        <v>72</v>
      </c>
      <c r="E4207" s="29" t="s">
        <v>361</v>
      </c>
      <c r="F4207" s="29" t="s">
        <v>589</v>
      </c>
      <c r="G4207" s="29" t="s">
        <v>590</v>
      </c>
      <c r="H4207" s="86" t="s">
        <v>13</v>
      </c>
      <c r="I4207" s="31">
        <v>114148.96</v>
      </c>
      <c r="J4207" s="48" t="str">
        <f t="shared" si="65"/>
        <v>180 Dept of Public Safety</v>
      </c>
      <c r="K4207" s="48" t="str">
        <f>IFERROR(VLOOKUP(C4207,AppropUnits[],13,0),D4207)</f>
        <v>DPS Alcoholic Bev Control Act Enforcement Fund</v>
      </c>
      <c r="L4207" s="72" t="s">
        <v>626</v>
      </c>
      <c r="M4207" s="73" t="s">
        <v>2161</v>
      </c>
    </row>
    <row r="4208" spans="1:13" ht="15" customHeight="1" x14ac:dyDescent="0.25">
      <c r="A4208" s="28" t="s">
        <v>99</v>
      </c>
      <c r="B4208" s="27" t="s">
        <v>100</v>
      </c>
      <c r="C4208" s="87" t="s">
        <v>103</v>
      </c>
      <c r="D4208" s="26" t="s">
        <v>104</v>
      </c>
      <c r="E4208" s="29" t="s">
        <v>361</v>
      </c>
      <c r="F4208" s="29" t="s">
        <v>589</v>
      </c>
      <c r="G4208" s="29" t="s">
        <v>590</v>
      </c>
      <c r="H4208" s="86" t="s">
        <v>13</v>
      </c>
      <c r="I4208" s="31">
        <v>21267.84</v>
      </c>
      <c r="J4208" s="48" t="str">
        <f t="shared" si="65"/>
        <v>190 Utah National Guard</v>
      </c>
      <c r="K4208" s="48" t="str">
        <f>IFERROR(VLOOKUP(C4208,AppropUnits[],13,0),D4208)</f>
        <v>UNG Operations &amp; Maintenance</v>
      </c>
      <c r="L4208" s="72" t="s">
        <v>626</v>
      </c>
      <c r="M4208" s="73" t="s">
        <v>2161</v>
      </c>
    </row>
    <row r="4209" spans="1:13" ht="15" customHeight="1" x14ac:dyDescent="0.25">
      <c r="A4209" s="28" t="s">
        <v>99</v>
      </c>
      <c r="B4209" s="27" t="s">
        <v>100</v>
      </c>
      <c r="C4209" s="87" t="s">
        <v>103</v>
      </c>
      <c r="D4209" s="26" t="s">
        <v>104</v>
      </c>
      <c r="E4209" s="29" t="s">
        <v>361</v>
      </c>
      <c r="F4209" s="29" t="s">
        <v>589</v>
      </c>
      <c r="G4209" s="29" t="s">
        <v>591</v>
      </c>
      <c r="H4209" s="86" t="s">
        <v>13</v>
      </c>
      <c r="I4209" s="31">
        <v>4253.7700000000004</v>
      </c>
      <c r="J4209" s="48" t="str">
        <f t="shared" si="65"/>
        <v>190 Utah National Guard</v>
      </c>
      <c r="K4209" s="48" t="str">
        <f>IFERROR(VLOOKUP(C4209,AppropUnits[],13,0),D4209)</f>
        <v>UNG Operations &amp; Maintenance</v>
      </c>
      <c r="L4209" s="72" t="s">
        <v>626</v>
      </c>
      <c r="M4209" s="73" t="s">
        <v>2161</v>
      </c>
    </row>
    <row r="4210" spans="1:13" ht="15" customHeight="1" x14ac:dyDescent="0.25">
      <c r="A4210" s="28" t="s">
        <v>108</v>
      </c>
      <c r="B4210" s="27" t="s">
        <v>105</v>
      </c>
      <c r="C4210" s="87" t="s">
        <v>106</v>
      </c>
      <c r="D4210" s="26" t="s">
        <v>107</v>
      </c>
      <c r="E4210" s="29" t="s">
        <v>361</v>
      </c>
      <c r="F4210" s="29" t="s">
        <v>589</v>
      </c>
      <c r="G4210" s="29" t="s">
        <v>590</v>
      </c>
      <c r="H4210" s="86" t="s">
        <v>13</v>
      </c>
      <c r="I4210" s="31">
        <v>318584.96999999997</v>
      </c>
      <c r="J4210" s="48" t="str">
        <f t="shared" si="65"/>
        <v>200 Dept of Human Services</v>
      </c>
      <c r="K4210" s="48" t="str">
        <f>IFERROR(VLOOKUP(C4210,AppropUnits[],13,0),D4210)</f>
        <v>DHS Executive Director</v>
      </c>
      <c r="L4210" s="72" t="s">
        <v>626</v>
      </c>
      <c r="M4210" s="73" t="s">
        <v>2161</v>
      </c>
    </row>
    <row r="4211" spans="1:13" ht="15" customHeight="1" x14ac:dyDescent="0.25">
      <c r="A4211" s="28" t="s">
        <v>108</v>
      </c>
      <c r="B4211" s="27" t="s">
        <v>105</v>
      </c>
      <c r="C4211" s="87" t="s">
        <v>106</v>
      </c>
      <c r="D4211" s="26" t="s">
        <v>107</v>
      </c>
      <c r="E4211" s="29" t="s">
        <v>361</v>
      </c>
      <c r="F4211" s="29" t="s">
        <v>589</v>
      </c>
      <c r="G4211" s="29" t="s">
        <v>591</v>
      </c>
      <c r="H4211" s="86" t="s">
        <v>13</v>
      </c>
      <c r="I4211" s="31">
        <v>63717.43</v>
      </c>
      <c r="J4211" s="48" t="str">
        <f t="shared" si="65"/>
        <v>200 Dept of Human Services</v>
      </c>
      <c r="K4211" s="48" t="str">
        <f>IFERROR(VLOOKUP(C4211,AppropUnits[],13,0),D4211)</f>
        <v>DHS Executive Director</v>
      </c>
      <c r="L4211" s="72" t="s">
        <v>626</v>
      </c>
      <c r="M4211" s="73" t="s">
        <v>2161</v>
      </c>
    </row>
    <row r="4212" spans="1:13" ht="15" customHeight="1" x14ac:dyDescent="0.25">
      <c r="A4212" s="28" t="s">
        <v>124</v>
      </c>
      <c r="B4212" s="27" t="s">
        <v>125</v>
      </c>
      <c r="C4212" s="87" t="s">
        <v>126</v>
      </c>
      <c r="D4212" s="26" t="s">
        <v>596</v>
      </c>
      <c r="E4212" s="29" t="s">
        <v>361</v>
      </c>
      <c r="F4212" s="29" t="s">
        <v>589</v>
      </c>
      <c r="G4212" s="29" t="s">
        <v>590</v>
      </c>
      <c r="H4212" s="86" t="s">
        <v>13</v>
      </c>
      <c r="I4212" s="31">
        <v>94325.64</v>
      </c>
      <c r="J4212" s="48" t="str">
        <f t="shared" si="65"/>
        <v>270 Dept of Health</v>
      </c>
      <c r="K4212" s="48" t="str">
        <f>IFERROR(VLOOKUP(C4212,AppropUnits[],13,0),D4212)</f>
        <v>DOH Executive Director</v>
      </c>
      <c r="L4212" s="72" t="s">
        <v>626</v>
      </c>
      <c r="M4212" s="73" t="s">
        <v>2161</v>
      </c>
    </row>
    <row r="4213" spans="1:13" ht="15" customHeight="1" x14ac:dyDescent="0.25">
      <c r="A4213" s="28" t="s">
        <v>124</v>
      </c>
      <c r="B4213" s="27" t="s">
        <v>125</v>
      </c>
      <c r="C4213" s="87" t="s">
        <v>126</v>
      </c>
      <c r="D4213" s="26" t="s">
        <v>596</v>
      </c>
      <c r="E4213" s="29" t="s">
        <v>361</v>
      </c>
      <c r="F4213" s="29" t="s">
        <v>589</v>
      </c>
      <c r="G4213" s="29" t="s">
        <v>591</v>
      </c>
      <c r="H4213" s="86" t="s">
        <v>13</v>
      </c>
      <c r="I4213" s="31">
        <v>18865.580000000002</v>
      </c>
      <c r="J4213" s="48" t="str">
        <f t="shared" si="65"/>
        <v>270 Dept of Health</v>
      </c>
      <c r="K4213" s="48" t="str">
        <f>IFERROR(VLOOKUP(C4213,AppropUnits[],13,0),D4213)</f>
        <v>DOH Executive Director</v>
      </c>
      <c r="L4213" s="72" t="s">
        <v>626</v>
      </c>
      <c r="M4213" s="73" t="s">
        <v>2161</v>
      </c>
    </row>
    <row r="4214" spans="1:13" ht="15" customHeight="1" x14ac:dyDescent="0.25">
      <c r="A4214" s="28" t="s">
        <v>137</v>
      </c>
      <c r="B4214" s="65" t="s">
        <v>138</v>
      </c>
      <c r="C4214" s="87" t="s">
        <v>139</v>
      </c>
      <c r="D4214" s="26" t="s">
        <v>298</v>
      </c>
      <c r="E4214" s="29" t="s">
        <v>361</v>
      </c>
      <c r="F4214" s="29" t="s">
        <v>589</v>
      </c>
      <c r="G4214" s="29" t="s">
        <v>590</v>
      </c>
      <c r="H4214" s="86" t="s">
        <v>13</v>
      </c>
      <c r="I4214" s="31">
        <v>26816.799999999999</v>
      </c>
      <c r="J4214" s="48" t="str">
        <f t="shared" si="65"/>
        <v>400 Utah State Board of Education</v>
      </c>
      <c r="K4214" s="48" t="str">
        <f>IFERROR(VLOOKUP(C4214,AppropUnits[],13,0),D4214)</f>
        <v>PED Indirect Cost Pool</v>
      </c>
      <c r="L4214" s="72" t="s">
        <v>626</v>
      </c>
      <c r="M4214" s="73" t="s">
        <v>2161</v>
      </c>
    </row>
    <row r="4215" spans="1:13" ht="15" customHeight="1" x14ac:dyDescent="0.25">
      <c r="A4215" s="28" t="s">
        <v>137</v>
      </c>
      <c r="B4215" s="77" t="s">
        <v>138</v>
      </c>
      <c r="C4215" s="87" t="s">
        <v>259</v>
      </c>
      <c r="D4215" s="26" t="s">
        <v>7099</v>
      </c>
      <c r="E4215" s="29" t="s">
        <v>361</v>
      </c>
      <c r="F4215" s="29" t="s">
        <v>589</v>
      </c>
      <c r="G4215" s="29" t="s">
        <v>590</v>
      </c>
      <c r="H4215" s="86" t="s">
        <v>13</v>
      </c>
      <c r="I4215" s="31">
        <v>31605.599999999999</v>
      </c>
      <c r="J4215" s="48" t="str">
        <f t="shared" si="65"/>
        <v>400 Utah State Board of Education</v>
      </c>
      <c r="K4215" s="48" t="str">
        <f>IFERROR(VLOOKUP(C4215,AppropUnits[],13,0),D4215)</f>
        <v>DBS Administration</v>
      </c>
      <c r="L4215" s="72" t="s">
        <v>626</v>
      </c>
      <c r="M4215" s="73" t="s">
        <v>2161</v>
      </c>
    </row>
    <row r="4216" spans="1:13" ht="15" customHeight="1" x14ac:dyDescent="0.25">
      <c r="A4216" s="28" t="s">
        <v>141</v>
      </c>
      <c r="B4216" s="27" t="s">
        <v>142</v>
      </c>
      <c r="C4216" s="87" t="s">
        <v>144</v>
      </c>
      <c r="D4216" s="26" t="s">
        <v>277</v>
      </c>
      <c r="E4216" s="29" t="s">
        <v>361</v>
      </c>
      <c r="F4216" s="29" t="s">
        <v>589</v>
      </c>
      <c r="G4216" s="29" t="s">
        <v>590</v>
      </c>
      <c r="H4216" s="86" t="s">
        <v>13</v>
      </c>
      <c r="I4216" s="31">
        <v>198631.1</v>
      </c>
      <c r="J4216" s="48" t="str">
        <f t="shared" si="65"/>
        <v>410 Dept of Corrections</v>
      </c>
      <c r="K4216" s="48" t="str">
        <f>IFERROR(VLOOKUP(C4216,AppropUnits[],13,0),D4216)</f>
        <v>DOC Administrative Services</v>
      </c>
      <c r="L4216" s="72" t="s">
        <v>626</v>
      </c>
      <c r="M4216" s="73" t="s">
        <v>2161</v>
      </c>
    </row>
    <row r="4217" spans="1:13" ht="15" customHeight="1" x14ac:dyDescent="0.25">
      <c r="A4217" s="28" t="s">
        <v>141</v>
      </c>
      <c r="B4217" s="27" t="s">
        <v>142</v>
      </c>
      <c r="C4217" s="87" t="s">
        <v>144</v>
      </c>
      <c r="D4217" s="26" t="s">
        <v>277</v>
      </c>
      <c r="E4217" s="29" t="s">
        <v>361</v>
      </c>
      <c r="F4217" s="29" t="s">
        <v>589</v>
      </c>
      <c r="G4217" s="29" t="s">
        <v>591</v>
      </c>
      <c r="H4217" s="86" t="s">
        <v>13</v>
      </c>
      <c r="I4217" s="31">
        <v>39726.32</v>
      </c>
      <c r="J4217" s="48" t="str">
        <f t="shared" si="65"/>
        <v>410 Dept of Corrections</v>
      </c>
      <c r="K4217" s="48" t="str">
        <f>IFERROR(VLOOKUP(C4217,AppropUnits[],13,0),D4217)</f>
        <v>DOC Administrative Services</v>
      </c>
      <c r="L4217" s="72" t="s">
        <v>626</v>
      </c>
      <c r="M4217" s="73" t="s">
        <v>2161</v>
      </c>
    </row>
    <row r="4218" spans="1:13" ht="15" customHeight="1" x14ac:dyDescent="0.25">
      <c r="A4218" s="28" t="s">
        <v>155</v>
      </c>
      <c r="B4218" s="27" t="s">
        <v>156</v>
      </c>
      <c r="C4218" s="87" t="s">
        <v>157</v>
      </c>
      <c r="D4218" s="26" t="s">
        <v>285</v>
      </c>
      <c r="E4218" s="29" t="s">
        <v>361</v>
      </c>
      <c r="F4218" s="29" t="s">
        <v>589</v>
      </c>
      <c r="G4218" s="29" t="s">
        <v>590</v>
      </c>
      <c r="H4218" s="86" t="s">
        <v>13</v>
      </c>
      <c r="I4218" s="31">
        <v>3054.35</v>
      </c>
      <c r="J4218" s="48" t="str">
        <f t="shared" si="65"/>
        <v>430 Board of Pardons &amp; Parole</v>
      </c>
      <c r="K4218" s="48" t="str">
        <f>IFERROR(VLOOKUP(C4218,AppropUnits[],13,0),D4218)</f>
        <v>BPP Board of Pardons &amp; Parole</v>
      </c>
      <c r="L4218" s="72" t="s">
        <v>626</v>
      </c>
      <c r="M4218" s="73" t="s">
        <v>2161</v>
      </c>
    </row>
    <row r="4219" spans="1:13" ht="15" customHeight="1" x14ac:dyDescent="0.25">
      <c r="A4219" s="28" t="s">
        <v>155</v>
      </c>
      <c r="B4219" s="27" t="s">
        <v>156</v>
      </c>
      <c r="C4219" s="87" t="s">
        <v>157</v>
      </c>
      <c r="D4219" s="26" t="s">
        <v>285</v>
      </c>
      <c r="E4219" s="29" t="s">
        <v>361</v>
      </c>
      <c r="F4219" s="29" t="s">
        <v>589</v>
      </c>
      <c r="G4219" s="29" t="s">
        <v>591</v>
      </c>
      <c r="H4219" s="86" t="s">
        <v>13</v>
      </c>
      <c r="I4219" s="31">
        <v>610.41999999999996</v>
      </c>
      <c r="J4219" s="48" t="str">
        <f t="shared" si="65"/>
        <v>430 Board of Pardons &amp; Parole</v>
      </c>
      <c r="K4219" s="48" t="str">
        <f>IFERROR(VLOOKUP(C4219,AppropUnits[],13,0),D4219)</f>
        <v>BPP Board of Pardons &amp; Parole</v>
      </c>
      <c r="L4219" s="72" t="s">
        <v>626</v>
      </c>
      <c r="M4219" s="73" t="s">
        <v>2161</v>
      </c>
    </row>
    <row r="4220" spans="1:13" ht="15" customHeight="1" x14ac:dyDescent="0.25">
      <c r="A4220" s="28" t="s">
        <v>158</v>
      </c>
      <c r="B4220" s="27" t="s">
        <v>7100</v>
      </c>
      <c r="C4220" s="85" t="s">
        <v>346</v>
      </c>
      <c r="D4220" s="26" t="s">
        <v>602</v>
      </c>
      <c r="E4220" s="29" t="s">
        <v>361</v>
      </c>
      <c r="F4220" s="29" t="s">
        <v>589</v>
      </c>
      <c r="G4220" s="29" t="s">
        <v>590</v>
      </c>
      <c r="H4220" s="86" t="s">
        <v>13</v>
      </c>
      <c r="I4220" s="31">
        <v>2472.9499999999998</v>
      </c>
      <c r="J4220" s="48" t="str">
        <f t="shared" si="65"/>
        <v>450 Dept of Veterans &amp; Military Affairs</v>
      </c>
      <c r="K4220" s="48" t="str">
        <f>IFERROR(VLOOKUP(C4220,AppropUnits[],13,0),D4220)</f>
        <v>DVMA Veterans Nursing Home Fund</v>
      </c>
      <c r="L4220" s="72" t="s">
        <v>626</v>
      </c>
      <c r="M4220" s="73" t="s">
        <v>2161</v>
      </c>
    </row>
    <row r="4221" spans="1:13" ht="15" customHeight="1" x14ac:dyDescent="0.25">
      <c r="A4221" s="28" t="s">
        <v>158</v>
      </c>
      <c r="B4221" s="27" t="s">
        <v>7100</v>
      </c>
      <c r="C4221" s="85" t="s">
        <v>346</v>
      </c>
      <c r="D4221" s="26" t="s">
        <v>602</v>
      </c>
      <c r="E4221" s="29" t="s">
        <v>361</v>
      </c>
      <c r="F4221" s="29" t="s">
        <v>589</v>
      </c>
      <c r="G4221" s="29" t="s">
        <v>591</v>
      </c>
      <c r="H4221" s="86" t="s">
        <v>13</v>
      </c>
      <c r="I4221" s="31">
        <v>494.66</v>
      </c>
      <c r="J4221" s="48" t="str">
        <f t="shared" si="65"/>
        <v>450 Dept of Veterans &amp; Military Affairs</v>
      </c>
      <c r="K4221" s="48" t="str">
        <f>IFERROR(VLOOKUP(C4221,AppropUnits[],13,0),D4221)</f>
        <v>DVMA Veterans Nursing Home Fund</v>
      </c>
      <c r="L4221" s="72" t="s">
        <v>626</v>
      </c>
      <c r="M4221" s="73" t="s">
        <v>2161</v>
      </c>
    </row>
    <row r="4222" spans="1:13" ht="15" customHeight="1" x14ac:dyDescent="0.25">
      <c r="A4222" s="28" t="s">
        <v>162</v>
      </c>
      <c r="B4222" s="27" t="s">
        <v>163</v>
      </c>
      <c r="C4222" s="87" t="s">
        <v>164</v>
      </c>
      <c r="D4222" s="26" t="s">
        <v>603</v>
      </c>
      <c r="E4222" s="29" t="s">
        <v>361</v>
      </c>
      <c r="F4222" s="29" t="s">
        <v>589</v>
      </c>
      <c r="G4222" s="29" t="s">
        <v>590</v>
      </c>
      <c r="H4222" s="86" t="s">
        <v>13</v>
      </c>
      <c r="I4222" s="31">
        <v>28670.45</v>
      </c>
      <c r="J4222" s="48" t="str">
        <f t="shared" si="65"/>
        <v>480 Dept of Environmental Quality</v>
      </c>
      <c r="K4222" s="48" t="str">
        <f>IFERROR(VLOOKUP(C4222,AppropUnits[],13,0),D4222)</f>
        <v>DEQ Executive Director's Office Admin</v>
      </c>
      <c r="L4222" s="72" t="s">
        <v>626</v>
      </c>
      <c r="M4222" s="73" t="s">
        <v>2161</v>
      </c>
    </row>
    <row r="4223" spans="1:13" ht="15" customHeight="1" x14ac:dyDescent="0.25">
      <c r="A4223" s="28" t="s">
        <v>162</v>
      </c>
      <c r="B4223" s="27" t="s">
        <v>163</v>
      </c>
      <c r="C4223" s="87" t="s">
        <v>164</v>
      </c>
      <c r="D4223" s="26" t="s">
        <v>603</v>
      </c>
      <c r="E4223" s="29" t="s">
        <v>361</v>
      </c>
      <c r="F4223" s="29" t="s">
        <v>589</v>
      </c>
      <c r="G4223" s="29" t="s">
        <v>591</v>
      </c>
      <c r="H4223" s="86" t="s">
        <v>13</v>
      </c>
      <c r="I4223" s="31">
        <v>5733.72</v>
      </c>
      <c r="J4223" s="48" t="str">
        <f t="shared" si="65"/>
        <v>480 Dept of Environmental Quality</v>
      </c>
      <c r="K4223" s="48" t="str">
        <f>IFERROR(VLOOKUP(C4223,AppropUnits[],13,0),D4223)</f>
        <v>DEQ Executive Director's Office Admin</v>
      </c>
      <c r="L4223" s="72" t="s">
        <v>626</v>
      </c>
      <c r="M4223" s="73" t="s">
        <v>2161</v>
      </c>
    </row>
    <row r="4224" spans="1:13" ht="15" customHeight="1" x14ac:dyDescent="0.25">
      <c r="A4224" s="28" t="s">
        <v>566</v>
      </c>
      <c r="B4224" s="27" t="s">
        <v>567</v>
      </c>
      <c r="C4224" s="87" t="s">
        <v>604</v>
      </c>
      <c r="D4224" s="26" t="s">
        <v>605</v>
      </c>
      <c r="E4224" s="29" t="s">
        <v>361</v>
      </c>
      <c r="F4224" s="29" t="s">
        <v>589</v>
      </c>
      <c r="G4224" s="29" t="s">
        <v>590</v>
      </c>
      <c r="H4224" s="86" t="s">
        <v>13</v>
      </c>
      <c r="I4224" s="31">
        <v>537.66999999999996</v>
      </c>
      <c r="J4224" s="48" t="str">
        <f t="shared" si="65"/>
        <v>540 School &amp; Institutional Trust Fund Office</v>
      </c>
      <c r="K4224" s="48" t="str">
        <f>IFERROR(VLOOKUP(C4224,AppropUnits[],13,0),D4224)</f>
        <v>TFO School &amp; Inst Trust Fund Office</v>
      </c>
      <c r="L4224" s="72" t="s">
        <v>626</v>
      </c>
      <c r="M4224" s="73" t="s">
        <v>2161</v>
      </c>
    </row>
    <row r="4225" spans="1:13" ht="15" customHeight="1" x14ac:dyDescent="0.25">
      <c r="A4225" s="28" t="s">
        <v>566</v>
      </c>
      <c r="B4225" s="27" t="s">
        <v>567</v>
      </c>
      <c r="C4225" s="87" t="s">
        <v>604</v>
      </c>
      <c r="D4225" s="26" t="s">
        <v>605</v>
      </c>
      <c r="E4225" s="29" t="s">
        <v>361</v>
      </c>
      <c r="F4225" s="29" t="s">
        <v>589</v>
      </c>
      <c r="G4225" s="29" t="s">
        <v>591</v>
      </c>
      <c r="H4225" s="86" t="s">
        <v>13</v>
      </c>
      <c r="I4225" s="31">
        <v>107.89</v>
      </c>
      <c r="J4225" s="48" t="str">
        <f t="shared" si="65"/>
        <v>540 School &amp; Institutional Trust Fund Office</v>
      </c>
      <c r="K4225" s="48" t="str">
        <f>IFERROR(VLOOKUP(C4225,AppropUnits[],13,0),D4225)</f>
        <v>TFO School &amp; Inst Trust Fund Office</v>
      </c>
      <c r="L4225" s="72" t="s">
        <v>626</v>
      </c>
      <c r="M4225" s="73" t="s">
        <v>2161</v>
      </c>
    </row>
    <row r="4226" spans="1:13" ht="15" customHeight="1" x14ac:dyDescent="0.25">
      <c r="A4226" s="28" t="s">
        <v>169</v>
      </c>
      <c r="B4226" s="27" t="s">
        <v>170</v>
      </c>
      <c r="C4226" s="87" t="s">
        <v>171</v>
      </c>
      <c r="D4226" s="26" t="s">
        <v>322</v>
      </c>
      <c r="E4226" s="29" t="s">
        <v>361</v>
      </c>
      <c r="F4226" s="29" t="s">
        <v>589</v>
      </c>
      <c r="G4226" s="29" t="s">
        <v>590</v>
      </c>
      <c r="H4226" s="86" t="s">
        <v>13</v>
      </c>
      <c r="I4226" s="31">
        <v>5043.87</v>
      </c>
      <c r="J4226" s="48" t="str">
        <f t="shared" si="65"/>
        <v>550 School &amp; Institutional Trust Lands Admin</v>
      </c>
      <c r="K4226" s="48" t="str">
        <f>IFERROR(VLOOKUP(C4226,AppropUnits[],13,0),D4226)</f>
        <v>TLA Administration</v>
      </c>
      <c r="L4226" s="72" t="s">
        <v>626</v>
      </c>
      <c r="M4226" s="73" t="s">
        <v>2161</v>
      </c>
    </row>
    <row r="4227" spans="1:13" ht="15" customHeight="1" x14ac:dyDescent="0.25">
      <c r="A4227" s="28" t="s">
        <v>169</v>
      </c>
      <c r="B4227" s="27" t="s">
        <v>170</v>
      </c>
      <c r="C4227" s="87" t="s">
        <v>171</v>
      </c>
      <c r="D4227" s="26" t="s">
        <v>322</v>
      </c>
      <c r="E4227" s="29" t="s">
        <v>361</v>
      </c>
      <c r="F4227" s="29" t="s">
        <v>589</v>
      </c>
      <c r="G4227" s="29" t="s">
        <v>591</v>
      </c>
      <c r="H4227" s="86" t="s">
        <v>13</v>
      </c>
      <c r="I4227" s="31">
        <v>1008.88</v>
      </c>
      <c r="J4227" s="48" t="str">
        <f t="shared" si="65"/>
        <v>550 School &amp; Institutional Trust Lands Admin</v>
      </c>
      <c r="K4227" s="48" t="str">
        <f>IFERROR(VLOOKUP(C4227,AppropUnits[],13,0),D4227)</f>
        <v>TLA Administration</v>
      </c>
      <c r="L4227" s="72" t="s">
        <v>626</v>
      </c>
      <c r="M4227" s="73" t="s">
        <v>2161</v>
      </c>
    </row>
    <row r="4228" spans="1:13" ht="15" customHeight="1" x14ac:dyDescent="0.25">
      <c r="A4228" s="28" t="s">
        <v>176</v>
      </c>
      <c r="B4228" s="27" t="s">
        <v>177</v>
      </c>
      <c r="C4228" s="87" t="s">
        <v>179</v>
      </c>
      <c r="D4228" s="26" t="s">
        <v>300</v>
      </c>
      <c r="E4228" s="29" t="s">
        <v>361</v>
      </c>
      <c r="F4228" s="29" t="s">
        <v>589</v>
      </c>
      <c r="G4228" s="29" t="s">
        <v>590</v>
      </c>
      <c r="H4228" s="86" t="s">
        <v>13</v>
      </c>
      <c r="I4228" s="31">
        <v>114275.93</v>
      </c>
      <c r="J4228" s="48" t="str">
        <f t="shared" ref="J4228:J4251" si="66">IF(A4228&gt;"",A4228&amp;" "&amp;B4228,B4228)</f>
        <v>560 Dept of Natural Resources</v>
      </c>
      <c r="K4228" s="48" t="str">
        <f>IFERROR(VLOOKUP(C4228,AppropUnits[],13,0),D4228)</f>
        <v>DNR Administrative Services</v>
      </c>
      <c r="L4228" s="72" t="s">
        <v>626</v>
      </c>
      <c r="M4228" s="73" t="s">
        <v>2161</v>
      </c>
    </row>
    <row r="4229" spans="1:13" ht="15" customHeight="1" x14ac:dyDescent="0.25">
      <c r="A4229" s="28" t="s">
        <v>203</v>
      </c>
      <c r="B4229" s="27" t="s">
        <v>204</v>
      </c>
      <c r="C4229" s="87" t="s">
        <v>205</v>
      </c>
      <c r="D4229" s="26" t="s">
        <v>606</v>
      </c>
      <c r="E4229" s="29" t="s">
        <v>361</v>
      </c>
      <c r="F4229" s="29" t="s">
        <v>589</v>
      </c>
      <c r="G4229" s="29" t="s">
        <v>590</v>
      </c>
      <c r="H4229" s="86" t="s">
        <v>13</v>
      </c>
      <c r="I4229" s="31">
        <v>20817.61</v>
      </c>
      <c r="J4229" s="48" t="str">
        <f t="shared" si="66"/>
        <v>570 Dept of Agriculture &amp; Food</v>
      </c>
      <c r="K4229" s="48" t="str">
        <f>IFERROR(VLOOKUP(C4229,AppropUnits[],13,0),D4229)</f>
        <v>DAG Agriculture Administration</v>
      </c>
      <c r="L4229" s="72" t="s">
        <v>626</v>
      </c>
      <c r="M4229" s="73" t="s">
        <v>2161</v>
      </c>
    </row>
    <row r="4230" spans="1:13" ht="15" customHeight="1" x14ac:dyDescent="0.25">
      <c r="A4230" s="28" t="s">
        <v>203</v>
      </c>
      <c r="B4230" s="27" t="s">
        <v>204</v>
      </c>
      <c r="C4230" s="87" t="s">
        <v>205</v>
      </c>
      <c r="D4230" s="26" t="s">
        <v>606</v>
      </c>
      <c r="E4230" s="29" t="s">
        <v>361</v>
      </c>
      <c r="F4230" s="29" t="s">
        <v>589</v>
      </c>
      <c r="G4230" s="29" t="s">
        <v>591</v>
      </c>
      <c r="H4230" s="86" t="s">
        <v>13</v>
      </c>
      <c r="I4230" s="31">
        <v>4163.43</v>
      </c>
      <c r="J4230" s="48" t="str">
        <f t="shared" si="66"/>
        <v>570 Dept of Agriculture &amp; Food</v>
      </c>
      <c r="K4230" s="48" t="str">
        <f>IFERROR(VLOOKUP(C4230,AppropUnits[],13,0),D4230)</f>
        <v>DAG Agriculture Administration</v>
      </c>
      <c r="L4230" s="72" t="s">
        <v>626</v>
      </c>
      <c r="M4230" s="73" t="s">
        <v>2161</v>
      </c>
    </row>
    <row r="4231" spans="1:13" ht="15" customHeight="1" x14ac:dyDescent="0.25">
      <c r="A4231" s="28" t="s">
        <v>216</v>
      </c>
      <c r="B4231" s="27" t="s">
        <v>423</v>
      </c>
      <c r="C4231" s="87" t="s">
        <v>217</v>
      </c>
      <c r="D4231" s="26" t="s">
        <v>607</v>
      </c>
      <c r="E4231" s="29" t="s">
        <v>361</v>
      </c>
      <c r="F4231" s="29" t="s">
        <v>589</v>
      </c>
      <c r="G4231" s="29" t="s">
        <v>590</v>
      </c>
      <c r="H4231" s="86" t="s">
        <v>13</v>
      </c>
      <c r="I4231" s="31">
        <v>1133.49</v>
      </c>
      <c r="J4231" s="48" t="str">
        <f t="shared" si="66"/>
        <v>590 Dept of Natural Resources - Public Lands Policy Coordination</v>
      </c>
      <c r="K4231" s="48" t="str">
        <f>IFERROR(VLOOKUP(C4231,AppropUnits[],13,0),D4231)</f>
        <v>DNR Public Lands Policy Coordination Office</v>
      </c>
      <c r="L4231" s="72" t="s">
        <v>626</v>
      </c>
      <c r="M4231" s="73" t="s">
        <v>2161</v>
      </c>
    </row>
    <row r="4232" spans="1:13" ht="15" customHeight="1" x14ac:dyDescent="0.25">
      <c r="A4232" s="28" t="s">
        <v>216</v>
      </c>
      <c r="B4232" s="27" t="s">
        <v>423</v>
      </c>
      <c r="C4232" s="87" t="s">
        <v>217</v>
      </c>
      <c r="D4232" s="26" t="s">
        <v>607</v>
      </c>
      <c r="E4232" s="29" t="s">
        <v>361</v>
      </c>
      <c r="F4232" s="29" t="s">
        <v>589</v>
      </c>
      <c r="G4232" s="29" t="s">
        <v>591</v>
      </c>
      <c r="H4232" s="86" t="s">
        <v>13</v>
      </c>
      <c r="I4232" s="31">
        <v>226.34</v>
      </c>
      <c r="J4232" s="48" t="str">
        <f t="shared" si="66"/>
        <v>590 Dept of Natural Resources - Public Lands Policy Coordination</v>
      </c>
      <c r="K4232" s="48" t="str">
        <f>IFERROR(VLOOKUP(C4232,AppropUnits[],13,0),D4232)</f>
        <v>DNR Public Lands Policy Coordination Office</v>
      </c>
      <c r="L4232" s="72" t="s">
        <v>626</v>
      </c>
      <c r="M4232" s="73" t="s">
        <v>2161</v>
      </c>
    </row>
    <row r="4233" spans="1:13" ht="15" customHeight="1" x14ac:dyDescent="0.25">
      <c r="A4233" s="28" t="s">
        <v>218</v>
      </c>
      <c r="B4233" s="27" t="s">
        <v>219</v>
      </c>
      <c r="C4233" s="87" t="s">
        <v>608</v>
      </c>
      <c r="D4233" s="26" t="s">
        <v>609</v>
      </c>
      <c r="E4233" s="29" t="s">
        <v>361</v>
      </c>
      <c r="F4233" s="29" t="s">
        <v>589</v>
      </c>
      <c r="G4233" s="29" t="s">
        <v>590</v>
      </c>
      <c r="H4233" s="86" t="s">
        <v>13</v>
      </c>
      <c r="I4233" s="31">
        <v>164296.19</v>
      </c>
      <c r="J4233" s="48" t="str">
        <f t="shared" si="66"/>
        <v>600 Dept of Workforce Services</v>
      </c>
      <c r="K4233" s="48" t="str">
        <f>IFERROR(VLOOKUP(C4233,AppropUnits[],13,0),D4233)</f>
        <v>DWS Human Resources</v>
      </c>
      <c r="L4233" s="72" t="s">
        <v>626</v>
      </c>
      <c r="M4233" s="73" t="s">
        <v>2161</v>
      </c>
    </row>
    <row r="4234" spans="1:13" ht="15" customHeight="1" x14ac:dyDescent="0.25">
      <c r="A4234" s="28" t="s">
        <v>218</v>
      </c>
      <c r="B4234" s="27" t="s">
        <v>219</v>
      </c>
      <c r="C4234" s="87" t="s">
        <v>608</v>
      </c>
      <c r="D4234" s="26" t="s">
        <v>609</v>
      </c>
      <c r="E4234" s="29" t="s">
        <v>361</v>
      </c>
      <c r="F4234" s="29" t="s">
        <v>589</v>
      </c>
      <c r="G4234" s="29" t="s">
        <v>591</v>
      </c>
      <c r="H4234" s="86" t="s">
        <v>13</v>
      </c>
      <c r="I4234" s="31">
        <v>32859.68</v>
      </c>
      <c r="J4234" s="48" t="str">
        <f t="shared" si="66"/>
        <v>600 Dept of Workforce Services</v>
      </c>
      <c r="K4234" s="48" t="str">
        <f>IFERROR(VLOOKUP(C4234,AppropUnits[],13,0),D4234)</f>
        <v>DWS Human Resources</v>
      </c>
      <c r="L4234" s="72" t="s">
        <v>626</v>
      </c>
      <c r="M4234" s="73" t="s">
        <v>2161</v>
      </c>
    </row>
    <row r="4235" spans="1:13" ht="15" customHeight="1" x14ac:dyDescent="0.25">
      <c r="A4235" s="28" t="s">
        <v>229</v>
      </c>
      <c r="B4235" s="27" t="s">
        <v>230</v>
      </c>
      <c r="C4235" s="87" t="s">
        <v>610</v>
      </c>
      <c r="D4235" s="26" t="s">
        <v>611</v>
      </c>
      <c r="E4235" s="29" t="s">
        <v>361</v>
      </c>
      <c r="F4235" s="29" t="s">
        <v>589</v>
      </c>
      <c r="G4235" s="29" t="s">
        <v>590</v>
      </c>
      <c r="H4235" s="86" t="s">
        <v>13</v>
      </c>
      <c r="I4235" s="31">
        <v>36241.230000000003</v>
      </c>
      <c r="J4235" s="48" t="str">
        <f t="shared" si="66"/>
        <v>650 Dept of Alcoholic Beverage Control</v>
      </c>
      <c r="K4235" s="48" t="str">
        <f>IFERROR(VLOOKUP(C4235,AppropUnits[],13,0),D4235)</f>
        <v>DABC Executive Director</v>
      </c>
      <c r="L4235" s="72" t="s">
        <v>626</v>
      </c>
      <c r="M4235" s="73" t="s">
        <v>2161</v>
      </c>
    </row>
    <row r="4236" spans="1:13" ht="15" customHeight="1" x14ac:dyDescent="0.25">
      <c r="A4236" s="28" t="s">
        <v>229</v>
      </c>
      <c r="B4236" s="27" t="s">
        <v>230</v>
      </c>
      <c r="C4236" s="87" t="s">
        <v>610</v>
      </c>
      <c r="D4236" s="26" t="s">
        <v>611</v>
      </c>
      <c r="E4236" s="29" t="s">
        <v>361</v>
      </c>
      <c r="F4236" s="29" t="s">
        <v>589</v>
      </c>
      <c r="G4236" s="29" t="s">
        <v>591</v>
      </c>
      <c r="H4236" s="86" t="s">
        <v>13</v>
      </c>
      <c r="I4236" s="31">
        <v>7248.01</v>
      </c>
      <c r="J4236" s="48" t="str">
        <f t="shared" si="66"/>
        <v>650 Dept of Alcoholic Beverage Control</v>
      </c>
      <c r="K4236" s="48" t="str">
        <f>IFERROR(VLOOKUP(C4236,AppropUnits[],13,0),D4236)</f>
        <v>DABC Executive Director</v>
      </c>
      <c r="L4236" s="72" t="s">
        <v>626</v>
      </c>
      <c r="M4236" s="73" t="s">
        <v>2161</v>
      </c>
    </row>
    <row r="4237" spans="1:13" ht="15" customHeight="1" x14ac:dyDescent="0.25">
      <c r="A4237" s="28" t="s">
        <v>232</v>
      </c>
      <c r="B4237" s="27" t="s">
        <v>233</v>
      </c>
      <c r="C4237" s="87" t="s">
        <v>234</v>
      </c>
      <c r="D4237" s="26" t="s">
        <v>612</v>
      </c>
      <c r="E4237" s="29" t="s">
        <v>361</v>
      </c>
      <c r="F4237" s="29" t="s">
        <v>589</v>
      </c>
      <c r="G4237" s="29" t="s">
        <v>590</v>
      </c>
      <c r="H4237" s="86" t="s">
        <v>13</v>
      </c>
      <c r="I4237" s="31">
        <v>9158.8799999999992</v>
      </c>
      <c r="J4237" s="48" t="str">
        <f t="shared" si="66"/>
        <v>660 Labor Commission</v>
      </c>
      <c r="K4237" s="48" t="str">
        <f>IFERROR(VLOOKUP(C4237,AppropUnits[],13,0),D4237)</f>
        <v>LBR Labor Commission Administration</v>
      </c>
      <c r="L4237" s="72" t="s">
        <v>626</v>
      </c>
      <c r="M4237" s="73" t="s">
        <v>2161</v>
      </c>
    </row>
    <row r="4238" spans="1:13" ht="15" customHeight="1" x14ac:dyDescent="0.25">
      <c r="A4238" s="28" t="s">
        <v>232</v>
      </c>
      <c r="B4238" s="27" t="s">
        <v>233</v>
      </c>
      <c r="C4238" s="87" t="s">
        <v>234</v>
      </c>
      <c r="D4238" s="26" t="s">
        <v>612</v>
      </c>
      <c r="E4238" s="29" t="s">
        <v>361</v>
      </c>
      <c r="F4238" s="29" t="s">
        <v>589</v>
      </c>
      <c r="G4238" s="29" t="s">
        <v>591</v>
      </c>
      <c r="H4238" s="86" t="s">
        <v>13</v>
      </c>
      <c r="I4238" s="31">
        <v>1831.54</v>
      </c>
      <c r="J4238" s="48" t="str">
        <f t="shared" si="66"/>
        <v>660 Labor Commission</v>
      </c>
      <c r="K4238" s="48" t="str">
        <f>IFERROR(VLOOKUP(C4238,AppropUnits[],13,0),D4238)</f>
        <v>LBR Labor Commission Administration</v>
      </c>
      <c r="L4238" s="72" t="s">
        <v>626</v>
      </c>
      <c r="M4238" s="73" t="s">
        <v>2161</v>
      </c>
    </row>
    <row r="4239" spans="1:13" ht="15" customHeight="1" x14ac:dyDescent="0.25">
      <c r="A4239" s="28" t="s">
        <v>237</v>
      </c>
      <c r="B4239" s="27" t="s">
        <v>238</v>
      </c>
      <c r="C4239" s="87" t="s">
        <v>239</v>
      </c>
      <c r="D4239" s="26" t="s">
        <v>613</v>
      </c>
      <c r="E4239" s="29" t="s">
        <v>361</v>
      </c>
      <c r="F4239" s="29" t="s">
        <v>589</v>
      </c>
      <c r="G4239" s="29" t="s">
        <v>590</v>
      </c>
      <c r="H4239" s="86" t="s">
        <v>13</v>
      </c>
      <c r="I4239" s="31">
        <v>21336.53</v>
      </c>
      <c r="J4239" s="48" t="str">
        <f t="shared" si="66"/>
        <v>670 Dept of Commerce</v>
      </c>
      <c r="K4239" s="48" t="str">
        <f>IFERROR(VLOOKUP(C4239,AppropUnits[],13,0),D4239)</f>
        <v>CRC Occupational &amp; Professional Licensing</v>
      </c>
      <c r="L4239" s="72" t="s">
        <v>626</v>
      </c>
      <c r="M4239" s="73" t="s">
        <v>2161</v>
      </c>
    </row>
    <row r="4240" spans="1:13" ht="15" customHeight="1" x14ac:dyDescent="0.25">
      <c r="A4240" s="28" t="s">
        <v>237</v>
      </c>
      <c r="B4240" s="27" t="s">
        <v>238</v>
      </c>
      <c r="C4240" s="87" t="s">
        <v>239</v>
      </c>
      <c r="D4240" s="26" t="s">
        <v>613</v>
      </c>
      <c r="E4240" s="29" t="s">
        <v>361</v>
      </c>
      <c r="F4240" s="29" t="s">
        <v>589</v>
      </c>
      <c r="G4240" s="29" t="s">
        <v>591</v>
      </c>
      <c r="H4240" s="86" t="s">
        <v>13</v>
      </c>
      <c r="I4240" s="31">
        <v>4266.88</v>
      </c>
      <c r="J4240" s="48" t="str">
        <f t="shared" si="66"/>
        <v>670 Dept of Commerce</v>
      </c>
      <c r="K4240" s="48" t="str">
        <f>IFERROR(VLOOKUP(C4240,AppropUnits[],13,0),D4240)</f>
        <v>CRC Occupational &amp; Professional Licensing</v>
      </c>
      <c r="L4240" s="72" t="s">
        <v>626</v>
      </c>
      <c r="M4240" s="73" t="s">
        <v>2161</v>
      </c>
    </row>
    <row r="4241" spans="1:13" ht="15" customHeight="1" x14ac:dyDescent="0.25">
      <c r="A4241" s="28" t="s">
        <v>568</v>
      </c>
      <c r="B4241" s="27" t="s">
        <v>569</v>
      </c>
      <c r="C4241" s="87" t="s">
        <v>570</v>
      </c>
      <c r="D4241" s="26" t="s">
        <v>614</v>
      </c>
      <c r="E4241" s="29" t="s">
        <v>361</v>
      </c>
      <c r="F4241" s="29" t="s">
        <v>589</v>
      </c>
      <c r="G4241" s="29" t="s">
        <v>590</v>
      </c>
      <c r="H4241" s="86" t="s">
        <v>13</v>
      </c>
      <c r="I4241" s="31">
        <v>4107</v>
      </c>
      <c r="J4241" s="48" t="str">
        <f t="shared" si="66"/>
        <v>680 Dept of Financial Institutions</v>
      </c>
      <c r="K4241" s="48" t="str">
        <f>IFERROR(VLOOKUP(C4241,AppropUnits[],13,0),D4241)</f>
        <v>FI Financial Institutions Administration</v>
      </c>
      <c r="L4241" s="72" t="s">
        <v>626</v>
      </c>
      <c r="M4241" s="73" t="s">
        <v>2161</v>
      </c>
    </row>
    <row r="4242" spans="1:13" ht="15" customHeight="1" x14ac:dyDescent="0.25">
      <c r="A4242" s="28" t="s">
        <v>568</v>
      </c>
      <c r="B4242" s="27" t="s">
        <v>569</v>
      </c>
      <c r="C4242" s="87" t="s">
        <v>570</v>
      </c>
      <c r="D4242" s="26" t="s">
        <v>614</v>
      </c>
      <c r="E4242" s="29" t="s">
        <v>361</v>
      </c>
      <c r="F4242" s="29" t="s">
        <v>589</v>
      </c>
      <c r="G4242" s="29" t="s">
        <v>591</v>
      </c>
      <c r="H4242" s="86" t="s">
        <v>13</v>
      </c>
      <c r="I4242" s="31">
        <v>821.79</v>
      </c>
      <c r="J4242" s="48" t="str">
        <f t="shared" si="66"/>
        <v>680 Dept of Financial Institutions</v>
      </c>
      <c r="K4242" s="48" t="str">
        <f>IFERROR(VLOOKUP(C4242,AppropUnits[],13,0),D4242)</f>
        <v>FI Financial Institutions Administration</v>
      </c>
      <c r="L4242" s="72" t="s">
        <v>626</v>
      </c>
      <c r="M4242" s="73" t="s">
        <v>2161</v>
      </c>
    </row>
    <row r="4243" spans="1:13" ht="15" customHeight="1" x14ac:dyDescent="0.25">
      <c r="A4243" s="28" t="s">
        <v>244</v>
      </c>
      <c r="B4243" s="27" t="s">
        <v>245</v>
      </c>
      <c r="C4243" s="87" t="s">
        <v>557</v>
      </c>
      <c r="D4243" s="26" t="s">
        <v>615</v>
      </c>
      <c r="E4243" s="29" t="s">
        <v>361</v>
      </c>
      <c r="F4243" s="29" t="s">
        <v>589</v>
      </c>
      <c r="G4243" s="29" t="s">
        <v>590</v>
      </c>
      <c r="H4243" s="86" t="s">
        <v>13</v>
      </c>
      <c r="I4243" s="31">
        <v>7108.04</v>
      </c>
      <c r="J4243" s="48" t="str">
        <f t="shared" si="66"/>
        <v>690 Dept of Insurance</v>
      </c>
      <c r="K4243" s="48" t="str">
        <f>IFERROR(VLOOKUP(C4243,AppropUnits[],13,0),D4243)</f>
        <v>INS Insurance Administration</v>
      </c>
      <c r="L4243" s="72" t="s">
        <v>626</v>
      </c>
      <c r="M4243" s="73" t="s">
        <v>2161</v>
      </c>
    </row>
    <row r="4244" spans="1:13" ht="15" customHeight="1" x14ac:dyDescent="0.25">
      <c r="A4244" s="28" t="s">
        <v>244</v>
      </c>
      <c r="B4244" s="27" t="s">
        <v>245</v>
      </c>
      <c r="C4244" s="87" t="s">
        <v>557</v>
      </c>
      <c r="D4244" s="26" t="s">
        <v>615</v>
      </c>
      <c r="E4244" s="29" t="s">
        <v>361</v>
      </c>
      <c r="F4244" s="29" t="s">
        <v>589</v>
      </c>
      <c r="G4244" s="29" t="s">
        <v>591</v>
      </c>
      <c r="H4244" s="86" t="s">
        <v>13</v>
      </c>
      <c r="I4244" s="31">
        <v>1421.6</v>
      </c>
      <c r="J4244" s="48" t="str">
        <f t="shared" si="66"/>
        <v>690 Dept of Insurance</v>
      </c>
      <c r="K4244" s="48" t="str">
        <f>IFERROR(VLOOKUP(C4244,AppropUnits[],13,0),D4244)</f>
        <v>INS Insurance Administration</v>
      </c>
      <c r="L4244" s="72" t="s">
        <v>626</v>
      </c>
      <c r="M4244" s="73" t="s">
        <v>2161</v>
      </c>
    </row>
    <row r="4245" spans="1:13" ht="15" customHeight="1" x14ac:dyDescent="0.25">
      <c r="A4245" s="28" t="s">
        <v>571</v>
      </c>
      <c r="B4245" s="27" t="s">
        <v>572</v>
      </c>
      <c r="C4245" s="87" t="s">
        <v>573</v>
      </c>
      <c r="D4245" s="26" t="s">
        <v>616</v>
      </c>
      <c r="E4245" s="29" t="s">
        <v>361</v>
      </c>
      <c r="F4245" s="29" t="s">
        <v>589</v>
      </c>
      <c r="G4245" s="29" t="s">
        <v>590</v>
      </c>
      <c r="H4245" s="86" t="s">
        <v>13</v>
      </c>
      <c r="I4245" s="31">
        <v>1395.17</v>
      </c>
      <c r="J4245" s="48" t="str">
        <f t="shared" si="66"/>
        <v>700 Public Service Commission</v>
      </c>
      <c r="K4245" s="48" t="str">
        <f>IFERROR(VLOOKUP(C4245,AppropUnits[],13,0),D4245)</f>
        <v>PSC Public Service Commission</v>
      </c>
      <c r="L4245" s="72" t="s">
        <v>626</v>
      </c>
      <c r="M4245" s="73" t="s">
        <v>2161</v>
      </c>
    </row>
    <row r="4246" spans="1:13" ht="15" customHeight="1" x14ac:dyDescent="0.25">
      <c r="A4246" s="28" t="s">
        <v>571</v>
      </c>
      <c r="B4246" s="27" t="s">
        <v>572</v>
      </c>
      <c r="C4246" s="87" t="s">
        <v>573</v>
      </c>
      <c r="D4246" s="26" t="s">
        <v>616</v>
      </c>
      <c r="E4246" s="29" t="s">
        <v>361</v>
      </c>
      <c r="F4246" s="29" t="s">
        <v>589</v>
      </c>
      <c r="G4246" s="29" t="s">
        <v>591</v>
      </c>
      <c r="H4246" s="86" t="s">
        <v>13</v>
      </c>
      <c r="I4246" s="31">
        <v>278.76</v>
      </c>
      <c r="J4246" s="48" t="str">
        <f t="shared" si="66"/>
        <v>700 Public Service Commission</v>
      </c>
      <c r="K4246" s="48" t="str">
        <f>IFERROR(VLOOKUP(C4246,AppropUnits[],13,0),D4246)</f>
        <v>PSC Public Service Commission</v>
      </c>
      <c r="L4246" s="72" t="s">
        <v>626</v>
      </c>
      <c r="M4246" s="73" t="s">
        <v>2161</v>
      </c>
    </row>
    <row r="4247" spans="1:13" ht="15" customHeight="1" x14ac:dyDescent="0.25">
      <c r="A4247" s="28" t="s">
        <v>247</v>
      </c>
      <c r="B4247" s="27" t="s">
        <v>425</v>
      </c>
      <c r="C4247" s="87" t="s">
        <v>617</v>
      </c>
      <c r="D4247" s="26" t="s">
        <v>618</v>
      </c>
      <c r="E4247" s="29" t="s">
        <v>361</v>
      </c>
      <c r="F4247" s="29" t="s">
        <v>589</v>
      </c>
      <c r="G4247" s="29" t="s">
        <v>590</v>
      </c>
      <c r="H4247" s="86" t="s">
        <v>13</v>
      </c>
      <c r="I4247" s="31">
        <v>11214.71</v>
      </c>
      <c r="J4247" s="48" t="str">
        <f t="shared" si="66"/>
        <v>710 Dept of Cultural and Community Engagement</v>
      </c>
      <c r="K4247" s="48" t="str">
        <f>IFERROR(VLOOKUP(C4247,AppropUnits[],13,0),D4247)</f>
        <v>DCCE Executive Director's Office</v>
      </c>
      <c r="L4247" s="72" t="s">
        <v>626</v>
      </c>
      <c r="M4247" s="73" t="s">
        <v>2161</v>
      </c>
    </row>
    <row r="4248" spans="1:13" ht="15" customHeight="1" x14ac:dyDescent="0.25">
      <c r="A4248" s="28" t="s">
        <v>247</v>
      </c>
      <c r="B4248" s="27" t="s">
        <v>425</v>
      </c>
      <c r="C4248" s="87" t="s">
        <v>617</v>
      </c>
      <c r="D4248" s="26" t="s">
        <v>618</v>
      </c>
      <c r="E4248" s="29" t="s">
        <v>361</v>
      </c>
      <c r="F4248" s="29" t="s">
        <v>589</v>
      </c>
      <c r="G4248" s="29" t="s">
        <v>591</v>
      </c>
      <c r="H4248" s="86" t="s">
        <v>13</v>
      </c>
      <c r="I4248" s="31">
        <v>2243.09</v>
      </c>
      <c r="J4248" s="48" t="str">
        <f t="shared" si="66"/>
        <v>710 Dept of Cultural and Community Engagement</v>
      </c>
      <c r="K4248" s="48" t="str">
        <f>IFERROR(VLOOKUP(C4248,AppropUnits[],13,0),D4248)</f>
        <v>DCCE Executive Director's Office</v>
      </c>
      <c r="L4248" s="72" t="s">
        <v>626</v>
      </c>
      <c r="M4248" s="73" t="s">
        <v>2161</v>
      </c>
    </row>
    <row r="4249" spans="1:13" ht="15" customHeight="1" x14ac:dyDescent="0.25">
      <c r="A4249" s="28" t="s">
        <v>253</v>
      </c>
      <c r="B4249" s="27" t="s">
        <v>254</v>
      </c>
      <c r="C4249" s="87" t="s">
        <v>619</v>
      </c>
      <c r="D4249" s="26" t="s">
        <v>620</v>
      </c>
      <c r="E4249" s="29" t="s">
        <v>361</v>
      </c>
      <c r="F4249" s="29" t="s">
        <v>589</v>
      </c>
      <c r="G4249" s="29" t="s">
        <v>590</v>
      </c>
      <c r="H4249" s="86" t="s">
        <v>13</v>
      </c>
      <c r="I4249" s="31">
        <v>134994.07</v>
      </c>
      <c r="J4249" s="48" t="str">
        <f t="shared" si="66"/>
        <v>810 Dept of Transportation</v>
      </c>
      <c r="K4249" s="48" t="str">
        <f>IFERROR(VLOOKUP(C4249,AppropUnits[],13,0),D4249)</f>
        <v>DOT Human Resource Management</v>
      </c>
      <c r="L4249" s="72" t="s">
        <v>626</v>
      </c>
      <c r="M4249" s="73" t="s">
        <v>2161</v>
      </c>
    </row>
    <row r="4250" spans="1:13" ht="15" customHeight="1" x14ac:dyDescent="0.25">
      <c r="A4250" s="28" t="s">
        <v>621</v>
      </c>
      <c r="B4250" s="27" t="s">
        <v>622</v>
      </c>
      <c r="C4250" s="85" t="s">
        <v>1428</v>
      </c>
      <c r="D4250" s="26" t="s">
        <v>623</v>
      </c>
      <c r="E4250" s="29" t="s">
        <v>361</v>
      </c>
      <c r="F4250" s="29" t="s">
        <v>589</v>
      </c>
      <c r="G4250" s="29" t="s">
        <v>590</v>
      </c>
      <c r="H4250" s="86" t="s">
        <v>13</v>
      </c>
      <c r="I4250" s="31">
        <v>441.05</v>
      </c>
      <c r="J4250" s="48" t="str">
        <f t="shared" si="66"/>
        <v>962 Inland Port Authority</v>
      </c>
      <c r="K4250" s="48" t="str">
        <f>IFERROR(VLOOKUP(C4250,AppropUnits[],13,0),D4250)</f>
        <v>Inland Port Authority</v>
      </c>
      <c r="L4250" s="72" t="s">
        <v>626</v>
      </c>
      <c r="M4250" s="73" t="s">
        <v>2161</v>
      </c>
    </row>
    <row r="4251" spans="1:13" ht="15" customHeight="1" x14ac:dyDescent="0.25">
      <c r="A4251" s="28" t="s">
        <v>621</v>
      </c>
      <c r="B4251" s="27" t="s">
        <v>622</v>
      </c>
      <c r="C4251" s="85" t="s">
        <v>1428</v>
      </c>
      <c r="D4251" s="26" t="s">
        <v>623</v>
      </c>
      <c r="E4251" s="29" t="s">
        <v>361</v>
      </c>
      <c r="F4251" s="29" t="s">
        <v>589</v>
      </c>
      <c r="G4251" s="29" t="s">
        <v>591</v>
      </c>
      <c r="H4251" s="86" t="s">
        <v>13</v>
      </c>
      <c r="I4251" s="31">
        <v>88.27</v>
      </c>
      <c r="J4251" s="48" t="str">
        <f t="shared" si="66"/>
        <v>962 Inland Port Authority</v>
      </c>
      <c r="K4251" s="48" t="str">
        <f>IFERROR(VLOOKUP(C4251,AppropUnits[],13,0),D4251)</f>
        <v>Inland Port Authority</v>
      </c>
      <c r="L4251" s="72" t="s">
        <v>626</v>
      </c>
      <c r="M4251" s="73" t="s">
        <v>2161</v>
      </c>
    </row>
  </sheetData>
  <autoFilter ref="A3:M4251" xr:uid="{00000000-0009-0000-0000-000001000000}"/>
  <sortState ref="A4:K2616">
    <sortCondition ref="A4:A2616"/>
    <sortCondition ref="B4:B2616"/>
    <sortCondition ref="C4:C2616"/>
    <sortCondition ref="D4:D2616"/>
  </sortState>
  <mergeCells count="1">
    <mergeCell ref="A1:I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574"/>
  <sheetViews>
    <sheetView workbookViewId="0">
      <pane xSplit="1" ySplit="1" topLeftCell="B444" activePane="bottomRight" state="frozenSplit"/>
      <selection activeCell="D4062" sqref="D4062"/>
      <selection pane="topRight" activeCell="D4062" sqref="D4062"/>
      <selection pane="bottomLeft" activeCell="D4062" sqref="D4062"/>
      <selection pane="bottomRight" activeCell="D4062" sqref="D4062"/>
    </sheetView>
  </sheetViews>
  <sheetFormatPr defaultColWidth="8.85546875" defaultRowHeight="15" x14ac:dyDescent="0.25"/>
  <cols>
    <col min="1" max="1" width="13" style="19" customWidth="1"/>
    <col min="2" max="2" width="65.5703125" style="13" bestFit="1" customWidth="1"/>
    <col min="3" max="3" width="21.85546875" style="13" customWidth="1"/>
    <col min="4" max="4" width="64.85546875" style="13" bestFit="1" customWidth="1"/>
    <col min="5" max="5" width="43.5703125" style="13" bestFit="1" customWidth="1"/>
    <col min="6" max="6" width="24.42578125" style="13" customWidth="1"/>
    <col min="7" max="7" width="20.85546875" style="13" customWidth="1"/>
    <col min="8" max="8" width="8.85546875" style="13"/>
    <col min="9" max="9" width="26.85546875" style="13" customWidth="1"/>
    <col min="10" max="10" width="17.85546875" style="13" customWidth="1"/>
    <col min="11" max="11" width="26.5703125" style="13" customWidth="1"/>
    <col min="12" max="12" width="30.42578125" style="13" customWidth="1"/>
    <col min="13" max="13" width="61" style="13" bestFit="1" customWidth="1"/>
    <col min="14" max="18" width="8.85546875" style="13"/>
    <col min="19" max="19" width="61" style="13" bestFit="1" customWidth="1"/>
    <col min="20" max="16384" width="8.85546875" style="13"/>
  </cols>
  <sheetData>
    <row r="1" spans="1:13" ht="15.75" thickBot="1" x14ac:dyDescent="0.3">
      <c r="A1" s="18" t="s">
        <v>10</v>
      </c>
      <c r="B1" s="12" t="s">
        <v>2163</v>
      </c>
      <c r="C1" s="12" t="s">
        <v>2164</v>
      </c>
      <c r="D1" s="12" t="s">
        <v>2165</v>
      </c>
      <c r="E1" s="12" t="s">
        <v>2166</v>
      </c>
      <c r="F1" s="12" t="s">
        <v>2167</v>
      </c>
      <c r="G1" s="12" t="s">
        <v>2168</v>
      </c>
      <c r="H1" s="12" t="s">
        <v>2169</v>
      </c>
      <c r="I1" s="12" t="s">
        <v>2170</v>
      </c>
      <c r="J1" s="12" t="s">
        <v>2171</v>
      </c>
      <c r="K1" s="12" t="s">
        <v>2172</v>
      </c>
      <c r="L1" s="12" t="s">
        <v>2173</v>
      </c>
      <c r="M1" s="12" t="s">
        <v>2174</v>
      </c>
    </row>
    <row r="2" spans="1:13" x14ac:dyDescent="0.25">
      <c r="A2" s="16" t="s">
        <v>2175</v>
      </c>
      <c r="B2" s="14" t="s">
        <v>2176</v>
      </c>
      <c r="C2" s="14" t="s">
        <v>2177</v>
      </c>
      <c r="D2" s="14" t="s">
        <v>2178</v>
      </c>
      <c r="E2" s="14" t="s">
        <v>2179</v>
      </c>
      <c r="F2" s="14" t="s">
        <v>2180</v>
      </c>
      <c r="G2" s="14" t="s">
        <v>2180</v>
      </c>
      <c r="H2" s="14" t="s">
        <v>2181</v>
      </c>
      <c r="I2" s="14"/>
      <c r="J2" s="14" t="s">
        <v>2181</v>
      </c>
      <c r="K2" s="14" t="s">
        <v>2182</v>
      </c>
      <c r="L2" s="14" t="s">
        <v>2183</v>
      </c>
      <c r="M2" s="13" t="s">
        <v>2184</v>
      </c>
    </row>
    <row r="3" spans="1:13" x14ac:dyDescent="0.25">
      <c r="A3" s="16" t="s">
        <v>2185</v>
      </c>
      <c r="B3" s="14" t="s">
        <v>2186</v>
      </c>
      <c r="C3" s="14" t="s">
        <v>2177</v>
      </c>
      <c r="D3" s="14" t="s">
        <v>2178</v>
      </c>
      <c r="E3" s="14" t="s">
        <v>2179</v>
      </c>
      <c r="F3" s="14" t="s">
        <v>2180</v>
      </c>
      <c r="G3" s="14" t="s">
        <v>2180</v>
      </c>
      <c r="H3" s="14" t="s">
        <v>2181</v>
      </c>
      <c r="I3" s="14"/>
      <c r="J3" s="14" t="s">
        <v>2181</v>
      </c>
      <c r="K3" s="14" t="s">
        <v>2182</v>
      </c>
      <c r="L3" s="14" t="s">
        <v>2183</v>
      </c>
      <c r="M3" s="13" t="s">
        <v>2187</v>
      </c>
    </row>
    <row r="4" spans="1:13" x14ac:dyDescent="0.25">
      <c r="A4" s="16" t="s">
        <v>2188</v>
      </c>
      <c r="B4" s="14" t="s">
        <v>2189</v>
      </c>
      <c r="C4" s="14" t="s">
        <v>2177</v>
      </c>
      <c r="D4" s="14" t="s">
        <v>2178</v>
      </c>
      <c r="E4" s="14" t="s">
        <v>2179</v>
      </c>
      <c r="F4" s="14" t="s">
        <v>2180</v>
      </c>
      <c r="G4" s="14" t="s">
        <v>2180</v>
      </c>
      <c r="H4" s="14" t="s">
        <v>2181</v>
      </c>
      <c r="I4" s="14"/>
      <c r="J4" s="14" t="s">
        <v>2181</v>
      </c>
      <c r="K4" s="14" t="s">
        <v>2182</v>
      </c>
      <c r="L4" s="14" t="s">
        <v>2183</v>
      </c>
      <c r="M4" s="13" t="s">
        <v>2190</v>
      </c>
    </row>
    <row r="5" spans="1:13" x14ac:dyDescent="0.25">
      <c r="A5" s="16" t="s">
        <v>2191</v>
      </c>
      <c r="B5" s="14" t="s">
        <v>2192</v>
      </c>
      <c r="C5" s="14" t="s">
        <v>2177</v>
      </c>
      <c r="D5" s="14" t="s">
        <v>2178</v>
      </c>
      <c r="E5" s="14" t="s">
        <v>2179</v>
      </c>
      <c r="F5" s="14" t="s">
        <v>2180</v>
      </c>
      <c r="G5" s="14" t="s">
        <v>2180</v>
      </c>
      <c r="H5" s="14" t="s">
        <v>2181</v>
      </c>
      <c r="I5" s="14"/>
      <c r="J5" s="14" t="s">
        <v>2181</v>
      </c>
      <c r="K5" s="14" t="s">
        <v>2182</v>
      </c>
      <c r="L5" s="14" t="s">
        <v>2183</v>
      </c>
      <c r="M5" s="13" t="s">
        <v>2193</v>
      </c>
    </row>
    <row r="6" spans="1:13" x14ac:dyDescent="0.25">
      <c r="A6" s="16" t="s">
        <v>2194</v>
      </c>
      <c r="B6" s="14" t="s">
        <v>2195</v>
      </c>
      <c r="C6" s="14" t="s">
        <v>2177</v>
      </c>
      <c r="D6" s="14" t="s">
        <v>2178</v>
      </c>
      <c r="E6" s="14" t="s">
        <v>2179</v>
      </c>
      <c r="F6" s="14" t="s">
        <v>2180</v>
      </c>
      <c r="G6" s="14" t="s">
        <v>2180</v>
      </c>
      <c r="H6" s="14" t="s">
        <v>2181</v>
      </c>
      <c r="I6" s="14"/>
      <c r="J6" s="14" t="s">
        <v>2181</v>
      </c>
      <c r="K6" s="14" t="s">
        <v>2182</v>
      </c>
      <c r="L6" s="14" t="s">
        <v>2183</v>
      </c>
      <c r="M6" s="13" t="s">
        <v>2196</v>
      </c>
    </row>
    <row r="7" spans="1:13" x14ac:dyDescent="0.25">
      <c r="A7" s="16" t="s">
        <v>2197</v>
      </c>
      <c r="B7" s="14" t="s">
        <v>2198</v>
      </c>
      <c r="C7" s="14" t="s">
        <v>2177</v>
      </c>
      <c r="D7" s="14" t="s">
        <v>2178</v>
      </c>
      <c r="E7" s="14" t="s">
        <v>2179</v>
      </c>
      <c r="F7" s="14" t="s">
        <v>2180</v>
      </c>
      <c r="G7" s="14" t="s">
        <v>2180</v>
      </c>
      <c r="H7" s="14" t="s">
        <v>2181</v>
      </c>
      <c r="I7" s="14"/>
      <c r="J7" s="14" t="s">
        <v>2181</v>
      </c>
      <c r="K7" s="14" t="s">
        <v>2182</v>
      </c>
      <c r="L7" s="14" t="s">
        <v>2183</v>
      </c>
      <c r="M7" s="13" t="s">
        <v>2199</v>
      </c>
    </row>
    <row r="8" spans="1:13" x14ac:dyDescent="0.25">
      <c r="A8" s="16" t="s">
        <v>2200</v>
      </c>
      <c r="B8" s="14" t="s">
        <v>2201</v>
      </c>
      <c r="C8" s="14" t="s">
        <v>2177</v>
      </c>
      <c r="D8" s="14" t="s">
        <v>2178</v>
      </c>
      <c r="E8" s="14" t="s">
        <v>2179</v>
      </c>
      <c r="F8" s="14" t="s">
        <v>2180</v>
      </c>
      <c r="G8" s="14" t="s">
        <v>2180</v>
      </c>
      <c r="H8" s="14" t="s">
        <v>2181</v>
      </c>
      <c r="I8" s="14"/>
      <c r="J8" s="14" t="s">
        <v>2181</v>
      </c>
      <c r="K8" s="14" t="s">
        <v>2182</v>
      </c>
      <c r="L8" s="14" t="s">
        <v>2183</v>
      </c>
      <c r="M8" s="13" t="s">
        <v>2202</v>
      </c>
    </row>
    <row r="9" spans="1:13" x14ac:dyDescent="0.25">
      <c r="A9" s="16" t="s">
        <v>2203</v>
      </c>
      <c r="B9" s="14" t="s">
        <v>2204</v>
      </c>
      <c r="C9" s="14" t="s">
        <v>2177</v>
      </c>
      <c r="D9" s="14" t="s">
        <v>2178</v>
      </c>
      <c r="E9" s="14" t="s">
        <v>2179</v>
      </c>
      <c r="F9" s="14" t="s">
        <v>2180</v>
      </c>
      <c r="G9" s="14" t="s">
        <v>2180</v>
      </c>
      <c r="H9" s="14" t="s">
        <v>2181</v>
      </c>
      <c r="I9" s="14"/>
      <c r="J9" s="14" t="s">
        <v>2181</v>
      </c>
      <c r="K9" s="14" t="s">
        <v>2182</v>
      </c>
      <c r="L9" s="14" t="s">
        <v>2183</v>
      </c>
      <c r="M9" s="13" t="s">
        <v>2205</v>
      </c>
    </row>
    <row r="10" spans="1:13" x14ac:dyDescent="0.25">
      <c r="A10" s="16" t="s">
        <v>2206</v>
      </c>
      <c r="B10" s="14" t="s">
        <v>2207</v>
      </c>
      <c r="C10" s="14" t="s">
        <v>2177</v>
      </c>
      <c r="D10" s="14" t="s">
        <v>2178</v>
      </c>
      <c r="E10" s="14" t="s">
        <v>2179</v>
      </c>
      <c r="F10" s="14" t="s">
        <v>2180</v>
      </c>
      <c r="G10" s="14" t="s">
        <v>2180</v>
      </c>
      <c r="H10" s="14" t="s">
        <v>2181</v>
      </c>
      <c r="I10" s="14"/>
      <c r="J10" s="14" t="s">
        <v>2181</v>
      </c>
      <c r="K10" s="14" t="s">
        <v>2182</v>
      </c>
      <c r="L10" s="14" t="s">
        <v>2183</v>
      </c>
      <c r="M10" s="13" t="s">
        <v>2208</v>
      </c>
    </row>
    <row r="11" spans="1:13" x14ac:dyDescent="0.25">
      <c r="A11" s="16" t="s">
        <v>2209</v>
      </c>
      <c r="B11" s="14" t="s">
        <v>2210</v>
      </c>
      <c r="C11" s="14" t="s">
        <v>2177</v>
      </c>
      <c r="D11" s="14" t="s">
        <v>2178</v>
      </c>
      <c r="E11" s="14" t="s">
        <v>2179</v>
      </c>
      <c r="F11" s="14" t="s">
        <v>2180</v>
      </c>
      <c r="G11" s="14" t="s">
        <v>2180</v>
      </c>
      <c r="H11" s="14" t="s">
        <v>2181</v>
      </c>
      <c r="I11" s="14"/>
      <c r="J11" s="14" t="s">
        <v>2181</v>
      </c>
      <c r="K11" s="14" t="s">
        <v>2182</v>
      </c>
      <c r="L11" s="14" t="s">
        <v>2183</v>
      </c>
      <c r="M11" s="13" t="s">
        <v>2211</v>
      </c>
    </row>
    <row r="12" spans="1:13" x14ac:dyDescent="0.25">
      <c r="A12" s="16" t="s">
        <v>2212</v>
      </c>
      <c r="B12" s="14" t="s">
        <v>2213</v>
      </c>
      <c r="C12" s="14" t="s">
        <v>2177</v>
      </c>
      <c r="D12" s="14" t="s">
        <v>2178</v>
      </c>
      <c r="E12" s="14" t="s">
        <v>2179</v>
      </c>
      <c r="F12" s="14" t="s">
        <v>2180</v>
      </c>
      <c r="G12" s="14" t="s">
        <v>2180</v>
      </c>
      <c r="H12" s="14" t="s">
        <v>2181</v>
      </c>
      <c r="I12" s="14"/>
      <c r="J12" s="14" t="s">
        <v>2181</v>
      </c>
      <c r="K12" s="14" t="s">
        <v>2182</v>
      </c>
      <c r="L12" s="14" t="s">
        <v>2183</v>
      </c>
      <c r="M12" s="13" t="s">
        <v>2214</v>
      </c>
    </row>
    <row r="13" spans="1:13" x14ac:dyDescent="0.25">
      <c r="A13" s="16" t="s">
        <v>2215</v>
      </c>
      <c r="B13" s="14" t="s">
        <v>2216</v>
      </c>
      <c r="C13" s="14" t="s">
        <v>2177</v>
      </c>
      <c r="D13" s="14" t="s">
        <v>2216</v>
      </c>
      <c r="E13" s="14" t="s">
        <v>2217</v>
      </c>
      <c r="F13" s="14" t="s">
        <v>2180</v>
      </c>
      <c r="G13" s="14" t="s">
        <v>2180</v>
      </c>
      <c r="H13" s="14" t="s">
        <v>2181</v>
      </c>
      <c r="I13" s="14"/>
      <c r="J13" s="14" t="s">
        <v>2181</v>
      </c>
      <c r="K13" s="14" t="s">
        <v>2215</v>
      </c>
      <c r="L13" s="14" t="s">
        <v>2218</v>
      </c>
      <c r="M13" s="13" t="s">
        <v>2219</v>
      </c>
    </row>
    <row r="14" spans="1:13" x14ac:dyDescent="0.25">
      <c r="A14" s="16" t="s">
        <v>2220</v>
      </c>
      <c r="B14" s="14" t="s">
        <v>2221</v>
      </c>
      <c r="C14" s="14" t="s">
        <v>2177</v>
      </c>
      <c r="D14" s="14" t="s">
        <v>2216</v>
      </c>
      <c r="E14" s="14" t="s">
        <v>2217</v>
      </c>
      <c r="F14" s="14" t="s">
        <v>2180</v>
      </c>
      <c r="G14" s="14" t="s">
        <v>2180</v>
      </c>
      <c r="H14" s="14" t="s">
        <v>2181</v>
      </c>
      <c r="I14" s="14"/>
      <c r="J14" s="14" t="s">
        <v>2181</v>
      </c>
      <c r="K14" s="14" t="s">
        <v>2215</v>
      </c>
      <c r="L14" s="14" t="s">
        <v>2218</v>
      </c>
      <c r="M14" s="13" t="s">
        <v>2222</v>
      </c>
    </row>
    <row r="15" spans="1:13" x14ac:dyDescent="0.25">
      <c r="A15" s="16" t="s">
        <v>2223</v>
      </c>
      <c r="B15" s="14" t="s">
        <v>2224</v>
      </c>
      <c r="C15" s="14" t="s">
        <v>2177</v>
      </c>
      <c r="D15" s="14" t="s">
        <v>2216</v>
      </c>
      <c r="E15" s="14" t="s">
        <v>2217</v>
      </c>
      <c r="F15" s="14" t="s">
        <v>2180</v>
      </c>
      <c r="G15" s="14" t="s">
        <v>2180</v>
      </c>
      <c r="H15" s="14" t="s">
        <v>2181</v>
      </c>
      <c r="I15" s="14"/>
      <c r="J15" s="14" t="s">
        <v>2181</v>
      </c>
      <c r="K15" s="14" t="s">
        <v>2215</v>
      </c>
      <c r="L15" s="14" t="s">
        <v>2218</v>
      </c>
      <c r="M15" s="13" t="s">
        <v>2225</v>
      </c>
    </row>
    <row r="16" spans="1:13" x14ac:dyDescent="0.25">
      <c r="A16" s="16" t="s">
        <v>2226</v>
      </c>
      <c r="B16" s="14" t="s">
        <v>2227</v>
      </c>
      <c r="C16" s="14" t="s">
        <v>2177</v>
      </c>
      <c r="D16" s="14" t="s">
        <v>2216</v>
      </c>
      <c r="E16" s="14" t="s">
        <v>2217</v>
      </c>
      <c r="F16" s="14" t="s">
        <v>2180</v>
      </c>
      <c r="G16" s="14" t="s">
        <v>2180</v>
      </c>
      <c r="H16" s="14" t="s">
        <v>2181</v>
      </c>
      <c r="I16" s="14"/>
      <c r="J16" s="14" t="s">
        <v>2181</v>
      </c>
      <c r="K16" s="14" t="s">
        <v>2215</v>
      </c>
      <c r="L16" s="14" t="s">
        <v>2218</v>
      </c>
      <c r="M16" s="13" t="s">
        <v>2228</v>
      </c>
    </row>
    <row r="17" spans="1:13" x14ac:dyDescent="0.25">
      <c r="A17" s="16" t="s">
        <v>2229</v>
      </c>
      <c r="B17" s="14" t="s">
        <v>2230</v>
      </c>
      <c r="C17" s="14" t="s">
        <v>2177</v>
      </c>
      <c r="D17" s="14" t="s">
        <v>2216</v>
      </c>
      <c r="E17" s="14" t="s">
        <v>2217</v>
      </c>
      <c r="F17" s="14" t="s">
        <v>2180</v>
      </c>
      <c r="G17" s="14" t="s">
        <v>2180</v>
      </c>
      <c r="H17" s="14" t="s">
        <v>2181</v>
      </c>
      <c r="I17" s="14"/>
      <c r="J17" s="14" t="s">
        <v>2181</v>
      </c>
      <c r="K17" s="14" t="s">
        <v>2215</v>
      </c>
      <c r="L17" s="14" t="s">
        <v>2218</v>
      </c>
      <c r="M17" s="13" t="s">
        <v>2231</v>
      </c>
    </row>
    <row r="18" spans="1:13" x14ac:dyDescent="0.25">
      <c r="A18" s="16" t="s">
        <v>2232</v>
      </c>
      <c r="B18" s="14" t="s">
        <v>2233</v>
      </c>
      <c r="C18" s="14" t="s">
        <v>2177</v>
      </c>
      <c r="D18" s="14" t="s">
        <v>2216</v>
      </c>
      <c r="E18" s="14" t="s">
        <v>2217</v>
      </c>
      <c r="F18" s="14" t="s">
        <v>2180</v>
      </c>
      <c r="G18" s="14" t="s">
        <v>2180</v>
      </c>
      <c r="H18" s="14" t="s">
        <v>2181</v>
      </c>
      <c r="I18" s="14"/>
      <c r="J18" s="14" t="s">
        <v>2181</v>
      </c>
      <c r="K18" s="14" t="s">
        <v>2215</v>
      </c>
      <c r="L18" s="14" t="s">
        <v>2218</v>
      </c>
      <c r="M18" s="13" t="s">
        <v>2234</v>
      </c>
    </row>
    <row r="19" spans="1:13" x14ac:dyDescent="0.25">
      <c r="A19" s="16" t="s">
        <v>2235</v>
      </c>
      <c r="B19" s="14" t="s">
        <v>2236</v>
      </c>
      <c r="C19" s="14" t="s">
        <v>2177</v>
      </c>
      <c r="D19" s="14" t="s">
        <v>2216</v>
      </c>
      <c r="E19" s="14" t="s">
        <v>2217</v>
      </c>
      <c r="F19" s="14" t="s">
        <v>2180</v>
      </c>
      <c r="G19" s="14" t="s">
        <v>2180</v>
      </c>
      <c r="H19" s="14" t="s">
        <v>2181</v>
      </c>
      <c r="I19" s="14"/>
      <c r="J19" s="14" t="s">
        <v>2181</v>
      </c>
      <c r="K19" s="14" t="s">
        <v>2215</v>
      </c>
      <c r="L19" s="14" t="s">
        <v>2218</v>
      </c>
      <c r="M19" s="13" t="s">
        <v>2237</v>
      </c>
    </row>
    <row r="20" spans="1:13" x14ac:dyDescent="0.25">
      <c r="A20" s="16" t="s">
        <v>2238</v>
      </c>
      <c r="B20" s="14" t="s">
        <v>2239</v>
      </c>
      <c r="C20" s="14" t="s">
        <v>2177</v>
      </c>
      <c r="D20" s="14" t="s">
        <v>2216</v>
      </c>
      <c r="E20" s="14" t="s">
        <v>2217</v>
      </c>
      <c r="F20" s="14" t="s">
        <v>2180</v>
      </c>
      <c r="G20" s="14" t="s">
        <v>2180</v>
      </c>
      <c r="H20" s="14" t="s">
        <v>2181</v>
      </c>
      <c r="I20" s="14"/>
      <c r="J20" s="14" t="s">
        <v>2181</v>
      </c>
      <c r="K20" s="14" t="s">
        <v>2215</v>
      </c>
      <c r="L20" s="14" t="s">
        <v>2218</v>
      </c>
      <c r="M20" s="13" t="s">
        <v>2240</v>
      </c>
    </row>
    <row r="21" spans="1:13" x14ac:dyDescent="0.25">
      <c r="A21" s="16" t="s">
        <v>2241</v>
      </c>
      <c r="B21" s="14" t="s">
        <v>2242</v>
      </c>
      <c r="C21" s="14" t="s">
        <v>2177</v>
      </c>
      <c r="D21" s="14" t="s">
        <v>2216</v>
      </c>
      <c r="E21" s="14" t="s">
        <v>2217</v>
      </c>
      <c r="F21" s="14" t="s">
        <v>2180</v>
      </c>
      <c r="G21" s="14" t="s">
        <v>2180</v>
      </c>
      <c r="H21" s="14" t="s">
        <v>2181</v>
      </c>
      <c r="I21" s="14"/>
      <c r="J21" s="14" t="s">
        <v>2181</v>
      </c>
      <c r="K21" s="14" t="s">
        <v>2215</v>
      </c>
      <c r="L21" s="14" t="s">
        <v>2218</v>
      </c>
      <c r="M21" s="13" t="s">
        <v>2243</v>
      </c>
    </row>
    <row r="22" spans="1:13" x14ac:dyDescent="0.25">
      <c r="A22" s="16" t="s">
        <v>2244</v>
      </c>
      <c r="B22" s="14" t="s">
        <v>2245</v>
      </c>
      <c r="C22" s="14" t="s">
        <v>2177</v>
      </c>
      <c r="D22" s="14" t="s">
        <v>2216</v>
      </c>
      <c r="E22" s="14" t="s">
        <v>2217</v>
      </c>
      <c r="F22" s="14" t="s">
        <v>2180</v>
      </c>
      <c r="G22" s="14" t="s">
        <v>2180</v>
      </c>
      <c r="H22" s="14" t="s">
        <v>2181</v>
      </c>
      <c r="I22" s="14"/>
      <c r="J22" s="14" t="s">
        <v>2181</v>
      </c>
      <c r="K22" s="14" t="s">
        <v>2215</v>
      </c>
      <c r="L22" s="14" t="s">
        <v>2218</v>
      </c>
      <c r="M22" s="13" t="s">
        <v>2246</v>
      </c>
    </row>
    <row r="23" spans="1:13" x14ac:dyDescent="0.25">
      <c r="A23" s="16" t="s">
        <v>2247</v>
      </c>
      <c r="B23" s="14" t="s">
        <v>2248</v>
      </c>
      <c r="C23" s="14" t="s">
        <v>2177</v>
      </c>
      <c r="D23" s="14" t="s">
        <v>2216</v>
      </c>
      <c r="E23" s="14" t="s">
        <v>2217</v>
      </c>
      <c r="F23" s="14" t="s">
        <v>2180</v>
      </c>
      <c r="G23" s="14" t="s">
        <v>2180</v>
      </c>
      <c r="H23" s="14" t="s">
        <v>2181</v>
      </c>
      <c r="I23" s="14"/>
      <c r="J23" s="14" t="s">
        <v>2181</v>
      </c>
      <c r="K23" s="14" t="s">
        <v>2215</v>
      </c>
      <c r="L23" s="14" t="s">
        <v>2218</v>
      </c>
      <c r="M23" s="13" t="s">
        <v>2249</v>
      </c>
    </row>
    <row r="24" spans="1:13" x14ac:dyDescent="0.25">
      <c r="A24" s="16" t="s">
        <v>2250</v>
      </c>
      <c r="B24" s="14" t="s">
        <v>2251</v>
      </c>
      <c r="C24" s="14" t="s">
        <v>2177</v>
      </c>
      <c r="D24" s="14" t="s">
        <v>2216</v>
      </c>
      <c r="E24" s="14" t="s">
        <v>2217</v>
      </c>
      <c r="F24" s="14" t="s">
        <v>2180</v>
      </c>
      <c r="G24" s="14" t="s">
        <v>2180</v>
      </c>
      <c r="H24" s="14" t="s">
        <v>2181</v>
      </c>
      <c r="I24" s="14"/>
      <c r="J24" s="14" t="s">
        <v>2181</v>
      </c>
      <c r="K24" s="14" t="s">
        <v>2215</v>
      </c>
      <c r="L24" s="14" t="s">
        <v>2218</v>
      </c>
      <c r="M24" s="13" t="s">
        <v>2252</v>
      </c>
    </row>
    <row r="25" spans="1:13" x14ac:dyDescent="0.25">
      <c r="A25" s="16" t="s">
        <v>2253</v>
      </c>
      <c r="B25" s="14" t="s">
        <v>2254</v>
      </c>
      <c r="C25" s="14" t="s">
        <v>2177</v>
      </c>
      <c r="D25" s="14" t="s">
        <v>2216</v>
      </c>
      <c r="E25" s="14" t="s">
        <v>2217</v>
      </c>
      <c r="F25" s="14" t="s">
        <v>2180</v>
      </c>
      <c r="G25" s="14" t="s">
        <v>2180</v>
      </c>
      <c r="H25" s="14" t="s">
        <v>2181</v>
      </c>
      <c r="I25" s="14"/>
      <c r="J25" s="14" t="s">
        <v>2181</v>
      </c>
      <c r="K25" s="14" t="s">
        <v>2215</v>
      </c>
      <c r="L25" s="14" t="s">
        <v>2218</v>
      </c>
      <c r="M25" s="13" t="s">
        <v>2255</v>
      </c>
    </row>
    <row r="26" spans="1:13" x14ac:dyDescent="0.25">
      <c r="A26" s="16" t="s">
        <v>2256</v>
      </c>
      <c r="B26" s="14" t="s">
        <v>2257</v>
      </c>
      <c r="C26" s="14" t="s">
        <v>2177</v>
      </c>
      <c r="D26" s="14" t="s">
        <v>2216</v>
      </c>
      <c r="E26" s="14" t="s">
        <v>2217</v>
      </c>
      <c r="F26" s="14" t="s">
        <v>2180</v>
      </c>
      <c r="G26" s="14" t="s">
        <v>2180</v>
      </c>
      <c r="H26" s="14" t="s">
        <v>2181</v>
      </c>
      <c r="I26" s="14"/>
      <c r="J26" s="14" t="s">
        <v>2181</v>
      </c>
      <c r="K26" s="14" t="s">
        <v>2215</v>
      </c>
      <c r="L26" s="14" t="s">
        <v>2218</v>
      </c>
      <c r="M26" s="13" t="s">
        <v>2258</v>
      </c>
    </row>
    <row r="27" spans="1:13" x14ac:dyDescent="0.25">
      <c r="A27" s="16" t="s">
        <v>2259</v>
      </c>
      <c r="B27" s="14" t="s">
        <v>2260</v>
      </c>
      <c r="C27" s="14" t="s">
        <v>2177</v>
      </c>
      <c r="D27" s="14" t="s">
        <v>2216</v>
      </c>
      <c r="E27" s="14" t="s">
        <v>2217</v>
      </c>
      <c r="F27" s="14" t="s">
        <v>2180</v>
      </c>
      <c r="G27" s="14" t="s">
        <v>2180</v>
      </c>
      <c r="H27" s="14" t="s">
        <v>2181</v>
      </c>
      <c r="I27" s="14"/>
      <c r="J27" s="14" t="s">
        <v>2181</v>
      </c>
      <c r="K27" s="14" t="s">
        <v>2215</v>
      </c>
      <c r="L27" s="14" t="s">
        <v>2218</v>
      </c>
      <c r="M27" s="13" t="s">
        <v>2261</v>
      </c>
    </row>
    <row r="28" spans="1:13" x14ac:dyDescent="0.25">
      <c r="A28" s="16" t="s">
        <v>2262</v>
      </c>
      <c r="B28" s="14" t="s">
        <v>2263</v>
      </c>
      <c r="C28" s="14" t="s">
        <v>2177</v>
      </c>
      <c r="D28" s="14" t="s">
        <v>2216</v>
      </c>
      <c r="E28" s="14" t="s">
        <v>2217</v>
      </c>
      <c r="F28" s="14" t="s">
        <v>2180</v>
      </c>
      <c r="G28" s="14" t="s">
        <v>2180</v>
      </c>
      <c r="H28" s="14" t="s">
        <v>2181</v>
      </c>
      <c r="I28" s="14"/>
      <c r="J28" s="14" t="s">
        <v>2181</v>
      </c>
      <c r="K28" s="14" t="s">
        <v>2215</v>
      </c>
      <c r="L28" s="14" t="s">
        <v>2218</v>
      </c>
      <c r="M28" s="13" t="s">
        <v>2264</v>
      </c>
    </row>
    <row r="29" spans="1:13" x14ac:dyDescent="0.25">
      <c r="A29" s="16" t="s">
        <v>2265</v>
      </c>
      <c r="B29" s="14" t="s">
        <v>2266</v>
      </c>
      <c r="C29" s="14" t="s">
        <v>2177</v>
      </c>
      <c r="D29" s="14" t="s">
        <v>2216</v>
      </c>
      <c r="E29" s="14" t="s">
        <v>2217</v>
      </c>
      <c r="F29" s="14" t="s">
        <v>2180</v>
      </c>
      <c r="G29" s="14" t="s">
        <v>2180</v>
      </c>
      <c r="H29" s="14" t="s">
        <v>2181</v>
      </c>
      <c r="I29" s="14"/>
      <c r="J29" s="14" t="s">
        <v>2181</v>
      </c>
      <c r="K29" s="14" t="s">
        <v>2215</v>
      </c>
      <c r="L29" s="14" t="s">
        <v>2218</v>
      </c>
      <c r="M29" s="13" t="s">
        <v>2267</v>
      </c>
    </row>
    <row r="30" spans="1:13" x14ac:dyDescent="0.25">
      <c r="A30" s="16" t="s">
        <v>2268</v>
      </c>
      <c r="B30" s="14" t="s">
        <v>2269</v>
      </c>
      <c r="C30" s="14" t="s">
        <v>2177</v>
      </c>
      <c r="D30" s="14" t="s">
        <v>2216</v>
      </c>
      <c r="E30" s="14" t="s">
        <v>2217</v>
      </c>
      <c r="F30" s="14" t="s">
        <v>2180</v>
      </c>
      <c r="G30" s="14" t="s">
        <v>2180</v>
      </c>
      <c r="H30" s="14" t="s">
        <v>2181</v>
      </c>
      <c r="I30" s="14"/>
      <c r="J30" s="14" t="s">
        <v>2181</v>
      </c>
      <c r="K30" s="14" t="s">
        <v>2215</v>
      </c>
      <c r="L30" s="14" t="s">
        <v>2218</v>
      </c>
      <c r="M30" s="13" t="s">
        <v>2270</v>
      </c>
    </row>
    <row r="31" spans="1:13" x14ac:dyDescent="0.25">
      <c r="A31" s="16" t="s">
        <v>2271</v>
      </c>
      <c r="B31" s="14" t="s">
        <v>2272</v>
      </c>
      <c r="C31" s="14" t="s">
        <v>2177</v>
      </c>
      <c r="D31" s="14" t="s">
        <v>2216</v>
      </c>
      <c r="E31" s="14" t="s">
        <v>2217</v>
      </c>
      <c r="F31" s="14" t="s">
        <v>2180</v>
      </c>
      <c r="G31" s="14" t="s">
        <v>2180</v>
      </c>
      <c r="H31" s="14" t="s">
        <v>2181</v>
      </c>
      <c r="I31" s="14"/>
      <c r="J31" s="14" t="s">
        <v>2181</v>
      </c>
      <c r="K31" s="14" t="s">
        <v>2215</v>
      </c>
      <c r="L31" s="14" t="s">
        <v>2218</v>
      </c>
      <c r="M31" s="13" t="s">
        <v>2273</v>
      </c>
    </row>
    <row r="32" spans="1:13" x14ac:dyDescent="0.25">
      <c r="A32" s="16" t="s">
        <v>2274</v>
      </c>
      <c r="B32" s="14" t="s">
        <v>2275</v>
      </c>
      <c r="C32" s="14" t="s">
        <v>2177</v>
      </c>
      <c r="D32" s="14" t="s">
        <v>2216</v>
      </c>
      <c r="E32" s="14" t="s">
        <v>2217</v>
      </c>
      <c r="F32" s="14" t="s">
        <v>2180</v>
      </c>
      <c r="G32" s="14" t="s">
        <v>2180</v>
      </c>
      <c r="H32" s="14" t="s">
        <v>2181</v>
      </c>
      <c r="I32" s="14"/>
      <c r="J32" s="14" t="s">
        <v>2181</v>
      </c>
      <c r="K32" s="14" t="s">
        <v>2215</v>
      </c>
      <c r="L32" s="14" t="s">
        <v>2218</v>
      </c>
      <c r="M32" s="13" t="s">
        <v>2276</v>
      </c>
    </row>
    <row r="33" spans="1:13" x14ac:dyDescent="0.25">
      <c r="A33" s="16" t="s">
        <v>2277</v>
      </c>
      <c r="B33" s="14" t="s">
        <v>2278</v>
      </c>
      <c r="C33" s="14" t="s">
        <v>2177</v>
      </c>
      <c r="D33" s="14" t="s">
        <v>2216</v>
      </c>
      <c r="E33" s="14" t="s">
        <v>2217</v>
      </c>
      <c r="F33" s="14" t="s">
        <v>2180</v>
      </c>
      <c r="G33" s="14" t="s">
        <v>2180</v>
      </c>
      <c r="H33" s="14" t="s">
        <v>2181</v>
      </c>
      <c r="I33" s="14"/>
      <c r="J33" s="14" t="s">
        <v>2181</v>
      </c>
      <c r="K33" s="14" t="s">
        <v>2215</v>
      </c>
      <c r="L33" s="14" t="s">
        <v>2218</v>
      </c>
      <c r="M33" s="13" t="s">
        <v>2279</v>
      </c>
    </row>
    <row r="34" spans="1:13" x14ac:dyDescent="0.25">
      <c r="A34" s="16" t="s">
        <v>2280</v>
      </c>
      <c r="B34" s="14" t="s">
        <v>2281</v>
      </c>
      <c r="C34" s="14" t="s">
        <v>2177</v>
      </c>
      <c r="D34" s="14" t="s">
        <v>2216</v>
      </c>
      <c r="E34" s="14" t="s">
        <v>2217</v>
      </c>
      <c r="F34" s="14" t="s">
        <v>2180</v>
      </c>
      <c r="G34" s="14" t="s">
        <v>2180</v>
      </c>
      <c r="H34" s="14" t="s">
        <v>2181</v>
      </c>
      <c r="I34" s="14"/>
      <c r="J34" s="14" t="s">
        <v>2181</v>
      </c>
      <c r="K34" s="14" t="s">
        <v>2215</v>
      </c>
      <c r="L34" s="14" t="s">
        <v>2218</v>
      </c>
      <c r="M34" s="13" t="s">
        <v>2282</v>
      </c>
    </row>
    <row r="35" spans="1:13" x14ac:dyDescent="0.25">
      <c r="A35" s="16" t="s">
        <v>2283</v>
      </c>
      <c r="B35" s="14" t="s">
        <v>2284</v>
      </c>
      <c r="C35" s="14" t="s">
        <v>2177</v>
      </c>
      <c r="D35" s="14" t="s">
        <v>2216</v>
      </c>
      <c r="E35" s="14" t="s">
        <v>2217</v>
      </c>
      <c r="F35" s="14" t="s">
        <v>2180</v>
      </c>
      <c r="G35" s="14" t="s">
        <v>2180</v>
      </c>
      <c r="H35" s="14" t="s">
        <v>2181</v>
      </c>
      <c r="I35" s="14"/>
      <c r="J35" s="14" t="s">
        <v>2181</v>
      </c>
      <c r="K35" s="14" t="s">
        <v>2215</v>
      </c>
      <c r="L35" s="14" t="s">
        <v>2218</v>
      </c>
      <c r="M35" s="13" t="s">
        <v>2285</v>
      </c>
    </row>
    <row r="36" spans="1:13" x14ac:dyDescent="0.25">
      <c r="A36" s="16" t="s">
        <v>2286</v>
      </c>
      <c r="B36" s="14" t="s">
        <v>2287</v>
      </c>
      <c r="C36" s="14" t="s">
        <v>2177</v>
      </c>
      <c r="D36" s="14" t="s">
        <v>2216</v>
      </c>
      <c r="E36" s="14" t="s">
        <v>2217</v>
      </c>
      <c r="F36" s="14" t="s">
        <v>2180</v>
      </c>
      <c r="G36" s="14" t="s">
        <v>2180</v>
      </c>
      <c r="H36" s="14" t="s">
        <v>2181</v>
      </c>
      <c r="I36" s="14"/>
      <c r="J36" s="14" t="s">
        <v>2181</v>
      </c>
      <c r="K36" s="14" t="s">
        <v>2215</v>
      </c>
      <c r="L36" s="14" t="s">
        <v>2218</v>
      </c>
      <c r="M36" s="13" t="s">
        <v>2288</v>
      </c>
    </row>
    <row r="37" spans="1:13" x14ac:dyDescent="0.25">
      <c r="A37" s="16" t="s">
        <v>2289</v>
      </c>
      <c r="B37" s="14" t="s">
        <v>2290</v>
      </c>
      <c r="C37" s="14" t="s">
        <v>2177</v>
      </c>
      <c r="D37" s="14" t="s">
        <v>2216</v>
      </c>
      <c r="E37" s="14" t="s">
        <v>2217</v>
      </c>
      <c r="F37" s="14" t="s">
        <v>2180</v>
      </c>
      <c r="G37" s="14" t="s">
        <v>2180</v>
      </c>
      <c r="H37" s="14" t="s">
        <v>2181</v>
      </c>
      <c r="I37" s="14"/>
      <c r="J37" s="14" t="s">
        <v>2181</v>
      </c>
      <c r="K37" s="14" t="s">
        <v>2215</v>
      </c>
      <c r="L37" s="14" t="s">
        <v>2218</v>
      </c>
      <c r="M37" s="13" t="s">
        <v>2291</v>
      </c>
    </row>
    <row r="38" spans="1:13" x14ac:dyDescent="0.25">
      <c r="A38" s="16" t="s">
        <v>2292</v>
      </c>
      <c r="B38" s="14" t="s">
        <v>2293</v>
      </c>
      <c r="C38" s="14" t="s">
        <v>2177</v>
      </c>
      <c r="D38" s="14" t="s">
        <v>2216</v>
      </c>
      <c r="E38" s="14" t="s">
        <v>2217</v>
      </c>
      <c r="F38" s="14" t="s">
        <v>2180</v>
      </c>
      <c r="G38" s="14" t="s">
        <v>2180</v>
      </c>
      <c r="H38" s="14" t="s">
        <v>2181</v>
      </c>
      <c r="I38" s="14"/>
      <c r="J38" s="14" t="s">
        <v>2181</v>
      </c>
      <c r="K38" s="14" t="s">
        <v>2215</v>
      </c>
      <c r="L38" s="14" t="s">
        <v>2218</v>
      </c>
      <c r="M38" s="13" t="s">
        <v>2294</v>
      </c>
    </row>
    <row r="39" spans="1:13" x14ac:dyDescent="0.25">
      <c r="A39" s="16" t="s">
        <v>2295</v>
      </c>
      <c r="B39" s="14" t="s">
        <v>2296</v>
      </c>
      <c r="C39" s="14" t="s">
        <v>2177</v>
      </c>
      <c r="D39" s="14" t="s">
        <v>2216</v>
      </c>
      <c r="E39" s="14" t="s">
        <v>2217</v>
      </c>
      <c r="F39" s="14" t="s">
        <v>2180</v>
      </c>
      <c r="G39" s="14" t="s">
        <v>2180</v>
      </c>
      <c r="H39" s="14" t="s">
        <v>2181</v>
      </c>
      <c r="I39" s="14"/>
      <c r="J39" s="14" t="s">
        <v>2181</v>
      </c>
      <c r="K39" s="14" t="s">
        <v>2215</v>
      </c>
      <c r="L39" s="14" t="s">
        <v>2218</v>
      </c>
      <c r="M39" s="13" t="s">
        <v>2297</v>
      </c>
    </row>
    <row r="40" spans="1:13" x14ac:dyDescent="0.25">
      <c r="A40" s="16" t="s">
        <v>2298</v>
      </c>
      <c r="B40" s="14" t="s">
        <v>2299</v>
      </c>
      <c r="C40" s="14" t="s">
        <v>2177</v>
      </c>
      <c r="D40" s="14" t="s">
        <v>2216</v>
      </c>
      <c r="E40" s="14" t="s">
        <v>2217</v>
      </c>
      <c r="F40" s="14" t="s">
        <v>2180</v>
      </c>
      <c r="G40" s="14" t="s">
        <v>2180</v>
      </c>
      <c r="H40" s="14" t="s">
        <v>2181</v>
      </c>
      <c r="I40" s="14"/>
      <c r="J40" s="14" t="s">
        <v>2181</v>
      </c>
      <c r="K40" s="14" t="s">
        <v>2215</v>
      </c>
      <c r="L40" s="14" t="s">
        <v>2218</v>
      </c>
      <c r="M40" s="13" t="s">
        <v>2300</v>
      </c>
    </row>
    <row r="41" spans="1:13" x14ac:dyDescent="0.25">
      <c r="A41" s="16" t="s">
        <v>2301</v>
      </c>
      <c r="B41" s="14" t="s">
        <v>2302</v>
      </c>
      <c r="C41" s="14" t="s">
        <v>2177</v>
      </c>
      <c r="D41" s="14" t="s">
        <v>2216</v>
      </c>
      <c r="E41" s="14" t="s">
        <v>2217</v>
      </c>
      <c r="F41" s="14" t="s">
        <v>2180</v>
      </c>
      <c r="G41" s="14" t="s">
        <v>2180</v>
      </c>
      <c r="H41" s="14" t="s">
        <v>2181</v>
      </c>
      <c r="I41" s="14"/>
      <c r="J41" s="14" t="s">
        <v>2181</v>
      </c>
      <c r="K41" s="14" t="s">
        <v>2215</v>
      </c>
      <c r="L41" s="14" t="s">
        <v>2218</v>
      </c>
      <c r="M41" s="13" t="s">
        <v>2303</v>
      </c>
    </row>
    <row r="42" spans="1:13" x14ac:dyDescent="0.25">
      <c r="A42" s="16" t="s">
        <v>2304</v>
      </c>
      <c r="B42" s="14" t="s">
        <v>2305</v>
      </c>
      <c r="C42" s="14" t="s">
        <v>2177</v>
      </c>
      <c r="D42" s="14" t="s">
        <v>2216</v>
      </c>
      <c r="E42" s="14" t="s">
        <v>2217</v>
      </c>
      <c r="F42" s="14" t="s">
        <v>2180</v>
      </c>
      <c r="G42" s="14" t="s">
        <v>2180</v>
      </c>
      <c r="H42" s="14" t="s">
        <v>2181</v>
      </c>
      <c r="I42" s="14"/>
      <c r="J42" s="14" t="s">
        <v>2181</v>
      </c>
      <c r="K42" s="14" t="s">
        <v>2215</v>
      </c>
      <c r="L42" s="14" t="s">
        <v>2218</v>
      </c>
      <c r="M42" s="13" t="s">
        <v>2306</v>
      </c>
    </row>
    <row r="43" spans="1:13" x14ac:dyDescent="0.25">
      <c r="A43" s="16" t="s">
        <v>2307</v>
      </c>
      <c r="B43" s="14" t="s">
        <v>2308</v>
      </c>
      <c r="C43" s="14" t="s">
        <v>2177</v>
      </c>
      <c r="D43" s="14" t="s">
        <v>2216</v>
      </c>
      <c r="E43" s="14" t="s">
        <v>2217</v>
      </c>
      <c r="F43" s="14" t="s">
        <v>2180</v>
      </c>
      <c r="G43" s="14" t="s">
        <v>2180</v>
      </c>
      <c r="H43" s="14" t="s">
        <v>2181</v>
      </c>
      <c r="I43" s="14"/>
      <c r="J43" s="14" t="s">
        <v>2181</v>
      </c>
      <c r="K43" s="14" t="s">
        <v>2215</v>
      </c>
      <c r="L43" s="14" t="s">
        <v>2218</v>
      </c>
      <c r="M43" s="13" t="s">
        <v>2309</v>
      </c>
    </row>
    <row r="44" spans="1:13" x14ac:dyDescent="0.25">
      <c r="A44" s="16" t="s">
        <v>2310</v>
      </c>
      <c r="B44" s="14" t="s">
        <v>2311</v>
      </c>
      <c r="C44" s="14" t="s">
        <v>2177</v>
      </c>
      <c r="D44" s="14" t="s">
        <v>2216</v>
      </c>
      <c r="E44" s="14" t="s">
        <v>2217</v>
      </c>
      <c r="F44" s="14" t="s">
        <v>2180</v>
      </c>
      <c r="G44" s="14" t="s">
        <v>2180</v>
      </c>
      <c r="H44" s="14" t="s">
        <v>2181</v>
      </c>
      <c r="I44" s="14"/>
      <c r="J44" s="14" t="s">
        <v>2181</v>
      </c>
      <c r="K44" s="14" t="s">
        <v>2215</v>
      </c>
      <c r="L44" s="14" t="s">
        <v>2218</v>
      </c>
      <c r="M44" s="13" t="s">
        <v>2312</v>
      </c>
    </row>
    <row r="45" spans="1:13" x14ac:dyDescent="0.25">
      <c r="A45" s="16" t="s">
        <v>2313</v>
      </c>
      <c r="B45" s="14" t="s">
        <v>2314</v>
      </c>
      <c r="C45" s="14" t="s">
        <v>2177</v>
      </c>
      <c r="D45" s="14" t="s">
        <v>2216</v>
      </c>
      <c r="E45" s="14" t="s">
        <v>2217</v>
      </c>
      <c r="F45" s="14" t="s">
        <v>2180</v>
      </c>
      <c r="G45" s="14" t="s">
        <v>2180</v>
      </c>
      <c r="H45" s="14" t="s">
        <v>2181</v>
      </c>
      <c r="I45" s="14"/>
      <c r="J45" s="14" t="s">
        <v>2181</v>
      </c>
      <c r="K45" s="14" t="s">
        <v>2215</v>
      </c>
      <c r="L45" s="14" t="s">
        <v>2218</v>
      </c>
      <c r="M45" s="13" t="s">
        <v>2315</v>
      </c>
    </row>
    <row r="46" spans="1:13" x14ac:dyDescent="0.25">
      <c r="A46" s="16" t="s">
        <v>2316</v>
      </c>
      <c r="B46" s="14" t="s">
        <v>2317</v>
      </c>
      <c r="C46" s="14" t="s">
        <v>2177</v>
      </c>
      <c r="D46" s="14" t="s">
        <v>2216</v>
      </c>
      <c r="E46" s="14" t="s">
        <v>2217</v>
      </c>
      <c r="F46" s="14" t="s">
        <v>2180</v>
      </c>
      <c r="G46" s="14" t="s">
        <v>2180</v>
      </c>
      <c r="H46" s="14" t="s">
        <v>2181</v>
      </c>
      <c r="I46" s="14"/>
      <c r="J46" s="14" t="s">
        <v>2181</v>
      </c>
      <c r="K46" s="14" t="s">
        <v>2215</v>
      </c>
      <c r="L46" s="14" t="s">
        <v>2218</v>
      </c>
      <c r="M46" s="13" t="s">
        <v>2318</v>
      </c>
    </row>
    <row r="47" spans="1:13" x14ac:dyDescent="0.25">
      <c r="A47" s="16" t="s">
        <v>2319</v>
      </c>
      <c r="B47" s="14" t="s">
        <v>2320</v>
      </c>
      <c r="C47" s="14" t="s">
        <v>2177</v>
      </c>
      <c r="D47" s="14" t="s">
        <v>2216</v>
      </c>
      <c r="E47" s="14" t="s">
        <v>2217</v>
      </c>
      <c r="F47" s="14" t="s">
        <v>2180</v>
      </c>
      <c r="G47" s="14" t="s">
        <v>2180</v>
      </c>
      <c r="H47" s="14" t="s">
        <v>2181</v>
      </c>
      <c r="I47" s="14"/>
      <c r="J47" s="14" t="s">
        <v>2181</v>
      </c>
      <c r="K47" s="14" t="s">
        <v>2215</v>
      </c>
      <c r="L47" s="14" t="s">
        <v>2218</v>
      </c>
      <c r="M47" s="13" t="s">
        <v>2321</v>
      </c>
    </row>
    <row r="48" spans="1:13" x14ac:dyDescent="0.25">
      <c r="A48" s="16" t="s">
        <v>2322</v>
      </c>
      <c r="B48" s="14" t="s">
        <v>2323</v>
      </c>
      <c r="C48" s="14" t="s">
        <v>2177</v>
      </c>
      <c r="D48" s="14" t="s">
        <v>2216</v>
      </c>
      <c r="E48" s="14" t="s">
        <v>2217</v>
      </c>
      <c r="F48" s="14" t="s">
        <v>2180</v>
      </c>
      <c r="G48" s="14" t="s">
        <v>2180</v>
      </c>
      <c r="H48" s="14" t="s">
        <v>2181</v>
      </c>
      <c r="I48" s="14"/>
      <c r="J48" s="14" t="s">
        <v>2181</v>
      </c>
      <c r="K48" s="14" t="s">
        <v>2215</v>
      </c>
      <c r="L48" s="14" t="s">
        <v>2218</v>
      </c>
      <c r="M48" s="13" t="s">
        <v>2324</v>
      </c>
    </row>
    <row r="49" spans="1:13" x14ac:dyDescent="0.25">
      <c r="A49" s="16" t="s">
        <v>2325</v>
      </c>
      <c r="B49" s="14" t="s">
        <v>2326</v>
      </c>
      <c r="C49" s="14" t="s">
        <v>2177</v>
      </c>
      <c r="D49" s="14" t="s">
        <v>2216</v>
      </c>
      <c r="E49" s="14" t="s">
        <v>2217</v>
      </c>
      <c r="F49" s="14" t="s">
        <v>2180</v>
      </c>
      <c r="G49" s="14" t="s">
        <v>2180</v>
      </c>
      <c r="H49" s="14" t="s">
        <v>2181</v>
      </c>
      <c r="I49" s="14"/>
      <c r="J49" s="14" t="s">
        <v>2181</v>
      </c>
      <c r="K49" s="14" t="s">
        <v>2215</v>
      </c>
      <c r="L49" s="14" t="s">
        <v>2218</v>
      </c>
      <c r="M49" s="13" t="s">
        <v>2327</v>
      </c>
    </row>
    <row r="50" spans="1:13" x14ac:dyDescent="0.25">
      <c r="A50" s="16" t="s">
        <v>2328</v>
      </c>
      <c r="B50" s="14" t="s">
        <v>2329</v>
      </c>
      <c r="C50" s="14" t="s">
        <v>2177</v>
      </c>
      <c r="D50" s="14" t="s">
        <v>2216</v>
      </c>
      <c r="E50" s="14" t="s">
        <v>2217</v>
      </c>
      <c r="F50" s="14" t="s">
        <v>2180</v>
      </c>
      <c r="G50" s="14" t="s">
        <v>2180</v>
      </c>
      <c r="H50" s="14" t="s">
        <v>2181</v>
      </c>
      <c r="I50" s="14"/>
      <c r="J50" s="14" t="s">
        <v>2181</v>
      </c>
      <c r="K50" s="14" t="s">
        <v>2215</v>
      </c>
      <c r="L50" s="14" t="s">
        <v>2218</v>
      </c>
      <c r="M50" s="13" t="s">
        <v>2330</v>
      </c>
    </row>
    <row r="51" spans="1:13" x14ac:dyDescent="0.25">
      <c r="A51" s="16" t="s">
        <v>2331</v>
      </c>
      <c r="B51" s="14" t="s">
        <v>2332</v>
      </c>
      <c r="C51" s="14" t="s">
        <v>2177</v>
      </c>
      <c r="D51" s="14" t="s">
        <v>2216</v>
      </c>
      <c r="E51" s="14" t="s">
        <v>2217</v>
      </c>
      <c r="F51" s="14" t="s">
        <v>2180</v>
      </c>
      <c r="G51" s="14" t="s">
        <v>2180</v>
      </c>
      <c r="H51" s="14" t="s">
        <v>2181</v>
      </c>
      <c r="I51" s="14"/>
      <c r="J51" s="14" t="s">
        <v>2181</v>
      </c>
      <c r="K51" s="14" t="s">
        <v>2215</v>
      </c>
      <c r="L51" s="14" t="s">
        <v>2218</v>
      </c>
      <c r="M51" s="13" t="s">
        <v>2333</v>
      </c>
    </row>
    <row r="52" spans="1:13" x14ac:dyDescent="0.25">
      <c r="A52" s="16" t="s">
        <v>2334</v>
      </c>
      <c r="B52" s="14" t="s">
        <v>2335</v>
      </c>
      <c r="C52" s="14" t="s">
        <v>2177</v>
      </c>
      <c r="D52" s="14" t="s">
        <v>2216</v>
      </c>
      <c r="E52" s="14" t="s">
        <v>2217</v>
      </c>
      <c r="F52" s="14" t="s">
        <v>2180</v>
      </c>
      <c r="G52" s="14" t="s">
        <v>2180</v>
      </c>
      <c r="H52" s="14" t="s">
        <v>2181</v>
      </c>
      <c r="I52" s="14"/>
      <c r="J52" s="14" t="s">
        <v>2181</v>
      </c>
      <c r="K52" s="14" t="s">
        <v>2215</v>
      </c>
      <c r="L52" s="14" t="s">
        <v>2218</v>
      </c>
      <c r="M52" s="13" t="s">
        <v>2336</v>
      </c>
    </row>
    <row r="53" spans="1:13" x14ac:dyDescent="0.25">
      <c r="A53" s="16" t="s">
        <v>2337</v>
      </c>
      <c r="B53" s="14" t="s">
        <v>2338</v>
      </c>
      <c r="C53" s="14" t="s">
        <v>2177</v>
      </c>
      <c r="D53" s="14" t="s">
        <v>2216</v>
      </c>
      <c r="E53" s="14" t="s">
        <v>2217</v>
      </c>
      <c r="F53" s="14" t="s">
        <v>2180</v>
      </c>
      <c r="G53" s="14" t="s">
        <v>2180</v>
      </c>
      <c r="H53" s="14" t="s">
        <v>2181</v>
      </c>
      <c r="I53" s="14"/>
      <c r="J53" s="14" t="s">
        <v>2181</v>
      </c>
      <c r="K53" s="14" t="s">
        <v>2215</v>
      </c>
      <c r="L53" s="14" t="s">
        <v>2218</v>
      </c>
      <c r="M53" s="13" t="s">
        <v>2339</v>
      </c>
    </row>
    <row r="54" spans="1:13" x14ac:dyDescent="0.25">
      <c r="A54" s="16" t="s">
        <v>2340</v>
      </c>
      <c r="B54" s="14" t="s">
        <v>2341</v>
      </c>
      <c r="C54" s="14" t="s">
        <v>2177</v>
      </c>
      <c r="D54" s="14" t="s">
        <v>2216</v>
      </c>
      <c r="E54" s="14" t="s">
        <v>2217</v>
      </c>
      <c r="F54" s="14" t="s">
        <v>2180</v>
      </c>
      <c r="G54" s="14" t="s">
        <v>2180</v>
      </c>
      <c r="H54" s="14" t="s">
        <v>2181</v>
      </c>
      <c r="I54" s="14"/>
      <c r="J54" s="14" t="s">
        <v>2181</v>
      </c>
      <c r="K54" s="14" t="s">
        <v>2215</v>
      </c>
      <c r="L54" s="14" t="s">
        <v>2218</v>
      </c>
      <c r="M54" s="13" t="s">
        <v>2342</v>
      </c>
    </row>
    <row r="55" spans="1:13" x14ac:dyDescent="0.25">
      <c r="A55" s="16" t="s">
        <v>2343</v>
      </c>
      <c r="B55" s="14" t="s">
        <v>2344</v>
      </c>
      <c r="C55" s="14" t="s">
        <v>2177</v>
      </c>
      <c r="D55" s="14" t="s">
        <v>2216</v>
      </c>
      <c r="E55" s="14" t="s">
        <v>2217</v>
      </c>
      <c r="F55" s="14" t="s">
        <v>2180</v>
      </c>
      <c r="G55" s="14" t="s">
        <v>2180</v>
      </c>
      <c r="H55" s="14" t="s">
        <v>2181</v>
      </c>
      <c r="I55" s="14"/>
      <c r="J55" s="14" t="s">
        <v>2181</v>
      </c>
      <c r="K55" s="14" t="s">
        <v>2215</v>
      </c>
      <c r="L55" s="14" t="s">
        <v>2218</v>
      </c>
      <c r="M55" s="13" t="s">
        <v>2345</v>
      </c>
    </row>
    <row r="56" spans="1:13" x14ac:dyDescent="0.25">
      <c r="A56" s="16" t="s">
        <v>2346</v>
      </c>
      <c r="B56" s="14" t="s">
        <v>2347</v>
      </c>
      <c r="C56" s="14" t="s">
        <v>2177</v>
      </c>
      <c r="D56" s="14" t="s">
        <v>2216</v>
      </c>
      <c r="E56" s="14" t="s">
        <v>2217</v>
      </c>
      <c r="F56" s="14" t="s">
        <v>2180</v>
      </c>
      <c r="G56" s="14" t="s">
        <v>2180</v>
      </c>
      <c r="H56" s="14" t="s">
        <v>2181</v>
      </c>
      <c r="I56" s="14"/>
      <c r="J56" s="14" t="s">
        <v>2181</v>
      </c>
      <c r="K56" s="14" t="s">
        <v>2215</v>
      </c>
      <c r="L56" s="14" t="s">
        <v>2218</v>
      </c>
      <c r="M56" s="13" t="s">
        <v>2348</v>
      </c>
    </row>
    <row r="57" spans="1:13" x14ac:dyDescent="0.25">
      <c r="A57" s="16" t="s">
        <v>2349</v>
      </c>
      <c r="B57" s="14" t="s">
        <v>2350</v>
      </c>
      <c r="C57" s="14" t="s">
        <v>2177</v>
      </c>
      <c r="D57" s="14" t="s">
        <v>2216</v>
      </c>
      <c r="E57" s="14" t="s">
        <v>2217</v>
      </c>
      <c r="F57" s="14" t="s">
        <v>2180</v>
      </c>
      <c r="G57" s="14" t="s">
        <v>2180</v>
      </c>
      <c r="H57" s="14" t="s">
        <v>2181</v>
      </c>
      <c r="I57" s="14"/>
      <c r="J57" s="14" t="s">
        <v>2181</v>
      </c>
      <c r="K57" s="14" t="s">
        <v>2215</v>
      </c>
      <c r="L57" s="14" t="s">
        <v>2218</v>
      </c>
      <c r="M57" s="13" t="s">
        <v>2351</v>
      </c>
    </row>
    <row r="58" spans="1:13" x14ac:dyDescent="0.25">
      <c r="A58" s="16" t="s">
        <v>2352</v>
      </c>
      <c r="B58" s="14" t="s">
        <v>2353</v>
      </c>
      <c r="C58" s="14" t="s">
        <v>2177</v>
      </c>
      <c r="D58" s="14" t="s">
        <v>2216</v>
      </c>
      <c r="E58" s="14" t="s">
        <v>2217</v>
      </c>
      <c r="F58" s="14" t="s">
        <v>2180</v>
      </c>
      <c r="G58" s="14" t="s">
        <v>2180</v>
      </c>
      <c r="H58" s="14" t="s">
        <v>2181</v>
      </c>
      <c r="I58" s="14"/>
      <c r="J58" s="14" t="s">
        <v>2181</v>
      </c>
      <c r="K58" s="14" t="s">
        <v>2215</v>
      </c>
      <c r="L58" s="14" t="s">
        <v>2218</v>
      </c>
      <c r="M58" s="13" t="s">
        <v>2354</v>
      </c>
    </row>
    <row r="59" spans="1:13" x14ac:dyDescent="0.25">
      <c r="A59" s="16" t="s">
        <v>2355</v>
      </c>
      <c r="B59" s="14" t="s">
        <v>2356</v>
      </c>
      <c r="C59" s="14" t="s">
        <v>2177</v>
      </c>
      <c r="D59" s="14" t="s">
        <v>2216</v>
      </c>
      <c r="E59" s="14" t="s">
        <v>2217</v>
      </c>
      <c r="F59" s="14" t="s">
        <v>2180</v>
      </c>
      <c r="G59" s="14" t="s">
        <v>2180</v>
      </c>
      <c r="H59" s="14" t="s">
        <v>2181</v>
      </c>
      <c r="I59" s="14"/>
      <c r="J59" s="14" t="s">
        <v>2181</v>
      </c>
      <c r="K59" s="14" t="s">
        <v>2215</v>
      </c>
      <c r="L59" s="14" t="s">
        <v>2218</v>
      </c>
      <c r="M59" s="13" t="s">
        <v>2357</v>
      </c>
    </row>
    <row r="60" spans="1:13" x14ac:dyDescent="0.25">
      <c r="A60" s="16" t="s">
        <v>2358</v>
      </c>
      <c r="B60" s="14" t="s">
        <v>2359</v>
      </c>
      <c r="C60" s="14" t="s">
        <v>2177</v>
      </c>
      <c r="D60" s="14" t="s">
        <v>2216</v>
      </c>
      <c r="E60" s="14" t="s">
        <v>2217</v>
      </c>
      <c r="F60" s="14" t="s">
        <v>2180</v>
      </c>
      <c r="G60" s="14" t="s">
        <v>2180</v>
      </c>
      <c r="H60" s="14" t="s">
        <v>2181</v>
      </c>
      <c r="I60" s="14"/>
      <c r="J60" s="14" t="s">
        <v>2181</v>
      </c>
      <c r="K60" s="14" t="s">
        <v>2215</v>
      </c>
      <c r="L60" s="14" t="s">
        <v>2218</v>
      </c>
      <c r="M60" s="13" t="s">
        <v>2360</v>
      </c>
    </row>
    <row r="61" spans="1:13" x14ac:dyDescent="0.25">
      <c r="A61" s="16" t="s">
        <v>2361</v>
      </c>
      <c r="B61" s="14" t="s">
        <v>2362</v>
      </c>
      <c r="C61" s="14" t="s">
        <v>2177</v>
      </c>
      <c r="D61" s="14" t="s">
        <v>2216</v>
      </c>
      <c r="E61" s="14" t="s">
        <v>2217</v>
      </c>
      <c r="F61" s="14" t="s">
        <v>2180</v>
      </c>
      <c r="G61" s="14" t="s">
        <v>2180</v>
      </c>
      <c r="H61" s="14" t="s">
        <v>2181</v>
      </c>
      <c r="I61" s="14"/>
      <c r="J61" s="14" t="s">
        <v>2181</v>
      </c>
      <c r="K61" s="14" t="s">
        <v>2215</v>
      </c>
      <c r="L61" s="14" t="s">
        <v>2218</v>
      </c>
      <c r="M61" s="13" t="s">
        <v>2363</v>
      </c>
    </row>
    <row r="62" spans="1:13" x14ac:dyDescent="0.25">
      <c r="A62" s="16" t="s">
        <v>2364</v>
      </c>
      <c r="B62" s="14" t="s">
        <v>2365</v>
      </c>
      <c r="C62" s="14" t="s">
        <v>2177</v>
      </c>
      <c r="D62" s="14" t="s">
        <v>2216</v>
      </c>
      <c r="E62" s="14" t="s">
        <v>2217</v>
      </c>
      <c r="F62" s="14" t="s">
        <v>2180</v>
      </c>
      <c r="G62" s="14" t="s">
        <v>2180</v>
      </c>
      <c r="H62" s="14" t="s">
        <v>2181</v>
      </c>
      <c r="I62" s="14"/>
      <c r="J62" s="14" t="s">
        <v>2181</v>
      </c>
      <c r="K62" s="14" t="s">
        <v>2215</v>
      </c>
      <c r="L62" s="14" t="s">
        <v>2218</v>
      </c>
      <c r="M62" s="13" t="s">
        <v>2366</v>
      </c>
    </row>
    <row r="63" spans="1:13" x14ac:dyDescent="0.25">
      <c r="A63" s="16" t="s">
        <v>2367</v>
      </c>
      <c r="B63" s="14" t="s">
        <v>2368</v>
      </c>
      <c r="C63" s="14" t="s">
        <v>2177</v>
      </c>
      <c r="D63" s="14" t="s">
        <v>2216</v>
      </c>
      <c r="E63" s="14" t="s">
        <v>2217</v>
      </c>
      <c r="F63" s="14" t="s">
        <v>2180</v>
      </c>
      <c r="G63" s="14" t="s">
        <v>2180</v>
      </c>
      <c r="H63" s="14" t="s">
        <v>2181</v>
      </c>
      <c r="I63" s="14"/>
      <c r="J63" s="14" t="s">
        <v>2181</v>
      </c>
      <c r="K63" s="14" t="s">
        <v>2215</v>
      </c>
      <c r="L63" s="14" t="s">
        <v>2218</v>
      </c>
      <c r="M63" s="13" t="s">
        <v>2369</v>
      </c>
    </row>
    <row r="64" spans="1:13" x14ac:dyDescent="0.25">
      <c r="A64" s="16" t="s">
        <v>2370</v>
      </c>
      <c r="B64" s="14" t="s">
        <v>2371</v>
      </c>
      <c r="C64" s="14" t="s">
        <v>2177</v>
      </c>
      <c r="D64" s="14" t="s">
        <v>2216</v>
      </c>
      <c r="E64" s="14" t="s">
        <v>2217</v>
      </c>
      <c r="F64" s="14" t="s">
        <v>2180</v>
      </c>
      <c r="G64" s="14" t="s">
        <v>2180</v>
      </c>
      <c r="H64" s="14" t="s">
        <v>2181</v>
      </c>
      <c r="I64" s="14"/>
      <c r="J64" s="14" t="s">
        <v>2181</v>
      </c>
      <c r="K64" s="14" t="s">
        <v>2215</v>
      </c>
      <c r="L64" s="14" t="s">
        <v>2218</v>
      </c>
      <c r="M64" s="13" t="s">
        <v>2372</v>
      </c>
    </row>
    <row r="65" spans="1:13" x14ac:dyDescent="0.25">
      <c r="A65" s="16" t="s">
        <v>2373</v>
      </c>
      <c r="B65" s="14" t="s">
        <v>2374</v>
      </c>
      <c r="C65" s="14" t="s">
        <v>2177</v>
      </c>
      <c r="D65" s="14" t="s">
        <v>2216</v>
      </c>
      <c r="E65" s="14" t="s">
        <v>2217</v>
      </c>
      <c r="F65" s="14" t="s">
        <v>2180</v>
      </c>
      <c r="G65" s="14" t="s">
        <v>2180</v>
      </c>
      <c r="H65" s="14" t="s">
        <v>2181</v>
      </c>
      <c r="I65" s="14"/>
      <c r="J65" s="14" t="s">
        <v>2181</v>
      </c>
      <c r="K65" s="14" t="s">
        <v>2215</v>
      </c>
      <c r="L65" s="14" t="s">
        <v>2218</v>
      </c>
      <c r="M65" s="13" t="s">
        <v>2375</v>
      </c>
    </row>
    <row r="66" spans="1:13" x14ac:dyDescent="0.25">
      <c r="A66" s="16" t="s">
        <v>2376</v>
      </c>
      <c r="B66" s="14" t="s">
        <v>2377</v>
      </c>
      <c r="C66" s="14" t="s">
        <v>2177</v>
      </c>
      <c r="D66" s="14" t="s">
        <v>2216</v>
      </c>
      <c r="E66" s="14" t="s">
        <v>2217</v>
      </c>
      <c r="F66" s="14" t="s">
        <v>2180</v>
      </c>
      <c r="G66" s="14" t="s">
        <v>2180</v>
      </c>
      <c r="H66" s="14" t="s">
        <v>2181</v>
      </c>
      <c r="I66" s="14"/>
      <c r="J66" s="14" t="s">
        <v>2181</v>
      </c>
      <c r="K66" s="14" t="s">
        <v>2215</v>
      </c>
      <c r="L66" s="14" t="s">
        <v>2218</v>
      </c>
      <c r="M66" s="13" t="s">
        <v>2378</v>
      </c>
    </row>
    <row r="67" spans="1:13" x14ac:dyDescent="0.25">
      <c r="A67" s="16" t="s">
        <v>2379</v>
      </c>
      <c r="B67" s="14" t="s">
        <v>2380</v>
      </c>
      <c r="C67" s="14" t="s">
        <v>2177</v>
      </c>
      <c r="D67" s="14" t="s">
        <v>2216</v>
      </c>
      <c r="E67" s="14" t="s">
        <v>2217</v>
      </c>
      <c r="F67" s="14" t="s">
        <v>2180</v>
      </c>
      <c r="G67" s="14" t="s">
        <v>2180</v>
      </c>
      <c r="H67" s="14" t="s">
        <v>2181</v>
      </c>
      <c r="I67" s="14"/>
      <c r="J67" s="14" t="s">
        <v>2181</v>
      </c>
      <c r="K67" s="14" t="s">
        <v>2215</v>
      </c>
      <c r="L67" s="14" t="s">
        <v>2218</v>
      </c>
      <c r="M67" s="13" t="s">
        <v>2381</v>
      </c>
    </row>
    <row r="68" spans="1:13" x14ac:dyDescent="0.25">
      <c r="A68" s="16" t="s">
        <v>2382</v>
      </c>
      <c r="B68" s="14" t="s">
        <v>2383</v>
      </c>
      <c r="C68" s="14" t="s">
        <v>2177</v>
      </c>
      <c r="D68" s="14" t="s">
        <v>2216</v>
      </c>
      <c r="E68" s="14" t="s">
        <v>2217</v>
      </c>
      <c r="F68" s="14" t="s">
        <v>2180</v>
      </c>
      <c r="G68" s="14" t="s">
        <v>2180</v>
      </c>
      <c r="H68" s="14" t="s">
        <v>2181</v>
      </c>
      <c r="I68" s="14"/>
      <c r="J68" s="14" t="s">
        <v>2181</v>
      </c>
      <c r="K68" s="14" t="s">
        <v>2215</v>
      </c>
      <c r="L68" s="14" t="s">
        <v>2218</v>
      </c>
      <c r="M68" s="13" t="s">
        <v>2384</v>
      </c>
    </row>
    <row r="69" spans="1:13" x14ac:dyDescent="0.25">
      <c r="A69" s="16" t="s">
        <v>2385</v>
      </c>
      <c r="B69" s="14" t="s">
        <v>2386</v>
      </c>
      <c r="C69" s="14" t="s">
        <v>2177</v>
      </c>
      <c r="D69" s="14" t="s">
        <v>2216</v>
      </c>
      <c r="E69" s="14" t="s">
        <v>2217</v>
      </c>
      <c r="F69" s="14" t="s">
        <v>2180</v>
      </c>
      <c r="G69" s="14" t="s">
        <v>2180</v>
      </c>
      <c r="H69" s="14" t="s">
        <v>2181</v>
      </c>
      <c r="I69" s="14"/>
      <c r="J69" s="14" t="s">
        <v>2181</v>
      </c>
      <c r="K69" s="14" t="s">
        <v>2215</v>
      </c>
      <c r="L69" s="14" t="s">
        <v>2218</v>
      </c>
      <c r="M69" s="13" t="s">
        <v>2387</v>
      </c>
    </row>
    <row r="70" spans="1:13" x14ac:dyDescent="0.25">
      <c r="A70" s="16" t="s">
        <v>2388</v>
      </c>
      <c r="B70" s="14" t="s">
        <v>2389</v>
      </c>
      <c r="C70" s="14" t="s">
        <v>2177</v>
      </c>
      <c r="D70" s="14" t="s">
        <v>2216</v>
      </c>
      <c r="E70" s="14" t="s">
        <v>2217</v>
      </c>
      <c r="F70" s="14" t="s">
        <v>2180</v>
      </c>
      <c r="G70" s="14" t="s">
        <v>2180</v>
      </c>
      <c r="H70" s="14" t="s">
        <v>2181</v>
      </c>
      <c r="I70" s="14"/>
      <c r="J70" s="14" t="s">
        <v>2181</v>
      </c>
      <c r="K70" s="14" t="s">
        <v>2215</v>
      </c>
      <c r="L70" s="14" t="s">
        <v>2218</v>
      </c>
      <c r="M70" s="13" t="s">
        <v>2390</v>
      </c>
    </row>
    <row r="71" spans="1:13" x14ac:dyDescent="0.25">
      <c r="A71" s="16" t="s">
        <v>2391</v>
      </c>
      <c r="B71" s="14" t="s">
        <v>2392</v>
      </c>
      <c r="C71" s="14" t="s">
        <v>2177</v>
      </c>
      <c r="D71" s="14" t="s">
        <v>2216</v>
      </c>
      <c r="E71" s="14" t="s">
        <v>2217</v>
      </c>
      <c r="F71" s="14" t="s">
        <v>2180</v>
      </c>
      <c r="G71" s="14" t="s">
        <v>2180</v>
      </c>
      <c r="H71" s="14" t="s">
        <v>2181</v>
      </c>
      <c r="I71" s="14"/>
      <c r="J71" s="14" t="s">
        <v>2181</v>
      </c>
      <c r="K71" s="14" t="s">
        <v>2215</v>
      </c>
      <c r="L71" s="14" t="s">
        <v>2218</v>
      </c>
      <c r="M71" s="13" t="s">
        <v>2393</v>
      </c>
    </row>
    <row r="72" spans="1:13" x14ac:dyDescent="0.25">
      <c r="A72" s="16" t="s">
        <v>2394</v>
      </c>
      <c r="B72" s="14" t="s">
        <v>2395</v>
      </c>
      <c r="C72" s="14" t="s">
        <v>2177</v>
      </c>
      <c r="D72" s="14" t="s">
        <v>2216</v>
      </c>
      <c r="E72" s="14" t="s">
        <v>2217</v>
      </c>
      <c r="F72" s="14" t="s">
        <v>2180</v>
      </c>
      <c r="G72" s="14" t="s">
        <v>2180</v>
      </c>
      <c r="H72" s="14" t="s">
        <v>2181</v>
      </c>
      <c r="I72" s="14"/>
      <c r="J72" s="14" t="s">
        <v>2181</v>
      </c>
      <c r="K72" s="14" t="s">
        <v>2215</v>
      </c>
      <c r="L72" s="14" t="s">
        <v>2218</v>
      </c>
      <c r="M72" s="13" t="s">
        <v>2396</v>
      </c>
    </row>
    <row r="73" spans="1:13" x14ac:dyDescent="0.25">
      <c r="A73" s="16" t="s">
        <v>1476</v>
      </c>
      <c r="B73" s="14" t="s">
        <v>2397</v>
      </c>
      <c r="C73" s="14" t="s">
        <v>2177</v>
      </c>
      <c r="D73" s="14" t="s">
        <v>2216</v>
      </c>
      <c r="E73" s="14" t="s">
        <v>2217</v>
      </c>
      <c r="F73" s="14" t="s">
        <v>2180</v>
      </c>
      <c r="G73" s="14" t="s">
        <v>2180</v>
      </c>
      <c r="H73" s="14" t="s">
        <v>2181</v>
      </c>
      <c r="I73" s="14"/>
      <c r="J73" s="14" t="s">
        <v>2181</v>
      </c>
      <c r="K73" s="14" t="s">
        <v>2215</v>
      </c>
      <c r="L73" s="14" t="s">
        <v>2218</v>
      </c>
      <c r="M73" s="13" t="s">
        <v>2398</v>
      </c>
    </row>
    <row r="74" spans="1:13" x14ac:dyDescent="0.25">
      <c r="A74" s="16" t="s">
        <v>2399</v>
      </c>
      <c r="B74" s="14" t="s">
        <v>2400</v>
      </c>
      <c r="C74" s="14" t="s">
        <v>2177</v>
      </c>
      <c r="D74" s="14" t="s">
        <v>2216</v>
      </c>
      <c r="E74" s="14" t="s">
        <v>2217</v>
      </c>
      <c r="F74" s="14" t="s">
        <v>2180</v>
      </c>
      <c r="G74" s="14" t="s">
        <v>2180</v>
      </c>
      <c r="H74" s="14" t="s">
        <v>2181</v>
      </c>
      <c r="I74" s="14"/>
      <c r="J74" s="14" t="s">
        <v>2181</v>
      </c>
      <c r="K74" s="14" t="s">
        <v>2215</v>
      </c>
      <c r="L74" s="14" t="s">
        <v>2218</v>
      </c>
      <c r="M74" s="13" t="s">
        <v>2401</v>
      </c>
    </row>
    <row r="75" spans="1:13" x14ac:dyDescent="0.25">
      <c r="A75" s="16" t="s">
        <v>2402</v>
      </c>
      <c r="B75" s="14" t="s">
        <v>2403</v>
      </c>
      <c r="C75" s="14" t="s">
        <v>2177</v>
      </c>
      <c r="D75" s="14" t="s">
        <v>2216</v>
      </c>
      <c r="E75" s="14" t="s">
        <v>2217</v>
      </c>
      <c r="F75" s="14" t="s">
        <v>2180</v>
      </c>
      <c r="G75" s="14" t="s">
        <v>2180</v>
      </c>
      <c r="H75" s="14" t="s">
        <v>2181</v>
      </c>
      <c r="I75" s="14"/>
      <c r="J75" s="14" t="s">
        <v>2181</v>
      </c>
      <c r="K75" s="14" t="s">
        <v>2215</v>
      </c>
      <c r="L75" s="14" t="s">
        <v>2218</v>
      </c>
      <c r="M75" s="13" t="s">
        <v>2404</v>
      </c>
    </row>
    <row r="76" spans="1:13" x14ac:dyDescent="0.25">
      <c r="A76" s="16" t="s">
        <v>2405</v>
      </c>
      <c r="B76" s="14" t="s">
        <v>2406</v>
      </c>
      <c r="C76" s="14" t="s">
        <v>2177</v>
      </c>
      <c r="D76" s="14" t="s">
        <v>2216</v>
      </c>
      <c r="E76" s="14" t="s">
        <v>2217</v>
      </c>
      <c r="F76" s="14" t="s">
        <v>2180</v>
      </c>
      <c r="G76" s="14" t="s">
        <v>2180</v>
      </c>
      <c r="H76" s="14" t="s">
        <v>2181</v>
      </c>
      <c r="I76" s="14"/>
      <c r="J76" s="14" t="s">
        <v>2181</v>
      </c>
      <c r="K76" s="14" t="s">
        <v>2215</v>
      </c>
      <c r="L76" s="14" t="s">
        <v>2218</v>
      </c>
      <c r="M76" s="13" t="s">
        <v>2407</v>
      </c>
    </row>
    <row r="77" spans="1:13" x14ac:dyDescent="0.25">
      <c r="A77" s="16" t="s">
        <v>2408</v>
      </c>
      <c r="B77" s="14" t="s">
        <v>2409</v>
      </c>
      <c r="C77" s="14" t="s">
        <v>2177</v>
      </c>
      <c r="D77" s="14" t="s">
        <v>2216</v>
      </c>
      <c r="E77" s="14" t="s">
        <v>2217</v>
      </c>
      <c r="F77" s="14" t="s">
        <v>2180</v>
      </c>
      <c r="G77" s="14" t="s">
        <v>2180</v>
      </c>
      <c r="H77" s="14" t="s">
        <v>2181</v>
      </c>
      <c r="I77" s="14"/>
      <c r="J77" s="14" t="s">
        <v>2181</v>
      </c>
      <c r="K77" s="14" t="s">
        <v>2215</v>
      </c>
      <c r="L77" s="14" t="s">
        <v>2218</v>
      </c>
      <c r="M77" s="13" t="s">
        <v>2410</v>
      </c>
    </row>
    <row r="78" spans="1:13" x14ac:dyDescent="0.25">
      <c r="A78" s="16" t="s">
        <v>2411</v>
      </c>
      <c r="B78" s="14" t="s">
        <v>2412</v>
      </c>
      <c r="C78" s="14" t="s">
        <v>2177</v>
      </c>
      <c r="D78" s="14" t="s">
        <v>2216</v>
      </c>
      <c r="E78" s="14" t="s">
        <v>2217</v>
      </c>
      <c r="F78" s="14" t="s">
        <v>2180</v>
      </c>
      <c r="G78" s="14" t="s">
        <v>2180</v>
      </c>
      <c r="H78" s="14" t="s">
        <v>2181</v>
      </c>
      <c r="I78" s="14"/>
      <c r="J78" s="14" t="s">
        <v>2181</v>
      </c>
      <c r="K78" s="14" t="s">
        <v>2215</v>
      </c>
      <c r="L78" s="14" t="s">
        <v>2218</v>
      </c>
      <c r="M78" s="13" t="s">
        <v>2413</v>
      </c>
    </row>
    <row r="79" spans="1:13" x14ac:dyDescent="0.25">
      <c r="A79" s="16" t="s">
        <v>2414</v>
      </c>
      <c r="B79" s="14" t="s">
        <v>2415</v>
      </c>
      <c r="C79" s="14" t="s">
        <v>2177</v>
      </c>
      <c r="D79" s="14" t="s">
        <v>2216</v>
      </c>
      <c r="E79" s="14" t="s">
        <v>2217</v>
      </c>
      <c r="F79" s="14" t="s">
        <v>2180</v>
      </c>
      <c r="G79" s="14" t="s">
        <v>2180</v>
      </c>
      <c r="H79" s="14" t="s">
        <v>2181</v>
      </c>
      <c r="I79" s="14"/>
      <c r="J79" s="14" t="s">
        <v>2181</v>
      </c>
      <c r="K79" s="14" t="s">
        <v>2215</v>
      </c>
      <c r="L79" s="14" t="s">
        <v>2218</v>
      </c>
      <c r="M79" s="13" t="s">
        <v>2416</v>
      </c>
    </row>
    <row r="80" spans="1:13" x14ac:dyDescent="0.25">
      <c r="A80" s="16" t="s">
        <v>2417</v>
      </c>
      <c r="B80" s="14" t="s">
        <v>2418</v>
      </c>
      <c r="C80" s="14" t="s">
        <v>2177</v>
      </c>
      <c r="D80" s="14" t="s">
        <v>2216</v>
      </c>
      <c r="E80" s="14" t="s">
        <v>2217</v>
      </c>
      <c r="F80" s="14" t="s">
        <v>2180</v>
      </c>
      <c r="G80" s="14" t="s">
        <v>2180</v>
      </c>
      <c r="H80" s="14" t="s">
        <v>2181</v>
      </c>
      <c r="I80" s="14"/>
      <c r="J80" s="14" t="s">
        <v>2181</v>
      </c>
      <c r="K80" s="14" t="s">
        <v>2215</v>
      </c>
      <c r="L80" s="14" t="s">
        <v>2218</v>
      </c>
      <c r="M80" s="13" t="s">
        <v>2419</v>
      </c>
    </row>
    <row r="81" spans="1:13" x14ac:dyDescent="0.25">
      <c r="A81" s="16" t="s">
        <v>2420</v>
      </c>
      <c r="B81" s="14" t="s">
        <v>2421</v>
      </c>
      <c r="C81" s="14" t="s">
        <v>2177</v>
      </c>
      <c r="D81" s="14" t="s">
        <v>2216</v>
      </c>
      <c r="E81" s="14" t="s">
        <v>2217</v>
      </c>
      <c r="F81" s="14" t="s">
        <v>2180</v>
      </c>
      <c r="G81" s="14" t="s">
        <v>2180</v>
      </c>
      <c r="H81" s="14" t="s">
        <v>2181</v>
      </c>
      <c r="I81" s="14"/>
      <c r="J81" s="14" t="s">
        <v>2181</v>
      </c>
      <c r="K81" s="14" t="s">
        <v>2215</v>
      </c>
      <c r="L81" s="14" t="s">
        <v>2218</v>
      </c>
      <c r="M81" s="13" t="s">
        <v>2422</v>
      </c>
    </row>
    <row r="82" spans="1:13" x14ac:dyDescent="0.25">
      <c r="A82" s="16" t="s">
        <v>2423</v>
      </c>
      <c r="B82" s="14" t="s">
        <v>2424</v>
      </c>
      <c r="C82" s="14" t="s">
        <v>2177</v>
      </c>
      <c r="D82" s="14" t="s">
        <v>2216</v>
      </c>
      <c r="E82" s="14" t="s">
        <v>2217</v>
      </c>
      <c r="F82" s="14" t="s">
        <v>2180</v>
      </c>
      <c r="G82" s="14" t="s">
        <v>2180</v>
      </c>
      <c r="H82" s="14" t="s">
        <v>2181</v>
      </c>
      <c r="I82" s="14"/>
      <c r="J82" s="14" t="s">
        <v>2181</v>
      </c>
      <c r="K82" s="14" t="s">
        <v>2215</v>
      </c>
      <c r="L82" s="14" t="s">
        <v>2218</v>
      </c>
      <c r="M82" s="13" t="s">
        <v>2425</v>
      </c>
    </row>
    <row r="83" spans="1:13" x14ac:dyDescent="0.25">
      <c r="A83" s="16" t="s">
        <v>2426</v>
      </c>
      <c r="B83" s="14" t="s">
        <v>2427</v>
      </c>
      <c r="C83" s="14" t="s">
        <v>2177</v>
      </c>
      <c r="D83" s="14" t="s">
        <v>2216</v>
      </c>
      <c r="E83" s="14" t="s">
        <v>2217</v>
      </c>
      <c r="F83" s="14" t="s">
        <v>2180</v>
      </c>
      <c r="G83" s="14" t="s">
        <v>2180</v>
      </c>
      <c r="H83" s="14" t="s">
        <v>2181</v>
      </c>
      <c r="I83" s="14"/>
      <c r="J83" s="14" t="s">
        <v>2181</v>
      </c>
      <c r="K83" s="14" t="s">
        <v>2215</v>
      </c>
      <c r="L83" s="14" t="s">
        <v>2218</v>
      </c>
      <c r="M83" s="13" t="s">
        <v>2428</v>
      </c>
    </row>
    <row r="84" spans="1:13" x14ac:dyDescent="0.25">
      <c r="A84" s="16" t="s">
        <v>2429</v>
      </c>
      <c r="B84" s="14" t="s">
        <v>2430</v>
      </c>
      <c r="C84" s="14" t="s">
        <v>2177</v>
      </c>
      <c r="D84" s="14" t="s">
        <v>2216</v>
      </c>
      <c r="E84" s="14" t="s">
        <v>2217</v>
      </c>
      <c r="F84" s="14" t="s">
        <v>2180</v>
      </c>
      <c r="G84" s="14" t="s">
        <v>2180</v>
      </c>
      <c r="H84" s="14" t="s">
        <v>2181</v>
      </c>
      <c r="I84" s="14"/>
      <c r="J84" s="14" t="s">
        <v>2181</v>
      </c>
      <c r="K84" s="14" t="s">
        <v>2215</v>
      </c>
      <c r="L84" s="14" t="s">
        <v>2218</v>
      </c>
      <c r="M84" s="13" t="s">
        <v>2431</v>
      </c>
    </row>
    <row r="85" spans="1:13" x14ac:dyDescent="0.25">
      <c r="A85" s="16" t="s">
        <v>2432</v>
      </c>
      <c r="B85" s="14" t="s">
        <v>2433</v>
      </c>
      <c r="C85" s="14" t="s">
        <v>2177</v>
      </c>
      <c r="D85" s="14" t="s">
        <v>2216</v>
      </c>
      <c r="E85" s="14" t="s">
        <v>2217</v>
      </c>
      <c r="F85" s="14" t="s">
        <v>2180</v>
      </c>
      <c r="G85" s="14" t="s">
        <v>2180</v>
      </c>
      <c r="H85" s="14" t="s">
        <v>2181</v>
      </c>
      <c r="I85" s="14"/>
      <c r="J85" s="14" t="s">
        <v>2181</v>
      </c>
      <c r="K85" s="14" t="s">
        <v>2215</v>
      </c>
      <c r="L85" s="14" t="s">
        <v>2218</v>
      </c>
      <c r="M85" s="13" t="s">
        <v>2434</v>
      </c>
    </row>
    <row r="86" spans="1:13" x14ac:dyDescent="0.25">
      <c r="A86" s="16" t="s">
        <v>2435</v>
      </c>
      <c r="B86" s="14" t="s">
        <v>2436</v>
      </c>
      <c r="C86" s="14" t="s">
        <v>2177</v>
      </c>
      <c r="D86" s="14" t="s">
        <v>2216</v>
      </c>
      <c r="E86" s="14" t="s">
        <v>2217</v>
      </c>
      <c r="F86" s="14" t="s">
        <v>2180</v>
      </c>
      <c r="G86" s="14" t="s">
        <v>2180</v>
      </c>
      <c r="H86" s="14" t="s">
        <v>2181</v>
      </c>
      <c r="I86" s="14"/>
      <c r="J86" s="14" t="s">
        <v>2181</v>
      </c>
      <c r="K86" s="14" t="s">
        <v>2215</v>
      </c>
      <c r="L86" s="14" t="s">
        <v>2218</v>
      </c>
      <c r="M86" s="13" t="s">
        <v>2437</v>
      </c>
    </row>
    <row r="87" spans="1:13" x14ac:dyDescent="0.25">
      <c r="A87" s="16" t="s">
        <v>2438</v>
      </c>
      <c r="B87" s="14" t="s">
        <v>2439</v>
      </c>
      <c r="C87" s="14" t="s">
        <v>2177</v>
      </c>
      <c r="D87" s="14" t="s">
        <v>2216</v>
      </c>
      <c r="E87" s="14" t="s">
        <v>2217</v>
      </c>
      <c r="F87" s="14" t="s">
        <v>2180</v>
      </c>
      <c r="G87" s="14" t="s">
        <v>2180</v>
      </c>
      <c r="H87" s="14" t="s">
        <v>2181</v>
      </c>
      <c r="I87" s="14"/>
      <c r="J87" s="14" t="s">
        <v>2181</v>
      </c>
      <c r="K87" s="14" t="s">
        <v>2215</v>
      </c>
      <c r="L87" s="14" t="s">
        <v>2218</v>
      </c>
      <c r="M87" s="13" t="s">
        <v>2440</v>
      </c>
    </row>
    <row r="88" spans="1:13" x14ac:dyDescent="0.25">
      <c r="A88" s="16" t="s">
        <v>2441</v>
      </c>
      <c r="B88" s="14" t="s">
        <v>2442</v>
      </c>
      <c r="C88" s="14" t="s">
        <v>2177</v>
      </c>
      <c r="D88" s="14" t="s">
        <v>2216</v>
      </c>
      <c r="E88" s="14" t="s">
        <v>2217</v>
      </c>
      <c r="F88" s="14" t="s">
        <v>2180</v>
      </c>
      <c r="G88" s="14" t="s">
        <v>2180</v>
      </c>
      <c r="H88" s="14" t="s">
        <v>2181</v>
      </c>
      <c r="I88" s="14"/>
      <c r="J88" s="14" t="s">
        <v>2181</v>
      </c>
      <c r="K88" s="14" t="s">
        <v>2215</v>
      </c>
      <c r="L88" s="14" t="s">
        <v>2218</v>
      </c>
      <c r="M88" s="13" t="s">
        <v>2443</v>
      </c>
    </row>
    <row r="89" spans="1:13" x14ac:dyDescent="0.25">
      <c r="A89" s="16" t="s">
        <v>2444</v>
      </c>
      <c r="B89" s="14" t="s">
        <v>2445</v>
      </c>
      <c r="C89" s="14" t="s">
        <v>2177</v>
      </c>
      <c r="D89" s="14" t="s">
        <v>2216</v>
      </c>
      <c r="E89" s="14" t="s">
        <v>2217</v>
      </c>
      <c r="F89" s="14" t="s">
        <v>2180</v>
      </c>
      <c r="G89" s="14" t="s">
        <v>2180</v>
      </c>
      <c r="H89" s="14" t="s">
        <v>2181</v>
      </c>
      <c r="I89" s="14"/>
      <c r="J89" s="14" t="s">
        <v>2181</v>
      </c>
      <c r="K89" s="14" t="s">
        <v>2215</v>
      </c>
      <c r="L89" s="14" t="s">
        <v>2218</v>
      </c>
      <c r="M89" s="13" t="s">
        <v>2446</v>
      </c>
    </row>
    <row r="90" spans="1:13" x14ac:dyDescent="0.25">
      <c r="A90" s="16" t="s">
        <v>2447</v>
      </c>
      <c r="B90" s="14" t="s">
        <v>2448</v>
      </c>
      <c r="C90" s="14" t="s">
        <v>2177</v>
      </c>
      <c r="D90" s="14" t="s">
        <v>2216</v>
      </c>
      <c r="E90" s="14" t="s">
        <v>2217</v>
      </c>
      <c r="F90" s="14" t="s">
        <v>2180</v>
      </c>
      <c r="G90" s="14" t="s">
        <v>2180</v>
      </c>
      <c r="H90" s="14" t="s">
        <v>2181</v>
      </c>
      <c r="I90" s="14"/>
      <c r="J90" s="14" t="s">
        <v>2181</v>
      </c>
      <c r="K90" s="14" t="s">
        <v>2215</v>
      </c>
      <c r="L90" s="14" t="s">
        <v>2218</v>
      </c>
      <c r="M90" s="13" t="s">
        <v>2449</v>
      </c>
    </row>
    <row r="91" spans="1:13" x14ac:dyDescent="0.25">
      <c r="A91" s="16" t="s">
        <v>2450</v>
      </c>
      <c r="B91" s="14" t="s">
        <v>2451</v>
      </c>
      <c r="C91" s="14" t="s">
        <v>2177</v>
      </c>
      <c r="D91" s="14" t="s">
        <v>2216</v>
      </c>
      <c r="E91" s="14" t="s">
        <v>2217</v>
      </c>
      <c r="F91" s="14" t="s">
        <v>2180</v>
      </c>
      <c r="G91" s="14" t="s">
        <v>2180</v>
      </c>
      <c r="H91" s="14" t="s">
        <v>2181</v>
      </c>
      <c r="I91" s="14"/>
      <c r="J91" s="14" t="s">
        <v>2181</v>
      </c>
      <c r="K91" s="14" t="s">
        <v>2215</v>
      </c>
      <c r="L91" s="14" t="s">
        <v>2218</v>
      </c>
      <c r="M91" s="13" t="s">
        <v>2452</v>
      </c>
    </row>
    <row r="92" spans="1:13" x14ac:dyDescent="0.25">
      <c r="A92" s="16" t="s">
        <v>2453</v>
      </c>
      <c r="B92" s="14" t="s">
        <v>2454</v>
      </c>
      <c r="C92" s="14" t="s">
        <v>2177</v>
      </c>
      <c r="D92" s="14" t="s">
        <v>2216</v>
      </c>
      <c r="E92" s="14" t="s">
        <v>2217</v>
      </c>
      <c r="F92" s="14" t="s">
        <v>2180</v>
      </c>
      <c r="G92" s="14" t="s">
        <v>2180</v>
      </c>
      <c r="H92" s="14" t="s">
        <v>2181</v>
      </c>
      <c r="I92" s="14"/>
      <c r="J92" s="14" t="s">
        <v>2181</v>
      </c>
      <c r="K92" s="14" t="s">
        <v>2215</v>
      </c>
      <c r="L92" s="14" t="s">
        <v>2218</v>
      </c>
      <c r="M92" s="13" t="s">
        <v>2455</v>
      </c>
    </row>
    <row r="93" spans="1:13" x14ac:dyDescent="0.25">
      <c r="A93" s="16" t="s">
        <v>2456</v>
      </c>
      <c r="B93" s="14" t="s">
        <v>2457</v>
      </c>
      <c r="C93" s="14" t="s">
        <v>2177</v>
      </c>
      <c r="D93" s="14" t="s">
        <v>2216</v>
      </c>
      <c r="E93" s="14" t="s">
        <v>2217</v>
      </c>
      <c r="F93" s="14" t="s">
        <v>2180</v>
      </c>
      <c r="G93" s="14" t="s">
        <v>2180</v>
      </c>
      <c r="H93" s="14" t="s">
        <v>2181</v>
      </c>
      <c r="I93" s="14"/>
      <c r="J93" s="14" t="s">
        <v>2181</v>
      </c>
      <c r="K93" s="14" t="s">
        <v>2215</v>
      </c>
      <c r="L93" s="14" t="s">
        <v>2218</v>
      </c>
      <c r="M93" s="13" t="s">
        <v>2458</v>
      </c>
    </row>
    <row r="94" spans="1:13" x14ac:dyDescent="0.25">
      <c r="A94" s="16" t="s">
        <v>2459</v>
      </c>
      <c r="B94" s="14" t="s">
        <v>2460</v>
      </c>
      <c r="C94" s="14" t="s">
        <v>2177</v>
      </c>
      <c r="D94" s="14" t="s">
        <v>2216</v>
      </c>
      <c r="E94" s="14" t="s">
        <v>2217</v>
      </c>
      <c r="F94" s="14" t="s">
        <v>2180</v>
      </c>
      <c r="G94" s="14" t="s">
        <v>2180</v>
      </c>
      <c r="H94" s="14" t="s">
        <v>2181</v>
      </c>
      <c r="I94" s="14"/>
      <c r="J94" s="14" t="s">
        <v>2181</v>
      </c>
      <c r="K94" s="14" t="s">
        <v>2215</v>
      </c>
      <c r="L94" s="14" t="s">
        <v>2218</v>
      </c>
      <c r="M94" s="13" t="s">
        <v>2461</v>
      </c>
    </row>
    <row r="95" spans="1:13" x14ac:dyDescent="0.25">
      <c r="A95" s="16" t="s">
        <v>2462</v>
      </c>
      <c r="B95" s="14" t="s">
        <v>2463</v>
      </c>
      <c r="C95" s="14" t="s">
        <v>2177</v>
      </c>
      <c r="D95" s="14" t="s">
        <v>2216</v>
      </c>
      <c r="E95" s="14" t="s">
        <v>2217</v>
      </c>
      <c r="F95" s="14" t="s">
        <v>2180</v>
      </c>
      <c r="G95" s="14" t="s">
        <v>2180</v>
      </c>
      <c r="H95" s="14" t="s">
        <v>2181</v>
      </c>
      <c r="I95" s="14"/>
      <c r="J95" s="14" t="s">
        <v>2181</v>
      </c>
      <c r="K95" s="14" t="s">
        <v>2215</v>
      </c>
      <c r="L95" s="14" t="s">
        <v>2218</v>
      </c>
      <c r="M95" s="13" t="s">
        <v>2464</v>
      </c>
    </row>
    <row r="96" spans="1:13" x14ac:dyDescent="0.25">
      <c r="A96" s="16" t="s">
        <v>2465</v>
      </c>
      <c r="B96" s="14" t="s">
        <v>2466</v>
      </c>
      <c r="C96" s="14" t="s">
        <v>2177</v>
      </c>
      <c r="D96" s="14" t="s">
        <v>2216</v>
      </c>
      <c r="E96" s="14" t="s">
        <v>2217</v>
      </c>
      <c r="F96" s="14" t="s">
        <v>2180</v>
      </c>
      <c r="G96" s="14" t="s">
        <v>2180</v>
      </c>
      <c r="H96" s="14" t="s">
        <v>2181</v>
      </c>
      <c r="I96" s="14"/>
      <c r="J96" s="14" t="s">
        <v>2181</v>
      </c>
      <c r="K96" s="14" t="s">
        <v>2215</v>
      </c>
      <c r="L96" s="14" t="s">
        <v>2218</v>
      </c>
      <c r="M96" s="13" t="s">
        <v>2467</v>
      </c>
    </row>
    <row r="97" spans="1:13" x14ac:dyDescent="0.25">
      <c r="A97" s="16" t="s">
        <v>2468</v>
      </c>
      <c r="B97" s="14" t="s">
        <v>2469</v>
      </c>
      <c r="C97" s="14" t="s">
        <v>2177</v>
      </c>
      <c r="D97" s="14" t="s">
        <v>2216</v>
      </c>
      <c r="E97" s="14" t="s">
        <v>2217</v>
      </c>
      <c r="F97" s="14" t="s">
        <v>2180</v>
      </c>
      <c r="G97" s="14" t="s">
        <v>2180</v>
      </c>
      <c r="H97" s="14" t="s">
        <v>2181</v>
      </c>
      <c r="I97" s="14"/>
      <c r="J97" s="14" t="s">
        <v>2181</v>
      </c>
      <c r="K97" s="14" t="s">
        <v>2215</v>
      </c>
      <c r="L97" s="14" t="s">
        <v>2218</v>
      </c>
      <c r="M97" s="13" t="s">
        <v>2470</v>
      </c>
    </row>
    <row r="98" spans="1:13" x14ac:dyDescent="0.25">
      <c r="A98" s="16" t="s">
        <v>2471</v>
      </c>
      <c r="B98" s="14" t="s">
        <v>2472</v>
      </c>
      <c r="C98" s="14" t="s">
        <v>2177</v>
      </c>
      <c r="D98" s="14" t="s">
        <v>2216</v>
      </c>
      <c r="E98" s="14" t="s">
        <v>2217</v>
      </c>
      <c r="F98" s="14" t="s">
        <v>2180</v>
      </c>
      <c r="G98" s="14" t="s">
        <v>2180</v>
      </c>
      <c r="H98" s="14" t="s">
        <v>2181</v>
      </c>
      <c r="I98" s="14"/>
      <c r="J98" s="14" t="s">
        <v>2181</v>
      </c>
      <c r="K98" s="14" t="s">
        <v>2215</v>
      </c>
      <c r="L98" s="14" t="s">
        <v>2218</v>
      </c>
      <c r="M98" s="13" t="s">
        <v>2473</v>
      </c>
    </row>
    <row r="99" spans="1:13" x14ac:dyDescent="0.25">
      <c r="A99" s="16" t="s">
        <v>2474</v>
      </c>
      <c r="B99" s="14" t="s">
        <v>2475</v>
      </c>
      <c r="C99" s="14" t="s">
        <v>2177</v>
      </c>
      <c r="D99" s="14" t="s">
        <v>2216</v>
      </c>
      <c r="E99" s="14" t="s">
        <v>2217</v>
      </c>
      <c r="F99" s="14" t="s">
        <v>2180</v>
      </c>
      <c r="G99" s="14" t="s">
        <v>2180</v>
      </c>
      <c r="H99" s="14" t="s">
        <v>2181</v>
      </c>
      <c r="I99" s="14"/>
      <c r="J99" s="14" t="s">
        <v>2181</v>
      </c>
      <c r="K99" s="14" t="s">
        <v>2215</v>
      </c>
      <c r="L99" s="14" t="s">
        <v>2218</v>
      </c>
      <c r="M99" s="13" t="s">
        <v>2476</v>
      </c>
    </row>
    <row r="100" spans="1:13" x14ac:dyDescent="0.25">
      <c r="A100" s="16" t="s">
        <v>2477</v>
      </c>
      <c r="B100" s="14" t="s">
        <v>2478</v>
      </c>
      <c r="C100" s="14" t="s">
        <v>2177</v>
      </c>
      <c r="D100" s="14" t="s">
        <v>2216</v>
      </c>
      <c r="E100" s="14" t="s">
        <v>2217</v>
      </c>
      <c r="F100" s="14" t="s">
        <v>2180</v>
      </c>
      <c r="G100" s="14" t="s">
        <v>2180</v>
      </c>
      <c r="H100" s="14" t="s">
        <v>2181</v>
      </c>
      <c r="I100" s="14"/>
      <c r="J100" s="14" t="s">
        <v>2181</v>
      </c>
      <c r="K100" s="14" t="s">
        <v>2215</v>
      </c>
      <c r="L100" s="14" t="s">
        <v>2218</v>
      </c>
      <c r="M100" s="13" t="s">
        <v>2479</v>
      </c>
    </row>
    <row r="101" spans="1:13" x14ac:dyDescent="0.25">
      <c r="A101" s="16" t="s">
        <v>2480</v>
      </c>
      <c r="B101" s="14" t="s">
        <v>2481</v>
      </c>
      <c r="C101" s="14" t="s">
        <v>2177</v>
      </c>
      <c r="D101" s="14" t="s">
        <v>2216</v>
      </c>
      <c r="E101" s="14" t="s">
        <v>2217</v>
      </c>
      <c r="F101" s="14" t="s">
        <v>2180</v>
      </c>
      <c r="G101" s="14" t="s">
        <v>2180</v>
      </c>
      <c r="H101" s="14" t="s">
        <v>2181</v>
      </c>
      <c r="I101" s="14"/>
      <c r="J101" s="14" t="s">
        <v>2181</v>
      </c>
      <c r="K101" s="14" t="s">
        <v>2215</v>
      </c>
      <c r="L101" s="14" t="s">
        <v>2218</v>
      </c>
      <c r="M101" s="13" t="s">
        <v>2482</v>
      </c>
    </row>
    <row r="102" spans="1:13" x14ac:dyDescent="0.25">
      <c r="A102" s="16" t="s">
        <v>2483</v>
      </c>
      <c r="B102" s="14" t="s">
        <v>2484</v>
      </c>
      <c r="C102" s="14" t="s">
        <v>2177</v>
      </c>
      <c r="D102" s="14" t="s">
        <v>2216</v>
      </c>
      <c r="E102" s="14" t="s">
        <v>2217</v>
      </c>
      <c r="F102" s="14" t="s">
        <v>2180</v>
      </c>
      <c r="G102" s="14" t="s">
        <v>2180</v>
      </c>
      <c r="H102" s="14" t="s">
        <v>2181</v>
      </c>
      <c r="I102" s="14"/>
      <c r="J102" s="14" t="s">
        <v>2181</v>
      </c>
      <c r="K102" s="14" t="s">
        <v>2215</v>
      </c>
      <c r="L102" s="14" t="s">
        <v>2218</v>
      </c>
      <c r="M102" s="13" t="s">
        <v>2485</v>
      </c>
    </row>
    <row r="103" spans="1:13" x14ac:dyDescent="0.25">
      <c r="A103" s="16" t="s">
        <v>2486</v>
      </c>
      <c r="B103" s="14" t="s">
        <v>2487</v>
      </c>
      <c r="C103" s="14" t="s">
        <v>2177</v>
      </c>
      <c r="D103" s="14" t="s">
        <v>2216</v>
      </c>
      <c r="E103" s="14" t="s">
        <v>2217</v>
      </c>
      <c r="F103" s="14" t="s">
        <v>2180</v>
      </c>
      <c r="G103" s="14" t="s">
        <v>2180</v>
      </c>
      <c r="H103" s="14" t="s">
        <v>2181</v>
      </c>
      <c r="I103" s="14"/>
      <c r="J103" s="14" t="s">
        <v>2181</v>
      </c>
      <c r="K103" s="14" t="s">
        <v>2215</v>
      </c>
      <c r="L103" s="14" t="s">
        <v>2218</v>
      </c>
      <c r="M103" s="13" t="s">
        <v>2488</v>
      </c>
    </row>
    <row r="104" spans="1:13" x14ac:dyDescent="0.25">
      <c r="A104" s="16" t="s">
        <v>2489</v>
      </c>
      <c r="B104" s="14" t="s">
        <v>2490</v>
      </c>
      <c r="C104" s="14" t="s">
        <v>2177</v>
      </c>
      <c r="D104" s="14" t="s">
        <v>2216</v>
      </c>
      <c r="E104" s="14" t="s">
        <v>2217</v>
      </c>
      <c r="F104" s="14" t="s">
        <v>2180</v>
      </c>
      <c r="G104" s="14" t="s">
        <v>2180</v>
      </c>
      <c r="H104" s="14" t="s">
        <v>2181</v>
      </c>
      <c r="I104" s="14"/>
      <c r="J104" s="14" t="s">
        <v>2181</v>
      </c>
      <c r="K104" s="14" t="s">
        <v>2215</v>
      </c>
      <c r="L104" s="14" t="s">
        <v>2218</v>
      </c>
      <c r="M104" s="13" t="s">
        <v>2491</v>
      </c>
    </row>
    <row r="105" spans="1:13" x14ac:dyDescent="0.25">
      <c r="A105" s="16" t="s">
        <v>2492</v>
      </c>
      <c r="B105" s="14" t="s">
        <v>2493</v>
      </c>
      <c r="C105" s="14" t="s">
        <v>2177</v>
      </c>
      <c r="D105" s="14" t="s">
        <v>2216</v>
      </c>
      <c r="E105" s="14" t="s">
        <v>2217</v>
      </c>
      <c r="F105" s="14" t="s">
        <v>2180</v>
      </c>
      <c r="G105" s="14" t="s">
        <v>2180</v>
      </c>
      <c r="H105" s="14" t="s">
        <v>2181</v>
      </c>
      <c r="I105" s="14"/>
      <c r="J105" s="14" t="s">
        <v>2181</v>
      </c>
      <c r="K105" s="14" t="s">
        <v>2215</v>
      </c>
      <c r="L105" s="14" t="s">
        <v>2218</v>
      </c>
      <c r="M105" s="13" t="s">
        <v>2494</v>
      </c>
    </row>
    <row r="106" spans="1:13" x14ac:dyDescent="0.25">
      <c r="A106" s="16" t="s">
        <v>2495</v>
      </c>
      <c r="B106" s="14" t="s">
        <v>2496</v>
      </c>
      <c r="C106" s="14" t="s">
        <v>2177</v>
      </c>
      <c r="D106" s="14" t="s">
        <v>2216</v>
      </c>
      <c r="E106" s="14" t="s">
        <v>2217</v>
      </c>
      <c r="F106" s="14" t="s">
        <v>2180</v>
      </c>
      <c r="G106" s="14" t="s">
        <v>2180</v>
      </c>
      <c r="H106" s="14" t="s">
        <v>2181</v>
      </c>
      <c r="I106" s="14"/>
      <c r="J106" s="14" t="s">
        <v>2181</v>
      </c>
      <c r="K106" s="14" t="s">
        <v>2215</v>
      </c>
      <c r="L106" s="14" t="s">
        <v>2218</v>
      </c>
      <c r="M106" s="13" t="s">
        <v>2497</v>
      </c>
    </row>
    <row r="107" spans="1:13" x14ac:dyDescent="0.25">
      <c r="A107" s="16" t="s">
        <v>2498</v>
      </c>
      <c r="B107" s="14" t="s">
        <v>2499</v>
      </c>
      <c r="C107" s="14" t="s">
        <v>2177</v>
      </c>
      <c r="D107" s="14" t="s">
        <v>2216</v>
      </c>
      <c r="E107" s="14" t="s">
        <v>2217</v>
      </c>
      <c r="F107" s="14" t="s">
        <v>2180</v>
      </c>
      <c r="G107" s="14" t="s">
        <v>2180</v>
      </c>
      <c r="H107" s="14" t="s">
        <v>2181</v>
      </c>
      <c r="I107" s="14"/>
      <c r="J107" s="14" t="s">
        <v>2181</v>
      </c>
      <c r="K107" s="14" t="s">
        <v>2215</v>
      </c>
      <c r="L107" s="14" t="s">
        <v>2218</v>
      </c>
      <c r="M107" s="13" t="s">
        <v>2500</v>
      </c>
    </row>
    <row r="108" spans="1:13" x14ac:dyDescent="0.25">
      <c r="A108" s="16" t="s">
        <v>2501</v>
      </c>
      <c r="B108" s="14" t="s">
        <v>2502</v>
      </c>
      <c r="C108" s="14" t="s">
        <v>2177</v>
      </c>
      <c r="D108" s="14" t="s">
        <v>2216</v>
      </c>
      <c r="E108" s="14" t="s">
        <v>2217</v>
      </c>
      <c r="F108" s="14" t="s">
        <v>2180</v>
      </c>
      <c r="G108" s="14" t="s">
        <v>2180</v>
      </c>
      <c r="H108" s="14" t="s">
        <v>2181</v>
      </c>
      <c r="I108" s="14"/>
      <c r="J108" s="14" t="s">
        <v>2181</v>
      </c>
      <c r="K108" s="14" t="s">
        <v>2215</v>
      </c>
      <c r="L108" s="14" t="s">
        <v>2218</v>
      </c>
      <c r="M108" s="13" t="s">
        <v>2503</v>
      </c>
    </row>
    <row r="109" spans="1:13" x14ac:dyDescent="0.25">
      <c r="A109" s="16" t="s">
        <v>2504</v>
      </c>
      <c r="B109" s="14" t="s">
        <v>2505</v>
      </c>
      <c r="C109" s="14" t="s">
        <v>2177</v>
      </c>
      <c r="D109" s="14" t="s">
        <v>2216</v>
      </c>
      <c r="E109" s="14" t="s">
        <v>2217</v>
      </c>
      <c r="F109" s="14" t="s">
        <v>2180</v>
      </c>
      <c r="G109" s="14" t="s">
        <v>2180</v>
      </c>
      <c r="H109" s="14" t="s">
        <v>2181</v>
      </c>
      <c r="I109" s="14"/>
      <c r="J109" s="14" t="s">
        <v>2181</v>
      </c>
      <c r="K109" s="14" t="s">
        <v>2215</v>
      </c>
      <c r="L109" s="14" t="s">
        <v>2218</v>
      </c>
      <c r="M109" s="13" t="s">
        <v>2506</v>
      </c>
    </row>
    <row r="110" spans="1:13" x14ac:dyDescent="0.25">
      <c r="A110" s="16" t="s">
        <v>2507</v>
      </c>
      <c r="B110" s="14" t="s">
        <v>2508</v>
      </c>
      <c r="C110" s="14" t="s">
        <v>2177</v>
      </c>
      <c r="D110" s="14" t="s">
        <v>2216</v>
      </c>
      <c r="E110" s="14" t="s">
        <v>2217</v>
      </c>
      <c r="F110" s="14" t="s">
        <v>2180</v>
      </c>
      <c r="G110" s="14" t="s">
        <v>2180</v>
      </c>
      <c r="H110" s="14" t="s">
        <v>2181</v>
      </c>
      <c r="I110" s="14"/>
      <c r="J110" s="14" t="s">
        <v>2181</v>
      </c>
      <c r="K110" s="14" t="s">
        <v>2215</v>
      </c>
      <c r="L110" s="14" t="s">
        <v>2218</v>
      </c>
      <c r="M110" s="13" t="s">
        <v>2509</v>
      </c>
    </row>
    <row r="111" spans="1:13" x14ac:dyDescent="0.25">
      <c r="A111" s="16" t="s">
        <v>2510</v>
      </c>
      <c r="B111" s="14" t="s">
        <v>2511</v>
      </c>
      <c r="C111" s="14" t="s">
        <v>2177</v>
      </c>
      <c r="D111" s="14" t="s">
        <v>2216</v>
      </c>
      <c r="E111" s="14" t="s">
        <v>2217</v>
      </c>
      <c r="F111" s="14" t="s">
        <v>2180</v>
      </c>
      <c r="G111" s="14" t="s">
        <v>2180</v>
      </c>
      <c r="H111" s="14" t="s">
        <v>2181</v>
      </c>
      <c r="I111" s="14"/>
      <c r="J111" s="14" t="s">
        <v>2181</v>
      </c>
      <c r="K111" s="14" t="s">
        <v>2215</v>
      </c>
      <c r="L111" s="14" t="s">
        <v>2218</v>
      </c>
      <c r="M111" s="13" t="s">
        <v>2512</v>
      </c>
    </row>
    <row r="112" spans="1:13" x14ac:dyDescent="0.25">
      <c r="A112" s="16" t="s">
        <v>2513</v>
      </c>
      <c r="B112" s="14" t="s">
        <v>2514</v>
      </c>
      <c r="C112" s="14" t="s">
        <v>2177</v>
      </c>
      <c r="D112" s="14" t="s">
        <v>2216</v>
      </c>
      <c r="E112" s="14" t="s">
        <v>2217</v>
      </c>
      <c r="F112" s="14" t="s">
        <v>2180</v>
      </c>
      <c r="G112" s="14" t="s">
        <v>2180</v>
      </c>
      <c r="H112" s="14" t="s">
        <v>2181</v>
      </c>
      <c r="I112" s="14"/>
      <c r="J112" s="14" t="s">
        <v>2181</v>
      </c>
      <c r="K112" s="14" t="s">
        <v>2215</v>
      </c>
      <c r="L112" s="14" t="s">
        <v>2218</v>
      </c>
      <c r="M112" s="13" t="s">
        <v>2515</v>
      </c>
    </row>
    <row r="113" spans="1:13" x14ac:dyDescent="0.25">
      <c r="A113" s="16" t="s">
        <v>2516</v>
      </c>
      <c r="B113" s="14" t="s">
        <v>2517</v>
      </c>
      <c r="C113" s="14" t="s">
        <v>2177</v>
      </c>
      <c r="D113" s="14" t="s">
        <v>2216</v>
      </c>
      <c r="E113" s="14" t="s">
        <v>2217</v>
      </c>
      <c r="F113" s="14" t="s">
        <v>2180</v>
      </c>
      <c r="G113" s="14" t="s">
        <v>2180</v>
      </c>
      <c r="H113" s="14" t="s">
        <v>2181</v>
      </c>
      <c r="I113" s="14"/>
      <c r="J113" s="14" t="s">
        <v>2181</v>
      </c>
      <c r="K113" s="14" t="s">
        <v>2215</v>
      </c>
      <c r="L113" s="14" t="s">
        <v>2218</v>
      </c>
      <c r="M113" s="13" t="s">
        <v>2518</v>
      </c>
    </row>
    <row r="114" spans="1:13" x14ac:dyDescent="0.25">
      <c r="A114" s="16" t="s">
        <v>2519</v>
      </c>
      <c r="B114" s="14" t="s">
        <v>2520</v>
      </c>
      <c r="C114" s="14" t="s">
        <v>2177</v>
      </c>
      <c r="D114" s="14" t="s">
        <v>2216</v>
      </c>
      <c r="E114" s="14" t="s">
        <v>2217</v>
      </c>
      <c r="F114" s="14" t="s">
        <v>2180</v>
      </c>
      <c r="G114" s="14" t="s">
        <v>2180</v>
      </c>
      <c r="H114" s="14" t="s">
        <v>2181</v>
      </c>
      <c r="I114" s="14"/>
      <c r="J114" s="14" t="s">
        <v>2181</v>
      </c>
      <c r="K114" s="14" t="s">
        <v>2215</v>
      </c>
      <c r="L114" s="14" t="s">
        <v>2218</v>
      </c>
      <c r="M114" s="13" t="s">
        <v>2521</v>
      </c>
    </row>
    <row r="115" spans="1:13" x14ac:dyDescent="0.25">
      <c r="A115" s="16" t="s">
        <v>2522</v>
      </c>
      <c r="B115" s="14" t="s">
        <v>2523</v>
      </c>
      <c r="C115" s="14" t="s">
        <v>2177</v>
      </c>
      <c r="D115" s="14" t="s">
        <v>2216</v>
      </c>
      <c r="E115" s="14" t="s">
        <v>2217</v>
      </c>
      <c r="F115" s="14" t="s">
        <v>2180</v>
      </c>
      <c r="G115" s="14" t="s">
        <v>2180</v>
      </c>
      <c r="H115" s="14" t="s">
        <v>2181</v>
      </c>
      <c r="I115" s="14"/>
      <c r="J115" s="14" t="s">
        <v>2181</v>
      </c>
      <c r="K115" s="14" t="s">
        <v>2215</v>
      </c>
      <c r="L115" s="14" t="s">
        <v>2218</v>
      </c>
      <c r="M115" s="13" t="s">
        <v>2524</v>
      </c>
    </row>
    <row r="116" spans="1:13" x14ac:dyDescent="0.25">
      <c r="A116" s="16" t="s">
        <v>2525</v>
      </c>
      <c r="B116" s="14" t="s">
        <v>2526</v>
      </c>
      <c r="C116" s="14" t="s">
        <v>2177</v>
      </c>
      <c r="D116" s="14" t="s">
        <v>2216</v>
      </c>
      <c r="E116" s="14" t="s">
        <v>2217</v>
      </c>
      <c r="F116" s="14" t="s">
        <v>2180</v>
      </c>
      <c r="G116" s="14" t="s">
        <v>2180</v>
      </c>
      <c r="H116" s="14" t="s">
        <v>2181</v>
      </c>
      <c r="I116" s="14"/>
      <c r="J116" s="14" t="s">
        <v>2181</v>
      </c>
      <c r="K116" s="14" t="s">
        <v>2215</v>
      </c>
      <c r="L116" s="14" t="s">
        <v>2218</v>
      </c>
      <c r="M116" s="13" t="s">
        <v>2527</v>
      </c>
    </row>
    <row r="117" spans="1:13" x14ac:dyDescent="0.25">
      <c r="A117" s="16" t="s">
        <v>2528</v>
      </c>
      <c r="B117" s="14" t="s">
        <v>2529</v>
      </c>
      <c r="C117" s="14" t="s">
        <v>2177</v>
      </c>
      <c r="D117" s="14" t="s">
        <v>2216</v>
      </c>
      <c r="E117" s="14" t="s">
        <v>2217</v>
      </c>
      <c r="F117" s="14" t="s">
        <v>2180</v>
      </c>
      <c r="G117" s="14" t="s">
        <v>2180</v>
      </c>
      <c r="H117" s="14" t="s">
        <v>2181</v>
      </c>
      <c r="I117" s="14"/>
      <c r="J117" s="14" t="s">
        <v>2181</v>
      </c>
      <c r="K117" s="14" t="s">
        <v>2215</v>
      </c>
      <c r="L117" s="14" t="s">
        <v>2218</v>
      </c>
      <c r="M117" s="13" t="s">
        <v>2530</v>
      </c>
    </row>
    <row r="118" spans="1:13" x14ac:dyDescent="0.25">
      <c r="A118" s="16" t="s">
        <v>2531</v>
      </c>
      <c r="B118" s="14" t="s">
        <v>2532</v>
      </c>
      <c r="C118" s="14" t="s">
        <v>2177</v>
      </c>
      <c r="D118" s="14" t="s">
        <v>2216</v>
      </c>
      <c r="E118" s="14" t="s">
        <v>2217</v>
      </c>
      <c r="F118" s="14" t="s">
        <v>2180</v>
      </c>
      <c r="G118" s="14" t="s">
        <v>2180</v>
      </c>
      <c r="H118" s="14" t="s">
        <v>2181</v>
      </c>
      <c r="I118" s="14"/>
      <c r="J118" s="14" t="s">
        <v>2181</v>
      </c>
      <c r="K118" s="14" t="s">
        <v>2215</v>
      </c>
      <c r="L118" s="14" t="s">
        <v>2218</v>
      </c>
      <c r="M118" s="13" t="s">
        <v>2533</v>
      </c>
    </row>
    <row r="119" spans="1:13" x14ac:dyDescent="0.25">
      <c r="A119" s="16" t="s">
        <v>2534</v>
      </c>
      <c r="B119" s="14" t="s">
        <v>2535</v>
      </c>
      <c r="C119" s="14" t="s">
        <v>2177</v>
      </c>
      <c r="D119" s="14" t="s">
        <v>2216</v>
      </c>
      <c r="E119" s="14" t="s">
        <v>2217</v>
      </c>
      <c r="F119" s="14" t="s">
        <v>2180</v>
      </c>
      <c r="G119" s="14" t="s">
        <v>2180</v>
      </c>
      <c r="H119" s="14" t="s">
        <v>2181</v>
      </c>
      <c r="I119" s="14"/>
      <c r="J119" s="14" t="s">
        <v>2181</v>
      </c>
      <c r="K119" s="14" t="s">
        <v>2215</v>
      </c>
      <c r="L119" s="14" t="s">
        <v>2218</v>
      </c>
      <c r="M119" s="13" t="s">
        <v>2536</v>
      </c>
    </row>
    <row r="120" spans="1:13" x14ac:dyDescent="0.25">
      <c r="A120" s="16" t="s">
        <v>2537</v>
      </c>
      <c r="B120" s="14" t="s">
        <v>2538</v>
      </c>
      <c r="C120" s="14" t="s">
        <v>2177</v>
      </c>
      <c r="D120" s="14" t="s">
        <v>2216</v>
      </c>
      <c r="E120" s="14" t="s">
        <v>2217</v>
      </c>
      <c r="F120" s="14" t="s">
        <v>2180</v>
      </c>
      <c r="G120" s="14" t="s">
        <v>2180</v>
      </c>
      <c r="H120" s="14" t="s">
        <v>2181</v>
      </c>
      <c r="I120" s="14"/>
      <c r="J120" s="14" t="s">
        <v>2181</v>
      </c>
      <c r="K120" s="14" t="s">
        <v>2215</v>
      </c>
      <c r="L120" s="14" t="s">
        <v>2218</v>
      </c>
      <c r="M120" s="13" t="s">
        <v>2539</v>
      </c>
    </row>
    <row r="121" spans="1:13" x14ac:dyDescent="0.25">
      <c r="A121" s="16" t="s">
        <v>2540</v>
      </c>
      <c r="B121" s="14" t="s">
        <v>2541</v>
      </c>
      <c r="C121" s="14" t="s">
        <v>2177</v>
      </c>
      <c r="D121" s="14" t="s">
        <v>2216</v>
      </c>
      <c r="E121" s="14" t="s">
        <v>2217</v>
      </c>
      <c r="F121" s="14" t="s">
        <v>2180</v>
      </c>
      <c r="G121" s="14" t="s">
        <v>2180</v>
      </c>
      <c r="H121" s="14" t="s">
        <v>2181</v>
      </c>
      <c r="I121" s="14"/>
      <c r="J121" s="14" t="s">
        <v>2181</v>
      </c>
      <c r="K121" s="14" t="s">
        <v>2215</v>
      </c>
      <c r="L121" s="14" t="s">
        <v>2218</v>
      </c>
      <c r="M121" s="13" t="s">
        <v>2542</v>
      </c>
    </row>
    <row r="122" spans="1:13" x14ac:dyDescent="0.25">
      <c r="A122" s="16" t="s">
        <v>2543</v>
      </c>
      <c r="B122" s="14" t="s">
        <v>2544</v>
      </c>
      <c r="C122" s="14" t="s">
        <v>2177</v>
      </c>
      <c r="D122" s="14" t="s">
        <v>2216</v>
      </c>
      <c r="E122" s="14" t="s">
        <v>2217</v>
      </c>
      <c r="F122" s="14" t="s">
        <v>2180</v>
      </c>
      <c r="G122" s="14" t="s">
        <v>2180</v>
      </c>
      <c r="H122" s="14" t="s">
        <v>2181</v>
      </c>
      <c r="I122" s="14"/>
      <c r="J122" s="14" t="s">
        <v>2181</v>
      </c>
      <c r="K122" s="14" t="s">
        <v>2215</v>
      </c>
      <c r="L122" s="14" t="s">
        <v>2218</v>
      </c>
      <c r="M122" s="13" t="s">
        <v>2545</v>
      </c>
    </row>
    <row r="123" spans="1:13" x14ac:dyDescent="0.25">
      <c r="A123" s="16" t="s">
        <v>2546</v>
      </c>
      <c r="B123" s="14" t="s">
        <v>2547</v>
      </c>
      <c r="C123" s="14" t="s">
        <v>2177</v>
      </c>
      <c r="D123" s="14" t="s">
        <v>2216</v>
      </c>
      <c r="E123" s="14" t="s">
        <v>2217</v>
      </c>
      <c r="F123" s="14" t="s">
        <v>2180</v>
      </c>
      <c r="G123" s="14" t="s">
        <v>2180</v>
      </c>
      <c r="H123" s="14" t="s">
        <v>2181</v>
      </c>
      <c r="I123" s="14"/>
      <c r="J123" s="14" t="s">
        <v>2181</v>
      </c>
      <c r="K123" s="14" t="s">
        <v>2215</v>
      </c>
      <c r="L123" s="14" t="s">
        <v>2218</v>
      </c>
      <c r="M123" s="13" t="s">
        <v>2548</v>
      </c>
    </row>
    <row r="124" spans="1:13" x14ac:dyDescent="0.25">
      <c r="A124" s="16" t="s">
        <v>2549</v>
      </c>
      <c r="B124" s="14" t="s">
        <v>2550</v>
      </c>
      <c r="C124" s="14" t="s">
        <v>2177</v>
      </c>
      <c r="D124" s="14" t="s">
        <v>2216</v>
      </c>
      <c r="E124" s="14" t="s">
        <v>2217</v>
      </c>
      <c r="F124" s="14" t="s">
        <v>2180</v>
      </c>
      <c r="G124" s="14" t="s">
        <v>2180</v>
      </c>
      <c r="H124" s="14" t="s">
        <v>2181</v>
      </c>
      <c r="I124" s="14"/>
      <c r="J124" s="14" t="s">
        <v>2181</v>
      </c>
      <c r="K124" s="14" t="s">
        <v>2215</v>
      </c>
      <c r="L124" s="14" t="s">
        <v>2218</v>
      </c>
      <c r="M124" s="13" t="s">
        <v>2551</v>
      </c>
    </row>
    <row r="125" spans="1:13" x14ac:dyDescent="0.25">
      <c r="A125" s="16" t="s">
        <v>2552</v>
      </c>
      <c r="B125" s="14" t="s">
        <v>2553</v>
      </c>
      <c r="C125" s="14" t="s">
        <v>2177</v>
      </c>
      <c r="D125" s="14" t="s">
        <v>2216</v>
      </c>
      <c r="E125" s="14" t="s">
        <v>2217</v>
      </c>
      <c r="F125" s="14" t="s">
        <v>2180</v>
      </c>
      <c r="G125" s="14" t="s">
        <v>2180</v>
      </c>
      <c r="H125" s="14" t="s">
        <v>2181</v>
      </c>
      <c r="I125" s="14"/>
      <c r="J125" s="14" t="s">
        <v>2181</v>
      </c>
      <c r="K125" s="14" t="s">
        <v>2215</v>
      </c>
      <c r="L125" s="14" t="s">
        <v>2218</v>
      </c>
      <c r="M125" s="13" t="s">
        <v>2554</v>
      </c>
    </row>
    <row r="126" spans="1:13" x14ac:dyDescent="0.25">
      <c r="A126" s="16" t="s">
        <v>2555</v>
      </c>
      <c r="B126" s="14" t="s">
        <v>2556</v>
      </c>
      <c r="C126" s="14" t="s">
        <v>2177</v>
      </c>
      <c r="D126" s="14" t="s">
        <v>2216</v>
      </c>
      <c r="E126" s="14" t="s">
        <v>2217</v>
      </c>
      <c r="F126" s="14" t="s">
        <v>2180</v>
      </c>
      <c r="G126" s="14" t="s">
        <v>2180</v>
      </c>
      <c r="H126" s="14" t="s">
        <v>2181</v>
      </c>
      <c r="I126" s="14"/>
      <c r="J126" s="14" t="s">
        <v>2181</v>
      </c>
      <c r="K126" s="14" t="s">
        <v>2215</v>
      </c>
      <c r="L126" s="14" t="s">
        <v>2218</v>
      </c>
      <c r="M126" s="13" t="s">
        <v>2557</v>
      </c>
    </row>
    <row r="127" spans="1:13" x14ac:dyDescent="0.25">
      <c r="A127" s="16" t="s">
        <v>2558</v>
      </c>
      <c r="B127" s="14" t="s">
        <v>2559</v>
      </c>
      <c r="C127" s="14" t="s">
        <v>2177</v>
      </c>
      <c r="D127" s="14" t="s">
        <v>2216</v>
      </c>
      <c r="E127" s="14" t="s">
        <v>2217</v>
      </c>
      <c r="F127" s="14" t="s">
        <v>2180</v>
      </c>
      <c r="G127" s="14" t="s">
        <v>2180</v>
      </c>
      <c r="H127" s="14" t="s">
        <v>2181</v>
      </c>
      <c r="I127" s="14"/>
      <c r="J127" s="14" t="s">
        <v>2181</v>
      </c>
      <c r="K127" s="14" t="s">
        <v>2215</v>
      </c>
      <c r="L127" s="14" t="s">
        <v>2218</v>
      </c>
      <c r="M127" s="13" t="s">
        <v>2560</v>
      </c>
    </row>
    <row r="128" spans="1:13" x14ac:dyDescent="0.25">
      <c r="A128" s="16" t="s">
        <v>2561</v>
      </c>
      <c r="B128" s="14" t="s">
        <v>2562</v>
      </c>
      <c r="C128" s="14" t="s">
        <v>2177</v>
      </c>
      <c r="D128" s="14" t="s">
        <v>2216</v>
      </c>
      <c r="E128" s="14" t="s">
        <v>2217</v>
      </c>
      <c r="F128" s="14" t="s">
        <v>2180</v>
      </c>
      <c r="G128" s="14" t="s">
        <v>2180</v>
      </c>
      <c r="H128" s="14" t="s">
        <v>2181</v>
      </c>
      <c r="I128" s="14"/>
      <c r="J128" s="14" t="s">
        <v>2181</v>
      </c>
      <c r="K128" s="14" t="s">
        <v>2215</v>
      </c>
      <c r="L128" s="14" t="s">
        <v>2218</v>
      </c>
      <c r="M128" s="13" t="s">
        <v>2563</v>
      </c>
    </row>
    <row r="129" spans="1:13" x14ac:dyDescent="0.25">
      <c r="A129" s="16" t="s">
        <v>2564</v>
      </c>
      <c r="B129" s="14" t="s">
        <v>2565</v>
      </c>
      <c r="C129" s="14" t="s">
        <v>2177</v>
      </c>
      <c r="D129" s="14" t="s">
        <v>2216</v>
      </c>
      <c r="E129" s="14" t="s">
        <v>2217</v>
      </c>
      <c r="F129" s="14" t="s">
        <v>2180</v>
      </c>
      <c r="G129" s="14" t="s">
        <v>2180</v>
      </c>
      <c r="H129" s="14" t="s">
        <v>2181</v>
      </c>
      <c r="I129" s="14"/>
      <c r="J129" s="14" t="s">
        <v>2181</v>
      </c>
      <c r="K129" s="14" t="s">
        <v>2215</v>
      </c>
      <c r="L129" s="14" t="s">
        <v>2218</v>
      </c>
      <c r="M129" s="13" t="s">
        <v>2566</v>
      </c>
    </row>
    <row r="130" spans="1:13" x14ac:dyDescent="0.25">
      <c r="A130" s="16" t="s">
        <v>2567</v>
      </c>
      <c r="B130" s="14" t="s">
        <v>2568</v>
      </c>
      <c r="C130" s="14" t="s">
        <v>2177</v>
      </c>
      <c r="D130" s="14" t="s">
        <v>2216</v>
      </c>
      <c r="E130" s="14" t="s">
        <v>2217</v>
      </c>
      <c r="F130" s="14" t="s">
        <v>2180</v>
      </c>
      <c r="G130" s="14" t="s">
        <v>2180</v>
      </c>
      <c r="H130" s="14" t="s">
        <v>2181</v>
      </c>
      <c r="I130" s="14"/>
      <c r="J130" s="14" t="s">
        <v>2181</v>
      </c>
      <c r="K130" s="14" t="s">
        <v>2215</v>
      </c>
      <c r="L130" s="14" t="s">
        <v>2218</v>
      </c>
      <c r="M130" s="13" t="s">
        <v>2569</v>
      </c>
    </row>
    <row r="131" spans="1:13" x14ac:dyDescent="0.25">
      <c r="A131" s="16" t="s">
        <v>2570</v>
      </c>
      <c r="B131" s="14" t="s">
        <v>2571</v>
      </c>
      <c r="C131" s="14" t="s">
        <v>2177</v>
      </c>
      <c r="D131" s="14" t="s">
        <v>2216</v>
      </c>
      <c r="E131" s="14" t="s">
        <v>2217</v>
      </c>
      <c r="F131" s="14" t="s">
        <v>2180</v>
      </c>
      <c r="G131" s="14" t="s">
        <v>2180</v>
      </c>
      <c r="H131" s="14" t="s">
        <v>2181</v>
      </c>
      <c r="I131" s="14"/>
      <c r="J131" s="14" t="s">
        <v>2181</v>
      </c>
      <c r="K131" s="14" t="s">
        <v>2215</v>
      </c>
      <c r="L131" s="14" t="s">
        <v>2218</v>
      </c>
      <c r="M131" s="13" t="s">
        <v>2572</v>
      </c>
    </row>
    <row r="132" spans="1:13" x14ac:dyDescent="0.25">
      <c r="A132" s="16" t="s">
        <v>2573</v>
      </c>
      <c r="B132" s="14" t="s">
        <v>2574</v>
      </c>
      <c r="C132" s="14" t="s">
        <v>2177</v>
      </c>
      <c r="D132" s="14" t="s">
        <v>2216</v>
      </c>
      <c r="E132" s="14" t="s">
        <v>2217</v>
      </c>
      <c r="F132" s="14" t="s">
        <v>2180</v>
      </c>
      <c r="G132" s="14" t="s">
        <v>2180</v>
      </c>
      <c r="H132" s="14" t="s">
        <v>2181</v>
      </c>
      <c r="I132" s="14"/>
      <c r="J132" s="14" t="s">
        <v>2181</v>
      </c>
      <c r="K132" s="14" t="s">
        <v>2215</v>
      </c>
      <c r="L132" s="14" t="s">
        <v>2218</v>
      </c>
      <c r="M132" s="13" t="s">
        <v>2575</v>
      </c>
    </row>
    <row r="133" spans="1:13" x14ac:dyDescent="0.25">
      <c r="A133" s="16" t="s">
        <v>2576</v>
      </c>
      <c r="B133" s="14" t="s">
        <v>2577</v>
      </c>
      <c r="C133" s="14" t="s">
        <v>2177</v>
      </c>
      <c r="D133" s="14" t="s">
        <v>2216</v>
      </c>
      <c r="E133" s="14" t="s">
        <v>2217</v>
      </c>
      <c r="F133" s="14" t="s">
        <v>2180</v>
      </c>
      <c r="G133" s="14" t="s">
        <v>2180</v>
      </c>
      <c r="H133" s="14" t="s">
        <v>2181</v>
      </c>
      <c r="I133" s="14"/>
      <c r="J133" s="14" t="s">
        <v>2181</v>
      </c>
      <c r="K133" s="14" t="s">
        <v>2215</v>
      </c>
      <c r="L133" s="14" t="s">
        <v>2218</v>
      </c>
      <c r="M133" s="13" t="s">
        <v>2578</v>
      </c>
    </row>
    <row r="134" spans="1:13" x14ac:dyDescent="0.25">
      <c r="A134" s="16" t="s">
        <v>2579</v>
      </c>
      <c r="B134" s="14" t="s">
        <v>2580</v>
      </c>
      <c r="C134" s="14" t="s">
        <v>2177</v>
      </c>
      <c r="D134" s="14" t="s">
        <v>2216</v>
      </c>
      <c r="E134" s="14" t="s">
        <v>2217</v>
      </c>
      <c r="F134" s="14" t="s">
        <v>2180</v>
      </c>
      <c r="G134" s="14" t="s">
        <v>2180</v>
      </c>
      <c r="H134" s="14" t="s">
        <v>2181</v>
      </c>
      <c r="I134" s="14"/>
      <c r="J134" s="14" t="s">
        <v>2181</v>
      </c>
      <c r="K134" s="14" t="s">
        <v>2215</v>
      </c>
      <c r="L134" s="14" t="s">
        <v>2218</v>
      </c>
      <c r="M134" s="13" t="s">
        <v>2581</v>
      </c>
    </row>
    <row r="135" spans="1:13" x14ac:dyDescent="0.25">
      <c r="A135" s="16" t="s">
        <v>2582</v>
      </c>
      <c r="B135" s="14" t="s">
        <v>2583</v>
      </c>
      <c r="C135" s="14" t="s">
        <v>2177</v>
      </c>
      <c r="D135" s="14" t="s">
        <v>2216</v>
      </c>
      <c r="E135" s="14" t="s">
        <v>2217</v>
      </c>
      <c r="F135" s="14" t="s">
        <v>2180</v>
      </c>
      <c r="G135" s="14" t="s">
        <v>2180</v>
      </c>
      <c r="H135" s="14" t="s">
        <v>2181</v>
      </c>
      <c r="I135" s="14"/>
      <c r="J135" s="14" t="s">
        <v>2181</v>
      </c>
      <c r="K135" s="14" t="s">
        <v>2215</v>
      </c>
      <c r="L135" s="14" t="s">
        <v>2218</v>
      </c>
      <c r="M135" s="13" t="s">
        <v>2584</v>
      </c>
    </row>
    <row r="136" spans="1:13" x14ac:dyDescent="0.25">
      <c r="A136" s="16" t="s">
        <v>2585</v>
      </c>
      <c r="B136" s="14" t="s">
        <v>2586</v>
      </c>
      <c r="C136" s="14" t="s">
        <v>2177</v>
      </c>
      <c r="D136" s="14" t="s">
        <v>2216</v>
      </c>
      <c r="E136" s="14" t="s">
        <v>2217</v>
      </c>
      <c r="F136" s="14" t="s">
        <v>2180</v>
      </c>
      <c r="G136" s="14" t="s">
        <v>2180</v>
      </c>
      <c r="H136" s="14" t="s">
        <v>2181</v>
      </c>
      <c r="I136" s="14"/>
      <c r="J136" s="14" t="s">
        <v>2181</v>
      </c>
      <c r="K136" s="14" t="s">
        <v>2215</v>
      </c>
      <c r="L136" s="14" t="s">
        <v>2218</v>
      </c>
      <c r="M136" s="13" t="s">
        <v>2587</v>
      </c>
    </row>
    <row r="137" spans="1:13" x14ac:dyDescent="0.25">
      <c r="A137" s="16" t="s">
        <v>2588</v>
      </c>
      <c r="B137" s="14" t="s">
        <v>2589</v>
      </c>
      <c r="C137" s="14" t="s">
        <v>2177</v>
      </c>
      <c r="D137" s="14" t="s">
        <v>2216</v>
      </c>
      <c r="E137" s="14" t="s">
        <v>2217</v>
      </c>
      <c r="F137" s="14" t="s">
        <v>2180</v>
      </c>
      <c r="G137" s="14" t="s">
        <v>2180</v>
      </c>
      <c r="H137" s="14" t="s">
        <v>2181</v>
      </c>
      <c r="I137" s="14"/>
      <c r="J137" s="14" t="s">
        <v>2181</v>
      </c>
      <c r="K137" s="14" t="s">
        <v>2215</v>
      </c>
      <c r="L137" s="14" t="s">
        <v>2218</v>
      </c>
      <c r="M137" s="13" t="s">
        <v>2590</v>
      </c>
    </row>
    <row r="138" spans="1:13" x14ac:dyDescent="0.25">
      <c r="A138" s="16" t="s">
        <v>2591</v>
      </c>
      <c r="B138" s="14" t="s">
        <v>2592</v>
      </c>
      <c r="C138" s="14" t="s">
        <v>2177</v>
      </c>
      <c r="D138" s="14" t="s">
        <v>2216</v>
      </c>
      <c r="E138" s="14" t="s">
        <v>2217</v>
      </c>
      <c r="F138" s="14" t="s">
        <v>2180</v>
      </c>
      <c r="G138" s="14" t="s">
        <v>2180</v>
      </c>
      <c r="H138" s="14" t="s">
        <v>2181</v>
      </c>
      <c r="I138" s="14"/>
      <c r="J138" s="14" t="s">
        <v>2181</v>
      </c>
      <c r="K138" s="14" t="s">
        <v>2215</v>
      </c>
      <c r="L138" s="14" t="s">
        <v>2218</v>
      </c>
      <c r="M138" s="13" t="s">
        <v>2593</v>
      </c>
    </row>
    <row r="139" spans="1:13" x14ac:dyDescent="0.25">
      <c r="A139" s="16" t="s">
        <v>2594</v>
      </c>
      <c r="B139" s="14" t="s">
        <v>2595</v>
      </c>
      <c r="C139" s="14" t="s">
        <v>2177</v>
      </c>
      <c r="D139" s="14" t="s">
        <v>2216</v>
      </c>
      <c r="E139" s="14" t="s">
        <v>2217</v>
      </c>
      <c r="F139" s="14" t="s">
        <v>2180</v>
      </c>
      <c r="G139" s="14" t="s">
        <v>2180</v>
      </c>
      <c r="H139" s="14" t="s">
        <v>2181</v>
      </c>
      <c r="I139" s="14"/>
      <c r="J139" s="14" t="s">
        <v>2181</v>
      </c>
      <c r="K139" s="14" t="s">
        <v>2215</v>
      </c>
      <c r="L139" s="14" t="s">
        <v>2218</v>
      </c>
      <c r="M139" s="13" t="s">
        <v>2596</v>
      </c>
    </row>
    <row r="140" spans="1:13" x14ac:dyDescent="0.25">
      <c r="A140" s="16" t="s">
        <v>2597</v>
      </c>
      <c r="B140" s="14" t="s">
        <v>2598</v>
      </c>
      <c r="C140" s="14" t="s">
        <v>2177</v>
      </c>
      <c r="D140" s="14" t="s">
        <v>2216</v>
      </c>
      <c r="E140" s="14" t="s">
        <v>2217</v>
      </c>
      <c r="F140" s="14" t="s">
        <v>2180</v>
      </c>
      <c r="G140" s="14" t="s">
        <v>2180</v>
      </c>
      <c r="H140" s="14" t="s">
        <v>2181</v>
      </c>
      <c r="I140" s="14"/>
      <c r="J140" s="14" t="s">
        <v>2181</v>
      </c>
      <c r="K140" s="14" t="s">
        <v>2215</v>
      </c>
      <c r="L140" s="14" t="s">
        <v>2218</v>
      </c>
      <c r="M140" s="13" t="s">
        <v>2599</v>
      </c>
    </row>
    <row r="141" spans="1:13" x14ac:dyDescent="0.25">
      <c r="A141" s="16" t="s">
        <v>2600</v>
      </c>
      <c r="B141" s="14" t="s">
        <v>2601</v>
      </c>
      <c r="C141" s="14" t="s">
        <v>2177</v>
      </c>
      <c r="D141" s="14" t="s">
        <v>2216</v>
      </c>
      <c r="E141" s="14" t="s">
        <v>2217</v>
      </c>
      <c r="F141" s="14" t="s">
        <v>2180</v>
      </c>
      <c r="G141" s="14" t="s">
        <v>2180</v>
      </c>
      <c r="H141" s="14" t="s">
        <v>2181</v>
      </c>
      <c r="I141" s="14"/>
      <c r="J141" s="14" t="s">
        <v>2181</v>
      </c>
      <c r="K141" s="14" t="s">
        <v>2215</v>
      </c>
      <c r="L141" s="14" t="s">
        <v>2218</v>
      </c>
      <c r="M141" s="13" t="s">
        <v>2602</v>
      </c>
    </row>
    <row r="142" spans="1:13" x14ac:dyDescent="0.25">
      <c r="A142" s="16" t="s">
        <v>2603</v>
      </c>
      <c r="B142" s="14" t="s">
        <v>2604</v>
      </c>
      <c r="C142" s="14" t="s">
        <v>2177</v>
      </c>
      <c r="D142" s="14" t="s">
        <v>2216</v>
      </c>
      <c r="E142" s="14" t="s">
        <v>2217</v>
      </c>
      <c r="F142" s="14" t="s">
        <v>2180</v>
      </c>
      <c r="G142" s="14" t="s">
        <v>2180</v>
      </c>
      <c r="H142" s="14" t="s">
        <v>2181</v>
      </c>
      <c r="I142" s="14"/>
      <c r="J142" s="14" t="s">
        <v>2181</v>
      </c>
      <c r="K142" s="14" t="s">
        <v>2215</v>
      </c>
      <c r="L142" s="14" t="s">
        <v>2218</v>
      </c>
      <c r="M142" s="13" t="s">
        <v>2605</v>
      </c>
    </row>
    <row r="143" spans="1:13" x14ac:dyDescent="0.25">
      <c r="A143" s="16" t="s">
        <v>2606</v>
      </c>
      <c r="B143" s="14" t="s">
        <v>2607</v>
      </c>
      <c r="C143" s="14" t="s">
        <v>2177</v>
      </c>
      <c r="D143" s="14" t="s">
        <v>2216</v>
      </c>
      <c r="E143" s="14" t="s">
        <v>2217</v>
      </c>
      <c r="F143" s="14" t="s">
        <v>2180</v>
      </c>
      <c r="G143" s="14" t="s">
        <v>2180</v>
      </c>
      <c r="H143" s="14" t="s">
        <v>2181</v>
      </c>
      <c r="I143" s="14"/>
      <c r="J143" s="14" t="s">
        <v>2181</v>
      </c>
      <c r="K143" s="14" t="s">
        <v>2215</v>
      </c>
      <c r="L143" s="14" t="s">
        <v>2218</v>
      </c>
      <c r="M143" s="13" t="s">
        <v>2608</v>
      </c>
    </row>
    <row r="144" spans="1:13" x14ac:dyDescent="0.25">
      <c r="A144" s="16" t="s">
        <v>2609</v>
      </c>
      <c r="B144" s="14" t="s">
        <v>2610</v>
      </c>
      <c r="C144" s="14" t="s">
        <v>2177</v>
      </c>
      <c r="D144" s="14" t="s">
        <v>2216</v>
      </c>
      <c r="E144" s="14" t="s">
        <v>2217</v>
      </c>
      <c r="F144" s="14" t="s">
        <v>2180</v>
      </c>
      <c r="G144" s="14" t="s">
        <v>2180</v>
      </c>
      <c r="H144" s="14" t="s">
        <v>2181</v>
      </c>
      <c r="I144" s="14"/>
      <c r="J144" s="14" t="s">
        <v>2181</v>
      </c>
      <c r="K144" s="14" t="s">
        <v>2215</v>
      </c>
      <c r="L144" s="14" t="s">
        <v>2218</v>
      </c>
      <c r="M144" s="13" t="s">
        <v>2611</v>
      </c>
    </row>
    <row r="145" spans="1:13" x14ac:dyDescent="0.25">
      <c r="A145" s="16" t="s">
        <v>2612</v>
      </c>
      <c r="B145" s="14" t="s">
        <v>2613</v>
      </c>
      <c r="C145" s="14" t="s">
        <v>2177</v>
      </c>
      <c r="D145" s="14" t="s">
        <v>2216</v>
      </c>
      <c r="E145" s="14" t="s">
        <v>2217</v>
      </c>
      <c r="F145" s="14" t="s">
        <v>2180</v>
      </c>
      <c r="G145" s="14" t="s">
        <v>2180</v>
      </c>
      <c r="H145" s="14" t="s">
        <v>2181</v>
      </c>
      <c r="I145" s="14"/>
      <c r="J145" s="14" t="s">
        <v>2181</v>
      </c>
      <c r="K145" s="14" t="s">
        <v>2215</v>
      </c>
      <c r="L145" s="14" t="s">
        <v>2218</v>
      </c>
      <c r="M145" s="13" t="s">
        <v>2614</v>
      </c>
    </row>
    <row r="146" spans="1:13" x14ac:dyDescent="0.25">
      <c r="A146" s="16" t="s">
        <v>2615</v>
      </c>
      <c r="B146" s="14" t="s">
        <v>2616</v>
      </c>
      <c r="C146" s="14" t="s">
        <v>2177</v>
      </c>
      <c r="D146" s="14" t="s">
        <v>2216</v>
      </c>
      <c r="E146" s="14" t="s">
        <v>2217</v>
      </c>
      <c r="F146" s="14" t="s">
        <v>2180</v>
      </c>
      <c r="G146" s="14" t="s">
        <v>2180</v>
      </c>
      <c r="H146" s="14" t="s">
        <v>2181</v>
      </c>
      <c r="I146" s="14"/>
      <c r="J146" s="14" t="s">
        <v>2181</v>
      </c>
      <c r="K146" s="14" t="s">
        <v>2215</v>
      </c>
      <c r="L146" s="14" t="s">
        <v>2218</v>
      </c>
      <c r="M146" s="13" t="s">
        <v>2617</v>
      </c>
    </row>
    <row r="147" spans="1:13" x14ac:dyDescent="0.25">
      <c r="A147" s="16" t="s">
        <v>2618</v>
      </c>
      <c r="B147" s="14" t="s">
        <v>2619</v>
      </c>
      <c r="C147" s="14" t="s">
        <v>2177</v>
      </c>
      <c r="D147" s="14" t="s">
        <v>2216</v>
      </c>
      <c r="E147" s="14" t="s">
        <v>2217</v>
      </c>
      <c r="F147" s="14" t="s">
        <v>2180</v>
      </c>
      <c r="G147" s="14" t="s">
        <v>2180</v>
      </c>
      <c r="H147" s="14" t="s">
        <v>2181</v>
      </c>
      <c r="I147" s="14"/>
      <c r="J147" s="14" t="s">
        <v>2181</v>
      </c>
      <c r="K147" s="14" t="s">
        <v>2215</v>
      </c>
      <c r="L147" s="14" t="s">
        <v>2218</v>
      </c>
      <c r="M147" s="13" t="s">
        <v>2620</v>
      </c>
    </row>
    <row r="148" spans="1:13" x14ac:dyDescent="0.25">
      <c r="A148" s="16" t="s">
        <v>2621</v>
      </c>
      <c r="B148" s="14" t="s">
        <v>2622</v>
      </c>
      <c r="C148" s="14" t="s">
        <v>2177</v>
      </c>
      <c r="D148" s="14" t="s">
        <v>2216</v>
      </c>
      <c r="E148" s="14" t="s">
        <v>2217</v>
      </c>
      <c r="F148" s="14" t="s">
        <v>2180</v>
      </c>
      <c r="G148" s="14" t="s">
        <v>2180</v>
      </c>
      <c r="H148" s="14" t="s">
        <v>2181</v>
      </c>
      <c r="I148" s="14"/>
      <c r="J148" s="14" t="s">
        <v>2181</v>
      </c>
      <c r="K148" s="14" t="s">
        <v>2215</v>
      </c>
      <c r="L148" s="14" t="s">
        <v>2218</v>
      </c>
      <c r="M148" s="13" t="s">
        <v>2623</v>
      </c>
    </row>
    <row r="149" spans="1:13" x14ac:dyDescent="0.25">
      <c r="A149" s="16" t="s">
        <v>2624</v>
      </c>
      <c r="B149" s="14" t="s">
        <v>2625</v>
      </c>
      <c r="C149" s="14" t="s">
        <v>2177</v>
      </c>
      <c r="D149" s="14" t="s">
        <v>2216</v>
      </c>
      <c r="E149" s="14" t="s">
        <v>2217</v>
      </c>
      <c r="F149" s="14" t="s">
        <v>2180</v>
      </c>
      <c r="G149" s="14" t="s">
        <v>2180</v>
      </c>
      <c r="H149" s="14" t="s">
        <v>2181</v>
      </c>
      <c r="I149" s="14"/>
      <c r="J149" s="14" t="s">
        <v>2181</v>
      </c>
      <c r="K149" s="14" t="s">
        <v>2215</v>
      </c>
      <c r="L149" s="14" t="s">
        <v>2218</v>
      </c>
      <c r="M149" s="13" t="s">
        <v>2626</v>
      </c>
    </row>
    <row r="150" spans="1:13" x14ac:dyDescent="0.25">
      <c r="A150" s="16" t="s">
        <v>2627</v>
      </c>
      <c r="B150" s="14" t="s">
        <v>2628</v>
      </c>
      <c r="C150" s="14" t="s">
        <v>2177</v>
      </c>
      <c r="D150" s="14" t="s">
        <v>2216</v>
      </c>
      <c r="E150" s="14" t="s">
        <v>2217</v>
      </c>
      <c r="F150" s="14" t="s">
        <v>2180</v>
      </c>
      <c r="G150" s="14" t="s">
        <v>2180</v>
      </c>
      <c r="H150" s="14" t="s">
        <v>2181</v>
      </c>
      <c r="I150" s="14"/>
      <c r="J150" s="14" t="s">
        <v>2181</v>
      </c>
      <c r="K150" s="14" t="s">
        <v>2215</v>
      </c>
      <c r="L150" s="14" t="s">
        <v>2218</v>
      </c>
      <c r="M150" s="13" t="s">
        <v>2629</v>
      </c>
    </row>
    <row r="151" spans="1:13" x14ac:dyDescent="0.25">
      <c r="A151" s="16" t="s">
        <v>2630</v>
      </c>
      <c r="B151" s="14" t="s">
        <v>2631</v>
      </c>
      <c r="C151" s="14" t="s">
        <v>2177</v>
      </c>
      <c r="D151" s="14" t="s">
        <v>2216</v>
      </c>
      <c r="E151" s="14" t="s">
        <v>2217</v>
      </c>
      <c r="F151" s="14" t="s">
        <v>2180</v>
      </c>
      <c r="G151" s="14" t="s">
        <v>2180</v>
      </c>
      <c r="H151" s="14" t="s">
        <v>2181</v>
      </c>
      <c r="I151" s="14"/>
      <c r="J151" s="14" t="s">
        <v>2181</v>
      </c>
      <c r="K151" s="14" t="s">
        <v>2215</v>
      </c>
      <c r="L151" s="14" t="s">
        <v>2218</v>
      </c>
      <c r="M151" s="13" t="s">
        <v>2632</v>
      </c>
    </row>
    <row r="152" spans="1:13" x14ac:dyDescent="0.25">
      <c r="A152" s="16" t="s">
        <v>2633</v>
      </c>
      <c r="B152" s="14" t="s">
        <v>2634</v>
      </c>
      <c r="C152" s="14" t="s">
        <v>2177</v>
      </c>
      <c r="D152" s="14" t="s">
        <v>2216</v>
      </c>
      <c r="E152" s="14" t="s">
        <v>2217</v>
      </c>
      <c r="F152" s="14" t="s">
        <v>2180</v>
      </c>
      <c r="G152" s="14" t="s">
        <v>2180</v>
      </c>
      <c r="H152" s="14" t="s">
        <v>2181</v>
      </c>
      <c r="I152" s="14"/>
      <c r="J152" s="14" t="s">
        <v>2181</v>
      </c>
      <c r="K152" s="14" t="s">
        <v>2215</v>
      </c>
      <c r="L152" s="14" t="s">
        <v>2218</v>
      </c>
      <c r="M152" s="13" t="s">
        <v>2635</v>
      </c>
    </row>
    <row r="153" spans="1:13" x14ac:dyDescent="0.25">
      <c r="A153" s="16" t="s">
        <v>2636</v>
      </c>
      <c r="B153" s="14" t="s">
        <v>2637</v>
      </c>
      <c r="C153" s="14" t="s">
        <v>2177</v>
      </c>
      <c r="D153" s="14" t="s">
        <v>2216</v>
      </c>
      <c r="E153" s="14" t="s">
        <v>2217</v>
      </c>
      <c r="F153" s="14" t="s">
        <v>2180</v>
      </c>
      <c r="G153" s="14" t="s">
        <v>2180</v>
      </c>
      <c r="H153" s="14" t="s">
        <v>2181</v>
      </c>
      <c r="I153" s="14"/>
      <c r="J153" s="14" t="s">
        <v>2181</v>
      </c>
      <c r="K153" s="14" t="s">
        <v>2215</v>
      </c>
      <c r="L153" s="14" t="s">
        <v>2218</v>
      </c>
      <c r="M153" s="13" t="s">
        <v>2638</v>
      </c>
    </row>
    <row r="154" spans="1:13" x14ac:dyDescent="0.25">
      <c r="A154" s="16" t="s">
        <v>2639</v>
      </c>
      <c r="B154" s="14" t="s">
        <v>2640</v>
      </c>
      <c r="C154" s="14" t="s">
        <v>2177</v>
      </c>
      <c r="D154" s="14" t="s">
        <v>2216</v>
      </c>
      <c r="E154" s="14" t="s">
        <v>2217</v>
      </c>
      <c r="F154" s="14" t="s">
        <v>2180</v>
      </c>
      <c r="G154" s="14" t="s">
        <v>2180</v>
      </c>
      <c r="H154" s="14" t="s">
        <v>2181</v>
      </c>
      <c r="I154" s="14"/>
      <c r="J154" s="14" t="s">
        <v>2181</v>
      </c>
      <c r="K154" s="14" t="s">
        <v>2215</v>
      </c>
      <c r="L154" s="14" t="s">
        <v>2218</v>
      </c>
      <c r="M154" s="13" t="s">
        <v>2641</v>
      </c>
    </row>
    <row r="155" spans="1:13" x14ac:dyDescent="0.25">
      <c r="A155" s="16" t="s">
        <v>2642</v>
      </c>
      <c r="B155" s="14" t="s">
        <v>2643</v>
      </c>
      <c r="C155" s="14" t="s">
        <v>2177</v>
      </c>
      <c r="D155" s="14" t="s">
        <v>2216</v>
      </c>
      <c r="E155" s="14" t="s">
        <v>2217</v>
      </c>
      <c r="F155" s="14" t="s">
        <v>2180</v>
      </c>
      <c r="G155" s="14" t="s">
        <v>2180</v>
      </c>
      <c r="H155" s="14" t="s">
        <v>2181</v>
      </c>
      <c r="I155" s="14"/>
      <c r="J155" s="14" t="s">
        <v>2181</v>
      </c>
      <c r="K155" s="14" t="s">
        <v>2215</v>
      </c>
      <c r="L155" s="14" t="s">
        <v>2218</v>
      </c>
      <c r="M155" s="13" t="s">
        <v>2644</v>
      </c>
    </row>
    <row r="156" spans="1:13" x14ac:dyDescent="0.25">
      <c r="A156" s="16" t="s">
        <v>2645</v>
      </c>
      <c r="B156" s="14" t="s">
        <v>2646</v>
      </c>
      <c r="C156" s="14" t="s">
        <v>2177</v>
      </c>
      <c r="D156" s="14" t="s">
        <v>2216</v>
      </c>
      <c r="E156" s="14" t="s">
        <v>2217</v>
      </c>
      <c r="F156" s="14" t="s">
        <v>2180</v>
      </c>
      <c r="G156" s="14" t="s">
        <v>2180</v>
      </c>
      <c r="H156" s="14" t="s">
        <v>2181</v>
      </c>
      <c r="I156" s="14"/>
      <c r="J156" s="14" t="s">
        <v>2181</v>
      </c>
      <c r="K156" s="14" t="s">
        <v>2215</v>
      </c>
      <c r="L156" s="14" t="s">
        <v>2218</v>
      </c>
      <c r="M156" s="13" t="s">
        <v>2647</v>
      </c>
    </row>
    <row r="157" spans="1:13" x14ac:dyDescent="0.25">
      <c r="A157" s="16" t="s">
        <v>2648</v>
      </c>
      <c r="B157" s="14" t="s">
        <v>2649</v>
      </c>
      <c r="C157" s="14" t="s">
        <v>2177</v>
      </c>
      <c r="D157" s="14" t="s">
        <v>2216</v>
      </c>
      <c r="E157" s="14" t="s">
        <v>2217</v>
      </c>
      <c r="F157" s="14" t="s">
        <v>2180</v>
      </c>
      <c r="G157" s="14" t="s">
        <v>2180</v>
      </c>
      <c r="H157" s="14" t="s">
        <v>2181</v>
      </c>
      <c r="I157" s="14"/>
      <c r="J157" s="14" t="s">
        <v>2181</v>
      </c>
      <c r="K157" s="14" t="s">
        <v>2215</v>
      </c>
      <c r="L157" s="14" t="s">
        <v>2218</v>
      </c>
      <c r="M157" s="13" t="s">
        <v>2650</v>
      </c>
    </row>
    <row r="158" spans="1:13" x14ac:dyDescent="0.25">
      <c r="A158" s="16" t="s">
        <v>2651</v>
      </c>
      <c r="B158" s="14" t="s">
        <v>2652</v>
      </c>
      <c r="C158" s="14" t="s">
        <v>2177</v>
      </c>
      <c r="D158" s="14" t="s">
        <v>2216</v>
      </c>
      <c r="E158" s="14" t="s">
        <v>2217</v>
      </c>
      <c r="F158" s="14" t="s">
        <v>2180</v>
      </c>
      <c r="G158" s="14" t="s">
        <v>2180</v>
      </c>
      <c r="H158" s="14" t="s">
        <v>2181</v>
      </c>
      <c r="I158" s="14"/>
      <c r="J158" s="14" t="s">
        <v>2181</v>
      </c>
      <c r="K158" s="14" t="s">
        <v>2215</v>
      </c>
      <c r="L158" s="14" t="s">
        <v>2218</v>
      </c>
      <c r="M158" s="13" t="s">
        <v>2653</v>
      </c>
    </row>
    <row r="159" spans="1:13" x14ac:dyDescent="0.25">
      <c r="A159" s="16" t="s">
        <v>2654</v>
      </c>
      <c r="B159" s="14" t="s">
        <v>2655</v>
      </c>
      <c r="C159" s="14" t="s">
        <v>2177</v>
      </c>
      <c r="D159" s="14" t="s">
        <v>2216</v>
      </c>
      <c r="E159" s="14" t="s">
        <v>2217</v>
      </c>
      <c r="F159" s="14" t="s">
        <v>2180</v>
      </c>
      <c r="G159" s="14" t="s">
        <v>2180</v>
      </c>
      <c r="H159" s="14" t="s">
        <v>2181</v>
      </c>
      <c r="I159" s="14"/>
      <c r="J159" s="14" t="s">
        <v>2181</v>
      </c>
      <c r="K159" s="14" t="s">
        <v>2215</v>
      </c>
      <c r="L159" s="14" t="s">
        <v>2218</v>
      </c>
      <c r="M159" s="13" t="s">
        <v>2656</v>
      </c>
    </row>
    <row r="160" spans="1:13" x14ac:dyDescent="0.25">
      <c r="A160" s="16" t="s">
        <v>2657</v>
      </c>
      <c r="B160" s="14" t="s">
        <v>2658</v>
      </c>
      <c r="C160" s="14" t="s">
        <v>2177</v>
      </c>
      <c r="D160" s="14" t="s">
        <v>2216</v>
      </c>
      <c r="E160" s="14" t="s">
        <v>2217</v>
      </c>
      <c r="F160" s="14" t="s">
        <v>2180</v>
      </c>
      <c r="G160" s="14" t="s">
        <v>2180</v>
      </c>
      <c r="H160" s="14" t="s">
        <v>2181</v>
      </c>
      <c r="I160" s="14"/>
      <c r="J160" s="14" t="s">
        <v>2181</v>
      </c>
      <c r="K160" s="14" t="s">
        <v>2215</v>
      </c>
      <c r="L160" s="14" t="s">
        <v>2218</v>
      </c>
      <c r="M160" s="13" t="s">
        <v>2659</v>
      </c>
    </row>
    <row r="161" spans="1:13" x14ac:dyDescent="0.25">
      <c r="A161" s="16" t="s">
        <v>2660</v>
      </c>
      <c r="B161" s="14" t="s">
        <v>2661</v>
      </c>
      <c r="C161" s="14" t="s">
        <v>2177</v>
      </c>
      <c r="D161" s="14" t="s">
        <v>2216</v>
      </c>
      <c r="E161" s="14" t="s">
        <v>2217</v>
      </c>
      <c r="F161" s="14" t="s">
        <v>2180</v>
      </c>
      <c r="G161" s="14" t="s">
        <v>2180</v>
      </c>
      <c r="H161" s="14" t="s">
        <v>2181</v>
      </c>
      <c r="I161" s="14"/>
      <c r="J161" s="14" t="s">
        <v>2181</v>
      </c>
      <c r="K161" s="14" t="s">
        <v>2215</v>
      </c>
      <c r="L161" s="14" t="s">
        <v>2218</v>
      </c>
      <c r="M161" s="13" t="s">
        <v>2662</v>
      </c>
    </row>
    <row r="162" spans="1:13" x14ac:dyDescent="0.25">
      <c r="A162" s="16" t="s">
        <v>2663</v>
      </c>
      <c r="B162" s="14" t="s">
        <v>2664</v>
      </c>
      <c r="C162" s="14" t="s">
        <v>2177</v>
      </c>
      <c r="D162" s="14" t="s">
        <v>2216</v>
      </c>
      <c r="E162" s="14" t="s">
        <v>2217</v>
      </c>
      <c r="F162" s="14" t="s">
        <v>2180</v>
      </c>
      <c r="G162" s="14" t="s">
        <v>2180</v>
      </c>
      <c r="H162" s="14" t="s">
        <v>2181</v>
      </c>
      <c r="I162" s="14"/>
      <c r="J162" s="14" t="s">
        <v>2181</v>
      </c>
      <c r="K162" s="14" t="s">
        <v>2215</v>
      </c>
      <c r="L162" s="14" t="s">
        <v>2218</v>
      </c>
      <c r="M162" s="13" t="s">
        <v>2665</v>
      </c>
    </row>
    <row r="163" spans="1:13" x14ac:dyDescent="0.25">
      <c r="A163" s="16" t="s">
        <v>2666</v>
      </c>
      <c r="B163" s="14" t="s">
        <v>2667</v>
      </c>
      <c r="C163" s="14" t="s">
        <v>2177</v>
      </c>
      <c r="D163" s="14" t="s">
        <v>2216</v>
      </c>
      <c r="E163" s="14" t="s">
        <v>2217</v>
      </c>
      <c r="F163" s="14" t="s">
        <v>2180</v>
      </c>
      <c r="G163" s="14" t="s">
        <v>2180</v>
      </c>
      <c r="H163" s="14" t="s">
        <v>2181</v>
      </c>
      <c r="I163" s="14"/>
      <c r="J163" s="14" t="s">
        <v>2181</v>
      </c>
      <c r="K163" s="14" t="s">
        <v>2215</v>
      </c>
      <c r="L163" s="14" t="s">
        <v>2218</v>
      </c>
      <c r="M163" s="13" t="s">
        <v>2668</v>
      </c>
    </row>
    <row r="164" spans="1:13" x14ac:dyDescent="0.25">
      <c r="A164" s="16" t="s">
        <v>2669</v>
      </c>
      <c r="B164" s="14" t="s">
        <v>2670</v>
      </c>
      <c r="C164" s="14" t="s">
        <v>2177</v>
      </c>
      <c r="D164" s="14" t="s">
        <v>2216</v>
      </c>
      <c r="E164" s="14" t="s">
        <v>2217</v>
      </c>
      <c r="F164" s="14" t="s">
        <v>2180</v>
      </c>
      <c r="G164" s="14" t="s">
        <v>2180</v>
      </c>
      <c r="H164" s="14" t="s">
        <v>2181</v>
      </c>
      <c r="I164" s="14"/>
      <c r="J164" s="14" t="s">
        <v>2181</v>
      </c>
      <c r="K164" s="14" t="s">
        <v>2215</v>
      </c>
      <c r="L164" s="14" t="s">
        <v>2218</v>
      </c>
      <c r="M164" s="13" t="s">
        <v>2671</v>
      </c>
    </row>
    <row r="165" spans="1:13" x14ac:dyDescent="0.25">
      <c r="A165" s="16" t="s">
        <v>2672</v>
      </c>
      <c r="B165" s="14" t="s">
        <v>2673</v>
      </c>
      <c r="C165" s="14" t="s">
        <v>2177</v>
      </c>
      <c r="D165" s="14" t="s">
        <v>2216</v>
      </c>
      <c r="E165" s="14" t="s">
        <v>2217</v>
      </c>
      <c r="F165" s="14" t="s">
        <v>2180</v>
      </c>
      <c r="G165" s="14" t="s">
        <v>2180</v>
      </c>
      <c r="H165" s="14" t="s">
        <v>2181</v>
      </c>
      <c r="I165" s="14"/>
      <c r="J165" s="14" t="s">
        <v>2181</v>
      </c>
      <c r="K165" s="14" t="s">
        <v>2215</v>
      </c>
      <c r="L165" s="14" t="s">
        <v>2218</v>
      </c>
      <c r="M165" s="13" t="s">
        <v>2674</v>
      </c>
    </row>
    <row r="166" spans="1:13" x14ac:dyDescent="0.25">
      <c r="A166" s="16" t="s">
        <v>2675</v>
      </c>
      <c r="B166" s="14" t="s">
        <v>2676</v>
      </c>
      <c r="C166" s="14" t="s">
        <v>2177</v>
      </c>
      <c r="D166" s="14" t="s">
        <v>2216</v>
      </c>
      <c r="E166" s="14" t="s">
        <v>2217</v>
      </c>
      <c r="F166" s="14" t="s">
        <v>2180</v>
      </c>
      <c r="G166" s="14" t="s">
        <v>2180</v>
      </c>
      <c r="H166" s="14" t="s">
        <v>2181</v>
      </c>
      <c r="I166" s="14"/>
      <c r="J166" s="14" t="s">
        <v>2181</v>
      </c>
      <c r="K166" s="14" t="s">
        <v>2215</v>
      </c>
      <c r="L166" s="14" t="s">
        <v>2218</v>
      </c>
      <c r="M166" s="13" t="s">
        <v>2677</v>
      </c>
    </row>
    <row r="167" spans="1:13" x14ac:dyDescent="0.25">
      <c r="A167" s="16" t="s">
        <v>2678</v>
      </c>
      <c r="B167" s="14" t="s">
        <v>2679</v>
      </c>
      <c r="C167" s="14" t="s">
        <v>2177</v>
      </c>
      <c r="D167" s="14" t="s">
        <v>2216</v>
      </c>
      <c r="E167" s="14" t="s">
        <v>2217</v>
      </c>
      <c r="F167" s="14" t="s">
        <v>2180</v>
      </c>
      <c r="G167" s="14" t="s">
        <v>2180</v>
      </c>
      <c r="H167" s="14" t="s">
        <v>2181</v>
      </c>
      <c r="I167" s="14"/>
      <c r="J167" s="14" t="s">
        <v>2181</v>
      </c>
      <c r="K167" s="14" t="s">
        <v>2215</v>
      </c>
      <c r="L167" s="14" t="s">
        <v>2218</v>
      </c>
      <c r="M167" s="13" t="s">
        <v>2680</v>
      </c>
    </row>
    <row r="168" spans="1:13" x14ac:dyDescent="0.25">
      <c r="A168" s="16" t="s">
        <v>2681</v>
      </c>
      <c r="B168" s="14" t="s">
        <v>2682</v>
      </c>
      <c r="C168" s="14" t="s">
        <v>2177</v>
      </c>
      <c r="D168" s="14" t="s">
        <v>2216</v>
      </c>
      <c r="E168" s="14" t="s">
        <v>2217</v>
      </c>
      <c r="F168" s="14" t="s">
        <v>2180</v>
      </c>
      <c r="G168" s="14" t="s">
        <v>2180</v>
      </c>
      <c r="H168" s="14" t="s">
        <v>2181</v>
      </c>
      <c r="I168" s="14"/>
      <c r="J168" s="14" t="s">
        <v>2181</v>
      </c>
      <c r="K168" s="14" t="s">
        <v>2215</v>
      </c>
      <c r="L168" s="14" t="s">
        <v>2218</v>
      </c>
      <c r="M168" s="13" t="s">
        <v>2683</v>
      </c>
    </row>
    <row r="169" spans="1:13" x14ac:dyDescent="0.25">
      <c r="A169" s="16" t="s">
        <v>2684</v>
      </c>
      <c r="B169" s="14" t="s">
        <v>2685</v>
      </c>
      <c r="C169" s="14" t="s">
        <v>2177</v>
      </c>
      <c r="D169" s="14" t="s">
        <v>2216</v>
      </c>
      <c r="E169" s="14" t="s">
        <v>2217</v>
      </c>
      <c r="F169" s="14" t="s">
        <v>2180</v>
      </c>
      <c r="G169" s="14" t="s">
        <v>2180</v>
      </c>
      <c r="H169" s="14" t="s">
        <v>2181</v>
      </c>
      <c r="I169" s="14"/>
      <c r="J169" s="14" t="s">
        <v>2181</v>
      </c>
      <c r="K169" s="14" t="s">
        <v>2215</v>
      </c>
      <c r="L169" s="14" t="s">
        <v>2218</v>
      </c>
      <c r="M169" s="13" t="s">
        <v>2686</v>
      </c>
    </row>
    <row r="170" spans="1:13" x14ac:dyDescent="0.25">
      <c r="A170" s="16" t="s">
        <v>2687</v>
      </c>
      <c r="B170" s="14" t="s">
        <v>2688</v>
      </c>
      <c r="C170" s="14" t="s">
        <v>2177</v>
      </c>
      <c r="D170" s="14" t="s">
        <v>2216</v>
      </c>
      <c r="E170" s="14" t="s">
        <v>2217</v>
      </c>
      <c r="F170" s="14" t="s">
        <v>2180</v>
      </c>
      <c r="G170" s="14" t="s">
        <v>2180</v>
      </c>
      <c r="H170" s="14" t="s">
        <v>2181</v>
      </c>
      <c r="I170" s="14"/>
      <c r="J170" s="14" t="s">
        <v>2181</v>
      </c>
      <c r="K170" s="14" t="s">
        <v>2215</v>
      </c>
      <c r="L170" s="14" t="s">
        <v>2218</v>
      </c>
      <c r="M170" s="13" t="s">
        <v>2689</v>
      </c>
    </row>
    <row r="171" spans="1:13" x14ac:dyDescent="0.25">
      <c r="A171" s="16" t="s">
        <v>2690</v>
      </c>
      <c r="B171" s="14" t="s">
        <v>2691</v>
      </c>
      <c r="C171" s="14" t="s">
        <v>2177</v>
      </c>
      <c r="D171" s="14" t="s">
        <v>2216</v>
      </c>
      <c r="E171" s="14" t="s">
        <v>2217</v>
      </c>
      <c r="F171" s="14" t="s">
        <v>2180</v>
      </c>
      <c r="G171" s="14" t="s">
        <v>2180</v>
      </c>
      <c r="H171" s="14" t="s">
        <v>2181</v>
      </c>
      <c r="I171" s="14"/>
      <c r="J171" s="14" t="s">
        <v>2181</v>
      </c>
      <c r="K171" s="14" t="s">
        <v>2215</v>
      </c>
      <c r="L171" s="14" t="s">
        <v>2218</v>
      </c>
      <c r="M171" s="13" t="s">
        <v>2692</v>
      </c>
    </row>
    <row r="172" spans="1:13" x14ac:dyDescent="0.25">
      <c r="A172" s="16" t="s">
        <v>2693</v>
      </c>
      <c r="B172" s="14" t="s">
        <v>2694</v>
      </c>
      <c r="C172" s="14" t="s">
        <v>2177</v>
      </c>
      <c r="D172" s="14" t="s">
        <v>2216</v>
      </c>
      <c r="E172" s="14" t="s">
        <v>2217</v>
      </c>
      <c r="F172" s="14" t="s">
        <v>2180</v>
      </c>
      <c r="G172" s="14" t="s">
        <v>2180</v>
      </c>
      <c r="H172" s="14" t="s">
        <v>2181</v>
      </c>
      <c r="I172" s="14"/>
      <c r="J172" s="14" t="s">
        <v>2181</v>
      </c>
      <c r="K172" s="14" t="s">
        <v>2215</v>
      </c>
      <c r="L172" s="14" t="s">
        <v>2218</v>
      </c>
      <c r="M172" s="13" t="s">
        <v>2695</v>
      </c>
    </row>
    <row r="173" spans="1:13" x14ac:dyDescent="0.25">
      <c r="A173" s="16" t="s">
        <v>2696</v>
      </c>
      <c r="B173" s="14" t="s">
        <v>2697</v>
      </c>
      <c r="C173" s="14" t="s">
        <v>2177</v>
      </c>
      <c r="D173" s="14" t="s">
        <v>2216</v>
      </c>
      <c r="E173" s="14" t="s">
        <v>2217</v>
      </c>
      <c r="F173" s="14" t="s">
        <v>2180</v>
      </c>
      <c r="G173" s="14" t="s">
        <v>2180</v>
      </c>
      <c r="H173" s="14" t="s">
        <v>2181</v>
      </c>
      <c r="I173" s="14"/>
      <c r="J173" s="14" t="s">
        <v>2181</v>
      </c>
      <c r="K173" s="14" t="s">
        <v>2215</v>
      </c>
      <c r="L173" s="14" t="s">
        <v>2218</v>
      </c>
      <c r="M173" s="13" t="s">
        <v>2698</v>
      </c>
    </row>
    <row r="174" spans="1:13" x14ac:dyDescent="0.25">
      <c r="A174" s="16" t="s">
        <v>2699</v>
      </c>
      <c r="B174" s="14" t="s">
        <v>2700</v>
      </c>
      <c r="C174" s="14" t="s">
        <v>2177</v>
      </c>
      <c r="D174" s="14" t="s">
        <v>2216</v>
      </c>
      <c r="E174" s="14" t="s">
        <v>2217</v>
      </c>
      <c r="F174" s="14" t="s">
        <v>2180</v>
      </c>
      <c r="G174" s="14" t="s">
        <v>2180</v>
      </c>
      <c r="H174" s="14" t="s">
        <v>2181</v>
      </c>
      <c r="I174" s="14"/>
      <c r="J174" s="14" t="s">
        <v>2181</v>
      </c>
      <c r="K174" s="14" t="s">
        <v>2215</v>
      </c>
      <c r="L174" s="14" t="s">
        <v>2218</v>
      </c>
      <c r="M174" s="13" t="s">
        <v>2701</v>
      </c>
    </row>
    <row r="175" spans="1:13" x14ac:dyDescent="0.25">
      <c r="A175" s="16" t="s">
        <v>2702</v>
      </c>
      <c r="B175" s="14" t="s">
        <v>2703</v>
      </c>
      <c r="C175" s="14" t="s">
        <v>2177</v>
      </c>
      <c r="D175" s="14" t="s">
        <v>2216</v>
      </c>
      <c r="E175" s="14" t="s">
        <v>2217</v>
      </c>
      <c r="F175" s="14" t="s">
        <v>2180</v>
      </c>
      <c r="G175" s="14" t="s">
        <v>2180</v>
      </c>
      <c r="H175" s="14" t="s">
        <v>2181</v>
      </c>
      <c r="I175" s="14"/>
      <c r="J175" s="14" t="s">
        <v>2181</v>
      </c>
      <c r="K175" s="14" t="s">
        <v>2215</v>
      </c>
      <c r="L175" s="14" t="s">
        <v>2218</v>
      </c>
      <c r="M175" s="13" t="s">
        <v>2704</v>
      </c>
    </row>
    <row r="176" spans="1:13" x14ac:dyDescent="0.25">
      <c r="A176" s="16" t="s">
        <v>2705</v>
      </c>
      <c r="B176" s="14" t="s">
        <v>2706</v>
      </c>
      <c r="C176" s="14" t="s">
        <v>2177</v>
      </c>
      <c r="D176" s="14" t="s">
        <v>2216</v>
      </c>
      <c r="E176" s="14" t="s">
        <v>2217</v>
      </c>
      <c r="F176" s="14" t="s">
        <v>2180</v>
      </c>
      <c r="G176" s="14" t="s">
        <v>2180</v>
      </c>
      <c r="H176" s="14" t="s">
        <v>2181</v>
      </c>
      <c r="I176" s="14"/>
      <c r="J176" s="14" t="s">
        <v>2181</v>
      </c>
      <c r="K176" s="14" t="s">
        <v>2215</v>
      </c>
      <c r="L176" s="14" t="s">
        <v>2218</v>
      </c>
      <c r="M176" s="13" t="s">
        <v>2707</v>
      </c>
    </row>
    <row r="177" spans="1:13" x14ac:dyDescent="0.25">
      <c r="A177" s="16" t="s">
        <v>2708</v>
      </c>
      <c r="B177" s="14" t="s">
        <v>2709</v>
      </c>
      <c r="C177" s="14" t="s">
        <v>2177</v>
      </c>
      <c r="D177" s="14" t="s">
        <v>2216</v>
      </c>
      <c r="E177" s="14" t="s">
        <v>2217</v>
      </c>
      <c r="F177" s="14" t="s">
        <v>2180</v>
      </c>
      <c r="G177" s="14" t="s">
        <v>2180</v>
      </c>
      <c r="H177" s="14" t="s">
        <v>2181</v>
      </c>
      <c r="I177" s="14"/>
      <c r="J177" s="14" t="s">
        <v>2181</v>
      </c>
      <c r="K177" s="14" t="s">
        <v>2215</v>
      </c>
      <c r="L177" s="14" t="s">
        <v>2218</v>
      </c>
      <c r="M177" s="13" t="s">
        <v>2710</v>
      </c>
    </row>
    <row r="178" spans="1:13" x14ac:dyDescent="0.25">
      <c r="A178" s="16" t="s">
        <v>2711</v>
      </c>
      <c r="B178" s="14" t="s">
        <v>2712</v>
      </c>
      <c r="C178" s="14" t="s">
        <v>2177</v>
      </c>
      <c r="D178" s="14" t="s">
        <v>2216</v>
      </c>
      <c r="E178" s="14" t="s">
        <v>2217</v>
      </c>
      <c r="F178" s="14" t="s">
        <v>2180</v>
      </c>
      <c r="G178" s="14" t="s">
        <v>2180</v>
      </c>
      <c r="H178" s="14" t="s">
        <v>2181</v>
      </c>
      <c r="I178" s="14"/>
      <c r="J178" s="14" t="s">
        <v>2181</v>
      </c>
      <c r="K178" s="14" t="s">
        <v>2215</v>
      </c>
      <c r="L178" s="14" t="s">
        <v>2218</v>
      </c>
      <c r="M178" s="13" t="s">
        <v>2713</v>
      </c>
    </row>
    <row r="179" spans="1:13" x14ac:dyDescent="0.25">
      <c r="A179" s="16" t="s">
        <v>2714</v>
      </c>
      <c r="B179" s="14" t="s">
        <v>2715</v>
      </c>
      <c r="C179" s="14" t="s">
        <v>2177</v>
      </c>
      <c r="D179" s="14" t="s">
        <v>2216</v>
      </c>
      <c r="E179" s="14" t="s">
        <v>2217</v>
      </c>
      <c r="F179" s="14" t="s">
        <v>2180</v>
      </c>
      <c r="G179" s="14" t="s">
        <v>2180</v>
      </c>
      <c r="H179" s="14" t="s">
        <v>2181</v>
      </c>
      <c r="I179" s="14"/>
      <c r="J179" s="14" t="s">
        <v>2181</v>
      </c>
      <c r="K179" s="14" t="s">
        <v>2215</v>
      </c>
      <c r="L179" s="14" t="s">
        <v>2218</v>
      </c>
      <c r="M179" s="13" t="s">
        <v>2716</v>
      </c>
    </row>
    <row r="180" spans="1:13" x14ac:dyDescent="0.25">
      <c r="A180" s="16" t="s">
        <v>2717</v>
      </c>
      <c r="B180" s="14" t="s">
        <v>2718</v>
      </c>
      <c r="C180" s="14" t="s">
        <v>2177</v>
      </c>
      <c r="D180" s="14" t="s">
        <v>2216</v>
      </c>
      <c r="E180" s="14" t="s">
        <v>2217</v>
      </c>
      <c r="F180" s="14" t="s">
        <v>2180</v>
      </c>
      <c r="G180" s="14" t="s">
        <v>2180</v>
      </c>
      <c r="H180" s="14" t="s">
        <v>2181</v>
      </c>
      <c r="I180" s="14"/>
      <c r="J180" s="14" t="s">
        <v>2181</v>
      </c>
      <c r="K180" s="14" t="s">
        <v>2215</v>
      </c>
      <c r="L180" s="14" t="s">
        <v>2218</v>
      </c>
      <c r="M180" s="13" t="s">
        <v>2719</v>
      </c>
    </row>
    <row r="181" spans="1:13" x14ac:dyDescent="0.25">
      <c r="A181" s="16" t="s">
        <v>2720</v>
      </c>
      <c r="B181" s="14" t="s">
        <v>2721</v>
      </c>
      <c r="C181" s="14" t="s">
        <v>2177</v>
      </c>
      <c r="D181" s="14" t="s">
        <v>2216</v>
      </c>
      <c r="E181" s="14" t="s">
        <v>2217</v>
      </c>
      <c r="F181" s="14" t="s">
        <v>2180</v>
      </c>
      <c r="G181" s="14" t="s">
        <v>2180</v>
      </c>
      <c r="H181" s="14" t="s">
        <v>2181</v>
      </c>
      <c r="I181" s="14"/>
      <c r="J181" s="14" t="s">
        <v>2181</v>
      </c>
      <c r="K181" s="14" t="s">
        <v>2215</v>
      </c>
      <c r="L181" s="14" t="s">
        <v>2218</v>
      </c>
      <c r="M181" s="13" t="s">
        <v>2722</v>
      </c>
    </row>
    <row r="182" spans="1:13" x14ac:dyDescent="0.25">
      <c r="A182" s="16" t="s">
        <v>2723</v>
      </c>
      <c r="B182" s="14" t="s">
        <v>2724</v>
      </c>
      <c r="C182" s="14" t="s">
        <v>2177</v>
      </c>
      <c r="D182" s="14" t="s">
        <v>2216</v>
      </c>
      <c r="E182" s="14" t="s">
        <v>2217</v>
      </c>
      <c r="F182" s="14" t="s">
        <v>2180</v>
      </c>
      <c r="G182" s="14" t="s">
        <v>2180</v>
      </c>
      <c r="H182" s="14" t="s">
        <v>2181</v>
      </c>
      <c r="I182" s="14"/>
      <c r="J182" s="14" t="s">
        <v>2181</v>
      </c>
      <c r="K182" s="14" t="s">
        <v>2215</v>
      </c>
      <c r="L182" s="14" t="s">
        <v>2218</v>
      </c>
      <c r="M182" s="13" t="s">
        <v>2725</v>
      </c>
    </row>
    <row r="183" spans="1:13" x14ac:dyDescent="0.25">
      <c r="A183" s="16" t="s">
        <v>2726</v>
      </c>
      <c r="B183" s="14" t="s">
        <v>2727</v>
      </c>
      <c r="C183" s="14" t="s">
        <v>2177</v>
      </c>
      <c r="D183" s="14" t="s">
        <v>2216</v>
      </c>
      <c r="E183" s="14" t="s">
        <v>2217</v>
      </c>
      <c r="F183" s="14" t="s">
        <v>2180</v>
      </c>
      <c r="G183" s="14" t="s">
        <v>2180</v>
      </c>
      <c r="H183" s="14" t="s">
        <v>2181</v>
      </c>
      <c r="I183" s="14"/>
      <c r="J183" s="14" t="s">
        <v>2181</v>
      </c>
      <c r="K183" s="14" t="s">
        <v>2215</v>
      </c>
      <c r="L183" s="14" t="s">
        <v>2218</v>
      </c>
      <c r="M183" s="13" t="s">
        <v>2728</v>
      </c>
    </row>
    <row r="184" spans="1:13" x14ac:dyDescent="0.25">
      <c r="A184" s="16" t="s">
        <v>2729</v>
      </c>
      <c r="B184" s="14" t="s">
        <v>2730</v>
      </c>
      <c r="C184" s="14" t="s">
        <v>2177</v>
      </c>
      <c r="D184" s="14" t="s">
        <v>2216</v>
      </c>
      <c r="E184" s="14" t="s">
        <v>2217</v>
      </c>
      <c r="F184" s="14" t="s">
        <v>2180</v>
      </c>
      <c r="G184" s="14" t="s">
        <v>2180</v>
      </c>
      <c r="H184" s="14" t="s">
        <v>2181</v>
      </c>
      <c r="I184" s="14"/>
      <c r="J184" s="14" t="s">
        <v>2181</v>
      </c>
      <c r="K184" s="14" t="s">
        <v>2215</v>
      </c>
      <c r="L184" s="14" t="s">
        <v>2218</v>
      </c>
      <c r="M184" s="13" t="s">
        <v>2731</v>
      </c>
    </row>
    <row r="185" spans="1:13" x14ac:dyDescent="0.25">
      <c r="A185" s="16" t="s">
        <v>2732</v>
      </c>
      <c r="B185" s="14" t="s">
        <v>2733</v>
      </c>
      <c r="C185" s="14" t="s">
        <v>2177</v>
      </c>
      <c r="D185" s="14" t="s">
        <v>2216</v>
      </c>
      <c r="E185" s="14" t="s">
        <v>2217</v>
      </c>
      <c r="F185" s="14" t="s">
        <v>2180</v>
      </c>
      <c r="G185" s="14" t="s">
        <v>2180</v>
      </c>
      <c r="H185" s="14" t="s">
        <v>2181</v>
      </c>
      <c r="I185" s="14"/>
      <c r="J185" s="14" t="s">
        <v>2181</v>
      </c>
      <c r="K185" s="14" t="s">
        <v>2215</v>
      </c>
      <c r="L185" s="14" t="s">
        <v>2218</v>
      </c>
      <c r="M185" s="13" t="s">
        <v>2734</v>
      </c>
    </row>
    <row r="186" spans="1:13" x14ac:dyDescent="0.25">
      <c r="A186" s="16" t="s">
        <v>2735</v>
      </c>
      <c r="B186" s="14" t="s">
        <v>2736</v>
      </c>
      <c r="C186" s="14" t="s">
        <v>2177</v>
      </c>
      <c r="D186" s="14" t="s">
        <v>2216</v>
      </c>
      <c r="E186" s="14" t="s">
        <v>2217</v>
      </c>
      <c r="F186" s="14" t="s">
        <v>2180</v>
      </c>
      <c r="G186" s="14" t="s">
        <v>2180</v>
      </c>
      <c r="H186" s="14" t="s">
        <v>2181</v>
      </c>
      <c r="I186" s="14"/>
      <c r="J186" s="14" t="s">
        <v>2181</v>
      </c>
      <c r="K186" s="14" t="s">
        <v>2215</v>
      </c>
      <c r="L186" s="14" t="s">
        <v>2218</v>
      </c>
      <c r="M186" s="13" t="s">
        <v>2737</v>
      </c>
    </row>
    <row r="187" spans="1:13" x14ac:dyDescent="0.25">
      <c r="A187" s="16" t="s">
        <v>2738</v>
      </c>
      <c r="B187" s="14" t="s">
        <v>2739</v>
      </c>
      <c r="C187" s="14" t="s">
        <v>2177</v>
      </c>
      <c r="D187" s="14" t="s">
        <v>2216</v>
      </c>
      <c r="E187" s="14" t="s">
        <v>2217</v>
      </c>
      <c r="F187" s="14" t="s">
        <v>2180</v>
      </c>
      <c r="G187" s="14" t="s">
        <v>2180</v>
      </c>
      <c r="H187" s="14" t="s">
        <v>2181</v>
      </c>
      <c r="I187" s="14"/>
      <c r="J187" s="14" t="s">
        <v>2181</v>
      </c>
      <c r="K187" s="14" t="s">
        <v>2215</v>
      </c>
      <c r="L187" s="14" t="s">
        <v>2218</v>
      </c>
      <c r="M187" s="13" t="s">
        <v>2740</v>
      </c>
    </row>
    <row r="188" spans="1:13" x14ac:dyDescent="0.25">
      <c r="A188" s="16" t="s">
        <v>2741</v>
      </c>
      <c r="B188" s="14" t="s">
        <v>2742</v>
      </c>
      <c r="C188" s="14" t="s">
        <v>2177</v>
      </c>
      <c r="D188" s="14" t="s">
        <v>2216</v>
      </c>
      <c r="E188" s="14" t="s">
        <v>2217</v>
      </c>
      <c r="F188" s="14" t="s">
        <v>2180</v>
      </c>
      <c r="G188" s="14" t="s">
        <v>2180</v>
      </c>
      <c r="H188" s="14" t="s">
        <v>2181</v>
      </c>
      <c r="I188" s="14"/>
      <c r="J188" s="14" t="s">
        <v>2181</v>
      </c>
      <c r="K188" s="14" t="s">
        <v>2215</v>
      </c>
      <c r="L188" s="14" t="s">
        <v>2218</v>
      </c>
      <c r="M188" s="13" t="s">
        <v>2743</v>
      </c>
    </row>
    <row r="189" spans="1:13" x14ac:dyDescent="0.25">
      <c r="A189" s="16" t="s">
        <v>2744</v>
      </c>
      <c r="B189" s="14" t="s">
        <v>2745</v>
      </c>
      <c r="C189" s="14" t="s">
        <v>2177</v>
      </c>
      <c r="D189" s="14" t="s">
        <v>2216</v>
      </c>
      <c r="E189" s="14" t="s">
        <v>2217</v>
      </c>
      <c r="F189" s="14" t="s">
        <v>2180</v>
      </c>
      <c r="G189" s="14" t="s">
        <v>2180</v>
      </c>
      <c r="H189" s="14" t="s">
        <v>2181</v>
      </c>
      <c r="I189" s="14"/>
      <c r="J189" s="14" t="s">
        <v>2181</v>
      </c>
      <c r="K189" s="14" t="s">
        <v>2215</v>
      </c>
      <c r="L189" s="14" t="s">
        <v>2218</v>
      </c>
      <c r="M189" s="13" t="s">
        <v>2746</v>
      </c>
    </row>
    <row r="190" spans="1:13" x14ac:dyDescent="0.25">
      <c r="A190" s="16" t="s">
        <v>2747</v>
      </c>
      <c r="B190" s="14" t="s">
        <v>2748</v>
      </c>
      <c r="C190" s="14" t="s">
        <v>2177</v>
      </c>
      <c r="D190" s="14" t="s">
        <v>2216</v>
      </c>
      <c r="E190" s="14" t="s">
        <v>2217</v>
      </c>
      <c r="F190" s="14" t="s">
        <v>2180</v>
      </c>
      <c r="G190" s="14" t="s">
        <v>2180</v>
      </c>
      <c r="H190" s="14" t="s">
        <v>2181</v>
      </c>
      <c r="I190" s="14"/>
      <c r="J190" s="14" t="s">
        <v>2181</v>
      </c>
      <c r="K190" s="14" t="s">
        <v>2215</v>
      </c>
      <c r="L190" s="14" t="s">
        <v>2218</v>
      </c>
      <c r="M190" s="13" t="s">
        <v>2749</v>
      </c>
    </row>
    <row r="191" spans="1:13" x14ac:dyDescent="0.25">
      <c r="A191" s="16" t="s">
        <v>2750</v>
      </c>
      <c r="B191" s="14" t="s">
        <v>2751</v>
      </c>
      <c r="C191" s="14" t="s">
        <v>2177</v>
      </c>
      <c r="D191" s="14" t="s">
        <v>2752</v>
      </c>
      <c r="E191" s="14" t="s">
        <v>2753</v>
      </c>
      <c r="F191" s="14" t="s">
        <v>2180</v>
      </c>
      <c r="G191" s="14" t="s">
        <v>2180</v>
      </c>
      <c r="H191" s="14" t="s">
        <v>2181</v>
      </c>
      <c r="I191" s="14"/>
      <c r="J191" s="14" t="s">
        <v>2181</v>
      </c>
      <c r="K191" s="14" t="s">
        <v>2750</v>
      </c>
      <c r="L191" s="14" t="s">
        <v>2183</v>
      </c>
      <c r="M191" s="13" t="s">
        <v>2754</v>
      </c>
    </row>
    <row r="192" spans="1:13" x14ac:dyDescent="0.25">
      <c r="A192" s="16" t="s">
        <v>1600</v>
      </c>
      <c r="B192" s="14" t="s">
        <v>1601</v>
      </c>
      <c r="C192" s="14" t="s">
        <v>2177</v>
      </c>
      <c r="D192" s="14" t="s">
        <v>2752</v>
      </c>
      <c r="E192" s="14" t="s">
        <v>2753</v>
      </c>
      <c r="F192" s="14" t="s">
        <v>2180</v>
      </c>
      <c r="G192" s="14" t="s">
        <v>2180</v>
      </c>
      <c r="H192" s="14" t="s">
        <v>2181</v>
      </c>
      <c r="I192" s="14"/>
      <c r="J192" s="14" t="s">
        <v>2181</v>
      </c>
      <c r="K192" s="14" t="s">
        <v>2750</v>
      </c>
      <c r="L192" s="14" t="s">
        <v>2183</v>
      </c>
      <c r="M192" s="13" t="s">
        <v>2755</v>
      </c>
    </row>
    <row r="193" spans="1:13" x14ac:dyDescent="0.25">
      <c r="A193" s="16" t="s">
        <v>2756</v>
      </c>
      <c r="B193" s="14" t="s">
        <v>2757</v>
      </c>
      <c r="C193" s="14" t="s">
        <v>2177</v>
      </c>
      <c r="D193" s="14" t="s">
        <v>2752</v>
      </c>
      <c r="E193" s="14" t="s">
        <v>2753</v>
      </c>
      <c r="F193" s="14" t="s">
        <v>2180</v>
      </c>
      <c r="G193" s="14" t="s">
        <v>2180</v>
      </c>
      <c r="H193" s="14" t="s">
        <v>2181</v>
      </c>
      <c r="I193" s="14"/>
      <c r="J193" s="14" t="s">
        <v>2181</v>
      </c>
      <c r="K193" s="14" t="s">
        <v>2750</v>
      </c>
      <c r="L193" s="14" t="s">
        <v>2183</v>
      </c>
      <c r="M193" s="13" t="s">
        <v>2758</v>
      </c>
    </row>
    <row r="194" spans="1:13" x14ac:dyDescent="0.25">
      <c r="A194" s="16" t="s">
        <v>665</v>
      </c>
      <c r="B194" s="14" t="s">
        <v>2759</v>
      </c>
      <c r="C194" s="14" t="s">
        <v>2177</v>
      </c>
      <c r="D194" s="14" t="s">
        <v>2752</v>
      </c>
      <c r="E194" s="14" t="s">
        <v>2753</v>
      </c>
      <c r="F194" s="14" t="s">
        <v>2180</v>
      </c>
      <c r="G194" s="14" t="s">
        <v>2180</v>
      </c>
      <c r="H194" s="14" t="s">
        <v>2181</v>
      </c>
      <c r="I194" s="14"/>
      <c r="J194" s="14" t="s">
        <v>2181</v>
      </c>
      <c r="K194" s="14" t="s">
        <v>2750</v>
      </c>
      <c r="L194" s="14" t="s">
        <v>2183</v>
      </c>
      <c r="M194" s="13" t="s">
        <v>666</v>
      </c>
    </row>
    <row r="195" spans="1:13" x14ac:dyDescent="0.25">
      <c r="A195" s="16" t="s">
        <v>1286</v>
      </c>
      <c r="B195" s="14" t="s">
        <v>2760</v>
      </c>
      <c r="C195" s="14" t="s">
        <v>2177</v>
      </c>
      <c r="D195" s="14" t="s">
        <v>2752</v>
      </c>
      <c r="E195" s="14" t="s">
        <v>2753</v>
      </c>
      <c r="F195" s="14" t="s">
        <v>2180</v>
      </c>
      <c r="G195" s="14" t="s">
        <v>2180</v>
      </c>
      <c r="H195" s="14" t="s">
        <v>2181</v>
      </c>
      <c r="I195" s="14"/>
      <c r="J195" s="14" t="s">
        <v>2181</v>
      </c>
      <c r="K195" s="14" t="s">
        <v>2750</v>
      </c>
      <c r="L195" s="14" t="s">
        <v>2183</v>
      </c>
      <c r="M195" s="13" t="s">
        <v>1287</v>
      </c>
    </row>
    <row r="196" spans="1:13" x14ac:dyDescent="0.25">
      <c r="A196" s="16" t="s">
        <v>1288</v>
      </c>
      <c r="B196" s="14" t="s">
        <v>2761</v>
      </c>
      <c r="C196" s="14" t="s">
        <v>2177</v>
      </c>
      <c r="D196" s="14" t="s">
        <v>2752</v>
      </c>
      <c r="E196" s="14" t="s">
        <v>2753</v>
      </c>
      <c r="F196" s="14" t="s">
        <v>2180</v>
      </c>
      <c r="G196" s="14" t="s">
        <v>2180</v>
      </c>
      <c r="H196" s="14" t="s">
        <v>2181</v>
      </c>
      <c r="I196" s="14"/>
      <c r="J196" s="14" t="s">
        <v>2181</v>
      </c>
      <c r="K196" s="14" t="s">
        <v>2750</v>
      </c>
      <c r="L196" s="14" t="s">
        <v>2183</v>
      </c>
      <c r="M196" s="13" t="s">
        <v>1289</v>
      </c>
    </row>
    <row r="197" spans="1:13" x14ac:dyDescent="0.25">
      <c r="A197" s="16" t="s">
        <v>2058</v>
      </c>
      <c r="B197" s="14" t="s">
        <v>2059</v>
      </c>
      <c r="C197" s="14" t="s">
        <v>2177</v>
      </c>
      <c r="D197" s="14" t="s">
        <v>2752</v>
      </c>
      <c r="E197" s="14" t="s">
        <v>2753</v>
      </c>
      <c r="F197" s="14" t="s">
        <v>2180</v>
      </c>
      <c r="G197" s="14" t="s">
        <v>2180</v>
      </c>
      <c r="H197" s="14" t="s">
        <v>2181</v>
      </c>
      <c r="I197" s="14"/>
      <c r="J197" s="14" t="s">
        <v>2181</v>
      </c>
      <c r="K197" s="14" t="s">
        <v>2750</v>
      </c>
      <c r="L197" s="14" t="s">
        <v>2183</v>
      </c>
      <c r="M197" s="13" t="s">
        <v>2762</v>
      </c>
    </row>
    <row r="198" spans="1:13" x14ac:dyDescent="0.25">
      <c r="A198" s="16" t="s">
        <v>1290</v>
      </c>
      <c r="B198" s="14" t="s">
        <v>2763</v>
      </c>
      <c r="C198" s="14" t="s">
        <v>2177</v>
      </c>
      <c r="D198" s="14" t="s">
        <v>2752</v>
      </c>
      <c r="E198" s="14" t="s">
        <v>2753</v>
      </c>
      <c r="F198" s="14" t="s">
        <v>2180</v>
      </c>
      <c r="G198" s="14" t="s">
        <v>2180</v>
      </c>
      <c r="H198" s="14" t="s">
        <v>2181</v>
      </c>
      <c r="I198" s="14"/>
      <c r="J198" s="14" t="s">
        <v>2181</v>
      </c>
      <c r="K198" s="14" t="s">
        <v>2750</v>
      </c>
      <c r="L198" s="14" t="s">
        <v>2183</v>
      </c>
      <c r="M198" s="13" t="s">
        <v>1291</v>
      </c>
    </row>
    <row r="199" spans="1:13" x14ac:dyDescent="0.25">
      <c r="A199" s="16" t="s">
        <v>2764</v>
      </c>
      <c r="B199" s="14" t="s">
        <v>2765</v>
      </c>
      <c r="C199" s="14" t="s">
        <v>2177</v>
      </c>
      <c r="D199" s="14" t="s">
        <v>2752</v>
      </c>
      <c r="E199" s="14" t="s">
        <v>2753</v>
      </c>
      <c r="F199" s="14" t="s">
        <v>2180</v>
      </c>
      <c r="G199" s="14" t="s">
        <v>2180</v>
      </c>
      <c r="H199" s="14" t="s">
        <v>2181</v>
      </c>
      <c r="I199" s="14"/>
      <c r="J199" s="14" t="s">
        <v>2181</v>
      </c>
      <c r="K199" s="14" t="s">
        <v>2750</v>
      </c>
      <c r="L199" s="14" t="s">
        <v>2183</v>
      </c>
      <c r="M199" s="13" t="s">
        <v>2766</v>
      </c>
    </row>
    <row r="200" spans="1:13" x14ac:dyDescent="0.25">
      <c r="A200" s="16" t="s">
        <v>2767</v>
      </c>
      <c r="B200" s="14" t="s">
        <v>2768</v>
      </c>
      <c r="C200" s="14" t="s">
        <v>2177</v>
      </c>
      <c r="D200" s="14" t="s">
        <v>2752</v>
      </c>
      <c r="E200" s="14" t="s">
        <v>2753</v>
      </c>
      <c r="F200" s="14" t="s">
        <v>2180</v>
      </c>
      <c r="G200" s="14" t="s">
        <v>2180</v>
      </c>
      <c r="H200" s="14" t="s">
        <v>2181</v>
      </c>
      <c r="I200" s="14"/>
      <c r="J200" s="14" t="s">
        <v>2181</v>
      </c>
      <c r="K200" s="14" t="s">
        <v>2750</v>
      </c>
      <c r="L200" s="14" t="s">
        <v>2183</v>
      </c>
      <c r="M200" s="13" t="s">
        <v>2769</v>
      </c>
    </row>
    <row r="201" spans="1:13" x14ac:dyDescent="0.25">
      <c r="A201" s="16" t="s">
        <v>2770</v>
      </c>
      <c r="B201" s="14" t="s">
        <v>2771</v>
      </c>
      <c r="C201" s="14" t="s">
        <v>2177</v>
      </c>
      <c r="D201" s="14" t="s">
        <v>2752</v>
      </c>
      <c r="E201" s="14" t="s">
        <v>2753</v>
      </c>
      <c r="F201" s="14" t="s">
        <v>2180</v>
      </c>
      <c r="G201" s="14" t="s">
        <v>2180</v>
      </c>
      <c r="H201" s="14" t="s">
        <v>2181</v>
      </c>
      <c r="I201" s="14"/>
      <c r="J201" s="14" t="s">
        <v>2181</v>
      </c>
      <c r="K201" s="14" t="s">
        <v>2750</v>
      </c>
      <c r="L201" s="14" t="s">
        <v>2183</v>
      </c>
      <c r="M201" s="13" t="s">
        <v>2772</v>
      </c>
    </row>
    <row r="202" spans="1:13" x14ac:dyDescent="0.25">
      <c r="A202" s="16" t="s">
        <v>2773</v>
      </c>
      <c r="B202" s="14" t="s">
        <v>2774</v>
      </c>
      <c r="C202" s="14" t="s">
        <v>2177</v>
      </c>
      <c r="D202" s="14" t="s">
        <v>2752</v>
      </c>
      <c r="E202" s="14" t="s">
        <v>2753</v>
      </c>
      <c r="F202" s="14" t="s">
        <v>2180</v>
      </c>
      <c r="G202" s="14" t="s">
        <v>2180</v>
      </c>
      <c r="H202" s="14" t="s">
        <v>2181</v>
      </c>
      <c r="I202" s="14"/>
      <c r="J202" s="14" t="s">
        <v>2181</v>
      </c>
      <c r="K202" s="14" t="s">
        <v>2750</v>
      </c>
      <c r="L202" s="14" t="s">
        <v>2183</v>
      </c>
      <c r="M202" s="13" t="s">
        <v>2775</v>
      </c>
    </row>
    <row r="203" spans="1:13" x14ac:dyDescent="0.25">
      <c r="A203" s="16" t="s">
        <v>1292</v>
      </c>
      <c r="B203" s="14" t="s">
        <v>2060</v>
      </c>
      <c r="C203" s="14" t="s">
        <v>2177</v>
      </c>
      <c r="D203" s="14" t="s">
        <v>2752</v>
      </c>
      <c r="E203" s="14" t="s">
        <v>2753</v>
      </c>
      <c r="F203" s="14" t="s">
        <v>2180</v>
      </c>
      <c r="G203" s="14" t="s">
        <v>2180</v>
      </c>
      <c r="H203" s="14" t="s">
        <v>2181</v>
      </c>
      <c r="I203" s="14"/>
      <c r="J203" s="14" t="s">
        <v>2181</v>
      </c>
      <c r="K203" s="14" t="s">
        <v>2750</v>
      </c>
      <c r="L203" s="14" t="s">
        <v>2183</v>
      </c>
      <c r="M203" s="13" t="s">
        <v>1293</v>
      </c>
    </row>
    <row r="204" spans="1:13" x14ac:dyDescent="0.25">
      <c r="A204" s="16" t="s">
        <v>2776</v>
      </c>
      <c r="B204" s="14" t="s">
        <v>2777</v>
      </c>
      <c r="C204" s="14" t="s">
        <v>2177</v>
      </c>
      <c r="D204" s="14" t="s">
        <v>2752</v>
      </c>
      <c r="E204" s="14" t="s">
        <v>2753</v>
      </c>
      <c r="F204" s="14" t="s">
        <v>2180</v>
      </c>
      <c r="G204" s="14" t="s">
        <v>2180</v>
      </c>
      <c r="H204" s="14" t="s">
        <v>2181</v>
      </c>
      <c r="I204" s="14"/>
      <c r="J204" s="14" t="s">
        <v>2181</v>
      </c>
      <c r="K204" s="14" t="s">
        <v>2750</v>
      </c>
      <c r="L204" s="14" t="s">
        <v>2183</v>
      </c>
      <c r="M204" s="13" t="s">
        <v>2778</v>
      </c>
    </row>
    <row r="205" spans="1:13" x14ac:dyDescent="0.25">
      <c r="A205" s="16" t="s">
        <v>1294</v>
      </c>
      <c r="B205" s="14" t="s">
        <v>2061</v>
      </c>
      <c r="C205" s="14" t="s">
        <v>2177</v>
      </c>
      <c r="D205" s="14" t="s">
        <v>2752</v>
      </c>
      <c r="E205" s="14" t="s">
        <v>2753</v>
      </c>
      <c r="F205" s="14" t="s">
        <v>2180</v>
      </c>
      <c r="G205" s="14" t="s">
        <v>2180</v>
      </c>
      <c r="H205" s="14" t="s">
        <v>2181</v>
      </c>
      <c r="I205" s="14"/>
      <c r="J205" s="14" t="s">
        <v>2181</v>
      </c>
      <c r="K205" s="14" t="s">
        <v>2750</v>
      </c>
      <c r="L205" s="14" t="s">
        <v>2183</v>
      </c>
      <c r="M205" s="13" t="s">
        <v>1295</v>
      </c>
    </row>
    <row r="206" spans="1:13" x14ac:dyDescent="0.25">
      <c r="A206" s="16" t="s">
        <v>1296</v>
      </c>
      <c r="B206" s="14" t="s">
        <v>2062</v>
      </c>
      <c r="C206" s="14" t="s">
        <v>2177</v>
      </c>
      <c r="D206" s="14" t="s">
        <v>2752</v>
      </c>
      <c r="E206" s="14" t="s">
        <v>2753</v>
      </c>
      <c r="F206" s="14" t="s">
        <v>2180</v>
      </c>
      <c r="G206" s="14" t="s">
        <v>2180</v>
      </c>
      <c r="H206" s="14" t="s">
        <v>2181</v>
      </c>
      <c r="I206" s="14"/>
      <c r="J206" s="14" t="s">
        <v>2181</v>
      </c>
      <c r="K206" s="14" t="s">
        <v>2750</v>
      </c>
      <c r="L206" s="14" t="s">
        <v>2183</v>
      </c>
      <c r="M206" s="13" t="s">
        <v>1297</v>
      </c>
    </row>
    <row r="207" spans="1:13" x14ac:dyDescent="0.25">
      <c r="A207" s="16" t="s">
        <v>2779</v>
      </c>
      <c r="B207" s="14" t="s">
        <v>2780</v>
      </c>
      <c r="C207" s="14" t="s">
        <v>2177</v>
      </c>
      <c r="D207" s="14" t="s">
        <v>2752</v>
      </c>
      <c r="E207" s="14" t="s">
        <v>2753</v>
      </c>
      <c r="F207" s="14" t="s">
        <v>2180</v>
      </c>
      <c r="G207" s="14" t="s">
        <v>2180</v>
      </c>
      <c r="H207" s="14" t="s">
        <v>2181</v>
      </c>
      <c r="I207" s="14"/>
      <c r="J207" s="14" t="s">
        <v>2181</v>
      </c>
      <c r="K207" s="14" t="s">
        <v>2750</v>
      </c>
      <c r="L207" s="14" t="s">
        <v>2183</v>
      </c>
      <c r="M207" s="13" t="s">
        <v>2781</v>
      </c>
    </row>
    <row r="208" spans="1:13" x14ac:dyDescent="0.25">
      <c r="A208" s="16" t="s">
        <v>2782</v>
      </c>
      <c r="B208" s="14" t="s">
        <v>2783</v>
      </c>
      <c r="C208" s="14" t="s">
        <v>2177</v>
      </c>
      <c r="D208" s="14" t="s">
        <v>2752</v>
      </c>
      <c r="E208" s="14" t="s">
        <v>2753</v>
      </c>
      <c r="F208" s="14" t="s">
        <v>2180</v>
      </c>
      <c r="G208" s="14" t="s">
        <v>2180</v>
      </c>
      <c r="H208" s="14" t="s">
        <v>2181</v>
      </c>
      <c r="I208" s="14"/>
      <c r="J208" s="14" t="s">
        <v>2181</v>
      </c>
      <c r="K208" s="14" t="s">
        <v>2750</v>
      </c>
      <c r="L208" s="14" t="s">
        <v>2183</v>
      </c>
      <c r="M208" s="13" t="s">
        <v>2784</v>
      </c>
    </row>
    <row r="209" spans="1:13" x14ac:dyDescent="0.25">
      <c r="A209" s="16" t="s">
        <v>2785</v>
      </c>
      <c r="B209" s="14" t="s">
        <v>2786</v>
      </c>
      <c r="C209" s="14" t="s">
        <v>2177</v>
      </c>
      <c r="D209" s="14" t="s">
        <v>2752</v>
      </c>
      <c r="E209" s="14" t="s">
        <v>2753</v>
      </c>
      <c r="F209" s="14" t="s">
        <v>2180</v>
      </c>
      <c r="G209" s="14" t="s">
        <v>2180</v>
      </c>
      <c r="H209" s="14" t="s">
        <v>2181</v>
      </c>
      <c r="I209" s="14"/>
      <c r="J209" s="14" t="s">
        <v>2181</v>
      </c>
      <c r="K209" s="14" t="s">
        <v>2750</v>
      </c>
      <c r="L209" s="14" t="s">
        <v>2183</v>
      </c>
      <c r="M209" s="13" t="s">
        <v>2787</v>
      </c>
    </row>
    <row r="210" spans="1:13" x14ac:dyDescent="0.25">
      <c r="A210" s="16" t="s">
        <v>2788</v>
      </c>
      <c r="B210" s="14" t="s">
        <v>2789</v>
      </c>
      <c r="C210" s="14" t="s">
        <v>2177</v>
      </c>
      <c r="D210" s="14" t="s">
        <v>2752</v>
      </c>
      <c r="E210" s="14" t="s">
        <v>2753</v>
      </c>
      <c r="F210" s="14" t="s">
        <v>2180</v>
      </c>
      <c r="G210" s="14" t="s">
        <v>2180</v>
      </c>
      <c r="H210" s="14" t="s">
        <v>2181</v>
      </c>
      <c r="I210" s="14"/>
      <c r="J210" s="14" t="s">
        <v>2181</v>
      </c>
      <c r="K210" s="14" t="s">
        <v>2750</v>
      </c>
      <c r="L210" s="14" t="s">
        <v>2183</v>
      </c>
      <c r="M210" s="13" t="s">
        <v>2790</v>
      </c>
    </row>
    <row r="211" spans="1:13" x14ac:dyDescent="0.25">
      <c r="A211" s="16" t="s">
        <v>2791</v>
      </c>
      <c r="B211" s="14" t="s">
        <v>2792</v>
      </c>
      <c r="C211" s="14" t="s">
        <v>2177</v>
      </c>
      <c r="D211" s="14" t="s">
        <v>2752</v>
      </c>
      <c r="E211" s="14" t="s">
        <v>2753</v>
      </c>
      <c r="F211" s="14" t="s">
        <v>2180</v>
      </c>
      <c r="G211" s="14" t="s">
        <v>2180</v>
      </c>
      <c r="H211" s="14" t="s">
        <v>2181</v>
      </c>
      <c r="I211" s="14"/>
      <c r="J211" s="14" t="s">
        <v>2181</v>
      </c>
      <c r="K211" s="14" t="s">
        <v>2750</v>
      </c>
      <c r="L211" s="14" t="s">
        <v>2183</v>
      </c>
      <c r="M211" s="13" t="s">
        <v>2793</v>
      </c>
    </row>
    <row r="212" spans="1:13" x14ac:dyDescent="0.25">
      <c r="A212" s="16" t="s">
        <v>2794</v>
      </c>
      <c r="B212" s="14" t="s">
        <v>2795</v>
      </c>
      <c r="C212" s="14" t="s">
        <v>2177</v>
      </c>
      <c r="D212" s="14" t="s">
        <v>2216</v>
      </c>
      <c r="E212" s="14" t="s">
        <v>2217</v>
      </c>
      <c r="F212" s="14" t="s">
        <v>2180</v>
      </c>
      <c r="G212" s="14" t="s">
        <v>2180</v>
      </c>
      <c r="H212" s="14" t="s">
        <v>2181</v>
      </c>
      <c r="I212" s="14"/>
      <c r="J212" s="14" t="s">
        <v>2181</v>
      </c>
      <c r="K212" s="14" t="s">
        <v>2215</v>
      </c>
      <c r="L212" s="14" t="s">
        <v>2218</v>
      </c>
      <c r="M212" s="13" t="s">
        <v>2796</v>
      </c>
    </row>
    <row r="213" spans="1:13" x14ac:dyDescent="0.25">
      <c r="A213" s="16" t="s">
        <v>2797</v>
      </c>
      <c r="B213" s="14" t="s">
        <v>2798</v>
      </c>
      <c r="C213" s="14" t="s">
        <v>2177</v>
      </c>
      <c r="D213" s="14" t="s">
        <v>2752</v>
      </c>
      <c r="E213" s="14" t="s">
        <v>2753</v>
      </c>
      <c r="F213" s="14" t="s">
        <v>2180</v>
      </c>
      <c r="G213" s="14" t="s">
        <v>2180</v>
      </c>
      <c r="H213" s="14" t="s">
        <v>2181</v>
      </c>
      <c r="I213" s="14"/>
      <c r="J213" s="14" t="s">
        <v>2181</v>
      </c>
      <c r="K213" s="14" t="s">
        <v>2750</v>
      </c>
      <c r="L213" s="14" t="s">
        <v>2183</v>
      </c>
      <c r="M213" s="13" t="s">
        <v>2799</v>
      </c>
    </row>
    <row r="214" spans="1:13" x14ac:dyDescent="0.25">
      <c r="A214" s="16" t="s">
        <v>2800</v>
      </c>
      <c r="B214" s="14" t="s">
        <v>2801</v>
      </c>
      <c r="C214" s="14" t="s">
        <v>2177</v>
      </c>
      <c r="D214" s="14" t="s">
        <v>2752</v>
      </c>
      <c r="E214" s="14" t="s">
        <v>2753</v>
      </c>
      <c r="F214" s="14" t="s">
        <v>2180</v>
      </c>
      <c r="G214" s="14" t="s">
        <v>2180</v>
      </c>
      <c r="H214" s="14" t="s">
        <v>2181</v>
      </c>
      <c r="I214" s="14"/>
      <c r="J214" s="14" t="s">
        <v>2181</v>
      </c>
      <c r="K214" s="14" t="s">
        <v>2750</v>
      </c>
      <c r="L214" s="14" t="s">
        <v>2183</v>
      </c>
      <c r="M214" s="13" t="s">
        <v>2802</v>
      </c>
    </row>
    <row r="215" spans="1:13" x14ac:dyDescent="0.25">
      <c r="A215" s="16" t="s">
        <v>736</v>
      </c>
      <c r="B215" s="14" t="s">
        <v>2803</v>
      </c>
      <c r="C215" s="14" t="s">
        <v>2177</v>
      </c>
      <c r="D215" s="14" t="s">
        <v>2752</v>
      </c>
      <c r="E215" s="14" t="s">
        <v>2753</v>
      </c>
      <c r="F215" s="14" t="s">
        <v>2180</v>
      </c>
      <c r="G215" s="14" t="s">
        <v>2180</v>
      </c>
      <c r="H215" s="14" t="s">
        <v>2181</v>
      </c>
      <c r="I215" s="14"/>
      <c r="J215" s="14" t="s">
        <v>2181</v>
      </c>
      <c r="K215" s="14" t="s">
        <v>2750</v>
      </c>
      <c r="L215" s="14" t="s">
        <v>2183</v>
      </c>
      <c r="M215" s="13" t="s">
        <v>737</v>
      </c>
    </row>
    <row r="216" spans="1:13" x14ac:dyDescent="0.25">
      <c r="A216" s="16" t="s">
        <v>2804</v>
      </c>
      <c r="B216" s="14" t="s">
        <v>2805</v>
      </c>
      <c r="C216" s="14" t="s">
        <v>2177</v>
      </c>
      <c r="D216" s="14" t="s">
        <v>2752</v>
      </c>
      <c r="E216" s="14" t="s">
        <v>2753</v>
      </c>
      <c r="F216" s="14" t="s">
        <v>2180</v>
      </c>
      <c r="G216" s="14" t="s">
        <v>2180</v>
      </c>
      <c r="H216" s="14" t="s">
        <v>2181</v>
      </c>
      <c r="I216" s="14"/>
      <c r="J216" s="14" t="s">
        <v>2181</v>
      </c>
      <c r="K216" s="14" t="s">
        <v>2750</v>
      </c>
      <c r="L216" s="14" t="s">
        <v>2183</v>
      </c>
      <c r="M216" s="13" t="s">
        <v>2806</v>
      </c>
    </row>
    <row r="217" spans="1:13" x14ac:dyDescent="0.25">
      <c r="A217" s="16" t="s">
        <v>2807</v>
      </c>
      <c r="B217" s="14" t="s">
        <v>2808</v>
      </c>
      <c r="C217" s="14" t="s">
        <v>2177</v>
      </c>
      <c r="D217" s="14" t="s">
        <v>2752</v>
      </c>
      <c r="E217" s="14" t="s">
        <v>2753</v>
      </c>
      <c r="F217" s="14" t="s">
        <v>2180</v>
      </c>
      <c r="G217" s="14" t="s">
        <v>2180</v>
      </c>
      <c r="H217" s="14" t="s">
        <v>2181</v>
      </c>
      <c r="I217" s="14"/>
      <c r="J217" s="14" t="s">
        <v>2181</v>
      </c>
      <c r="K217" s="14" t="s">
        <v>2750</v>
      </c>
      <c r="L217" s="14" t="s">
        <v>2183</v>
      </c>
      <c r="M217" s="13" t="s">
        <v>2809</v>
      </c>
    </row>
    <row r="218" spans="1:13" x14ac:dyDescent="0.25">
      <c r="A218" s="16" t="s">
        <v>2810</v>
      </c>
      <c r="B218" s="14" t="s">
        <v>2811</v>
      </c>
      <c r="C218" s="14" t="s">
        <v>2177</v>
      </c>
      <c r="D218" s="14" t="s">
        <v>2752</v>
      </c>
      <c r="E218" s="14" t="s">
        <v>2753</v>
      </c>
      <c r="F218" s="14" t="s">
        <v>2180</v>
      </c>
      <c r="G218" s="14" t="s">
        <v>2180</v>
      </c>
      <c r="H218" s="14" t="s">
        <v>2181</v>
      </c>
      <c r="I218" s="14"/>
      <c r="J218" s="14" t="s">
        <v>2181</v>
      </c>
      <c r="K218" s="14" t="s">
        <v>2750</v>
      </c>
      <c r="L218" s="14" t="s">
        <v>2183</v>
      </c>
      <c r="M218" s="13" t="s">
        <v>2812</v>
      </c>
    </row>
    <row r="219" spans="1:13" x14ac:dyDescent="0.25">
      <c r="A219" s="16" t="s">
        <v>2813</v>
      </c>
      <c r="B219" s="14" t="s">
        <v>2814</v>
      </c>
      <c r="C219" s="14" t="s">
        <v>2177</v>
      </c>
      <c r="D219" s="14" t="s">
        <v>2752</v>
      </c>
      <c r="E219" s="14" t="s">
        <v>2753</v>
      </c>
      <c r="F219" s="14" t="s">
        <v>2180</v>
      </c>
      <c r="G219" s="14" t="s">
        <v>2180</v>
      </c>
      <c r="H219" s="14" t="s">
        <v>2181</v>
      </c>
      <c r="I219" s="14"/>
      <c r="J219" s="14" t="s">
        <v>2181</v>
      </c>
      <c r="K219" s="14" t="s">
        <v>2750</v>
      </c>
      <c r="L219" s="14" t="s">
        <v>2183</v>
      </c>
      <c r="M219" s="13" t="s">
        <v>2815</v>
      </c>
    </row>
    <row r="220" spans="1:13" x14ac:dyDescent="0.25">
      <c r="A220" s="16" t="s">
        <v>2816</v>
      </c>
      <c r="B220" s="14" t="s">
        <v>2817</v>
      </c>
      <c r="C220" s="14" t="s">
        <v>2177</v>
      </c>
      <c r="D220" s="14" t="s">
        <v>2752</v>
      </c>
      <c r="E220" s="14" t="s">
        <v>2753</v>
      </c>
      <c r="F220" s="14" t="s">
        <v>2180</v>
      </c>
      <c r="G220" s="14" t="s">
        <v>2180</v>
      </c>
      <c r="H220" s="14" t="s">
        <v>2181</v>
      </c>
      <c r="I220" s="14"/>
      <c r="J220" s="14" t="s">
        <v>2181</v>
      </c>
      <c r="K220" s="14" t="s">
        <v>2750</v>
      </c>
      <c r="L220" s="14" t="s">
        <v>2183</v>
      </c>
      <c r="M220" s="13" t="s">
        <v>2818</v>
      </c>
    </row>
    <row r="221" spans="1:13" x14ac:dyDescent="0.25">
      <c r="A221" s="16" t="s">
        <v>2819</v>
      </c>
      <c r="B221" s="14" t="s">
        <v>2820</v>
      </c>
      <c r="C221" s="14" t="s">
        <v>2177</v>
      </c>
      <c r="D221" s="14" t="s">
        <v>2752</v>
      </c>
      <c r="E221" s="14" t="s">
        <v>2753</v>
      </c>
      <c r="F221" s="14" t="s">
        <v>2180</v>
      </c>
      <c r="G221" s="14" t="s">
        <v>2180</v>
      </c>
      <c r="H221" s="14" t="s">
        <v>2181</v>
      </c>
      <c r="I221" s="14"/>
      <c r="J221" s="14" t="s">
        <v>2181</v>
      </c>
      <c r="K221" s="14" t="s">
        <v>2750</v>
      </c>
      <c r="L221" s="14" t="s">
        <v>2183</v>
      </c>
      <c r="M221" s="13" t="s">
        <v>2821</v>
      </c>
    </row>
    <row r="222" spans="1:13" x14ac:dyDescent="0.25">
      <c r="A222" s="16" t="s">
        <v>2822</v>
      </c>
      <c r="B222" s="14" t="s">
        <v>2823</v>
      </c>
      <c r="C222" s="14" t="s">
        <v>2177</v>
      </c>
      <c r="D222" s="14" t="s">
        <v>2752</v>
      </c>
      <c r="E222" s="14" t="s">
        <v>2753</v>
      </c>
      <c r="F222" s="14" t="s">
        <v>2180</v>
      </c>
      <c r="G222" s="14" t="s">
        <v>2180</v>
      </c>
      <c r="H222" s="14" t="s">
        <v>2181</v>
      </c>
      <c r="I222" s="14"/>
      <c r="J222" s="14" t="s">
        <v>2181</v>
      </c>
      <c r="K222" s="14" t="s">
        <v>2750</v>
      </c>
      <c r="L222" s="14" t="s">
        <v>2183</v>
      </c>
      <c r="M222" s="13" t="s">
        <v>2824</v>
      </c>
    </row>
    <row r="223" spans="1:13" x14ac:dyDescent="0.25">
      <c r="A223" s="16" t="s">
        <v>2825</v>
      </c>
      <c r="B223" s="14" t="s">
        <v>2826</v>
      </c>
      <c r="C223" s="14" t="s">
        <v>2177</v>
      </c>
      <c r="D223" s="14" t="s">
        <v>2752</v>
      </c>
      <c r="E223" s="14" t="s">
        <v>2753</v>
      </c>
      <c r="F223" s="14" t="s">
        <v>2180</v>
      </c>
      <c r="G223" s="14" t="s">
        <v>2180</v>
      </c>
      <c r="H223" s="14" t="s">
        <v>2181</v>
      </c>
      <c r="I223" s="14"/>
      <c r="J223" s="14" t="s">
        <v>2181</v>
      </c>
      <c r="K223" s="14" t="s">
        <v>2750</v>
      </c>
      <c r="L223" s="14" t="s">
        <v>2183</v>
      </c>
      <c r="M223" s="13" t="s">
        <v>2827</v>
      </c>
    </row>
    <row r="224" spans="1:13" x14ac:dyDescent="0.25">
      <c r="A224" s="16" t="s">
        <v>1901</v>
      </c>
      <c r="B224" s="14" t="s">
        <v>1902</v>
      </c>
      <c r="C224" s="14" t="s">
        <v>2177</v>
      </c>
      <c r="D224" s="14" t="s">
        <v>2752</v>
      </c>
      <c r="E224" s="14" t="s">
        <v>2753</v>
      </c>
      <c r="F224" s="14" t="s">
        <v>2180</v>
      </c>
      <c r="G224" s="14" t="s">
        <v>2180</v>
      </c>
      <c r="H224" s="14" t="s">
        <v>2181</v>
      </c>
      <c r="I224" s="14"/>
      <c r="J224" s="14" t="s">
        <v>2181</v>
      </c>
      <c r="K224" s="14" t="s">
        <v>2750</v>
      </c>
      <c r="L224" s="14" t="s">
        <v>2183</v>
      </c>
      <c r="M224" s="13" t="s">
        <v>2828</v>
      </c>
    </row>
    <row r="225" spans="1:13" x14ac:dyDescent="0.25">
      <c r="A225" s="16" t="s">
        <v>2829</v>
      </c>
      <c r="B225" s="14" t="s">
        <v>2830</v>
      </c>
      <c r="C225" s="14" t="s">
        <v>2177</v>
      </c>
      <c r="D225" s="14" t="s">
        <v>2752</v>
      </c>
      <c r="E225" s="14" t="s">
        <v>2753</v>
      </c>
      <c r="F225" s="14" t="s">
        <v>2180</v>
      </c>
      <c r="G225" s="14" t="s">
        <v>2180</v>
      </c>
      <c r="H225" s="14" t="s">
        <v>2181</v>
      </c>
      <c r="I225" s="14"/>
      <c r="J225" s="14" t="s">
        <v>2181</v>
      </c>
      <c r="K225" s="14" t="s">
        <v>2750</v>
      </c>
      <c r="L225" s="14" t="s">
        <v>2183</v>
      </c>
      <c r="M225" s="13" t="s">
        <v>2831</v>
      </c>
    </row>
    <row r="226" spans="1:13" x14ac:dyDescent="0.25">
      <c r="A226" s="16" t="s">
        <v>2832</v>
      </c>
      <c r="B226" s="14" t="s">
        <v>2833</v>
      </c>
      <c r="C226" s="14" t="s">
        <v>2177</v>
      </c>
      <c r="D226" s="14" t="s">
        <v>2752</v>
      </c>
      <c r="E226" s="14" t="s">
        <v>2753</v>
      </c>
      <c r="F226" s="14" t="s">
        <v>2180</v>
      </c>
      <c r="G226" s="14" t="s">
        <v>2180</v>
      </c>
      <c r="H226" s="14" t="s">
        <v>2181</v>
      </c>
      <c r="I226" s="14"/>
      <c r="J226" s="14" t="s">
        <v>2181</v>
      </c>
      <c r="K226" s="14" t="s">
        <v>2750</v>
      </c>
      <c r="L226" s="14" t="s">
        <v>2183</v>
      </c>
      <c r="M226" s="13" t="s">
        <v>2834</v>
      </c>
    </row>
    <row r="227" spans="1:13" x14ac:dyDescent="0.25">
      <c r="A227" s="16" t="s">
        <v>1903</v>
      </c>
      <c r="B227" s="14" t="s">
        <v>1904</v>
      </c>
      <c r="C227" s="14" t="s">
        <v>2177</v>
      </c>
      <c r="D227" s="14" t="s">
        <v>2752</v>
      </c>
      <c r="E227" s="14" t="s">
        <v>2753</v>
      </c>
      <c r="F227" s="14" t="s">
        <v>2180</v>
      </c>
      <c r="G227" s="14" t="s">
        <v>2180</v>
      </c>
      <c r="H227" s="14" t="s">
        <v>2181</v>
      </c>
      <c r="I227" s="14"/>
      <c r="J227" s="14" t="s">
        <v>2181</v>
      </c>
      <c r="K227" s="14" t="s">
        <v>2750</v>
      </c>
      <c r="L227" s="14" t="s">
        <v>2183</v>
      </c>
      <c r="M227" s="13" t="s">
        <v>2835</v>
      </c>
    </row>
    <row r="228" spans="1:13" x14ac:dyDescent="0.25">
      <c r="A228" s="16" t="s">
        <v>2836</v>
      </c>
      <c r="B228" s="14" t="s">
        <v>2837</v>
      </c>
      <c r="C228" s="14" t="s">
        <v>2177</v>
      </c>
      <c r="D228" s="14" t="s">
        <v>2752</v>
      </c>
      <c r="E228" s="14" t="s">
        <v>2753</v>
      </c>
      <c r="F228" s="14" t="s">
        <v>2180</v>
      </c>
      <c r="G228" s="14" t="s">
        <v>2180</v>
      </c>
      <c r="H228" s="14" t="s">
        <v>2181</v>
      </c>
      <c r="I228" s="14"/>
      <c r="J228" s="14" t="s">
        <v>2181</v>
      </c>
      <c r="K228" s="14" t="s">
        <v>2750</v>
      </c>
      <c r="L228" s="14" t="s">
        <v>2183</v>
      </c>
      <c r="M228" s="13" t="s">
        <v>2838</v>
      </c>
    </row>
    <row r="229" spans="1:13" x14ac:dyDescent="0.25">
      <c r="A229" s="16" t="s">
        <v>1189</v>
      </c>
      <c r="B229" s="14" t="s">
        <v>1996</v>
      </c>
      <c r="C229" s="14" t="s">
        <v>2177</v>
      </c>
      <c r="D229" s="14" t="s">
        <v>2752</v>
      </c>
      <c r="E229" s="14" t="s">
        <v>2753</v>
      </c>
      <c r="F229" s="14" t="s">
        <v>2180</v>
      </c>
      <c r="G229" s="14" t="s">
        <v>2180</v>
      </c>
      <c r="H229" s="14" t="s">
        <v>2181</v>
      </c>
      <c r="I229" s="14"/>
      <c r="J229" s="14" t="s">
        <v>2181</v>
      </c>
      <c r="K229" s="14" t="s">
        <v>2750</v>
      </c>
      <c r="L229" s="14" t="s">
        <v>2183</v>
      </c>
      <c r="M229" s="13" t="s">
        <v>1190</v>
      </c>
    </row>
    <row r="230" spans="1:13" x14ac:dyDescent="0.25">
      <c r="A230" s="16" t="s">
        <v>2839</v>
      </c>
      <c r="B230" s="14" t="s">
        <v>2840</v>
      </c>
      <c r="C230" s="14" t="s">
        <v>2177</v>
      </c>
      <c r="D230" s="14" t="s">
        <v>2752</v>
      </c>
      <c r="E230" s="14" t="s">
        <v>2753</v>
      </c>
      <c r="F230" s="14" t="s">
        <v>2180</v>
      </c>
      <c r="G230" s="14" t="s">
        <v>2180</v>
      </c>
      <c r="H230" s="14" t="s">
        <v>2181</v>
      </c>
      <c r="I230" s="14"/>
      <c r="J230" s="14" t="s">
        <v>2181</v>
      </c>
      <c r="K230" s="14" t="s">
        <v>2750</v>
      </c>
      <c r="L230" s="14" t="s">
        <v>2183</v>
      </c>
      <c r="M230" s="13" t="s">
        <v>2841</v>
      </c>
    </row>
    <row r="231" spans="1:13" x14ac:dyDescent="0.25">
      <c r="A231" s="16" t="s">
        <v>2842</v>
      </c>
      <c r="B231" s="14" t="s">
        <v>2843</v>
      </c>
      <c r="C231" s="14" t="s">
        <v>2177</v>
      </c>
      <c r="D231" s="14" t="s">
        <v>2752</v>
      </c>
      <c r="E231" s="14" t="s">
        <v>2753</v>
      </c>
      <c r="F231" s="14" t="s">
        <v>2180</v>
      </c>
      <c r="G231" s="14" t="s">
        <v>2180</v>
      </c>
      <c r="H231" s="14" t="s">
        <v>2181</v>
      </c>
      <c r="I231" s="14"/>
      <c r="J231" s="14" t="s">
        <v>2181</v>
      </c>
      <c r="K231" s="14" t="s">
        <v>2750</v>
      </c>
      <c r="L231" s="14" t="s">
        <v>2183</v>
      </c>
      <c r="M231" s="13" t="s">
        <v>2844</v>
      </c>
    </row>
    <row r="232" spans="1:13" x14ac:dyDescent="0.25">
      <c r="A232" s="16" t="s">
        <v>2845</v>
      </c>
      <c r="B232" s="14" t="s">
        <v>2846</v>
      </c>
      <c r="C232" s="14" t="s">
        <v>2177</v>
      </c>
      <c r="D232" s="14" t="s">
        <v>2752</v>
      </c>
      <c r="E232" s="14" t="s">
        <v>2753</v>
      </c>
      <c r="F232" s="14" t="s">
        <v>2180</v>
      </c>
      <c r="G232" s="14" t="s">
        <v>2180</v>
      </c>
      <c r="H232" s="14" t="s">
        <v>2181</v>
      </c>
      <c r="I232" s="14"/>
      <c r="J232" s="14" t="s">
        <v>2181</v>
      </c>
      <c r="K232" s="14" t="s">
        <v>2750</v>
      </c>
      <c r="L232" s="14" t="s">
        <v>2183</v>
      </c>
      <c r="M232" s="13" t="s">
        <v>2847</v>
      </c>
    </row>
    <row r="233" spans="1:13" x14ac:dyDescent="0.25">
      <c r="A233" s="16" t="s">
        <v>2848</v>
      </c>
      <c r="B233" s="14" t="s">
        <v>2849</v>
      </c>
      <c r="C233" s="14" t="s">
        <v>2177</v>
      </c>
      <c r="D233" s="14" t="s">
        <v>2752</v>
      </c>
      <c r="E233" s="14" t="s">
        <v>2753</v>
      </c>
      <c r="F233" s="14" t="s">
        <v>2180</v>
      </c>
      <c r="G233" s="14" t="s">
        <v>2180</v>
      </c>
      <c r="H233" s="14" t="s">
        <v>2181</v>
      </c>
      <c r="I233" s="14"/>
      <c r="J233" s="14" t="s">
        <v>2181</v>
      </c>
      <c r="K233" s="14" t="s">
        <v>2750</v>
      </c>
      <c r="L233" s="14" t="s">
        <v>2183</v>
      </c>
      <c r="M233" s="13" t="s">
        <v>2850</v>
      </c>
    </row>
    <row r="234" spans="1:13" x14ac:dyDescent="0.25">
      <c r="A234" s="16" t="s">
        <v>2851</v>
      </c>
      <c r="B234" s="14" t="s">
        <v>2852</v>
      </c>
      <c r="C234" s="14" t="s">
        <v>2177</v>
      </c>
      <c r="D234" s="14" t="s">
        <v>2752</v>
      </c>
      <c r="E234" s="14" t="s">
        <v>2753</v>
      </c>
      <c r="F234" s="14" t="s">
        <v>2180</v>
      </c>
      <c r="G234" s="14" t="s">
        <v>2180</v>
      </c>
      <c r="H234" s="14" t="s">
        <v>2181</v>
      </c>
      <c r="I234" s="14"/>
      <c r="J234" s="14" t="s">
        <v>2181</v>
      </c>
      <c r="K234" s="14" t="s">
        <v>2750</v>
      </c>
      <c r="L234" s="14" t="s">
        <v>2183</v>
      </c>
      <c r="M234" s="13" t="s">
        <v>2853</v>
      </c>
    </row>
    <row r="235" spans="1:13" x14ac:dyDescent="0.25">
      <c r="A235" s="16" t="s">
        <v>2854</v>
      </c>
      <c r="B235" s="14" t="s">
        <v>2855</v>
      </c>
      <c r="C235" s="14" t="s">
        <v>2177</v>
      </c>
      <c r="D235" s="14" t="s">
        <v>2752</v>
      </c>
      <c r="E235" s="14" t="s">
        <v>2753</v>
      </c>
      <c r="F235" s="14" t="s">
        <v>2180</v>
      </c>
      <c r="G235" s="14" t="s">
        <v>2180</v>
      </c>
      <c r="H235" s="14" t="s">
        <v>2181</v>
      </c>
      <c r="I235" s="14"/>
      <c r="J235" s="14" t="s">
        <v>2181</v>
      </c>
      <c r="K235" s="14" t="s">
        <v>2750</v>
      </c>
      <c r="L235" s="14" t="s">
        <v>2183</v>
      </c>
      <c r="M235" s="13" t="s">
        <v>2856</v>
      </c>
    </row>
    <row r="236" spans="1:13" x14ac:dyDescent="0.25">
      <c r="A236" s="16" t="s">
        <v>2857</v>
      </c>
      <c r="B236" s="14" t="s">
        <v>2858</v>
      </c>
      <c r="C236" s="14" t="s">
        <v>2177</v>
      </c>
      <c r="D236" s="14" t="s">
        <v>2752</v>
      </c>
      <c r="E236" s="14" t="s">
        <v>2753</v>
      </c>
      <c r="F236" s="14" t="s">
        <v>2180</v>
      </c>
      <c r="G236" s="14" t="s">
        <v>2180</v>
      </c>
      <c r="H236" s="14" t="s">
        <v>2181</v>
      </c>
      <c r="I236" s="14"/>
      <c r="J236" s="14" t="s">
        <v>2181</v>
      </c>
      <c r="K236" s="14" t="s">
        <v>2750</v>
      </c>
      <c r="L236" s="14" t="s">
        <v>2183</v>
      </c>
      <c r="M236" s="13" t="s">
        <v>2859</v>
      </c>
    </row>
    <row r="237" spans="1:13" x14ac:dyDescent="0.25">
      <c r="A237" s="16" t="s">
        <v>2860</v>
      </c>
      <c r="B237" s="14" t="s">
        <v>2861</v>
      </c>
      <c r="C237" s="14" t="s">
        <v>2177</v>
      </c>
      <c r="D237" s="14" t="s">
        <v>2752</v>
      </c>
      <c r="E237" s="14" t="s">
        <v>2753</v>
      </c>
      <c r="F237" s="14" t="s">
        <v>2180</v>
      </c>
      <c r="G237" s="14" t="s">
        <v>2180</v>
      </c>
      <c r="H237" s="14" t="s">
        <v>2181</v>
      </c>
      <c r="I237" s="14"/>
      <c r="J237" s="14" t="s">
        <v>2181</v>
      </c>
      <c r="K237" s="14" t="s">
        <v>2750</v>
      </c>
      <c r="L237" s="14" t="s">
        <v>2183</v>
      </c>
      <c r="M237" s="13" t="s">
        <v>2862</v>
      </c>
    </row>
    <row r="238" spans="1:13" x14ac:dyDescent="0.25">
      <c r="A238" s="16" t="s">
        <v>2863</v>
      </c>
      <c r="B238" s="14" t="s">
        <v>2864</v>
      </c>
      <c r="C238" s="14" t="s">
        <v>2177</v>
      </c>
      <c r="D238" s="14" t="s">
        <v>2752</v>
      </c>
      <c r="E238" s="14" t="s">
        <v>2753</v>
      </c>
      <c r="F238" s="14" t="s">
        <v>2180</v>
      </c>
      <c r="G238" s="14" t="s">
        <v>2180</v>
      </c>
      <c r="H238" s="14" t="s">
        <v>2181</v>
      </c>
      <c r="I238" s="14"/>
      <c r="J238" s="14" t="s">
        <v>2181</v>
      </c>
      <c r="K238" s="14" t="s">
        <v>2750</v>
      </c>
      <c r="L238" s="14" t="s">
        <v>2183</v>
      </c>
      <c r="M238" s="13" t="s">
        <v>2865</v>
      </c>
    </row>
    <row r="239" spans="1:13" x14ac:dyDescent="0.25">
      <c r="A239" s="16" t="s">
        <v>2866</v>
      </c>
      <c r="B239" s="14" t="s">
        <v>2867</v>
      </c>
      <c r="C239" s="14" t="s">
        <v>2177</v>
      </c>
      <c r="D239" s="14" t="s">
        <v>2752</v>
      </c>
      <c r="E239" s="14" t="s">
        <v>2753</v>
      </c>
      <c r="F239" s="14" t="s">
        <v>2180</v>
      </c>
      <c r="G239" s="14" t="s">
        <v>2180</v>
      </c>
      <c r="H239" s="14" t="s">
        <v>2181</v>
      </c>
      <c r="I239" s="14"/>
      <c r="J239" s="14" t="s">
        <v>2181</v>
      </c>
      <c r="K239" s="14" t="s">
        <v>2750</v>
      </c>
      <c r="L239" s="14" t="s">
        <v>2183</v>
      </c>
      <c r="M239" s="13" t="s">
        <v>2868</v>
      </c>
    </row>
    <row r="240" spans="1:13" x14ac:dyDescent="0.25">
      <c r="A240" s="16" t="s">
        <v>2869</v>
      </c>
      <c r="B240" s="14" t="s">
        <v>2870</v>
      </c>
      <c r="C240" s="14" t="s">
        <v>2177</v>
      </c>
      <c r="D240" s="14" t="s">
        <v>2752</v>
      </c>
      <c r="E240" s="14" t="s">
        <v>2753</v>
      </c>
      <c r="F240" s="14" t="s">
        <v>2180</v>
      </c>
      <c r="G240" s="14" t="s">
        <v>2180</v>
      </c>
      <c r="H240" s="14" t="s">
        <v>2181</v>
      </c>
      <c r="I240" s="14"/>
      <c r="J240" s="14" t="s">
        <v>2181</v>
      </c>
      <c r="K240" s="14" t="s">
        <v>2750</v>
      </c>
      <c r="L240" s="14" t="s">
        <v>2183</v>
      </c>
      <c r="M240" s="13" t="s">
        <v>2871</v>
      </c>
    </row>
    <row r="241" spans="1:13" x14ac:dyDescent="0.25">
      <c r="A241" s="16" t="s">
        <v>2872</v>
      </c>
      <c r="B241" s="14" t="s">
        <v>2873</v>
      </c>
      <c r="C241" s="14" t="s">
        <v>2177</v>
      </c>
      <c r="D241" s="14" t="s">
        <v>2752</v>
      </c>
      <c r="E241" s="14" t="s">
        <v>2753</v>
      </c>
      <c r="F241" s="14" t="s">
        <v>2180</v>
      </c>
      <c r="G241" s="14" t="s">
        <v>2180</v>
      </c>
      <c r="H241" s="14" t="s">
        <v>2181</v>
      </c>
      <c r="I241" s="14"/>
      <c r="J241" s="14" t="s">
        <v>2181</v>
      </c>
      <c r="K241" s="14" t="s">
        <v>2750</v>
      </c>
      <c r="L241" s="14" t="s">
        <v>2183</v>
      </c>
      <c r="M241" s="13" t="s">
        <v>2874</v>
      </c>
    </row>
    <row r="242" spans="1:13" x14ac:dyDescent="0.25">
      <c r="A242" s="16" t="s">
        <v>2875</v>
      </c>
      <c r="B242" s="14" t="s">
        <v>2876</v>
      </c>
      <c r="C242" s="14" t="s">
        <v>2177</v>
      </c>
      <c r="D242" s="14" t="s">
        <v>2752</v>
      </c>
      <c r="E242" s="14" t="s">
        <v>2753</v>
      </c>
      <c r="F242" s="14" t="s">
        <v>2180</v>
      </c>
      <c r="G242" s="14" t="s">
        <v>2180</v>
      </c>
      <c r="H242" s="14" t="s">
        <v>2181</v>
      </c>
      <c r="I242" s="14"/>
      <c r="J242" s="14" t="s">
        <v>2181</v>
      </c>
      <c r="K242" s="14" t="s">
        <v>2750</v>
      </c>
      <c r="L242" s="14" t="s">
        <v>2183</v>
      </c>
      <c r="M242" s="13" t="s">
        <v>2877</v>
      </c>
    </row>
    <row r="243" spans="1:13" x14ac:dyDescent="0.25">
      <c r="A243" s="16" t="s">
        <v>2878</v>
      </c>
      <c r="B243" s="14" t="s">
        <v>2879</v>
      </c>
      <c r="C243" s="14" t="s">
        <v>2177</v>
      </c>
      <c r="D243" s="14" t="s">
        <v>2752</v>
      </c>
      <c r="E243" s="14" t="s">
        <v>2753</v>
      </c>
      <c r="F243" s="14" t="s">
        <v>2180</v>
      </c>
      <c r="G243" s="14" t="s">
        <v>2180</v>
      </c>
      <c r="H243" s="14" t="s">
        <v>2181</v>
      </c>
      <c r="I243" s="14"/>
      <c r="J243" s="14" t="s">
        <v>2181</v>
      </c>
      <c r="K243" s="14" t="s">
        <v>2750</v>
      </c>
      <c r="L243" s="14" t="s">
        <v>2183</v>
      </c>
      <c r="M243" s="13" t="s">
        <v>2880</v>
      </c>
    </row>
    <row r="244" spans="1:13" x14ac:dyDescent="0.25">
      <c r="A244" s="16" t="s">
        <v>2881</v>
      </c>
      <c r="B244" s="14" t="s">
        <v>2882</v>
      </c>
      <c r="C244" s="14" t="s">
        <v>2177</v>
      </c>
      <c r="D244" s="14" t="s">
        <v>2752</v>
      </c>
      <c r="E244" s="14" t="s">
        <v>2753</v>
      </c>
      <c r="F244" s="14" t="s">
        <v>2180</v>
      </c>
      <c r="G244" s="14" t="s">
        <v>2180</v>
      </c>
      <c r="H244" s="14" t="s">
        <v>2181</v>
      </c>
      <c r="I244" s="14"/>
      <c r="J244" s="14" t="s">
        <v>2181</v>
      </c>
      <c r="K244" s="14" t="s">
        <v>2750</v>
      </c>
      <c r="L244" s="14" t="s">
        <v>2183</v>
      </c>
      <c r="M244" s="13" t="s">
        <v>2883</v>
      </c>
    </row>
    <row r="245" spans="1:13" x14ac:dyDescent="0.25">
      <c r="A245" s="16" t="s">
        <v>2884</v>
      </c>
      <c r="B245" s="14" t="s">
        <v>2885</v>
      </c>
      <c r="C245" s="14" t="s">
        <v>2177</v>
      </c>
      <c r="D245" s="14" t="s">
        <v>2752</v>
      </c>
      <c r="E245" s="14" t="s">
        <v>2753</v>
      </c>
      <c r="F245" s="14" t="s">
        <v>2180</v>
      </c>
      <c r="G245" s="14" t="s">
        <v>2180</v>
      </c>
      <c r="H245" s="14" t="s">
        <v>2181</v>
      </c>
      <c r="I245" s="14"/>
      <c r="J245" s="14" t="s">
        <v>2181</v>
      </c>
      <c r="K245" s="14" t="s">
        <v>2750</v>
      </c>
      <c r="L245" s="14" t="s">
        <v>2183</v>
      </c>
      <c r="M245" s="13" t="s">
        <v>2886</v>
      </c>
    </row>
    <row r="246" spans="1:13" x14ac:dyDescent="0.25">
      <c r="A246" s="16" t="s">
        <v>2887</v>
      </c>
      <c r="B246" s="14" t="s">
        <v>2888</v>
      </c>
      <c r="C246" s="14" t="s">
        <v>2177</v>
      </c>
      <c r="D246" s="14" t="s">
        <v>2752</v>
      </c>
      <c r="E246" s="14" t="s">
        <v>2753</v>
      </c>
      <c r="F246" s="14" t="s">
        <v>2180</v>
      </c>
      <c r="G246" s="14" t="s">
        <v>2180</v>
      </c>
      <c r="H246" s="14" t="s">
        <v>2181</v>
      </c>
      <c r="I246" s="14"/>
      <c r="J246" s="14" t="s">
        <v>2181</v>
      </c>
      <c r="K246" s="14" t="s">
        <v>2750</v>
      </c>
      <c r="L246" s="14" t="s">
        <v>2183</v>
      </c>
      <c r="M246" s="13" t="s">
        <v>2889</v>
      </c>
    </row>
    <row r="247" spans="1:13" x14ac:dyDescent="0.25">
      <c r="A247" s="16" t="s">
        <v>2890</v>
      </c>
      <c r="B247" s="14" t="s">
        <v>2891</v>
      </c>
      <c r="C247" s="14" t="s">
        <v>2177</v>
      </c>
      <c r="D247" s="14" t="s">
        <v>2752</v>
      </c>
      <c r="E247" s="14" t="s">
        <v>2753</v>
      </c>
      <c r="F247" s="14" t="s">
        <v>2180</v>
      </c>
      <c r="G247" s="14" t="s">
        <v>2180</v>
      </c>
      <c r="H247" s="14" t="s">
        <v>2181</v>
      </c>
      <c r="I247" s="14"/>
      <c r="J247" s="14" t="s">
        <v>2181</v>
      </c>
      <c r="K247" s="14" t="s">
        <v>2750</v>
      </c>
      <c r="L247" s="14" t="s">
        <v>2183</v>
      </c>
      <c r="M247" s="13" t="s">
        <v>2892</v>
      </c>
    </row>
    <row r="248" spans="1:13" x14ac:dyDescent="0.25">
      <c r="A248" s="16" t="s">
        <v>2893</v>
      </c>
      <c r="B248" s="14" t="s">
        <v>2894</v>
      </c>
      <c r="C248" s="14" t="s">
        <v>2177</v>
      </c>
      <c r="D248" s="14" t="s">
        <v>2752</v>
      </c>
      <c r="E248" s="14" t="s">
        <v>2753</v>
      </c>
      <c r="F248" s="14" t="s">
        <v>2180</v>
      </c>
      <c r="G248" s="14" t="s">
        <v>2180</v>
      </c>
      <c r="H248" s="14" t="s">
        <v>2181</v>
      </c>
      <c r="I248" s="14"/>
      <c r="J248" s="14" t="s">
        <v>2181</v>
      </c>
      <c r="K248" s="14" t="s">
        <v>2750</v>
      </c>
      <c r="L248" s="14" t="s">
        <v>2183</v>
      </c>
      <c r="M248" s="13" t="s">
        <v>2895</v>
      </c>
    </row>
    <row r="249" spans="1:13" x14ac:dyDescent="0.25">
      <c r="A249" s="16" t="s">
        <v>2896</v>
      </c>
      <c r="B249" s="14" t="s">
        <v>2897</v>
      </c>
      <c r="C249" s="14" t="s">
        <v>2177</v>
      </c>
      <c r="D249" s="14" t="s">
        <v>2752</v>
      </c>
      <c r="E249" s="14" t="s">
        <v>2753</v>
      </c>
      <c r="F249" s="14" t="s">
        <v>2180</v>
      </c>
      <c r="G249" s="14" t="s">
        <v>2180</v>
      </c>
      <c r="H249" s="14" t="s">
        <v>2181</v>
      </c>
      <c r="I249" s="14"/>
      <c r="J249" s="14" t="s">
        <v>2181</v>
      </c>
      <c r="K249" s="14" t="s">
        <v>2750</v>
      </c>
      <c r="L249" s="14" t="s">
        <v>2183</v>
      </c>
      <c r="M249" s="13" t="s">
        <v>2898</v>
      </c>
    </row>
    <row r="250" spans="1:13" x14ac:dyDescent="0.25">
      <c r="A250" s="16" t="s">
        <v>2899</v>
      </c>
      <c r="B250" s="14" t="s">
        <v>2900</v>
      </c>
      <c r="C250" s="14" t="s">
        <v>2177</v>
      </c>
      <c r="D250" s="14" t="s">
        <v>2752</v>
      </c>
      <c r="E250" s="14" t="s">
        <v>2753</v>
      </c>
      <c r="F250" s="14" t="s">
        <v>2180</v>
      </c>
      <c r="G250" s="14" t="s">
        <v>2180</v>
      </c>
      <c r="H250" s="14" t="s">
        <v>2181</v>
      </c>
      <c r="I250" s="14"/>
      <c r="J250" s="14" t="s">
        <v>2181</v>
      </c>
      <c r="K250" s="14" t="s">
        <v>2750</v>
      </c>
      <c r="L250" s="14" t="s">
        <v>2183</v>
      </c>
      <c r="M250" s="13" t="s">
        <v>2901</v>
      </c>
    </row>
    <row r="251" spans="1:13" x14ac:dyDescent="0.25">
      <c r="A251" s="16" t="s">
        <v>2902</v>
      </c>
      <c r="B251" s="14" t="s">
        <v>2903</v>
      </c>
      <c r="C251" s="14" t="s">
        <v>2177</v>
      </c>
      <c r="D251" s="14" t="s">
        <v>2752</v>
      </c>
      <c r="E251" s="14" t="s">
        <v>2753</v>
      </c>
      <c r="F251" s="14" t="s">
        <v>2180</v>
      </c>
      <c r="G251" s="14" t="s">
        <v>2180</v>
      </c>
      <c r="H251" s="14" t="s">
        <v>2181</v>
      </c>
      <c r="I251" s="14"/>
      <c r="J251" s="14" t="s">
        <v>2181</v>
      </c>
      <c r="K251" s="14" t="s">
        <v>2750</v>
      </c>
      <c r="L251" s="14" t="s">
        <v>2183</v>
      </c>
      <c r="M251" s="13" t="s">
        <v>2904</v>
      </c>
    </row>
    <row r="252" spans="1:13" x14ac:dyDescent="0.25">
      <c r="A252" s="16" t="s">
        <v>2905</v>
      </c>
      <c r="B252" s="14" t="s">
        <v>2906</v>
      </c>
      <c r="C252" s="14" t="s">
        <v>2177</v>
      </c>
      <c r="D252" s="14" t="s">
        <v>2752</v>
      </c>
      <c r="E252" s="14" t="s">
        <v>2753</v>
      </c>
      <c r="F252" s="14" t="s">
        <v>2180</v>
      </c>
      <c r="G252" s="14" t="s">
        <v>2180</v>
      </c>
      <c r="H252" s="14" t="s">
        <v>2181</v>
      </c>
      <c r="I252" s="14"/>
      <c r="J252" s="14" t="s">
        <v>2181</v>
      </c>
      <c r="K252" s="14" t="s">
        <v>2750</v>
      </c>
      <c r="L252" s="14" t="s">
        <v>2183</v>
      </c>
      <c r="M252" s="13" t="s">
        <v>2907</v>
      </c>
    </row>
    <row r="253" spans="1:13" x14ac:dyDescent="0.25">
      <c r="A253" s="16" t="s">
        <v>2908</v>
      </c>
      <c r="B253" s="14" t="s">
        <v>2909</v>
      </c>
      <c r="C253" s="14" t="s">
        <v>2177</v>
      </c>
      <c r="D253" s="14" t="s">
        <v>2752</v>
      </c>
      <c r="E253" s="14" t="s">
        <v>2753</v>
      </c>
      <c r="F253" s="14" t="s">
        <v>2180</v>
      </c>
      <c r="G253" s="14" t="s">
        <v>2180</v>
      </c>
      <c r="H253" s="14" t="s">
        <v>2181</v>
      </c>
      <c r="I253" s="14"/>
      <c r="J253" s="14" t="s">
        <v>2181</v>
      </c>
      <c r="K253" s="14" t="s">
        <v>2750</v>
      </c>
      <c r="L253" s="14" t="s">
        <v>2183</v>
      </c>
      <c r="M253" s="13" t="s">
        <v>2910</v>
      </c>
    </row>
    <row r="254" spans="1:13" x14ac:dyDescent="0.25">
      <c r="A254" s="16" t="s">
        <v>2911</v>
      </c>
      <c r="B254" s="14" t="s">
        <v>2912</v>
      </c>
      <c r="C254" s="14" t="s">
        <v>2177</v>
      </c>
      <c r="D254" s="14" t="s">
        <v>2752</v>
      </c>
      <c r="E254" s="14" t="s">
        <v>2753</v>
      </c>
      <c r="F254" s="14" t="s">
        <v>2180</v>
      </c>
      <c r="G254" s="14" t="s">
        <v>2180</v>
      </c>
      <c r="H254" s="14" t="s">
        <v>2181</v>
      </c>
      <c r="I254" s="14"/>
      <c r="J254" s="14" t="s">
        <v>2181</v>
      </c>
      <c r="K254" s="14" t="s">
        <v>2750</v>
      </c>
      <c r="L254" s="14" t="s">
        <v>2183</v>
      </c>
      <c r="M254" s="13" t="s">
        <v>2913</v>
      </c>
    </row>
    <row r="255" spans="1:13" x14ac:dyDescent="0.25">
      <c r="A255" s="16" t="s">
        <v>2914</v>
      </c>
      <c r="B255" s="14" t="s">
        <v>2915</v>
      </c>
      <c r="C255" s="14" t="s">
        <v>2177</v>
      </c>
      <c r="D255" s="14" t="s">
        <v>2752</v>
      </c>
      <c r="E255" s="14" t="s">
        <v>2753</v>
      </c>
      <c r="F255" s="14" t="s">
        <v>2180</v>
      </c>
      <c r="G255" s="14" t="s">
        <v>2180</v>
      </c>
      <c r="H255" s="14" t="s">
        <v>2181</v>
      </c>
      <c r="I255" s="14"/>
      <c r="J255" s="14" t="s">
        <v>2181</v>
      </c>
      <c r="K255" s="14" t="s">
        <v>2750</v>
      </c>
      <c r="L255" s="14" t="s">
        <v>2183</v>
      </c>
      <c r="M255" s="13" t="s">
        <v>2916</v>
      </c>
    </row>
    <row r="256" spans="1:13" x14ac:dyDescent="0.25">
      <c r="A256" s="16" t="s">
        <v>2917</v>
      </c>
      <c r="B256" s="14" t="s">
        <v>2918</v>
      </c>
      <c r="C256" s="14" t="s">
        <v>2177</v>
      </c>
      <c r="D256" s="14" t="s">
        <v>2752</v>
      </c>
      <c r="E256" s="14" t="s">
        <v>2753</v>
      </c>
      <c r="F256" s="14" t="s">
        <v>2180</v>
      </c>
      <c r="G256" s="14" t="s">
        <v>2180</v>
      </c>
      <c r="H256" s="14" t="s">
        <v>2181</v>
      </c>
      <c r="I256" s="14"/>
      <c r="J256" s="14" t="s">
        <v>2181</v>
      </c>
      <c r="K256" s="14" t="s">
        <v>2750</v>
      </c>
      <c r="L256" s="14" t="s">
        <v>2183</v>
      </c>
      <c r="M256" s="13" t="s">
        <v>2919</v>
      </c>
    </row>
    <row r="257" spans="1:13" x14ac:dyDescent="0.25">
      <c r="A257" s="16" t="s">
        <v>2920</v>
      </c>
      <c r="B257" s="14" t="s">
        <v>2921</v>
      </c>
      <c r="C257" s="14" t="s">
        <v>2177</v>
      </c>
      <c r="D257" s="14" t="s">
        <v>2752</v>
      </c>
      <c r="E257" s="14" t="s">
        <v>2753</v>
      </c>
      <c r="F257" s="14" t="s">
        <v>2180</v>
      </c>
      <c r="G257" s="14" t="s">
        <v>2180</v>
      </c>
      <c r="H257" s="14" t="s">
        <v>2181</v>
      </c>
      <c r="I257" s="14"/>
      <c r="J257" s="14" t="s">
        <v>2181</v>
      </c>
      <c r="K257" s="14" t="s">
        <v>2750</v>
      </c>
      <c r="L257" s="14" t="s">
        <v>2183</v>
      </c>
      <c r="M257" s="13" t="s">
        <v>2922</v>
      </c>
    </row>
    <row r="258" spans="1:13" x14ac:dyDescent="0.25">
      <c r="A258" s="16" t="s">
        <v>2923</v>
      </c>
      <c r="B258" s="14" t="s">
        <v>2924</v>
      </c>
      <c r="C258" s="14" t="s">
        <v>2177</v>
      </c>
      <c r="D258" s="14" t="s">
        <v>2752</v>
      </c>
      <c r="E258" s="14" t="s">
        <v>2753</v>
      </c>
      <c r="F258" s="14" t="s">
        <v>2180</v>
      </c>
      <c r="G258" s="14" t="s">
        <v>2180</v>
      </c>
      <c r="H258" s="14" t="s">
        <v>2181</v>
      </c>
      <c r="I258" s="14"/>
      <c r="J258" s="14" t="s">
        <v>2181</v>
      </c>
      <c r="K258" s="14" t="s">
        <v>2750</v>
      </c>
      <c r="L258" s="14" t="s">
        <v>2183</v>
      </c>
      <c r="M258" s="13" t="s">
        <v>2925</v>
      </c>
    </row>
    <row r="259" spans="1:13" x14ac:dyDescent="0.25">
      <c r="A259" s="16" t="s">
        <v>2926</v>
      </c>
      <c r="B259" s="14" t="s">
        <v>2927</v>
      </c>
      <c r="C259" s="14" t="s">
        <v>2177</v>
      </c>
      <c r="D259" s="14" t="s">
        <v>2752</v>
      </c>
      <c r="E259" s="14" t="s">
        <v>2753</v>
      </c>
      <c r="F259" s="14" t="s">
        <v>2180</v>
      </c>
      <c r="G259" s="14" t="s">
        <v>2180</v>
      </c>
      <c r="H259" s="14" t="s">
        <v>2181</v>
      </c>
      <c r="I259" s="14"/>
      <c r="J259" s="14" t="s">
        <v>2181</v>
      </c>
      <c r="K259" s="14" t="s">
        <v>2750</v>
      </c>
      <c r="L259" s="14" t="s">
        <v>2183</v>
      </c>
      <c r="M259" s="13" t="s">
        <v>2928</v>
      </c>
    </row>
    <row r="260" spans="1:13" x14ac:dyDescent="0.25">
      <c r="A260" s="16" t="s">
        <v>1927</v>
      </c>
      <c r="B260" s="14" t="s">
        <v>1928</v>
      </c>
      <c r="C260" s="14" t="s">
        <v>2177</v>
      </c>
      <c r="D260" s="14" t="s">
        <v>2752</v>
      </c>
      <c r="E260" s="14" t="s">
        <v>2753</v>
      </c>
      <c r="F260" s="14" t="s">
        <v>2180</v>
      </c>
      <c r="G260" s="14" t="s">
        <v>2180</v>
      </c>
      <c r="H260" s="14" t="s">
        <v>2181</v>
      </c>
      <c r="I260" s="14"/>
      <c r="J260" s="14" t="s">
        <v>2181</v>
      </c>
      <c r="K260" s="14" t="s">
        <v>2750</v>
      </c>
      <c r="L260" s="14" t="s">
        <v>2183</v>
      </c>
      <c r="M260" s="13" t="s">
        <v>2929</v>
      </c>
    </row>
    <row r="261" spans="1:13" x14ac:dyDescent="0.25">
      <c r="A261" s="16" t="s">
        <v>2930</v>
      </c>
      <c r="B261" s="14" t="s">
        <v>2931</v>
      </c>
      <c r="C261" s="14" t="s">
        <v>2177</v>
      </c>
      <c r="D261" s="14" t="s">
        <v>2752</v>
      </c>
      <c r="E261" s="14" t="s">
        <v>2753</v>
      </c>
      <c r="F261" s="14" t="s">
        <v>2180</v>
      </c>
      <c r="G261" s="14" t="s">
        <v>2180</v>
      </c>
      <c r="H261" s="14" t="s">
        <v>2181</v>
      </c>
      <c r="I261" s="14"/>
      <c r="J261" s="14" t="s">
        <v>2181</v>
      </c>
      <c r="K261" s="14" t="s">
        <v>2750</v>
      </c>
      <c r="L261" s="14" t="s">
        <v>2183</v>
      </c>
      <c r="M261" s="13" t="s">
        <v>2932</v>
      </c>
    </row>
    <row r="262" spans="1:13" x14ac:dyDescent="0.25">
      <c r="A262" s="16" t="s">
        <v>2933</v>
      </c>
      <c r="B262" s="14" t="s">
        <v>2934</v>
      </c>
      <c r="C262" s="14" t="s">
        <v>2177</v>
      </c>
      <c r="D262" s="14" t="s">
        <v>2752</v>
      </c>
      <c r="E262" s="14" t="s">
        <v>2753</v>
      </c>
      <c r="F262" s="14" t="s">
        <v>2180</v>
      </c>
      <c r="G262" s="14" t="s">
        <v>2180</v>
      </c>
      <c r="H262" s="14" t="s">
        <v>2181</v>
      </c>
      <c r="I262" s="14"/>
      <c r="J262" s="14" t="s">
        <v>2181</v>
      </c>
      <c r="K262" s="14" t="s">
        <v>2750</v>
      </c>
      <c r="L262" s="14" t="s">
        <v>2183</v>
      </c>
      <c r="M262" s="13" t="s">
        <v>2935</v>
      </c>
    </row>
    <row r="263" spans="1:13" x14ac:dyDescent="0.25">
      <c r="A263" s="16" t="s">
        <v>1326</v>
      </c>
      <c r="B263" s="14" t="s">
        <v>2936</v>
      </c>
      <c r="C263" s="14" t="s">
        <v>2177</v>
      </c>
      <c r="D263" s="14" t="s">
        <v>2752</v>
      </c>
      <c r="E263" s="14" t="s">
        <v>2753</v>
      </c>
      <c r="F263" s="14" t="s">
        <v>2180</v>
      </c>
      <c r="G263" s="14" t="s">
        <v>2180</v>
      </c>
      <c r="H263" s="14" t="s">
        <v>2181</v>
      </c>
      <c r="I263" s="14"/>
      <c r="J263" s="14" t="s">
        <v>2181</v>
      </c>
      <c r="K263" s="14" t="s">
        <v>2750</v>
      </c>
      <c r="L263" s="14" t="s">
        <v>2183</v>
      </c>
      <c r="M263" s="13" t="s">
        <v>1327</v>
      </c>
    </row>
    <row r="264" spans="1:13" x14ac:dyDescent="0.25">
      <c r="A264" s="16" t="s">
        <v>706</v>
      </c>
      <c r="B264" s="14" t="s">
        <v>2937</v>
      </c>
      <c r="C264" s="14" t="s">
        <v>2177</v>
      </c>
      <c r="D264" s="14" t="s">
        <v>2752</v>
      </c>
      <c r="E264" s="14" t="s">
        <v>2753</v>
      </c>
      <c r="F264" s="14" t="s">
        <v>2180</v>
      </c>
      <c r="G264" s="14" t="s">
        <v>2180</v>
      </c>
      <c r="H264" s="14" t="s">
        <v>2181</v>
      </c>
      <c r="I264" s="14"/>
      <c r="J264" s="14" t="s">
        <v>2181</v>
      </c>
      <c r="K264" s="14" t="s">
        <v>2750</v>
      </c>
      <c r="L264" s="14" t="s">
        <v>2183</v>
      </c>
      <c r="M264" s="13" t="s">
        <v>707</v>
      </c>
    </row>
    <row r="265" spans="1:13" x14ac:dyDescent="0.25">
      <c r="A265" s="16" t="s">
        <v>2938</v>
      </c>
      <c r="B265" s="14" t="s">
        <v>2939</v>
      </c>
      <c r="C265" s="14" t="s">
        <v>2177</v>
      </c>
      <c r="D265" s="14" t="s">
        <v>2752</v>
      </c>
      <c r="E265" s="14" t="s">
        <v>2753</v>
      </c>
      <c r="F265" s="14" t="s">
        <v>2180</v>
      </c>
      <c r="G265" s="14" t="s">
        <v>2180</v>
      </c>
      <c r="H265" s="14" t="s">
        <v>2181</v>
      </c>
      <c r="I265" s="14"/>
      <c r="J265" s="14" t="s">
        <v>2181</v>
      </c>
      <c r="K265" s="14" t="s">
        <v>2750</v>
      </c>
      <c r="L265" s="14" t="s">
        <v>2183</v>
      </c>
      <c r="M265" s="13" t="s">
        <v>2940</v>
      </c>
    </row>
    <row r="266" spans="1:13" x14ac:dyDescent="0.25">
      <c r="A266" s="16" t="s">
        <v>2941</v>
      </c>
      <c r="B266" s="14" t="s">
        <v>2942</v>
      </c>
      <c r="C266" s="14" t="s">
        <v>2177</v>
      </c>
      <c r="D266" s="14" t="s">
        <v>2752</v>
      </c>
      <c r="E266" s="14" t="s">
        <v>2753</v>
      </c>
      <c r="F266" s="14" t="s">
        <v>2180</v>
      </c>
      <c r="G266" s="14" t="s">
        <v>2180</v>
      </c>
      <c r="H266" s="14" t="s">
        <v>2181</v>
      </c>
      <c r="I266" s="14"/>
      <c r="J266" s="14" t="s">
        <v>2181</v>
      </c>
      <c r="K266" s="14" t="s">
        <v>2750</v>
      </c>
      <c r="L266" s="14" t="s">
        <v>2183</v>
      </c>
      <c r="M266" s="13" t="s">
        <v>2943</v>
      </c>
    </row>
    <row r="267" spans="1:13" x14ac:dyDescent="0.25">
      <c r="A267" s="16" t="s">
        <v>2944</v>
      </c>
      <c r="B267" s="14" t="s">
        <v>2945</v>
      </c>
      <c r="C267" s="14" t="s">
        <v>2177</v>
      </c>
      <c r="D267" s="14" t="s">
        <v>2752</v>
      </c>
      <c r="E267" s="14" t="s">
        <v>2753</v>
      </c>
      <c r="F267" s="14" t="s">
        <v>2180</v>
      </c>
      <c r="G267" s="14" t="s">
        <v>2180</v>
      </c>
      <c r="H267" s="14" t="s">
        <v>2181</v>
      </c>
      <c r="I267" s="14"/>
      <c r="J267" s="14" t="s">
        <v>2181</v>
      </c>
      <c r="K267" s="14" t="s">
        <v>2750</v>
      </c>
      <c r="L267" s="14" t="s">
        <v>2183</v>
      </c>
      <c r="M267" s="13" t="s">
        <v>2946</v>
      </c>
    </row>
    <row r="268" spans="1:13" x14ac:dyDescent="0.25">
      <c r="A268" s="16" t="s">
        <v>2947</v>
      </c>
      <c r="B268" s="14" t="s">
        <v>2948</v>
      </c>
      <c r="C268" s="14" t="s">
        <v>2177</v>
      </c>
      <c r="D268" s="14" t="s">
        <v>2752</v>
      </c>
      <c r="E268" s="14" t="s">
        <v>2753</v>
      </c>
      <c r="F268" s="14" t="s">
        <v>2180</v>
      </c>
      <c r="G268" s="14" t="s">
        <v>2180</v>
      </c>
      <c r="H268" s="14" t="s">
        <v>2181</v>
      </c>
      <c r="I268" s="14"/>
      <c r="J268" s="14" t="s">
        <v>2181</v>
      </c>
      <c r="K268" s="14" t="s">
        <v>2750</v>
      </c>
      <c r="L268" s="14" t="s">
        <v>2183</v>
      </c>
      <c r="M268" s="13" t="s">
        <v>2949</v>
      </c>
    </row>
    <row r="269" spans="1:13" x14ac:dyDescent="0.25">
      <c r="A269" s="16" t="s">
        <v>2950</v>
      </c>
      <c r="B269" s="14" t="s">
        <v>2951</v>
      </c>
      <c r="C269" s="14" t="s">
        <v>2177</v>
      </c>
      <c r="D269" s="14" t="s">
        <v>2752</v>
      </c>
      <c r="E269" s="14" t="s">
        <v>2753</v>
      </c>
      <c r="F269" s="14" t="s">
        <v>2180</v>
      </c>
      <c r="G269" s="14" t="s">
        <v>2180</v>
      </c>
      <c r="H269" s="14" t="s">
        <v>2181</v>
      </c>
      <c r="I269" s="14"/>
      <c r="J269" s="14" t="s">
        <v>2181</v>
      </c>
      <c r="K269" s="14" t="s">
        <v>2750</v>
      </c>
      <c r="L269" s="14" t="s">
        <v>2183</v>
      </c>
      <c r="M269" s="13" t="s">
        <v>2952</v>
      </c>
    </row>
    <row r="270" spans="1:13" x14ac:dyDescent="0.25">
      <c r="A270" s="16" t="s">
        <v>2953</v>
      </c>
      <c r="B270" s="14" t="s">
        <v>2954</v>
      </c>
      <c r="C270" s="14" t="s">
        <v>2177</v>
      </c>
      <c r="D270" s="14" t="s">
        <v>2752</v>
      </c>
      <c r="E270" s="14" t="s">
        <v>2753</v>
      </c>
      <c r="F270" s="14" t="s">
        <v>2180</v>
      </c>
      <c r="G270" s="14" t="s">
        <v>2180</v>
      </c>
      <c r="H270" s="14" t="s">
        <v>2181</v>
      </c>
      <c r="I270" s="14"/>
      <c r="J270" s="14" t="s">
        <v>2181</v>
      </c>
      <c r="K270" s="14" t="s">
        <v>2750</v>
      </c>
      <c r="L270" s="14" t="s">
        <v>2183</v>
      </c>
      <c r="M270" s="13" t="s">
        <v>2955</v>
      </c>
    </row>
    <row r="271" spans="1:13" x14ac:dyDescent="0.25">
      <c r="A271" s="16" t="s">
        <v>2956</v>
      </c>
      <c r="B271" s="14" t="s">
        <v>2957</v>
      </c>
      <c r="C271" s="14" t="s">
        <v>2177</v>
      </c>
      <c r="D271" s="14" t="s">
        <v>2752</v>
      </c>
      <c r="E271" s="14" t="s">
        <v>2753</v>
      </c>
      <c r="F271" s="14" t="s">
        <v>2180</v>
      </c>
      <c r="G271" s="14" t="s">
        <v>2180</v>
      </c>
      <c r="H271" s="14" t="s">
        <v>2181</v>
      </c>
      <c r="I271" s="14"/>
      <c r="J271" s="14" t="s">
        <v>2181</v>
      </c>
      <c r="K271" s="14" t="s">
        <v>2750</v>
      </c>
      <c r="L271" s="14" t="s">
        <v>2183</v>
      </c>
      <c r="M271" s="13" t="s">
        <v>2958</v>
      </c>
    </row>
    <row r="272" spans="1:13" x14ac:dyDescent="0.25">
      <c r="A272" s="16" t="s">
        <v>2959</v>
      </c>
      <c r="B272" s="14" t="s">
        <v>2960</v>
      </c>
      <c r="C272" s="14" t="s">
        <v>2177</v>
      </c>
      <c r="D272" s="14" t="s">
        <v>2752</v>
      </c>
      <c r="E272" s="14" t="s">
        <v>2753</v>
      </c>
      <c r="F272" s="14" t="s">
        <v>2180</v>
      </c>
      <c r="G272" s="14" t="s">
        <v>2180</v>
      </c>
      <c r="H272" s="14" t="s">
        <v>2181</v>
      </c>
      <c r="I272" s="14"/>
      <c r="J272" s="14" t="s">
        <v>2181</v>
      </c>
      <c r="K272" s="14" t="s">
        <v>2750</v>
      </c>
      <c r="L272" s="14" t="s">
        <v>2183</v>
      </c>
      <c r="M272" s="13" t="s">
        <v>2961</v>
      </c>
    </row>
    <row r="273" spans="1:13" x14ac:dyDescent="0.25">
      <c r="A273" s="16" t="s">
        <v>2962</v>
      </c>
      <c r="B273" s="14" t="s">
        <v>2963</v>
      </c>
      <c r="C273" s="14" t="s">
        <v>2177</v>
      </c>
      <c r="D273" s="14" t="s">
        <v>2752</v>
      </c>
      <c r="E273" s="14" t="s">
        <v>2753</v>
      </c>
      <c r="F273" s="14" t="s">
        <v>2180</v>
      </c>
      <c r="G273" s="14" t="s">
        <v>2180</v>
      </c>
      <c r="H273" s="14" t="s">
        <v>2181</v>
      </c>
      <c r="I273" s="14"/>
      <c r="J273" s="14" t="s">
        <v>2181</v>
      </c>
      <c r="K273" s="14" t="s">
        <v>2750</v>
      </c>
      <c r="L273" s="14" t="s">
        <v>2183</v>
      </c>
      <c r="M273" s="13" t="s">
        <v>2964</v>
      </c>
    </row>
    <row r="274" spans="1:13" x14ac:dyDescent="0.25">
      <c r="A274" s="16" t="s">
        <v>2965</v>
      </c>
      <c r="B274" s="14" t="s">
        <v>2966</v>
      </c>
      <c r="C274" s="14" t="s">
        <v>2177</v>
      </c>
      <c r="D274" s="14" t="s">
        <v>2752</v>
      </c>
      <c r="E274" s="14" t="s">
        <v>2753</v>
      </c>
      <c r="F274" s="14" t="s">
        <v>2180</v>
      </c>
      <c r="G274" s="14" t="s">
        <v>2180</v>
      </c>
      <c r="H274" s="14" t="s">
        <v>2181</v>
      </c>
      <c r="I274" s="14"/>
      <c r="J274" s="14" t="s">
        <v>2181</v>
      </c>
      <c r="K274" s="14" t="s">
        <v>2750</v>
      </c>
      <c r="L274" s="14" t="s">
        <v>2183</v>
      </c>
      <c r="M274" s="13" t="s">
        <v>2967</v>
      </c>
    </row>
    <row r="275" spans="1:13" x14ac:dyDescent="0.25">
      <c r="A275" s="16" t="s">
        <v>2968</v>
      </c>
      <c r="B275" s="14" t="s">
        <v>2969</v>
      </c>
      <c r="C275" s="14" t="s">
        <v>2177</v>
      </c>
      <c r="D275" s="14" t="s">
        <v>2752</v>
      </c>
      <c r="E275" s="14" t="s">
        <v>2753</v>
      </c>
      <c r="F275" s="14" t="s">
        <v>2180</v>
      </c>
      <c r="G275" s="14" t="s">
        <v>2180</v>
      </c>
      <c r="H275" s="14" t="s">
        <v>2181</v>
      </c>
      <c r="I275" s="14"/>
      <c r="J275" s="14" t="s">
        <v>2181</v>
      </c>
      <c r="K275" s="14" t="s">
        <v>2750</v>
      </c>
      <c r="L275" s="14" t="s">
        <v>2183</v>
      </c>
      <c r="M275" s="13" t="s">
        <v>2970</v>
      </c>
    </row>
    <row r="276" spans="1:13" x14ac:dyDescent="0.25">
      <c r="A276" s="16" t="s">
        <v>2971</v>
      </c>
      <c r="B276" s="14" t="s">
        <v>2972</v>
      </c>
      <c r="C276" s="14" t="s">
        <v>2177</v>
      </c>
      <c r="D276" s="14" t="s">
        <v>2752</v>
      </c>
      <c r="E276" s="14" t="s">
        <v>2753</v>
      </c>
      <c r="F276" s="14" t="s">
        <v>2180</v>
      </c>
      <c r="G276" s="14" t="s">
        <v>2180</v>
      </c>
      <c r="H276" s="14" t="s">
        <v>2181</v>
      </c>
      <c r="I276" s="14"/>
      <c r="J276" s="14" t="s">
        <v>2181</v>
      </c>
      <c r="K276" s="14" t="s">
        <v>2750</v>
      </c>
      <c r="L276" s="14" t="s">
        <v>2183</v>
      </c>
      <c r="M276" s="13" t="s">
        <v>2973</v>
      </c>
    </row>
    <row r="277" spans="1:13" x14ac:dyDescent="0.25">
      <c r="A277" s="16" t="s">
        <v>2974</v>
      </c>
      <c r="B277" s="14" t="s">
        <v>2975</v>
      </c>
      <c r="C277" s="14" t="s">
        <v>2177</v>
      </c>
      <c r="D277" s="14" t="s">
        <v>2752</v>
      </c>
      <c r="E277" s="14" t="s">
        <v>2753</v>
      </c>
      <c r="F277" s="14" t="s">
        <v>2180</v>
      </c>
      <c r="G277" s="14" t="s">
        <v>2180</v>
      </c>
      <c r="H277" s="14" t="s">
        <v>2181</v>
      </c>
      <c r="I277" s="14"/>
      <c r="J277" s="14" t="s">
        <v>2181</v>
      </c>
      <c r="K277" s="14" t="s">
        <v>2750</v>
      </c>
      <c r="L277" s="14" t="s">
        <v>2183</v>
      </c>
      <c r="M277" s="13" t="s">
        <v>2976</v>
      </c>
    </row>
    <row r="278" spans="1:13" x14ac:dyDescent="0.25">
      <c r="A278" s="16" t="s">
        <v>2977</v>
      </c>
      <c r="B278" s="14" t="s">
        <v>2978</v>
      </c>
      <c r="C278" s="14" t="s">
        <v>2177</v>
      </c>
      <c r="D278" s="14" t="s">
        <v>2752</v>
      </c>
      <c r="E278" s="14" t="s">
        <v>2753</v>
      </c>
      <c r="F278" s="14" t="s">
        <v>2180</v>
      </c>
      <c r="G278" s="14" t="s">
        <v>2180</v>
      </c>
      <c r="H278" s="14" t="s">
        <v>2181</v>
      </c>
      <c r="I278" s="14"/>
      <c r="J278" s="14" t="s">
        <v>2181</v>
      </c>
      <c r="K278" s="14" t="s">
        <v>2750</v>
      </c>
      <c r="L278" s="14" t="s">
        <v>2183</v>
      </c>
      <c r="M278" s="13" t="s">
        <v>2979</v>
      </c>
    </row>
    <row r="279" spans="1:13" x14ac:dyDescent="0.25">
      <c r="A279" s="16" t="s">
        <v>2980</v>
      </c>
      <c r="B279" s="14" t="s">
        <v>2981</v>
      </c>
      <c r="C279" s="14" t="s">
        <v>2177</v>
      </c>
      <c r="D279" s="14" t="s">
        <v>2752</v>
      </c>
      <c r="E279" s="14" t="s">
        <v>2753</v>
      </c>
      <c r="F279" s="14" t="s">
        <v>2180</v>
      </c>
      <c r="G279" s="14" t="s">
        <v>2180</v>
      </c>
      <c r="H279" s="14" t="s">
        <v>2181</v>
      </c>
      <c r="I279" s="14"/>
      <c r="J279" s="14" t="s">
        <v>2181</v>
      </c>
      <c r="K279" s="14" t="s">
        <v>2750</v>
      </c>
      <c r="L279" s="14" t="s">
        <v>2183</v>
      </c>
      <c r="M279" s="13" t="s">
        <v>2982</v>
      </c>
    </row>
    <row r="280" spans="1:13" x14ac:dyDescent="0.25">
      <c r="A280" s="16" t="s">
        <v>2983</v>
      </c>
      <c r="B280" s="14" t="s">
        <v>2984</v>
      </c>
      <c r="C280" s="14" t="s">
        <v>2177</v>
      </c>
      <c r="D280" s="14" t="s">
        <v>2752</v>
      </c>
      <c r="E280" s="14" t="s">
        <v>2753</v>
      </c>
      <c r="F280" s="14" t="s">
        <v>2180</v>
      </c>
      <c r="G280" s="14" t="s">
        <v>2180</v>
      </c>
      <c r="H280" s="14" t="s">
        <v>2181</v>
      </c>
      <c r="I280" s="14"/>
      <c r="J280" s="14" t="s">
        <v>2181</v>
      </c>
      <c r="K280" s="14" t="s">
        <v>2750</v>
      </c>
      <c r="L280" s="14" t="s">
        <v>2183</v>
      </c>
      <c r="M280" s="13" t="s">
        <v>2985</v>
      </c>
    </row>
    <row r="281" spans="1:13" x14ac:dyDescent="0.25">
      <c r="A281" s="16" t="s">
        <v>1323</v>
      </c>
      <c r="B281" s="14" t="s">
        <v>2082</v>
      </c>
      <c r="C281" s="14" t="s">
        <v>2177</v>
      </c>
      <c r="D281" s="14" t="s">
        <v>2752</v>
      </c>
      <c r="E281" s="14" t="s">
        <v>2753</v>
      </c>
      <c r="F281" s="14" t="s">
        <v>2180</v>
      </c>
      <c r="G281" s="14" t="s">
        <v>2180</v>
      </c>
      <c r="H281" s="14" t="s">
        <v>2181</v>
      </c>
      <c r="I281" s="14"/>
      <c r="J281" s="14" t="s">
        <v>2181</v>
      </c>
      <c r="K281" s="14" t="s">
        <v>2750</v>
      </c>
      <c r="L281" s="14" t="s">
        <v>2183</v>
      </c>
      <c r="M281" s="13" t="s">
        <v>1324</v>
      </c>
    </row>
    <row r="282" spans="1:13" x14ac:dyDescent="0.25">
      <c r="A282" s="16" t="s">
        <v>346</v>
      </c>
      <c r="B282" s="14" t="s">
        <v>2986</v>
      </c>
      <c r="C282" s="14" t="s">
        <v>2177</v>
      </c>
      <c r="D282" s="14" t="s">
        <v>2752</v>
      </c>
      <c r="E282" s="14" t="s">
        <v>2753</v>
      </c>
      <c r="F282" s="14" t="s">
        <v>2180</v>
      </c>
      <c r="G282" s="14" t="s">
        <v>2180</v>
      </c>
      <c r="H282" s="14" t="s">
        <v>2181</v>
      </c>
      <c r="I282" s="14"/>
      <c r="J282" s="14" t="s">
        <v>2181</v>
      </c>
      <c r="K282" s="14" t="s">
        <v>2750</v>
      </c>
      <c r="L282" s="14" t="s">
        <v>2183</v>
      </c>
      <c r="M282" s="13" t="s">
        <v>1061</v>
      </c>
    </row>
    <row r="283" spans="1:13" x14ac:dyDescent="0.25">
      <c r="A283" s="16" t="s">
        <v>74</v>
      </c>
      <c r="B283" s="14" t="s">
        <v>1673</v>
      </c>
      <c r="C283" s="14" t="s">
        <v>2177</v>
      </c>
      <c r="D283" s="14" t="s">
        <v>2752</v>
      </c>
      <c r="E283" s="14" t="s">
        <v>2753</v>
      </c>
      <c r="F283" s="14" t="s">
        <v>2180</v>
      </c>
      <c r="G283" s="14" t="s">
        <v>2180</v>
      </c>
      <c r="H283" s="14" t="s">
        <v>2181</v>
      </c>
      <c r="I283" s="14"/>
      <c r="J283" s="14" t="s">
        <v>2181</v>
      </c>
      <c r="K283" s="14" t="s">
        <v>2750</v>
      </c>
      <c r="L283" s="14" t="s">
        <v>2183</v>
      </c>
      <c r="M283" s="13" t="s">
        <v>831</v>
      </c>
    </row>
    <row r="284" spans="1:13" x14ac:dyDescent="0.25">
      <c r="A284" s="16" t="s">
        <v>1705</v>
      </c>
      <c r="B284" s="14" t="s">
        <v>1706</v>
      </c>
      <c r="C284" s="14" t="s">
        <v>2177</v>
      </c>
      <c r="D284" s="14" t="s">
        <v>2752</v>
      </c>
      <c r="E284" s="14" t="s">
        <v>2753</v>
      </c>
      <c r="F284" s="14" t="s">
        <v>2180</v>
      </c>
      <c r="G284" s="14" t="s">
        <v>2180</v>
      </c>
      <c r="H284" s="14" t="s">
        <v>2181</v>
      </c>
      <c r="I284" s="14"/>
      <c r="J284" s="14" t="s">
        <v>2181</v>
      </c>
      <c r="K284" s="14" t="s">
        <v>2750</v>
      </c>
      <c r="L284" s="14" t="s">
        <v>2183</v>
      </c>
      <c r="M284" s="13" t="s">
        <v>2987</v>
      </c>
    </row>
    <row r="285" spans="1:13" x14ac:dyDescent="0.25">
      <c r="A285" s="16" t="s">
        <v>2988</v>
      </c>
      <c r="B285" s="14" t="s">
        <v>2989</v>
      </c>
      <c r="C285" s="14" t="s">
        <v>2177</v>
      </c>
      <c r="D285" s="14" t="s">
        <v>2752</v>
      </c>
      <c r="E285" s="14" t="s">
        <v>2753</v>
      </c>
      <c r="F285" s="14" t="s">
        <v>2180</v>
      </c>
      <c r="G285" s="14" t="s">
        <v>2180</v>
      </c>
      <c r="H285" s="14" t="s">
        <v>2181</v>
      </c>
      <c r="I285" s="14"/>
      <c r="J285" s="14" t="s">
        <v>2181</v>
      </c>
      <c r="K285" s="14" t="s">
        <v>2750</v>
      </c>
      <c r="L285" s="14" t="s">
        <v>2183</v>
      </c>
      <c r="M285" s="13" t="s">
        <v>2990</v>
      </c>
    </row>
    <row r="286" spans="1:13" x14ac:dyDescent="0.25">
      <c r="A286" s="16" t="s">
        <v>2991</v>
      </c>
      <c r="B286" s="14" t="s">
        <v>2992</v>
      </c>
      <c r="C286" s="14" t="s">
        <v>2177</v>
      </c>
      <c r="D286" s="14" t="s">
        <v>2752</v>
      </c>
      <c r="E286" s="14" t="s">
        <v>2753</v>
      </c>
      <c r="F286" s="14" t="s">
        <v>2180</v>
      </c>
      <c r="G286" s="14" t="s">
        <v>2180</v>
      </c>
      <c r="H286" s="14" t="s">
        <v>2181</v>
      </c>
      <c r="I286" s="14"/>
      <c r="J286" s="14" t="s">
        <v>2181</v>
      </c>
      <c r="K286" s="14" t="s">
        <v>2750</v>
      </c>
      <c r="L286" s="14" t="s">
        <v>2183</v>
      </c>
      <c r="M286" s="13" t="s">
        <v>2993</v>
      </c>
    </row>
    <row r="287" spans="1:13" x14ac:dyDescent="0.25">
      <c r="A287" s="16" t="s">
        <v>2994</v>
      </c>
      <c r="B287" s="14" t="s">
        <v>2995</v>
      </c>
      <c r="C287" s="14" t="s">
        <v>2177</v>
      </c>
      <c r="D287" s="14" t="s">
        <v>2752</v>
      </c>
      <c r="E287" s="14" t="s">
        <v>2753</v>
      </c>
      <c r="F287" s="14" t="s">
        <v>2180</v>
      </c>
      <c r="G287" s="14" t="s">
        <v>2180</v>
      </c>
      <c r="H287" s="14" t="s">
        <v>2181</v>
      </c>
      <c r="I287" s="14"/>
      <c r="J287" s="14" t="s">
        <v>2181</v>
      </c>
      <c r="K287" s="14" t="s">
        <v>2750</v>
      </c>
      <c r="L287" s="14" t="s">
        <v>2183</v>
      </c>
      <c r="M287" s="13" t="s">
        <v>2996</v>
      </c>
    </row>
    <row r="288" spans="1:13" x14ac:dyDescent="0.25">
      <c r="A288" s="16" t="s">
        <v>2997</v>
      </c>
      <c r="B288" s="14" t="s">
        <v>2998</v>
      </c>
      <c r="C288" s="14" t="s">
        <v>2177</v>
      </c>
      <c r="D288" s="14" t="s">
        <v>2752</v>
      </c>
      <c r="E288" s="14" t="s">
        <v>2753</v>
      </c>
      <c r="F288" s="14" t="s">
        <v>2180</v>
      </c>
      <c r="G288" s="14" t="s">
        <v>2180</v>
      </c>
      <c r="H288" s="14" t="s">
        <v>2181</v>
      </c>
      <c r="I288" s="14"/>
      <c r="J288" s="14" t="s">
        <v>2181</v>
      </c>
      <c r="K288" s="14" t="s">
        <v>2750</v>
      </c>
      <c r="L288" s="14" t="s">
        <v>2183</v>
      </c>
      <c r="M288" s="13" t="s">
        <v>2999</v>
      </c>
    </row>
    <row r="289" spans="1:13" x14ac:dyDescent="0.25">
      <c r="A289" s="16" t="s">
        <v>3000</v>
      </c>
      <c r="B289" s="14" t="s">
        <v>3001</v>
      </c>
      <c r="C289" s="14" t="s">
        <v>2177</v>
      </c>
      <c r="D289" s="14" t="s">
        <v>2752</v>
      </c>
      <c r="E289" s="14" t="s">
        <v>2753</v>
      </c>
      <c r="F289" s="14" t="s">
        <v>2180</v>
      </c>
      <c r="G289" s="14" t="s">
        <v>2180</v>
      </c>
      <c r="H289" s="14" t="s">
        <v>2181</v>
      </c>
      <c r="I289" s="14"/>
      <c r="J289" s="14" t="s">
        <v>2181</v>
      </c>
      <c r="K289" s="14" t="s">
        <v>2750</v>
      </c>
      <c r="L289" s="14" t="s">
        <v>2183</v>
      </c>
      <c r="M289" s="13" t="s">
        <v>3002</v>
      </c>
    </row>
    <row r="290" spans="1:13" x14ac:dyDescent="0.25">
      <c r="A290" s="16" t="s">
        <v>3003</v>
      </c>
      <c r="B290" s="14" t="s">
        <v>3004</v>
      </c>
      <c r="C290" s="14" t="s">
        <v>2177</v>
      </c>
      <c r="D290" s="14" t="s">
        <v>2752</v>
      </c>
      <c r="E290" s="14" t="s">
        <v>2753</v>
      </c>
      <c r="F290" s="14" t="s">
        <v>2180</v>
      </c>
      <c r="G290" s="14" t="s">
        <v>2180</v>
      </c>
      <c r="H290" s="14" t="s">
        <v>2181</v>
      </c>
      <c r="I290" s="14"/>
      <c r="J290" s="14" t="s">
        <v>2181</v>
      </c>
      <c r="K290" s="14" t="s">
        <v>2750</v>
      </c>
      <c r="L290" s="14" t="s">
        <v>2183</v>
      </c>
      <c r="M290" s="13" t="s">
        <v>3005</v>
      </c>
    </row>
    <row r="291" spans="1:13" x14ac:dyDescent="0.25">
      <c r="A291" s="16" t="s">
        <v>3006</v>
      </c>
      <c r="B291" s="14" t="s">
        <v>3007</v>
      </c>
      <c r="C291" s="14" t="s">
        <v>2177</v>
      </c>
      <c r="D291" s="14" t="s">
        <v>2752</v>
      </c>
      <c r="E291" s="14" t="s">
        <v>2753</v>
      </c>
      <c r="F291" s="14" t="s">
        <v>2180</v>
      </c>
      <c r="G291" s="14" t="s">
        <v>2180</v>
      </c>
      <c r="H291" s="14" t="s">
        <v>2181</v>
      </c>
      <c r="I291" s="14"/>
      <c r="J291" s="14" t="s">
        <v>2181</v>
      </c>
      <c r="K291" s="14" t="s">
        <v>2750</v>
      </c>
      <c r="L291" s="14" t="s">
        <v>2183</v>
      </c>
      <c r="M291" s="13" t="s">
        <v>3008</v>
      </c>
    </row>
    <row r="292" spans="1:13" x14ac:dyDescent="0.25">
      <c r="A292" s="16" t="s">
        <v>3009</v>
      </c>
      <c r="B292" s="14" t="s">
        <v>3010</v>
      </c>
      <c r="C292" s="14" t="s">
        <v>2177</v>
      </c>
      <c r="D292" s="14" t="s">
        <v>2752</v>
      </c>
      <c r="E292" s="14" t="s">
        <v>2753</v>
      </c>
      <c r="F292" s="14" t="s">
        <v>2180</v>
      </c>
      <c r="G292" s="14" t="s">
        <v>2180</v>
      </c>
      <c r="H292" s="14" t="s">
        <v>2181</v>
      </c>
      <c r="I292" s="14"/>
      <c r="J292" s="14" t="s">
        <v>2181</v>
      </c>
      <c r="K292" s="14" t="s">
        <v>2750</v>
      </c>
      <c r="L292" s="14" t="s">
        <v>2183</v>
      </c>
      <c r="M292" s="13" t="s">
        <v>3011</v>
      </c>
    </row>
    <row r="293" spans="1:13" x14ac:dyDescent="0.25">
      <c r="A293" s="16" t="s">
        <v>3012</v>
      </c>
      <c r="B293" s="14" t="s">
        <v>3013</v>
      </c>
      <c r="C293" s="14" t="s">
        <v>2177</v>
      </c>
      <c r="D293" s="14" t="s">
        <v>2752</v>
      </c>
      <c r="E293" s="14" t="s">
        <v>2753</v>
      </c>
      <c r="F293" s="14" t="s">
        <v>2180</v>
      </c>
      <c r="G293" s="14" t="s">
        <v>2180</v>
      </c>
      <c r="H293" s="14" t="s">
        <v>2181</v>
      </c>
      <c r="I293" s="14"/>
      <c r="J293" s="14" t="s">
        <v>2181</v>
      </c>
      <c r="K293" s="14" t="s">
        <v>2750</v>
      </c>
      <c r="L293" s="14" t="s">
        <v>2183</v>
      </c>
      <c r="M293" s="13" t="s">
        <v>3014</v>
      </c>
    </row>
    <row r="294" spans="1:13" x14ac:dyDescent="0.25">
      <c r="A294" s="16" t="s">
        <v>3015</v>
      </c>
      <c r="B294" s="14" t="s">
        <v>3016</v>
      </c>
      <c r="C294" s="14" t="s">
        <v>2177</v>
      </c>
      <c r="D294" s="14" t="s">
        <v>2752</v>
      </c>
      <c r="E294" s="14" t="s">
        <v>2753</v>
      </c>
      <c r="F294" s="14" t="s">
        <v>2180</v>
      </c>
      <c r="G294" s="14" t="s">
        <v>2180</v>
      </c>
      <c r="H294" s="14" t="s">
        <v>2181</v>
      </c>
      <c r="I294" s="14"/>
      <c r="J294" s="14" t="s">
        <v>2181</v>
      </c>
      <c r="K294" s="14" t="s">
        <v>2750</v>
      </c>
      <c r="L294" s="14" t="s">
        <v>2183</v>
      </c>
      <c r="M294" s="13" t="s">
        <v>3017</v>
      </c>
    </row>
    <row r="295" spans="1:13" x14ac:dyDescent="0.25">
      <c r="A295" s="16" t="s">
        <v>3018</v>
      </c>
      <c r="B295" s="14" t="s">
        <v>3019</v>
      </c>
      <c r="C295" s="14" t="s">
        <v>2177</v>
      </c>
      <c r="D295" s="14" t="s">
        <v>2752</v>
      </c>
      <c r="E295" s="14" t="s">
        <v>2753</v>
      </c>
      <c r="F295" s="14" t="s">
        <v>2180</v>
      </c>
      <c r="G295" s="14" t="s">
        <v>2180</v>
      </c>
      <c r="H295" s="14" t="s">
        <v>2181</v>
      </c>
      <c r="I295" s="14"/>
      <c r="J295" s="14" t="s">
        <v>2181</v>
      </c>
      <c r="K295" s="14" t="s">
        <v>2750</v>
      </c>
      <c r="L295" s="14" t="s">
        <v>2183</v>
      </c>
      <c r="M295" s="13" t="s">
        <v>3020</v>
      </c>
    </row>
    <row r="296" spans="1:13" x14ac:dyDescent="0.25">
      <c r="A296" s="16" t="s">
        <v>3021</v>
      </c>
      <c r="B296" s="14" t="s">
        <v>3022</v>
      </c>
      <c r="C296" s="14" t="s">
        <v>2177</v>
      </c>
      <c r="D296" s="14" t="s">
        <v>2752</v>
      </c>
      <c r="E296" s="14" t="s">
        <v>2753</v>
      </c>
      <c r="F296" s="14" t="s">
        <v>2180</v>
      </c>
      <c r="G296" s="14" t="s">
        <v>2180</v>
      </c>
      <c r="H296" s="14" t="s">
        <v>2181</v>
      </c>
      <c r="I296" s="14"/>
      <c r="J296" s="14" t="s">
        <v>2181</v>
      </c>
      <c r="K296" s="14" t="s">
        <v>2750</v>
      </c>
      <c r="L296" s="14" t="s">
        <v>2183</v>
      </c>
      <c r="M296" s="13" t="s">
        <v>3023</v>
      </c>
    </row>
    <row r="297" spans="1:13" x14ac:dyDescent="0.25">
      <c r="A297" s="16" t="s">
        <v>3024</v>
      </c>
      <c r="B297" s="14" t="s">
        <v>3025</v>
      </c>
      <c r="C297" s="14" t="s">
        <v>2177</v>
      </c>
      <c r="D297" s="14" t="s">
        <v>2752</v>
      </c>
      <c r="E297" s="14" t="s">
        <v>2753</v>
      </c>
      <c r="F297" s="14" t="s">
        <v>2180</v>
      </c>
      <c r="G297" s="14" t="s">
        <v>2180</v>
      </c>
      <c r="H297" s="14" t="s">
        <v>2181</v>
      </c>
      <c r="I297" s="14"/>
      <c r="J297" s="14" t="s">
        <v>2181</v>
      </c>
      <c r="K297" s="14" t="s">
        <v>2750</v>
      </c>
      <c r="L297" s="14" t="s">
        <v>2183</v>
      </c>
      <c r="M297" s="13" t="s">
        <v>3026</v>
      </c>
    </row>
    <row r="298" spans="1:13" x14ac:dyDescent="0.25">
      <c r="A298" s="16" t="s">
        <v>3027</v>
      </c>
      <c r="B298" s="14" t="s">
        <v>3028</v>
      </c>
      <c r="C298" s="14" t="s">
        <v>2177</v>
      </c>
      <c r="D298" s="14" t="s">
        <v>2752</v>
      </c>
      <c r="E298" s="14" t="s">
        <v>2753</v>
      </c>
      <c r="F298" s="14" t="s">
        <v>2180</v>
      </c>
      <c r="G298" s="14" t="s">
        <v>2180</v>
      </c>
      <c r="H298" s="14" t="s">
        <v>2181</v>
      </c>
      <c r="I298" s="14"/>
      <c r="J298" s="14" t="s">
        <v>2181</v>
      </c>
      <c r="K298" s="14" t="s">
        <v>2750</v>
      </c>
      <c r="L298" s="14" t="s">
        <v>2183</v>
      </c>
      <c r="M298" s="13" t="s">
        <v>3029</v>
      </c>
    </row>
    <row r="299" spans="1:13" x14ac:dyDescent="0.25">
      <c r="A299" s="16" t="s">
        <v>3030</v>
      </c>
      <c r="B299" s="14" t="s">
        <v>3031</v>
      </c>
      <c r="C299" s="14" t="s">
        <v>2177</v>
      </c>
      <c r="D299" s="14" t="s">
        <v>2752</v>
      </c>
      <c r="E299" s="14" t="s">
        <v>2753</v>
      </c>
      <c r="F299" s="14" t="s">
        <v>2180</v>
      </c>
      <c r="G299" s="14" t="s">
        <v>2180</v>
      </c>
      <c r="H299" s="14" t="s">
        <v>2181</v>
      </c>
      <c r="I299" s="14"/>
      <c r="J299" s="14" t="s">
        <v>2181</v>
      </c>
      <c r="K299" s="14" t="s">
        <v>2750</v>
      </c>
      <c r="L299" s="14" t="s">
        <v>2183</v>
      </c>
      <c r="M299" s="13" t="s">
        <v>3032</v>
      </c>
    </row>
    <row r="300" spans="1:13" x14ac:dyDescent="0.25">
      <c r="A300" s="16" t="s">
        <v>3033</v>
      </c>
      <c r="B300" s="14" t="s">
        <v>3034</v>
      </c>
      <c r="C300" s="14" t="s">
        <v>2177</v>
      </c>
      <c r="D300" s="14" t="s">
        <v>2752</v>
      </c>
      <c r="E300" s="14" t="s">
        <v>2753</v>
      </c>
      <c r="F300" s="14" t="s">
        <v>2180</v>
      </c>
      <c r="G300" s="14" t="s">
        <v>2180</v>
      </c>
      <c r="H300" s="14" t="s">
        <v>2181</v>
      </c>
      <c r="I300" s="14"/>
      <c r="J300" s="14" t="s">
        <v>2181</v>
      </c>
      <c r="K300" s="14" t="s">
        <v>2750</v>
      </c>
      <c r="L300" s="14" t="s">
        <v>2183</v>
      </c>
      <c r="M300" s="13" t="s">
        <v>3035</v>
      </c>
    </row>
    <row r="301" spans="1:13" x14ac:dyDescent="0.25">
      <c r="A301" s="16" t="s">
        <v>3036</v>
      </c>
      <c r="B301" s="14" t="s">
        <v>3037</v>
      </c>
      <c r="C301" s="14" t="s">
        <v>2177</v>
      </c>
      <c r="D301" s="14" t="s">
        <v>2752</v>
      </c>
      <c r="E301" s="14" t="s">
        <v>2753</v>
      </c>
      <c r="F301" s="14" t="s">
        <v>2180</v>
      </c>
      <c r="G301" s="14" t="s">
        <v>2180</v>
      </c>
      <c r="H301" s="14" t="s">
        <v>2181</v>
      </c>
      <c r="I301" s="14"/>
      <c r="J301" s="14" t="s">
        <v>2181</v>
      </c>
      <c r="K301" s="14" t="s">
        <v>2750</v>
      </c>
      <c r="L301" s="14" t="s">
        <v>2183</v>
      </c>
      <c r="M301" s="13" t="s">
        <v>3038</v>
      </c>
    </row>
    <row r="302" spans="1:13" x14ac:dyDescent="0.25">
      <c r="A302" s="16" t="s">
        <v>3039</v>
      </c>
      <c r="B302" s="14" t="s">
        <v>3040</v>
      </c>
      <c r="C302" s="14" t="s">
        <v>2177</v>
      </c>
      <c r="D302" s="14" t="s">
        <v>2752</v>
      </c>
      <c r="E302" s="14" t="s">
        <v>2753</v>
      </c>
      <c r="F302" s="14" t="s">
        <v>2180</v>
      </c>
      <c r="G302" s="14" t="s">
        <v>2180</v>
      </c>
      <c r="H302" s="14" t="s">
        <v>2181</v>
      </c>
      <c r="I302" s="14"/>
      <c r="J302" s="14" t="s">
        <v>2181</v>
      </c>
      <c r="K302" s="14" t="s">
        <v>2750</v>
      </c>
      <c r="L302" s="14" t="s">
        <v>2183</v>
      </c>
      <c r="M302" s="13" t="s">
        <v>3041</v>
      </c>
    </row>
    <row r="303" spans="1:13" x14ac:dyDescent="0.25">
      <c r="A303" s="16" t="s">
        <v>3042</v>
      </c>
      <c r="B303" s="14" t="s">
        <v>3043</v>
      </c>
      <c r="C303" s="14" t="s">
        <v>2177</v>
      </c>
      <c r="D303" s="14" t="s">
        <v>2752</v>
      </c>
      <c r="E303" s="14" t="s">
        <v>2753</v>
      </c>
      <c r="F303" s="14" t="s">
        <v>2180</v>
      </c>
      <c r="G303" s="14" t="s">
        <v>2180</v>
      </c>
      <c r="H303" s="14" t="s">
        <v>2181</v>
      </c>
      <c r="I303" s="14"/>
      <c r="J303" s="14" t="s">
        <v>2181</v>
      </c>
      <c r="K303" s="14" t="s">
        <v>2750</v>
      </c>
      <c r="L303" s="14" t="s">
        <v>2183</v>
      </c>
      <c r="M303" s="13" t="s">
        <v>3044</v>
      </c>
    </row>
    <row r="304" spans="1:13" x14ac:dyDescent="0.25">
      <c r="A304" s="16" t="s">
        <v>3045</v>
      </c>
      <c r="B304" s="14" t="s">
        <v>3046</v>
      </c>
      <c r="C304" s="14" t="s">
        <v>2177</v>
      </c>
      <c r="D304" s="14" t="s">
        <v>2752</v>
      </c>
      <c r="E304" s="14" t="s">
        <v>2753</v>
      </c>
      <c r="F304" s="14" t="s">
        <v>2180</v>
      </c>
      <c r="G304" s="14" t="s">
        <v>2180</v>
      </c>
      <c r="H304" s="14" t="s">
        <v>2181</v>
      </c>
      <c r="I304" s="14"/>
      <c r="J304" s="14" t="s">
        <v>2181</v>
      </c>
      <c r="K304" s="14" t="s">
        <v>2750</v>
      </c>
      <c r="L304" s="14" t="s">
        <v>2183</v>
      </c>
      <c r="M304" s="13" t="s">
        <v>3047</v>
      </c>
    </row>
    <row r="305" spans="1:13" x14ac:dyDescent="0.25">
      <c r="A305" s="16" t="s">
        <v>3048</v>
      </c>
      <c r="B305" s="14" t="s">
        <v>3049</v>
      </c>
      <c r="C305" s="14" t="s">
        <v>2177</v>
      </c>
      <c r="D305" s="14" t="s">
        <v>2752</v>
      </c>
      <c r="E305" s="14" t="s">
        <v>2753</v>
      </c>
      <c r="F305" s="14" t="s">
        <v>2180</v>
      </c>
      <c r="G305" s="14" t="s">
        <v>2180</v>
      </c>
      <c r="H305" s="14" t="s">
        <v>2181</v>
      </c>
      <c r="I305" s="14"/>
      <c r="J305" s="14" t="s">
        <v>2181</v>
      </c>
      <c r="K305" s="14" t="s">
        <v>2750</v>
      </c>
      <c r="L305" s="14" t="s">
        <v>2183</v>
      </c>
      <c r="M305" s="13" t="s">
        <v>3050</v>
      </c>
    </row>
    <row r="306" spans="1:13" x14ac:dyDescent="0.25">
      <c r="A306" s="16" t="s">
        <v>3051</v>
      </c>
      <c r="B306" s="14" t="s">
        <v>3052</v>
      </c>
      <c r="C306" s="14" t="s">
        <v>2177</v>
      </c>
      <c r="D306" s="14" t="s">
        <v>2752</v>
      </c>
      <c r="E306" s="14" t="s">
        <v>2753</v>
      </c>
      <c r="F306" s="14" t="s">
        <v>2180</v>
      </c>
      <c r="G306" s="14" t="s">
        <v>2180</v>
      </c>
      <c r="H306" s="14" t="s">
        <v>2181</v>
      </c>
      <c r="I306" s="14"/>
      <c r="J306" s="14" t="s">
        <v>2181</v>
      </c>
      <c r="K306" s="14" t="s">
        <v>2750</v>
      </c>
      <c r="L306" s="14" t="s">
        <v>2183</v>
      </c>
      <c r="M306" s="13" t="s">
        <v>3053</v>
      </c>
    </row>
    <row r="307" spans="1:13" x14ac:dyDescent="0.25">
      <c r="A307" s="16" t="s">
        <v>3054</v>
      </c>
      <c r="B307" s="14" t="s">
        <v>3055</v>
      </c>
      <c r="C307" s="14" t="s">
        <v>2177</v>
      </c>
      <c r="D307" s="14" t="s">
        <v>2752</v>
      </c>
      <c r="E307" s="14" t="s">
        <v>2753</v>
      </c>
      <c r="F307" s="14" t="s">
        <v>2180</v>
      </c>
      <c r="G307" s="14" t="s">
        <v>2180</v>
      </c>
      <c r="H307" s="14" t="s">
        <v>2181</v>
      </c>
      <c r="I307" s="14"/>
      <c r="J307" s="14" t="s">
        <v>2181</v>
      </c>
      <c r="K307" s="14" t="s">
        <v>2750</v>
      </c>
      <c r="L307" s="14" t="s">
        <v>2183</v>
      </c>
      <c r="M307" s="13" t="s">
        <v>3056</v>
      </c>
    </row>
    <row r="308" spans="1:13" x14ac:dyDescent="0.25">
      <c r="A308" s="16" t="s">
        <v>3057</v>
      </c>
      <c r="B308" s="14" t="s">
        <v>3058</v>
      </c>
      <c r="C308" s="14" t="s">
        <v>2177</v>
      </c>
      <c r="D308" s="14" t="s">
        <v>2752</v>
      </c>
      <c r="E308" s="14" t="s">
        <v>2753</v>
      </c>
      <c r="F308" s="14" t="s">
        <v>2180</v>
      </c>
      <c r="G308" s="14" t="s">
        <v>2180</v>
      </c>
      <c r="H308" s="14" t="s">
        <v>2181</v>
      </c>
      <c r="I308" s="14"/>
      <c r="J308" s="14" t="s">
        <v>2181</v>
      </c>
      <c r="K308" s="14" t="s">
        <v>2750</v>
      </c>
      <c r="L308" s="14" t="s">
        <v>2183</v>
      </c>
      <c r="M308" s="13" t="s">
        <v>3059</v>
      </c>
    </row>
    <row r="309" spans="1:13" x14ac:dyDescent="0.25">
      <c r="A309" s="16" t="s">
        <v>3060</v>
      </c>
      <c r="B309" s="14" t="s">
        <v>3061</v>
      </c>
      <c r="C309" s="14" t="s">
        <v>2177</v>
      </c>
      <c r="D309" s="14" t="s">
        <v>2752</v>
      </c>
      <c r="E309" s="14" t="s">
        <v>2753</v>
      </c>
      <c r="F309" s="14" t="s">
        <v>2180</v>
      </c>
      <c r="G309" s="14" t="s">
        <v>2180</v>
      </c>
      <c r="H309" s="14" t="s">
        <v>2181</v>
      </c>
      <c r="I309" s="14"/>
      <c r="J309" s="14" t="s">
        <v>2181</v>
      </c>
      <c r="K309" s="14" t="s">
        <v>2750</v>
      </c>
      <c r="L309" s="14" t="s">
        <v>2183</v>
      </c>
      <c r="M309" s="13" t="s">
        <v>3062</v>
      </c>
    </row>
    <row r="310" spans="1:13" x14ac:dyDescent="0.25">
      <c r="A310" s="16" t="s">
        <v>3063</v>
      </c>
      <c r="B310" s="14" t="s">
        <v>3064</v>
      </c>
      <c r="C310" s="14" t="s">
        <v>2177</v>
      </c>
      <c r="D310" s="14" t="s">
        <v>2752</v>
      </c>
      <c r="E310" s="14" t="s">
        <v>2753</v>
      </c>
      <c r="F310" s="14" t="s">
        <v>2180</v>
      </c>
      <c r="G310" s="14" t="s">
        <v>2180</v>
      </c>
      <c r="H310" s="14" t="s">
        <v>2181</v>
      </c>
      <c r="I310" s="14"/>
      <c r="J310" s="14" t="s">
        <v>2181</v>
      </c>
      <c r="K310" s="14" t="s">
        <v>2750</v>
      </c>
      <c r="L310" s="14" t="s">
        <v>2183</v>
      </c>
      <c r="M310" s="13" t="s">
        <v>3065</v>
      </c>
    </row>
    <row r="311" spans="1:13" x14ac:dyDescent="0.25">
      <c r="A311" s="16" t="s">
        <v>3066</v>
      </c>
      <c r="B311" s="14" t="s">
        <v>3067</v>
      </c>
      <c r="C311" s="14" t="s">
        <v>2177</v>
      </c>
      <c r="D311" s="14" t="s">
        <v>2752</v>
      </c>
      <c r="E311" s="14" t="s">
        <v>2753</v>
      </c>
      <c r="F311" s="14" t="s">
        <v>2180</v>
      </c>
      <c r="G311" s="14" t="s">
        <v>2180</v>
      </c>
      <c r="H311" s="14" t="s">
        <v>2181</v>
      </c>
      <c r="I311" s="14"/>
      <c r="J311" s="14" t="s">
        <v>2181</v>
      </c>
      <c r="K311" s="14" t="s">
        <v>2750</v>
      </c>
      <c r="L311" s="14" t="s">
        <v>2183</v>
      </c>
      <c r="M311" s="13" t="s">
        <v>3068</v>
      </c>
    </row>
    <row r="312" spans="1:13" x14ac:dyDescent="0.25">
      <c r="A312" s="16" t="s">
        <v>3069</v>
      </c>
      <c r="B312" s="14" t="s">
        <v>3070</v>
      </c>
      <c r="C312" s="14" t="s">
        <v>2177</v>
      </c>
      <c r="D312" s="14" t="s">
        <v>2752</v>
      </c>
      <c r="E312" s="14" t="s">
        <v>2753</v>
      </c>
      <c r="F312" s="14" t="s">
        <v>2180</v>
      </c>
      <c r="G312" s="14" t="s">
        <v>2180</v>
      </c>
      <c r="H312" s="14" t="s">
        <v>2181</v>
      </c>
      <c r="I312" s="14"/>
      <c r="J312" s="14" t="s">
        <v>2181</v>
      </c>
      <c r="K312" s="14" t="s">
        <v>2750</v>
      </c>
      <c r="L312" s="14" t="s">
        <v>2183</v>
      </c>
      <c r="M312" s="13" t="s">
        <v>3071</v>
      </c>
    </row>
    <row r="313" spans="1:13" x14ac:dyDescent="0.25">
      <c r="A313" s="16" t="s">
        <v>3072</v>
      </c>
      <c r="B313" s="14" t="s">
        <v>3073</v>
      </c>
      <c r="C313" s="14" t="s">
        <v>2177</v>
      </c>
      <c r="D313" s="14" t="s">
        <v>2752</v>
      </c>
      <c r="E313" s="14" t="s">
        <v>2753</v>
      </c>
      <c r="F313" s="14" t="s">
        <v>2180</v>
      </c>
      <c r="G313" s="14" t="s">
        <v>2180</v>
      </c>
      <c r="H313" s="14" t="s">
        <v>2181</v>
      </c>
      <c r="I313" s="14"/>
      <c r="J313" s="14" t="s">
        <v>2181</v>
      </c>
      <c r="K313" s="14" t="s">
        <v>2750</v>
      </c>
      <c r="L313" s="14" t="s">
        <v>2183</v>
      </c>
      <c r="M313" s="13" t="s">
        <v>2530</v>
      </c>
    </row>
    <row r="314" spans="1:13" x14ac:dyDescent="0.25">
      <c r="A314" s="16" t="s">
        <v>3074</v>
      </c>
      <c r="B314" s="14" t="s">
        <v>3075</v>
      </c>
      <c r="C314" s="14" t="s">
        <v>2177</v>
      </c>
      <c r="D314" s="14" t="s">
        <v>2752</v>
      </c>
      <c r="E314" s="14" t="s">
        <v>2753</v>
      </c>
      <c r="F314" s="14" t="s">
        <v>2180</v>
      </c>
      <c r="G314" s="14" t="s">
        <v>2180</v>
      </c>
      <c r="H314" s="14" t="s">
        <v>2181</v>
      </c>
      <c r="I314" s="14"/>
      <c r="J314" s="14" t="s">
        <v>2181</v>
      </c>
      <c r="K314" s="14" t="s">
        <v>2750</v>
      </c>
      <c r="L314" s="14" t="s">
        <v>2183</v>
      </c>
      <c r="M314" s="13" t="s">
        <v>3076</v>
      </c>
    </row>
    <row r="315" spans="1:13" x14ac:dyDescent="0.25">
      <c r="A315" s="16" t="s">
        <v>3077</v>
      </c>
      <c r="B315" s="14" t="s">
        <v>3078</v>
      </c>
      <c r="C315" s="14" t="s">
        <v>2177</v>
      </c>
      <c r="D315" s="14" t="s">
        <v>2752</v>
      </c>
      <c r="E315" s="14" t="s">
        <v>2753</v>
      </c>
      <c r="F315" s="14" t="s">
        <v>2180</v>
      </c>
      <c r="G315" s="14" t="s">
        <v>2180</v>
      </c>
      <c r="H315" s="14" t="s">
        <v>2181</v>
      </c>
      <c r="I315" s="14"/>
      <c r="J315" s="14" t="s">
        <v>2181</v>
      </c>
      <c r="K315" s="14" t="s">
        <v>2750</v>
      </c>
      <c r="L315" s="14" t="s">
        <v>2183</v>
      </c>
      <c r="M315" s="13" t="s">
        <v>3079</v>
      </c>
    </row>
    <row r="316" spans="1:13" x14ac:dyDescent="0.25">
      <c r="A316" s="16" t="s">
        <v>3080</v>
      </c>
      <c r="B316" s="14" t="s">
        <v>3081</v>
      </c>
      <c r="C316" s="14" t="s">
        <v>2177</v>
      </c>
      <c r="D316" s="14" t="s">
        <v>2752</v>
      </c>
      <c r="E316" s="14" t="s">
        <v>2753</v>
      </c>
      <c r="F316" s="14" t="s">
        <v>2180</v>
      </c>
      <c r="G316" s="14" t="s">
        <v>2180</v>
      </c>
      <c r="H316" s="14" t="s">
        <v>2181</v>
      </c>
      <c r="I316" s="14"/>
      <c r="J316" s="14" t="s">
        <v>2181</v>
      </c>
      <c r="K316" s="14" t="s">
        <v>2750</v>
      </c>
      <c r="L316" s="14" t="s">
        <v>2183</v>
      </c>
      <c r="M316" s="13" t="s">
        <v>3082</v>
      </c>
    </row>
    <row r="317" spans="1:13" x14ac:dyDescent="0.25">
      <c r="A317" s="16" t="s">
        <v>3083</v>
      </c>
      <c r="B317" s="14" t="s">
        <v>3084</v>
      </c>
      <c r="C317" s="14" t="s">
        <v>2177</v>
      </c>
      <c r="D317" s="14" t="s">
        <v>2752</v>
      </c>
      <c r="E317" s="14" t="s">
        <v>2753</v>
      </c>
      <c r="F317" s="14" t="s">
        <v>2180</v>
      </c>
      <c r="G317" s="14" t="s">
        <v>2180</v>
      </c>
      <c r="H317" s="14" t="s">
        <v>2181</v>
      </c>
      <c r="I317" s="14"/>
      <c r="J317" s="14" t="s">
        <v>2181</v>
      </c>
      <c r="K317" s="14" t="s">
        <v>2750</v>
      </c>
      <c r="L317" s="14" t="s">
        <v>2183</v>
      </c>
      <c r="M317" s="13" t="s">
        <v>3085</v>
      </c>
    </row>
    <row r="318" spans="1:13" x14ac:dyDescent="0.25">
      <c r="A318" s="16" t="s">
        <v>3086</v>
      </c>
      <c r="B318" s="14" t="s">
        <v>3087</v>
      </c>
      <c r="C318" s="14" t="s">
        <v>2177</v>
      </c>
      <c r="D318" s="14" t="s">
        <v>2752</v>
      </c>
      <c r="E318" s="14" t="s">
        <v>2753</v>
      </c>
      <c r="F318" s="14" t="s">
        <v>2180</v>
      </c>
      <c r="G318" s="14" t="s">
        <v>2180</v>
      </c>
      <c r="H318" s="14" t="s">
        <v>2181</v>
      </c>
      <c r="I318" s="14"/>
      <c r="J318" s="14" t="s">
        <v>2181</v>
      </c>
      <c r="K318" s="14" t="s">
        <v>2750</v>
      </c>
      <c r="L318" s="14" t="s">
        <v>2183</v>
      </c>
      <c r="M318" s="13" t="s">
        <v>3088</v>
      </c>
    </row>
    <row r="319" spans="1:13" x14ac:dyDescent="0.25">
      <c r="A319" s="16" t="s">
        <v>3089</v>
      </c>
      <c r="B319" s="14" t="s">
        <v>3090</v>
      </c>
      <c r="C319" s="14" t="s">
        <v>2177</v>
      </c>
      <c r="D319" s="14" t="s">
        <v>2752</v>
      </c>
      <c r="E319" s="14" t="s">
        <v>2753</v>
      </c>
      <c r="F319" s="14" t="s">
        <v>2180</v>
      </c>
      <c r="G319" s="14" t="s">
        <v>2180</v>
      </c>
      <c r="H319" s="14" t="s">
        <v>2181</v>
      </c>
      <c r="I319" s="14"/>
      <c r="J319" s="14" t="s">
        <v>2181</v>
      </c>
      <c r="K319" s="14" t="s">
        <v>2750</v>
      </c>
      <c r="L319" s="14" t="s">
        <v>2183</v>
      </c>
      <c r="M319" s="13" t="s">
        <v>3091</v>
      </c>
    </row>
    <row r="320" spans="1:13" x14ac:dyDescent="0.25">
      <c r="A320" s="16" t="s">
        <v>3092</v>
      </c>
      <c r="B320" s="14" t="s">
        <v>3093</v>
      </c>
      <c r="C320" s="14" t="s">
        <v>2177</v>
      </c>
      <c r="D320" s="14" t="s">
        <v>2752</v>
      </c>
      <c r="E320" s="14" t="s">
        <v>2753</v>
      </c>
      <c r="F320" s="14" t="s">
        <v>2180</v>
      </c>
      <c r="G320" s="14" t="s">
        <v>2180</v>
      </c>
      <c r="H320" s="14" t="s">
        <v>2181</v>
      </c>
      <c r="I320" s="14"/>
      <c r="J320" s="14" t="s">
        <v>2181</v>
      </c>
      <c r="K320" s="14" t="s">
        <v>2750</v>
      </c>
      <c r="L320" s="14" t="s">
        <v>2183</v>
      </c>
      <c r="M320" s="13" t="s">
        <v>863</v>
      </c>
    </row>
    <row r="321" spans="1:13" x14ac:dyDescent="0.25">
      <c r="A321" s="16" t="s">
        <v>3094</v>
      </c>
      <c r="B321" s="14" t="s">
        <v>3095</v>
      </c>
      <c r="C321" s="14" t="s">
        <v>2177</v>
      </c>
      <c r="D321" s="14" t="s">
        <v>2752</v>
      </c>
      <c r="E321" s="14" t="s">
        <v>2753</v>
      </c>
      <c r="F321" s="14" t="s">
        <v>2180</v>
      </c>
      <c r="G321" s="14" t="s">
        <v>2180</v>
      </c>
      <c r="H321" s="14" t="s">
        <v>2181</v>
      </c>
      <c r="I321" s="14"/>
      <c r="J321" s="14" t="s">
        <v>2181</v>
      </c>
      <c r="K321" s="14" t="s">
        <v>2750</v>
      </c>
      <c r="L321" s="14" t="s">
        <v>2183</v>
      </c>
      <c r="M321" s="13" t="s">
        <v>3096</v>
      </c>
    </row>
    <row r="322" spans="1:13" x14ac:dyDescent="0.25">
      <c r="A322" s="16" t="s">
        <v>3097</v>
      </c>
      <c r="B322" s="14" t="s">
        <v>3098</v>
      </c>
      <c r="C322" s="14" t="s">
        <v>2177</v>
      </c>
      <c r="D322" s="14" t="s">
        <v>2752</v>
      </c>
      <c r="E322" s="14" t="s">
        <v>2753</v>
      </c>
      <c r="F322" s="14" t="s">
        <v>2180</v>
      </c>
      <c r="G322" s="14" t="s">
        <v>2180</v>
      </c>
      <c r="H322" s="14" t="s">
        <v>2181</v>
      </c>
      <c r="I322" s="14"/>
      <c r="J322" s="14" t="s">
        <v>2181</v>
      </c>
      <c r="K322" s="14" t="s">
        <v>2750</v>
      </c>
      <c r="L322" s="14" t="s">
        <v>2183</v>
      </c>
      <c r="M322" s="13" t="s">
        <v>3099</v>
      </c>
    </row>
    <row r="323" spans="1:13" x14ac:dyDescent="0.25">
      <c r="A323" s="16" t="s">
        <v>3100</v>
      </c>
      <c r="B323" s="14" t="s">
        <v>3101</v>
      </c>
      <c r="C323" s="14" t="s">
        <v>2177</v>
      </c>
      <c r="D323" s="14" t="s">
        <v>2752</v>
      </c>
      <c r="E323" s="14" t="s">
        <v>2753</v>
      </c>
      <c r="F323" s="14" t="s">
        <v>2180</v>
      </c>
      <c r="G323" s="14" t="s">
        <v>2180</v>
      </c>
      <c r="H323" s="14" t="s">
        <v>2181</v>
      </c>
      <c r="I323" s="14"/>
      <c r="J323" s="14" t="s">
        <v>2181</v>
      </c>
      <c r="K323" s="14" t="s">
        <v>2750</v>
      </c>
      <c r="L323" s="14" t="s">
        <v>2183</v>
      </c>
      <c r="M323" s="13" t="s">
        <v>3102</v>
      </c>
    </row>
    <row r="324" spans="1:13" x14ac:dyDescent="0.25">
      <c r="A324" s="16" t="s">
        <v>3103</v>
      </c>
      <c r="B324" s="14" t="s">
        <v>3104</v>
      </c>
      <c r="C324" s="14" t="s">
        <v>2177</v>
      </c>
      <c r="D324" s="14" t="s">
        <v>2752</v>
      </c>
      <c r="E324" s="14" t="s">
        <v>2753</v>
      </c>
      <c r="F324" s="14" t="s">
        <v>2180</v>
      </c>
      <c r="G324" s="14" t="s">
        <v>2180</v>
      </c>
      <c r="H324" s="14" t="s">
        <v>2181</v>
      </c>
      <c r="I324" s="14"/>
      <c r="J324" s="14" t="s">
        <v>2181</v>
      </c>
      <c r="K324" s="14" t="s">
        <v>2750</v>
      </c>
      <c r="L324" s="14" t="s">
        <v>2183</v>
      </c>
      <c r="M324" s="13" t="s">
        <v>3105</v>
      </c>
    </row>
    <row r="325" spans="1:13" x14ac:dyDescent="0.25">
      <c r="A325" s="16" t="s">
        <v>3106</v>
      </c>
      <c r="B325" s="14" t="s">
        <v>3107</v>
      </c>
      <c r="C325" s="14" t="s">
        <v>2177</v>
      </c>
      <c r="D325" s="14" t="s">
        <v>2752</v>
      </c>
      <c r="E325" s="14" t="s">
        <v>2753</v>
      </c>
      <c r="F325" s="14" t="s">
        <v>2180</v>
      </c>
      <c r="G325" s="14" t="s">
        <v>2180</v>
      </c>
      <c r="H325" s="14" t="s">
        <v>2181</v>
      </c>
      <c r="I325" s="14"/>
      <c r="J325" s="14" t="s">
        <v>2181</v>
      </c>
      <c r="K325" s="14" t="s">
        <v>2750</v>
      </c>
      <c r="L325" s="14" t="s">
        <v>2183</v>
      </c>
      <c r="M325" s="13" t="s">
        <v>3108</v>
      </c>
    </row>
    <row r="326" spans="1:13" x14ac:dyDescent="0.25">
      <c r="A326" s="16" t="s">
        <v>3109</v>
      </c>
      <c r="B326" s="14" t="s">
        <v>3110</v>
      </c>
      <c r="C326" s="14" t="s">
        <v>2177</v>
      </c>
      <c r="D326" s="14" t="s">
        <v>2752</v>
      </c>
      <c r="E326" s="14" t="s">
        <v>2753</v>
      </c>
      <c r="F326" s="14" t="s">
        <v>2180</v>
      </c>
      <c r="G326" s="14" t="s">
        <v>2180</v>
      </c>
      <c r="H326" s="14" t="s">
        <v>2181</v>
      </c>
      <c r="I326" s="14"/>
      <c r="J326" s="14" t="s">
        <v>2181</v>
      </c>
      <c r="K326" s="14" t="s">
        <v>2750</v>
      </c>
      <c r="L326" s="14" t="s">
        <v>2183</v>
      </c>
      <c r="M326" s="13" t="s">
        <v>3111</v>
      </c>
    </row>
    <row r="327" spans="1:13" x14ac:dyDescent="0.25">
      <c r="A327" s="16" t="s">
        <v>3112</v>
      </c>
      <c r="B327" s="14" t="s">
        <v>3113</v>
      </c>
      <c r="C327" s="14" t="s">
        <v>2177</v>
      </c>
      <c r="D327" s="14" t="s">
        <v>3113</v>
      </c>
      <c r="E327" s="14" t="s">
        <v>3114</v>
      </c>
      <c r="F327" s="14" t="s">
        <v>2180</v>
      </c>
      <c r="G327" s="14" t="s">
        <v>2180</v>
      </c>
      <c r="H327" s="14" t="s">
        <v>2181</v>
      </c>
      <c r="I327" s="14"/>
      <c r="J327" s="14" t="s">
        <v>2181</v>
      </c>
      <c r="K327" s="14" t="s">
        <v>3112</v>
      </c>
      <c r="L327" s="14" t="s">
        <v>3115</v>
      </c>
      <c r="M327" s="13" t="s">
        <v>3116</v>
      </c>
    </row>
    <row r="328" spans="1:13" x14ac:dyDescent="0.25">
      <c r="A328" s="16" t="s">
        <v>3117</v>
      </c>
      <c r="B328" s="14" t="s">
        <v>3118</v>
      </c>
      <c r="C328" s="14" t="s">
        <v>2177</v>
      </c>
      <c r="D328" s="14" t="s">
        <v>3113</v>
      </c>
      <c r="E328" s="14" t="s">
        <v>3114</v>
      </c>
      <c r="F328" s="14" t="s">
        <v>2180</v>
      </c>
      <c r="G328" s="14" t="s">
        <v>2180</v>
      </c>
      <c r="H328" s="14" t="s">
        <v>2181</v>
      </c>
      <c r="I328" s="14"/>
      <c r="J328" s="14" t="s">
        <v>2181</v>
      </c>
      <c r="K328" s="14" t="s">
        <v>3112</v>
      </c>
      <c r="L328" s="14" t="s">
        <v>3115</v>
      </c>
      <c r="M328" s="13" t="s">
        <v>3119</v>
      </c>
    </row>
    <row r="329" spans="1:13" x14ac:dyDescent="0.25">
      <c r="A329" s="16" t="s">
        <v>3120</v>
      </c>
      <c r="B329" s="14" t="s">
        <v>3121</v>
      </c>
      <c r="C329" s="14" t="s">
        <v>2177</v>
      </c>
      <c r="D329" s="14" t="s">
        <v>3113</v>
      </c>
      <c r="E329" s="14" t="s">
        <v>3114</v>
      </c>
      <c r="F329" s="14" t="s">
        <v>2180</v>
      </c>
      <c r="G329" s="14" t="s">
        <v>2180</v>
      </c>
      <c r="H329" s="14" t="s">
        <v>2181</v>
      </c>
      <c r="I329" s="14"/>
      <c r="J329" s="14" t="s">
        <v>2181</v>
      </c>
      <c r="K329" s="14" t="s">
        <v>3112</v>
      </c>
      <c r="L329" s="14" t="s">
        <v>3115</v>
      </c>
      <c r="M329" s="13" t="s">
        <v>3122</v>
      </c>
    </row>
    <row r="330" spans="1:13" x14ac:dyDescent="0.25">
      <c r="A330" s="16" t="s">
        <v>1030</v>
      </c>
      <c r="B330" s="14" t="s">
        <v>3123</v>
      </c>
      <c r="C330" s="14" t="s">
        <v>2177</v>
      </c>
      <c r="D330" s="14" t="s">
        <v>3113</v>
      </c>
      <c r="E330" s="14" t="s">
        <v>3114</v>
      </c>
      <c r="F330" s="14" t="s">
        <v>2180</v>
      </c>
      <c r="G330" s="14" t="s">
        <v>2180</v>
      </c>
      <c r="H330" s="14" t="s">
        <v>2181</v>
      </c>
      <c r="I330" s="14"/>
      <c r="J330" s="14" t="s">
        <v>2181</v>
      </c>
      <c r="K330" s="14" t="s">
        <v>3112</v>
      </c>
      <c r="L330" s="14" t="s">
        <v>3115</v>
      </c>
      <c r="M330" s="13" t="s">
        <v>1031</v>
      </c>
    </row>
    <row r="331" spans="1:13" x14ac:dyDescent="0.25">
      <c r="A331" s="16" t="s">
        <v>3124</v>
      </c>
      <c r="B331" s="14" t="s">
        <v>3125</v>
      </c>
      <c r="C331" s="14" t="s">
        <v>2177</v>
      </c>
      <c r="D331" s="14" t="s">
        <v>3113</v>
      </c>
      <c r="E331" s="14" t="s">
        <v>3114</v>
      </c>
      <c r="F331" s="14" t="s">
        <v>2180</v>
      </c>
      <c r="G331" s="14" t="s">
        <v>2180</v>
      </c>
      <c r="H331" s="14" t="s">
        <v>2181</v>
      </c>
      <c r="I331" s="14"/>
      <c r="J331" s="14" t="s">
        <v>2181</v>
      </c>
      <c r="K331" s="14" t="s">
        <v>3112</v>
      </c>
      <c r="L331" s="14" t="s">
        <v>3115</v>
      </c>
      <c r="M331" s="13" t="s">
        <v>3126</v>
      </c>
    </row>
    <row r="332" spans="1:13" x14ac:dyDescent="0.25">
      <c r="A332" s="16" t="s">
        <v>3127</v>
      </c>
      <c r="B332" s="14" t="s">
        <v>3128</v>
      </c>
      <c r="C332" s="14" t="s">
        <v>2177</v>
      </c>
      <c r="D332" s="14" t="s">
        <v>3129</v>
      </c>
      <c r="E332" s="14" t="s">
        <v>3130</v>
      </c>
      <c r="F332" s="14" t="s">
        <v>2180</v>
      </c>
      <c r="G332" s="14" t="s">
        <v>2180</v>
      </c>
      <c r="H332" s="14" t="s">
        <v>2181</v>
      </c>
      <c r="I332" s="14"/>
      <c r="J332" s="14" t="s">
        <v>2181</v>
      </c>
      <c r="K332" s="14" t="s">
        <v>3127</v>
      </c>
      <c r="L332" s="14" t="s">
        <v>2183</v>
      </c>
      <c r="M332" s="13" t="s">
        <v>3131</v>
      </c>
    </row>
    <row r="333" spans="1:13" x14ac:dyDescent="0.25">
      <c r="A333" s="16" t="s">
        <v>3132</v>
      </c>
      <c r="B333" s="14" t="s">
        <v>3133</v>
      </c>
      <c r="C333" s="14" t="s">
        <v>2177</v>
      </c>
      <c r="D333" s="14" t="s">
        <v>3134</v>
      </c>
      <c r="E333" s="14" t="s">
        <v>3135</v>
      </c>
      <c r="F333" s="14" t="s">
        <v>2180</v>
      </c>
      <c r="G333" s="14" t="s">
        <v>2180</v>
      </c>
      <c r="H333" s="14" t="s">
        <v>2181</v>
      </c>
      <c r="I333" s="14"/>
      <c r="J333" s="14" t="s">
        <v>2181</v>
      </c>
      <c r="K333" s="14" t="s">
        <v>3136</v>
      </c>
      <c r="L333" s="14" t="s">
        <v>2183</v>
      </c>
      <c r="M333" s="13" t="s">
        <v>3137</v>
      </c>
    </row>
    <row r="334" spans="1:13" x14ac:dyDescent="0.25">
      <c r="A334" s="16" t="s">
        <v>3138</v>
      </c>
      <c r="B334" s="14" t="s">
        <v>3139</v>
      </c>
      <c r="C334" s="14" t="s">
        <v>2177</v>
      </c>
      <c r="D334" s="14" t="s">
        <v>3134</v>
      </c>
      <c r="E334" s="14" t="s">
        <v>3135</v>
      </c>
      <c r="F334" s="14" t="s">
        <v>2180</v>
      </c>
      <c r="G334" s="14" t="s">
        <v>2180</v>
      </c>
      <c r="H334" s="14" t="s">
        <v>2181</v>
      </c>
      <c r="I334" s="14"/>
      <c r="J334" s="14" t="s">
        <v>2181</v>
      </c>
      <c r="K334" s="14" t="s">
        <v>3136</v>
      </c>
      <c r="L334" s="14" t="s">
        <v>2183</v>
      </c>
      <c r="M334" s="13" t="s">
        <v>3140</v>
      </c>
    </row>
    <row r="335" spans="1:13" x14ac:dyDescent="0.25">
      <c r="A335" s="16" t="s">
        <v>3141</v>
      </c>
      <c r="B335" s="14" t="s">
        <v>3142</v>
      </c>
      <c r="C335" s="14" t="s">
        <v>2177</v>
      </c>
      <c r="D335" s="14" t="s">
        <v>3134</v>
      </c>
      <c r="E335" s="14" t="s">
        <v>3135</v>
      </c>
      <c r="F335" s="14" t="s">
        <v>2180</v>
      </c>
      <c r="G335" s="14" t="s">
        <v>2180</v>
      </c>
      <c r="H335" s="14" t="s">
        <v>2181</v>
      </c>
      <c r="I335" s="14"/>
      <c r="J335" s="14" t="s">
        <v>2181</v>
      </c>
      <c r="K335" s="14" t="s">
        <v>3136</v>
      </c>
      <c r="L335" s="14" t="s">
        <v>2183</v>
      </c>
      <c r="M335" s="13" t="s">
        <v>3143</v>
      </c>
    </row>
    <row r="336" spans="1:13" x14ac:dyDescent="0.25">
      <c r="A336" s="16" t="s">
        <v>3144</v>
      </c>
      <c r="B336" s="14" t="s">
        <v>3145</v>
      </c>
      <c r="C336" s="14" t="s">
        <v>2177</v>
      </c>
      <c r="D336" s="14" t="s">
        <v>3134</v>
      </c>
      <c r="E336" s="14" t="s">
        <v>3135</v>
      </c>
      <c r="F336" s="14" t="s">
        <v>2180</v>
      </c>
      <c r="G336" s="14" t="s">
        <v>2180</v>
      </c>
      <c r="H336" s="14" t="s">
        <v>2181</v>
      </c>
      <c r="I336" s="14"/>
      <c r="J336" s="14" t="s">
        <v>2181</v>
      </c>
      <c r="K336" s="14" t="s">
        <v>3136</v>
      </c>
      <c r="L336" s="14" t="s">
        <v>2183</v>
      </c>
      <c r="M336" s="13" t="s">
        <v>3146</v>
      </c>
    </row>
    <row r="337" spans="1:13" x14ac:dyDescent="0.25">
      <c r="A337" s="16" t="s">
        <v>3147</v>
      </c>
      <c r="B337" s="14" t="s">
        <v>3148</v>
      </c>
      <c r="C337" s="14" t="s">
        <v>2177</v>
      </c>
      <c r="D337" s="14" t="s">
        <v>3134</v>
      </c>
      <c r="E337" s="14" t="s">
        <v>3135</v>
      </c>
      <c r="F337" s="14" t="s">
        <v>2180</v>
      </c>
      <c r="G337" s="14" t="s">
        <v>2180</v>
      </c>
      <c r="H337" s="14" t="s">
        <v>2181</v>
      </c>
      <c r="I337" s="14"/>
      <c r="J337" s="14" t="s">
        <v>2181</v>
      </c>
      <c r="K337" s="14" t="s">
        <v>3136</v>
      </c>
      <c r="L337" s="14" t="s">
        <v>2183</v>
      </c>
      <c r="M337" s="13" t="s">
        <v>3149</v>
      </c>
    </row>
    <row r="338" spans="1:13" x14ac:dyDescent="0.25">
      <c r="A338" s="16" t="s">
        <v>3150</v>
      </c>
      <c r="B338" s="14" t="s">
        <v>3151</v>
      </c>
      <c r="C338" s="14" t="s">
        <v>2177</v>
      </c>
      <c r="D338" s="14" t="s">
        <v>3134</v>
      </c>
      <c r="E338" s="14" t="s">
        <v>3135</v>
      </c>
      <c r="F338" s="14" t="s">
        <v>2180</v>
      </c>
      <c r="G338" s="14" t="s">
        <v>2180</v>
      </c>
      <c r="H338" s="14" t="s">
        <v>2181</v>
      </c>
      <c r="I338" s="14"/>
      <c r="J338" s="14" t="s">
        <v>2181</v>
      </c>
      <c r="K338" s="14" t="s">
        <v>3136</v>
      </c>
      <c r="L338" s="14" t="s">
        <v>2183</v>
      </c>
      <c r="M338" s="13" t="s">
        <v>3152</v>
      </c>
    </row>
    <row r="339" spans="1:13" x14ac:dyDescent="0.25">
      <c r="A339" s="16" t="s">
        <v>3153</v>
      </c>
      <c r="B339" s="14" t="s">
        <v>3154</v>
      </c>
      <c r="C339" s="14" t="s">
        <v>2177</v>
      </c>
      <c r="D339" s="14" t="s">
        <v>3134</v>
      </c>
      <c r="E339" s="14" t="s">
        <v>3135</v>
      </c>
      <c r="F339" s="14" t="s">
        <v>2180</v>
      </c>
      <c r="G339" s="14" t="s">
        <v>2180</v>
      </c>
      <c r="H339" s="14" t="s">
        <v>2181</v>
      </c>
      <c r="I339" s="14"/>
      <c r="J339" s="14" t="s">
        <v>2181</v>
      </c>
      <c r="K339" s="14" t="s">
        <v>3136</v>
      </c>
      <c r="L339" s="14" t="s">
        <v>2183</v>
      </c>
      <c r="M339" s="13" t="s">
        <v>3155</v>
      </c>
    </row>
    <row r="340" spans="1:13" x14ac:dyDescent="0.25">
      <c r="A340" s="16" t="s">
        <v>3156</v>
      </c>
      <c r="B340" s="14" t="s">
        <v>3157</v>
      </c>
      <c r="C340" s="14" t="s">
        <v>2177</v>
      </c>
      <c r="D340" s="14" t="s">
        <v>3134</v>
      </c>
      <c r="E340" s="14" t="s">
        <v>3135</v>
      </c>
      <c r="F340" s="14" t="s">
        <v>2180</v>
      </c>
      <c r="G340" s="14" t="s">
        <v>2180</v>
      </c>
      <c r="H340" s="14" t="s">
        <v>2181</v>
      </c>
      <c r="I340" s="14"/>
      <c r="J340" s="14" t="s">
        <v>2181</v>
      </c>
      <c r="K340" s="14" t="s">
        <v>3136</v>
      </c>
      <c r="L340" s="14" t="s">
        <v>2183</v>
      </c>
      <c r="M340" s="13" t="s">
        <v>3158</v>
      </c>
    </row>
    <row r="341" spans="1:13" x14ac:dyDescent="0.25">
      <c r="A341" s="16" t="s">
        <v>3159</v>
      </c>
      <c r="B341" s="14" t="s">
        <v>3160</v>
      </c>
      <c r="C341" s="14" t="s">
        <v>2177</v>
      </c>
      <c r="D341" s="14" t="s">
        <v>3134</v>
      </c>
      <c r="E341" s="14" t="s">
        <v>3135</v>
      </c>
      <c r="F341" s="14" t="s">
        <v>2180</v>
      </c>
      <c r="G341" s="14" t="s">
        <v>2180</v>
      </c>
      <c r="H341" s="14" t="s">
        <v>2181</v>
      </c>
      <c r="I341" s="14"/>
      <c r="J341" s="14" t="s">
        <v>2181</v>
      </c>
      <c r="K341" s="14" t="s">
        <v>3136</v>
      </c>
      <c r="L341" s="14" t="s">
        <v>2183</v>
      </c>
      <c r="M341" s="13" t="s">
        <v>3161</v>
      </c>
    </row>
    <row r="342" spans="1:13" x14ac:dyDescent="0.25">
      <c r="A342" s="16" t="s">
        <v>3162</v>
      </c>
      <c r="B342" s="14" t="s">
        <v>3163</v>
      </c>
      <c r="C342" s="14" t="s">
        <v>2177</v>
      </c>
      <c r="D342" s="14" t="s">
        <v>3134</v>
      </c>
      <c r="E342" s="14" t="s">
        <v>3135</v>
      </c>
      <c r="F342" s="14" t="s">
        <v>2180</v>
      </c>
      <c r="G342" s="14" t="s">
        <v>2180</v>
      </c>
      <c r="H342" s="14" t="s">
        <v>2181</v>
      </c>
      <c r="I342" s="14"/>
      <c r="J342" s="14" t="s">
        <v>2181</v>
      </c>
      <c r="K342" s="14" t="s">
        <v>3136</v>
      </c>
      <c r="L342" s="14" t="s">
        <v>2183</v>
      </c>
      <c r="M342" s="13" t="s">
        <v>3164</v>
      </c>
    </row>
    <row r="343" spans="1:13" x14ac:dyDescent="0.25">
      <c r="A343" s="16" t="s">
        <v>3165</v>
      </c>
      <c r="B343" s="14" t="s">
        <v>3166</v>
      </c>
      <c r="C343" s="14" t="s">
        <v>2177</v>
      </c>
      <c r="D343" s="14" t="s">
        <v>3134</v>
      </c>
      <c r="E343" s="14" t="s">
        <v>3135</v>
      </c>
      <c r="F343" s="14" t="s">
        <v>2180</v>
      </c>
      <c r="G343" s="14" t="s">
        <v>2180</v>
      </c>
      <c r="H343" s="14" t="s">
        <v>2181</v>
      </c>
      <c r="I343" s="14"/>
      <c r="J343" s="14" t="s">
        <v>2181</v>
      </c>
      <c r="K343" s="14" t="s">
        <v>3136</v>
      </c>
      <c r="L343" s="14" t="s">
        <v>2183</v>
      </c>
      <c r="M343" s="13" t="s">
        <v>3167</v>
      </c>
    </row>
    <row r="344" spans="1:13" x14ac:dyDescent="0.25">
      <c r="A344" s="16" t="s">
        <v>3168</v>
      </c>
      <c r="B344" s="14" t="s">
        <v>3169</v>
      </c>
      <c r="C344" s="14" t="s">
        <v>2177</v>
      </c>
      <c r="D344" s="14" t="s">
        <v>3134</v>
      </c>
      <c r="E344" s="14" t="s">
        <v>3135</v>
      </c>
      <c r="F344" s="14" t="s">
        <v>2180</v>
      </c>
      <c r="G344" s="14" t="s">
        <v>2180</v>
      </c>
      <c r="H344" s="14" t="s">
        <v>2181</v>
      </c>
      <c r="I344" s="14"/>
      <c r="J344" s="14" t="s">
        <v>2181</v>
      </c>
      <c r="K344" s="14" t="s">
        <v>3136</v>
      </c>
      <c r="L344" s="14" t="s">
        <v>2183</v>
      </c>
      <c r="M344" s="13" t="s">
        <v>3170</v>
      </c>
    </row>
    <row r="345" spans="1:13" x14ac:dyDescent="0.25">
      <c r="A345" s="16" t="s">
        <v>3171</v>
      </c>
      <c r="B345" s="14" t="s">
        <v>3172</v>
      </c>
      <c r="C345" s="14" t="s">
        <v>2177</v>
      </c>
      <c r="D345" s="14" t="s">
        <v>3134</v>
      </c>
      <c r="E345" s="14" t="s">
        <v>3135</v>
      </c>
      <c r="F345" s="14" t="s">
        <v>2180</v>
      </c>
      <c r="G345" s="14" t="s">
        <v>2180</v>
      </c>
      <c r="H345" s="14" t="s">
        <v>2181</v>
      </c>
      <c r="I345" s="14"/>
      <c r="J345" s="14" t="s">
        <v>2181</v>
      </c>
      <c r="K345" s="14" t="s">
        <v>3136</v>
      </c>
      <c r="L345" s="14" t="s">
        <v>2183</v>
      </c>
      <c r="M345" s="13" t="s">
        <v>3173</v>
      </c>
    </row>
    <row r="346" spans="1:13" x14ac:dyDescent="0.25">
      <c r="A346" s="16" t="s">
        <v>3174</v>
      </c>
      <c r="B346" s="14" t="s">
        <v>3175</v>
      </c>
      <c r="C346" s="14" t="s">
        <v>2177</v>
      </c>
      <c r="D346" s="14" t="s">
        <v>3134</v>
      </c>
      <c r="E346" s="14" t="s">
        <v>3135</v>
      </c>
      <c r="F346" s="14" t="s">
        <v>2180</v>
      </c>
      <c r="G346" s="14" t="s">
        <v>2180</v>
      </c>
      <c r="H346" s="14" t="s">
        <v>2181</v>
      </c>
      <c r="I346" s="14"/>
      <c r="J346" s="14" t="s">
        <v>2181</v>
      </c>
      <c r="K346" s="14" t="s">
        <v>3136</v>
      </c>
      <c r="L346" s="14" t="s">
        <v>2183</v>
      </c>
      <c r="M346" s="13" t="s">
        <v>3176</v>
      </c>
    </row>
    <row r="347" spans="1:13" x14ac:dyDescent="0.25">
      <c r="A347" s="16" t="s">
        <v>3177</v>
      </c>
      <c r="B347" s="14" t="s">
        <v>3178</v>
      </c>
      <c r="C347" s="14" t="s">
        <v>2177</v>
      </c>
      <c r="D347" s="14" t="s">
        <v>3134</v>
      </c>
      <c r="E347" s="14" t="s">
        <v>3135</v>
      </c>
      <c r="F347" s="14" t="s">
        <v>2180</v>
      </c>
      <c r="G347" s="14" t="s">
        <v>2180</v>
      </c>
      <c r="H347" s="14" t="s">
        <v>2181</v>
      </c>
      <c r="I347" s="14"/>
      <c r="J347" s="14" t="s">
        <v>2181</v>
      </c>
      <c r="K347" s="14" t="s">
        <v>3136</v>
      </c>
      <c r="L347" s="14" t="s">
        <v>2183</v>
      </c>
      <c r="M347" s="13" t="s">
        <v>3179</v>
      </c>
    </row>
    <row r="348" spans="1:13" x14ac:dyDescent="0.25">
      <c r="A348" s="16" t="s">
        <v>3180</v>
      </c>
      <c r="B348" s="14" t="s">
        <v>3181</v>
      </c>
      <c r="C348" s="14" t="s">
        <v>2177</v>
      </c>
      <c r="D348" s="14" t="s">
        <v>3134</v>
      </c>
      <c r="E348" s="14" t="s">
        <v>3135</v>
      </c>
      <c r="F348" s="14" t="s">
        <v>2180</v>
      </c>
      <c r="G348" s="14" t="s">
        <v>2180</v>
      </c>
      <c r="H348" s="14" t="s">
        <v>2181</v>
      </c>
      <c r="I348" s="14"/>
      <c r="J348" s="14" t="s">
        <v>2181</v>
      </c>
      <c r="K348" s="14" t="s">
        <v>3136</v>
      </c>
      <c r="L348" s="14" t="s">
        <v>2183</v>
      </c>
      <c r="M348" s="13" t="s">
        <v>3182</v>
      </c>
    </row>
    <row r="349" spans="1:13" x14ac:dyDescent="0.25">
      <c r="A349" s="16" t="s">
        <v>3183</v>
      </c>
      <c r="B349" s="14" t="s">
        <v>3184</v>
      </c>
      <c r="C349" s="14" t="s">
        <v>2177</v>
      </c>
      <c r="D349" s="14" t="s">
        <v>3134</v>
      </c>
      <c r="E349" s="14" t="s">
        <v>3135</v>
      </c>
      <c r="F349" s="14" t="s">
        <v>2180</v>
      </c>
      <c r="G349" s="14" t="s">
        <v>2180</v>
      </c>
      <c r="H349" s="14" t="s">
        <v>2181</v>
      </c>
      <c r="I349" s="14"/>
      <c r="J349" s="14" t="s">
        <v>2181</v>
      </c>
      <c r="K349" s="14" t="s">
        <v>3136</v>
      </c>
      <c r="L349" s="14" t="s">
        <v>2183</v>
      </c>
      <c r="M349" s="13" t="s">
        <v>3185</v>
      </c>
    </row>
    <row r="350" spans="1:13" x14ac:dyDescent="0.25">
      <c r="A350" s="16" t="s">
        <v>3186</v>
      </c>
      <c r="B350" s="14" t="s">
        <v>3187</v>
      </c>
      <c r="C350" s="14" t="s">
        <v>2177</v>
      </c>
      <c r="D350" s="14" t="s">
        <v>3134</v>
      </c>
      <c r="E350" s="14" t="s">
        <v>3135</v>
      </c>
      <c r="F350" s="14" t="s">
        <v>2180</v>
      </c>
      <c r="G350" s="14" t="s">
        <v>2180</v>
      </c>
      <c r="H350" s="14" t="s">
        <v>2181</v>
      </c>
      <c r="I350" s="14"/>
      <c r="J350" s="14" t="s">
        <v>2181</v>
      </c>
      <c r="K350" s="14" t="s">
        <v>3136</v>
      </c>
      <c r="L350" s="14" t="s">
        <v>2183</v>
      </c>
      <c r="M350" s="13" t="s">
        <v>3188</v>
      </c>
    </row>
    <row r="351" spans="1:13" x14ac:dyDescent="0.25">
      <c r="A351" s="16" t="s">
        <v>3189</v>
      </c>
      <c r="B351" s="14" t="s">
        <v>3190</v>
      </c>
      <c r="C351" s="14" t="s">
        <v>2177</v>
      </c>
      <c r="D351" s="14" t="s">
        <v>3134</v>
      </c>
      <c r="E351" s="14" t="s">
        <v>3135</v>
      </c>
      <c r="F351" s="14" t="s">
        <v>2180</v>
      </c>
      <c r="G351" s="14" t="s">
        <v>2180</v>
      </c>
      <c r="H351" s="14" t="s">
        <v>2181</v>
      </c>
      <c r="I351" s="14"/>
      <c r="J351" s="14" t="s">
        <v>2181</v>
      </c>
      <c r="K351" s="14" t="s">
        <v>3136</v>
      </c>
      <c r="L351" s="14" t="s">
        <v>2183</v>
      </c>
      <c r="M351" s="13" t="s">
        <v>3191</v>
      </c>
    </row>
    <row r="352" spans="1:13" x14ac:dyDescent="0.25">
      <c r="A352" s="16" t="s">
        <v>3192</v>
      </c>
      <c r="B352" s="14" t="s">
        <v>3193</v>
      </c>
      <c r="C352" s="14" t="s">
        <v>2177</v>
      </c>
      <c r="D352" s="14" t="s">
        <v>3134</v>
      </c>
      <c r="E352" s="14" t="s">
        <v>3135</v>
      </c>
      <c r="F352" s="14" t="s">
        <v>2180</v>
      </c>
      <c r="G352" s="14" t="s">
        <v>2180</v>
      </c>
      <c r="H352" s="14" t="s">
        <v>2181</v>
      </c>
      <c r="I352" s="14"/>
      <c r="J352" s="14" t="s">
        <v>2181</v>
      </c>
      <c r="K352" s="14" t="s">
        <v>3136</v>
      </c>
      <c r="L352" s="14" t="s">
        <v>2183</v>
      </c>
      <c r="M352" s="13" t="s">
        <v>3194</v>
      </c>
    </row>
    <row r="353" spans="1:13" x14ac:dyDescent="0.25">
      <c r="A353" s="16" t="s">
        <v>3195</v>
      </c>
      <c r="B353" s="14" t="s">
        <v>3196</v>
      </c>
      <c r="C353" s="14" t="s">
        <v>2177</v>
      </c>
      <c r="D353" s="14" t="s">
        <v>3134</v>
      </c>
      <c r="E353" s="14" t="s">
        <v>3135</v>
      </c>
      <c r="F353" s="14" t="s">
        <v>2180</v>
      </c>
      <c r="G353" s="14" t="s">
        <v>2180</v>
      </c>
      <c r="H353" s="14" t="s">
        <v>2181</v>
      </c>
      <c r="I353" s="14"/>
      <c r="J353" s="14" t="s">
        <v>2181</v>
      </c>
      <c r="K353" s="14" t="s">
        <v>3136</v>
      </c>
      <c r="L353" s="14" t="s">
        <v>2183</v>
      </c>
      <c r="M353" s="13" t="s">
        <v>3197</v>
      </c>
    </row>
    <row r="354" spans="1:13" x14ac:dyDescent="0.25">
      <c r="A354" s="16" t="s">
        <v>3198</v>
      </c>
      <c r="B354" s="14" t="s">
        <v>3199</v>
      </c>
      <c r="C354" s="14" t="s">
        <v>2177</v>
      </c>
      <c r="D354" s="14" t="s">
        <v>3134</v>
      </c>
      <c r="E354" s="14" t="s">
        <v>3135</v>
      </c>
      <c r="F354" s="14" t="s">
        <v>2180</v>
      </c>
      <c r="G354" s="14" t="s">
        <v>2180</v>
      </c>
      <c r="H354" s="14" t="s">
        <v>2181</v>
      </c>
      <c r="I354" s="14"/>
      <c r="J354" s="14" t="s">
        <v>2181</v>
      </c>
      <c r="K354" s="14" t="s">
        <v>3136</v>
      </c>
      <c r="L354" s="14" t="s">
        <v>2183</v>
      </c>
      <c r="M354" s="13" t="s">
        <v>3200</v>
      </c>
    </row>
    <row r="355" spans="1:13" x14ac:dyDescent="0.25">
      <c r="A355" s="16" t="s">
        <v>3201</v>
      </c>
      <c r="B355" s="14" t="s">
        <v>3202</v>
      </c>
      <c r="C355" s="14" t="s">
        <v>2177</v>
      </c>
      <c r="D355" s="14" t="s">
        <v>3134</v>
      </c>
      <c r="E355" s="14" t="s">
        <v>3135</v>
      </c>
      <c r="F355" s="14" t="s">
        <v>2180</v>
      </c>
      <c r="G355" s="14" t="s">
        <v>2180</v>
      </c>
      <c r="H355" s="14" t="s">
        <v>2181</v>
      </c>
      <c r="I355" s="14"/>
      <c r="J355" s="14" t="s">
        <v>2181</v>
      </c>
      <c r="K355" s="14" t="s">
        <v>3136</v>
      </c>
      <c r="L355" s="14" t="s">
        <v>2183</v>
      </c>
      <c r="M355" s="13" t="s">
        <v>3203</v>
      </c>
    </row>
    <row r="356" spans="1:13" x14ac:dyDescent="0.25">
      <c r="A356" s="16" t="s">
        <v>3204</v>
      </c>
      <c r="B356" s="14" t="s">
        <v>3205</v>
      </c>
      <c r="C356" s="14" t="s">
        <v>2177</v>
      </c>
      <c r="D356" s="14" t="s">
        <v>3134</v>
      </c>
      <c r="E356" s="14" t="s">
        <v>3135</v>
      </c>
      <c r="F356" s="14" t="s">
        <v>2180</v>
      </c>
      <c r="G356" s="14" t="s">
        <v>2180</v>
      </c>
      <c r="H356" s="14" t="s">
        <v>2181</v>
      </c>
      <c r="I356" s="14"/>
      <c r="J356" s="14" t="s">
        <v>2181</v>
      </c>
      <c r="K356" s="14" t="s">
        <v>3136</v>
      </c>
      <c r="L356" s="14" t="s">
        <v>2183</v>
      </c>
      <c r="M356" s="13" t="s">
        <v>3206</v>
      </c>
    </row>
    <row r="357" spans="1:13" x14ac:dyDescent="0.25">
      <c r="A357" s="16" t="s">
        <v>3207</v>
      </c>
      <c r="B357" s="14" t="s">
        <v>3208</v>
      </c>
      <c r="C357" s="14" t="s">
        <v>2177</v>
      </c>
      <c r="D357" s="14" t="s">
        <v>3134</v>
      </c>
      <c r="E357" s="14" t="s">
        <v>3135</v>
      </c>
      <c r="F357" s="14" t="s">
        <v>2180</v>
      </c>
      <c r="G357" s="14" t="s">
        <v>2180</v>
      </c>
      <c r="H357" s="14" t="s">
        <v>2181</v>
      </c>
      <c r="I357" s="14"/>
      <c r="J357" s="14" t="s">
        <v>2181</v>
      </c>
      <c r="K357" s="14" t="s">
        <v>3136</v>
      </c>
      <c r="L357" s="14" t="s">
        <v>2183</v>
      </c>
      <c r="M357" s="13" t="s">
        <v>3209</v>
      </c>
    </row>
    <row r="358" spans="1:13" x14ac:dyDescent="0.25">
      <c r="A358" s="16" t="s">
        <v>3210</v>
      </c>
      <c r="B358" s="14" t="s">
        <v>3211</v>
      </c>
      <c r="C358" s="14" t="s">
        <v>2177</v>
      </c>
      <c r="D358" s="14" t="s">
        <v>3134</v>
      </c>
      <c r="E358" s="14" t="s">
        <v>3135</v>
      </c>
      <c r="F358" s="14" t="s">
        <v>2180</v>
      </c>
      <c r="G358" s="14" t="s">
        <v>2180</v>
      </c>
      <c r="H358" s="14" t="s">
        <v>2181</v>
      </c>
      <c r="I358" s="14"/>
      <c r="J358" s="14" t="s">
        <v>2181</v>
      </c>
      <c r="K358" s="14" t="s">
        <v>3136</v>
      </c>
      <c r="L358" s="14" t="s">
        <v>2183</v>
      </c>
      <c r="M358" s="13" t="s">
        <v>3212</v>
      </c>
    </row>
    <row r="359" spans="1:13" x14ac:dyDescent="0.25">
      <c r="A359" s="16" t="s">
        <v>3213</v>
      </c>
      <c r="B359" s="14" t="s">
        <v>3214</v>
      </c>
      <c r="C359" s="14" t="s">
        <v>2177</v>
      </c>
      <c r="D359" s="14" t="s">
        <v>3134</v>
      </c>
      <c r="E359" s="14" t="s">
        <v>3135</v>
      </c>
      <c r="F359" s="14" t="s">
        <v>2180</v>
      </c>
      <c r="G359" s="14" t="s">
        <v>2180</v>
      </c>
      <c r="H359" s="14" t="s">
        <v>2181</v>
      </c>
      <c r="I359" s="14"/>
      <c r="J359" s="14" t="s">
        <v>2181</v>
      </c>
      <c r="K359" s="14" t="s">
        <v>3136</v>
      </c>
      <c r="L359" s="14" t="s">
        <v>2183</v>
      </c>
      <c r="M359" s="13" t="s">
        <v>3215</v>
      </c>
    </row>
    <row r="360" spans="1:13" x14ac:dyDescent="0.25">
      <c r="A360" s="16" t="s">
        <v>3216</v>
      </c>
      <c r="B360" s="14" t="s">
        <v>3217</v>
      </c>
      <c r="C360" s="14" t="s">
        <v>2177</v>
      </c>
      <c r="D360" s="14" t="s">
        <v>3134</v>
      </c>
      <c r="E360" s="14" t="s">
        <v>3135</v>
      </c>
      <c r="F360" s="14" t="s">
        <v>2180</v>
      </c>
      <c r="G360" s="14" t="s">
        <v>2180</v>
      </c>
      <c r="H360" s="14" t="s">
        <v>2181</v>
      </c>
      <c r="I360" s="14"/>
      <c r="J360" s="14" t="s">
        <v>2181</v>
      </c>
      <c r="K360" s="14" t="s">
        <v>3136</v>
      </c>
      <c r="L360" s="14" t="s">
        <v>2183</v>
      </c>
      <c r="M360" s="13" t="s">
        <v>3218</v>
      </c>
    </row>
    <row r="361" spans="1:13" x14ac:dyDescent="0.25">
      <c r="A361" s="16" t="s">
        <v>3219</v>
      </c>
      <c r="B361" s="14" t="s">
        <v>3220</v>
      </c>
      <c r="C361" s="14" t="s">
        <v>2177</v>
      </c>
      <c r="D361" s="14" t="s">
        <v>3134</v>
      </c>
      <c r="E361" s="14" t="s">
        <v>3135</v>
      </c>
      <c r="F361" s="14" t="s">
        <v>2180</v>
      </c>
      <c r="G361" s="14" t="s">
        <v>2180</v>
      </c>
      <c r="H361" s="14" t="s">
        <v>2181</v>
      </c>
      <c r="I361" s="14"/>
      <c r="J361" s="14" t="s">
        <v>2181</v>
      </c>
      <c r="K361" s="14" t="s">
        <v>3136</v>
      </c>
      <c r="L361" s="14" t="s">
        <v>2183</v>
      </c>
      <c r="M361" s="13" t="s">
        <v>3221</v>
      </c>
    </row>
    <row r="362" spans="1:13" x14ac:dyDescent="0.25">
      <c r="A362" s="16" t="s">
        <v>3222</v>
      </c>
      <c r="B362" s="14" t="s">
        <v>3223</v>
      </c>
      <c r="C362" s="14" t="s">
        <v>2177</v>
      </c>
      <c r="D362" s="14" t="s">
        <v>3134</v>
      </c>
      <c r="E362" s="14" t="s">
        <v>3135</v>
      </c>
      <c r="F362" s="14" t="s">
        <v>2180</v>
      </c>
      <c r="G362" s="14" t="s">
        <v>2180</v>
      </c>
      <c r="H362" s="14" t="s">
        <v>2181</v>
      </c>
      <c r="I362" s="14"/>
      <c r="J362" s="14" t="s">
        <v>2181</v>
      </c>
      <c r="K362" s="14" t="s">
        <v>3136</v>
      </c>
      <c r="L362" s="14" t="s">
        <v>2183</v>
      </c>
      <c r="M362" s="13" t="s">
        <v>3224</v>
      </c>
    </row>
    <row r="363" spans="1:13" x14ac:dyDescent="0.25">
      <c r="A363" s="16" t="s">
        <v>3225</v>
      </c>
      <c r="B363" s="14" t="s">
        <v>3226</v>
      </c>
      <c r="C363" s="14" t="s">
        <v>2177</v>
      </c>
      <c r="D363" s="14" t="s">
        <v>3134</v>
      </c>
      <c r="E363" s="14" t="s">
        <v>3135</v>
      </c>
      <c r="F363" s="14" t="s">
        <v>2180</v>
      </c>
      <c r="G363" s="14" t="s">
        <v>2180</v>
      </c>
      <c r="H363" s="14" t="s">
        <v>2181</v>
      </c>
      <c r="I363" s="14"/>
      <c r="J363" s="14" t="s">
        <v>2181</v>
      </c>
      <c r="K363" s="14" t="s">
        <v>3136</v>
      </c>
      <c r="L363" s="14" t="s">
        <v>2183</v>
      </c>
      <c r="M363" s="13" t="s">
        <v>3227</v>
      </c>
    </row>
    <row r="364" spans="1:13" x14ac:dyDescent="0.25">
      <c r="A364" s="16" t="s">
        <v>3228</v>
      </c>
      <c r="B364" s="14" t="s">
        <v>3229</v>
      </c>
      <c r="C364" s="14" t="s">
        <v>2177</v>
      </c>
      <c r="D364" s="14" t="s">
        <v>3134</v>
      </c>
      <c r="E364" s="14" t="s">
        <v>3135</v>
      </c>
      <c r="F364" s="14" t="s">
        <v>2180</v>
      </c>
      <c r="G364" s="14" t="s">
        <v>2180</v>
      </c>
      <c r="H364" s="14" t="s">
        <v>2181</v>
      </c>
      <c r="I364" s="14"/>
      <c r="J364" s="14" t="s">
        <v>2181</v>
      </c>
      <c r="K364" s="14" t="s">
        <v>3136</v>
      </c>
      <c r="L364" s="14" t="s">
        <v>2183</v>
      </c>
      <c r="M364" s="13" t="s">
        <v>3230</v>
      </c>
    </row>
    <row r="365" spans="1:13" x14ac:dyDescent="0.25">
      <c r="A365" s="16" t="s">
        <v>3231</v>
      </c>
      <c r="B365" s="14" t="s">
        <v>3232</v>
      </c>
      <c r="C365" s="14" t="s">
        <v>2177</v>
      </c>
      <c r="D365" s="14" t="s">
        <v>3134</v>
      </c>
      <c r="E365" s="14" t="s">
        <v>3135</v>
      </c>
      <c r="F365" s="14" t="s">
        <v>2180</v>
      </c>
      <c r="G365" s="14" t="s">
        <v>2180</v>
      </c>
      <c r="H365" s="14" t="s">
        <v>2181</v>
      </c>
      <c r="I365" s="14"/>
      <c r="J365" s="14" t="s">
        <v>2181</v>
      </c>
      <c r="K365" s="14" t="s">
        <v>3136</v>
      </c>
      <c r="L365" s="14" t="s">
        <v>2183</v>
      </c>
      <c r="M365" s="13" t="s">
        <v>3233</v>
      </c>
    </row>
    <row r="366" spans="1:13" x14ac:dyDescent="0.25">
      <c r="A366" s="16" t="s">
        <v>3234</v>
      </c>
      <c r="B366" s="14" t="s">
        <v>3235</v>
      </c>
      <c r="C366" s="14" t="s">
        <v>2177</v>
      </c>
      <c r="D366" s="14" t="s">
        <v>3134</v>
      </c>
      <c r="E366" s="14" t="s">
        <v>3135</v>
      </c>
      <c r="F366" s="14" t="s">
        <v>2180</v>
      </c>
      <c r="G366" s="14" t="s">
        <v>2180</v>
      </c>
      <c r="H366" s="14" t="s">
        <v>2181</v>
      </c>
      <c r="I366" s="14"/>
      <c r="J366" s="14" t="s">
        <v>2181</v>
      </c>
      <c r="K366" s="14" t="s">
        <v>3136</v>
      </c>
      <c r="L366" s="14" t="s">
        <v>2183</v>
      </c>
      <c r="M366" s="13" t="s">
        <v>3236</v>
      </c>
    </row>
    <row r="367" spans="1:13" x14ac:dyDescent="0.25">
      <c r="A367" s="16" t="s">
        <v>3237</v>
      </c>
      <c r="B367" s="14" t="s">
        <v>3238</v>
      </c>
      <c r="C367" s="14" t="s">
        <v>2177</v>
      </c>
      <c r="D367" s="14" t="s">
        <v>3134</v>
      </c>
      <c r="E367" s="14" t="s">
        <v>3135</v>
      </c>
      <c r="F367" s="14" t="s">
        <v>2180</v>
      </c>
      <c r="G367" s="14" t="s">
        <v>2180</v>
      </c>
      <c r="H367" s="14" t="s">
        <v>2181</v>
      </c>
      <c r="I367" s="14"/>
      <c r="J367" s="14" t="s">
        <v>2181</v>
      </c>
      <c r="K367" s="14" t="s">
        <v>3136</v>
      </c>
      <c r="L367" s="14" t="s">
        <v>2183</v>
      </c>
      <c r="M367" s="13" t="s">
        <v>3239</v>
      </c>
    </row>
    <row r="368" spans="1:13" x14ac:dyDescent="0.25">
      <c r="A368" s="16" t="s">
        <v>3240</v>
      </c>
      <c r="B368" s="14" t="s">
        <v>3241</v>
      </c>
      <c r="C368" s="14" t="s">
        <v>2177</v>
      </c>
      <c r="D368" s="14" t="s">
        <v>3134</v>
      </c>
      <c r="E368" s="14" t="s">
        <v>3135</v>
      </c>
      <c r="F368" s="14" t="s">
        <v>2180</v>
      </c>
      <c r="G368" s="14" t="s">
        <v>2180</v>
      </c>
      <c r="H368" s="14" t="s">
        <v>2181</v>
      </c>
      <c r="I368" s="14"/>
      <c r="J368" s="14" t="s">
        <v>2181</v>
      </c>
      <c r="K368" s="14" t="s">
        <v>3136</v>
      </c>
      <c r="L368" s="14" t="s">
        <v>2183</v>
      </c>
      <c r="M368" s="13" t="s">
        <v>3242</v>
      </c>
    </row>
    <row r="369" spans="1:13" x14ac:dyDescent="0.25">
      <c r="A369" s="16" t="s">
        <v>3243</v>
      </c>
      <c r="B369" s="14" t="s">
        <v>3244</v>
      </c>
      <c r="C369" s="14" t="s">
        <v>2177</v>
      </c>
      <c r="D369" s="14" t="s">
        <v>3134</v>
      </c>
      <c r="E369" s="14" t="s">
        <v>3135</v>
      </c>
      <c r="F369" s="14" t="s">
        <v>2180</v>
      </c>
      <c r="G369" s="14" t="s">
        <v>2180</v>
      </c>
      <c r="H369" s="14" t="s">
        <v>2181</v>
      </c>
      <c r="I369" s="14"/>
      <c r="J369" s="14" t="s">
        <v>2181</v>
      </c>
      <c r="K369" s="14" t="s">
        <v>3136</v>
      </c>
      <c r="L369" s="14" t="s">
        <v>2183</v>
      </c>
      <c r="M369" s="13" t="s">
        <v>3245</v>
      </c>
    </row>
    <row r="370" spans="1:13" x14ac:dyDescent="0.25">
      <c r="A370" s="16" t="s">
        <v>3246</v>
      </c>
      <c r="B370" s="14" t="s">
        <v>3247</v>
      </c>
      <c r="C370" s="14" t="s">
        <v>2177</v>
      </c>
      <c r="D370" s="14" t="s">
        <v>3134</v>
      </c>
      <c r="E370" s="14" t="s">
        <v>3135</v>
      </c>
      <c r="F370" s="14" t="s">
        <v>2180</v>
      </c>
      <c r="G370" s="14" t="s">
        <v>2180</v>
      </c>
      <c r="H370" s="14" t="s">
        <v>2181</v>
      </c>
      <c r="I370" s="14"/>
      <c r="J370" s="14" t="s">
        <v>2181</v>
      </c>
      <c r="K370" s="14" t="s">
        <v>3136</v>
      </c>
      <c r="L370" s="14" t="s">
        <v>2183</v>
      </c>
      <c r="M370" s="13" t="s">
        <v>3248</v>
      </c>
    </row>
    <row r="371" spans="1:13" x14ac:dyDescent="0.25">
      <c r="A371" s="16" t="s">
        <v>3249</v>
      </c>
      <c r="B371" s="14" t="s">
        <v>3250</v>
      </c>
      <c r="C371" s="14" t="s">
        <v>2177</v>
      </c>
      <c r="D371" s="14" t="s">
        <v>3134</v>
      </c>
      <c r="E371" s="14" t="s">
        <v>3135</v>
      </c>
      <c r="F371" s="14" t="s">
        <v>2180</v>
      </c>
      <c r="G371" s="14" t="s">
        <v>2180</v>
      </c>
      <c r="H371" s="14" t="s">
        <v>2181</v>
      </c>
      <c r="I371" s="14"/>
      <c r="J371" s="14" t="s">
        <v>2181</v>
      </c>
      <c r="K371" s="14" t="s">
        <v>3136</v>
      </c>
      <c r="L371" s="14" t="s">
        <v>2183</v>
      </c>
      <c r="M371" s="13" t="s">
        <v>3251</v>
      </c>
    </row>
    <row r="372" spans="1:13" x14ac:dyDescent="0.25">
      <c r="A372" s="16" t="s">
        <v>3252</v>
      </c>
      <c r="B372" s="14" t="s">
        <v>3253</v>
      </c>
      <c r="C372" s="14" t="s">
        <v>2177</v>
      </c>
      <c r="D372" s="14" t="s">
        <v>3134</v>
      </c>
      <c r="E372" s="14" t="s">
        <v>3135</v>
      </c>
      <c r="F372" s="14" t="s">
        <v>2180</v>
      </c>
      <c r="G372" s="14" t="s">
        <v>2180</v>
      </c>
      <c r="H372" s="14" t="s">
        <v>2181</v>
      </c>
      <c r="I372" s="14"/>
      <c r="J372" s="14" t="s">
        <v>2181</v>
      </c>
      <c r="K372" s="14" t="s">
        <v>3136</v>
      </c>
      <c r="L372" s="14" t="s">
        <v>2183</v>
      </c>
      <c r="M372" s="13" t="s">
        <v>3254</v>
      </c>
    </row>
    <row r="373" spans="1:13" x14ac:dyDescent="0.25">
      <c r="A373" s="16" t="s">
        <v>3255</v>
      </c>
      <c r="B373" s="14" t="s">
        <v>3256</v>
      </c>
      <c r="C373" s="14" t="s">
        <v>2177</v>
      </c>
      <c r="D373" s="14" t="s">
        <v>3134</v>
      </c>
      <c r="E373" s="14" t="s">
        <v>3135</v>
      </c>
      <c r="F373" s="14" t="s">
        <v>2180</v>
      </c>
      <c r="G373" s="14" t="s">
        <v>2180</v>
      </c>
      <c r="H373" s="14" t="s">
        <v>2181</v>
      </c>
      <c r="I373" s="14"/>
      <c r="J373" s="14" t="s">
        <v>2181</v>
      </c>
      <c r="K373" s="14" t="s">
        <v>3136</v>
      </c>
      <c r="L373" s="14" t="s">
        <v>2183</v>
      </c>
      <c r="M373" s="13" t="s">
        <v>3257</v>
      </c>
    </row>
    <row r="374" spans="1:13" x14ac:dyDescent="0.25">
      <c r="A374" s="16" t="s">
        <v>3258</v>
      </c>
      <c r="B374" s="14" t="s">
        <v>3259</v>
      </c>
      <c r="C374" s="14" t="s">
        <v>2177</v>
      </c>
      <c r="D374" s="14" t="s">
        <v>3134</v>
      </c>
      <c r="E374" s="14" t="s">
        <v>3135</v>
      </c>
      <c r="F374" s="14" t="s">
        <v>2180</v>
      </c>
      <c r="G374" s="14" t="s">
        <v>2180</v>
      </c>
      <c r="H374" s="14" t="s">
        <v>2181</v>
      </c>
      <c r="I374" s="14"/>
      <c r="J374" s="14" t="s">
        <v>2181</v>
      </c>
      <c r="K374" s="14" t="s">
        <v>3136</v>
      </c>
      <c r="L374" s="14" t="s">
        <v>2183</v>
      </c>
      <c r="M374" s="13" t="s">
        <v>3260</v>
      </c>
    </row>
    <row r="375" spans="1:13" x14ac:dyDescent="0.25">
      <c r="A375" s="16" t="s">
        <v>3261</v>
      </c>
      <c r="B375" s="14" t="s">
        <v>3262</v>
      </c>
      <c r="C375" s="14" t="s">
        <v>2177</v>
      </c>
      <c r="D375" s="14" t="s">
        <v>3134</v>
      </c>
      <c r="E375" s="14" t="s">
        <v>3135</v>
      </c>
      <c r="F375" s="14" t="s">
        <v>2180</v>
      </c>
      <c r="G375" s="14" t="s">
        <v>2180</v>
      </c>
      <c r="H375" s="14" t="s">
        <v>2181</v>
      </c>
      <c r="I375" s="14"/>
      <c r="J375" s="14" t="s">
        <v>2181</v>
      </c>
      <c r="K375" s="14" t="s">
        <v>3136</v>
      </c>
      <c r="L375" s="14" t="s">
        <v>2183</v>
      </c>
      <c r="M375" s="13" t="s">
        <v>3263</v>
      </c>
    </row>
    <row r="376" spans="1:13" x14ac:dyDescent="0.25">
      <c r="A376" s="16" t="s">
        <v>3264</v>
      </c>
      <c r="B376" s="14" t="s">
        <v>3265</v>
      </c>
      <c r="C376" s="14" t="s">
        <v>2177</v>
      </c>
      <c r="D376" s="14" t="s">
        <v>3134</v>
      </c>
      <c r="E376" s="14" t="s">
        <v>3135</v>
      </c>
      <c r="F376" s="14" t="s">
        <v>2180</v>
      </c>
      <c r="G376" s="14" t="s">
        <v>2180</v>
      </c>
      <c r="H376" s="14" t="s">
        <v>2181</v>
      </c>
      <c r="I376" s="14"/>
      <c r="J376" s="14" t="s">
        <v>2181</v>
      </c>
      <c r="K376" s="14" t="s">
        <v>3136</v>
      </c>
      <c r="L376" s="14" t="s">
        <v>2183</v>
      </c>
      <c r="M376" s="13" t="s">
        <v>3266</v>
      </c>
    </row>
    <row r="377" spans="1:13" x14ac:dyDescent="0.25">
      <c r="A377" s="16" t="s">
        <v>3267</v>
      </c>
      <c r="B377" s="14" t="s">
        <v>3268</v>
      </c>
      <c r="C377" s="14" t="s">
        <v>2177</v>
      </c>
      <c r="D377" s="14" t="s">
        <v>3134</v>
      </c>
      <c r="E377" s="14" t="s">
        <v>3135</v>
      </c>
      <c r="F377" s="14" t="s">
        <v>2180</v>
      </c>
      <c r="G377" s="14" t="s">
        <v>2180</v>
      </c>
      <c r="H377" s="14" t="s">
        <v>2181</v>
      </c>
      <c r="I377" s="14"/>
      <c r="J377" s="14" t="s">
        <v>2181</v>
      </c>
      <c r="K377" s="14" t="s">
        <v>3136</v>
      </c>
      <c r="L377" s="14" t="s">
        <v>2183</v>
      </c>
      <c r="M377" s="13" t="s">
        <v>3269</v>
      </c>
    </row>
    <row r="378" spans="1:13" x14ac:dyDescent="0.25">
      <c r="A378" s="16" t="s">
        <v>3270</v>
      </c>
      <c r="B378" s="14" t="s">
        <v>3271</v>
      </c>
      <c r="C378" s="14" t="s">
        <v>2177</v>
      </c>
      <c r="D378" s="14" t="s">
        <v>3134</v>
      </c>
      <c r="E378" s="14" t="s">
        <v>3135</v>
      </c>
      <c r="F378" s="14" t="s">
        <v>2180</v>
      </c>
      <c r="G378" s="14" t="s">
        <v>2180</v>
      </c>
      <c r="H378" s="14" t="s">
        <v>2181</v>
      </c>
      <c r="I378" s="14"/>
      <c r="J378" s="14" t="s">
        <v>2181</v>
      </c>
      <c r="K378" s="14" t="s">
        <v>3136</v>
      </c>
      <c r="L378" s="14" t="s">
        <v>2183</v>
      </c>
      <c r="M378" s="13" t="s">
        <v>3272</v>
      </c>
    </row>
    <row r="379" spans="1:13" x14ac:dyDescent="0.25">
      <c r="A379" s="16" t="s">
        <v>3273</v>
      </c>
      <c r="B379" s="14" t="s">
        <v>3274</v>
      </c>
      <c r="C379" s="14" t="s">
        <v>2177</v>
      </c>
      <c r="D379" s="14" t="s">
        <v>3134</v>
      </c>
      <c r="E379" s="14" t="s">
        <v>3135</v>
      </c>
      <c r="F379" s="14" t="s">
        <v>2180</v>
      </c>
      <c r="G379" s="14" t="s">
        <v>2180</v>
      </c>
      <c r="H379" s="14" t="s">
        <v>2181</v>
      </c>
      <c r="I379" s="14"/>
      <c r="J379" s="14" t="s">
        <v>2181</v>
      </c>
      <c r="K379" s="14" t="s">
        <v>3136</v>
      </c>
      <c r="L379" s="14" t="s">
        <v>2183</v>
      </c>
      <c r="M379" s="13" t="s">
        <v>3275</v>
      </c>
    </row>
    <row r="380" spans="1:13" x14ac:dyDescent="0.25">
      <c r="A380" s="16" t="s">
        <v>3276</v>
      </c>
      <c r="B380" s="14" t="s">
        <v>3277</v>
      </c>
      <c r="C380" s="14" t="s">
        <v>2177</v>
      </c>
      <c r="D380" s="14" t="s">
        <v>3134</v>
      </c>
      <c r="E380" s="14" t="s">
        <v>3135</v>
      </c>
      <c r="F380" s="14" t="s">
        <v>2180</v>
      </c>
      <c r="G380" s="14" t="s">
        <v>2180</v>
      </c>
      <c r="H380" s="14" t="s">
        <v>2181</v>
      </c>
      <c r="I380" s="14"/>
      <c r="J380" s="14" t="s">
        <v>2181</v>
      </c>
      <c r="K380" s="14" t="s">
        <v>3136</v>
      </c>
      <c r="L380" s="14" t="s">
        <v>2183</v>
      </c>
      <c r="M380" s="13" t="s">
        <v>3269</v>
      </c>
    </row>
    <row r="381" spans="1:13" x14ac:dyDescent="0.25">
      <c r="A381" s="16" t="s">
        <v>3278</v>
      </c>
      <c r="B381" s="14" t="s">
        <v>3279</v>
      </c>
      <c r="C381" s="14" t="s">
        <v>2177</v>
      </c>
      <c r="D381" s="14" t="s">
        <v>3134</v>
      </c>
      <c r="E381" s="14" t="s">
        <v>3135</v>
      </c>
      <c r="F381" s="14" t="s">
        <v>2180</v>
      </c>
      <c r="G381" s="14" t="s">
        <v>2180</v>
      </c>
      <c r="H381" s="14" t="s">
        <v>2181</v>
      </c>
      <c r="I381" s="14"/>
      <c r="J381" s="14" t="s">
        <v>2181</v>
      </c>
      <c r="K381" s="14" t="s">
        <v>3136</v>
      </c>
      <c r="L381" s="14" t="s">
        <v>2183</v>
      </c>
      <c r="M381" s="13" t="s">
        <v>3280</v>
      </c>
    </row>
    <row r="382" spans="1:13" x14ac:dyDescent="0.25">
      <c r="A382" s="16" t="s">
        <v>3281</v>
      </c>
      <c r="B382" s="14" t="s">
        <v>3282</v>
      </c>
      <c r="C382" s="14" t="s">
        <v>2177</v>
      </c>
      <c r="D382" s="14" t="s">
        <v>3134</v>
      </c>
      <c r="E382" s="14" t="s">
        <v>3135</v>
      </c>
      <c r="F382" s="14" t="s">
        <v>2180</v>
      </c>
      <c r="G382" s="14" t="s">
        <v>2180</v>
      </c>
      <c r="H382" s="14" t="s">
        <v>2181</v>
      </c>
      <c r="I382" s="14"/>
      <c r="J382" s="14" t="s">
        <v>2181</v>
      </c>
      <c r="K382" s="14" t="s">
        <v>3136</v>
      </c>
      <c r="L382" s="14" t="s">
        <v>2183</v>
      </c>
      <c r="M382" s="13" t="s">
        <v>3283</v>
      </c>
    </row>
    <row r="383" spans="1:13" x14ac:dyDescent="0.25">
      <c r="A383" s="16" t="s">
        <v>3284</v>
      </c>
      <c r="B383" s="14" t="s">
        <v>3285</v>
      </c>
      <c r="C383" s="14" t="s">
        <v>2177</v>
      </c>
      <c r="D383" s="14" t="s">
        <v>3134</v>
      </c>
      <c r="E383" s="14" t="s">
        <v>3135</v>
      </c>
      <c r="F383" s="14" t="s">
        <v>2180</v>
      </c>
      <c r="G383" s="14" t="s">
        <v>2180</v>
      </c>
      <c r="H383" s="14" t="s">
        <v>2181</v>
      </c>
      <c r="I383" s="14"/>
      <c r="J383" s="14" t="s">
        <v>2181</v>
      </c>
      <c r="K383" s="14" t="s">
        <v>3136</v>
      </c>
      <c r="L383" s="14" t="s">
        <v>2183</v>
      </c>
      <c r="M383" s="13" t="s">
        <v>3286</v>
      </c>
    </row>
    <row r="384" spans="1:13" x14ac:dyDescent="0.25">
      <c r="A384" s="16" t="s">
        <v>3287</v>
      </c>
      <c r="B384" s="14" t="s">
        <v>3288</v>
      </c>
      <c r="C384" s="14" t="s">
        <v>2177</v>
      </c>
      <c r="D384" s="14" t="s">
        <v>3134</v>
      </c>
      <c r="E384" s="14" t="s">
        <v>3135</v>
      </c>
      <c r="F384" s="14" t="s">
        <v>2180</v>
      </c>
      <c r="G384" s="14" t="s">
        <v>2180</v>
      </c>
      <c r="H384" s="14" t="s">
        <v>2181</v>
      </c>
      <c r="I384" s="14"/>
      <c r="J384" s="14" t="s">
        <v>2181</v>
      </c>
      <c r="K384" s="14" t="s">
        <v>3136</v>
      </c>
      <c r="L384" s="14" t="s">
        <v>2183</v>
      </c>
      <c r="M384" s="13" t="s">
        <v>3289</v>
      </c>
    </row>
    <row r="385" spans="1:13" x14ac:dyDescent="0.25">
      <c r="A385" s="16" t="s">
        <v>3290</v>
      </c>
      <c r="B385" s="14" t="s">
        <v>3291</v>
      </c>
      <c r="C385" s="14" t="s">
        <v>2177</v>
      </c>
      <c r="D385" s="14" t="s">
        <v>3134</v>
      </c>
      <c r="E385" s="14" t="s">
        <v>3135</v>
      </c>
      <c r="F385" s="14" t="s">
        <v>2180</v>
      </c>
      <c r="G385" s="14" t="s">
        <v>2180</v>
      </c>
      <c r="H385" s="14" t="s">
        <v>2181</v>
      </c>
      <c r="I385" s="14"/>
      <c r="J385" s="14" t="s">
        <v>2181</v>
      </c>
      <c r="K385" s="14" t="s">
        <v>3136</v>
      </c>
      <c r="L385" s="14" t="s">
        <v>2183</v>
      </c>
      <c r="M385" s="13" t="s">
        <v>3292</v>
      </c>
    </row>
    <row r="386" spans="1:13" x14ac:dyDescent="0.25">
      <c r="A386" s="16" t="s">
        <v>3293</v>
      </c>
      <c r="B386" s="14" t="s">
        <v>3294</v>
      </c>
      <c r="C386" s="14" t="s">
        <v>2177</v>
      </c>
      <c r="D386" s="14" t="s">
        <v>3134</v>
      </c>
      <c r="E386" s="14" t="s">
        <v>3135</v>
      </c>
      <c r="F386" s="14" t="s">
        <v>2180</v>
      </c>
      <c r="G386" s="14" t="s">
        <v>2180</v>
      </c>
      <c r="H386" s="14" t="s">
        <v>2181</v>
      </c>
      <c r="I386" s="14"/>
      <c r="J386" s="14" t="s">
        <v>2181</v>
      </c>
      <c r="K386" s="14" t="s">
        <v>3136</v>
      </c>
      <c r="L386" s="14" t="s">
        <v>2183</v>
      </c>
      <c r="M386" s="13" t="s">
        <v>3295</v>
      </c>
    </row>
    <row r="387" spans="1:13" x14ac:dyDescent="0.25">
      <c r="A387" s="16" t="s">
        <v>3296</v>
      </c>
      <c r="B387" s="14" t="s">
        <v>3297</v>
      </c>
      <c r="C387" s="14" t="s">
        <v>2177</v>
      </c>
      <c r="D387" s="14" t="s">
        <v>3134</v>
      </c>
      <c r="E387" s="14" t="s">
        <v>3135</v>
      </c>
      <c r="F387" s="14" t="s">
        <v>2180</v>
      </c>
      <c r="G387" s="14" t="s">
        <v>2180</v>
      </c>
      <c r="H387" s="14" t="s">
        <v>2181</v>
      </c>
      <c r="I387" s="14"/>
      <c r="J387" s="14" t="s">
        <v>2181</v>
      </c>
      <c r="K387" s="14" t="s">
        <v>3136</v>
      </c>
      <c r="L387" s="14" t="s">
        <v>2183</v>
      </c>
      <c r="M387" s="13" t="s">
        <v>3298</v>
      </c>
    </row>
    <row r="388" spans="1:13" x14ac:dyDescent="0.25">
      <c r="A388" s="16" t="s">
        <v>3299</v>
      </c>
      <c r="B388" s="14" t="s">
        <v>3300</v>
      </c>
      <c r="C388" s="14" t="s">
        <v>2177</v>
      </c>
      <c r="D388" s="14" t="s">
        <v>3134</v>
      </c>
      <c r="E388" s="14" t="s">
        <v>3135</v>
      </c>
      <c r="F388" s="14" t="s">
        <v>2180</v>
      </c>
      <c r="G388" s="14" t="s">
        <v>2180</v>
      </c>
      <c r="H388" s="14" t="s">
        <v>2181</v>
      </c>
      <c r="I388" s="14"/>
      <c r="J388" s="14" t="s">
        <v>2181</v>
      </c>
      <c r="K388" s="14" t="s">
        <v>3136</v>
      </c>
      <c r="L388" s="14" t="s">
        <v>2183</v>
      </c>
      <c r="M388" s="13" t="s">
        <v>3301</v>
      </c>
    </row>
    <row r="389" spans="1:13" x14ac:dyDescent="0.25">
      <c r="A389" s="16" t="s">
        <v>3302</v>
      </c>
      <c r="B389" s="14" t="s">
        <v>3303</v>
      </c>
      <c r="C389" s="14" t="s">
        <v>2177</v>
      </c>
      <c r="D389" s="14" t="s">
        <v>3134</v>
      </c>
      <c r="E389" s="14" t="s">
        <v>3135</v>
      </c>
      <c r="F389" s="14" t="s">
        <v>2180</v>
      </c>
      <c r="G389" s="14" t="s">
        <v>2180</v>
      </c>
      <c r="H389" s="14" t="s">
        <v>2181</v>
      </c>
      <c r="I389" s="14"/>
      <c r="J389" s="14" t="s">
        <v>2181</v>
      </c>
      <c r="K389" s="14" t="s">
        <v>3136</v>
      </c>
      <c r="L389" s="14" t="s">
        <v>2183</v>
      </c>
      <c r="M389" s="13" t="s">
        <v>3304</v>
      </c>
    </row>
    <row r="390" spans="1:13" x14ac:dyDescent="0.25">
      <c r="A390" s="16" t="s">
        <v>3305</v>
      </c>
      <c r="B390" s="14" t="s">
        <v>3306</v>
      </c>
      <c r="C390" s="14" t="s">
        <v>2177</v>
      </c>
      <c r="D390" s="14" t="s">
        <v>3134</v>
      </c>
      <c r="E390" s="14" t="s">
        <v>3135</v>
      </c>
      <c r="F390" s="14" t="s">
        <v>2180</v>
      </c>
      <c r="G390" s="14" t="s">
        <v>2180</v>
      </c>
      <c r="H390" s="14" t="s">
        <v>2181</v>
      </c>
      <c r="I390" s="14"/>
      <c r="J390" s="14" t="s">
        <v>2181</v>
      </c>
      <c r="K390" s="14" t="s">
        <v>3136</v>
      </c>
      <c r="L390" s="14" t="s">
        <v>2183</v>
      </c>
      <c r="M390" s="13" t="s">
        <v>3307</v>
      </c>
    </row>
    <row r="391" spans="1:13" x14ac:dyDescent="0.25">
      <c r="A391" s="16" t="s">
        <v>3308</v>
      </c>
      <c r="B391" s="14" t="s">
        <v>3309</v>
      </c>
      <c r="C391" s="14" t="s">
        <v>2177</v>
      </c>
      <c r="D391" s="14" t="s">
        <v>3134</v>
      </c>
      <c r="E391" s="14" t="s">
        <v>3135</v>
      </c>
      <c r="F391" s="14" t="s">
        <v>2180</v>
      </c>
      <c r="G391" s="14" t="s">
        <v>2180</v>
      </c>
      <c r="H391" s="14" t="s">
        <v>2181</v>
      </c>
      <c r="I391" s="14"/>
      <c r="J391" s="14" t="s">
        <v>2181</v>
      </c>
      <c r="K391" s="14" t="s">
        <v>3136</v>
      </c>
      <c r="L391" s="14" t="s">
        <v>2183</v>
      </c>
      <c r="M391" s="13" t="s">
        <v>3310</v>
      </c>
    </row>
    <row r="392" spans="1:13" x14ac:dyDescent="0.25">
      <c r="A392" s="16" t="s">
        <v>3311</v>
      </c>
      <c r="B392" s="14" t="s">
        <v>3312</v>
      </c>
      <c r="C392" s="14" t="s">
        <v>2177</v>
      </c>
      <c r="D392" s="14" t="s">
        <v>3134</v>
      </c>
      <c r="E392" s="14" t="s">
        <v>3135</v>
      </c>
      <c r="F392" s="14" t="s">
        <v>2180</v>
      </c>
      <c r="G392" s="14" t="s">
        <v>2180</v>
      </c>
      <c r="H392" s="14" t="s">
        <v>2181</v>
      </c>
      <c r="I392" s="14"/>
      <c r="J392" s="14" t="s">
        <v>2181</v>
      </c>
      <c r="K392" s="14" t="s">
        <v>3136</v>
      </c>
      <c r="L392" s="14" t="s">
        <v>2183</v>
      </c>
      <c r="M392" s="13" t="s">
        <v>3313</v>
      </c>
    </row>
    <row r="393" spans="1:13" x14ac:dyDescent="0.25">
      <c r="A393" s="16" t="s">
        <v>3314</v>
      </c>
      <c r="B393" s="14" t="s">
        <v>3315</v>
      </c>
      <c r="C393" s="14" t="s">
        <v>2177</v>
      </c>
      <c r="D393" s="14" t="s">
        <v>3134</v>
      </c>
      <c r="E393" s="14" t="s">
        <v>3135</v>
      </c>
      <c r="F393" s="14" t="s">
        <v>2180</v>
      </c>
      <c r="G393" s="14" t="s">
        <v>2180</v>
      </c>
      <c r="H393" s="14" t="s">
        <v>2181</v>
      </c>
      <c r="I393" s="14"/>
      <c r="J393" s="14" t="s">
        <v>2181</v>
      </c>
      <c r="K393" s="14" t="s">
        <v>3136</v>
      </c>
      <c r="L393" s="14" t="s">
        <v>2183</v>
      </c>
      <c r="M393" s="13" t="s">
        <v>3316</v>
      </c>
    </row>
    <row r="394" spans="1:13" x14ac:dyDescent="0.25">
      <c r="A394" s="16" t="s">
        <v>333</v>
      </c>
      <c r="B394" s="14" t="s">
        <v>3317</v>
      </c>
      <c r="C394" s="14" t="s">
        <v>2177</v>
      </c>
      <c r="D394" s="14" t="s">
        <v>3134</v>
      </c>
      <c r="E394" s="14" t="s">
        <v>3135</v>
      </c>
      <c r="F394" s="14" t="s">
        <v>2180</v>
      </c>
      <c r="G394" s="14" t="s">
        <v>2180</v>
      </c>
      <c r="H394" s="14" t="s">
        <v>2181</v>
      </c>
      <c r="I394" s="14"/>
      <c r="J394" s="14" t="s">
        <v>2181</v>
      </c>
      <c r="K394" s="14" t="s">
        <v>3136</v>
      </c>
      <c r="L394" s="14" t="s">
        <v>2183</v>
      </c>
      <c r="M394" s="13" t="s">
        <v>1191</v>
      </c>
    </row>
    <row r="395" spans="1:13" x14ac:dyDescent="0.25">
      <c r="A395" s="16" t="s">
        <v>963</v>
      </c>
      <c r="B395" s="14" t="s">
        <v>1753</v>
      </c>
      <c r="C395" s="14" t="s">
        <v>2177</v>
      </c>
      <c r="D395" s="14" t="s">
        <v>3134</v>
      </c>
      <c r="E395" s="14" t="s">
        <v>3135</v>
      </c>
      <c r="F395" s="14" t="s">
        <v>2180</v>
      </c>
      <c r="G395" s="14" t="s">
        <v>2180</v>
      </c>
      <c r="H395" s="14" t="s">
        <v>2181</v>
      </c>
      <c r="I395" s="14"/>
      <c r="J395" s="14" t="s">
        <v>2181</v>
      </c>
      <c r="K395" s="14" t="s">
        <v>3136</v>
      </c>
      <c r="L395" s="14" t="s">
        <v>2183</v>
      </c>
      <c r="M395" s="13" t="s">
        <v>964</v>
      </c>
    </row>
    <row r="396" spans="1:13" x14ac:dyDescent="0.25">
      <c r="A396" s="16" t="s">
        <v>3318</v>
      </c>
      <c r="B396" s="14" t="s">
        <v>3319</v>
      </c>
      <c r="C396" s="14" t="s">
        <v>2177</v>
      </c>
      <c r="D396" s="14" t="s">
        <v>3134</v>
      </c>
      <c r="E396" s="14" t="s">
        <v>3135</v>
      </c>
      <c r="F396" s="14" t="s">
        <v>2180</v>
      </c>
      <c r="G396" s="14" t="s">
        <v>2180</v>
      </c>
      <c r="H396" s="14" t="s">
        <v>2181</v>
      </c>
      <c r="I396" s="14"/>
      <c r="J396" s="14" t="s">
        <v>2181</v>
      </c>
      <c r="K396" s="14" t="s">
        <v>3136</v>
      </c>
      <c r="L396" s="14" t="s">
        <v>2183</v>
      </c>
      <c r="M396" s="13" t="s">
        <v>3320</v>
      </c>
    </row>
    <row r="397" spans="1:13" x14ac:dyDescent="0.25">
      <c r="A397" s="16" t="s">
        <v>3321</v>
      </c>
      <c r="B397" s="14" t="s">
        <v>3322</v>
      </c>
      <c r="C397" s="14" t="s">
        <v>2177</v>
      </c>
      <c r="D397" s="14" t="s">
        <v>3323</v>
      </c>
      <c r="E397" s="14" t="s">
        <v>3324</v>
      </c>
      <c r="F397" s="14" t="s">
        <v>2180</v>
      </c>
      <c r="G397" s="14" t="s">
        <v>2180</v>
      </c>
      <c r="H397" s="14" t="s">
        <v>2181</v>
      </c>
      <c r="I397" s="14"/>
      <c r="J397" s="14" t="s">
        <v>2181</v>
      </c>
      <c r="K397" s="14" t="s">
        <v>3325</v>
      </c>
      <c r="L397" s="14" t="s">
        <v>2183</v>
      </c>
      <c r="M397" s="13" t="s">
        <v>3326</v>
      </c>
    </row>
    <row r="398" spans="1:13" x14ac:dyDescent="0.25">
      <c r="A398" s="16" t="s">
        <v>3327</v>
      </c>
      <c r="B398" s="14" t="s">
        <v>3328</v>
      </c>
      <c r="C398" s="14" t="s">
        <v>2177</v>
      </c>
      <c r="D398" s="14" t="s">
        <v>3323</v>
      </c>
      <c r="E398" s="14" t="s">
        <v>3324</v>
      </c>
      <c r="F398" s="14" t="s">
        <v>2180</v>
      </c>
      <c r="G398" s="14" t="s">
        <v>2180</v>
      </c>
      <c r="H398" s="14" t="s">
        <v>2181</v>
      </c>
      <c r="I398" s="14"/>
      <c r="J398" s="14" t="s">
        <v>2181</v>
      </c>
      <c r="K398" s="14" t="s">
        <v>3325</v>
      </c>
      <c r="L398" s="14" t="s">
        <v>2183</v>
      </c>
      <c r="M398" s="13" t="s">
        <v>3329</v>
      </c>
    </row>
    <row r="399" spans="1:13" x14ac:dyDescent="0.25">
      <c r="A399" s="16" t="s">
        <v>3330</v>
      </c>
      <c r="B399" s="14" t="s">
        <v>3331</v>
      </c>
      <c r="C399" s="14" t="s">
        <v>2177</v>
      </c>
      <c r="D399" s="14" t="s">
        <v>3323</v>
      </c>
      <c r="E399" s="14" t="s">
        <v>3324</v>
      </c>
      <c r="F399" s="14" t="s">
        <v>2180</v>
      </c>
      <c r="G399" s="14" t="s">
        <v>2180</v>
      </c>
      <c r="H399" s="14" t="s">
        <v>2181</v>
      </c>
      <c r="I399" s="14"/>
      <c r="J399" s="14" t="s">
        <v>2181</v>
      </c>
      <c r="K399" s="14" t="s">
        <v>3325</v>
      </c>
      <c r="L399" s="14" t="s">
        <v>2183</v>
      </c>
      <c r="M399" s="13" t="s">
        <v>3332</v>
      </c>
    </row>
    <row r="400" spans="1:13" x14ac:dyDescent="0.25">
      <c r="A400" s="16" t="s">
        <v>3333</v>
      </c>
      <c r="B400" s="14" t="s">
        <v>3334</v>
      </c>
      <c r="C400" s="14" t="s">
        <v>2177</v>
      </c>
      <c r="D400" s="14" t="s">
        <v>3323</v>
      </c>
      <c r="E400" s="14" t="s">
        <v>3324</v>
      </c>
      <c r="F400" s="14" t="s">
        <v>2180</v>
      </c>
      <c r="G400" s="14" t="s">
        <v>2180</v>
      </c>
      <c r="H400" s="14" t="s">
        <v>2181</v>
      </c>
      <c r="I400" s="14"/>
      <c r="J400" s="14" t="s">
        <v>2181</v>
      </c>
      <c r="K400" s="14" t="s">
        <v>3325</v>
      </c>
      <c r="L400" s="14" t="s">
        <v>2183</v>
      </c>
      <c r="M400" s="13" t="s">
        <v>3335</v>
      </c>
    </row>
    <row r="401" spans="1:13" x14ac:dyDescent="0.25">
      <c r="A401" s="16" t="s">
        <v>3336</v>
      </c>
      <c r="B401" s="14" t="s">
        <v>3337</v>
      </c>
      <c r="C401" s="14" t="s">
        <v>2177</v>
      </c>
      <c r="D401" s="14" t="s">
        <v>3323</v>
      </c>
      <c r="E401" s="14" t="s">
        <v>3324</v>
      </c>
      <c r="F401" s="14" t="s">
        <v>2180</v>
      </c>
      <c r="G401" s="14" t="s">
        <v>2180</v>
      </c>
      <c r="H401" s="14" t="s">
        <v>2181</v>
      </c>
      <c r="I401" s="14"/>
      <c r="J401" s="14" t="s">
        <v>2181</v>
      </c>
      <c r="K401" s="14" t="s">
        <v>3325</v>
      </c>
      <c r="L401" s="14" t="s">
        <v>2183</v>
      </c>
      <c r="M401" s="13" t="s">
        <v>3338</v>
      </c>
    </row>
    <row r="402" spans="1:13" x14ac:dyDescent="0.25">
      <c r="A402" s="16" t="s">
        <v>3339</v>
      </c>
      <c r="B402" s="14" t="s">
        <v>3340</v>
      </c>
      <c r="C402" s="14" t="s">
        <v>2177</v>
      </c>
      <c r="D402" s="14" t="s">
        <v>3323</v>
      </c>
      <c r="E402" s="14" t="s">
        <v>3324</v>
      </c>
      <c r="F402" s="14" t="s">
        <v>2180</v>
      </c>
      <c r="G402" s="14" t="s">
        <v>2180</v>
      </c>
      <c r="H402" s="14" t="s">
        <v>2181</v>
      </c>
      <c r="I402" s="14"/>
      <c r="J402" s="14" t="s">
        <v>2181</v>
      </c>
      <c r="K402" s="14" t="s">
        <v>3325</v>
      </c>
      <c r="L402" s="14" t="s">
        <v>2183</v>
      </c>
      <c r="M402" s="13" t="s">
        <v>3341</v>
      </c>
    </row>
    <row r="403" spans="1:13" x14ac:dyDescent="0.25">
      <c r="A403" s="16" t="s">
        <v>3342</v>
      </c>
      <c r="B403" s="14" t="s">
        <v>3343</v>
      </c>
      <c r="C403" s="14" t="s">
        <v>2177</v>
      </c>
      <c r="D403" s="14" t="s">
        <v>3323</v>
      </c>
      <c r="E403" s="14" t="s">
        <v>3324</v>
      </c>
      <c r="F403" s="14" t="s">
        <v>2180</v>
      </c>
      <c r="G403" s="14" t="s">
        <v>2180</v>
      </c>
      <c r="H403" s="14" t="s">
        <v>2181</v>
      </c>
      <c r="I403" s="14"/>
      <c r="J403" s="14" t="s">
        <v>2181</v>
      </c>
      <c r="K403" s="14" t="s">
        <v>3325</v>
      </c>
      <c r="L403" s="14" t="s">
        <v>2183</v>
      </c>
      <c r="M403" s="13" t="s">
        <v>3344</v>
      </c>
    </row>
    <row r="404" spans="1:13" x14ac:dyDescent="0.25">
      <c r="A404" s="16" t="s">
        <v>3345</v>
      </c>
      <c r="B404" s="14" t="s">
        <v>3346</v>
      </c>
      <c r="C404" s="14" t="s">
        <v>2177</v>
      </c>
      <c r="D404" s="14" t="s">
        <v>3323</v>
      </c>
      <c r="E404" s="14" t="s">
        <v>3324</v>
      </c>
      <c r="F404" s="14" t="s">
        <v>2180</v>
      </c>
      <c r="G404" s="14" t="s">
        <v>2180</v>
      </c>
      <c r="H404" s="14" t="s">
        <v>2181</v>
      </c>
      <c r="I404" s="14"/>
      <c r="J404" s="14" t="s">
        <v>2181</v>
      </c>
      <c r="K404" s="14" t="s">
        <v>3325</v>
      </c>
      <c r="L404" s="14" t="s">
        <v>2183</v>
      </c>
      <c r="M404" s="13" t="s">
        <v>3347</v>
      </c>
    </row>
    <row r="405" spans="1:13" x14ac:dyDescent="0.25">
      <c r="A405" s="16" t="s">
        <v>3348</v>
      </c>
      <c r="B405" s="14" t="s">
        <v>3349</v>
      </c>
      <c r="C405" s="14" t="s">
        <v>2177</v>
      </c>
      <c r="D405" s="14" t="s">
        <v>3323</v>
      </c>
      <c r="E405" s="14" t="s">
        <v>3324</v>
      </c>
      <c r="F405" s="14" t="s">
        <v>2180</v>
      </c>
      <c r="G405" s="14" t="s">
        <v>2180</v>
      </c>
      <c r="H405" s="14" t="s">
        <v>2181</v>
      </c>
      <c r="I405" s="14"/>
      <c r="J405" s="14" t="s">
        <v>2181</v>
      </c>
      <c r="K405" s="14" t="s">
        <v>3325</v>
      </c>
      <c r="L405" s="14" t="s">
        <v>2183</v>
      </c>
      <c r="M405" s="13" t="s">
        <v>3350</v>
      </c>
    </row>
    <row r="406" spans="1:13" x14ac:dyDescent="0.25">
      <c r="A406" s="16" t="s">
        <v>3351</v>
      </c>
      <c r="B406" s="14" t="s">
        <v>3352</v>
      </c>
      <c r="C406" s="14" t="s">
        <v>2177</v>
      </c>
      <c r="D406" s="14" t="s">
        <v>3323</v>
      </c>
      <c r="E406" s="14" t="s">
        <v>3324</v>
      </c>
      <c r="F406" s="14" t="s">
        <v>2180</v>
      </c>
      <c r="G406" s="14" t="s">
        <v>2180</v>
      </c>
      <c r="H406" s="14" t="s">
        <v>2181</v>
      </c>
      <c r="I406" s="14"/>
      <c r="J406" s="14" t="s">
        <v>2181</v>
      </c>
      <c r="K406" s="14" t="s">
        <v>3325</v>
      </c>
      <c r="L406" s="14" t="s">
        <v>2183</v>
      </c>
      <c r="M406" s="13" t="s">
        <v>3353</v>
      </c>
    </row>
    <row r="407" spans="1:13" x14ac:dyDescent="0.25">
      <c r="A407" s="16" t="s">
        <v>3354</v>
      </c>
      <c r="B407" s="14" t="s">
        <v>3355</v>
      </c>
      <c r="C407" s="14" t="s">
        <v>2177</v>
      </c>
      <c r="D407" s="14" t="s">
        <v>3323</v>
      </c>
      <c r="E407" s="14" t="s">
        <v>3324</v>
      </c>
      <c r="F407" s="14" t="s">
        <v>2180</v>
      </c>
      <c r="G407" s="14" t="s">
        <v>2180</v>
      </c>
      <c r="H407" s="14" t="s">
        <v>2181</v>
      </c>
      <c r="I407" s="14"/>
      <c r="J407" s="14" t="s">
        <v>2181</v>
      </c>
      <c r="K407" s="14" t="s">
        <v>3325</v>
      </c>
      <c r="L407" s="14" t="s">
        <v>2183</v>
      </c>
      <c r="M407" s="13" t="s">
        <v>3356</v>
      </c>
    </row>
    <row r="408" spans="1:13" x14ac:dyDescent="0.25">
      <c r="A408" s="16" t="s">
        <v>3357</v>
      </c>
      <c r="B408" s="14" t="s">
        <v>3358</v>
      </c>
      <c r="C408" s="14" t="s">
        <v>2177</v>
      </c>
      <c r="D408" s="14" t="s">
        <v>3323</v>
      </c>
      <c r="E408" s="14" t="s">
        <v>3324</v>
      </c>
      <c r="F408" s="14" t="s">
        <v>2180</v>
      </c>
      <c r="G408" s="14" t="s">
        <v>2180</v>
      </c>
      <c r="H408" s="14" t="s">
        <v>2181</v>
      </c>
      <c r="I408" s="14"/>
      <c r="J408" s="14" t="s">
        <v>2181</v>
      </c>
      <c r="K408" s="14" t="s">
        <v>3325</v>
      </c>
      <c r="L408" s="14" t="s">
        <v>2183</v>
      </c>
      <c r="M408" s="13" t="s">
        <v>3359</v>
      </c>
    </row>
    <row r="409" spans="1:13" x14ac:dyDescent="0.25">
      <c r="A409" s="16" t="s">
        <v>3360</v>
      </c>
      <c r="B409" s="14" t="s">
        <v>3361</v>
      </c>
      <c r="C409" s="14" t="s">
        <v>2177</v>
      </c>
      <c r="D409" s="14" t="s">
        <v>3323</v>
      </c>
      <c r="E409" s="14" t="s">
        <v>3324</v>
      </c>
      <c r="F409" s="14" t="s">
        <v>2180</v>
      </c>
      <c r="G409" s="14" t="s">
        <v>2180</v>
      </c>
      <c r="H409" s="14" t="s">
        <v>2181</v>
      </c>
      <c r="I409" s="14"/>
      <c r="J409" s="14" t="s">
        <v>2181</v>
      </c>
      <c r="K409" s="14" t="s">
        <v>3325</v>
      </c>
      <c r="L409" s="14" t="s">
        <v>2183</v>
      </c>
      <c r="M409" s="13" t="s">
        <v>3362</v>
      </c>
    </row>
    <row r="410" spans="1:13" x14ac:dyDescent="0.25">
      <c r="A410" s="16" t="s">
        <v>3363</v>
      </c>
      <c r="B410" s="14" t="s">
        <v>3364</v>
      </c>
      <c r="C410" s="14" t="s">
        <v>2177</v>
      </c>
      <c r="D410" s="14" t="s">
        <v>3323</v>
      </c>
      <c r="E410" s="14" t="s">
        <v>3324</v>
      </c>
      <c r="F410" s="14" t="s">
        <v>2180</v>
      </c>
      <c r="G410" s="14" t="s">
        <v>2180</v>
      </c>
      <c r="H410" s="14" t="s">
        <v>2181</v>
      </c>
      <c r="I410" s="14"/>
      <c r="J410" s="14" t="s">
        <v>2181</v>
      </c>
      <c r="K410" s="14" t="s">
        <v>3325</v>
      </c>
      <c r="L410" s="14" t="s">
        <v>2183</v>
      </c>
      <c r="M410" s="13" t="s">
        <v>3365</v>
      </c>
    </row>
    <row r="411" spans="1:13" x14ac:dyDescent="0.25">
      <c r="A411" s="16" t="s">
        <v>3366</v>
      </c>
      <c r="B411" s="14" t="s">
        <v>3367</v>
      </c>
      <c r="C411" s="14" t="s">
        <v>2177</v>
      </c>
      <c r="D411" s="14" t="s">
        <v>3323</v>
      </c>
      <c r="E411" s="14" t="s">
        <v>3324</v>
      </c>
      <c r="F411" s="14" t="s">
        <v>2180</v>
      </c>
      <c r="G411" s="14" t="s">
        <v>2180</v>
      </c>
      <c r="H411" s="14" t="s">
        <v>2181</v>
      </c>
      <c r="I411" s="14"/>
      <c r="J411" s="14" t="s">
        <v>2181</v>
      </c>
      <c r="K411" s="14" t="s">
        <v>3325</v>
      </c>
      <c r="L411" s="14" t="s">
        <v>2183</v>
      </c>
      <c r="M411" s="13" t="s">
        <v>3368</v>
      </c>
    </row>
    <row r="412" spans="1:13" x14ac:dyDescent="0.25">
      <c r="A412" s="16" t="s">
        <v>69</v>
      </c>
      <c r="B412" s="14" t="s">
        <v>3369</v>
      </c>
      <c r="C412" s="14" t="s">
        <v>2177</v>
      </c>
      <c r="D412" s="14" t="s">
        <v>3370</v>
      </c>
      <c r="E412" s="14" t="s">
        <v>3371</v>
      </c>
      <c r="F412" s="14" t="s">
        <v>2180</v>
      </c>
      <c r="G412" s="14" t="s">
        <v>2180</v>
      </c>
      <c r="H412" s="14" t="s">
        <v>2181</v>
      </c>
      <c r="I412" s="14"/>
      <c r="J412" s="14" t="s">
        <v>2181</v>
      </c>
      <c r="K412" s="14" t="s">
        <v>3372</v>
      </c>
      <c r="L412" s="14" t="s">
        <v>2183</v>
      </c>
      <c r="M412" s="13" t="s">
        <v>830</v>
      </c>
    </row>
    <row r="413" spans="1:13" x14ac:dyDescent="0.25">
      <c r="A413" s="16" t="s">
        <v>3373</v>
      </c>
      <c r="B413" s="14" t="s">
        <v>3374</v>
      </c>
      <c r="C413" s="14" t="s">
        <v>2177</v>
      </c>
      <c r="D413" s="14" t="s">
        <v>3370</v>
      </c>
      <c r="E413" s="14" t="s">
        <v>3371</v>
      </c>
      <c r="F413" s="14" t="s">
        <v>2180</v>
      </c>
      <c r="G413" s="14" t="s">
        <v>2180</v>
      </c>
      <c r="H413" s="14" t="s">
        <v>2181</v>
      </c>
      <c r="I413" s="14"/>
      <c r="J413" s="14" t="s">
        <v>2181</v>
      </c>
      <c r="K413" s="14" t="s">
        <v>3372</v>
      </c>
      <c r="L413" s="14" t="s">
        <v>2183</v>
      </c>
      <c r="M413" s="13" t="s">
        <v>3375</v>
      </c>
    </row>
    <row r="414" spans="1:13" x14ac:dyDescent="0.25">
      <c r="A414" s="16" t="s">
        <v>3376</v>
      </c>
      <c r="B414" s="14" t="s">
        <v>3377</v>
      </c>
      <c r="C414" s="14" t="s">
        <v>2177</v>
      </c>
      <c r="D414" s="14" t="s">
        <v>3370</v>
      </c>
      <c r="E414" s="14" t="s">
        <v>3371</v>
      </c>
      <c r="F414" s="14" t="s">
        <v>2180</v>
      </c>
      <c r="G414" s="14" t="s">
        <v>2180</v>
      </c>
      <c r="H414" s="14" t="s">
        <v>2181</v>
      </c>
      <c r="I414" s="14"/>
      <c r="J414" s="14" t="s">
        <v>2181</v>
      </c>
      <c r="K414" s="14" t="s">
        <v>3372</v>
      </c>
      <c r="L414" s="14" t="s">
        <v>2183</v>
      </c>
      <c r="M414" s="13" t="s">
        <v>3378</v>
      </c>
    </row>
    <row r="415" spans="1:13" x14ac:dyDescent="0.25">
      <c r="A415" s="16" t="s">
        <v>3379</v>
      </c>
      <c r="B415" s="14" t="s">
        <v>3380</v>
      </c>
      <c r="C415" s="14" t="s">
        <v>2177</v>
      </c>
      <c r="D415" s="14" t="s">
        <v>3370</v>
      </c>
      <c r="E415" s="14" t="s">
        <v>3371</v>
      </c>
      <c r="F415" s="14" t="s">
        <v>2180</v>
      </c>
      <c r="G415" s="14" t="s">
        <v>2180</v>
      </c>
      <c r="H415" s="14" t="s">
        <v>2181</v>
      </c>
      <c r="I415" s="14"/>
      <c r="J415" s="14" t="s">
        <v>2181</v>
      </c>
      <c r="K415" s="14" t="s">
        <v>3372</v>
      </c>
      <c r="L415" s="14" t="s">
        <v>2183</v>
      </c>
      <c r="M415" s="13" t="s">
        <v>3381</v>
      </c>
    </row>
    <row r="416" spans="1:13" x14ac:dyDescent="0.25">
      <c r="A416" s="16" t="s">
        <v>1270</v>
      </c>
      <c r="B416" s="14" t="s">
        <v>3382</v>
      </c>
      <c r="C416" s="14" t="s">
        <v>2177</v>
      </c>
      <c r="D416" s="14" t="s">
        <v>3370</v>
      </c>
      <c r="E416" s="14" t="s">
        <v>3371</v>
      </c>
      <c r="F416" s="14" t="s">
        <v>2180</v>
      </c>
      <c r="G416" s="14" t="s">
        <v>2180</v>
      </c>
      <c r="H416" s="14" t="s">
        <v>2181</v>
      </c>
      <c r="I416" s="14"/>
      <c r="J416" s="14" t="s">
        <v>2181</v>
      </c>
      <c r="K416" s="14" t="s">
        <v>3372</v>
      </c>
      <c r="L416" s="14" t="s">
        <v>2183</v>
      </c>
      <c r="M416" s="13" t="s">
        <v>1271</v>
      </c>
    </row>
    <row r="417" spans="1:13" x14ac:dyDescent="0.25">
      <c r="A417" s="16" t="s">
        <v>1272</v>
      </c>
      <c r="B417" s="14" t="s">
        <v>3383</v>
      </c>
      <c r="C417" s="14" t="s">
        <v>2177</v>
      </c>
      <c r="D417" s="14" t="s">
        <v>3370</v>
      </c>
      <c r="E417" s="14" t="s">
        <v>3371</v>
      </c>
      <c r="F417" s="14" t="s">
        <v>2180</v>
      </c>
      <c r="G417" s="14" t="s">
        <v>2180</v>
      </c>
      <c r="H417" s="14" t="s">
        <v>2181</v>
      </c>
      <c r="I417" s="14"/>
      <c r="J417" s="14" t="s">
        <v>2181</v>
      </c>
      <c r="K417" s="14" t="s">
        <v>3372</v>
      </c>
      <c r="L417" s="14" t="s">
        <v>2183</v>
      </c>
      <c r="M417" s="13" t="s">
        <v>1273</v>
      </c>
    </row>
    <row r="418" spans="1:13" x14ac:dyDescent="0.25">
      <c r="A418" s="16" t="s">
        <v>3384</v>
      </c>
      <c r="B418" s="14" t="s">
        <v>3385</v>
      </c>
      <c r="C418" s="14" t="s">
        <v>2177</v>
      </c>
      <c r="D418" s="14" t="s">
        <v>3370</v>
      </c>
      <c r="E418" s="14" t="s">
        <v>3371</v>
      </c>
      <c r="F418" s="14" t="s">
        <v>2180</v>
      </c>
      <c r="G418" s="14" t="s">
        <v>2180</v>
      </c>
      <c r="H418" s="14" t="s">
        <v>2181</v>
      </c>
      <c r="I418" s="14"/>
      <c r="J418" s="14" t="s">
        <v>2181</v>
      </c>
      <c r="K418" s="14" t="s">
        <v>3372</v>
      </c>
      <c r="L418" s="14" t="s">
        <v>2183</v>
      </c>
      <c r="M418" s="13" t="s">
        <v>3386</v>
      </c>
    </row>
    <row r="419" spans="1:13" x14ac:dyDescent="0.25">
      <c r="A419" s="16" t="s">
        <v>3387</v>
      </c>
      <c r="B419" s="14" t="s">
        <v>3388</v>
      </c>
      <c r="C419" s="14" t="s">
        <v>2177</v>
      </c>
      <c r="D419" s="14" t="s">
        <v>3370</v>
      </c>
      <c r="E419" s="14" t="s">
        <v>3371</v>
      </c>
      <c r="F419" s="14" t="s">
        <v>2180</v>
      </c>
      <c r="G419" s="14" t="s">
        <v>2180</v>
      </c>
      <c r="H419" s="14" t="s">
        <v>2181</v>
      </c>
      <c r="I419" s="14"/>
      <c r="J419" s="14" t="s">
        <v>2181</v>
      </c>
      <c r="K419" s="14" t="s">
        <v>3372</v>
      </c>
      <c r="L419" s="14" t="s">
        <v>2183</v>
      </c>
      <c r="M419" s="13" t="s">
        <v>3389</v>
      </c>
    </row>
    <row r="420" spans="1:13" x14ac:dyDescent="0.25">
      <c r="A420" s="16" t="s">
        <v>3390</v>
      </c>
      <c r="B420" s="14" t="s">
        <v>3391</v>
      </c>
      <c r="C420" s="14" t="s">
        <v>2177</v>
      </c>
      <c r="D420" s="14" t="s">
        <v>3370</v>
      </c>
      <c r="E420" s="14" t="s">
        <v>3371</v>
      </c>
      <c r="F420" s="14" t="s">
        <v>2180</v>
      </c>
      <c r="G420" s="14" t="s">
        <v>2180</v>
      </c>
      <c r="H420" s="14" t="s">
        <v>2181</v>
      </c>
      <c r="I420" s="14"/>
      <c r="J420" s="14" t="s">
        <v>2181</v>
      </c>
      <c r="K420" s="14" t="s">
        <v>3372</v>
      </c>
      <c r="L420" s="14" t="s">
        <v>2183</v>
      </c>
      <c r="M420" s="13" t="s">
        <v>3392</v>
      </c>
    </row>
    <row r="421" spans="1:13" x14ac:dyDescent="0.25">
      <c r="A421" s="16" t="s">
        <v>3393</v>
      </c>
      <c r="B421" s="14" t="s">
        <v>3394</v>
      </c>
      <c r="C421" s="14" t="s">
        <v>2177</v>
      </c>
      <c r="D421" s="14" t="s">
        <v>3370</v>
      </c>
      <c r="E421" s="14" t="s">
        <v>3371</v>
      </c>
      <c r="F421" s="14" t="s">
        <v>2180</v>
      </c>
      <c r="G421" s="14" t="s">
        <v>2180</v>
      </c>
      <c r="H421" s="14" t="s">
        <v>2181</v>
      </c>
      <c r="I421" s="14"/>
      <c r="J421" s="14" t="s">
        <v>2181</v>
      </c>
      <c r="K421" s="14" t="s">
        <v>3372</v>
      </c>
      <c r="L421" s="14" t="s">
        <v>2183</v>
      </c>
      <c r="M421" s="13" t="s">
        <v>3395</v>
      </c>
    </row>
    <row r="422" spans="1:13" x14ac:dyDescent="0.25">
      <c r="A422" s="16" t="s">
        <v>3396</v>
      </c>
      <c r="B422" s="14" t="s">
        <v>3397</v>
      </c>
      <c r="C422" s="14" t="s">
        <v>2177</v>
      </c>
      <c r="D422" s="14" t="s">
        <v>3370</v>
      </c>
      <c r="E422" s="14" t="s">
        <v>3371</v>
      </c>
      <c r="F422" s="14" t="s">
        <v>2180</v>
      </c>
      <c r="G422" s="14" t="s">
        <v>2180</v>
      </c>
      <c r="H422" s="14" t="s">
        <v>2181</v>
      </c>
      <c r="I422" s="14"/>
      <c r="J422" s="14" t="s">
        <v>2181</v>
      </c>
      <c r="K422" s="14" t="s">
        <v>3372</v>
      </c>
      <c r="L422" s="14" t="s">
        <v>2183</v>
      </c>
      <c r="M422" s="13" t="s">
        <v>3398</v>
      </c>
    </row>
    <row r="423" spans="1:13" x14ac:dyDescent="0.25">
      <c r="A423" s="16" t="s">
        <v>3399</v>
      </c>
      <c r="B423" s="14" t="s">
        <v>3400</v>
      </c>
      <c r="C423" s="14" t="s">
        <v>2177</v>
      </c>
      <c r="D423" s="14" t="s">
        <v>3370</v>
      </c>
      <c r="E423" s="14" t="s">
        <v>3371</v>
      </c>
      <c r="F423" s="14" t="s">
        <v>2180</v>
      </c>
      <c r="G423" s="14" t="s">
        <v>2180</v>
      </c>
      <c r="H423" s="14" t="s">
        <v>2181</v>
      </c>
      <c r="I423" s="14"/>
      <c r="J423" s="14" t="s">
        <v>2181</v>
      </c>
      <c r="K423" s="14" t="s">
        <v>3372</v>
      </c>
      <c r="L423" s="14" t="s">
        <v>2183</v>
      </c>
      <c r="M423" s="13" t="s">
        <v>3401</v>
      </c>
    </row>
    <row r="424" spans="1:13" x14ac:dyDescent="0.25">
      <c r="A424" s="16" t="s">
        <v>3402</v>
      </c>
      <c r="B424" s="14" t="s">
        <v>3403</v>
      </c>
      <c r="C424" s="14" t="s">
        <v>2177</v>
      </c>
      <c r="D424" s="14" t="s">
        <v>3370</v>
      </c>
      <c r="E424" s="14" t="s">
        <v>3371</v>
      </c>
      <c r="F424" s="14" t="s">
        <v>2180</v>
      </c>
      <c r="G424" s="14" t="s">
        <v>2180</v>
      </c>
      <c r="H424" s="14" t="s">
        <v>2181</v>
      </c>
      <c r="I424" s="14"/>
      <c r="J424" s="14" t="s">
        <v>2181</v>
      </c>
      <c r="K424" s="14" t="s">
        <v>3372</v>
      </c>
      <c r="L424" s="14" t="s">
        <v>2183</v>
      </c>
      <c r="M424" s="13" t="s">
        <v>3404</v>
      </c>
    </row>
    <row r="425" spans="1:13" x14ac:dyDescent="0.25">
      <c r="A425" s="16" t="s">
        <v>3405</v>
      </c>
      <c r="B425" s="14" t="s">
        <v>3406</v>
      </c>
      <c r="C425" s="14" t="s">
        <v>2177</v>
      </c>
      <c r="D425" s="14" t="s">
        <v>3370</v>
      </c>
      <c r="E425" s="14" t="s">
        <v>3371</v>
      </c>
      <c r="F425" s="14" t="s">
        <v>2180</v>
      </c>
      <c r="G425" s="14" t="s">
        <v>2180</v>
      </c>
      <c r="H425" s="14" t="s">
        <v>2181</v>
      </c>
      <c r="I425" s="14"/>
      <c r="J425" s="14" t="s">
        <v>2181</v>
      </c>
      <c r="K425" s="14" t="s">
        <v>3372</v>
      </c>
      <c r="L425" s="14" t="s">
        <v>2183</v>
      </c>
      <c r="M425" s="13" t="s">
        <v>3407</v>
      </c>
    </row>
    <row r="426" spans="1:13" x14ac:dyDescent="0.25">
      <c r="A426" s="16" t="s">
        <v>3408</v>
      </c>
      <c r="B426" s="14" t="s">
        <v>3409</v>
      </c>
      <c r="C426" s="14" t="s">
        <v>2177</v>
      </c>
      <c r="D426" s="14" t="s">
        <v>3370</v>
      </c>
      <c r="E426" s="14" t="s">
        <v>3371</v>
      </c>
      <c r="F426" s="14" t="s">
        <v>2180</v>
      </c>
      <c r="G426" s="14" t="s">
        <v>2180</v>
      </c>
      <c r="H426" s="14" t="s">
        <v>2181</v>
      </c>
      <c r="I426" s="14"/>
      <c r="J426" s="14" t="s">
        <v>2181</v>
      </c>
      <c r="K426" s="14" t="s">
        <v>3372</v>
      </c>
      <c r="L426" s="14" t="s">
        <v>2183</v>
      </c>
      <c r="M426" s="13" t="s">
        <v>3410</v>
      </c>
    </row>
    <row r="427" spans="1:13" x14ac:dyDescent="0.25">
      <c r="A427" s="16" t="s">
        <v>3411</v>
      </c>
      <c r="B427" s="14" t="s">
        <v>3412</v>
      </c>
      <c r="C427" s="14" t="s">
        <v>2177</v>
      </c>
      <c r="D427" s="14" t="s">
        <v>3370</v>
      </c>
      <c r="E427" s="14" t="s">
        <v>3371</v>
      </c>
      <c r="F427" s="14" t="s">
        <v>2180</v>
      </c>
      <c r="G427" s="14" t="s">
        <v>2180</v>
      </c>
      <c r="H427" s="14" t="s">
        <v>2181</v>
      </c>
      <c r="I427" s="14"/>
      <c r="J427" s="14" t="s">
        <v>2181</v>
      </c>
      <c r="K427" s="14" t="s">
        <v>3372</v>
      </c>
      <c r="L427" s="14" t="s">
        <v>2183</v>
      </c>
      <c r="M427" s="13" t="s">
        <v>3413</v>
      </c>
    </row>
    <row r="428" spans="1:13" x14ac:dyDescent="0.25">
      <c r="A428" s="16" t="s">
        <v>1223</v>
      </c>
      <c r="B428" s="14" t="s">
        <v>3414</v>
      </c>
      <c r="C428" s="14" t="s">
        <v>2177</v>
      </c>
      <c r="D428" s="14" t="s">
        <v>3370</v>
      </c>
      <c r="E428" s="14" t="s">
        <v>3371</v>
      </c>
      <c r="F428" s="14" t="s">
        <v>2180</v>
      </c>
      <c r="G428" s="14" t="s">
        <v>2180</v>
      </c>
      <c r="H428" s="14" t="s">
        <v>2181</v>
      </c>
      <c r="I428" s="14"/>
      <c r="J428" s="14" t="s">
        <v>2181</v>
      </c>
      <c r="K428" s="14" t="s">
        <v>3372</v>
      </c>
      <c r="L428" s="14" t="s">
        <v>2183</v>
      </c>
      <c r="M428" s="13" t="s">
        <v>1224</v>
      </c>
    </row>
    <row r="429" spans="1:13" x14ac:dyDescent="0.25">
      <c r="A429" s="16" t="s">
        <v>3415</v>
      </c>
      <c r="B429" s="14" t="s">
        <v>3416</v>
      </c>
      <c r="C429" s="14" t="s">
        <v>2177</v>
      </c>
      <c r="D429" s="14" t="s">
        <v>3417</v>
      </c>
      <c r="E429" s="14" t="s">
        <v>3418</v>
      </c>
      <c r="F429" s="14" t="s">
        <v>2180</v>
      </c>
      <c r="G429" s="14" t="s">
        <v>2180</v>
      </c>
      <c r="H429" s="14" t="s">
        <v>2181</v>
      </c>
      <c r="I429" s="14"/>
      <c r="J429" s="14" t="s">
        <v>2181</v>
      </c>
      <c r="K429" s="14" t="s">
        <v>3419</v>
      </c>
      <c r="L429" s="14" t="s">
        <v>2183</v>
      </c>
      <c r="M429" s="13" t="s">
        <v>3420</v>
      </c>
    </row>
    <row r="430" spans="1:13" x14ac:dyDescent="0.25">
      <c r="A430" s="16" t="s">
        <v>3421</v>
      </c>
      <c r="B430" s="14" t="s">
        <v>3422</v>
      </c>
      <c r="C430" s="14" t="s">
        <v>2177</v>
      </c>
      <c r="D430" s="14" t="s">
        <v>3417</v>
      </c>
      <c r="E430" s="14" t="s">
        <v>3418</v>
      </c>
      <c r="F430" s="14" t="s">
        <v>2180</v>
      </c>
      <c r="G430" s="14" t="s">
        <v>2180</v>
      </c>
      <c r="H430" s="14" t="s">
        <v>2181</v>
      </c>
      <c r="I430" s="14"/>
      <c r="J430" s="14" t="s">
        <v>2181</v>
      </c>
      <c r="K430" s="14" t="s">
        <v>3419</v>
      </c>
      <c r="L430" s="14" t="s">
        <v>2183</v>
      </c>
      <c r="M430" s="13" t="s">
        <v>3423</v>
      </c>
    </row>
    <row r="431" spans="1:13" x14ac:dyDescent="0.25">
      <c r="A431" s="16" t="s">
        <v>3424</v>
      </c>
      <c r="B431" s="14" t="s">
        <v>3425</v>
      </c>
      <c r="C431" s="14" t="s">
        <v>2177</v>
      </c>
      <c r="D431" s="14" t="s">
        <v>3417</v>
      </c>
      <c r="E431" s="14" t="s">
        <v>3418</v>
      </c>
      <c r="F431" s="14" t="s">
        <v>2180</v>
      </c>
      <c r="G431" s="14" t="s">
        <v>2180</v>
      </c>
      <c r="H431" s="14" t="s">
        <v>2181</v>
      </c>
      <c r="I431" s="14"/>
      <c r="J431" s="14" t="s">
        <v>2181</v>
      </c>
      <c r="K431" s="14" t="s">
        <v>3419</v>
      </c>
      <c r="L431" s="14" t="s">
        <v>2183</v>
      </c>
      <c r="M431" s="13" t="s">
        <v>3426</v>
      </c>
    </row>
    <row r="432" spans="1:13" x14ac:dyDescent="0.25">
      <c r="A432" s="16" t="s">
        <v>3427</v>
      </c>
      <c r="B432" s="14" t="s">
        <v>3428</v>
      </c>
      <c r="C432" s="14" t="s">
        <v>2177</v>
      </c>
      <c r="D432" s="14" t="s">
        <v>3417</v>
      </c>
      <c r="E432" s="14" t="s">
        <v>3418</v>
      </c>
      <c r="F432" s="14" t="s">
        <v>2180</v>
      </c>
      <c r="G432" s="14" t="s">
        <v>2180</v>
      </c>
      <c r="H432" s="14" t="s">
        <v>2181</v>
      </c>
      <c r="I432" s="14"/>
      <c r="J432" s="14" t="s">
        <v>2181</v>
      </c>
      <c r="K432" s="14" t="s">
        <v>3419</v>
      </c>
      <c r="L432" s="14" t="s">
        <v>2183</v>
      </c>
      <c r="M432" s="13" t="s">
        <v>3429</v>
      </c>
    </row>
    <row r="433" spans="1:13" x14ac:dyDescent="0.25">
      <c r="A433" s="16" t="s">
        <v>3430</v>
      </c>
      <c r="B433" s="14" t="s">
        <v>3431</v>
      </c>
      <c r="C433" s="14" t="s">
        <v>2177</v>
      </c>
      <c r="D433" s="14" t="s">
        <v>3417</v>
      </c>
      <c r="E433" s="14" t="s">
        <v>3418</v>
      </c>
      <c r="F433" s="14" t="s">
        <v>2180</v>
      </c>
      <c r="G433" s="14" t="s">
        <v>2180</v>
      </c>
      <c r="H433" s="14" t="s">
        <v>2181</v>
      </c>
      <c r="I433" s="14"/>
      <c r="J433" s="14" t="s">
        <v>2181</v>
      </c>
      <c r="K433" s="14" t="s">
        <v>3419</v>
      </c>
      <c r="L433" s="14" t="s">
        <v>2183</v>
      </c>
      <c r="M433" s="13" t="s">
        <v>3432</v>
      </c>
    </row>
    <row r="434" spans="1:13" x14ac:dyDescent="0.25">
      <c r="A434" s="16" t="s">
        <v>3433</v>
      </c>
      <c r="B434" s="14" t="s">
        <v>3434</v>
      </c>
      <c r="C434" s="14" t="s">
        <v>2177</v>
      </c>
      <c r="D434" s="14" t="s">
        <v>3417</v>
      </c>
      <c r="E434" s="14" t="s">
        <v>3418</v>
      </c>
      <c r="F434" s="14" t="s">
        <v>2180</v>
      </c>
      <c r="G434" s="14" t="s">
        <v>2180</v>
      </c>
      <c r="H434" s="14" t="s">
        <v>2181</v>
      </c>
      <c r="I434" s="14"/>
      <c r="J434" s="14" t="s">
        <v>2181</v>
      </c>
      <c r="K434" s="14" t="s">
        <v>3419</v>
      </c>
      <c r="L434" s="14" t="s">
        <v>2183</v>
      </c>
      <c r="M434" s="13" t="s">
        <v>3435</v>
      </c>
    </row>
    <row r="435" spans="1:13" x14ac:dyDescent="0.25">
      <c r="A435" s="16" t="s">
        <v>3436</v>
      </c>
      <c r="B435" s="14" t="s">
        <v>3437</v>
      </c>
      <c r="C435" s="14" t="s">
        <v>2177</v>
      </c>
      <c r="D435" s="14" t="s">
        <v>3417</v>
      </c>
      <c r="E435" s="14" t="s">
        <v>3418</v>
      </c>
      <c r="F435" s="14" t="s">
        <v>2180</v>
      </c>
      <c r="G435" s="14" t="s">
        <v>2180</v>
      </c>
      <c r="H435" s="14" t="s">
        <v>2181</v>
      </c>
      <c r="I435" s="14"/>
      <c r="J435" s="14" t="s">
        <v>2181</v>
      </c>
      <c r="K435" s="14" t="s">
        <v>3419</v>
      </c>
      <c r="L435" s="14" t="s">
        <v>2183</v>
      </c>
      <c r="M435" s="13" t="s">
        <v>3438</v>
      </c>
    </row>
    <row r="436" spans="1:13" x14ac:dyDescent="0.25">
      <c r="A436" s="16" t="s">
        <v>3439</v>
      </c>
      <c r="B436" s="14" t="s">
        <v>3440</v>
      </c>
      <c r="C436" s="14" t="s">
        <v>2177</v>
      </c>
      <c r="D436" s="14" t="s">
        <v>3417</v>
      </c>
      <c r="E436" s="14" t="s">
        <v>3418</v>
      </c>
      <c r="F436" s="14" t="s">
        <v>2180</v>
      </c>
      <c r="G436" s="14" t="s">
        <v>2180</v>
      </c>
      <c r="H436" s="14" t="s">
        <v>2181</v>
      </c>
      <c r="I436" s="14"/>
      <c r="J436" s="14" t="s">
        <v>2181</v>
      </c>
      <c r="K436" s="14" t="s">
        <v>3419</v>
      </c>
      <c r="L436" s="14" t="s">
        <v>2183</v>
      </c>
      <c r="M436" s="13" t="s">
        <v>3441</v>
      </c>
    </row>
    <row r="437" spans="1:13" x14ac:dyDescent="0.25">
      <c r="A437" s="16" t="s">
        <v>3442</v>
      </c>
      <c r="B437" s="14" t="s">
        <v>3443</v>
      </c>
      <c r="C437" s="14" t="s">
        <v>2177</v>
      </c>
      <c r="D437" s="14" t="s">
        <v>3417</v>
      </c>
      <c r="E437" s="14" t="s">
        <v>3418</v>
      </c>
      <c r="F437" s="14" t="s">
        <v>2180</v>
      </c>
      <c r="G437" s="14" t="s">
        <v>2180</v>
      </c>
      <c r="H437" s="14" t="s">
        <v>2181</v>
      </c>
      <c r="I437" s="14"/>
      <c r="J437" s="14" t="s">
        <v>2181</v>
      </c>
      <c r="K437" s="14" t="s">
        <v>3419</v>
      </c>
      <c r="L437" s="14" t="s">
        <v>2183</v>
      </c>
      <c r="M437" s="13" t="s">
        <v>3444</v>
      </c>
    </row>
    <row r="438" spans="1:13" x14ac:dyDescent="0.25">
      <c r="A438" s="16" t="s">
        <v>3445</v>
      </c>
      <c r="B438" s="14" t="s">
        <v>3446</v>
      </c>
      <c r="C438" s="14" t="s">
        <v>2177</v>
      </c>
      <c r="D438" s="14" t="s">
        <v>3417</v>
      </c>
      <c r="E438" s="14" t="s">
        <v>3418</v>
      </c>
      <c r="F438" s="14" t="s">
        <v>2180</v>
      </c>
      <c r="G438" s="14" t="s">
        <v>2180</v>
      </c>
      <c r="H438" s="14" t="s">
        <v>2181</v>
      </c>
      <c r="I438" s="14"/>
      <c r="J438" s="14" t="s">
        <v>2181</v>
      </c>
      <c r="K438" s="14" t="s">
        <v>3419</v>
      </c>
      <c r="L438" s="14" t="s">
        <v>2183</v>
      </c>
      <c r="M438" s="13" t="s">
        <v>3447</v>
      </c>
    </row>
    <row r="439" spans="1:13" x14ac:dyDescent="0.25">
      <c r="A439" s="16" t="s">
        <v>3448</v>
      </c>
      <c r="B439" s="14" t="s">
        <v>3449</v>
      </c>
      <c r="C439" s="14" t="s">
        <v>2177</v>
      </c>
      <c r="D439" s="14" t="s">
        <v>3417</v>
      </c>
      <c r="E439" s="14" t="s">
        <v>3418</v>
      </c>
      <c r="F439" s="14" t="s">
        <v>2180</v>
      </c>
      <c r="G439" s="14" t="s">
        <v>2180</v>
      </c>
      <c r="H439" s="14" t="s">
        <v>2181</v>
      </c>
      <c r="I439" s="14"/>
      <c r="J439" s="14" t="s">
        <v>2181</v>
      </c>
      <c r="K439" s="14" t="s">
        <v>3419</v>
      </c>
      <c r="L439" s="14" t="s">
        <v>2183</v>
      </c>
      <c r="M439" s="13" t="s">
        <v>3450</v>
      </c>
    </row>
    <row r="440" spans="1:13" x14ac:dyDescent="0.25">
      <c r="A440" s="16" t="s">
        <v>3451</v>
      </c>
      <c r="B440" s="14" t="s">
        <v>3452</v>
      </c>
      <c r="C440" s="14" t="s">
        <v>2177</v>
      </c>
      <c r="D440" s="14" t="s">
        <v>3417</v>
      </c>
      <c r="E440" s="14" t="s">
        <v>3418</v>
      </c>
      <c r="F440" s="14" t="s">
        <v>2180</v>
      </c>
      <c r="G440" s="14" t="s">
        <v>2180</v>
      </c>
      <c r="H440" s="14" t="s">
        <v>2181</v>
      </c>
      <c r="I440" s="14"/>
      <c r="J440" s="14" t="s">
        <v>2181</v>
      </c>
      <c r="K440" s="14" t="s">
        <v>3419</v>
      </c>
      <c r="L440" s="14" t="s">
        <v>2183</v>
      </c>
      <c r="M440" s="13" t="s">
        <v>3453</v>
      </c>
    </row>
    <row r="441" spans="1:13" x14ac:dyDescent="0.25">
      <c r="A441" s="16" t="s">
        <v>3454</v>
      </c>
      <c r="B441" s="14" t="s">
        <v>3455</v>
      </c>
      <c r="C441" s="14" t="s">
        <v>2177</v>
      </c>
      <c r="D441" s="14" t="s">
        <v>3417</v>
      </c>
      <c r="E441" s="14" t="s">
        <v>3418</v>
      </c>
      <c r="F441" s="14" t="s">
        <v>2180</v>
      </c>
      <c r="G441" s="14" t="s">
        <v>2180</v>
      </c>
      <c r="H441" s="14" t="s">
        <v>2181</v>
      </c>
      <c r="I441" s="14"/>
      <c r="J441" s="14" t="s">
        <v>2181</v>
      </c>
      <c r="K441" s="14" t="s">
        <v>3419</v>
      </c>
      <c r="L441" s="14" t="s">
        <v>2183</v>
      </c>
      <c r="M441" s="13" t="s">
        <v>3456</v>
      </c>
    </row>
    <row r="442" spans="1:13" x14ac:dyDescent="0.25">
      <c r="A442" s="16" t="s">
        <v>3457</v>
      </c>
      <c r="B442" s="14" t="s">
        <v>3458</v>
      </c>
      <c r="C442" s="14" t="s">
        <v>2177</v>
      </c>
      <c r="D442" s="14" t="s">
        <v>3417</v>
      </c>
      <c r="E442" s="14" t="s">
        <v>3418</v>
      </c>
      <c r="F442" s="14" t="s">
        <v>2180</v>
      </c>
      <c r="G442" s="14" t="s">
        <v>2180</v>
      </c>
      <c r="H442" s="14" t="s">
        <v>2181</v>
      </c>
      <c r="I442" s="14"/>
      <c r="J442" s="14" t="s">
        <v>2181</v>
      </c>
      <c r="K442" s="14" t="s">
        <v>3419</v>
      </c>
      <c r="L442" s="14" t="s">
        <v>2183</v>
      </c>
      <c r="M442" s="13" t="s">
        <v>3459</v>
      </c>
    </row>
    <row r="443" spans="1:13" x14ac:dyDescent="0.25">
      <c r="A443" s="16" t="s">
        <v>3460</v>
      </c>
      <c r="B443" s="14" t="s">
        <v>3461</v>
      </c>
      <c r="C443" s="14" t="s">
        <v>2177</v>
      </c>
      <c r="D443" s="14" t="s">
        <v>3417</v>
      </c>
      <c r="E443" s="14" t="s">
        <v>3418</v>
      </c>
      <c r="F443" s="14" t="s">
        <v>2180</v>
      </c>
      <c r="G443" s="14" t="s">
        <v>2180</v>
      </c>
      <c r="H443" s="14" t="s">
        <v>2181</v>
      </c>
      <c r="I443" s="14"/>
      <c r="J443" s="14" t="s">
        <v>2181</v>
      </c>
      <c r="K443" s="14" t="s">
        <v>3419</v>
      </c>
      <c r="L443" s="14" t="s">
        <v>2183</v>
      </c>
      <c r="M443" s="13" t="s">
        <v>3462</v>
      </c>
    </row>
    <row r="444" spans="1:13" x14ac:dyDescent="0.25">
      <c r="A444" s="16" t="s">
        <v>3463</v>
      </c>
      <c r="B444" s="14" t="s">
        <v>3464</v>
      </c>
      <c r="C444" s="14" t="s">
        <v>2177</v>
      </c>
      <c r="D444" s="14" t="s">
        <v>3417</v>
      </c>
      <c r="E444" s="14" t="s">
        <v>3418</v>
      </c>
      <c r="F444" s="14" t="s">
        <v>2180</v>
      </c>
      <c r="G444" s="14" t="s">
        <v>2180</v>
      </c>
      <c r="H444" s="14" t="s">
        <v>2181</v>
      </c>
      <c r="I444" s="14"/>
      <c r="J444" s="14" t="s">
        <v>2181</v>
      </c>
      <c r="K444" s="14" t="s">
        <v>3419</v>
      </c>
      <c r="L444" s="14" t="s">
        <v>2183</v>
      </c>
      <c r="M444" s="13" t="s">
        <v>3465</v>
      </c>
    </row>
    <row r="445" spans="1:13" x14ac:dyDescent="0.25">
      <c r="A445" s="16" t="s">
        <v>3466</v>
      </c>
      <c r="B445" s="14" t="s">
        <v>3467</v>
      </c>
      <c r="C445" s="14" t="s">
        <v>2177</v>
      </c>
      <c r="D445" s="14" t="s">
        <v>3417</v>
      </c>
      <c r="E445" s="14" t="s">
        <v>3418</v>
      </c>
      <c r="F445" s="14" t="s">
        <v>2180</v>
      </c>
      <c r="G445" s="14" t="s">
        <v>2180</v>
      </c>
      <c r="H445" s="14" t="s">
        <v>2181</v>
      </c>
      <c r="I445" s="14"/>
      <c r="J445" s="14" t="s">
        <v>2181</v>
      </c>
      <c r="K445" s="14" t="s">
        <v>3419</v>
      </c>
      <c r="L445" s="14" t="s">
        <v>2183</v>
      </c>
      <c r="M445" s="13" t="s">
        <v>3468</v>
      </c>
    </row>
    <row r="446" spans="1:13" x14ac:dyDescent="0.25">
      <c r="A446" s="16" t="s">
        <v>1428</v>
      </c>
      <c r="B446" s="14" t="s">
        <v>3469</v>
      </c>
      <c r="C446" s="14" t="s">
        <v>2177</v>
      </c>
      <c r="D446" s="14" t="s">
        <v>3470</v>
      </c>
      <c r="E446" s="14" t="s">
        <v>3471</v>
      </c>
      <c r="F446" s="14" t="s">
        <v>2180</v>
      </c>
      <c r="G446" s="14" t="s">
        <v>2180</v>
      </c>
      <c r="H446" s="14" t="s">
        <v>2181</v>
      </c>
      <c r="I446" s="14"/>
      <c r="J446" s="14" t="s">
        <v>2181</v>
      </c>
      <c r="K446" s="14" t="s">
        <v>3472</v>
      </c>
      <c r="L446" s="14" t="s">
        <v>2183</v>
      </c>
      <c r="M446" s="13" t="s">
        <v>622</v>
      </c>
    </row>
    <row r="447" spans="1:13" x14ac:dyDescent="0.25">
      <c r="A447" s="16" t="s">
        <v>1429</v>
      </c>
      <c r="B447" s="14" t="s">
        <v>3473</v>
      </c>
      <c r="C447" s="14" t="s">
        <v>2177</v>
      </c>
      <c r="D447" s="14" t="s">
        <v>3470</v>
      </c>
      <c r="E447" s="14" t="s">
        <v>3471</v>
      </c>
      <c r="F447" s="14" t="s">
        <v>2180</v>
      </c>
      <c r="G447" s="14" t="s">
        <v>2180</v>
      </c>
      <c r="H447" s="14" t="s">
        <v>2181</v>
      </c>
      <c r="I447" s="14"/>
      <c r="J447" s="14" t="s">
        <v>2181</v>
      </c>
      <c r="K447" s="14" t="s">
        <v>3472</v>
      </c>
      <c r="L447" s="14" t="s">
        <v>2183</v>
      </c>
      <c r="M447" s="13" t="s">
        <v>1430</v>
      </c>
    </row>
    <row r="448" spans="1:13" x14ac:dyDescent="0.25">
      <c r="A448" s="16" t="s">
        <v>3474</v>
      </c>
      <c r="B448" s="14" t="s">
        <v>3475</v>
      </c>
      <c r="C448" s="14" t="s">
        <v>2177</v>
      </c>
      <c r="D448" s="14" t="s">
        <v>3470</v>
      </c>
      <c r="E448" s="14" t="s">
        <v>3471</v>
      </c>
      <c r="F448" s="14" t="s">
        <v>2180</v>
      </c>
      <c r="G448" s="14" t="s">
        <v>2180</v>
      </c>
      <c r="H448" s="14" t="s">
        <v>2181</v>
      </c>
      <c r="I448" s="14"/>
      <c r="J448" s="14" t="s">
        <v>2181</v>
      </c>
      <c r="K448" s="14" t="s">
        <v>3472</v>
      </c>
      <c r="L448" s="14" t="s">
        <v>2183</v>
      </c>
      <c r="M448" s="13" t="s">
        <v>3476</v>
      </c>
    </row>
    <row r="449" spans="1:13" x14ac:dyDescent="0.25">
      <c r="A449" s="16" t="s">
        <v>3477</v>
      </c>
      <c r="B449" s="14" t="s">
        <v>3478</v>
      </c>
      <c r="C449" s="14" t="s">
        <v>2177</v>
      </c>
      <c r="D449" s="14" t="s">
        <v>3470</v>
      </c>
      <c r="E449" s="14" t="s">
        <v>3471</v>
      </c>
      <c r="F449" s="14" t="s">
        <v>2180</v>
      </c>
      <c r="G449" s="14" t="s">
        <v>2180</v>
      </c>
      <c r="H449" s="14" t="s">
        <v>2181</v>
      </c>
      <c r="I449" s="14"/>
      <c r="J449" s="14" t="s">
        <v>2181</v>
      </c>
      <c r="K449" s="14" t="s">
        <v>3472</v>
      </c>
      <c r="L449" s="14" t="s">
        <v>2183</v>
      </c>
      <c r="M449" s="13" t="s">
        <v>3479</v>
      </c>
    </row>
    <row r="450" spans="1:13" x14ac:dyDescent="0.25">
      <c r="A450" s="16" t="s">
        <v>3480</v>
      </c>
      <c r="B450" s="14" t="s">
        <v>3481</v>
      </c>
      <c r="C450" s="14" t="s">
        <v>2177</v>
      </c>
      <c r="D450" s="14" t="s">
        <v>3470</v>
      </c>
      <c r="E450" s="14" t="s">
        <v>3471</v>
      </c>
      <c r="F450" s="14" t="s">
        <v>2180</v>
      </c>
      <c r="G450" s="14" t="s">
        <v>2180</v>
      </c>
      <c r="H450" s="14" t="s">
        <v>2181</v>
      </c>
      <c r="I450" s="14"/>
      <c r="J450" s="14" t="s">
        <v>2181</v>
      </c>
      <c r="K450" s="14" t="s">
        <v>3472</v>
      </c>
      <c r="L450" s="14" t="s">
        <v>2183</v>
      </c>
      <c r="M450" s="13" t="s">
        <v>3482</v>
      </c>
    </row>
    <row r="451" spans="1:13" x14ac:dyDescent="0.25">
      <c r="A451" s="16" t="s">
        <v>347</v>
      </c>
      <c r="B451" s="14" t="s">
        <v>3483</v>
      </c>
      <c r="C451" s="14" t="s">
        <v>2177</v>
      </c>
      <c r="D451" s="14" t="s">
        <v>3470</v>
      </c>
      <c r="E451" s="14" t="s">
        <v>3471</v>
      </c>
      <c r="F451" s="14" t="s">
        <v>2180</v>
      </c>
      <c r="G451" s="14" t="s">
        <v>2180</v>
      </c>
      <c r="H451" s="14" t="s">
        <v>2181</v>
      </c>
      <c r="I451" s="14"/>
      <c r="J451" s="14" t="s">
        <v>2181</v>
      </c>
      <c r="K451" s="14" t="s">
        <v>3472</v>
      </c>
      <c r="L451" s="14" t="s">
        <v>2183</v>
      </c>
      <c r="M451" s="13" t="s">
        <v>3484</v>
      </c>
    </row>
    <row r="452" spans="1:13" x14ac:dyDescent="0.25">
      <c r="A452" s="16" t="s">
        <v>3485</v>
      </c>
      <c r="B452" s="14" t="s">
        <v>3486</v>
      </c>
      <c r="C452" s="14" t="s">
        <v>2177</v>
      </c>
      <c r="D452" s="14" t="s">
        <v>3470</v>
      </c>
      <c r="E452" s="14" t="s">
        <v>3471</v>
      </c>
      <c r="F452" s="14" t="s">
        <v>2180</v>
      </c>
      <c r="G452" s="14" t="s">
        <v>2180</v>
      </c>
      <c r="H452" s="14" t="s">
        <v>2181</v>
      </c>
      <c r="I452" s="14"/>
      <c r="J452" s="14" t="s">
        <v>2181</v>
      </c>
      <c r="K452" s="14" t="s">
        <v>3472</v>
      </c>
      <c r="L452" s="14" t="s">
        <v>2183</v>
      </c>
      <c r="M452" s="13" t="s">
        <v>3487</v>
      </c>
    </row>
    <row r="453" spans="1:13" x14ac:dyDescent="0.25">
      <c r="A453" s="16" t="s">
        <v>3488</v>
      </c>
      <c r="B453" s="14" t="s">
        <v>3489</v>
      </c>
      <c r="C453" s="14" t="s">
        <v>2177</v>
      </c>
      <c r="D453" s="14" t="s">
        <v>3470</v>
      </c>
      <c r="E453" s="14" t="s">
        <v>3471</v>
      </c>
      <c r="F453" s="14" t="s">
        <v>2180</v>
      </c>
      <c r="G453" s="14" t="s">
        <v>2180</v>
      </c>
      <c r="H453" s="14" t="s">
        <v>2181</v>
      </c>
      <c r="I453" s="14"/>
      <c r="J453" s="14" t="s">
        <v>2181</v>
      </c>
      <c r="K453" s="14" t="s">
        <v>3472</v>
      </c>
      <c r="L453" s="14" t="s">
        <v>2183</v>
      </c>
      <c r="M453" s="13" t="s">
        <v>3490</v>
      </c>
    </row>
    <row r="454" spans="1:13" x14ac:dyDescent="0.25">
      <c r="A454" s="16" t="s">
        <v>3491</v>
      </c>
      <c r="B454" s="14" t="s">
        <v>3492</v>
      </c>
      <c r="C454" s="14" t="s">
        <v>2177</v>
      </c>
      <c r="D454" s="14" t="s">
        <v>2216</v>
      </c>
      <c r="E454" s="14" t="s">
        <v>2217</v>
      </c>
      <c r="F454" s="14" t="s">
        <v>2180</v>
      </c>
      <c r="G454" s="14" t="s">
        <v>2180</v>
      </c>
      <c r="H454" s="14" t="s">
        <v>2181</v>
      </c>
      <c r="I454" s="14"/>
      <c r="J454" s="14" t="s">
        <v>2181</v>
      </c>
      <c r="K454" s="14" t="s">
        <v>2215</v>
      </c>
      <c r="L454" s="14" t="s">
        <v>2218</v>
      </c>
      <c r="M454" s="13" t="s">
        <v>3493</v>
      </c>
    </row>
    <row r="455" spans="1:13" x14ac:dyDescent="0.25">
      <c r="A455" s="16" t="s">
        <v>3494</v>
      </c>
      <c r="B455" s="14" t="s">
        <v>3495</v>
      </c>
      <c r="C455" s="14" t="s">
        <v>2177</v>
      </c>
      <c r="D455" s="14" t="s">
        <v>2216</v>
      </c>
      <c r="E455" s="14" t="s">
        <v>2217</v>
      </c>
      <c r="F455" s="14" t="s">
        <v>2180</v>
      </c>
      <c r="G455" s="14" t="s">
        <v>2180</v>
      </c>
      <c r="H455" s="14" t="s">
        <v>2181</v>
      </c>
      <c r="I455" s="14"/>
      <c r="J455" s="14" t="s">
        <v>2181</v>
      </c>
      <c r="K455" s="14" t="s">
        <v>2215</v>
      </c>
      <c r="L455" s="14" t="s">
        <v>2218</v>
      </c>
      <c r="M455" s="13" t="s">
        <v>3496</v>
      </c>
    </row>
    <row r="456" spans="1:13" x14ac:dyDescent="0.25">
      <c r="A456" s="16" t="s">
        <v>3497</v>
      </c>
      <c r="B456" s="14" t="s">
        <v>3498</v>
      </c>
      <c r="C456" s="14" t="s">
        <v>2177</v>
      </c>
      <c r="D456" s="14" t="s">
        <v>2216</v>
      </c>
      <c r="E456" s="14" t="s">
        <v>2217</v>
      </c>
      <c r="F456" s="14" t="s">
        <v>2180</v>
      </c>
      <c r="G456" s="14" t="s">
        <v>2180</v>
      </c>
      <c r="H456" s="14" t="s">
        <v>2181</v>
      </c>
      <c r="I456" s="14"/>
      <c r="J456" s="14" t="s">
        <v>2181</v>
      </c>
      <c r="K456" s="14" t="s">
        <v>2215</v>
      </c>
      <c r="L456" s="14" t="s">
        <v>2218</v>
      </c>
      <c r="M456" s="13" t="s">
        <v>3499</v>
      </c>
    </row>
    <row r="457" spans="1:13" x14ac:dyDescent="0.25">
      <c r="A457" s="16" t="s">
        <v>630</v>
      </c>
      <c r="B457" s="14" t="s">
        <v>3500</v>
      </c>
      <c r="C457" s="14" t="s">
        <v>2177</v>
      </c>
      <c r="D457" s="14" t="s">
        <v>3501</v>
      </c>
      <c r="E457" s="14" t="s">
        <v>3502</v>
      </c>
      <c r="F457" s="14" t="s">
        <v>3503</v>
      </c>
      <c r="G457" s="14" t="s">
        <v>3504</v>
      </c>
      <c r="H457" s="14" t="s">
        <v>2181</v>
      </c>
      <c r="I457" s="14"/>
      <c r="J457" s="14" t="s">
        <v>2181</v>
      </c>
      <c r="K457" s="14" t="s">
        <v>3505</v>
      </c>
      <c r="L457" s="14" t="s">
        <v>3506</v>
      </c>
      <c r="M457" s="13" t="s">
        <v>631</v>
      </c>
    </row>
    <row r="458" spans="1:13" x14ac:dyDescent="0.25">
      <c r="A458" s="16" t="s">
        <v>638</v>
      </c>
      <c r="B458" s="14" t="s">
        <v>3507</v>
      </c>
      <c r="C458" s="14" t="s">
        <v>2177</v>
      </c>
      <c r="D458" s="14" t="s">
        <v>3508</v>
      </c>
      <c r="E458" s="14" t="s">
        <v>3509</v>
      </c>
      <c r="F458" s="14" t="s">
        <v>3503</v>
      </c>
      <c r="G458" s="14" t="s">
        <v>3504</v>
      </c>
      <c r="H458" s="14" t="s">
        <v>2181</v>
      </c>
      <c r="I458" s="14"/>
      <c r="J458" s="14" t="s">
        <v>2181</v>
      </c>
      <c r="K458" s="14" t="s">
        <v>3510</v>
      </c>
      <c r="L458" s="14" t="s">
        <v>3511</v>
      </c>
      <c r="M458" s="13" t="s">
        <v>639</v>
      </c>
    </row>
    <row r="459" spans="1:13" x14ac:dyDescent="0.25">
      <c r="A459" s="16" t="s">
        <v>642</v>
      </c>
      <c r="B459" s="14" t="s">
        <v>3512</v>
      </c>
      <c r="C459" s="14" t="s">
        <v>2177</v>
      </c>
      <c r="D459" s="14" t="s">
        <v>3513</v>
      </c>
      <c r="E459" s="14" t="s">
        <v>3514</v>
      </c>
      <c r="F459" s="14" t="s">
        <v>3503</v>
      </c>
      <c r="G459" s="14" t="s">
        <v>3504</v>
      </c>
      <c r="H459" s="14" t="s">
        <v>2181</v>
      </c>
      <c r="I459" s="14"/>
      <c r="J459" s="14" t="s">
        <v>2181</v>
      </c>
      <c r="K459" s="14" t="s">
        <v>3515</v>
      </c>
      <c r="L459" s="14" t="s">
        <v>3516</v>
      </c>
      <c r="M459" s="13" t="s">
        <v>643</v>
      </c>
    </row>
    <row r="460" spans="1:13" x14ac:dyDescent="0.25">
      <c r="A460" s="16" t="s">
        <v>647</v>
      </c>
      <c r="B460" s="14" t="s">
        <v>3517</v>
      </c>
      <c r="C460" s="14" t="s">
        <v>2177</v>
      </c>
      <c r="D460" s="14" t="s">
        <v>3518</v>
      </c>
      <c r="E460" s="14" t="s">
        <v>3519</v>
      </c>
      <c r="F460" s="14" t="s">
        <v>3503</v>
      </c>
      <c r="G460" s="14" t="s">
        <v>3504</v>
      </c>
      <c r="H460" s="14" t="s">
        <v>2181</v>
      </c>
      <c r="I460" s="14"/>
      <c r="J460" s="14" t="s">
        <v>2181</v>
      </c>
      <c r="K460" s="14" t="s">
        <v>3520</v>
      </c>
      <c r="L460" s="14" t="s">
        <v>3521</v>
      </c>
      <c r="M460" s="13" t="s">
        <v>648</v>
      </c>
    </row>
    <row r="461" spans="1:13" x14ac:dyDescent="0.25">
      <c r="A461" s="16" t="s">
        <v>655</v>
      </c>
      <c r="B461" s="14" t="s">
        <v>3522</v>
      </c>
      <c r="C461" s="14" t="s">
        <v>2177</v>
      </c>
      <c r="D461" s="14" t="s">
        <v>3523</v>
      </c>
      <c r="E461" s="14" t="s">
        <v>3524</v>
      </c>
      <c r="F461" s="14" t="s">
        <v>3503</v>
      </c>
      <c r="G461" s="14" t="s">
        <v>3504</v>
      </c>
      <c r="H461" s="14" t="s">
        <v>2181</v>
      </c>
      <c r="I461" s="14"/>
      <c r="J461" s="14" t="s">
        <v>2181</v>
      </c>
      <c r="K461" s="14" t="s">
        <v>3525</v>
      </c>
      <c r="L461" s="14" t="s">
        <v>3526</v>
      </c>
      <c r="M461" s="13" t="s">
        <v>656</v>
      </c>
    </row>
    <row r="462" spans="1:13" x14ac:dyDescent="0.25">
      <c r="A462" s="16" t="s">
        <v>1493</v>
      </c>
      <c r="B462" s="14" t="s">
        <v>3527</v>
      </c>
      <c r="C462" s="14" t="s">
        <v>2177</v>
      </c>
      <c r="D462" s="14" t="s">
        <v>3528</v>
      </c>
      <c r="E462" s="14" t="s">
        <v>3529</v>
      </c>
      <c r="F462" s="14" t="s">
        <v>3503</v>
      </c>
      <c r="G462" s="14" t="s">
        <v>3504</v>
      </c>
      <c r="H462" s="14" t="s">
        <v>2181</v>
      </c>
      <c r="I462" s="14"/>
      <c r="J462" s="14" t="s">
        <v>2181</v>
      </c>
      <c r="K462" s="14" t="s">
        <v>3530</v>
      </c>
      <c r="L462" s="14" t="s">
        <v>3531</v>
      </c>
      <c r="M462" s="13" t="s">
        <v>3532</v>
      </c>
    </row>
    <row r="463" spans="1:13" x14ac:dyDescent="0.25">
      <c r="A463" s="16" t="s">
        <v>3533</v>
      </c>
      <c r="B463" s="14" t="s">
        <v>3534</v>
      </c>
      <c r="C463" s="14" t="s">
        <v>2177</v>
      </c>
      <c r="D463" s="14" t="s">
        <v>3528</v>
      </c>
      <c r="E463" s="14" t="s">
        <v>3529</v>
      </c>
      <c r="F463" s="14" t="s">
        <v>3503</v>
      </c>
      <c r="G463" s="14" t="s">
        <v>3504</v>
      </c>
      <c r="H463" s="14" t="s">
        <v>2181</v>
      </c>
      <c r="I463" s="14"/>
      <c r="J463" s="14" t="s">
        <v>2181</v>
      </c>
      <c r="K463" s="14" t="s">
        <v>3530</v>
      </c>
      <c r="L463" s="14" t="s">
        <v>3531</v>
      </c>
      <c r="M463" s="13" t="s">
        <v>3535</v>
      </c>
    </row>
    <row r="464" spans="1:13" x14ac:dyDescent="0.25">
      <c r="A464" s="16" t="s">
        <v>1530</v>
      </c>
      <c r="B464" s="14" t="s">
        <v>3536</v>
      </c>
      <c r="C464" s="14" t="s">
        <v>2177</v>
      </c>
      <c r="D464" s="14" t="s">
        <v>3528</v>
      </c>
      <c r="E464" s="14" t="s">
        <v>3529</v>
      </c>
      <c r="F464" s="14" t="s">
        <v>3503</v>
      </c>
      <c r="G464" s="14" t="s">
        <v>3504</v>
      </c>
      <c r="H464" s="14" t="s">
        <v>2181</v>
      </c>
      <c r="I464" s="14"/>
      <c r="J464" s="14" t="s">
        <v>2181</v>
      </c>
      <c r="K464" s="14" t="s">
        <v>3530</v>
      </c>
      <c r="L464" s="14" t="s">
        <v>3531</v>
      </c>
      <c r="M464" s="13" t="s">
        <v>3537</v>
      </c>
    </row>
    <row r="465" spans="1:13" x14ac:dyDescent="0.25">
      <c r="A465" s="16" t="s">
        <v>1532</v>
      </c>
      <c r="B465" s="14" t="s">
        <v>3538</v>
      </c>
      <c r="C465" s="14" t="s">
        <v>2177</v>
      </c>
      <c r="D465" s="14" t="s">
        <v>3528</v>
      </c>
      <c r="E465" s="14" t="s">
        <v>3529</v>
      </c>
      <c r="F465" s="14" t="s">
        <v>3503</v>
      </c>
      <c r="G465" s="14" t="s">
        <v>3504</v>
      </c>
      <c r="H465" s="14" t="s">
        <v>2181</v>
      </c>
      <c r="I465" s="14"/>
      <c r="J465" s="14" t="s">
        <v>2181</v>
      </c>
      <c r="K465" s="14" t="s">
        <v>3530</v>
      </c>
      <c r="L465" s="14" t="s">
        <v>3531</v>
      </c>
      <c r="M465" s="13" t="s">
        <v>3539</v>
      </c>
    </row>
    <row r="466" spans="1:13" x14ac:dyDescent="0.25">
      <c r="A466" s="16" t="s">
        <v>659</v>
      </c>
      <c r="B466" s="14" t="s">
        <v>3540</v>
      </c>
      <c r="C466" s="14" t="s">
        <v>2177</v>
      </c>
      <c r="D466" s="14" t="s">
        <v>3528</v>
      </c>
      <c r="E466" s="14" t="s">
        <v>3529</v>
      </c>
      <c r="F466" s="14" t="s">
        <v>3503</v>
      </c>
      <c r="G466" s="14" t="s">
        <v>3504</v>
      </c>
      <c r="H466" s="14" t="s">
        <v>2181</v>
      </c>
      <c r="I466" s="14"/>
      <c r="J466" s="14" t="s">
        <v>2181</v>
      </c>
      <c r="K466" s="14" t="s">
        <v>3530</v>
      </c>
      <c r="L466" s="14" t="s">
        <v>3531</v>
      </c>
      <c r="M466" s="13" t="s">
        <v>660</v>
      </c>
    </row>
    <row r="467" spans="1:13" x14ac:dyDescent="0.25">
      <c r="A467" s="16" t="s">
        <v>3541</v>
      </c>
      <c r="B467" s="14" t="s">
        <v>3542</v>
      </c>
      <c r="C467" s="14" t="s">
        <v>2177</v>
      </c>
      <c r="D467" s="14" t="s">
        <v>3543</v>
      </c>
      <c r="E467" s="14" t="s">
        <v>3544</v>
      </c>
      <c r="F467" s="14" t="s">
        <v>3503</v>
      </c>
      <c r="G467" s="14" t="s">
        <v>3504</v>
      </c>
      <c r="H467" s="14" t="s">
        <v>2181</v>
      </c>
      <c r="I467" s="14"/>
      <c r="J467" s="14" t="s">
        <v>2181</v>
      </c>
      <c r="K467" s="14" t="s">
        <v>3545</v>
      </c>
      <c r="L467" s="14" t="s">
        <v>3531</v>
      </c>
      <c r="M467" s="13" t="s">
        <v>3546</v>
      </c>
    </row>
    <row r="468" spans="1:13" x14ac:dyDescent="0.25">
      <c r="A468" s="16" t="s">
        <v>3547</v>
      </c>
      <c r="B468" s="14" t="s">
        <v>3548</v>
      </c>
      <c r="C468" s="14" t="s">
        <v>2177</v>
      </c>
      <c r="D468" s="14" t="s">
        <v>2216</v>
      </c>
      <c r="E468" s="14" t="s">
        <v>2217</v>
      </c>
      <c r="F468" s="14" t="s">
        <v>2180</v>
      </c>
      <c r="G468" s="14" t="s">
        <v>2180</v>
      </c>
      <c r="H468" s="14" t="s">
        <v>2181</v>
      </c>
      <c r="I468" s="14"/>
      <c r="J468" s="14" t="s">
        <v>2181</v>
      </c>
      <c r="K468" s="14" t="s">
        <v>2215</v>
      </c>
      <c r="L468" s="14" t="s">
        <v>2218</v>
      </c>
      <c r="M468" s="13" t="s">
        <v>3549</v>
      </c>
    </row>
    <row r="469" spans="1:13" x14ac:dyDescent="0.25">
      <c r="A469" s="16" t="s">
        <v>3550</v>
      </c>
      <c r="B469" s="14" t="s">
        <v>3551</v>
      </c>
      <c r="C469" s="14" t="s">
        <v>2177</v>
      </c>
      <c r="D469" s="14" t="s">
        <v>2216</v>
      </c>
      <c r="E469" s="14" t="s">
        <v>2217</v>
      </c>
      <c r="F469" s="14" t="s">
        <v>2180</v>
      </c>
      <c r="G469" s="14" t="s">
        <v>2180</v>
      </c>
      <c r="H469" s="14" t="s">
        <v>2181</v>
      </c>
      <c r="I469" s="14"/>
      <c r="J469" s="14" t="s">
        <v>2181</v>
      </c>
      <c r="K469" s="14" t="s">
        <v>2215</v>
      </c>
      <c r="L469" s="14" t="s">
        <v>2218</v>
      </c>
      <c r="M469" s="13" t="s">
        <v>3552</v>
      </c>
    </row>
    <row r="470" spans="1:13" x14ac:dyDescent="0.25">
      <c r="A470" s="16" t="s">
        <v>1535</v>
      </c>
      <c r="B470" s="14" t="s">
        <v>3553</v>
      </c>
      <c r="C470" s="14" t="s">
        <v>2177</v>
      </c>
      <c r="D470" s="14" t="s">
        <v>3554</v>
      </c>
      <c r="E470" s="14" t="s">
        <v>3555</v>
      </c>
      <c r="F470" s="14" t="s">
        <v>3556</v>
      </c>
      <c r="G470" s="14" t="s">
        <v>3556</v>
      </c>
      <c r="H470" s="14" t="s">
        <v>2181</v>
      </c>
      <c r="I470" s="14"/>
      <c r="J470" s="14" t="s">
        <v>2181</v>
      </c>
      <c r="K470" s="14" t="s">
        <v>3557</v>
      </c>
      <c r="L470" s="14" t="s">
        <v>3558</v>
      </c>
      <c r="M470" s="13" t="s">
        <v>3559</v>
      </c>
    </row>
    <row r="471" spans="1:13" x14ac:dyDescent="0.25">
      <c r="A471" s="16" t="s">
        <v>1537</v>
      </c>
      <c r="B471" s="14" t="s">
        <v>3560</v>
      </c>
      <c r="C471" s="14" t="s">
        <v>2177</v>
      </c>
      <c r="D471" s="14" t="s">
        <v>3554</v>
      </c>
      <c r="E471" s="14" t="s">
        <v>3555</v>
      </c>
      <c r="F471" s="14" t="s">
        <v>3556</v>
      </c>
      <c r="G471" s="14" t="s">
        <v>3556</v>
      </c>
      <c r="H471" s="14" t="s">
        <v>2181</v>
      </c>
      <c r="I471" s="14"/>
      <c r="J471" s="14" t="s">
        <v>2181</v>
      </c>
      <c r="K471" s="14" t="s">
        <v>3557</v>
      </c>
      <c r="L471" s="14" t="s">
        <v>3558</v>
      </c>
      <c r="M471" s="13" t="s">
        <v>3561</v>
      </c>
    </row>
    <row r="472" spans="1:13" x14ac:dyDescent="0.25">
      <c r="A472" s="16" t="s">
        <v>1539</v>
      </c>
      <c r="B472" s="14" t="s">
        <v>3562</v>
      </c>
      <c r="C472" s="14" t="s">
        <v>2177</v>
      </c>
      <c r="D472" s="14" t="s">
        <v>3554</v>
      </c>
      <c r="E472" s="14" t="s">
        <v>3555</v>
      </c>
      <c r="F472" s="14" t="s">
        <v>3556</v>
      </c>
      <c r="G472" s="14" t="s">
        <v>3556</v>
      </c>
      <c r="H472" s="14" t="s">
        <v>2181</v>
      </c>
      <c r="I472" s="14"/>
      <c r="J472" s="14" t="s">
        <v>2181</v>
      </c>
      <c r="K472" s="14" t="s">
        <v>3557</v>
      </c>
      <c r="L472" s="14" t="s">
        <v>3558</v>
      </c>
      <c r="M472" s="13" t="s">
        <v>3563</v>
      </c>
    </row>
    <row r="473" spans="1:13" x14ac:dyDescent="0.25">
      <c r="A473" s="16" t="s">
        <v>17</v>
      </c>
      <c r="B473" s="14" t="s">
        <v>3564</v>
      </c>
      <c r="C473" s="14" t="s">
        <v>2177</v>
      </c>
      <c r="D473" s="14" t="s">
        <v>3554</v>
      </c>
      <c r="E473" s="14" t="s">
        <v>3555</v>
      </c>
      <c r="F473" s="14" t="s">
        <v>3556</v>
      </c>
      <c r="G473" s="14" t="s">
        <v>3556</v>
      </c>
      <c r="H473" s="14" t="s">
        <v>2181</v>
      </c>
      <c r="I473" s="14"/>
      <c r="J473" s="14" t="s">
        <v>2181</v>
      </c>
      <c r="K473" s="14" t="s">
        <v>3557</v>
      </c>
      <c r="L473" s="14" t="s">
        <v>3558</v>
      </c>
      <c r="M473" s="13" t="s">
        <v>661</v>
      </c>
    </row>
    <row r="474" spans="1:13" x14ac:dyDescent="0.25">
      <c r="A474" s="16" t="s">
        <v>18</v>
      </c>
      <c r="B474" s="14" t="s">
        <v>3565</v>
      </c>
      <c r="C474" s="14" t="s">
        <v>2177</v>
      </c>
      <c r="D474" s="14" t="s">
        <v>3554</v>
      </c>
      <c r="E474" s="14" t="s">
        <v>3555</v>
      </c>
      <c r="F474" s="14" t="s">
        <v>3556</v>
      </c>
      <c r="G474" s="14" t="s">
        <v>3556</v>
      </c>
      <c r="H474" s="14" t="s">
        <v>2181</v>
      </c>
      <c r="I474" s="14"/>
      <c r="J474" s="14" t="s">
        <v>2181</v>
      </c>
      <c r="K474" s="14" t="s">
        <v>3557</v>
      </c>
      <c r="L474" s="14" t="s">
        <v>3558</v>
      </c>
      <c r="M474" s="13" t="s">
        <v>662</v>
      </c>
    </row>
    <row r="475" spans="1:13" x14ac:dyDescent="0.25">
      <c r="A475" s="16" t="s">
        <v>1543</v>
      </c>
      <c r="B475" s="14" t="s">
        <v>3566</v>
      </c>
      <c r="C475" s="14" t="s">
        <v>2177</v>
      </c>
      <c r="D475" s="14" t="s">
        <v>3554</v>
      </c>
      <c r="E475" s="14" t="s">
        <v>3555</v>
      </c>
      <c r="F475" s="14" t="s">
        <v>3556</v>
      </c>
      <c r="G475" s="14" t="s">
        <v>3556</v>
      </c>
      <c r="H475" s="14" t="s">
        <v>2181</v>
      </c>
      <c r="I475" s="14"/>
      <c r="J475" s="14" t="s">
        <v>2181</v>
      </c>
      <c r="K475" s="14" t="s">
        <v>3557</v>
      </c>
      <c r="L475" s="14" t="s">
        <v>3558</v>
      </c>
      <c r="M475" s="13" t="s">
        <v>3567</v>
      </c>
    </row>
    <row r="476" spans="1:13" x14ac:dyDescent="0.25">
      <c r="A476" s="16" t="s">
        <v>1545</v>
      </c>
      <c r="B476" s="14" t="s">
        <v>3568</v>
      </c>
      <c r="C476" s="14" t="s">
        <v>2177</v>
      </c>
      <c r="D476" s="14" t="s">
        <v>3554</v>
      </c>
      <c r="E476" s="14" t="s">
        <v>3555</v>
      </c>
      <c r="F476" s="14" t="s">
        <v>3556</v>
      </c>
      <c r="G476" s="14" t="s">
        <v>3556</v>
      </c>
      <c r="H476" s="14" t="s">
        <v>2181</v>
      </c>
      <c r="I476" s="14"/>
      <c r="J476" s="14" t="s">
        <v>2181</v>
      </c>
      <c r="K476" s="14" t="s">
        <v>3557</v>
      </c>
      <c r="L476" s="14" t="s">
        <v>3558</v>
      </c>
      <c r="M476" s="13" t="s">
        <v>3569</v>
      </c>
    </row>
    <row r="477" spans="1:13" x14ac:dyDescent="0.25">
      <c r="A477" s="16" t="s">
        <v>19</v>
      </c>
      <c r="B477" s="14" t="s">
        <v>3570</v>
      </c>
      <c r="C477" s="14" t="s">
        <v>2177</v>
      </c>
      <c r="D477" s="14" t="s">
        <v>3554</v>
      </c>
      <c r="E477" s="14" t="s">
        <v>3555</v>
      </c>
      <c r="F477" s="14" t="s">
        <v>3556</v>
      </c>
      <c r="G477" s="14" t="s">
        <v>3556</v>
      </c>
      <c r="H477" s="14" t="s">
        <v>2181</v>
      </c>
      <c r="I477" s="14"/>
      <c r="J477" s="14" t="s">
        <v>2181</v>
      </c>
      <c r="K477" s="14" t="s">
        <v>3557</v>
      </c>
      <c r="L477" s="14" t="s">
        <v>3558</v>
      </c>
      <c r="M477" s="13" t="s">
        <v>663</v>
      </c>
    </row>
    <row r="478" spans="1:13" x14ac:dyDescent="0.25">
      <c r="A478" s="16" t="s">
        <v>1548</v>
      </c>
      <c r="B478" s="14" t="s">
        <v>3571</v>
      </c>
      <c r="C478" s="14" t="s">
        <v>2177</v>
      </c>
      <c r="D478" s="14" t="s">
        <v>3554</v>
      </c>
      <c r="E478" s="14" t="s">
        <v>3555</v>
      </c>
      <c r="F478" s="14" t="s">
        <v>3556</v>
      </c>
      <c r="G478" s="14" t="s">
        <v>3556</v>
      </c>
      <c r="H478" s="14" t="s">
        <v>2181</v>
      </c>
      <c r="I478" s="14"/>
      <c r="J478" s="14" t="s">
        <v>2181</v>
      </c>
      <c r="K478" s="14" t="s">
        <v>3557</v>
      </c>
      <c r="L478" s="14" t="s">
        <v>3558</v>
      </c>
      <c r="M478" s="13" t="s">
        <v>3572</v>
      </c>
    </row>
    <row r="479" spans="1:13" x14ac:dyDescent="0.25">
      <c r="A479" s="16" t="s">
        <v>21</v>
      </c>
      <c r="B479" s="14" t="s">
        <v>3573</v>
      </c>
      <c r="C479" s="14" t="s">
        <v>2177</v>
      </c>
      <c r="D479" s="14" t="s">
        <v>3554</v>
      </c>
      <c r="E479" s="14" t="s">
        <v>3555</v>
      </c>
      <c r="F479" s="14" t="s">
        <v>3556</v>
      </c>
      <c r="G479" s="14" t="s">
        <v>3556</v>
      </c>
      <c r="H479" s="14" t="s">
        <v>2181</v>
      </c>
      <c r="I479" s="14"/>
      <c r="J479" s="14" t="s">
        <v>2181</v>
      </c>
      <c r="K479" s="14" t="s">
        <v>3557</v>
      </c>
      <c r="L479" s="14" t="s">
        <v>3558</v>
      </c>
      <c r="M479" s="13" t="s">
        <v>3574</v>
      </c>
    </row>
    <row r="480" spans="1:13" x14ac:dyDescent="0.25">
      <c r="A480" s="16" t="s">
        <v>1551</v>
      </c>
      <c r="B480" s="14" t="s">
        <v>3575</v>
      </c>
      <c r="C480" s="14" t="s">
        <v>2177</v>
      </c>
      <c r="D480" s="14" t="s">
        <v>3554</v>
      </c>
      <c r="E480" s="14" t="s">
        <v>3555</v>
      </c>
      <c r="F480" s="14" t="s">
        <v>3556</v>
      </c>
      <c r="G480" s="14" t="s">
        <v>3556</v>
      </c>
      <c r="H480" s="14" t="s">
        <v>2181</v>
      </c>
      <c r="I480" s="14"/>
      <c r="J480" s="14" t="s">
        <v>2181</v>
      </c>
      <c r="K480" s="14" t="s">
        <v>3557</v>
      </c>
      <c r="L480" s="14" t="s">
        <v>3558</v>
      </c>
      <c r="M480" s="13" t="s">
        <v>3576</v>
      </c>
    </row>
    <row r="481" spans="1:13" x14ac:dyDescent="0.25">
      <c r="A481" s="16" t="s">
        <v>3577</v>
      </c>
      <c r="B481" s="14" t="s">
        <v>3578</v>
      </c>
      <c r="C481" s="14" t="s">
        <v>2177</v>
      </c>
      <c r="D481" s="14" t="s">
        <v>3579</v>
      </c>
      <c r="E481" s="14" t="s">
        <v>3580</v>
      </c>
      <c r="F481" s="14" t="s">
        <v>3556</v>
      </c>
      <c r="G481" s="14" t="s">
        <v>3556</v>
      </c>
      <c r="H481" s="14" t="s">
        <v>2181</v>
      </c>
      <c r="I481" s="14"/>
      <c r="J481" s="14" t="s">
        <v>2181</v>
      </c>
      <c r="K481" s="14" t="s">
        <v>3581</v>
      </c>
      <c r="L481" s="14" t="s">
        <v>3558</v>
      </c>
      <c r="M481" s="13" t="s">
        <v>3582</v>
      </c>
    </row>
    <row r="482" spans="1:13" x14ac:dyDescent="0.25">
      <c r="A482" s="16" t="s">
        <v>535</v>
      </c>
      <c r="B482" s="14" t="s">
        <v>3583</v>
      </c>
      <c r="C482" s="14" t="s">
        <v>2177</v>
      </c>
      <c r="D482" s="14" t="s">
        <v>3584</v>
      </c>
      <c r="E482" s="14" t="s">
        <v>3585</v>
      </c>
      <c r="F482" s="14" t="s">
        <v>3556</v>
      </c>
      <c r="G482" s="14" t="s">
        <v>3556</v>
      </c>
      <c r="H482" s="14" t="s">
        <v>2181</v>
      </c>
      <c r="I482" s="14"/>
      <c r="J482" s="14" t="s">
        <v>2181</v>
      </c>
      <c r="K482" s="14" t="s">
        <v>3586</v>
      </c>
      <c r="L482" s="14" t="s">
        <v>3558</v>
      </c>
      <c r="M482" s="13" t="s">
        <v>3587</v>
      </c>
    </row>
    <row r="483" spans="1:13" x14ac:dyDescent="0.25">
      <c r="A483" s="16" t="s">
        <v>1554</v>
      </c>
      <c r="B483" s="14" t="s">
        <v>3588</v>
      </c>
      <c r="C483" s="14" t="s">
        <v>2177</v>
      </c>
      <c r="D483" s="14" t="s">
        <v>3589</v>
      </c>
      <c r="E483" s="14" t="s">
        <v>3590</v>
      </c>
      <c r="F483" s="14" t="s">
        <v>3556</v>
      </c>
      <c r="G483" s="14" t="s">
        <v>3556</v>
      </c>
      <c r="H483" s="14" t="s">
        <v>2181</v>
      </c>
      <c r="I483" s="14"/>
      <c r="J483" s="14" t="s">
        <v>2181</v>
      </c>
      <c r="K483" s="14" t="s">
        <v>3591</v>
      </c>
      <c r="L483" s="14" t="s">
        <v>3558</v>
      </c>
      <c r="M483" s="13" t="s">
        <v>3592</v>
      </c>
    </row>
    <row r="484" spans="1:13" x14ac:dyDescent="0.25">
      <c r="A484" s="16" t="s">
        <v>23</v>
      </c>
      <c r="B484" s="14" t="s">
        <v>3593</v>
      </c>
      <c r="C484" s="14" t="s">
        <v>2177</v>
      </c>
      <c r="D484" s="14" t="s">
        <v>3594</v>
      </c>
      <c r="E484" s="14" t="s">
        <v>3595</v>
      </c>
      <c r="F484" s="14" t="s">
        <v>3556</v>
      </c>
      <c r="G484" s="14" t="s">
        <v>3556</v>
      </c>
      <c r="H484" s="14" t="s">
        <v>2181</v>
      </c>
      <c r="I484" s="14"/>
      <c r="J484" s="14" t="s">
        <v>2181</v>
      </c>
      <c r="K484" s="14" t="s">
        <v>3596</v>
      </c>
      <c r="L484" s="14" t="s">
        <v>3558</v>
      </c>
      <c r="M484" s="13" t="s">
        <v>664</v>
      </c>
    </row>
    <row r="485" spans="1:13" x14ac:dyDescent="0.25">
      <c r="A485" s="16" t="s">
        <v>3597</v>
      </c>
      <c r="B485" s="14" t="s">
        <v>3598</v>
      </c>
      <c r="C485" s="14" t="s">
        <v>2177</v>
      </c>
      <c r="D485" s="14" t="s">
        <v>2216</v>
      </c>
      <c r="E485" s="14" t="s">
        <v>2217</v>
      </c>
      <c r="F485" s="14" t="s">
        <v>2180</v>
      </c>
      <c r="G485" s="14" t="s">
        <v>2180</v>
      </c>
      <c r="H485" s="14" t="s">
        <v>2181</v>
      </c>
      <c r="I485" s="14"/>
      <c r="J485" s="14" t="s">
        <v>2181</v>
      </c>
      <c r="K485" s="14" t="s">
        <v>2215</v>
      </c>
      <c r="L485" s="14" t="s">
        <v>2218</v>
      </c>
      <c r="M485" s="13" t="s">
        <v>3599</v>
      </c>
    </row>
    <row r="486" spans="1:13" x14ac:dyDescent="0.25">
      <c r="A486" s="16" t="s">
        <v>29</v>
      </c>
      <c r="B486" s="14" t="s">
        <v>1563</v>
      </c>
      <c r="C486" s="14" t="s">
        <v>2177</v>
      </c>
      <c r="D486" s="14" t="s">
        <v>3600</v>
      </c>
      <c r="E486" s="14" t="s">
        <v>3601</v>
      </c>
      <c r="F486" s="14" t="s">
        <v>3602</v>
      </c>
      <c r="G486" s="14" t="s">
        <v>3504</v>
      </c>
      <c r="H486" s="14" t="s">
        <v>2181</v>
      </c>
      <c r="I486" s="14"/>
      <c r="J486" s="14" t="s">
        <v>2181</v>
      </c>
      <c r="K486" s="14" t="s">
        <v>3603</v>
      </c>
      <c r="L486" s="14" t="s">
        <v>3604</v>
      </c>
      <c r="M486" s="13" t="s">
        <v>676</v>
      </c>
    </row>
    <row r="487" spans="1:13" x14ac:dyDescent="0.25">
      <c r="A487" s="16" t="s">
        <v>31</v>
      </c>
      <c r="B487" s="14" t="s">
        <v>1564</v>
      </c>
      <c r="C487" s="14" t="s">
        <v>2177</v>
      </c>
      <c r="D487" s="14" t="s">
        <v>3600</v>
      </c>
      <c r="E487" s="14" t="s">
        <v>3601</v>
      </c>
      <c r="F487" s="14" t="s">
        <v>3602</v>
      </c>
      <c r="G487" s="14" t="s">
        <v>3504</v>
      </c>
      <c r="H487" s="14" t="s">
        <v>2181</v>
      </c>
      <c r="I487" s="14"/>
      <c r="J487" s="14" t="s">
        <v>2181</v>
      </c>
      <c r="K487" s="14" t="s">
        <v>3603</v>
      </c>
      <c r="L487" s="14" t="s">
        <v>3604</v>
      </c>
      <c r="M487" s="13" t="s">
        <v>677</v>
      </c>
    </row>
    <row r="488" spans="1:13" x14ac:dyDescent="0.25">
      <c r="A488" s="16" t="s">
        <v>1565</v>
      </c>
      <c r="B488" s="14" t="s">
        <v>1566</v>
      </c>
      <c r="C488" s="14" t="s">
        <v>2177</v>
      </c>
      <c r="D488" s="14" t="s">
        <v>3600</v>
      </c>
      <c r="E488" s="14" t="s">
        <v>3601</v>
      </c>
      <c r="F488" s="14" t="s">
        <v>3602</v>
      </c>
      <c r="G488" s="14" t="s">
        <v>3504</v>
      </c>
      <c r="H488" s="14" t="s">
        <v>2181</v>
      </c>
      <c r="I488" s="14"/>
      <c r="J488" s="14" t="s">
        <v>2181</v>
      </c>
      <c r="K488" s="14" t="s">
        <v>3603</v>
      </c>
      <c r="L488" s="14" t="s">
        <v>3604</v>
      </c>
      <c r="M488" s="13" t="s">
        <v>3605</v>
      </c>
    </row>
    <row r="489" spans="1:13" x14ac:dyDescent="0.25">
      <c r="A489" s="16" t="s">
        <v>678</v>
      </c>
      <c r="B489" s="14" t="s">
        <v>3606</v>
      </c>
      <c r="C489" s="14" t="s">
        <v>2177</v>
      </c>
      <c r="D489" s="14" t="s">
        <v>3600</v>
      </c>
      <c r="E489" s="14" t="s">
        <v>3601</v>
      </c>
      <c r="F489" s="14" t="s">
        <v>3602</v>
      </c>
      <c r="G489" s="14" t="s">
        <v>3504</v>
      </c>
      <c r="H489" s="14" t="s">
        <v>2181</v>
      </c>
      <c r="I489" s="14"/>
      <c r="J489" s="14" t="s">
        <v>2181</v>
      </c>
      <c r="K489" s="14" t="s">
        <v>3603</v>
      </c>
      <c r="L489" s="14" t="s">
        <v>3604</v>
      </c>
      <c r="M489" s="13" t="s">
        <v>679</v>
      </c>
    </row>
    <row r="490" spans="1:13" x14ac:dyDescent="0.25">
      <c r="A490" s="16" t="s">
        <v>681</v>
      </c>
      <c r="B490" s="14" t="s">
        <v>1568</v>
      </c>
      <c r="C490" s="14" t="s">
        <v>2177</v>
      </c>
      <c r="D490" s="14" t="s">
        <v>3600</v>
      </c>
      <c r="E490" s="14" t="s">
        <v>3601</v>
      </c>
      <c r="F490" s="14" t="s">
        <v>3602</v>
      </c>
      <c r="G490" s="14" t="s">
        <v>3504</v>
      </c>
      <c r="H490" s="14" t="s">
        <v>2181</v>
      </c>
      <c r="I490" s="14"/>
      <c r="J490" s="14" t="s">
        <v>2181</v>
      </c>
      <c r="K490" s="14" t="s">
        <v>3603</v>
      </c>
      <c r="L490" s="14" t="s">
        <v>3604</v>
      </c>
      <c r="M490" s="13" t="s">
        <v>682</v>
      </c>
    </row>
    <row r="491" spans="1:13" x14ac:dyDescent="0.25">
      <c r="A491" s="16" t="s">
        <v>3607</v>
      </c>
      <c r="B491" s="14" t="s">
        <v>3608</v>
      </c>
      <c r="C491" s="14" t="s">
        <v>2177</v>
      </c>
      <c r="D491" s="14" t="s">
        <v>3600</v>
      </c>
      <c r="E491" s="14" t="s">
        <v>3601</v>
      </c>
      <c r="F491" s="14" t="s">
        <v>3602</v>
      </c>
      <c r="G491" s="14" t="s">
        <v>3504</v>
      </c>
      <c r="H491" s="14" t="s">
        <v>2181</v>
      </c>
      <c r="I491" s="14"/>
      <c r="J491" s="14" t="s">
        <v>2181</v>
      </c>
      <c r="K491" s="14" t="s">
        <v>3603</v>
      </c>
      <c r="L491" s="14" t="s">
        <v>3604</v>
      </c>
      <c r="M491" s="13" t="s">
        <v>3609</v>
      </c>
    </row>
    <row r="492" spans="1:13" x14ac:dyDescent="0.25">
      <c r="A492" s="16" t="s">
        <v>3610</v>
      </c>
      <c r="B492" s="14" t="s">
        <v>3611</v>
      </c>
      <c r="C492" s="14" t="s">
        <v>2177</v>
      </c>
      <c r="D492" s="14" t="s">
        <v>3612</v>
      </c>
      <c r="E492" s="14" t="s">
        <v>3613</v>
      </c>
      <c r="F492" s="14" t="s">
        <v>3602</v>
      </c>
      <c r="G492" s="14" t="s">
        <v>3504</v>
      </c>
      <c r="H492" s="14" t="s">
        <v>2181</v>
      </c>
      <c r="I492" s="14"/>
      <c r="J492" s="14" t="s">
        <v>2181</v>
      </c>
      <c r="K492" s="14" t="s">
        <v>3614</v>
      </c>
      <c r="L492" s="14" t="s">
        <v>3604</v>
      </c>
      <c r="M492" s="13" t="s">
        <v>3615</v>
      </c>
    </row>
    <row r="493" spans="1:13" x14ac:dyDescent="0.25">
      <c r="A493" s="16" t="s">
        <v>683</v>
      </c>
      <c r="B493" s="14" t="s">
        <v>3616</v>
      </c>
      <c r="C493" s="14" t="s">
        <v>2177</v>
      </c>
      <c r="D493" s="14" t="s">
        <v>3617</v>
      </c>
      <c r="E493" s="14" t="s">
        <v>3618</v>
      </c>
      <c r="F493" s="14" t="s">
        <v>3602</v>
      </c>
      <c r="G493" s="14" t="s">
        <v>3504</v>
      </c>
      <c r="H493" s="14" t="s">
        <v>2181</v>
      </c>
      <c r="I493" s="14"/>
      <c r="J493" s="14" t="s">
        <v>2181</v>
      </c>
      <c r="K493" s="14" t="s">
        <v>3619</v>
      </c>
      <c r="L493" s="14" t="s">
        <v>3604</v>
      </c>
      <c r="M493" s="13" t="s">
        <v>685</v>
      </c>
    </row>
    <row r="494" spans="1:13" x14ac:dyDescent="0.25">
      <c r="A494" s="16" t="s">
        <v>686</v>
      </c>
      <c r="B494" s="14" t="s">
        <v>3620</v>
      </c>
      <c r="C494" s="14" t="s">
        <v>2177</v>
      </c>
      <c r="D494" s="14" t="s">
        <v>3617</v>
      </c>
      <c r="E494" s="14" t="s">
        <v>3618</v>
      </c>
      <c r="F494" s="14" t="s">
        <v>3602</v>
      </c>
      <c r="G494" s="14" t="s">
        <v>3504</v>
      </c>
      <c r="H494" s="14" t="s">
        <v>2181</v>
      </c>
      <c r="I494" s="14"/>
      <c r="J494" s="14" t="s">
        <v>2181</v>
      </c>
      <c r="K494" s="14" t="s">
        <v>3619</v>
      </c>
      <c r="L494" s="14" t="s">
        <v>3604</v>
      </c>
      <c r="M494" s="13" t="s">
        <v>687</v>
      </c>
    </row>
    <row r="495" spans="1:13" x14ac:dyDescent="0.25">
      <c r="A495" s="16" t="s">
        <v>689</v>
      </c>
      <c r="B495" s="14" t="s">
        <v>3621</v>
      </c>
      <c r="C495" s="14" t="s">
        <v>2177</v>
      </c>
      <c r="D495" s="14" t="s">
        <v>3617</v>
      </c>
      <c r="E495" s="14" t="s">
        <v>3618</v>
      </c>
      <c r="F495" s="14" t="s">
        <v>3602</v>
      </c>
      <c r="G495" s="14" t="s">
        <v>3504</v>
      </c>
      <c r="H495" s="14" t="s">
        <v>2181</v>
      </c>
      <c r="I495" s="14"/>
      <c r="J495" s="14" t="s">
        <v>2181</v>
      </c>
      <c r="K495" s="14" t="s">
        <v>3619</v>
      </c>
      <c r="L495" s="14" t="s">
        <v>3604</v>
      </c>
      <c r="M495" s="13" t="s">
        <v>690</v>
      </c>
    </row>
    <row r="496" spans="1:13" x14ac:dyDescent="0.25">
      <c r="A496" s="16" t="s">
        <v>691</v>
      </c>
      <c r="B496" s="14" t="s">
        <v>3622</v>
      </c>
      <c r="C496" s="14" t="s">
        <v>2177</v>
      </c>
      <c r="D496" s="14" t="s">
        <v>3617</v>
      </c>
      <c r="E496" s="14" t="s">
        <v>3618</v>
      </c>
      <c r="F496" s="14" t="s">
        <v>3602</v>
      </c>
      <c r="G496" s="14" t="s">
        <v>3504</v>
      </c>
      <c r="H496" s="14" t="s">
        <v>2181</v>
      </c>
      <c r="I496" s="14"/>
      <c r="J496" s="14" t="s">
        <v>2181</v>
      </c>
      <c r="K496" s="14" t="s">
        <v>3619</v>
      </c>
      <c r="L496" s="14" t="s">
        <v>3604</v>
      </c>
      <c r="M496" s="13" t="s">
        <v>692</v>
      </c>
    </row>
    <row r="497" spans="1:13" x14ac:dyDescent="0.25">
      <c r="A497" s="16" t="s">
        <v>3623</v>
      </c>
      <c r="B497" s="14" t="s">
        <v>3624</v>
      </c>
      <c r="C497" s="14" t="s">
        <v>2177</v>
      </c>
      <c r="D497" s="14" t="s">
        <v>3617</v>
      </c>
      <c r="E497" s="14" t="s">
        <v>3618</v>
      </c>
      <c r="F497" s="14" t="s">
        <v>3602</v>
      </c>
      <c r="G497" s="14" t="s">
        <v>3504</v>
      </c>
      <c r="H497" s="14" t="s">
        <v>2181</v>
      </c>
      <c r="I497" s="14"/>
      <c r="J497" s="14" t="s">
        <v>2181</v>
      </c>
      <c r="K497" s="14" t="s">
        <v>3619</v>
      </c>
      <c r="L497" s="14" t="s">
        <v>3604</v>
      </c>
      <c r="M497" s="13" t="s">
        <v>3625</v>
      </c>
    </row>
    <row r="498" spans="1:13" x14ac:dyDescent="0.25">
      <c r="A498" s="16" t="s">
        <v>3626</v>
      </c>
      <c r="B498" s="14" t="s">
        <v>3627</v>
      </c>
      <c r="C498" s="14" t="s">
        <v>2177</v>
      </c>
      <c r="D498" s="14" t="s">
        <v>3628</v>
      </c>
      <c r="E498" s="14" t="s">
        <v>3629</v>
      </c>
      <c r="F498" s="14" t="s">
        <v>3602</v>
      </c>
      <c r="G498" s="14" t="s">
        <v>3504</v>
      </c>
      <c r="H498" s="14" t="s">
        <v>2181</v>
      </c>
      <c r="I498" s="14"/>
      <c r="J498" s="14" t="s">
        <v>2181</v>
      </c>
      <c r="K498" s="14" t="s">
        <v>3630</v>
      </c>
      <c r="L498" s="14" t="s">
        <v>3604</v>
      </c>
      <c r="M498" s="13" t="s">
        <v>3631</v>
      </c>
    </row>
    <row r="499" spans="1:13" x14ac:dyDescent="0.25">
      <c r="A499" s="16" t="s">
        <v>3632</v>
      </c>
      <c r="B499" s="14" t="s">
        <v>3633</v>
      </c>
      <c r="C499" s="14" t="s">
        <v>2177</v>
      </c>
      <c r="D499" s="14" t="s">
        <v>3617</v>
      </c>
      <c r="E499" s="14" t="s">
        <v>3618</v>
      </c>
      <c r="F499" s="14" t="s">
        <v>3602</v>
      </c>
      <c r="G499" s="14" t="s">
        <v>3504</v>
      </c>
      <c r="H499" s="14" t="s">
        <v>2181</v>
      </c>
      <c r="I499" s="14"/>
      <c r="J499" s="14" t="s">
        <v>2181</v>
      </c>
      <c r="K499" s="14" t="s">
        <v>3619</v>
      </c>
      <c r="L499" s="14" t="s">
        <v>3604</v>
      </c>
      <c r="M499" s="13" t="s">
        <v>3634</v>
      </c>
    </row>
    <row r="500" spans="1:13" x14ac:dyDescent="0.25">
      <c r="A500" s="16" t="s">
        <v>3635</v>
      </c>
      <c r="B500" s="14" t="s">
        <v>3636</v>
      </c>
      <c r="C500" s="14" t="s">
        <v>2177</v>
      </c>
      <c r="D500" s="14" t="s">
        <v>3637</v>
      </c>
      <c r="E500" s="14" t="s">
        <v>3638</v>
      </c>
      <c r="F500" s="14" t="s">
        <v>3602</v>
      </c>
      <c r="G500" s="14" t="s">
        <v>3504</v>
      </c>
      <c r="H500" s="14" t="s">
        <v>2181</v>
      </c>
      <c r="I500" s="14"/>
      <c r="J500" s="14" t="s">
        <v>2181</v>
      </c>
      <c r="K500" s="14" t="s">
        <v>3639</v>
      </c>
      <c r="L500" s="14" t="s">
        <v>3604</v>
      </c>
      <c r="M500" s="13" t="s">
        <v>3640</v>
      </c>
    </row>
    <row r="501" spans="1:13" x14ac:dyDescent="0.25">
      <c r="A501" s="16" t="s">
        <v>3641</v>
      </c>
      <c r="B501" s="14" t="s">
        <v>3642</v>
      </c>
      <c r="C501" s="14" t="s">
        <v>2177</v>
      </c>
      <c r="D501" s="14" t="s">
        <v>3643</v>
      </c>
      <c r="E501" s="14" t="s">
        <v>3644</v>
      </c>
      <c r="F501" s="14" t="s">
        <v>3602</v>
      </c>
      <c r="G501" s="14" t="s">
        <v>3504</v>
      </c>
      <c r="H501" s="14" t="s">
        <v>2181</v>
      </c>
      <c r="I501" s="14"/>
      <c r="J501" s="14" t="s">
        <v>2181</v>
      </c>
      <c r="K501" s="14" t="s">
        <v>3645</v>
      </c>
      <c r="L501" s="14" t="s">
        <v>3604</v>
      </c>
      <c r="M501" s="13" t="s">
        <v>3646</v>
      </c>
    </row>
    <row r="502" spans="1:13" x14ac:dyDescent="0.25">
      <c r="A502" s="16" t="s">
        <v>3647</v>
      </c>
      <c r="B502" s="14" t="s">
        <v>3648</v>
      </c>
      <c r="C502" s="14" t="s">
        <v>2177</v>
      </c>
      <c r="D502" s="14" t="s">
        <v>3649</v>
      </c>
      <c r="E502" s="14" t="s">
        <v>3650</v>
      </c>
      <c r="F502" s="14" t="s">
        <v>3602</v>
      </c>
      <c r="G502" s="14" t="s">
        <v>3504</v>
      </c>
      <c r="H502" s="14" t="s">
        <v>2181</v>
      </c>
      <c r="I502" s="14"/>
      <c r="J502" s="14" t="s">
        <v>2181</v>
      </c>
      <c r="K502" s="14" t="s">
        <v>3651</v>
      </c>
      <c r="L502" s="14" t="s">
        <v>3604</v>
      </c>
      <c r="M502" s="13" t="s">
        <v>3652</v>
      </c>
    </row>
    <row r="503" spans="1:13" x14ac:dyDescent="0.25">
      <c r="A503" s="16" t="s">
        <v>3653</v>
      </c>
      <c r="B503" s="14" t="s">
        <v>3654</v>
      </c>
      <c r="C503" s="14" t="s">
        <v>2177</v>
      </c>
      <c r="D503" s="14" t="s">
        <v>3655</v>
      </c>
      <c r="E503" s="14" t="s">
        <v>3656</v>
      </c>
      <c r="F503" s="14" t="s">
        <v>3602</v>
      </c>
      <c r="G503" s="14" t="s">
        <v>3504</v>
      </c>
      <c r="H503" s="14" t="s">
        <v>2181</v>
      </c>
      <c r="I503" s="14"/>
      <c r="J503" s="14" t="s">
        <v>2181</v>
      </c>
      <c r="K503" s="14" t="s">
        <v>3657</v>
      </c>
      <c r="L503" s="14" t="s">
        <v>3604</v>
      </c>
      <c r="M503" s="13" t="s">
        <v>3658</v>
      </c>
    </row>
    <row r="504" spans="1:13" x14ac:dyDescent="0.25">
      <c r="A504" s="16" t="s">
        <v>3659</v>
      </c>
      <c r="B504" s="14" t="s">
        <v>3660</v>
      </c>
      <c r="C504" s="14" t="s">
        <v>2177</v>
      </c>
      <c r="D504" s="14" t="s">
        <v>3661</v>
      </c>
      <c r="E504" s="14" t="s">
        <v>3662</v>
      </c>
      <c r="F504" s="14" t="s">
        <v>3602</v>
      </c>
      <c r="G504" s="14" t="s">
        <v>3504</v>
      </c>
      <c r="H504" s="14" t="s">
        <v>2181</v>
      </c>
      <c r="I504" s="14"/>
      <c r="J504" s="14" t="s">
        <v>2181</v>
      </c>
      <c r="K504" s="14" t="s">
        <v>3663</v>
      </c>
      <c r="L504" s="14" t="s">
        <v>3604</v>
      </c>
      <c r="M504" s="13" t="s">
        <v>3664</v>
      </c>
    </row>
    <row r="505" spans="1:13" x14ac:dyDescent="0.25">
      <c r="A505" s="16" t="s">
        <v>33</v>
      </c>
      <c r="B505" s="14" t="s">
        <v>3665</v>
      </c>
      <c r="C505" s="14" t="s">
        <v>2177</v>
      </c>
      <c r="D505" s="14" t="s">
        <v>3666</v>
      </c>
      <c r="E505" s="14" t="s">
        <v>3667</v>
      </c>
      <c r="F505" s="14" t="s">
        <v>3602</v>
      </c>
      <c r="G505" s="14" t="s">
        <v>3504</v>
      </c>
      <c r="H505" s="14" t="s">
        <v>2181</v>
      </c>
      <c r="I505" s="14"/>
      <c r="J505" s="14" t="s">
        <v>2181</v>
      </c>
      <c r="K505" s="14" t="s">
        <v>3668</v>
      </c>
      <c r="L505" s="14" t="s">
        <v>3604</v>
      </c>
      <c r="M505" s="13" t="s">
        <v>694</v>
      </c>
    </row>
    <row r="506" spans="1:13" x14ac:dyDescent="0.25">
      <c r="A506" s="16" t="s">
        <v>695</v>
      </c>
      <c r="B506" s="14" t="s">
        <v>3669</v>
      </c>
      <c r="C506" s="14" t="s">
        <v>2177</v>
      </c>
      <c r="D506" s="14" t="s">
        <v>3666</v>
      </c>
      <c r="E506" s="14" t="s">
        <v>3667</v>
      </c>
      <c r="F506" s="14" t="s">
        <v>3602</v>
      </c>
      <c r="G506" s="14" t="s">
        <v>3504</v>
      </c>
      <c r="H506" s="14" t="s">
        <v>2181</v>
      </c>
      <c r="I506" s="14"/>
      <c r="J506" s="14" t="s">
        <v>2181</v>
      </c>
      <c r="K506" s="14" t="s">
        <v>3668</v>
      </c>
      <c r="L506" s="14" t="s">
        <v>3604</v>
      </c>
      <c r="M506" s="13" t="s">
        <v>696</v>
      </c>
    </row>
    <row r="507" spans="1:13" x14ac:dyDescent="0.25">
      <c r="A507" s="16" t="s">
        <v>1575</v>
      </c>
      <c r="B507" s="14" t="s">
        <v>3670</v>
      </c>
      <c r="C507" s="14" t="s">
        <v>2177</v>
      </c>
      <c r="D507" s="14" t="s">
        <v>3666</v>
      </c>
      <c r="E507" s="14" t="s">
        <v>3667</v>
      </c>
      <c r="F507" s="14" t="s">
        <v>3602</v>
      </c>
      <c r="G507" s="14" t="s">
        <v>3504</v>
      </c>
      <c r="H507" s="14" t="s">
        <v>2181</v>
      </c>
      <c r="I507" s="14"/>
      <c r="J507" s="14" t="s">
        <v>2181</v>
      </c>
      <c r="K507" s="14" t="s">
        <v>3668</v>
      </c>
      <c r="L507" s="14" t="s">
        <v>3604</v>
      </c>
      <c r="M507" s="13" t="s">
        <v>3671</v>
      </c>
    </row>
    <row r="508" spans="1:13" x14ac:dyDescent="0.25">
      <c r="A508" s="16" t="s">
        <v>697</v>
      </c>
      <c r="B508" s="14" t="s">
        <v>3672</v>
      </c>
      <c r="C508" s="14" t="s">
        <v>2177</v>
      </c>
      <c r="D508" s="14" t="s">
        <v>3666</v>
      </c>
      <c r="E508" s="14" t="s">
        <v>3667</v>
      </c>
      <c r="F508" s="14" t="s">
        <v>3602</v>
      </c>
      <c r="G508" s="14" t="s">
        <v>3504</v>
      </c>
      <c r="H508" s="14" t="s">
        <v>2181</v>
      </c>
      <c r="I508" s="14"/>
      <c r="J508" s="14" t="s">
        <v>2181</v>
      </c>
      <c r="K508" s="14" t="s">
        <v>3668</v>
      </c>
      <c r="L508" s="14" t="s">
        <v>3604</v>
      </c>
      <c r="M508" s="13" t="s">
        <v>698</v>
      </c>
    </row>
    <row r="509" spans="1:13" x14ac:dyDescent="0.25">
      <c r="A509" s="16" t="s">
        <v>699</v>
      </c>
      <c r="B509" s="14" t="s">
        <v>3673</v>
      </c>
      <c r="C509" s="14" t="s">
        <v>2177</v>
      </c>
      <c r="D509" s="14" t="s">
        <v>3666</v>
      </c>
      <c r="E509" s="14" t="s">
        <v>3667</v>
      </c>
      <c r="F509" s="14" t="s">
        <v>3602</v>
      </c>
      <c r="G509" s="14" t="s">
        <v>3504</v>
      </c>
      <c r="H509" s="14" t="s">
        <v>2181</v>
      </c>
      <c r="I509" s="14"/>
      <c r="J509" s="14" t="s">
        <v>2181</v>
      </c>
      <c r="K509" s="14" t="s">
        <v>3668</v>
      </c>
      <c r="L509" s="14" t="s">
        <v>3604</v>
      </c>
      <c r="M509" s="13" t="s">
        <v>700</v>
      </c>
    </row>
    <row r="510" spans="1:13" x14ac:dyDescent="0.25">
      <c r="A510" s="16" t="s">
        <v>1579</v>
      </c>
      <c r="B510" s="14" t="s">
        <v>3674</v>
      </c>
      <c r="C510" s="14" t="s">
        <v>2177</v>
      </c>
      <c r="D510" s="14" t="s">
        <v>3666</v>
      </c>
      <c r="E510" s="14" t="s">
        <v>3667</v>
      </c>
      <c r="F510" s="14" t="s">
        <v>3602</v>
      </c>
      <c r="G510" s="14" t="s">
        <v>3504</v>
      </c>
      <c r="H510" s="14" t="s">
        <v>2181</v>
      </c>
      <c r="I510" s="14"/>
      <c r="J510" s="14" t="s">
        <v>2181</v>
      </c>
      <c r="K510" s="14" t="s">
        <v>3668</v>
      </c>
      <c r="L510" s="14" t="s">
        <v>3604</v>
      </c>
      <c r="M510" s="13" t="s">
        <v>3675</v>
      </c>
    </row>
    <row r="511" spans="1:13" x14ac:dyDescent="0.25">
      <c r="A511" s="16" t="s">
        <v>1581</v>
      </c>
      <c r="B511" s="14" t="s">
        <v>3676</v>
      </c>
      <c r="C511" s="14" t="s">
        <v>2177</v>
      </c>
      <c r="D511" s="14" t="s">
        <v>3666</v>
      </c>
      <c r="E511" s="14" t="s">
        <v>3667</v>
      </c>
      <c r="F511" s="14" t="s">
        <v>3602</v>
      </c>
      <c r="G511" s="14" t="s">
        <v>3504</v>
      </c>
      <c r="H511" s="14" t="s">
        <v>2181</v>
      </c>
      <c r="I511" s="14"/>
      <c r="J511" s="14" t="s">
        <v>2181</v>
      </c>
      <c r="K511" s="14" t="s">
        <v>3668</v>
      </c>
      <c r="L511" s="14" t="s">
        <v>3604</v>
      </c>
      <c r="M511" s="13" t="s">
        <v>3677</v>
      </c>
    </row>
    <row r="512" spans="1:13" x14ac:dyDescent="0.25">
      <c r="A512" s="16" t="s">
        <v>3678</v>
      </c>
      <c r="B512" s="14" t="s">
        <v>3679</v>
      </c>
      <c r="C512" s="14" t="s">
        <v>2177</v>
      </c>
      <c r="D512" s="14" t="s">
        <v>3666</v>
      </c>
      <c r="E512" s="14" t="s">
        <v>3667</v>
      </c>
      <c r="F512" s="14" t="s">
        <v>3602</v>
      </c>
      <c r="G512" s="14" t="s">
        <v>3504</v>
      </c>
      <c r="H512" s="14" t="s">
        <v>2181</v>
      </c>
      <c r="I512" s="14"/>
      <c r="J512" s="14" t="s">
        <v>2181</v>
      </c>
      <c r="K512" s="14" t="s">
        <v>3668</v>
      </c>
      <c r="L512" s="14" t="s">
        <v>3604</v>
      </c>
      <c r="M512" s="13" t="s">
        <v>3680</v>
      </c>
    </row>
    <row r="513" spans="1:13" x14ac:dyDescent="0.25">
      <c r="A513" s="16" t="s">
        <v>701</v>
      </c>
      <c r="B513" s="14" t="s">
        <v>3681</v>
      </c>
      <c r="C513" s="14" t="s">
        <v>2177</v>
      </c>
      <c r="D513" s="14" t="s">
        <v>3666</v>
      </c>
      <c r="E513" s="14" t="s">
        <v>3667</v>
      </c>
      <c r="F513" s="14" t="s">
        <v>3602</v>
      </c>
      <c r="G513" s="14" t="s">
        <v>3504</v>
      </c>
      <c r="H513" s="14" t="s">
        <v>2181</v>
      </c>
      <c r="I513" s="14"/>
      <c r="J513" s="14" t="s">
        <v>2181</v>
      </c>
      <c r="K513" s="14" t="s">
        <v>3668</v>
      </c>
      <c r="L513" s="14" t="s">
        <v>3604</v>
      </c>
      <c r="M513" s="13" t="s">
        <v>702</v>
      </c>
    </row>
    <row r="514" spans="1:13" x14ac:dyDescent="0.25">
      <c r="A514" s="16" t="s">
        <v>3682</v>
      </c>
      <c r="B514" s="14" t="s">
        <v>3683</v>
      </c>
      <c r="C514" s="14" t="s">
        <v>2177</v>
      </c>
      <c r="D514" s="14" t="s">
        <v>3666</v>
      </c>
      <c r="E514" s="14" t="s">
        <v>3667</v>
      </c>
      <c r="F514" s="14" t="s">
        <v>3602</v>
      </c>
      <c r="G514" s="14" t="s">
        <v>3504</v>
      </c>
      <c r="H514" s="14" t="s">
        <v>2181</v>
      </c>
      <c r="I514" s="14"/>
      <c r="J514" s="14" t="s">
        <v>2181</v>
      </c>
      <c r="K514" s="14" t="s">
        <v>3668</v>
      </c>
      <c r="L514" s="14" t="s">
        <v>3604</v>
      </c>
      <c r="M514" s="13" t="s">
        <v>3684</v>
      </c>
    </row>
    <row r="515" spans="1:13" x14ac:dyDescent="0.25">
      <c r="A515" s="16" t="s">
        <v>3685</v>
      </c>
      <c r="B515" s="14" t="s">
        <v>3686</v>
      </c>
      <c r="C515" s="14" t="s">
        <v>2177</v>
      </c>
      <c r="D515" s="14" t="s">
        <v>3687</v>
      </c>
      <c r="E515" s="14" t="s">
        <v>3688</v>
      </c>
      <c r="F515" s="14" t="s">
        <v>3602</v>
      </c>
      <c r="G515" s="14" t="s">
        <v>3504</v>
      </c>
      <c r="H515" s="14" t="s">
        <v>2181</v>
      </c>
      <c r="I515" s="14"/>
      <c r="J515" s="14" t="s">
        <v>2181</v>
      </c>
      <c r="K515" s="14" t="s">
        <v>3689</v>
      </c>
      <c r="L515" s="14" t="s">
        <v>3604</v>
      </c>
      <c r="M515" s="13" t="s">
        <v>3690</v>
      </c>
    </row>
    <row r="516" spans="1:13" x14ac:dyDescent="0.25">
      <c r="A516" s="16" t="s">
        <v>3691</v>
      </c>
      <c r="B516" s="14" t="s">
        <v>3692</v>
      </c>
      <c r="C516" s="14" t="s">
        <v>2177</v>
      </c>
      <c r="D516" s="14" t="s">
        <v>3693</v>
      </c>
      <c r="E516" s="14" t="s">
        <v>3694</v>
      </c>
      <c r="F516" s="14" t="s">
        <v>3602</v>
      </c>
      <c r="G516" s="14" t="s">
        <v>3504</v>
      </c>
      <c r="H516" s="14" t="s">
        <v>2181</v>
      </c>
      <c r="I516" s="14"/>
      <c r="J516" s="14" t="s">
        <v>2181</v>
      </c>
      <c r="K516" s="14" t="s">
        <v>3695</v>
      </c>
      <c r="L516" s="14" t="s">
        <v>3604</v>
      </c>
      <c r="M516" s="13" t="s">
        <v>3696</v>
      </c>
    </row>
    <row r="517" spans="1:13" x14ac:dyDescent="0.25">
      <c r="A517" s="16" t="s">
        <v>703</v>
      </c>
      <c r="B517" s="14" t="s">
        <v>3697</v>
      </c>
      <c r="C517" s="14" t="s">
        <v>2177</v>
      </c>
      <c r="D517" s="14" t="s">
        <v>3698</v>
      </c>
      <c r="E517" s="14" t="s">
        <v>3699</v>
      </c>
      <c r="F517" s="14" t="s">
        <v>3602</v>
      </c>
      <c r="G517" s="14" t="s">
        <v>3504</v>
      </c>
      <c r="H517" s="14" t="s">
        <v>2181</v>
      </c>
      <c r="I517" s="14"/>
      <c r="J517" s="14" t="s">
        <v>2181</v>
      </c>
      <c r="K517" s="14" t="s">
        <v>3700</v>
      </c>
      <c r="L517" s="14" t="s">
        <v>3604</v>
      </c>
      <c r="M517" s="13" t="s">
        <v>704</v>
      </c>
    </row>
    <row r="518" spans="1:13" x14ac:dyDescent="0.25">
      <c r="A518" s="16" t="s">
        <v>1585</v>
      </c>
      <c r="B518" s="14" t="s">
        <v>3701</v>
      </c>
      <c r="C518" s="14" t="s">
        <v>2177</v>
      </c>
      <c r="D518" s="14" t="s">
        <v>3698</v>
      </c>
      <c r="E518" s="14" t="s">
        <v>3699</v>
      </c>
      <c r="F518" s="14" t="s">
        <v>3602</v>
      </c>
      <c r="G518" s="14" t="s">
        <v>3504</v>
      </c>
      <c r="H518" s="14" t="s">
        <v>2181</v>
      </c>
      <c r="I518" s="14"/>
      <c r="J518" s="14" t="s">
        <v>2181</v>
      </c>
      <c r="K518" s="14" t="s">
        <v>3700</v>
      </c>
      <c r="L518" s="14" t="s">
        <v>3604</v>
      </c>
      <c r="M518" s="13" t="s">
        <v>3702</v>
      </c>
    </row>
    <row r="519" spans="1:13" x14ac:dyDescent="0.25">
      <c r="A519" s="16" t="s">
        <v>3703</v>
      </c>
      <c r="B519" s="14" t="s">
        <v>3704</v>
      </c>
      <c r="C519" s="14" t="s">
        <v>2177</v>
      </c>
      <c r="D519" s="14" t="s">
        <v>3698</v>
      </c>
      <c r="E519" s="14" t="s">
        <v>3699</v>
      </c>
      <c r="F519" s="14" t="s">
        <v>3602</v>
      </c>
      <c r="G519" s="14" t="s">
        <v>3504</v>
      </c>
      <c r="H519" s="14" t="s">
        <v>2181</v>
      </c>
      <c r="I519" s="14"/>
      <c r="J519" s="14" t="s">
        <v>2181</v>
      </c>
      <c r="K519" s="14" t="s">
        <v>3700</v>
      </c>
      <c r="L519" s="14" t="s">
        <v>3604</v>
      </c>
      <c r="M519" s="13" t="s">
        <v>3705</v>
      </c>
    </row>
    <row r="520" spans="1:13" x14ac:dyDescent="0.25">
      <c r="A520" s="16" t="s">
        <v>3706</v>
      </c>
      <c r="B520" s="14" t="s">
        <v>3707</v>
      </c>
      <c r="C520" s="14" t="s">
        <v>2177</v>
      </c>
      <c r="D520" s="14" t="s">
        <v>3708</v>
      </c>
      <c r="E520" s="14" t="s">
        <v>3709</v>
      </c>
      <c r="F520" s="14" t="s">
        <v>3602</v>
      </c>
      <c r="G520" s="14" t="s">
        <v>3504</v>
      </c>
      <c r="H520" s="14" t="s">
        <v>2181</v>
      </c>
      <c r="I520" s="14"/>
      <c r="J520" s="14" t="s">
        <v>2181</v>
      </c>
      <c r="K520" s="14" t="s">
        <v>3710</v>
      </c>
      <c r="L520" s="14" t="s">
        <v>3604</v>
      </c>
      <c r="M520" s="13" t="s">
        <v>3711</v>
      </c>
    </row>
    <row r="521" spans="1:13" x14ac:dyDescent="0.25">
      <c r="A521" s="16" t="s">
        <v>3712</v>
      </c>
      <c r="B521" s="14" t="s">
        <v>3713</v>
      </c>
      <c r="C521" s="14" t="s">
        <v>2177</v>
      </c>
      <c r="D521" s="14" t="s">
        <v>3714</v>
      </c>
      <c r="E521" s="14" t="s">
        <v>3715</v>
      </c>
      <c r="F521" s="14" t="s">
        <v>3602</v>
      </c>
      <c r="G521" s="14" t="s">
        <v>3504</v>
      </c>
      <c r="H521" s="14" t="s">
        <v>2181</v>
      </c>
      <c r="I521" s="14"/>
      <c r="J521" s="14" t="s">
        <v>2181</v>
      </c>
      <c r="K521" s="14" t="s">
        <v>3716</v>
      </c>
      <c r="L521" s="14" t="s">
        <v>3604</v>
      </c>
      <c r="M521" s="13" t="s">
        <v>3717</v>
      </c>
    </row>
    <row r="522" spans="1:13" x14ac:dyDescent="0.25">
      <c r="A522" s="16" t="s">
        <v>3718</v>
      </c>
      <c r="B522" s="14" t="s">
        <v>3719</v>
      </c>
      <c r="C522" s="14" t="s">
        <v>2177</v>
      </c>
      <c r="D522" s="14" t="s">
        <v>3720</v>
      </c>
      <c r="E522" s="14" t="s">
        <v>3721</v>
      </c>
      <c r="F522" s="14" t="s">
        <v>3602</v>
      </c>
      <c r="G522" s="14" t="s">
        <v>3504</v>
      </c>
      <c r="H522" s="14" t="s">
        <v>2181</v>
      </c>
      <c r="I522" s="14"/>
      <c r="J522" s="14" t="s">
        <v>2181</v>
      </c>
      <c r="K522" s="14" t="s">
        <v>3722</v>
      </c>
      <c r="L522" s="14" t="s">
        <v>3604</v>
      </c>
      <c r="M522" s="13" t="s">
        <v>3723</v>
      </c>
    </row>
    <row r="523" spans="1:13" x14ac:dyDescent="0.25">
      <c r="A523" s="16" t="s">
        <v>594</v>
      </c>
      <c r="B523" s="14" t="s">
        <v>3724</v>
      </c>
      <c r="C523" s="14" t="s">
        <v>2177</v>
      </c>
      <c r="D523" s="14" t="s">
        <v>3725</v>
      </c>
      <c r="E523" s="14" t="s">
        <v>3726</v>
      </c>
      <c r="F523" s="14" t="s">
        <v>3602</v>
      </c>
      <c r="G523" s="14" t="s">
        <v>3504</v>
      </c>
      <c r="H523" s="14" t="s">
        <v>2181</v>
      </c>
      <c r="I523" s="14"/>
      <c r="J523" s="14" t="s">
        <v>2181</v>
      </c>
      <c r="K523" s="14" t="s">
        <v>3727</v>
      </c>
      <c r="L523" s="14" t="s">
        <v>3728</v>
      </c>
      <c r="M523" s="13" t="s">
        <v>708</v>
      </c>
    </row>
    <row r="524" spans="1:13" x14ac:dyDescent="0.25">
      <c r="A524" s="16" t="s">
        <v>37</v>
      </c>
      <c r="B524" s="14" t="s">
        <v>3729</v>
      </c>
      <c r="C524" s="14" t="s">
        <v>2177</v>
      </c>
      <c r="D524" s="14" t="s">
        <v>3730</v>
      </c>
      <c r="E524" s="14" t="s">
        <v>3731</v>
      </c>
      <c r="F524" s="14" t="s">
        <v>3602</v>
      </c>
      <c r="G524" s="14" t="s">
        <v>3504</v>
      </c>
      <c r="H524" s="14" t="s">
        <v>2181</v>
      </c>
      <c r="I524" s="14"/>
      <c r="J524" s="14" t="s">
        <v>2181</v>
      </c>
      <c r="K524" s="14" t="s">
        <v>3732</v>
      </c>
      <c r="L524" s="14" t="s">
        <v>3728</v>
      </c>
      <c r="M524" s="13" t="s">
        <v>709</v>
      </c>
    </row>
    <row r="525" spans="1:13" x14ac:dyDescent="0.25">
      <c r="A525" s="16" t="s">
        <v>710</v>
      </c>
      <c r="B525" s="14" t="s">
        <v>3733</v>
      </c>
      <c r="C525" s="14" t="s">
        <v>2177</v>
      </c>
      <c r="D525" s="14" t="s">
        <v>3734</v>
      </c>
      <c r="E525" s="14" t="s">
        <v>3735</v>
      </c>
      <c r="F525" s="14" t="s">
        <v>3602</v>
      </c>
      <c r="G525" s="14" t="s">
        <v>3504</v>
      </c>
      <c r="H525" s="14" t="s">
        <v>2181</v>
      </c>
      <c r="I525" s="14"/>
      <c r="J525" s="14" t="s">
        <v>2181</v>
      </c>
      <c r="K525" s="14" t="s">
        <v>3736</v>
      </c>
      <c r="L525" s="14" t="s">
        <v>3728</v>
      </c>
      <c r="M525" s="13" t="s">
        <v>711</v>
      </c>
    </row>
    <row r="526" spans="1:13" x14ac:dyDescent="0.25">
      <c r="A526" s="16" t="s">
        <v>38</v>
      </c>
      <c r="B526" s="14" t="s">
        <v>3737</v>
      </c>
      <c r="C526" s="14" t="s">
        <v>2177</v>
      </c>
      <c r="D526" s="14" t="s">
        <v>3734</v>
      </c>
      <c r="E526" s="14" t="s">
        <v>3735</v>
      </c>
      <c r="F526" s="14" t="s">
        <v>3602</v>
      </c>
      <c r="G526" s="14" t="s">
        <v>3504</v>
      </c>
      <c r="H526" s="14" t="s">
        <v>2181</v>
      </c>
      <c r="I526" s="14"/>
      <c r="J526" s="14" t="s">
        <v>2181</v>
      </c>
      <c r="K526" s="14" t="s">
        <v>3736</v>
      </c>
      <c r="L526" s="14" t="s">
        <v>3728</v>
      </c>
      <c r="M526" s="13" t="s">
        <v>712</v>
      </c>
    </row>
    <row r="527" spans="1:13" x14ac:dyDescent="0.25">
      <c r="A527" s="16" t="s">
        <v>3738</v>
      </c>
      <c r="B527" s="14" t="s">
        <v>3739</v>
      </c>
      <c r="C527" s="14" t="s">
        <v>2177</v>
      </c>
      <c r="D527" s="14" t="s">
        <v>3734</v>
      </c>
      <c r="E527" s="14" t="s">
        <v>3735</v>
      </c>
      <c r="F527" s="14" t="s">
        <v>3602</v>
      </c>
      <c r="G527" s="14" t="s">
        <v>3504</v>
      </c>
      <c r="H527" s="14" t="s">
        <v>2181</v>
      </c>
      <c r="I527" s="14"/>
      <c r="J527" s="14" t="s">
        <v>2181</v>
      </c>
      <c r="K527" s="14" t="s">
        <v>3736</v>
      </c>
      <c r="L527" s="14" t="s">
        <v>3728</v>
      </c>
      <c r="M527" s="13" t="s">
        <v>3740</v>
      </c>
    </row>
    <row r="528" spans="1:13" x14ac:dyDescent="0.25">
      <c r="A528" s="16" t="s">
        <v>39</v>
      </c>
      <c r="B528" s="14" t="s">
        <v>3741</v>
      </c>
      <c r="C528" s="14" t="s">
        <v>2177</v>
      </c>
      <c r="D528" s="14" t="s">
        <v>3734</v>
      </c>
      <c r="E528" s="14" t="s">
        <v>3735</v>
      </c>
      <c r="F528" s="14" t="s">
        <v>3602</v>
      </c>
      <c r="G528" s="14" t="s">
        <v>3504</v>
      </c>
      <c r="H528" s="14" t="s">
        <v>2181</v>
      </c>
      <c r="I528" s="14"/>
      <c r="J528" s="14" t="s">
        <v>2181</v>
      </c>
      <c r="K528" s="14" t="s">
        <v>3736</v>
      </c>
      <c r="L528" s="14" t="s">
        <v>3728</v>
      </c>
      <c r="M528" s="13" t="s">
        <v>714</v>
      </c>
    </row>
    <row r="529" spans="1:13" x14ac:dyDescent="0.25">
      <c r="A529" s="16" t="s">
        <v>3742</v>
      </c>
      <c r="B529" s="14" t="s">
        <v>3743</v>
      </c>
      <c r="C529" s="14" t="s">
        <v>2177</v>
      </c>
      <c r="D529" s="14" t="s">
        <v>3744</v>
      </c>
      <c r="E529" s="14" t="s">
        <v>3745</v>
      </c>
      <c r="F529" s="14" t="s">
        <v>3602</v>
      </c>
      <c r="G529" s="14" t="s">
        <v>3504</v>
      </c>
      <c r="H529" s="14" t="s">
        <v>2181</v>
      </c>
      <c r="I529" s="14"/>
      <c r="J529" s="14" t="s">
        <v>2181</v>
      </c>
      <c r="K529" s="14" t="s">
        <v>3746</v>
      </c>
      <c r="L529" s="14" t="s">
        <v>3728</v>
      </c>
      <c r="M529" s="13" t="s">
        <v>3747</v>
      </c>
    </row>
    <row r="530" spans="1:13" x14ac:dyDescent="0.25">
      <c r="A530" s="16" t="s">
        <v>3748</v>
      </c>
      <c r="B530" s="14" t="s">
        <v>3749</v>
      </c>
      <c r="C530" s="14" t="s">
        <v>2177</v>
      </c>
      <c r="D530" s="14" t="s">
        <v>3744</v>
      </c>
      <c r="E530" s="14" t="s">
        <v>3745</v>
      </c>
      <c r="F530" s="14" t="s">
        <v>3602</v>
      </c>
      <c r="G530" s="14" t="s">
        <v>3504</v>
      </c>
      <c r="H530" s="14" t="s">
        <v>2181</v>
      </c>
      <c r="I530" s="14"/>
      <c r="J530" s="14" t="s">
        <v>2181</v>
      </c>
      <c r="K530" s="14" t="s">
        <v>3746</v>
      </c>
      <c r="L530" s="14" t="s">
        <v>3728</v>
      </c>
      <c r="M530" s="13" t="s">
        <v>3750</v>
      </c>
    </row>
    <row r="531" spans="1:13" x14ac:dyDescent="0.25">
      <c r="A531" s="16" t="s">
        <v>40</v>
      </c>
      <c r="B531" s="14" t="s">
        <v>3751</v>
      </c>
      <c r="C531" s="14" t="s">
        <v>2177</v>
      </c>
      <c r="D531" s="14" t="s">
        <v>3744</v>
      </c>
      <c r="E531" s="14" t="s">
        <v>3745</v>
      </c>
      <c r="F531" s="14" t="s">
        <v>3602</v>
      </c>
      <c r="G531" s="14" t="s">
        <v>3504</v>
      </c>
      <c r="H531" s="14" t="s">
        <v>2181</v>
      </c>
      <c r="I531" s="14"/>
      <c r="J531" s="14" t="s">
        <v>2181</v>
      </c>
      <c r="K531" s="14" t="s">
        <v>3746</v>
      </c>
      <c r="L531" s="14" t="s">
        <v>3728</v>
      </c>
      <c r="M531" s="13" t="s">
        <v>715</v>
      </c>
    </row>
    <row r="532" spans="1:13" x14ac:dyDescent="0.25">
      <c r="A532" s="16" t="s">
        <v>41</v>
      </c>
      <c r="B532" s="14" t="s">
        <v>3752</v>
      </c>
      <c r="C532" s="14" t="s">
        <v>2177</v>
      </c>
      <c r="D532" s="14" t="s">
        <v>3744</v>
      </c>
      <c r="E532" s="14" t="s">
        <v>3745</v>
      </c>
      <c r="F532" s="14" t="s">
        <v>3602</v>
      </c>
      <c r="G532" s="14" t="s">
        <v>3504</v>
      </c>
      <c r="H532" s="14" t="s">
        <v>2181</v>
      </c>
      <c r="I532" s="14"/>
      <c r="J532" s="14" t="s">
        <v>2181</v>
      </c>
      <c r="K532" s="14" t="s">
        <v>3746</v>
      </c>
      <c r="L532" s="14" t="s">
        <v>3728</v>
      </c>
      <c r="M532" s="13" t="s">
        <v>716</v>
      </c>
    </row>
    <row r="533" spans="1:13" x14ac:dyDescent="0.25">
      <c r="A533" s="16" t="s">
        <v>3753</v>
      </c>
      <c r="B533" s="14" t="s">
        <v>3754</v>
      </c>
      <c r="C533" s="14" t="s">
        <v>2177</v>
      </c>
      <c r="D533" s="14" t="s">
        <v>3744</v>
      </c>
      <c r="E533" s="14" t="s">
        <v>3745</v>
      </c>
      <c r="F533" s="14" t="s">
        <v>3602</v>
      </c>
      <c r="G533" s="14" t="s">
        <v>3504</v>
      </c>
      <c r="H533" s="14" t="s">
        <v>2181</v>
      </c>
      <c r="I533" s="14"/>
      <c r="J533" s="14" t="s">
        <v>2181</v>
      </c>
      <c r="K533" s="14" t="s">
        <v>3746</v>
      </c>
      <c r="L533" s="14" t="s">
        <v>3728</v>
      </c>
      <c r="M533" s="13" t="s">
        <v>3755</v>
      </c>
    </row>
    <row r="534" spans="1:13" x14ac:dyDescent="0.25">
      <c r="A534" s="16" t="s">
        <v>3756</v>
      </c>
      <c r="B534" s="14" t="s">
        <v>3757</v>
      </c>
      <c r="C534" s="14" t="s">
        <v>2177</v>
      </c>
      <c r="D534" s="14" t="s">
        <v>3758</v>
      </c>
      <c r="E534" s="14" t="s">
        <v>3759</v>
      </c>
      <c r="F534" s="14" t="s">
        <v>3602</v>
      </c>
      <c r="G534" s="14" t="s">
        <v>3504</v>
      </c>
      <c r="H534" s="14" t="s">
        <v>2181</v>
      </c>
      <c r="I534" s="14"/>
      <c r="J534" s="14" t="s">
        <v>2181</v>
      </c>
      <c r="K534" s="14" t="s">
        <v>3760</v>
      </c>
      <c r="L534" s="14" t="s">
        <v>3728</v>
      </c>
      <c r="M534" s="13" t="s">
        <v>3761</v>
      </c>
    </row>
    <row r="535" spans="1:13" x14ac:dyDescent="0.25">
      <c r="A535" s="16" t="s">
        <v>3762</v>
      </c>
      <c r="B535" s="14" t="s">
        <v>3763</v>
      </c>
      <c r="C535" s="14" t="s">
        <v>2177</v>
      </c>
      <c r="D535" s="14" t="s">
        <v>3758</v>
      </c>
      <c r="E535" s="14" t="s">
        <v>3759</v>
      </c>
      <c r="F535" s="14" t="s">
        <v>3602</v>
      </c>
      <c r="G535" s="14" t="s">
        <v>3504</v>
      </c>
      <c r="H535" s="14" t="s">
        <v>2181</v>
      </c>
      <c r="I535" s="14"/>
      <c r="J535" s="14" t="s">
        <v>2181</v>
      </c>
      <c r="K535" s="14" t="s">
        <v>3760</v>
      </c>
      <c r="L535" s="14" t="s">
        <v>3728</v>
      </c>
      <c r="M535" s="13" t="s">
        <v>3764</v>
      </c>
    </row>
    <row r="536" spans="1:13" x14ac:dyDescent="0.25">
      <c r="A536" s="16" t="s">
        <v>3765</v>
      </c>
      <c r="B536" s="14" t="s">
        <v>3766</v>
      </c>
      <c r="C536" s="14" t="s">
        <v>2177</v>
      </c>
      <c r="D536" s="14" t="s">
        <v>3758</v>
      </c>
      <c r="E536" s="14" t="s">
        <v>3759</v>
      </c>
      <c r="F536" s="14" t="s">
        <v>3602</v>
      </c>
      <c r="G536" s="14" t="s">
        <v>3504</v>
      </c>
      <c r="H536" s="14" t="s">
        <v>2181</v>
      </c>
      <c r="I536" s="14"/>
      <c r="J536" s="14" t="s">
        <v>2181</v>
      </c>
      <c r="K536" s="14" t="s">
        <v>3760</v>
      </c>
      <c r="L536" s="14" t="s">
        <v>3728</v>
      </c>
      <c r="M536" s="13" t="s">
        <v>3767</v>
      </c>
    </row>
    <row r="537" spans="1:13" x14ac:dyDescent="0.25">
      <c r="A537" s="16" t="s">
        <v>3768</v>
      </c>
      <c r="B537" s="14" t="s">
        <v>3769</v>
      </c>
      <c r="C537" s="14" t="s">
        <v>2177</v>
      </c>
      <c r="D537" s="14" t="s">
        <v>3770</v>
      </c>
      <c r="E537" s="14" t="s">
        <v>3771</v>
      </c>
      <c r="F537" s="14" t="s">
        <v>3602</v>
      </c>
      <c r="G537" s="14" t="s">
        <v>3504</v>
      </c>
      <c r="H537" s="14" t="s">
        <v>2181</v>
      </c>
      <c r="I537" s="14"/>
      <c r="J537" s="14" t="s">
        <v>2181</v>
      </c>
      <c r="K537" s="14" t="s">
        <v>3772</v>
      </c>
      <c r="L537" s="14" t="s">
        <v>3728</v>
      </c>
      <c r="M537" s="13" t="s">
        <v>3773</v>
      </c>
    </row>
    <row r="538" spans="1:13" x14ac:dyDescent="0.25">
      <c r="A538" s="16" t="s">
        <v>1596</v>
      </c>
      <c r="B538" s="14" t="s">
        <v>3774</v>
      </c>
      <c r="C538" s="14" t="s">
        <v>2177</v>
      </c>
      <c r="D538" s="14" t="s">
        <v>3775</v>
      </c>
      <c r="E538" s="14" t="s">
        <v>3776</v>
      </c>
      <c r="F538" s="14" t="s">
        <v>3602</v>
      </c>
      <c r="G538" s="14" t="s">
        <v>3504</v>
      </c>
      <c r="H538" s="14" t="s">
        <v>2181</v>
      </c>
      <c r="I538" s="14"/>
      <c r="J538" s="14" t="s">
        <v>2181</v>
      </c>
      <c r="K538" s="14" t="s">
        <v>3777</v>
      </c>
      <c r="L538" s="14" t="s">
        <v>3728</v>
      </c>
      <c r="M538" s="13" t="s">
        <v>3778</v>
      </c>
    </row>
    <row r="539" spans="1:13" x14ac:dyDescent="0.25">
      <c r="A539" s="16" t="s">
        <v>3779</v>
      </c>
      <c r="B539" s="14" t="s">
        <v>3780</v>
      </c>
      <c r="C539" s="14" t="s">
        <v>2177</v>
      </c>
      <c r="D539" s="14" t="s">
        <v>3781</v>
      </c>
      <c r="E539" s="14" t="s">
        <v>3782</v>
      </c>
      <c r="F539" s="14" t="s">
        <v>3602</v>
      </c>
      <c r="G539" s="14" t="s">
        <v>3504</v>
      </c>
      <c r="H539" s="14" t="s">
        <v>2181</v>
      </c>
      <c r="I539" s="14"/>
      <c r="J539" s="14" t="s">
        <v>2181</v>
      </c>
      <c r="K539" s="14" t="s">
        <v>3783</v>
      </c>
      <c r="L539" s="14" t="s">
        <v>3728</v>
      </c>
      <c r="M539" s="13" t="s">
        <v>3784</v>
      </c>
    </row>
    <row r="540" spans="1:13" x14ac:dyDescent="0.25">
      <c r="A540" s="16" t="s">
        <v>3785</v>
      </c>
      <c r="B540" s="14" t="s">
        <v>3786</v>
      </c>
      <c r="C540" s="14" t="s">
        <v>2177</v>
      </c>
      <c r="D540" s="14" t="s">
        <v>3787</v>
      </c>
      <c r="E540" s="14" t="s">
        <v>3788</v>
      </c>
      <c r="F540" s="14" t="s">
        <v>3602</v>
      </c>
      <c r="G540" s="14" t="s">
        <v>3504</v>
      </c>
      <c r="H540" s="14" t="s">
        <v>2181</v>
      </c>
      <c r="I540" s="14"/>
      <c r="J540" s="14" t="s">
        <v>2181</v>
      </c>
      <c r="K540" s="14" t="s">
        <v>3789</v>
      </c>
      <c r="L540" s="14" t="s">
        <v>3728</v>
      </c>
      <c r="M540" s="13" t="s">
        <v>3790</v>
      </c>
    </row>
    <row r="541" spans="1:13" x14ac:dyDescent="0.25">
      <c r="A541" s="16" t="s">
        <v>3791</v>
      </c>
      <c r="B541" s="14" t="s">
        <v>3792</v>
      </c>
      <c r="C541" s="14" t="s">
        <v>2177</v>
      </c>
      <c r="D541" s="14" t="s">
        <v>3793</v>
      </c>
      <c r="E541" s="14" t="s">
        <v>3794</v>
      </c>
      <c r="F541" s="14" t="s">
        <v>3602</v>
      </c>
      <c r="G541" s="14" t="s">
        <v>3504</v>
      </c>
      <c r="H541" s="14" t="s">
        <v>2181</v>
      </c>
      <c r="I541" s="14"/>
      <c r="J541" s="14" t="s">
        <v>2181</v>
      </c>
      <c r="K541" s="14" t="s">
        <v>3795</v>
      </c>
      <c r="L541" s="14" t="s">
        <v>3728</v>
      </c>
      <c r="M541" s="13" t="s">
        <v>3796</v>
      </c>
    </row>
    <row r="542" spans="1:13" x14ac:dyDescent="0.25">
      <c r="A542" s="16" t="s">
        <v>3797</v>
      </c>
      <c r="B542" s="14" t="s">
        <v>3798</v>
      </c>
      <c r="C542" s="14" t="s">
        <v>2177</v>
      </c>
      <c r="D542" s="14" t="s">
        <v>3799</v>
      </c>
      <c r="E542" s="14" t="s">
        <v>3800</v>
      </c>
      <c r="F542" s="14" t="s">
        <v>3602</v>
      </c>
      <c r="G542" s="14" t="s">
        <v>3504</v>
      </c>
      <c r="H542" s="14" t="s">
        <v>2181</v>
      </c>
      <c r="I542" s="14"/>
      <c r="J542" s="14" t="s">
        <v>2181</v>
      </c>
      <c r="K542" s="14" t="s">
        <v>3801</v>
      </c>
      <c r="L542" s="14" t="s">
        <v>3728</v>
      </c>
      <c r="M542" s="13" t="s">
        <v>3802</v>
      </c>
    </row>
    <row r="543" spans="1:13" x14ac:dyDescent="0.25">
      <c r="A543" s="16" t="s">
        <v>3803</v>
      </c>
      <c r="B543" s="14" t="s">
        <v>3804</v>
      </c>
      <c r="C543" s="14" t="s">
        <v>2177</v>
      </c>
      <c r="D543" s="14" t="s">
        <v>3805</v>
      </c>
      <c r="E543" s="14" t="s">
        <v>3806</v>
      </c>
      <c r="F543" s="14" t="s">
        <v>3602</v>
      </c>
      <c r="G543" s="14" t="s">
        <v>3504</v>
      </c>
      <c r="H543" s="14" t="s">
        <v>2181</v>
      </c>
      <c r="I543" s="14"/>
      <c r="J543" s="14" t="s">
        <v>2181</v>
      </c>
      <c r="K543" s="14" t="s">
        <v>3807</v>
      </c>
      <c r="L543" s="14" t="s">
        <v>3728</v>
      </c>
      <c r="M543" s="13" t="s">
        <v>3808</v>
      </c>
    </row>
    <row r="544" spans="1:13" x14ac:dyDescent="0.25">
      <c r="A544" s="16" t="s">
        <v>717</v>
      </c>
      <c r="B544" s="14" t="s">
        <v>3809</v>
      </c>
      <c r="C544" s="14" t="s">
        <v>2177</v>
      </c>
      <c r="D544" s="14" t="s">
        <v>3810</v>
      </c>
      <c r="E544" s="14" t="s">
        <v>3811</v>
      </c>
      <c r="F544" s="14" t="s">
        <v>3602</v>
      </c>
      <c r="G544" s="14" t="s">
        <v>3504</v>
      </c>
      <c r="H544" s="14" t="s">
        <v>2181</v>
      </c>
      <c r="I544" s="14"/>
      <c r="J544" s="14" t="s">
        <v>2181</v>
      </c>
      <c r="K544" s="14" t="s">
        <v>3812</v>
      </c>
      <c r="L544" s="14" t="s">
        <v>3728</v>
      </c>
      <c r="M544" s="13" t="s">
        <v>718</v>
      </c>
    </row>
    <row r="545" spans="1:13" x14ac:dyDescent="0.25">
      <c r="A545" s="16" t="s">
        <v>3813</v>
      </c>
      <c r="B545" s="14" t="s">
        <v>3814</v>
      </c>
      <c r="C545" s="14" t="s">
        <v>2177</v>
      </c>
      <c r="D545" s="14" t="s">
        <v>3799</v>
      </c>
      <c r="E545" s="14" t="s">
        <v>3800</v>
      </c>
      <c r="F545" s="14" t="s">
        <v>3602</v>
      </c>
      <c r="G545" s="14" t="s">
        <v>3504</v>
      </c>
      <c r="H545" s="14" t="s">
        <v>2181</v>
      </c>
      <c r="I545" s="14"/>
      <c r="J545" s="14" t="s">
        <v>2181</v>
      </c>
      <c r="K545" s="14" t="s">
        <v>3801</v>
      </c>
      <c r="L545" s="14" t="s">
        <v>3728</v>
      </c>
      <c r="M545" s="13" t="s">
        <v>3815</v>
      </c>
    </row>
    <row r="546" spans="1:13" x14ac:dyDescent="0.25">
      <c r="A546" s="16" t="s">
        <v>719</v>
      </c>
      <c r="B546" s="14" t="s">
        <v>3816</v>
      </c>
      <c r="C546" s="14" t="s">
        <v>2177</v>
      </c>
      <c r="D546" s="14" t="s">
        <v>3810</v>
      </c>
      <c r="E546" s="14" t="s">
        <v>3811</v>
      </c>
      <c r="F546" s="14" t="s">
        <v>3602</v>
      </c>
      <c r="G546" s="14" t="s">
        <v>3504</v>
      </c>
      <c r="H546" s="14" t="s">
        <v>2181</v>
      </c>
      <c r="I546" s="14"/>
      <c r="J546" s="14" t="s">
        <v>2181</v>
      </c>
      <c r="K546" s="14" t="s">
        <v>3812</v>
      </c>
      <c r="L546" s="14" t="s">
        <v>3728</v>
      </c>
      <c r="M546" s="13" t="s">
        <v>720</v>
      </c>
    </row>
    <row r="547" spans="1:13" x14ac:dyDescent="0.25">
      <c r="A547" s="16" t="s">
        <v>3817</v>
      </c>
      <c r="B547" s="14" t="s">
        <v>3818</v>
      </c>
      <c r="C547" s="14" t="s">
        <v>2177</v>
      </c>
      <c r="D547" s="14" t="s">
        <v>3819</v>
      </c>
      <c r="E547" s="14" t="s">
        <v>3820</v>
      </c>
      <c r="F547" s="14" t="s">
        <v>3602</v>
      </c>
      <c r="G547" s="14" t="s">
        <v>3504</v>
      </c>
      <c r="H547" s="14" t="s">
        <v>2181</v>
      </c>
      <c r="I547" s="14"/>
      <c r="J547" s="14" t="s">
        <v>2181</v>
      </c>
      <c r="K547" s="14" t="s">
        <v>3821</v>
      </c>
      <c r="L547" s="14" t="s">
        <v>3728</v>
      </c>
      <c r="M547" s="13" t="s">
        <v>3822</v>
      </c>
    </row>
    <row r="548" spans="1:13" x14ac:dyDescent="0.25">
      <c r="A548" s="16" t="s">
        <v>3823</v>
      </c>
      <c r="B548" s="14" t="s">
        <v>3824</v>
      </c>
      <c r="C548" s="14" t="s">
        <v>2177</v>
      </c>
      <c r="D548" s="14" t="s">
        <v>3825</v>
      </c>
      <c r="E548" s="14" t="s">
        <v>3826</v>
      </c>
      <c r="F548" s="14" t="s">
        <v>3602</v>
      </c>
      <c r="G548" s="14" t="s">
        <v>3504</v>
      </c>
      <c r="H548" s="14" t="s">
        <v>2181</v>
      </c>
      <c r="I548" s="14"/>
      <c r="J548" s="14" t="s">
        <v>2181</v>
      </c>
      <c r="K548" s="14" t="s">
        <v>3827</v>
      </c>
      <c r="L548" s="14" t="s">
        <v>3728</v>
      </c>
      <c r="M548" s="13" t="s">
        <v>3828</v>
      </c>
    </row>
    <row r="549" spans="1:13" x14ac:dyDescent="0.25">
      <c r="A549" s="16" t="s">
        <v>35</v>
      </c>
      <c r="B549" s="14" t="s">
        <v>3829</v>
      </c>
      <c r="C549" s="14" t="s">
        <v>2177</v>
      </c>
      <c r="D549" s="14" t="s">
        <v>3830</v>
      </c>
      <c r="E549" s="14" t="s">
        <v>3831</v>
      </c>
      <c r="F549" s="14" t="s">
        <v>3602</v>
      </c>
      <c r="G549" s="14" t="s">
        <v>3504</v>
      </c>
      <c r="H549" s="14" t="s">
        <v>2181</v>
      </c>
      <c r="I549" s="14"/>
      <c r="J549" s="14" t="s">
        <v>2181</v>
      </c>
      <c r="K549" s="14" t="s">
        <v>3832</v>
      </c>
      <c r="L549" s="14" t="s">
        <v>3833</v>
      </c>
      <c r="M549" s="13" t="s">
        <v>705</v>
      </c>
    </row>
    <row r="550" spans="1:13" x14ac:dyDescent="0.25">
      <c r="A550" s="16" t="s">
        <v>3834</v>
      </c>
      <c r="B550" s="14" t="s">
        <v>3835</v>
      </c>
      <c r="C550" s="14" t="s">
        <v>2177</v>
      </c>
      <c r="D550" s="14" t="s">
        <v>3836</v>
      </c>
      <c r="E550" s="14" t="s">
        <v>3837</v>
      </c>
      <c r="F550" s="14" t="s">
        <v>3602</v>
      </c>
      <c r="G550" s="14" t="s">
        <v>3504</v>
      </c>
      <c r="H550" s="14" t="s">
        <v>2181</v>
      </c>
      <c r="I550" s="14"/>
      <c r="J550" s="14" t="s">
        <v>2181</v>
      </c>
      <c r="K550" s="14" t="s">
        <v>3838</v>
      </c>
      <c r="L550" s="14" t="s">
        <v>3604</v>
      </c>
      <c r="M550" s="13" t="s">
        <v>3839</v>
      </c>
    </row>
    <row r="551" spans="1:13" x14ac:dyDescent="0.25">
      <c r="A551" s="16" t="s">
        <v>44</v>
      </c>
      <c r="B551" s="14" t="s">
        <v>1602</v>
      </c>
      <c r="C551" s="14" t="s">
        <v>2177</v>
      </c>
      <c r="D551" s="14" t="s">
        <v>3840</v>
      </c>
      <c r="E551" s="14" t="s">
        <v>3841</v>
      </c>
      <c r="F551" s="14" t="s">
        <v>3602</v>
      </c>
      <c r="G551" s="14" t="s">
        <v>3504</v>
      </c>
      <c r="H551" s="14" t="s">
        <v>2181</v>
      </c>
      <c r="I551" s="14"/>
      <c r="J551" s="14" t="s">
        <v>2181</v>
      </c>
      <c r="K551" s="14" t="s">
        <v>3842</v>
      </c>
      <c r="L551" s="14" t="s">
        <v>3843</v>
      </c>
      <c r="M551" s="13" t="s">
        <v>721</v>
      </c>
    </row>
    <row r="552" spans="1:13" x14ac:dyDescent="0.25">
      <c r="A552" s="16" t="s">
        <v>3844</v>
      </c>
      <c r="B552" s="14" t="s">
        <v>3845</v>
      </c>
      <c r="C552" s="14" t="s">
        <v>2177</v>
      </c>
      <c r="D552" s="14" t="s">
        <v>3840</v>
      </c>
      <c r="E552" s="14" t="s">
        <v>3841</v>
      </c>
      <c r="F552" s="14" t="s">
        <v>3602</v>
      </c>
      <c r="G552" s="14" t="s">
        <v>3504</v>
      </c>
      <c r="H552" s="14" t="s">
        <v>2181</v>
      </c>
      <c r="I552" s="14"/>
      <c r="J552" s="14" t="s">
        <v>2181</v>
      </c>
      <c r="K552" s="14" t="s">
        <v>3842</v>
      </c>
      <c r="L552" s="14" t="s">
        <v>3843</v>
      </c>
      <c r="M552" s="13" t="s">
        <v>3846</v>
      </c>
    </row>
    <row r="553" spans="1:13" x14ac:dyDescent="0.25">
      <c r="A553" s="16" t="s">
        <v>1603</v>
      </c>
      <c r="B553" s="14" t="s">
        <v>3847</v>
      </c>
      <c r="C553" s="14" t="s">
        <v>2177</v>
      </c>
      <c r="D553" s="14" t="s">
        <v>3840</v>
      </c>
      <c r="E553" s="14" t="s">
        <v>3841</v>
      </c>
      <c r="F553" s="14" t="s">
        <v>3602</v>
      </c>
      <c r="G553" s="14" t="s">
        <v>3504</v>
      </c>
      <c r="H553" s="14" t="s">
        <v>2181</v>
      </c>
      <c r="I553" s="14"/>
      <c r="J553" s="14" t="s">
        <v>2181</v>
      </c>
      <c r="K553" s="14" t="s">
        <v>3842</v>
      </c>
      <c r="L553" s="14" t="s">
        <v>3843</v>
      </c>
      <c r="M553" s="13" t="s">
        <v>3848</v>
      </c>
    </row>
    <row r="554" spans="1:13" x14ac:dyDescent="0.25">
      <c r="A554" s="16" t="s">
        <v>3849</v>
      </c>
      <c r="B554" s="14" t="s">
        <v>3850</v>
      </c>
      <c r="C554" s="14" t="s">
        <v>2177</v>
      </c>
      <c r="D554" s="14" t="s">
        <v>3851</v>
      </c>
      <c r="E554" s="14" t="s">
        <v>3852</v>
      </c>
      <c r="F554" s="14" t="s">
        <v>3602</v>
      </c>
      <c r="G554" s="14" t="s">
        <v>3504</v>
      </c>
      <c r="H554" s="14" t="s">
        <v>2181</v>
      </c>
      <c r="I554" s="14"/>
      <c r="J554" s="14" t="s">
        <v>2181</v>
      </c>
      <c r="K554" s="14" t="s">
        <v>3853</v>
      </c>
      <c r="L554" s="14" t="s">
        <v>3843</v>
      </c>
      <c r="M554" s="13" t="s">
        <v>3854</v>
      </c>
    </row>
    <row r="555" spans="1:13" x14ac:dyDescent="0.25">
      <c r="A555" s="16" t="s">
        <v>46</v>
      </c>
      <c r="B555" s="14" t="s">
        <v>3855</v>
      </c>
      <c r="C555" s="14" t="s">
        <v>2177</v>
      </c>
      <c r="D555" s="14" t="s">
        <v>3840</v>
      </c>
      <c r="E555" s="14" t="s">
        <v>3841</v>
      </c>
      <c r="F555" s="14" t="s">
        <v>3602</v>
      </c>
      <c r="G555" s="14" t="s">
        <v>3504</v>
      </c>
      <c r="H555" s="14" t="s">
        <v>2181</v>
      </c>
      <c r="I555" s="14"/>
      <c r="J555" s="14" t="s">
        <v>2181</v>
      </c>
      <c r="K555" s="14" t="s">
        <v>3842</v>
      </c>
      <c r="L555" s="14" t="s">
        <v>3843</v>
      </c>
      <c r="M555" s="13" t="s">
        <v>722</v>
      </c>
    </row>
    <row r="556" spans="1:13" x14ac:dyDescent="0.25">
      <c r="A556" s="16" t="s">
        <v>724</v>
      </c>
      <c r="B556" s="14" t="s">
        <v>1606</v>
      </c>
      <c r="C556" s="14" t="s">
        <v>2177</v>
      </c>
      <c r="D556" s="14" t="s">
        <v>3856</v>
      </c>
      <c r="E556" s="14" t="s">
        <v>3857</v>
      </c>
      <c r="F556" s="14" t="s">
        <v>3602</v>
      </c>
      <c r="G556" s="14" t="s">
        <v>3504</v>
      </c>
      <c r="H556" s="14" t="s">
        <v>2181</v>
      </c>
      <c r="I556" s="14"/>
      <c r="J556" s="14" t="s">
        <v>2181</v>
      </c>
      <c r="K556" s="14" t="s">
        <v>3858</v>
      </c>
      <c r="L556" s="14" t="s">
        <v>3843</v>
      </c>
      <c r="M556" s="13" t="s">
        <v>725</v>
      </c>
    </row>
    <row r="557" spans="1:13" x14ac:dyDescent="0.25">
      <c r="A557" s="16" t="s">
        <v>3859</v>
      </c>
      <c r="B557" s="14" t="s">
        <v>3860</v>
      </c>
      <c r="C557" s="14" t="s">
        <v>2177</v>
      </c>
      <c r="D557" s="14" t="s">
        <v>3861</v>
      </c>
      <c r="E557" s="14" t="s">
        <v>3862</v>
      </c>
      <c r="F557" s="14" t="s">
        <v>3602</v>
      </c>
      <c r="G557" s="14" t="s">
        <v>3504</v>
      </c>
      <c r="H557" s="14" t="s">
        <v>2181</v>
      </c>
      <c r="I557" s="14"/>
      <c r="J557" s="14" t="s">
        <v>2181</v>
      </c>
      <c r="K557" s="14" t="s">
        <v>3863</v>
      </c>
      <c r="L557" s="14" t="s">
        <v>3843</v>
      </c>
      <c r="M557" s="13" t="s">
        <v>3864</v>
      </c>
    </row>
    <row r="558" spans="1:13" x14ac:dyDescent="0.25">
      <c r="A558" s="16" t="s">
        <v>726</v>
      </c>
      <c r="B558" s="14" t="s">
        <v>3865</v>
      </c>
      <c r="C558" s="14" t="s">
        <v>2177</v>
      </c>
      <c r="D558" s="14" t="s">
        <v>3866</v>
      </c>
      <c r="E558" s="14" t="s">
        <v>3867</v>
      </c>
      <c r="F558" s="14" t="s">
        <v>3602</v>
      </c>
      <c r="G558" s="14" t="s">
        <v>3504</v>
      </c>
      <c r="H558" s="14" t="s">
        <v>2181</v>
      </c>
      <c r="I558" s="14"/>
      <c r="J558" s="14" t="s">
        <v>2181</v>
      </c>
      <c r="K558" s="14" t="s">
        <v>3868</v>
      </c>
      <c r="L558" s="14" t="s">
        <v>3843</v>
      </c>
      <c r="M558" s="13" t="s">
        <v>727</v>
      </c>
    </row>
    <row r="559" spans="1:13" x14ac:dyDescent="0.25">
      <c r="A559" s="16" t="s">
        <v>3869</v>
      </c>
      <c r="B559" s="14" t="s">
        <v>3870</v>
      </c>
      <c r="C559" s="14" t="s">
        <v>2177</v>
      </c>
      <c r="D559" s="14" t="s">
        <v>3871</v>
      </c>
      <c r="E559" s="14" t="s">
        <v>3872</v>
      </c>
      <c r="F559" s="14" t="s">
        <v>3602</v>
      </c>
      <c r="G559" s="14" t="s">
        <v>3504</v>
      </c>
      <c r="H559" s="14" t="s">
        <v>2181</v>
      </c>
      <c r="I559" s="14"/>
      <c r="J559" s="14" t="s">
        <v>2181</v>
      </c>
      <c r="K559" s="14" t="s">
        <v>3873</v>
      </c>
      <c r="L559" s="14" t="s">
        <v>3843</v>
      </c>
      <c r="M559" s="13" t="s">
        <v>3874</v>
      </c>
    </row>
    <row r="560" spans="1:13" x14ac:dyDescent="0.25">
      <c r="A560" s="16" t="s">
        <v>728</v>
      </c>
      <c r="B560" s="14" t="s">
        <v>3875</v>
      </c>
      <c r="C560" s="14" t="s">
        <v>2177</v>
      </c>
      <c r="D560" s="14" t="s">
        <v>3840</v>
      </c>
      <c r="E560" s="14" t="s">
        <v>3841</v>
      </c>
      <c r="F560" s="14" t="s">
        <v>3602</v>
      </c>
      <c r="G560" s="14" t="s">
        <v>3504</v>
      </c>
      <c r="H560" s="14" t="s">
        <v>2181</v>
      </c>
      <c r="I560" s="14"/>
      <c r="J560" s="14" t="s">
        <v>2181</v>
      </c>
      <c r="K560" s="14" t="s">
        <v>3842</v>
      </c>
      <c r="L560" s="14" t="s">
        <v>3843</v>
      </c>
      <c r="M560" s="13" t="s">
        <v>729</v>
      </c>
    </row>
    <row r="561" spans="1:13" x14ac:dyDescent="0.25">
      <c r="A561" s="16" t="s">
        <v>258</v>
      </c>
      <c r="B561" s="14" t="s">
        <v>3876</v>
      </c>
      <c r="C561" s="14" t="s">
        <v>2177</v>
      </c>
      <c r="D561" s="14" t="s">
        <v>3877</v>
      </c>
      <c r="E561" s="14" t="s">
        <v>3878</v>
      </c>
      <c r="F561" s="14" t="s">
        <v>2180</v>
      </c>
      <c r="G561" s="14" t="s">
        <v>2180</v>
      </c>
      <c r="H561" s="14" t="s">
        <v>2181</v>
      </c>
      <c r="I561" s="14"/>
      <c r="J561" s="14" t="s">
        <v>2181</v>
      </c>
      <c r="K561" s="14" t="s">
        <v>3879</v>
      </c>
      <c r="L561" s="14" t="s">
        <v>3880</v>
      </c>
      <c r="M561" s="13" t="s">
        <v>3881</v>
      </c>
    </row>
    <row r="562" spans="1:13" x14ac:dyDescent="0.25">
      <c r="A562" s="16" t="s">
        <v>363</v>
      </c>
      <c r="B562" s="14" t="s">
        <v>3882</v>
      </c>
      <c r="C562" s="14" t="s">
        <v>2177</v>
      </c>
      <c r="D562" s="14" t="s">
        <v>3877</v>
      </c>
      <c r="E562" s="14" t="s">
        <v>3878</v>
      </c>
      <c r="F562" s="14" t="s">
        <v>2180</v>
      </c>
      <c r="G562" s="14" t="s">
        <v>2180</v>
      </c>
      <c r="H562" s="14" t="s">
        <v>2181</v>
      </c>
      <c r="I562" s="14"/>
      <c r="J562" s="14" t="s">
        <v>2181</v>
      </c>
      <c r="K562" s="14" t="s">
        <v>3879</v>
      </c>
      <c r="L562" s="14" t="s">
        <v>3880</v>
      </c>
      <c r="M562" s="13" t="s">
        <v>730</v>
      </c>
    </row>
    <row r="563" spans="1:13" x14ac:dyDescent="0.25">
      <c r="A563" s="16" t="s">
        <v>364</v>
      </c>
      <c r="B563" s="14" t="s">
        <v>3883</v>
      </c>
      <c r="C563" s="14" t="s">
        <v>2177</v>
      </c>
      <c r="D563" s="14" t="s">
        <v>3877</v>
      </c>
      <c r="E563" s="14" t="s">
        <v>3878</v>
      </c>
      <c r="F563" s="14" t="s">
        <v>2180</v>
      </c>
      <c r="G563" s="14" t="s">
        <v>2180</v>
      </c>
      <c r="H563" s="14" t="s">
        <v>2181</v>
      </c>
      <c r="I563" s="14"/>
      <c r="J563" s="14" t="s">
        <v>2181</v>
      </c>
      <c r="K563" s="14" t="s">
        <v>3879</v>
      </c>
      <c r="L563" s="14" t="s">
        <v>3880</v>
      </c>
      <c r="M563" s="13" t="s">
        <v>731</v>
      </c>
    </row>
    <row r="564" spans="1:13" x14ac:dyDescent="0.25">
      <c r="A564" s="16" t="s">
        <v>732</v>
      </c>
      <c r="B564" s="14" t="s">
        <v>3884</v>
      </c>
      <c r="C564" s="14" t="s">
        <v>2177</v>
      </c>
      <c r="D564" s="14" t="s">
        <v>3877</v>
      </c>
      <c r="E564" s="14" t="s">
        <v>3878</v>
      </c>
      <c r="F564" s="14" t="s">
        <v>2180</v>
      </c>
      <c r="G564" s="14" t="s">
        <v>2180</v>
      </c>
      <c r="H564" s="14" t="s">
        <v>2181</v>
      </c>
      <c r="I564" s="14"/>
      <c r="J564" s="14" t="s">
        <v>2181</v>
      </c>
      <c r="K564" s="14" t="s">
        <v>3879</v>
      </c>
      <c r="L564" s="14" t="s">
        <v>3880</v>
      </c>
      <c r="M564" s="13" t="s">
        <v>733</v>
      </c>
    </row>
    <row r="565" spans="1:13" x14ac:dyDescent="0.25">
      <c r="A565" s="16" t="s">
        <v>3885</v>
      </c>
      <c r="B565" s="14" t="s">
        <v>3886</v>
      </c>
      <c r="C565" s="14" t="s">
        <v>2177</v>
      </c>
      <c r="D565" s="14" t="s">
        <v>2216</v>
      </c>
      <c r="E565" s="14" t="s">
        <v>2217</v>
      </c>
      <c r="F565" s="14" t="s">
        <v>2180</v>
      </c>
      <c r="G565" s="14" t="s">
        <v>2180</v>
      </c>
      <c r="H565" s="14" t="s">
        <v>2181</v>
      </c>
      <c r="I565" s="14"/>
      <c r="J565" s="14" t="s">
        <v>2181</v>
      </c>
      <c r="K565" s="14" t="s">
        <v>2215</v>
      </c>
      <c r="L565" s="14" t="s">
        <v>2218</v>
      </c>
      <c r="M565" s="13" t="s">
        <v>3887</v>
      </c>
    </row>
    <row r="566" spans="1:13" x14ac:dyDescent="0.25">
      <c r="A566" s="16" t="s">
        <v>26</v>
      </c>
      <c r="B566" s="14" t="s">
        <v>3888</v>
      </c>
      <c r="C566" s="14" t="s">
        <v>2177</v>
      </c>
      <c r="D566" s="14" t="s">
        <v>3889</v>
      </c>
      <c r="E566" s="14" t="s">
        <v>3890</v>
      </c>
      <c r="F566" s="14" t="s">
        <v>3602</v>
      </c>
      <c r="G566" s="14" t="s">
        <v>3504</v>
      </c>
      <c r="H566" s="14" t="s">
        <v>2181</v>
      </c>
      <c r="I566" s="14"/>
      <c r="J566" s="14" t="s">
        <v>2181</v>
      </c>
      <c r="K566" s="14" t="s">
        <v>3891</v>
      </c>
      <c r="L566" s="14" t="s">
        <v>3892</v>
      </c>
      <c r="M566" s="13" t="s">
        <v>669</v>
      </c>
    </row>
    <row r="567" spans="1:13" x14ac:dyDescent="0.25">
      <c r="A567" s="16" t="s">
        <v>670</v>
      </c>
      <c r="B567" s="14" t="s">
        <v>3893</v>
      </c>
      <c r="C567" s="14" t="s">
        <v>2177</v>
      </c>
      <c r="D567" s="14" t="s">
        <v>3889</v>
      </c>
      <c r="E567" s="14" t="s">
        <v>3890</v>
      </c>
      <c r="F567" s="14" t="s">
        <v>3602</v>
      </c>
      <c r="G567" s="14" t="s">
        <v>3504</v>
      </c>
      <c r="H567" s="14" t="s">
        <v>2181</v>
      </c>
      <c r="I567" s="14"/>
      <c r="J567" s="14" t="s">
        <v>2181</v>
      </c>
      <c r="K567" s="14" t="s">
        <v>3891</v>
      </c>
      <c r="L567" s="14" t="s">
        <v>3892</v>
      </c>
      <c r="M567" s="13" t="s">
        <v>671</v>
      </c>
    </row>
    <row r="568" spans="1:13" x14ac:dyDescent="0.25">
      <c r="A568" s="16" t="s">
        <v>672</v>
      </c>
      <c r="B568" s="14" t="s">
        <v>3894</v>
      </c>
      <c r="C568" s="14" t="s">
        <v>2177</v>
      </c>
      <c r="D568" s="14" t="s">
        <v>3889</v>
      </c>
      <c r="E568" s="14" t="s">
        <v>3890</v>
      </c>
      <c r="F568" s="14" t="s">
        <v>3602</v>
      </c>
      <c r="G568" s="14" t="s">
        <v>3504</v>
      </c>
      <c r="H568" s="14" t="s">
        <v>2181</v>
      </c>
      <c r="I568" s="14"/>
      <c r="J568" s="14" t="s">
        <v>2181</v>
      </c>
      <c r="K568" s="14" t="s">
        <v>3891</v>
      </c>
      <c r="L568" s="14" t="s">
        <v>3892</v>
      </c>
      <c r="M568" s="13" t="s">
        <v>673</v>
      </c>
    </row>
    <row r="569" spans="1:13" x14ac:dyDescent="0.25">
      <c r="A569" s="16" t="s">
        <v>674</v>
      </c>
      <c r="B569" s="14" t="s">
        <v>3895</v>
      </c>
      <c r="C569" s="14" t="s">
        <v>2177</v>
      </c>
      <c r="D569" s="14" t="s">
        <v>3889</v>
      </c>
      <c r="E569" s="14" t="s">
        <v>3890</v>
      </c>
      <c r="F569" s="14" t="s">
        <v>3602</v>
      </c>
      <c r="G569" s="14" t="s">
        <v>3504</v>
      </c>
      <c r="H569" s="14" t="s">
        <v>2181</v>
      </c>
      <c r="I569" s="14"/>
      <c r="J569" s="14" t="s">
        <v>2181</v>
      </c>
      <c r="K569" s="14" t="s">
        <v>3891</v>
      </c>
      <c r="L569" s="14" t="s">
        <v>3892</v>
      </c>
      <c r="M569" s="13" t="s">
        <v>675</v>
      </c>
    </row>
    <row r="570" spans="1:13" x14ac:dyDescent="0.25">
      <c r="A570" s="16" t="s">
        <v>49</v>
      </c>
      <c r="B570" s="14" t="s">
        <v>3896</v>
      </c>
      <c r="C570" s="14" t="s">
        <v>2177</v>
      </c>
      <c r="D570" s="14" t="s">
        <v>3897</v>
      </c>
      <c r="E570" s="14" t="s">
        <v>3898</v>
      </c>
      <c r="F570" s="14" t="s">
        <v>3602</v>
      </c>
      <c r="G570" s="14" t="s">
        <v>3504</v>
      </c>
      <c r="H570" s="14" t="s">
        <v>2181</v>
      </c>
      <c r="I570" s="14"/>
      <c r="J570" s="14" t="s">
        <v>2181</v>
      </c>
      <c r="K570" s="14" t="s">
        <v>3899</v>
      </c>
      <c r="L570" s="14" t="s">
        <v>3900</v>
      </c>
      <c r="M570" s="13" t="s">
        <v>734</v>
      </c>
    </row>
    <row r="571" spans="1:13" x14ac:dyDescent="0.25">
      <c r="A571" s="16" t="s">
        <v>1557</v>
      </c>
      <c r="B571" s="14" t="s">
        <v>3901</v>
      </c>
      <c r="C571" s="14" t="s">
        <v>2177</v>
      </c>
      <c r="D571" s="14" t="s">
        <v>3902</v>
      </c>
      <c r="E571" s="14" t="s">
        <v>3903</v>
      </c>
      <c r="F571" s="14" t="s">
        <v>3904</v>
      </c>
      <c r="G571" s="14" t="s">
        <v>3504</v>
      </c>
      <c r="H571" s="14" t="s">
        <v>2181</v>
      </c>
      <c r="I571" s="14"/>
      <c r="J571" s="14" t="s">
        <v>2181</v>
      </c>
      <c r="K571" s="14" t="s">
        <v>3905</v>
      </c>
      <c r="L571" s="14" t="s">
        <v>3906</v>
      </c>
      <c r="M571" s="13" t="s">
        <v>3907</v>
      </c>
    </row>
    <row r="572" spans="1:13" x14ac:dyDescent="0.25">
      <c r="A572" s="16" t="s">
        <v>538</v>
      </c>
      <c r="B572" s="14" t="s">
        <v>3908</v>
      </c>
      <c r="C572" s="14" t="s">
        <v>2177</v>
      </c>
      <c r="D572" s="14" t="s">
        <v>3909</v>
      </c>
      <c r="E572" s="14" t="s">
        <v>3910</v>
      </c>
      <c r="F572" s="14" t="s">
        <v>3904</v>
      </c>
      <c r="G572" s="14" t="s">
        <v>3504</v>
      </c>
      <c r="H572" s="14" t="s">
        <v>2181</v>
      </c>
      <c r="I572" s="14"/>
      <c r="J572" s="14" t="s">
        <v>2181</v>
      </c>
      <c r="K572" s="14" t="s">
        <v>3911</v>
      </c>
      <c r="L572" s="14" t="s">
        <v>3912</v>
      </c>
      <c r="M572" s="13" t="s">
        <v>738</v>
      </c>
    </row>
    <row r="573" spans="1:13" x14ac:dyDescent="0.25">
      <c r="A573" s="16" t="s">
        <v>740</v>
      </c>
      <c r="B573" s="14" t="s">
        <v>3913</v>
      </c>
      <c r="C573" s="14" t="s">
        <v>2177</v>
      </c>
      <c r="D573" s="14" t="s">
        <v>3914</v>
      </c>
      <c r="E573" s="14" t="s">
        <v>3915</v>
      </c>
      <c r="F573" s="14" t="s">
        <v>3904</v>
      </c>
      <c r="G573" s="14" t="s">
        <v>3504</v>
      </c>
      <c r="H573" s="14" t="s">
        <v>2181</v>
      </c>
      <c r="I573" s="14"/>
      <c r="J573" s="14" t="s">
        <v>2181</v>
      </c>
      <c r="K573" s="14" t="s">
        <v>3916</v>
      </c>
      <c r="L573" s="14" t="s">
        <v>3912</v>
      </c>
      <c r="M573" s="13" t="s">
        <v>742</v>
      </c>
    </row>
    <row r="574" spans="1:13" x14ac:dyDescent="0.25">
      <c r="A574" s="16" t="s">
        <v>51</v>
      </c>
      <c r="B574" s="14" t="s">
        <v>3917</v>
      </c>
      <c r="C574" s="14" t="s">
        <v>2177</v>
      </c>
      <c r="D574" s="14" t="s">
        <v>3918</v>
      </c>
      <c r="E574" s="14" t="s">
        <v>3919</v>
      </c>
      <c r="F574" s="14" t="s">
        <v>3904</v>
      </c>
      <c r="G574" s="14" t="s">
        <v>3504</v>
      </c>
      <c r="H574" s="14" t="s">
        <v>2181</v>
      </c>
      <c r="I574" s="14"/>
      <c r="J574" s="14" t="s">
        <v>2181</v>
      </c>
      <c r="K574" s="14" t="s">
        <v>3920</v>
      </c>
      <c r="L574" s="14" t="s">
        <v>3912</v>
      </c>
      <c r="M574" s="13" t="s">
        <v>744</v>
      </c>
    </row>
    <row r="575" spans="1:13" x14ac:dyDescent="0.25">
      <c r="A575" s="16" t="s">
        <v>3921</v>
      </c>
      <c r="B575" s="14" t="s">
        <v>3922</v>
      </c>
      <c r="C575" s="14" t="s">
        <v>2177</v>
      </c>
      <c r="D575" s="14" t="s">
        <v>3918</v>
      </c>
      <c r="E575" s="14" t="s">
        <v>3919</v>
      </c>
      <c r="F575" s="14" t="s">
        <v>3904</v>
      </c>
      <c r="G575" s="14" t="s">
        <v>3504</v>
      </c>
      <c r="H575" s="14" t="s">
        <v>2181</v>
      </c>
      <c r="I575" s="14"/>
      <c r="J575" s="14" t="s">
        <v>2181</v>
      </c>
      <c r="K575" s="14" t="s">
        <v>3920</v>
      </c>
      <c r="L575" s="14" t="s">
        <v>3912</v>
      </c>
      <c r="M575" s="13" t="s">
        <v>3923</v>
      </c>
    </row>
    <row r="576" spans="1:13" x14ac:dyDescent="0.25">
      <c r="A576" s="16" t="s">
        <v>745</v>
      </c>
      <c r="B576" s="14" t="s">
        <v>3924</v>
      </c>
      <c r="C576" s="14" t="s">
        <v>2177</v>
      </c>
      <c r="D576" s="14" t="s">
        <v>3918</v>
      </c>
      <c r="E576" s="14" t="s">
        <v>3919</v>
      </c>
      <c r="F576" s="14" t="s">
        <v>3904</v>
      </c>
      <c r="G576" s="14" t="s">
        <v>3504</v>
      </c>
      <c r="H576" s="14" t="s">
        <v>2181</v>
      </c>
      <c r="I576" s="14"/>
      <c r="J576" s="14" t="s">
        <v>2181</v>
      </c>
      <c r="K576" s="14" t="s">
        <v>3920</v>
      </c>
      <c r="L576" s="14" t="s">
        <v>3912</v>
      </c>
      <c r="M576" s="13" t="s">
        <v>746</v>
      </c>
    </row>
    <row r="577" spans="1:13" x14ac:dyDescent="0.25">
      <c r="A577" s="16" t="s">
        <v>540</v>
      </c>
      <c r="B577" s="14" t="s">
        <v>3925</v>
      </c>
      <c r="C577" s="14" t="s">
        <v>2177</v>
      </c>
      <c r="D577" s="14" t="s">
        <v>3926</v>
      </c>
      <c r="E577" s="14" t="s">
        <v>3927</v>
      </c>
      <c r="F577" s="14" t="s">
        <v>3904</v>
      </c>
      <c r="G577" s="14" t="s">
        <v>3504</v>
      </c>
      <c r="H577" s="14" t="s">
        <v>2181</v>
      </c>
      <c r="I577" s="14"/>
      <c r="J577" s="14" t="s">
        <v>2181</v>
      </c>
      <c r="K577" s="14" t="s">
        <v>3928</v>
      </c>
      <c r="L577" s="14" t="s">
        <v>3912</v>
      </c>
      <c r="M577" s="13" t="s">
        <v>747</v>
      </c>
    </row>
    <row r="578" spans="1:13" x14ac:dyDescent="0.25">
      <c r="A578" s="16" t="s">
        <v>748</v>
      </c>
      <c r="B578" s="14" t="s">
        <v>3929</v>
      </c>
      <c r="C578" s="14" t="s">
        <v>2177</v>
      </c>
      <c r="D578" s="14" t="s">
        <v>3926</v>
      </c>
      <c r="E578" s="14" t="s">
        <v>3927</v>
      </c>
      <c r="F578" s="14" t="s">
        <v>3904</v>
      </c>
      <c r="G578" s="14" t="s">
        <v>3504</v>
      </c>
      <c r="H578" s="14" t="s">
        <v>2181</v>
      </c>
      <c r="I578" s="14"/>
      <c r="J578" s="14" t="s">
        <v>2181</v>
      </c>
      <c r="K578" s="14" t="s">
        <v>3928</v>
      </c>
      <c r="L578" s="14" t="s">
        <v>3912</v>
      </c>
      <c r="M578" s="13" t="s">
        <v>749</v>
      </c>
    </row>
    <row r="579" spans="1:13" x14ac:dyDescent="0.25">
      <c r="A579" s="16" t="s">
        <v>1618</v>
      </c>
      <c r="B579" s="14" t="s">
        <v>3930</v>
      </c>
      <c r="C579" s="14" t="s">
        <v>2177</v>
      </c>
      <c r="D579" s="14" t="s">
        <v>3926</v>
      </c>
      <c r="E579" s="14" t="s">
        <v>3927</v>
      </c>
      <c r="F579" s="14" t="s">
        <v>3904</v>
      </c>
      <c r="G579" s="14" t="s">
        <v>3504</v>
      </c>
      <c r="H579" s="14" t="s">
        <v>2181</v>
      </c>
      <c r="I579" s="14"/>
      <c r="J579" s="14" t="s">
        <v>2181</v>
      </c>
      <c r="K579" s="14" t="s">
        <v>3928</v>
      </c>
      <c r="L579" s="14" t="s">
        <v>3912</v>
      </c>
      <c r="M579" s="13" t="s">
        <v>3931</v>
      </c>
    </row>
    <row r="580" spans="1:13" x14ac:dyDescent="0.25">
      <c r="A580" s="16" t="s">
        <v>1620</v>
      </c>
      <c r="B580" s="14" t="s">
        <v>3932</v>
      </c>
      <c r="C580" s="14" t="s">
        <v>2177</v>
      </c>
      <c r="D580" s="14" t="s">
        <v>3926</v>
      </c>
      <c r="E580" s="14" t="s">
        <v>3927</v>
      </c>
      <c r="F580" s="14" t="s">
        <v>3904</v>
      </c>
      <c r="G580" s="14" t="s">
        <v>3504</v>
      </c>
      <c r="H580" s="14" t="s">
        <v>2181</v>
      </c>
      <c r="I580" s="14"/>
      <c r="J580" s="14" t="s">
        <v>2181</v>
      </c>
      <c r="K580" s="14" t="s">
        <v>3928</v>
      </c>
      <c r="L580" s="14" t="s">
        <v>3912</v>
      </c>
      <c r="M580" s="13" t="s">
        <v>3933</v>
      </c>
    </row>
    <row r="581" spans="1:13" x14ac:dyDescent="0.25">
      <c r="A581" s="16" t="s">
        <v>750</v>
      </c>
      <c r="B581" s="14" t="s">
        <v>3934</v>
      </c>
      <c r="C581" s="14" t="s">
        <v>2177</v>
      </c>
      <c r="D581" s="14" t="s">
        <v>3926</v>
      </c>
      <c r="E581" s="14" t="s">
        <v>3927</v>
      </c>
      <c r="F581" s="14" t="s">
        <v>3904</v>
      </c>
      <c r="G581" s="14" t="s">
        <v>3504</v>
      </c>
      <c r="H581" s="14" t="s">
        <v>2181</v>
      </c>
      <c r="I581" s="14"/>
      <c r="J581" s="14" t="s">
        <v>2181</v>
      </c>
      <c r="K581" s="14" t="s">
        <v>3928</v>
      </c>
      <c r="L581" s="14" t="s">
        <v>3912</v>
      </c>
      <c r="M581" s="13" t="s">
        <v>751</v>
      </c>
    </row>
    <row r="582" spans="1:13" x14ac:dyDescent="0.25">
      <c r="A582" s="16" t="s">
        <v>752</v>
      </c>
      <c r="B582" s="14" t="s">
        <v>3935</v>
      </c>
      <c r="C582" s="14" t="s">
        <v>2177</v>
      </c>
      <c r="D582" s="14" t="s">
        <v>3926</v>
      </c>
      <c r="E582" s="14" t="s">
        <v>3927</v>
      </c>
      <c r="F582" s="14" t="s">
        <v>3904</v>
      </c>
      <c r="G582" s="14" t="s">
        <v>3504</v>
      </c>
      <c r="H582" s="14" t="s">
        <v>2181</v>
      </c>
      <c r="I582" s="14"/>
      <c r="J582" s="14" t="s">
        <v>2181</v>
      </c>
      <c r="K582" s="14" t="s">
        <v>3928</v>
      </c>
      <c r="L582" s="14" t="s">
        <v>3912</v>
      </c>
      <c r="M582" s="13" t="s">
        <v>753</v>
      </c>
    </row>
    <row r="583" spans="1:13" x14ac:dyDescent="0.25">
      <c r="A583" s="16" t="s">
        <v>542</v>
      </c>
      <c r="B583" s="14" t="s">
        <v>3936</v>
      </c>
      <c r="C583" s="14" t="s">
        <v>2177</v>
      </c>
      <c r="D583" s="14" t="s">
        <v>3937</v>
      </c>
      <c r="E583" s="14" t="s">
        <v>3938</v>
      </c>
      <c r="F583" s="14" t="s">
        <v>3904</v>
      </c>
      <c r="G583" s="14" t="s">
        <v>3504</v>
      </c>
      <c r="H583" s="14" t="s">
        <v>2181</v>
      </c>
      <c r="I583" s="14"/>
      <c r="J583" s="14" t="s">
        <v>2181</v>
      </c>
      <c r="K583" s="14" t="s">
        <v>3939</v>
      </c>
      <c r="L583" s="14" t="s">
        <v>3912</v>
      </c>
      <c r="M583" s="13" t="s">
        <v>754</v>
      </c>
    </row>
    <row r="584" spans="1:13" x14ac:dyDescent="0.25">
      <c r="A584" s="16" t="s">
        <v>755</v>
      </c>
      <c r="B584" s="14" t="s">
        <v>3940</v>
      </c>
      <c r="C584" s="14" t="s">
        <v>2177</v>
      </c>
      <c r="D584" s="14" t="s">
        <v>3937</v>
      </c>
      <c r="E584" s="14" t="s">
        <v>3938</v>
      </c>
      <c r="F584" s="14" t="s">
        <v>3904</v>
      </c>
      <c r="G584" s="14" t="s">
        <v>3504</v>
      </c>
      <c r="H584" s="14" t="s">
        <v>2181</v>
      </c>
      <c r="I584" s="14"/>
      <c r="J584" s="14" t="s">
        <v>2181</v>
      </c>
      <c r="K584" s="14" t="s">
        <v>3939</v>
      </c>
      <c r="L584" s="14" t="s">
        <v>3912</v>
      </c>
      <c r="M584" s="13" t="s">
        <v>756</v>
      </c>
    </row>
    <row r="585" spans="1:13" x14ac:dyDescent="0.25">
      <c r="A585" s="16" t="s">
        <v>758</v>
      </c>
      <c r="B585" s="14" t="s">
        <v>3941</v>
      </c>
      <c r="C585" s="14" t="s">
        <v>2177</v>
      </c>
      <c r="D585" s="14" t="s">
        <v>3937</v>
      </c>
      <c r="E585" s="14" t="s">
        <v>3938</v>
      </c>
      <c r="F585" s="14" t="s">
        <v>3904</v>
      </c>
      <c r="G585" s="14" t="s">
        <v>3504</v>
      </c>
      <c r="H585" s="14" t="s">
        <v>2181</v>
      </c>
      <c r="I585" s="14"/>
      <c r="J585" s="14" t="s">
        <v>2181</v>
      </c>
      <c r="K585" s="14" t="s">
        <v>3939</v>
      </c>
      <c r="L585" s="14" t="s">
        <v>3912</v>
      </c>
      <c r="M585" s="13" t="s">
        <v>759</v>
      </c>
    </row>
    <row r="586" spans="1:13" x14ac:dyDescent="0.25">
      <c r="A586" s="16" t="s">
        <v>760</v>
      </c>
      <c r="B586" s="14" t="s">
        <v>3942</v>
      </c>
      <c r="C586" s="14" t="s">
        <v>2177</v>
      </c>
      <c r="D586" s="14" t="s">
        <v>3937</v>
      </c>
      <c r="E586" s="14" t="s">
        <v>3938</v>
      </c>
      <c r="F586" s="14" t="s">
        <v>3904</v>
      </c>
      <c r="G586" s="14" t="s">
        <v>3504</v>
      </c>
      <c r="H586" s="14" t="s">
        <v>2181</v>
      </c>
      <c r="I586" s="14"/>
      <c r="J586" s="14" t="s">
        <v>2181</v>
      </c>
      <c r="K586" s="14" t="s">
        <v>3939</v>
      </c>
      <c r="L586" s="14" t="s">
        <v>3912</v>
      </c>
      <c r="M586" s="13" t="s">
        <v>761</v>
      </c>
    </row>
    <row r="587" spans="1:13" x14ac:dyDescent="0.25">
      <c r="A587" s="16" t="s">
        <v>763</v>
      </c>
      <c r="B587" s="14" t="s">
        <v>3943</v>
      </c>
      <c r="C587" s="14" t="s">
        <v>2177</v>
      </c>
      <c r="D587" s="14" t="s">
        <v>3937</v>
      </c>
      <c r="E587" s="14" t="s">
        <v>3938</v>
      </c>
      <c r="F587" s="14" t="s">
        <v>3904</v>
      </c>
      <c r="G587" s="14" t="s">
        <v>3504</v>
      </c>
      <c r="H587" s="14" t="s">
        <v>2181</v>
      </c>
      <c r="I587" s="14"/>
      <c r="J587" s="14" t="s">
        <v>2181</v>
      </c>
      <c r="K587" s="14" t="s">
        <v>3939</v>
      </c>
      <c r="L587" s="14" t="s">
        <v>3912</v>
      </c>
      <c r="M587" s="13" t="s">
        <v>764</v>
      </c>
    </row>
    <row r="588" spans="1:13" x14ac:dyDescent="0.25">
      <c r="A588" s="16" t="s">
        <v>766</v>
      </c>
      <c r="B588" s="14" t="s">
        <v>3944</v>
      </c>
      <c r="C588" s="14" t="s">
        <v>2177</v>
      </c>
      <c r="D588" s="14" t="s">
        <v>3937</v>
      </c>
      <c r="E588" s="14" t="s">
        <v>3938</v>
      </c>
      <c r="F588" s="14" t="s">
        <v>3904</v>
      </c>
      <c r="G588" s="14" t="s">
        <v>3504</v>
      </c>
      <c r="H588" s="14" t="s">
        <v>2181</v>
      </c>
      <c r="I588" s="14"/>
      <c r="J588" s="14" t="s">
        <v>2181</v>
      </c>
      <c r="K588" s="14" t="s">
        <v>3939</v>
      </c>
      <c r="L588" s="14" t="s">
        <v>3912</v>
      </c>
      <c r="M588" s="13" t="s">
        <v>767</v>
      </c>
    </row>
    <row r="589" spans="1:13" x14ac:dyDescent="0.25">
      <c r="A589" s="16" t="s">
        <v>769</v>
      </c>
      <c r="B589" s="14" t="s">
        <v>3945</v>
      </c>
      <c r="C589" s="14" t="s">
        <v>2177</v>
      </c>
      <c r="D589" s="14" t="s">
        <v>3946</v>
      </c>
      <c r="E589" s="14" t="s">
        <v>3947</v>
      </c>
      <c r="F589" s="14" t="s">
        <v>3904</v>
      </c>
      <c r="G589" s="14" t="s">
        <v>3504</v>
      </c>
      <c r="H589" s="14" t="s">
        <v>2181</v>
      </c>
      <c r="I589" s="14"/>
      <c r="J589" s="14" t="s">
        <v>2181</v>
      </c>
      <c r="K589" s="14" t="s">
        <v>3948</v>
      </c>
      <c r="L589" s="14" t="s">
        <v>3912</v>
      </c>
      <c r="M589" s="13" t="s">
        <v>770</v>
      </c>
    </row>
    <row r="590" spans="1:13" x14ac:dyDescent="0.25">
      <c r="A590" s="16" t="s">
        <v>772</v>
      </c>
      <c r="B590" s="14" t="s">
        <v>3949</v>
      </c>
      <c r="C590" s="14" t="s">
        <v>2177</v>
      </c>
      <c r="D590" s="14" t="s">
        <v>3950</v>
      </c>
      <c r="E590" s="14" t="s">
        <v>3951</v>
      </c>
      <c r="F590" s="14" t="s">
        <v>2180</v>
      </c>
      <c r="G590" s="14" t="s">
        <v>2180</v>
      </c>
      <c r="H590" s="14" t="s">
        <v>2181</v>
      </c>
      <c r="I590" s="14"/>
      <c r="J590" s="14" t="s">
        <v>2181</v>
      </c>
      <c r="K590" s="14" t="s">
        <v>3952</v>
      </c>
      <c r="L590" s="14" t="s">
        <v>3953</v>
      </c>
      <c r="M590" s="13" t="s">
        <v>773</v>
      </c>
    </row>
    <row r="591" spans="1:13" x14ac:dyDescent="0.25">
      <c r="A591" s="16" t="s">
        <v>3954</v>
      </c>
      <c r="B591" s="14" t="s">
        <v>3955</v>
      </c>
      <c r="C591" s="14" t="s">
        <v>2177</v>
      </c>
      <c r="D591" s="14" t="s">
        <v>3956</v>
      </c>
      <c r="E591" s="14" t="s">
        <v>3957</v>
      </c>
      <c r="F591" s="14" t="s">
        <v>3904</v>
      </c>
      <c r="G591" s="14" t="s">
        <v>3504</v>
      </c>
      <c r="H591" s="14" t="s">
        <v>2181</v>
      </c>
      <c r="I591" s="14"/>
      <c r="J591" s="14" t="s">
        <v>2181</v>
      </c>
      <c r="K591" s="14" t="s">
        <v>3958</v>
      </c>
      <c r="L591" s="14" t="s">
        <v>3912</v>
      </c>
      <c r="M591" s="13" t="s">
        <v>3959</v>
      </c>
    </row>
    <row r="592" spans="1:13" x14ac:dyDescent="0.25">
      <c r="A592" s="16" t="s">
        <v>3960</v>
      </c>
      <c r="B592" s="14" t="s">
        <v>3961</v>
      </c>
      <c r="C592" s="14" t="s">
        <v>2177</v>
      </c>
      <c r="D592" s="14" t="s">
        <v>3962</v>
      </c>
      <c r="E592" s="14" t="s">
        <v>3963</v>
      </c>
      <c r="F592" s="14" t="s">
        <v>3904</v>
      </c>
      <c r="G592" s="14" t="s">
        <v>3504</v>
      </c>
      <c r="H592" s="14" t="s">
        <v>2181</v>
      </c>
      <c r="I592" s="14"/>
      <c r="J592" s="14" t="s">
        <v>2181</v>
      </c>
      <c r="K592" s="14" t="s">
        <v>3964</v>
      </c>
      <c r="L592" s="14" t="s">
        <v>3912</v>
      </c>
      <c r="M592" s="13" t="s">
        <v>3965</v>
      </c>
    </row>
    <row r="593" spans="1:13" x14ac:dyDescent="0.25">
      <c r="A593" s="16" t="s">
        <v>3966</v>
      </c>
      <c r="B593" s="14" t="s">
        <v>3967</v>
      </c>
      <c r="C593" s="14" t="s">
        <v>2177</v>
      </c>
      <c r="D593" s="14" t="s">
        <v>3968</v>
      </c>
      <c r="E593" s="14" t="s">
        <v>3969</v>
      </c>
      <c r="F593" s="14" t="s">
        <v>3904</v>
      </c>
      <c r="G593" s="14" t="s">
        <v>3504</v>
      </c>
      <c r="H593" s="14" t="s">
        <v>2181</v>
      </c>
      <c r="I593" s="14"/>
      <c r="J593" s="14" t="s">
        <v>2181</v>
      </c>
      <c r="K593" s="14" t="s">
        <v>3970</v>
      </c>
      <c r="L593" s="14" t="s">
        <v>3912</v>
      </c>
      <c r="M593" s="13" t="s">
        <v>3971</v>
      </c>
    </row>
    <row r="594" spans="1:13" x14ac:dyDescent="0.25">
      <c r="A594" s="16" t="s">
        <v>774</v>
      </c>
      <c r="B594" s="14" t="s">
        <v>3972</v>
      </c>
      <c r="C594" s="14" t="s">
        <v>2177</v>
      </c>
      <c r="D594" s="14" t="s">
        <v>3968</v>
      </c>
      <c r="E594" s="14" t="s">
        <v>3969</v>
      </c>
      <c r="F594" s="14" t="s">
        <v>3904</v>
      </c>
      <c r="G594" s="14" t="s">
        <v>3504</v>
      </c>
      <c r="H594" s="14" t="s">
        <v>2181</v>
      </c>
      <c r="I594" s="14"/>
      <c r="J594" s="14" t="s">
        <v>2181</v>
      </c>
      <c r="K594" s="14" t="s">
        <v>3970</v>
      </c>
      <c r="L594" s="14" t="s">
        <v>3912</v>
      </c>
      <c r="M594" s="13" t="s">
        <v>775</v>
      </c>
    </row>
    <row r="595" spans="1:13" x14ac:dyDescent="0.25">
      <c r="A595" s="16" t="s">
        <v>776</v>
      </c>
      <c r="B595" s="14" t="s">
        <v>3973</v>
      </c>
      <c r="C595" s="14" t="s">
        <v>2177</v>
      </c>
      <c r="D595" s="14" t="s">
        <v>3974</v>
      </c>
      <c r="E595" s="14" t="s">
        <v>3975</v>
      </c>
      <c r="F595" s="14" t="s">
        <v>3904</v>
      </c>
      <c r="G595" s="14" t="s">
        <v>3504</v>
      </c>
      <c r="H595" s="14" t="s">
        <v>2181</v>
      </c>
      <c r="I595" s="14"/>
      <c r="J595" s="14" t="s">
        <v>2181</v>
      </c>
      <c r="K595" s="14" t="s">
        <v>3976</v>
      </c>
      <c r="L595" s="14" t="s">
        <v>3912</v>
      </c>
      <c r="M595" s="13" t="s">
        <v>777</v>
      </c>
    </row>
    <row r="596" spans="1:13" x14ac:dyDescent="0.25">
      <c r="A596" s="16" t="s">
        <v>3977</v>
      </c>
      <c r="B596" s="14" t="s">
        <v>3978</v>
      </c>
      <c r="C596" s="14" t="s">
        <v>2177</v>
      </c>
      <c r="D596" s="14" t="s">
        <v>3968</v>
      </c>
      <c r="E596" s="14" t="s">
        <v>3969</v>
      </c>
      <c r="F596" s="14" t="s">
        <v>3904</v>
      </c>
      <c r="G596" s="14" t="s">
        <v>3504</v>
      </c>
      <c r="H596" s="14" t="s">
        <v>2181</v>
      </c>
      <c r="I596" s="14"/>
      <c r="J596" s="14" t="s">
        <v>2181</v>
      </c>
      <c r="K596" s="14" t="s">
        <v>3970</v>
      </c>
      <c r="L596" s="14" t="s">
        <v>3912</v>
      </c>
      <c r="M596" s="13" t="s">
        <v>3979</v>
      </c>
    </row>
    <row r="597" spans="1:13" x14ac:dyDescent="0.25">
      <c r="A597" s="16" t="s">
        <v>3980</v>
      </c>
      <c r="B597" s="14" t="s">
        <v>3981</v>
      </c>
      <c r="C597" s="14" t="s">
        <v>2177</v>
      </c>
      <c r="D597" s="14" t="s">
        <v>3968</v>
      </c>
      <c r="E597" s="14" t="s">
        <v>3969</v>
      </c>
      <c r="F597" s="14" t="s">
        <v>3904</v>
      </c>
      <c r="G597" s="14" t="s">
        <v>3504</v>
      </c>
      <c r="H597" s="14" t="s">
        <v>2181</v>
      </c>
      <c r="I597" s="14"/>
      <c r="J597" s="14" t="s">
        <v>2181</v>
      </c>
      <c r="K597" s="14" t="s">
        <v>3970</v>
      </c>
      <c r="L597" s="14" t="s">
        <v>3912</v>
      </c>
      <c r="M597" s="13" t="s">
        <v>3982</v>
      </c>
    </row>
    <row r="598" spans="1:13" x14ac:dyDescent="0.25">
      <c r="A598" s="16" t="s">
        <v>778</v>
      </c>
      <c r="B598" s="14" t="s">
        <v>3983</v>
      </c>
      <c r="C598" s="14" t="s">
        <v>2177</v>
      </c>
      <c r="D598" s="14" t="s">
        <v>3984</v>
      </c>
      <c r="E598" s="14" t="s">
        <v>3985</v>
      </c>
      <c r="F598" s="14" t="s">
        <v>3904</v>
      </c>
      <c r="G598" s="14" t="s">
        <v>3504</v>
      </c>
      <c r="H598" s="14" t="s">
        <v>2181</v>
      </c>
      <c r="I598" s="14"/>
      <c r="J598" s="14" t="s">
        <v>2181</v>
      </c>
      <c r="K598" s="14" t="s">
        <v>3986</v>
      </c>
      <c r="L598" s="14" t="s">
        <v>3912</v>
      </c>
      <c r="M598" s="13" t="s">
        <v>779</v>
      </c>
    </row>
    <row r="599" spans="1:13" x14ac:dyDescent="0.25">
      <c r="A599" s="16" t="s">
        <v>3987</v>
      </c>
      <c r="B599" s="14" t="s">
        <v>3988</v>
      </c>
      <c r="C599" s="14" t="s">
        <v>2177</v>
      </c>
      <c r="D599" s="14" t="s">
        <v>3968</v>
      </c>
      <c r="E599" s="14" t="s">
        <v>3969</v>
      </c>
      <c r="F599" s="14" t="s">
        <v>3904</v>
      </c>
      <c r="G599" s="14" t="s">
        <v>3504</v>
      </c>
      <c r="H599" s="14" t="s">
        <v>2181</v>
      </c>
      <c r="I599" s="14"/>
      <c r="J599" s="14" t="s">
        <v>2181</v>
      </c>
      <c r="K599" s="14" t="s">
        <v>3970</v>
      </c>
      <c r="L599" s="14" t="s">
        <v>3912</v>
      </c>
      <c r="M599" s="13" t="s">
        <v>3989</v>
      </c>
    </row>
    <row r="600" spans="1:13" x14ac:dyDescent="0.25">
      <c r="A600" s="16" t="s">
        <v>3990</v>
      </c>
      <c r="B600" s="14" t="s">
        <v>3991</v>
      </c>
      <c r="C600" s="14" t="s">
        <v>2177</v>
      </c>
      <c r="D600" s="14" t="s">
        <v>3992</v>
      </c>
      <c r="E600" s="14" t="s">
        <v>3993</v>
      </c>
      <c r="F600" s="14" t="s">
        <v>3904</v>
      </c>
      <c r="G600" s="14" t="s">
        <v>3504</v>
      </c>
      <c r="H600" s="14" t="s">
        <v>2181</v>
      </c>
      <c r="I600" s="14"/>
      <c r="J600" s="14" t="s">
        <v>2181</v>
      </c>
      <c r="K600" s="14" t="s">
        <v>3994</v>
      </c>
      <c r="L600" s="14" t="s">
        <v>3912</v>
      </c>
      <c r="M600" s="13" t="s">
        <v>3995</v>
      </c>
    </row>
    <row r="601" spans="1:13" x14ac:dyDescent="0.25">
      <c r="A601" s="16" t="s">
        <v>3996</v>
      </c>
      <c r="B601" s="14" t="s">
        <v>3997</v>
      </c>
      <c r="C601" s="14" t="s">
        <v>2177</v>
      </c>
      <c r="D601" s="14" t="s">
        <v>3998</v>
      </c>
      <c r="E601" s="14" t="s">
        <v>3999</v>
      </c>
      <c r="F601" s="14" t="s">
        <v>3904</v>
      </c>
      <c r="G601" s="14" t="s">
        <v>3504</v>
      </c>
      <c r="H601" s="14" t="s">
        <v>2181</v>
      </c>
      <c r="I601" s="14"/>
      <c r="J601" s="14" t="s">
        <v>2181</v>
      </c>
      <c r="K601" s="14" t="s">
        <v>4000</v>
      </c>
      <c r="L601" s="14" t="s">
        <v>3912</v>
      </c>
      <c r="M601" s="13" t="s">
        <v>4001</v>
      </c>
    </row>
    <row r="602" spans="1:13" x14ac:dyDescent="0.25">
      <c r="A602" s="16" t="s">
        <v>4002</v>
      </c>
      <c r="B602" s="14" t="s">
        <v>4003</v>
      </c>
      <c r="C602" s="14" t="s">
        <v>2177</v>
      </c>
      <c r="D602" s="14" t="s">
        <v>4004</v>
      </c>
      <c r="E602" s="14" t="s">
        <v>4005</v>
      </c>
      <c r="F602" s="14" t="s">
        <v>3904</v>
      </c>
      <c r="G602" s="14" t="s">
        <v>3504</v>
      </c>
      <c r="H602" s="14" t="s">
        <v>2181</v>
      </c>
      <c r="I602" s="14"/>
      <c r="J602" s="14" t="s">
        <v>2181</v>
      </c>
      <c r="K602" s="14" t="s">
        <v>4006</v>
      </c>
      <c r="L602" s="14" t="s">
        <v>3912</v>
      </c>
      <c r="M602" s="13" t="s">
        <v>4007</v>
      </c>
    </row>
    <row r="603" spans="1:13" x14ac:dyDescent="0.25">
      <c r="A603" s="16" t="s">
        <v>4008</v>
      </c>
      <c r="B603" s="14" t="s">
        <v>4009</v>
      </c>
      <c r="C603" s="14" t="s">
        <v>2177</v>
      </c>
      <c r="D603" s="14" t="s">
        <v>3992</v>
      </c>
      <c r="E603" s="14" t="s">
        <v>3993</v>
      </c>
      <c r="F603" s="14" t="s">
        <v>3904</v>
      </c>
      <c r="G603" s="14" t="s">
        <v>3504</v>
      </c>
      <c r="H603" s="14" t="s">
        <v>2181</v>
      </c>
      <c r="I603" s="14"/>
      <c r="J603" s="14" t="s">
        <v>2181</v>
      </c>
      <c r="K603" s="14" t="s">
        <v>3994</v>
      </c>
      <c r="L603" s="14" t="s">
        <v>3912</v>
      </c>
      <c r="M603" s="13" t="s">
        <v>4010</v>
      </c>
    </row>
    <row r="604" spans="1:13" x14ac:dyDescent="0.25">
      <c r="A604" s="16" t="s">
        <v>780</v>
      </c>
      <c r="B604" s="14" t="s">
        <v>4011</v>
      </c>
      <c r="C604" s="14" t="s">
        <v>2177</v>
      </c>
      <c r="D604" s="14" t="s">
        <v>3984</v>
      </c>
      <c r="E604" s="14" t="s">
        <v>3985</v>
      </c>
      <c r="F604" s="14" t="s">
        <v>3904</v>
      </c>
      <c r="G604" s="14" t="s">
        <v>3504</v>
      </c>
      <c r="H604" s="14" t="s">
        <v>2181</v>
      </c>
      <c r="I604" s="14"/>
      <c r="J604" s="14" t="s">
        <v>2181</v>
      </c>
      <c r="K604" s="14" t="s">
        <v>3986</v>
      </c>
      <c r="L604" s="14" t="s">
        <v>3912</v>
      </c>
      <c r="M604" s="13" t="s">
        <v>781</v>
      </c>
    </row>
    <row r="605" spans="1:13" x14ac:dyDescent="0.25">
      <c r="A605" s="16" t="s">
        <v>52</v>
      </c>
      <c r="B605" s="14" t="s">
        <v>4012</v>
      </c>
      <c r="C605" s="14" t="s">
        <v>2177</v>
      </c>
      <c r="D605" s="14" t="s">
        <v>4013</v>
      </c>
      <c r="E605" s="14" t="s">
        <v>4014</v>
      </c>
      <c r="F605" s="14" t="s">
        <v>3904</v>
      </c>
      <c r="G605" s="14" t="s">
        <v>3504</v>
      </c>
      <c r="H605" s="14" t="s">
        <v>2181</v>
      </c>
      <c r="I605" s="14"/>
      <c r="J605" s="14" t="s">
        <v>2181</v>
      </c>
      <c r="K605" s="14" t="s">
        <v>4015</v>
      </c>
      <c r="L605" s="14" t="s">
        <v>3912</v>
      </c>
      <c r="M605" s="13" t="s">
        <v>782</v>
      </c>
    </row>
    <row r="606" spans="1:13" x14ac:dyDescent="0.25">
      <c r="A606" s="16" t="s">
        <v>783</v>
      </c>
      <c r="B606" s="14" t="s">
        <v>4016</v>
      </c>
      <c r="C606" s="14" t="s">
        <v>2177</v>
      </c>
      <c r="D606" s="14" t="s">
        <v>4017</v>
      </c>
      <c r="E606" s="14" t="s">
        <v>4018</v>
      </c>
      <c r="F606" s="14" t="s">
        <v>3904</v>
      </c>
      <c r="G606" s="14" t="s">
        <v>3504</v>
      </c>
      <c r="H606" s="14" t="s">
        <v>2181</v>
      </c>
      <c r="I606" s="14"/>
      <c r="J606" s="14" t="s">
        <v>2181</v>
      </c>
      <c r="K606" s="14" t="s">
        <v>4019</v>
      </c>
      <c r="L606" s="14" t="s">
        <v>3912</v>
      </c>
      <c r="M606" s="13" t="s">
        <v>784</v>
      </c>
    </row>
    <row r="607" spans="1:13" x14ac:dyDescent="0.25">
      <c r="A607" s="16" t="s">
        <v>544</v>
      </c>
      <c r="B607" s="14" t="s">
        <v>4020</v>
      </c>
      <c r="C607" s="14" t="s">
        <v>2177</v>
      </c>
      <c r="D607" s="14" t="s">
        <v>4021</v>
      </c>
      <c r="E607" s="14" t="s">
        <v>4022</v>
      </c>
      <c r="F607" s="14" t="s">
        <v>2180</v>
      </c>
      <c r="G607" s="14" t="s">
        <v>2180</v>
      </c>
      <c r="H607" s="14" t="s">
        <v>2181</v>
      </c>
      <c r="I607" s="14"/>
      <c r="J607" s="14" t="s">
        <v>2181</v>
      </c>
      <c r="K607" s="14" t="s">
        <v>4023</v>
      </c>
      <c r="L607" s="14" t="s">
        <v>4024</v>
      </c>
      <c r="M607" s="13" t="s">
        <v>785</v>
      </c>
    </row>
    <row r="608" spans="1:13" x14ac:dyDescent="0.25">
      <c r="A608" s="16" t="s">
        <v>53</v>
      </c>
      <c r="B608" s="14" t="s">
        <v>4025</v>
      </c>
      <c r="C608" s="14" t="s">
        <v>2177</v>
      </c>
      <c r="D608" s="14" t="s">
        <v>4021</v>
      </c>
      <c r="E608" s="14" t="s">
        <v>4022</v>
      </c>
      <c r="F608" s="14" t="s">
        <v>2180</v>
      </c>
      <c r="G608" s="14" t="s">
        <v>2180</v>
      </c>
      <c r="H608" s="14" t="s">
        <v>2181</v>
      </c>
      <c r="I608" s="14"/>
      <c r="J608" s="14" t="s">
        <v>2181</v>
      </c>
      <c r="K608" s="14" t="s">
        <v>4023</v>
      </c>
      <c r="L608" s="14" t="s">
        <v>4024</v>
      </c>
      <c r="M608" s="13" t="s">
        <v>787</v>
      </c>
    </row>
    <row r="609" spans="1:13" x14ac:dyDescent="0.25">
      <c r="A609" s="16" t="s">
        <v>788</v>
      </c>
      <c r="B609" s="14" t="s">
        <v>4026</v>
      </c>
      <c r="C609" s="14" t="s">
        <v>2177</v>
      </c>
      <c r="D609" s="14" t="s">
        <v>4021</v>
      </c>
      <c r="E609" s="14" t="s">
        <v>4022</v>
      </c>
      <c r="F609" s="14" t="s">
        <v>2180</v>
      </c>
      <c r="G609" s="14" t="s">
        <v>2180</v>
      </c>
      <c r="H609" s="14" t="s">
        <v>2181</v>
      </c>
      <c r="I609" s="14"/>
      <c r="J609" s="14" t="s">
        <v>2181</v>
      </c>
      <c r="K609" s="14" t="s">
        <v>4023</v>
      </c>
      <c r="L609" s="14" t="s">
        <v>4024</v>
      </c>
      <c r="M609" s="13" t="s">
        <v>790</v>
      </c>
    </row>
    <row r="610" spans="1:13" x14ac:dyDescent="0.25">
      <c r="A610" s="16" t="s">
        <v>791</v>
      </c>
      <c r="B610" s="14" t="s">
        <v>4027</v>
      </c>
      <c r="C610" s="14" t="s">
        <v>2177</v>
      </c>
      <c r="D610" s="14" t="s">
        <v>4021</v>
      </c>
      <c r="E610" s="14" t="s">
        <v>4022</v>
      </c>
      <c r="F610" s="14" t="s">
        <v>2180</v>
      </c>
      <c r="G610" s="14" t="s">
        <v>2180</v>
      </c>
      <c r="H610" s="14" t="s">
        <v>2181</v>
      </c>
      <c r="I610" s="14"/>
      <c r="J610" s="14" t="s">
        <v>2181</v>
      </c>
      <c r="K610" s="14" t="s">
        <v>4023</v>
      </c>
      <c r="L610" s="14" t="s">
        <v>4024</v>
      </c>
      <c r="M610" s="13" t="s">
        <v>792</v>
      </c>
    </row>
    <row r="611" spans="1:13" x14ac:dyDescent="0.25">
      <c r="A611" s="16" t="s">
        <v>54</v>
      </c>
      <c r="B611" s="14" t="s">
        <v>4028</v>
      </c>
      <c r="C611" s="14" t="s">
        <v>2177</v>
      </c>
      <c r="D611" s="14" t="s">
        <v>4021</v>
      </c>
      <c r="E611" s="14" t="s">
        <v>4022</v>
      </c>
      <c r="F611" s="14" t="s">
        <v>2180</v>
      </c>
      <c r="G611" s="14" t="s">
        <v>2180</v>
      </c>
      <c r="H611" s="14" t="s">
        <v>2181</v>
      </c>
      <c r="I611" s="14"/>
      <c r="J611" s="14" t="s">
        <v>2181</v>
      </c>
      <c r="K611" s="14" t="s">
        <v>4023</v>
      </c>
      <c r="L611" s="14" t="s">
        <v>4024</v>
      </c>
      <c r="M611" s="13" t="s">
        <v>794</v>
      </c>
    </row>
    <row r="612" spans="1:13" x14ac:dyDescent="0.25">
      <c r="A612" s="16" t="s">
        <v>1642</v>
      </c>
      <c r="B612" s="14" t="s">
        <v>4029</v>
      </c>
      <c r="C612" s="14" t="s">
        <v>2177</v>
      </c>
      <c r="D612" s="14" t="s">
        <v>4021</v>
      </c>
      <c r="E612" s="14" t="s">
        <v>4022</v>
      </c>
      <c r="F612" s="14" t="s">
        <v>2180</v>
      </c>
      <c r="G612" s="14" t="s">
        <v>2180</v>
      </c>
      <c r="H612" s="14" t="s">
        <v>2181</v>
      </c>
      <c r="I612" s="14"/>
      <c r="J612" s="14" t="s">
        <v>2181</v>
      </c>
      <c r="K612" s="14" t="s">
        <v>4023</v>
      </c>
      <c r="L612" s="14" t="s">
        <v>4024</v>
      </c>
      <c r="M612" s="13" t="s">
        <v>4030</v>
      </c>
    </row>
    <row r="613" spans="1:13" x14ac:dyDescent="0.25">
      <c r="A613" s="16" t="s">
        <v>55</v>
      </c>
      <c r="B613" s="14" t="s">
        <v>4031</v>
      </c>
      <c r="C613" s="14" t="s">
        <v>2177</v>
      </c>
      <c r="D613" s="14" t="s">
        <v>4032</v>
      </c>
      <c r="E613" s="14" t="s">
        <v>4033</v>
      </c>
      <c r="F613" s="14" t="s">
        <v>2180</v>
      </c>
      <c r="G613" s="14" t="s">
        <v>2180</v>
      </c>
      <c r="H613" s="14" t="s">
        <v>2181</v>
      </c>
      <c r="I613" s="14"/>
      <c r="J613" s="14" t="s">
        <v>2181</v>
      </c>
      <c r="K613" s="14" t="s">
        <v>4034</v>
      </c>
      <c r="L613" s="14" t="s">
        <v>4035</v>
      </c>
      <c r="M613" s="13" t="s">
        <v>796</v>
      </c>
    </row>
    <row r="614" spans="1:13" x14ac:dyDescent="0.25">
      <c r="A614" s="16" t="s">
        <v>338</v>
      </c>
      <c r="B614" s="14" t="s">
        <v>4036</v>
      </c>
      <c r="C614" s="14" t="s">
        <v>2177</v>
      </c>
      <c r="D614" s="14" t="s">
        <v>4032</v>
      </c>
      <c r="E614" s="14" t="s">
        <v>4033</v>
      </c>
      <c r="F614" s="14" t="s">
        <v>2180</v>
      </c>
      <c r="G614" s="14" t="s">
        <v>2180</v>
      </c>
      <c r="H614" s="14" t="s">
        <v>2181</v>
      </c>
      <c r="I614" s="14"/>
      <c r="J614" s="14" t="s">
        <v>2181</v>
      </c>
      <c r="K614" s="14" t="s">
        <v>4034</v>
      </c>
      <c r="L614" s="14" t="s">
        <v>4035</v>
      </c>
      <c r="M614" s="13" t="s">
        <v>798</v>
      </c>
    </row>
    <row r="615" spans="1:13" x14ac:dyDescent="0.25">
      <c r="A615" s="16" t="s">
        <v>546</v>
      </c>
      <c r="B615" s="14" t="s">
        <v>4037</v>
      </c>
      <c r="C615" s="14" t="s">
        <v>2177</v>
      </c>
      <c r="D615" s="14" t="s">
        <v>4032</v>
      </c>
      <c r="E615" s="14" t="s">
        <v>4033</v>
      </c>
      <c r="F615" s="14" t="s">
        <v>2180</v>
      </c>
      <c r="G615" s="14" t="s">
        <v>2180</v>
      </c>
      <c r="H615" s="14" t="s">
        <v>2181</v>
      </c>
      <c r="I615" s="14"/>
      <c r="J615" s="14" t="s">
        <v>2181</v>
      </c>
      <c r="K615" s="14" t="s">
        <v>4034</v>
      </c>
      <c r="L615" s="14" t="s">
        <v>4035</v>
      </c>
      <c r="M615" s="13" t="s">
        <v>799</v>
      </c>
    </row>
    <row r="616" spans="1:13" x14ac:dyDescent="0.25">
      <c r="A616" s="16" t="s">
        <v>801</v>
      </c>
      <c r="B616" s="14" t="s">
        <v>4038</v>
      </c>
      <c r="C616" s="14" t="s">
        <v>2177</v>
      </c>
      <c r="D616" s="14" t="s">
        <v>4032</v>
      </c>
      <c r="E616" s="14" t="s">
        <v>4033</v>
      </c>
      <c r="F616" s="14" t="s">
        <v>2180</v>
      </c>
      <c r="G616" s="14" t="s">
        <v>2180</v>
      </c>
      <c r="H616" s="14" t="s">
        <v>2181</v>
      </c>
      <c r="I616" s="14"/>
      <c r="J616" s="14" t="s">
        <v>2181</v>
      </c>
      <c r="K616" s="14" t="s">
        <v>4034</v>
      </c>
      <c r="L616" s="14" t="s">
        <v>4035</v>
      </c>
      <c r="M616" s="13" t="s">
        <v>802</v>
      </c>
    </row>
    <row r="617" spans="1:13" x14ac:dyDescent="0.25">
      <c r="A617" s="16" t="s">
        <v>803</v>
      </c>
      <c r="B617" s="14" t="s">
        <v>4039</v>
      </c>
      <c r="C617" s="14" t="s">
        <v>2177</v>
      </c>
      <c r="D617" s="14" t="s">
        <v>4032</v>
      </c>
      <c r="E617" s="14" t="s">
        <v>4033</v>
      </c>
      <c r="F617" s="14" t="s">
        <v>2180</v>
      </c>
      <c r="G617" s="14" t="s">
        <v>2180</v>
      </c>
      <c r="H617" s="14" t="s">
        <v>2181</v>
      </c>
      <c r="I617" s="14"/>
      <c r="J617" s="14" t="s">
        <v>2181</v>
      </c>
      <c r="K617" s="14" t="s">
        <v>4034</v>
      </c>
      <c r="L617" s="14" t="s">
        <v>4035</v>
      </c>
      <c r="M617" s="13" t="s">
        <v>804</v>
      </c>
    </row>
    <row r="618" spans="1:13" x14ac:dyDescent="0.25">
      <c r="A618" s="16" t="s">
        <v>56</v>
      </c>
      <c r="B618" s="14" t="s">
        <v>4040</v>
      </c>
      <c r="C618" s="14" t="s">
        <v>2177</v>
      </c>
      <c r="D618" s="14" t="s">
        <v>4041</v>
      </c>
      <c r="E618" s="14" t="s">
        <v>4042</v>
      </c>
      <c r="F618" s="14" t="s">
        <v>2180</v>
      </c>
      <c r="G618" s="14" t="s">
        <v>2180</v>
      </c>
      <c r="H618" s="14" t="s">
        <v>2181</v>
      </c>
      <c r="I618" s="14"/>
      <c r="J618" s="14" t="s">
        <v>2181</v>
      </c>
      <c r="K618" s="14" t="s">
        <v>4043</v>
      </c>
      <c r="L618" s="14" t="s">
        <v>4044</v>
      </c>
      <c r="M618" s="13" t="s">
        <v>805</v>
      </c>
    </row>
    <row r="619" spans="1:13" x14ac:dyDescent="0.25">
      <c r="A619" s="16" t="s">
        <v>1650</v>
      </c>
      <c r="B619" s="14" t="s">
        <v>4045</v>
      </c>
      <c r="C619" s="14" t="s">
        <v>2177</v>
      </c>
      <c r="D619" s="14" t="s">
        <v>4041</v>
      </c>
      <c r="E619" s="14" t="s">
        <v>4042</v>
      </c>
      <c r="F619" s="14" t="s">
        <v>2180</v>
      </c>
      <c r="G619" s="14" t="s">
        <v>2180</v>
      </c>
      <c r="H619" s="14" t="s">
        <v>2181</v>
      </c>
      <c r="I619" s="14"/>
      <c r="J619" s="14" t="s">
        <v>2181</v>
      </c>
      <c r="K619" s="14" t="s">
        <v>4043</v>
      </c>
      <c r="L619" s="14" t="s">
        <v>4044</v>
      </c>
      <c r="M619" s="13" t="s">
        <v>4046</v>
      </c>
    </row>
    <row r="620" spans="1:13" x14ac:dyDescent="0.25">
      <c r="A620" s="16" t="s">
        <v>4047</v>
      </c>
      <c r="B620" s="14" t="s">
        <v>4048</v>
      </c>
      <c r="C620" s="14" t="s">
        <v>2177</v>
      </c>
      <c r="D620" s="14" t="s">
        <v>4041</v>
      </c>
      <c r="E620" s="14" t="s">
        <v>4042</v>
      </c>
      <c r="F620" s="14" t="s">
        <v>2180</v>
      </c>
      <c r="G620" s="14" t="s">
        <v>2180</v>
      </c>
      <c r="H620" s="14" t="s">
        <v>2181</v>
      </c>
      <c r="I620" s="14"/>
      <c r="J620" s="14" t="s">
        <v>2181</v>
      </c>
      <c r="K620" s="14" t="s">
        <v>4043</v>
      </c>
      <c r="L620" s="14" t="s">
        <v>4044</v>
      </c>
      <c r="M620" s="13" t="s">
        <v>4049</v>
      </c>
    </row>
    <row r="621" spans="1:13" x14ac:dyDescent="0.25">
      <c r="A621" s="16" t="s">
        <v>4050</v>
      </c>
      <c r="B621" s="14" t="s">
        <v>4051</v>
      </c>
      <c r="C621" s="14" t="s">
        <v>2177</v>
      </c>
      <c r="D621" s="14" t="s">
        <v>4041</v>
      </c>
      <c r="E621" s="14" t="s">
        <v>4042</v>
      </c>
      <c r="F621" s="14" t="s">
        <v>2180</v>
      </c>
      <c r="G621" s="14" t="s">
        <v>2180</v>
      </c>
      <c r="H621" s="14" t="s">
        <v>2181</v>
      </c>
      <c r="I621" s="14"/>
      <c r="J621" s="14" t="s">
        <v>2181</v>
      </c>
      <c r="K621" s="14" t="s">
        <v>4043</v>
      </c>
      <c r="L621" s="14" t="s">
        <v>4044</v>
      </c>
      <c r="M621" s="13" t="s">
        <v>4052</v>
      </c>
    </row>
    <row r="622" spans="1:13" x14ac:dyDescent="0.25">
      <c r="A622" s="16" t="s">
        <v>4053</v>
      </c>
      <c r="B622" s="14" t="s">
        <v>4054</v>
      </c>
      <c r="C622" s="14" t="s">
        <v>2177</v>
      </c>
      <c r="D622" s="14" t="s">
        <v>4041</v>
      </c>
      <c r="E622" s="14" t="s">
        <v>4042</v>
      </c>
      <c r="F622" s="14" t="s">
        <v>2180</v>
      </c>
      <c r="G622" s="14" t="s">
        <v>2180</v>
      </c>
      <c r="H622" s="14" t="s">
        <v>2181</v>
      </c>
      <c r="I622" s="14"/>
      <c r="J622" s="14" t="s">
        <v>2181</v>
      </c>
      <c r="K622" s="14" t="s">
        <v>4043</v>
      </c>
      <c r="L622" s="14" t="s">
        <v>4044</v>
      </c>
      <c r="M622" s="13" t="s">
        <v>4055</v>
      </c>
    </row>
    <row r="623" spans="1:13" x14ac:dyDescent="0.25">
      <c r="A623" s="16" t="s">
        <v>4056</v>
      </c>
      <c r="B623" s="14" t="s">
        <v>4057</v>
      </c>
      <c r="C623" s="14" t="s">
        <v>2177</v>
      </c>
      <c r="D623" s="14" t="s">
        <v>4041</v>
      </c>
      <c r="E623" s="14" t="s">
        <v>4042</v>
      </c>
      <c r="F623" s="14" t="s">
        <v>2180</v>
      </c>
      <c r="G623" s="14" t="s">
        <v>2180</v>
      </c>
      <c r="H623" s="14" t="s">
        <v>2181</v>
      </c>
      <c r="I623" s="14"/>
      <c r="J623" s="14" t="s">
        <v>2181</v>
      </c>
      <c r="K623" s="14" t="s">
        <v>4043</v>
      </c>
      <c r="L623" s="14" t="s">
        <v>4044</v>
      </c>
      <c r="M623" s="13" t="s">
        <v>4058</v>
      </c>
    </row>
    <row r="624" spans="1:13" x14ac:dyDescent="0.25">
      <c r="A624" s="16" t="s">
        <v>57</v>
      </c>
      <c r="B624" s="14" t="s">
        <v>4059</v>
      </c>
      <c r="C624" s="14" t="s">
        <v>2177</v>
      </c>
      <c r="D624" s="14" t="s">
        <v>4060</v>
      </c>
      <c r="E624" s="14" t="s">
        <v>4061</v>
      </c>
      <c r="F624" s="14" t="s">
        <v>2180</v>
      </c>
      <c r="G624" s="14" t="s">
        <v>2180</v>
      </c>
      <c r="H624" s="14" t="s">
        <v>2181</v>
      </c>
      <c r="I624" s="14"/>
      <c r="J624" s="14" t="s">
        <v>2181</v>
      </c>
      <c r="K624" s="14" t="s">
        <v>4062</v>
      </c>
      <c r="L624" s="14" t="s">
        <v>4063</v>
      </c>
      <c r="M624" s="13" t="s">
        <v>806</v>
      </c>
    </row>
    <row r="625" spans="1:13" x14ac:dyDescent="0.25">
      <c r="A625" s="16" t="s">
        <v>4064</v>
      </c>
      <c r="B625" s="14" t="s">
        <v>4065</v>
      </c>
      <c r="C625" s="14" t="s">
        <v>2177</v>
      </c>
      <c r="D625" s="14" t="s">
        <v>4066</v>
      </c>
      <c r="E625" s="14" t="s">
        <v>4067</v>
      </c>
      <c r="F625" s="14" t="s">
        <v>2180</v>
      </c>
      <c r="G625" s="14" t="s">
        <v>2180</v>
      </c>
      <c r="H625" s="14" t="s">
        <v>2181</v>
      </c>
      <c r="I625" s="14"/>
      <c r="J625" s="14" t="s">
        <v>2181</v>
      </c>
      <c r="K625" s="14" t="s">
        <v>4068</v>
      </c>
      <c r="L625" s="14" t="s">
        <v>4069</v>
      </c>
      <c r="M625" s="13" t="s">
        <v>4070</v>
      </c>
    </row>
    <row r="626" spans="1:13" x14ac:dyDescent="0.25">
      <c r="A626" s="16" t="s">
        <v>1032</v>
      </c>
      <c r="B626" s="14" t="s">
        <v>4071</v>
      </c>
      <c r="C626" s="14" t="s">
        <v>2177</v>
      </c>
      <c r="D626" s="14" t="s">
        <v>4066</v>
      </c>
      <c r="E626" s="14" t="s">
        <v>4067</v>
      </c>
      <c r="F626" s="14" t="s">
        <v>2180</v>
      </c>
      <c r="G626" s="14" t="s">
        <v>2180</v>
      </c>
      <c r="H626" s="14" t="s">
        <v>2181</v>
      </c>
      <c r="I626" s="14"/>
      <c r="J626" s="14" t="s">
        <v>2181</v>
      </c>
      <c r="K626" s="14" t="s">
        <v>4068</v>
      </c>
      <c r="L626" s="14" t="s">
        <v>4069</v>
      </c>
      <c r="M626" s="13" t="s">
        <v>1033</v>
      </c>
    </row>
    <row r="627" spans="1:13" x14ac:dyDescent="0.25">
      <c r="A627" s="16" t="s">
        <v>1034</v>
      </c>
      <c r="B627" s="14" t="s">
        <v>4072</v>
      </c>
      <c r="C627" s="14" t="s">
        <v>2177</v>
      </c>
      <c r="D627" s="14" t="s">
        <v>4073</v>
      </c>
      <c r="E627" s="14" t="s">
        <v>4074</v>
      </c>
      <c r="F627" s="14" t="s">
        <v>2180</v>
      </c>
      <c r="G627" s="14" t="s">
        <v>2180</v>
      </c>
      <c r="H627" s="14" t="s">
        <v>2181</v>
      </c>
      <c r="I627" s="14"/>
      <c r="J627" s="14" t="s">
        <v>2181</v>
      </c>
      <c r="K627" s="14" t="s">
        <v>4075</v>
      </c>
      <c r="L627" s="14" t="s">
        <v>4069</v>
      </c>
      <c r="M627" s="13" t="s">
        <v>1035</v>
      </c>
    </row>
    <row r="628" spans="1:13" x14ac:dyDescent="0.25">
      <c r="A628" s="16" t="s">
        <v>4076</v>
      </c>
      <c r="B628" s="14" t="s">
        <v>4077</v>
      </c>
      <c r="C628" s="14" t="s">
        <v>2177</v>
      </c>
      <c r="D628" s="14" t="s">
        <v>4078</v>
      </c>
      <c r="E628" s="14" t="s">
        <v>4079</v>
      </c>
      <c r="F628" s="14" t="s">
        <v>2180</v>
      </c>
      <c r="G628" s="14" t="s">
        <v>2180</v>
      </c>
      <c r="H628" s="14" t="s">
        <v>2181</v>
      </c>
      <c r="I628" s="14"/>
      <c r="J628" s="14" t="s">
        <v>2181</v>
      </c>
      <c r="K628" s="14" t="s">
        <v>4080</v>
      </c>
      <c r="L628" s="14" t="s">
        <v>4069</v>
      </c>
      <c r="M628" s="13" t="s">
        <v>4081</v>
      </c>
    </row>
    <row r="629" spans="1:13" x14ac:dyDescent="0.25">
      <c r="A629" s="16" t="s">
        <v>1036</v>
      </c>
      <c r="B629" s="14" t="s">
        <v>4082</v>
      </c>
      <c r="C629" s="14" t="s">
        <v>2177</v>
      </c>
      <c r="D629" s="14" t="s">
        <v>4083</v>
      </c>
      <c r="E629" s="14" t="s">
        <v>4084</v>
      </c>
      <c r="F629" s="14" t="s">
        <v>2180</v>
      </c>
      <c r="G629" s="14" t="s">
        <v>2180</v>
      </c>
      <c r="H629" s="14" t="s">
        <v>2181</v>
      </c>
      <c r="I629" s="14"/>
      <c r="J629" s="14" t="s">
        <v>2181</v>
      </c>
      <c r="K629" s="14" t="s">
        <v>4085</v>
      </c>
      <c r="L629" s="14" t="s">
        <v>4069</v>
      </c>
      <c r="M629" s="13" t="s">
        <v>1037</v>
      </c>
    </row>
    <row r="630" spans="1:13" x14ac:dyDescent="0.25">
      <c r="A630" s="16" t="s">
        <v>4086</v>
      </c>
      <c r="B630" s="14" t="s">
        <v>4087</v>
      </c>
      <c r="C630" s="14" t="s">
        <v>2177</v>
      </c>
      <c r="D630" s="14" t="s">
        <v>4088</v>
      </c>
      <c r="E630" s="14" t="s">
        <v>4089</v>
      </c>
      <c r="F630" s="14" t="s">
        <v>2180</v>
      </c>
      <c r="G630" s="14" t="s">
        <v>2180</v>
      </c>
      <c r="H630" s="14" t="s">
        <v>2181</v>
      </c>
      <c r="I630" s="14"/>
      <c r="J630" s="14" t="s">
        <v>2181</v>
      </c>
      <c r="K630" s="14" t="s">
        <v>4090</v>
      </c>
      <c r="L630" s="14" t="s">
        <v>4069</v>
      </c>
      <c r="M630" s="13" t="s">
        <v>4091</v>
      </c>
    </row>
    <row r="631" spans="1:13" x14ac:dyDescent="0.25">
      <c r="A631" s="16" t="s">
        <v>4092</v>
      </c>
      <c r="B631" s="14" t="s">
        <v>4093</v>
      </c>
      <c r="C631" s="14" t="s">
        <v>2177</v>
      </c>
      <c r="D631" s="14" t="s">
        <v>4094</v>
      </c>
      <c r="E631" s="14" t="s">
        <v>4095</v>
      </c>
      <c r="F631" s="14" t="s">
        <v>2180</v>
      </c>
      <c r="G631" s="14" t="s">
        <v>2180</v>
      </c>
      <c r="H631" s="14" t="s">
        <v>2181</v>
      </c>
      <c r="I631" s="14"/>
      <c r="J631" s="14" t="s">
        <v>2181</v>
      </c>
      <c r="K631" s="14" t="s">
        <v>4096</v>
      </c>
      <c r="L631" s="14" t="s">
        <v>4069</v>
      </c>
      <c r="M631" s="13" t="s">
        <v>4097</v>
      </c>
    </row>
    <row r="632" spans="1:13" x14ac:dyDescent="0.25">
      <c r="A632" s="16" t="s">
        <v>1038</v>
      </c>
      <c r="B632" s="14" t="s">
        <v>4098</v>
      </c>
      <c r="C632" s="14" t="s">
        <v>2177</v>
      </c>
      <c r="D632" s="14" t="s">
        <v>4099</v>
      </c>
      <c r="E632" s="14" t="s">
        <v>4100</v>
      </c>
      <c r="F632" s="14" t="s">
        <v>2180</v>
      </c>
      <c r="G632" s="14" t="s">
        <v>2180</v>
      </c>
      <c r="H632" s="14" t="s">
        <v>2181</v>
      </c>
      <c r="I632" s="14"/>
      <c r="J632" s="14" t="s">
        <v>2181</v>
      </c>
      <c r="K632" s="14" t="s">
        <v>4101</v>
      </c>
      <c r="L632" s="14" t="s">
        <v>4069</v>
      </c>
      <c r="M632" s="13" t="s">
        <v>1039</v>
      </c>
    </row>
    <row r="633" spans="1:13" x14ac:dyDescent="0.25">
      <c r="A633" s="16" t="s">
        <v>4102</v>
      </c>
      <c r="B633" s="14" t="s">
        <v>4103</v>
      </c>
      <c r="C633" s="14" t="s">
        <v>2177</v>
      </c>
      <c r="D633" s="14" t="s">
        <v>4104</v>
      </c>
      <c r="E633" s="14" t="s">
        <v>4105</v>
      </c>
      <c r="F633" s="14" t="s">
        <v>2180</v>
      </c>
      <c r="G633" s="14" t="s">
        <v>2180</v>
      </c>
      <c r="H633" s="14" t="s">
        <v>2181</v>
      </c>
      <c r="I633" s="14"/>
      <c r="J633" s="14" t="s">
        <v>2181</v>
      </c>
      <c r="K633" s="14" t="s">
        <v>4106</v>
      </c>
      <c r="L633" s="14" t="s">
        <v>4069</v>
      </c>
      <c r="M633" s="13" t="s">
        <v>4107</v>
      </c>
    </row>
    <row r="634" spans="1:13" x14ac:dyDescent="0.25">
      <c r="A634" s="16" t="s">
        <v>62</v>
      </c>
      <c r="B634" s="14" t="s">
        <v>4108</v>
      </c>
      <c r="C634" s="14" t="s">
        <v>2177</v>
      </c>
      <c r="D634" s="14" t="s">
        <v>4109</v>
      </c>
      <c r="E634" s="14" t="s">
        <v>4110</v>
      </c>
      <c r="F634" s="14" t="s">
        <v>3904</v>
      </c>
      <c r="G634" s="14" t="s">
        <v>3504</v>
      </c>
      <c r="H634" s="14" t="s">
        <v>2181</v>
      </c>
      <c r="I634" s="14"/>
      <c r="J634" s="14" t="s">
        <v>2181</v>
      </c>
      <c r="K634" s="14" t="s">
        <v>4111</v>
      </c>
      <c r="L634" s="14" t="s">
        <v>4112</v>
      </c>
      <c r="M634" s="13" t="s">
        <v>808</v>
      </c>
    </row>
    <row r="635" spans="1:13" x14ac:dyDescent="0.25">
      <c r="A635" s="16" t="s">
        <v>809</v>
      </c>
      <c r="B635" s="14" t="s">
        <v>4113</v>
      </c>
      <c r="C635" s="14" t="s">
        <v>2177</v>
      </c>
      <c r="D635" s="14" t="s">
        <v>4109</v>
      </c>
      <c r="E635" s="14" t="s">
        <v>4110</v>
      </c>
      <c r="F635" s="14" t="s">
        <v>3904</v>
      </c>
      <c r="G635" s="14" t="s">
        <v>3504</v>
      </c>
      <c r="H635" s="14" t="s">
        <v>2181</v>
      </c>
      <c r="I635" s="14"/>
      <c r="J635" s="14" t="s">
        <v>2181</v>
      </c>
      <c r="K635" s="14" t="s">
        <v>4111</v>
      </c>
      <c r="L635" s="14" t="s">
        <v>4112</v>
      </c>
      <c r="M635" s="13" t="s">
        <v>810</v>
      </c>
    </row>
    <row r="636" spans="1:13" x14ac:dyDescent="0.25">
      <c r="A636" s="16" t="s">
        <v>4114</v>
      </c>
      <c r="B636" s="14" t="s">
        <v>4115</v>
      </c>
      <c r="C636" s="14" t="s">
        <v>2177</v>
      </c>
      <c r="D636" s="14" t="s">
        <v>4109</v>
      </c>
      <c r="E636" s="14" t="s">
        <v>4110</v>
      </c>
      <c r="F636" s="14" t="s">
        <v>3904</v>
      </c>
      <c r="G636" s="14" t="s">
        <v>3504</v>
      </c>
      <c r="H636" s="14" t="s">
        <v>2181</v>
      </c>
      <c r="I636" s="14"/>
      <c r="J636" s="14" t="s">
        <v>2181</v>
      </c>
      <c r="K636" s="14" t="s">
        <v>4111</v>
      </c>
      <c r="L636" s="14" t="s">
        <v>4112</v>
      </c>
      <c r="M636" s="13" t="s">
        <v>4116</v>
      </c>
    </row>
    <row r="637" spans="1:13" x14ac:dyDescent="0.25">
      <c r="A637" s="16" t="s">
        <v>811</v>
      </c>
      <c r="B637" s="14" t="s">
        <v>4117</v>
      </c>
      <c r="C637" s="14" t="s">
        <v>2177</v>
      </c>
      <c r="D637" s="14" t="s">
        <v>4109</v>
      </c>
      <c r="E637" s="14" t="s">
        <v>4110</v>
      </c>
      <c r="F637" s="14" t="s">
        <v>3904</v>
      </c>
      <c r="G637" s="14" t="s">
        <v>3504</v>
      </c>
      <c r="H637" s="14" t="s">
        <v>2181</v>
      </c>
      <c r="I637" s="14"/>
      <c r="J637" s="14" t="s">
        <v>2181</v>
      </c>
      <c r="K637" s="14" t="s">
        <v>4111</v>
      </c>
      <c r="L637" s="14" t="s">
        <v>4112</v>
      </c>
      <c r="M637" s="13" t="s">
        <v>812</v>
      </c>
    </row>
    <row r="638" spans="1:13" x14ac:dyDescent="0.25">
      <c r="A638" s="16" t="s">
        <v>63</v>
      </c>
      <c r="B638" s="14" t="s">
        <v>4118</v>
      </c>
      <c r="C638" s="14" t="s">
        <v>2177</v>
      </c>
      <c r="D638" s="14" t="s">
        <v>4109</v>
      </c>
      <c r="E638" s="14" t="s">
        <v>4110</v>
      </c>
      <c r="F638" s="14" t="s">
        <v>3904</v>
      </c>
      <c r="G638" s="14" t="s">
        <v>3504</v>
      </c>
      <c r="H638" s="14" t="s">
        <v>2181</v>
      </c>
      <c r="I638" s="14"/>
      <c r="J638" s="14" t="s">
        <v>2181</v>
      </c>
      <c r="K638" s="14" t="s">
        <v>4111</v>
      </c>
      <c r="L638" s="14" t="s">
        <v>4112</v>
      </c>
      <c r="M638" s="13" t="s">
        <v>813</v>
      </c>
    </row>
    <row r="639" spans="1:13" x14ac:dyDescent="0.25">
      <c r="A639" s="16" t="s">
        <v>1660</v>
      </c>
      <c r="B639" s="14" t="s">
        <v>4119</v>
      </c>
      <c r="C639" s="14" t="s">
        <v>2177</v>
      </c>
      <c r="D639" s="14" t="s">
        <v>4109</v>
      </c>
      <c r="E639" s="14" t="s">
        <v>4110</v>
      </c>
      <c r="F639" s="14" t="s">
        <v>3904</v>
      </c>
      <c r="G639" s="14" t="s">
        <v>3504</v>
      </c>
      <c r="H639" s="14" t="s">
        <v>2181</v>
      </c>
      <c r="I639" s="14"/>
      <c r="J639" s="14" t="s">
        <v>2181</v>
      </c>
      <c r="K639" s="14" t="s">
        <v>4111</v>
      </c>
      <c r="L639" s="14" t="s">
        <v>4112</v>
      </c>
      <c r="M639" s="13" t="s">
        <v>4120</v>
      </c>
    </row>
    <row r="640" spans="1:13" x14ac:dyDescent="0.25">
      <c r="A640" s="16" t="s">
        <v>64</v>
      </c>
      <c r="B640" s="14" t="s">
        <v>4121</v>
      </c>
      <c r="C640" s="14" t="s">
        <v>2177</v>
      </c>
      <c r="D640" s="14" t="s">
        <v>4109</v>
      </c>
      <c r="E640" s="14" t="s">
        <v>4110</v>
      </c>
      <c r="F640" s="14" t="s">
        <v>3904</v>
      </c>
      <c r="G640" s="14" t="s">
        <v>3504</v>
      </c>
      <c r="H640" s="14" t="s">
        <v>2181</v>
      </c>
      <c r="I640" s="14"/>
      <c r="J640" s="14" t="s">
        <v>2181</v>
      </c>
      <c r="K640" s="14" t="s">
        <v>4111</v>
      </c>
      <c r="L640" s="14" t="s">
        <v>4112</v>
      </c>
      <c r="M640" s="13" t="s">
        <v>814</v>
      </c>
    </row>
    <row r="641" spans="1:13" x14ac:dyDescent="0.25">
      <c r="A641" s="16" t="s">
        <v>65</v>
      </c>
      <c r="B641" s="14" t="s">
        <v>4122</v>
      </c>
      <c r="C641" s="14" t="s">
        <v>2177</v>
      </c>
      <c r="D641" s="14" t="s">
        <v>4109</v>
      </c>
      <c r="E641" s="14" t="s">
        <v>4110</v>
      </c>
      <c r="F641" s="14" t="s">
        <v>3904</v>
      </c>
      <c r="G641" s="14" t="s">
        <v>3504</v>
      </c>
      <c r="H641" s="14" t="s">
        <v>2181</v>
      </c>
      <c r="I641" s="14"/>
      <c r="J641" s="14" t="s">
        <v>2181</v>
      </c>
      <c r="K641" s="14" t="s">
        <v>4111</v>
      </c>
      <c r="L641" s="14" t="s">
        <v>4112</v>
      </c>
      <c r="M641" s="13" t="s">
        <v>815</v>
      </c>
    </row>
    <row r="642" spans="1:13" x14ac:dyDescent="0.25">
      <c r="A642" s="16" t="s">
        <v>66</v>
      </c>
      <c r="B642" s="14" t="s">
        <v>4123</v>
      </c>
      <c r="C642" s="14" t="s">
        <v>2177</v>
      </c>
      <c r="D642" s="14" t="s">
        <v>4109</v>
      </c>
      <c r="E642" s="14" t="s">
        <v>4110</v>
      </c>
      <c r="F642" s="14" t="s">
        <v>3904</v>
      </c>
      <c r="G642" s="14" t="s">
        <v>3504</v>
      </c>
      <c r="H642" s="14" t="s">
        <v>2181</v>
      </c>
      <c r="I642" s="14"/>
      <c r="J642" s="14" t="s">
        <v>2181</v>
      </c>
      <c r="K642" s="14" t="s">
        <v>4111</v>
      </c>
      <c r="L642" s="14" t="s">
        <v>4112</v>
      </c>
      <c r="M642" s="13" t="s">
        <v>816</v>
      </c>
    </row>
    <row r="643" spans="1:13" x14ac:dyDescent="0.25">
      <c r="A643" s="16" t="s">
        <v>67</v>
      </c>
      <c r="B643" s="14" t="s">
        <v>4124</v>
      </c>
      <c r="C643" s="14" t="s">
        <v>2177</v>
      </c>
      <c r="D643" s="14" t="s">
        <v>4109</v>
      </c>
      <c r="E643" s="14" t="s">
        <v>4110</v>
      </c>
      <c r="F643" s="14" t="s">
        <v>3904</v>
      </c>
      <c r="G643" s="14" t="s">
        <v>3504</v>
      </c>
      <c r="H643" s="14" t="s">
        <v>2181</v>
      </c>
      <c r="I643" s="14"/>
      <c r="J643" s="14" t="s">
        <v>2181</v>
      </c>
      <c r="K643" s="14" t="s">
        <v>4111</v>
      </c>
      <c r="L643" s="14" t="s">
        <v>4112</v>
      </c>
      <c r="M643" s="13" t="s">
        <v>818</v>
      </c>
    </row>
    <row r="644" spans="1:13" x14ac:dyDescent="0.25">
      <c r="A644" s="16" t="s">
        <v>4125</v>
      </c>
      <c r="B644" s="14" t="s">
        <v>4126</v>
      </c>
      <c r="C644" s="14" t="s">
        <v>2177</v>
      </c>
      <c r="D644" s="14" t="s">
        <v>4127</v>
      </c>
      <c r="E644" s="14" t="s">
        <v>4128</v>
      </c>
      <c r="F644" s="14" t="s">
        <v>3904</v>
      </c>
      <c r="G644" s="14" t="s">
        <v>3504</v>
      </c>
      <c r="H644" s="14" t="s">
        <v>2181</v>
      </c>
      <c r="I644" s="14"/>
      <c r="J644" s="14" t="s">
        <v>2181</v>
      </c>
      <c r="K644" s="14" t="s">
        <v>4129</v>
      </c>
      <c r="L644" s="14" t="s">
        <v>4112</v>
      </c>
      <c r="M644" s="13" t="s">
        <v>4130</v>
      </c>
    </row>
    <row r="645" spans="1:13" x14ac:dyDescent="0.25">
      <c r="A645" s="16" t="s">
        <v>4131</v>
      </c>
      <c r="B645" s="14" t="s">
        <v>4132</v>
      </c>
      <c r="C645" s="14" t="s">
        <v>2177</v>
      </c>
      <c r="D645" s="14" t="s">
        <v>4133</v>
      </c>
      <c r="E645" s="14" t="s">
        <v>4134</v>
      </c>
      <c r="F645" s="14" t="s">
        <v>3904</v>
      </c>
      <c r="G645" s="14" t="s">
        <v>3504</v>
      </c>
      <c r="H645" s="14" t="s">
        <v>2181</v>
      </c>
      <c r="I645" s="14"/>
      <c r="J645" s="14" t="s">
        <v>2181</v>
      </c>
      <c r="K645" s="14" t="s">
        <v>4135</v>
      </c>
      <c r="L645" s="14" t="s">
        <v>4112</v>
      </c>
      <c r="M645" s="13" t="s">
        <v>4136</v>
      </c>
    </row>
    <row r="646" spans="1:13" x14ac:dyDescent="0.25">
      <c r="A646" s="16" t="s">
        <v>4137</v>
      </c>
      <c r="B646" s="14" t="s">
        <v>4138</v>
      </c>
      <c r="C646" s="14" t="s">
        <v>2177</v>
      </c>
      <c r="D646" s="14" t="s">
        <v>4139</v>
      </c>
      <c r="E646" s="14" t="s">
        <v>4140</v>
      </c>
      <c r="F646" s="14" t="s">
        <v>3904</v>
      </c>
      <c r="G646" s="14" t="s">
        <v>3504</v>
      </c>
      <c r="H646" s="14" t="s">
        <v>2181</v>
      </c>
      <c r="I646" s="14"/>
      <c r="J646" s="14" t="s">
        <v>2181</v>
      </c>
      <c r="K646" s="14" t="s">
        <v>4141</v>
      </c>
      <c r="L646" s="14" t="s">
        <v>4112</v>
      </c>
      <c r="M646" s="13" t="s">
        <v>4142</v>
      </c>
    </row>
    <row r="647" spans="1:13" x14ac:dyDescent="0.25">
      <c r="A647" s="16" t="s">
        <v>549</v>
      </c>
      <c r="B647" s="14" t="s">
        <v>4143</v>
      </c>
      <c r="C647" s="14" t="s">
        <v>2177</v>
      </c>
      <c r="D647" s="14" t="s">
        <v>4144</v>
      </c>
      <c r="E647" s="14" t="s">
        <v>4145</v>
      </c>
      <c r="F647" s="14" t="s">
        <v>2180</v>
      </c>
      <c r="G647" s="14" t="s">
        <v>2180</v>
      </c>
      <c r="H647" s="14" t="s">
        <v>2181</v>
      </c>
      <c r="I647" s="14"/>
      <c r="J647" s="14" t="s">
        <v>2181</v>
      </c>
      <c r="K647" s="14" t="s">
        <v>4146</v>
      </c>
      <c r="L647" s="14" t="s">
        <v>4147</v>
      </c>
      <c r="M647" s="13" t="s">
        <v>820</v>
      </c>
    </row>
    <row r="648" spans="1:13" x14ac:dyDescent="0.25">
      <c r="A648" s="16" t="s">
        <v>821</v>
      </c>
      <c r="B648" s="14" t="s">
        <v>4148</v>
      </c>
      <c r="C648" s="14" t="s">
        <v>2177</v>
      </c>
      <c r="D648" s="14" t="s">
        <v>4144</v>
      </c>
      <c r="E648" s="14" t="s">
        <v>4145</v>
      </c>
      <c r="F648" s="14" t="s">
        <v>2180</v>
      </c>
      <c r="G648" s="14" t="s">
        <v>2180</v>
      </c>
      <c r="H648" s="14" t="s">
        <v>2181</v>
      </c>
      <c r="I648" s="14"/>
      <c r="J648" s="14" t="s">
        <v>2181</v>
      </c>
      <c r="K648" s="14" t="s">
        <v>4146</v>
      </c>
      <c r="L648" s="14" t="s">
        <v>4147</v>
      </c>
      <c r="M648" s="13" t="s">
        <v>822</v>
      </c>
    </row>
    <row r="649" spans="1:13" x14ac:dyDescent="0.25">
      <c r="A649" s="16" t="s">
        <v>4149</v>
      </c>
      <c r="B649" s="14" t="s">
        <v>4150</v>
      </c>
      <c r="C649" s="14" t="s">
        <v>2177</v>
      </c>
      <c r="D649" s="14" t="s">
        <v>4151</v>
      </c>
      <c r="E649" s="14" t="s">
        <v>4152</v>
      </c>
      <c r="F649" s="14" t="s">
        <v>3904</v>
      </c>
      <c r="G649" s="14" t="s">
        <v>3504</v>
      </c>
      <c r="H649" s="14" t="s">
        <v>2181</v>
      </c>
      <c r="I649" s="14"/>
      <c r="J649" s="14" t="s">
        <v>2181</v>
      </c>
      <c r="K649" s="14" t="s">
        <v>4153</v>
      </c>
      <c r="L649" s="14" t="s">
        <v>4154</v>
      </c>
      <c r="M649" s="13" t="s">
        <v>4155</v>
      </c>
    </row>
    <row r="650" spans="1:13" x14ac:dyDescent="0.25">
      <c r="A650" s="16" t="s">
        <v>823</v>
      </c>
      <c r="B650" s="14" t="s">
        <v>4156</v>
      </c>
      <c r="C650" s="14" t="s">
        <v>2177</v>
      </c>
      <c r="D650" s="14" t="s">
        <v>4151</v>
      </c>
      <c r="E650" s="14" t="s">
        <v>4152</v>
      </c>
      <c r="F650" s="14" t="s">
        <v>3904</v>
      </c>
      <c r="G650" s="14" t="s">
        <v>3504</v>
      </c>
      <c r="H650" s="14" t="s">
        <v>2181</v>
      </c>
      <c r="I650" s="14"/>
      <c r="J650" s="14" t="s">
        <v>2181</v>
      </c>
      <c r="K650" s="14" t="s">
        <v>4153</v>
      </c>
      <c r="L650" s="14" t="s">
        <v>4154</v>
      </c>
      <c r="M650" s="13" t="s">
        <v>824</v>
      </c>
    </row>
    <row r="651" spans="1:13" x14ac:dyDescent="0.25">
      <c r="A651" s="16" t="s">
        <v>825</v>
      </c>
      <c r="B651" s="14" t="s">
        <v>4157</v>
      </c>
      <c r="C651" s="14" t="s">
        <v>2177</v>
      </c>
      <c r="D651" s="14" t="s">
        <v>4144</v>
      </c>
      <c r="E651" s="14" t="s">
        <v>4145</v>
      </c>
      <c r="F651" s="14" t="s">
        <v>2180</v>
      </c>
      <c r="G651" s="14" t="s">
        <v>2180</v>
      </c>
      <c r="H651" s="14" t="s">
        <v>2181</v>
      </c>
      <c r="I651" s="14"/>
      <c r="J651" s="14" t="s">
        <v>2181</v>
      </c>
      <c r="K651" s="14" t="s">
        <v>4146</v>
      </c>
      <c r="L651" s="14" t="s">
        <v>4147</v>
      </c>
      <c r="M651" s="13" t="s">
        <v>826</v>
      </c>
    </row>
    <row r="652" spans="1:13" x14ac:dyDescent="0.25">
      <c r="A652" s="16" t="s">
        <v>828</v>
      </c>
      <c r="B652" s="14" t="s">
        <v>4158</v>
      </c>
      <c r="C652" s="14" t="s">
        <v>2177</v>
      </c>
      <c r="D652" s="14" t="s">
        <v>4144</v>
      </c>
      <c r="E652" s="14" t="s">
        <v>4145</v>
      </c>
      <c r="F652" s="14" t="s">
        <v>2180</v>
      </c>
      <c r="G652" s="14" t="s">
        <v>2180</v>
      </c>
      <c r="H652" s="14" t="s">
        <v>2181</v>
      </c>
      <c r="I652" s="14"/>
      <c r="J652" s="14" t="s">
        <v>2181</v>
      </c>
      <c r="K652" s="14" t="s">
        <v>4146</v>
      </c>
      <c r="L652" s="14" t="s">
        <v>4147</v>
      </c>
      <c r="M652" s="13" t="s">
        <v>829</v>
      </c>
    </row>
    <row r="653" spans="1:13" x14ac:dyDescent="0.25">
      <c r="A653" s="16" t="s">
        <v>1670</v>
      </c>
      <c r="B653" s="14" t="s">
        <v>4159</v>
      </c>
      <c r="C653" s="14" t="s">
        <v>2177</v>
      </c>
      <c r="D653" s="14" t="s">
        <v>4144</v>
      </c>
      <c r="E653" s="14" t="s">
        <v>4145</v>
      </c>
      <c r="F653" s="14" t="s">
        <v>2180</v>
      </c>
      <c r="G653" s="14" t="s">
        <v>2180</v>
      </c>
      <c r="H653" s="14" t="s">
        <v>2181</v>
      </c>
      <c r="I653" s="14"/>
      <c r="J653" s="14" t="s">
        <v>2181</v>
      </c>
      <c r="K653" s="14" t="s">
        <v>4146</v>
      </c>
      <c r="L653" s="14" t="s">
        <v>4147</v>
      </c>
      <c r="M653" s="13" t="s">
        <v>4160</v>
      </c>
    </row>
    <row r="654" spans="1:13" x14ac:dyDescent="0.25">
      <c r="A654" s="16" t="s">
        <v>4161</v>
      </c>
      <c r="B654" s="14" t="s">
        <v>4162</v>
      </c>
      <c r="C654" s="14" t="s">
        <v>2177</v>
      </c>
      <c r="D654" s="14" t="s">
        <v>4144</v>
      </c>
      <c r="E654" s="14" t="s">
        <v>4145</v>
      </c>
      <c r="F654" s="14" t="s">
        <v>2180</v>
      </c>
      <c r="G654" s="14" t="s">
        <v>2180</v>
      </c>
      <c r="H654" s="14" t="s">
        <v>2181</v>
      </c>
      <c r="I654" s="14"/>
      <c r="J654" s="14" t="s">
        <v>2181</v>
      </c>
      <c r="K654" s="14" t="s">
        <v>4146</v>
      </c>
      <c r="L654" s="14" t="s">
        <v>4147</v>
      </c>
      <c r="M654" s="13" t="s">
        <v>4163</v>
      </c>
    </row>
    <row r="655" spans="1:13" x14ac:dyDescent="0.25">
      <c r="A655" s="16" t="s">
        <v>4164</v>
      </c>
      <c r="B655" s="14" t="s">
        <v>4165</v>
      </c>
      <c r="C655" s="14" t="s">
        <v>2177</v>
      </c>
      <c r="D655" s="14" t="s">
        <v>4144</v>
      </c>
      <c r="E655" s="14" t="s">
        <v>4145</v>
      </c>
      <c r="F655" s="14" t="s">
        <v>2180</v>
      </c>
      <c r="G655" s="14" t="s">
        <v>2180</v>
      </c>
      <c r="H655" s="14" t="s">
        <v>2181</v>
      </c>
      <c r="I655" s="14"/>
      <c r="J655" s="14" t="s">
        <v>2181</v>
      </c>
      <c r="K655" s="14" t="s">
        <v>4146</v>
      </c>
      <c r="L655" s="14" t="s">
        <v>4147</v>
      </c>
      <c r="M655" s="13" t="s">
        <v>4166</v>
      </c>
    </row>
    <row r="656" spans="1:13" x14ac:dyDescent="0.25">
      <c r="A656" s="16" t="s">
        <v>565</v>
      </c>
      <c r="B656" s="14" t="s">
        <v>4167</v>
      </c>
      <c r="C656" s="14" t="s">
        <v>2177</v>
      </c>
      <c r="D656" s="14" t="s">
        <v>4168</v>
      </c>
      <c r="E656" s="14" t="s">
        <v>4169</v>
      </c>
      <c r="F656" s="14" t="s">
        <v>3904</v>
      </c>
      <c r="G656" s="14" t="s">
        <v>3504</v>
      </c>
      <c r="H656" s="14" t="s">
        <v>2181</v>
      </c>
      <c r="I656" s="14"/>
      <c r="J656" s="14" t="s">
        <v>2181</v>
      </c>
      <c r="K656" s="14" t="s">
        <v>4170</v>
      </c>
      <c r="L656" s="14" t="s">
        <v>4171</v>
      </c>
      <c r="M656" s="13" t="s">
        <v>819</v>
      </c>
    </row>
    <row r="657" spans="1:13" x14ac:dyDescent="0.25">
      <c r="A657" s="16" t="s">
        <v>597</v>
      </c>
      <c r="B657" s="14" t="s">
        <v>4172</v>
      </c>
      <c r="C657" s="14" t="s">
        <v>2177</v>
      </c>
      <c r="D657" s="14" t="s">
        <v>4173</v>
      </c>
      <c r="E657" s="14" t="s">
        <v>4174</v>
      </c>
      <c r="F657" s="14" t="s">
        <v>3904</v>
      </c>
      <c r="G657" s="14" t="s">
        <v>3504</v>
      </c>
      <c r="H657" s="14" t="s">
        <v>2181</v>
      </c>
      <c r="I657" s="14"/>
      <c r="J657" s="14" t="s">
        <v>2181</v>
      </c>
      <c r="K657" s="14" t="s">
        <v>4175</v>
      </c>
      <c r="L657" s="14" t="s">
        <v>4176</v>
      </c>
      <c r="M657" s="13" t="s">
        <v>4177</v>
      </c>
    </row>
    <row r="658" spans="1:13" x14ac:dyDescent="0.25">
      <c r="A658" s="16" t="s">
        <v>1654</v>
      </c>
      <c r="B658" s="14" t="s">
        <v>4178</v>
      </c>
      <c r="C658" s="14" t="s">
        <v>2177</v>
      </c>
      <c r="D658" s="14" t="s">
        <v>4179</v>
      </c>
      <c r="E658" s="14" t="s">
        <v>4180</v>
      </c>
      <c r="F658" s="14" t="s">
        <v>3904</v>
      </c>
      <c r="G658" s="14" t="s">
        <v>3504</v>
      </c>
      <c r="H658" s="14" t="s">
        <v>2181</v>
      </c>
      <c r="I658" s="14"/>
      <c r="J658" s="14" t="s">
        <v>2181</v>
      </c>
      <c r="K658" s="14" t="s">
        <v>4181</v>
      </c>
      <c r="L658" s="14" t="s">
        <v>4176</v>
      </c>
      <c r="M658" s="13" t="s">
        <v>4182</v>
      </c>
    </row>
    <row r="659" spans="1:13" x14ac:dyDescent="0.25">
      <c r="A659" s="16" t="s">
        <v>59</v>
      </c>
      <c r="B659" s="14" t="s">
        <v>4183</v>
      </c>
      <c r="C659" s="14" t="s">
        <v>2177</v>
      </c>
      <c r="D659" s="14" t="s">
        <v>4184</v>
      </c>
      <c r="E659" s="14" t="s">
        <v>4185</v>
      </c>
      <c r="F659" s="14" t="s">
        <v>2180</v>
      </c>
      <c r="G659" s="14" t="s">
        <v>2180</v>
      </c>
      <c r="H659" s="14" t="s">
        <v>2181</v>
      </c>
      <c r="I659" s="14"/>
      <c r="J659" s="14" t="s">
        <v>2181</v>
      </c>
      <c r="K659" s="14" t="s">
        <v>4186</v>
      </c>
      <c r="L659" s="14" t="s">
        <v>4187</v>
      </c>
      <c r="M659" s="13" t="s">
        <v>4188</v>
      </c>
    </row>
    <row r="660" spans="1:13" x14ac:dyDescent="0.25">
      <c r="A660" s="16" t="s">
        <v>4189</v>
      </c>
      <c r="B660" s="14" t="s">
        <v>4190</v>
      </c>
      <c r="C660" s="14" t="s">
        <v>2177</v>
      </c>
      <c r="D660" s="14" t="s">
        <v>4191</v>
      </c>
      <c r="E660" s="14" t="s">
        <v>4192</v>
      </c>
      <c r="F660" s="14" t="s">
        <v>4193</v>
      </c>
      <c r="G660" s="14" t="s">
        <v>4193</v>
      </c>
      <c r="H660" s="14" t="s">
        <v>2181</v>
      </c>
      <c r="I660" s="14"/>
      <c r="J660" s="14" t="s">
        <v>2181</v>
      </c>
      <c r="K660" s="14" t="s">
        <v>4194</v>
      </c>
      <c r="L660" s="14" t="s">
        <v>4195</v>
      </c>
      <c r="M660" s="13" t="s">
        <v>4196</v>
      </c>
    </row>
    <row r="661" spans="1:13" x14ac:dyDescent="0.25">
      <c r="A661" s="16" t="s">
        <v>4197</v>
      </c>
      <c r="B661" s="14" t="s">
        <v>4198</v>
      </c>
      <c r="C661" s="14" t="s">
        <v>2177</v>
      </c>
      <c r="D661" s="14" t="s">
        <v>4191</v>
      </c>
      <c r="E661" s="14" t="s">
        <v>4192</v>
      </c>
      <c r="F661" s="14" t="s">
        <v>4193</v>
      </c>
      <c r="G661" s="14" t="s">
        <v>4193</v>
      </c>
      <c r="H661" s="14" t="s">
        <v>2181</v>
      </c>
      <c r="I661" s="14"/>
      <c r="J661" s="14" t="s">
        <v>2181</v>
      </c>
      <c r="K661" s="14" t="s">
        <v>4194</v>
      </c>
      <c r="L661" s="14" t="s">
        <v>4195</v>
      </c>
      <c r="M661" s="13" t="s">
        <v>4199</v>
      </c>
    </row>
    <row r="662" spans="1:13" x14ac:dyDescent="0.25">
      <c r="A662" s="16" t="s">
        <v>4200</v>
      </c>
      <c r="B662" s="14" t="s">
        <v>4201</v>
      </c>
      <c r="C662" s="14" t="s">
        <v>2177</v>
      </c>
      <c r="D662" s="14" t="s">
        <v>4191</v>
      </c>
      <c r="E662" s="14" t="s">
        <v>4192</v>
      </c>
      <c r="F662" s="14" t="s">
        <v>4193</v>
      </c>
      <c r="G662" s="14" t="s">
        <v>4193</v>
      </c>
      <c r="H662" s="14" t="s">
        <v>2181</v>
      </c>
      <c r="I662" s="14"/>
      <c r="J662" s="14" t="s">
        <v>2181</v>
      </c>
      <c r="K662" s="14" t="s">
        <v>4194</v>
      </c>
      <c r="L662" s="14" t="s">
        <v>4195</v>
      </c>
      <c r="M662" s="13" t="s">
        <v>4202</v>
      </c>
    </row>
    <row r="663" spans="1:13" x14ac:dyDescent="0.25">
      <c r="A663" s="16" t="s">
        <v>75</v>
      </c>
      <c r="B663" s="14" t="s">
        <v>4203</v>
      </c>
      <c r="C663" s="14" t="s">
        <v>2177</v>
      </c>
      <c r="D663" s="14" t="s">
        <v>4204</v>
      </c>
      <c r="E663" s="14" t="s">
        <v>4205</v>
      </c>
      <c r="F663" s="14" t="s">
        <v>4193</v>
      </c>
      <c r="G663" s="14" t="s">
        <v>4193</v>
      </c>
      <c r="H663" s="14" t="s">
        <v>2181</v>
      </c>
      <c r="I663" s="14"/>
      <c r="J663" s="14" t="s">
        <v>2181</v>
      </c>
      <c r="K663" s="14" t="s">
        <v>4206</v>
      </c>
      <c r="L663" s="14" t="s">
        <v>4207</v>
      </c>
      <c r="M663" s="13" t="s">
        <v>833</v>
      </c>
    </row>
    <row r="664" spans="1:13" x14ac:dyDescent="0.25">
      <c r="A664" s="16" t="s">
        <v>76</v>
      </c>
      <c r="B664" s="14" t="s">
        <v>4208</v>
      </c>
      <c r="C664" s="14" t="s">
        <v>2177</v>
      </c>
      <c r="D664" s="14" t="s">
        <v>4204</v>
      </c>
      <c r="E664" s="14" t="s">
        <v>4205</v>
      </c>
      <c r="F664" s="14" t="s">
        <v>4193</v>
      </c>
      <c r="G664" s="14" t="s">
        <v>4193</v>
      </c>
      <c r="H664" s="14" t="s">
        <v>2181</v>
      </c>
      <c r="I664" s="14"/>
      <c r="J664" s="14" t="s">
        <v>2181</v>
      </c>
      <c r="K664" s="14" t="s">
        <v>4206</v>
      </c>
      <c r="L664" s="14" t="s">
        <v>4207</v>
      </c>
      <c r="M664" s="13" t="s">
        <v>834</v>
      </c>
    </row>
    <row r="665" spans="1:13" x14ac:dyDescent="0.25">
      <c r="A665" s="16" t="s">
        <v>77</v>
      </c>
      <c r="B665" s="14" t="s">
        <v>4209</v>
      </c>
      <c r="C665" s="14" t="s">
        <v>2177</v>
      </c>
      <c r="D665" s="14" t="s">
        <v>4204</v>
      </c>
      <c r="E665" s="14" t="s">
        <v>4205</v>
      </c>
      <c r="F665" s="14" t="s">
        <v>4193</v>
      </c>
      <c r="G665" s="14" t="s">
        <v>4193</v>
      </c>
      <c r="H665" s="14" t="s">
        <v>2181</v>
      </c>
      <c r="I665" s="14"/>
      <c r="J665" s="14" t="s">
        <v>2181</v>
      </c>
      <c r="K665" s="14" t="s">
        <v>4206</v>
      </c>
      <c r="L665" s="14" t="s">
        <v>4207</v>
      </c>
      <c r="M665" s="13" t="s">
        <v>835</v>
      </c>
    </row>
    <row r="666" spans="1:13" x14ac:dyDescent="0.25">
      <c r="A666" s="16" t="s">
        <v>837</v>
      </c>
      <c r="B666" s="14" t="s">
        <v>4210</v>
      </c>
      <c r="C666" s="14" t="s">
        <v>2177</v>
      </c>
      <c r="D666" s="14" t="s">
        <v>4204</v>
      </c>
      <c r="E666" s="14" t="s">
        <v>4205</v>
      </c>
      <c r="F666" s="14" t="s">
        <v>4193</v>
      </c>
      <c r="G666" s="14" t="s">
        <v>4193</v>
      </c>
      <c r="H666" s="14" t="s">
        <v>2181</v>
      </c>
      <c r="I666" s="14"/>
      <c r="J666" s="14" t="s">
        <v>2181</v>
      </c>
      <c r="K666" s="14" t="s">
        <v>4206</v>
      </c>
      <c r="L666" s="14" t="s">
        <v>4207</v>
      </c>
      <c r="M666" s="13" t="s">
        <v>838</v>
      </c>
    </row>
    <row r="667" spans="1:13" x14ac:dyDescent="0.25">
      <c r="A667" s="16" t="s">
        <v>78</v>
      </c>
      <c r="B667" s="14" t="s">
        <v>4211</v>
      </c>
      <c r="C667" s="14" t="s">
        <v>2177</v>
      </c>
      <c r="D667" s="14" t="s">
        <v>4204</v>
      </c>
      <c r="E667" s="14" t="s">
        <v>4205</v>
      </c>
      <c r="F667" s="14" t="s">
        <v>4193</v>
      </c>
      <c r="G667" s="14" t="s">
        <v>4193</v>
      </c>
      <c r="H667" s="14" t="s">
        <v>2181</v>
      </c>
      <c r="I667" s="14"/>
      <c r="J667" s="14" t="s">
        <v>2181</v>
      </c>
      <c r="K667" s="14" t="s">
        <v>4206</v>
      </c>
      <c r="L667" s="14" t="s">
        <v>4207</v>
      </c>
      <c r="M667" s="13" t="s">
        <v>839</v>
      </c>
    </row>
    <row r="668" spans="1:13" x14ac:dyDescent="0.25">
      <c r="A668" s="16" t="s">
        <v>4212</v>
      </c>
      <c r="B668" s="14" t="s">
        <v>4213</v>
      </c>
      <c r="C668" s="14" t="s">
        <v>2177</v>
      </c>
      <c r="D668" s="14" t="s">
        <v>4204</v>
      </c>
      <c r="E668" s="14" t="s">
        <v>4205</v>
      </c>
      <c r="F668" s="14" t="s">
        <v>4193</v>
      </c>
      <c r="G668" s="14" t="s">
        <v>4193</v>
      </c>
      <c r="H668" s="14" t="s">
        <v>2181</v>
      </c>
      <c r="I668" s="14"/>
      <c r="J668" s="14" t="s">
        <v>2181</v>
      </c>
      <c r="K668" s="14" t="s">
        <v>4206</v>
      </c>
      <c r="L668" s="14" t="s">
        <v>4207</v>
      </c>
      <c r="M668" s="13" t="s">
        <v>4214</v>
      </c>
    </row>
    <row r="669" spans="1:13" x14ac:dyDescent="0.25">
      <c r="A669" s="16" t="s">
        <v>79</v>
      </c>
      <c r="B669" s="14" t="s">
        <v>4215</v>
      </c>
      <c r="C669" s="14" t="s">
        <v>2177</v>
      </c>
      <c r="D669" s="14" t="s">
        <v>4216</v>
      </c>
      <c r="E669" s="14" t="s">
        <v>4217</v>
      </c>
      <c r="F669" s="14" t="s">
        <v>4193</v>
      </c>
      <c r="G669" s="14" t="s">
        <v>4193</v>
      </c>
      <c r="H669" s="14" t="s">
        <v>2181</v>
      </c>
      <c r="I669" s="14"/>
      <c r="J669" s="14" t="s">
        <v>2181</v>
      </c>
      <c r="K669" s="14" t="s">
        <v>4218</v>
      </c>
      <c r="L669" s="14" t="s">
        <v>4207</v>
      </c>
      <c r="M669" s="13" t="s">
        <v>840</v>
      </c>
    </row>
    <row r="670" spans="1:13" x14ac:dyDescent="0.25">
      <c r="A670" s="16" t="s">
        <v>4219</v>
      </c>
      <c r="B670" s="14" t="s">
        <v>4220</v>
      </c>
      <c r="C670" s="14" t="s">
        <v>2177</v>
      </c>
      <c r="D670" s="14" t="s">
        <v>4221</v>
      </c>
      <c r="E670" s="14" t="s">
        <v>4222</v>
      </c>
      <c r="F670" s="14" t="s">
        <v>4193</v>
      </c>
      <c r="G670" s="14" t="s">
        <v>4193</v>
      </c>
      <c r="H670" s="14" t="s">
        <v>2181</v>
      </c>
      <c r="I670" s="14"/>
      <c r="J670" s="14" t="s">
        <v>2181</v>
      </c>
      <c r="K670" s="14" t="s">
        <v>4223</v>
      </c>
      <c r="L670" s="14" t="s">
        <v>4207</v>
      </c>
      <c r="M670" s="13" t="s">
        <v>4224</v>
      </c>
    </row>
    <row r="671" spans="1:13" x14ac:dyDescent="0.25">
      <c r="A671" s="16" t="s">
        <v>551</v>
      </c>
      <c r="B671" s="14" t="s">
        <v>4225</v>
      </c>
      <c r="C671" s="14" t="s">
        <v>2177</v>
      </c>
      <c r="D671" s="14" t="s">
        <v>4226</v>
      </c>
      <c r="E671" s="14" t="s">
        <v>4227</v>
      </c>
      <c r="F671" s="14" t="s">
        <v>4193</v>
      </c>
      <c r="G671" s="14" t="s">
        <v>4193</v>
      </c>
      <c r="H671" s="14" t="s">
        <v>2181</v>
      </c>
      <c r="I671" s="14"/>
      <c r="J671" s="14" t="s">
        <v>2181</v>
      </c>
      <c r="K671" s="14" t="s">
        <v>4228</v>
      </c>
      <c r="L671" s="14" t="s">
        <v>4207</v>
      </c>
      <c r="M671" s="13" t="s">
        <v>4229</v>
      </c>
    </row>
    <row r="672" spans="1:13" x14ac:dyDescent="0.25">
      <c r="A672" s="16" t="s">
        <v>4230</v>
      </c>
      <c r="B672" s="14" t="s">
        <v>4231</v>
      </c>
      <c r="C672" s="14" t="s">
        <v>2177</v>
      </c>
      <c r="D672" s="14" t="s">
        <v>4232</v>
      </c>
      <c r="E672" s="14" t="s">
        <v>4233</v>
      </c>
      <c r="F672" s="14" t="s">
        <v>4193</v>
      </c>
      <c r="G672" s="14" t="s">
        <v>4193</v>
      </c>
      <c r="H672" s="14" t="s">
        <v>2181</v>
      </c>
      <c r="I672" s="14"/>
      <c r="J672" s="14" t="s">
        <v>2181</v>
      </c>
      <c r="K672" s="14" t="s">
        <v>4234</v>
      </c>
      <c r="L672" s="14" t="s">
        <v>4207</v>
      </c>
      <c r="M672" s="13" t="s">
        <v>4235</v>
      </c>
    </row>
    <row r="673" spans="1:13" x14ac:dyDescent="0.25">
      <c r="A673" s="16" t="s">
        <v>80</v>
      </c>
      <c r="B673" s="14" t="s">
        <v>4236</v>
      </c>
      <c r="C673" s="14" t="s">
        <v>2177</v>
      </c>
      <c r="D673" s="14" t="s">
        <v>4232</v>
      </c>
      <c r="E673" s="14" t="s">
        <v>4233</v>
      </c>
      <c r="F673" s="14" t="s">
        <v>4193</v>
      </c>
      <c r="G673" s="14" t="s">
        <v>4193</v>
      </c>
      <c r="H673" s="14" t="s">
        <v>2181</v>
      </c>
      <c r="I673" s="14"/>
      <c r="J673" s="14" t="s">
        <v>2181</v>
      </c>
      <c r="K673" s="14" t="s">
        <v>4234</v>
      </c>
      <c r="L673" s="14" t="s">
        <v>4207</v>
      </c>
      <c r="M673" s="13" t="s">
        <v>842</v>
      </c>
    </row>
    <row r="674" spans="1:13" x14ac:dyDescent="0.25">
      <c r="A674" s="16" t="s">
        <v>81</v>
      </c>
      <c r="B674" s="14" t="s">
        <v>4237</v>
      </c>
      <c r="C674" s="14" t="s">
        <v>2177</v>
      </c>
      <c r="D674" s="14" t="s">
        <v>4238</v>
      </c>
      <c r="E674" s="14" t="s">
        <v>4239</v>
      </c>
      <c r="F674" s="14" t="s">
        <v>4193</v>
      </c>
      <c r="G674" s="14" t="s">
        <v>4193</v>
      </c>
      <c r="H674" s="14" t="s">
        <v>2181</v>
      </c>
      <c r="I674" s="14"/>
      <c r="J674" s="14" t="s">
        <v>2181</v>
      </c>
      <c r="K674" s="14" t="s">
        <v>4240</v>
      </c>
      <c r="L674" s="14" t="s">
        <v>4207</v>
      </c>
      <c r="M674" s="13" t="s">
        <v>844</v>
      </c>
    </row>
    <row r="675" spans="1:13" x14ac:dyDescent="0.25">
      <c r="A675" s="16" t="s">
        <v>82</v>
      </c>
      <c r="B675" s="14" t="s">
        <v>4241</v>
      </c>
      <c r="C675" s="14" t="s">
        <v>2177</v>
      </c>
      <c r="D675" s="14" t="s">
        <v>4238</v>
      </c>
      <c r="E675" s="14" t="s">
        <v>4239</v>
      </c>
      <c r="F675" s="14" t="s">
        <v>4193</v>
      </c>
      <c r="G675" s="14" t="s">
        <v>4193</v>
      </c>
      <c r="H675" s="14" t="s">
        <v>2181</v>
      </c>
      <c r="I675" s="14"/>
      <c r="J675" s="14" t="s">
        <v>2181</v>
      </c>
      <c r="K675" s="14" t="s">
        <v>4240</v>
      </c>
      <c r="L675" s="14" t="s">
        <v>4207</v>
      </c>
      <c r="M675" s="13" t="s">
        <v>845</v>
      </c>
    </row>
    <row r="676" spans="1:13" x14ac:dyDescent="0.25">
      <c r="A676" s="16" t="s">
        <v>83</v>
      </c>
      <c r="B676" s="14" t="s">
        <v>4242</v>
      </c>
      <c r="C676" s="14" t="s">
        <v>2177</v>
      </c>
      <c r="D676" s="14" t="s">
        <v>4238</v>
      </c>
      <c r="E676" s="14" t="s">
        <v>4239</v>
      </c>
      <c r="F676" s="14" t="s">
        <v>4193</v>
      </c>
      <c r="G676" s="14" t="s">
        <v>4193</v>
      </c>
      <c r="H676" s="14" t="s">
        <v>2181</v>
      </c>
      <c r="I676" s="14"/>
      <c r="J676" s="14" t="s">
        <v>2181</v>
      </c>
      <c r="K676" s="14" t="s">
        <v>4240</v>
      </c>
      <c r="L676" s="14" t="s">
        <v>4207</v>
      </c>
      <c r="M676" s="13" t="s">
        <v>847</v>
      </c>
    </row>
    <row r="677" spans="1:13" x14ac:dyDescent="0.25">
      <c r="A677" s="16" t="s">
        <v>84</v>
      </c>
      <c r="B677" s="14" t="s">
        <v>4243</v>
      </c>
      <c r="C677" s="14" t="s">
        <v>2177</v>
      </c>
      <c r="D677" s="14" t="s">
        <v>4204</v>
      </c>
      <c r="E677" s="14" t="s">
        <v>4205</v>
      </c>
      <c r="F677" s="14" t="s">
        <v>4193</v>
      </c>
      <c r="G677" s="14" t="s">
        <v>4193</v>
      </c>
      <c r="H677" s="14" t="s">
        <v>2181</v>
      </c>
      <c r="I677" s="14"/>
      <c r="J677" s="14" t="s">
        <v>2181</v>
      </c>
      <c r="K677" s="14" t="s">
        <v>4206</v>
      </c>
      <c r="L677" s="14" t="s">
        <v>4207</v>
      </c>
      <c r="M677" s="13" t="s">
        <v>850</v>
      </c>
    </row>
    <row r="678" spans="1:13" x14ac:dyDescent="0.25">
      <c r="A678" s="16" t="s">
        <v>4244</v>
      </c>
      <c r="B678" s="14" t="s">
        <v>4245</v>
      </c>
      <c r="C678" s="14" t="s">
        <v>2177</v>
      </c>
      <c r="D678" s="14" t="s">
        <v>4204</v>
      </c>
      <c r="E678" s="14" t="s">
        <v>4205</v>
      </c>
      <c r="F678" s="14" t="s">
        <v>4193</v>
      </c>
      <c r="G678" s="14" t="s">
        <v>4193</v>
      </c>
      <c r="H678" s="14" t="s">
        <v>2181</v>
      </c>
      <c r="I678" s="14"/>
      <c r="J678" s="14" t="s">
        <v>2181</v>
      </c>
      <c r="K678" s="14" t="s">
        <v>4206</v>
      </c>
      <c r="L678" s="14" t="s">
        <v>4207</v>
      </c>
      <c r="M678" s="13" t="s">
        <v>4246</v>
      </c>
    </row>
    <row r="679" spans="1:13" x14ac:dyDescent="0.25">
      <c r="A679" s="16" t="s">
        <v>85</v>
      </c>
      <c r="B679" s="14" t="s">
        <v>4247</v>
      </c>
      <c r="C679" s="14" t="s">
        <v>2177</v>
      </c>
      <c r="D679" s="14" t="s">
        <v>4204</v>
      </c>
      <c r="E679" s="14" t="s">
        <v>4205</v>
      </c>
      <c r="F679" s="14" t="s">
        <v>4193</v>
      </c>
      <c r="G679" s="14" t="s">
        <v>4193</v>
      </c>
      <c r="H679" s="14" t="s">
        <v>2181</v>
      </c>
      <c r="I679" s="14"/>
      <c r="J679" s="14" t="s">
        <v>2181</v>
      </c>
      <c r="K679" s="14" t="s">
        <v>4206</v>
      </c>
      <c r="L679" s="14" t="s">
        <v>4207</v>
      </c>
      <c r="M679" s="13" t="s">
        <v>851</v>
      </c>
    </row>
    <row r="680" spans="1:13" x14ac:dyDescent="0.25">
      <c r="A680" s="16" t="s">
        <v>86</v>
      </c>
      <c r="B680" s="14" t="s">
        <v>4248</v>
      </c>
      <c r="C680" s="14" t="s">
        <v>2177</v>
      </c>
      <c r="D680" s="14" t="s">
        <v>4204</v>
      </c>
      <c r="E680" s="14" t="s">
        <v>4205</v>
      </c>
      <c r="F680" s="14" t="s">
        <v>4193</v>
      </c>
      <c r="G680" s="14" t="s">
        <v>4193</v>
      </c>
      <c r="H680" s="14" t="s">
        <v>2181</v>
      </c>
      <c r="I680" s="14"/>
      <c r="J680" s="14" t="s">
        <v>2181</v>
      </c>
      <c r="K680" s="14" t="s">
        <v>4206</v>
      </c>
      <c r="L680" s="14" t="s">
        <v>4207</v>
      </c>
      <c r="M680" s="13" t="s">
        <v>854</v>
      </c>
    </row>
    <row r="681" spans="1:13" x14ac:dyDescent="0.25">
      <c r="A681" s="16" t="s">
        <v>87</v>
      </c>
      <c r="B681" s="14" t="s">
        <v>4249</v>
      </c>
      <c r="C681" s="14" t="s">
        <v>2177</v>
      </c>
      <c r="D681" s="14" t="s">
        <v>4204</v>
      </c>
      <c r="E681" s="14" t="s">
        <v>4205</v>
      </c>
      <c r="F681" s="14" t="s">
        <v>4193</v>
      </c>
      <c r="G681" s="14" t="s">
        <v>4193</v>
      </c>
      <c r="H681" s="14" t="s">
        <v>2181</v>
      </c>
      <c r="I681" s="14"/>
      <c r="J681" s="14" t="s">
        <v>2181</v>
      </c>
      <c r="K681" s="14" t="s">
        <v>4206</v>
      </c>
      <c r="L681" s="14" t="s">
        <v>4207</v>
      </c>
      <c r="M681" s="13" t="s">
        <v>855</v>
      </c>
    </row>
    <row r="682" spans="1:13" x14ac:dyDescent="0.25">
      <c r="A682" s="16" t="s">
        <v>856</v>
      </c>
      <c r="B682" s="14" t="s">
        <v>4250</v>
      </c>
      <c r="C682" s="14" t="s">
        <v>2177</v>
      </c>
      <c r="D682" s="14" t="s">
        <v>4251</v>
      </c>
      <c r="E682" s="14" t="s">
        <v>4252</v>
      </c>
      <c r="F682" s="14" t="s">
        <v>4193</v>
      </c>
      <c r="G682" s="14" t="s">
        <v>4193</v>
      </c>
      <c r="H682" s="14" t="s">
        <v>2181</v>
      </c>
      <c r="I682" s="14"/>
      <c r="J682" s="14" t="s">
        <v>2181</v>
      </c>
      <c r="K682" s="14" t="s">
        <v>4253</v>
      </c>
      <c r="L682" s="14" t="s">
        <v>4207</v>
      </c>
      <c r="M682" s="13" t="s">
        <v>857</v>
      </c>
    </row>
    <row r="683" spans="1:13" x14ac:dyDescent="0.25">
      <c r="A683" s="16" t="s">
        <v>88</v>
      </c>
      <c r="B683" s="14" t="s">
        <v>4254</v>
      </c>
      <c r="C683" s="14" t="s">
        <v>2177</v>
      </c>
      <c r="D683" s="14" t="s">
        <v>4251</v>
      </c>
      <c r="E683" s="14" t="s">
        <v>4252</v>
      </c>
      <c r="F683" s="14" t="s">
        <v>4193</v>
      </c>
      <c r="G683" s="14" t="s">
        <v>4193</v>
      </c>
      <c r="H683" s="14" t="s">
        <v>2181</v>
      </c>
      <c r="I683" s="14"/>
      <c r="J683" s="14" t="s">
        <v>2181</v>
      </c>
      <c r="K683" s="14" t="s">
        <v>4253</v>
      </c>
      <c r="L683" s="14" t="s">
        <v>4207</v>
      </c>
      <c r="M683" s="13" t="s">
        <v>858</v>
      </c>
    </row>
    <row r="684" spans="1:13" x14ac:dyDescent="0.25">
      <c r="A684" s="16" t="s">
        <v>859</v>
      </c>
      <c r="B684" s="14" t="s">
        <v>4255</v>
      </c>
      <c r="C684" s="14" t="s">
        <v>2177</v>
      </c>
      <c r="D684" s="14" t="s">
        <v>4251</v>
      </c>
      <c r="E684" s="14" t="s">
        <v>4252</v>
      </c>
      <c r="F684" s="14" t="s">
        <v>4193</v>
      </c>
      <c r="G684" s="14" t="s">
        <v>4193</v>
      </c>
      <c r="H684" s="14" t="s">
        <v>2181</v>
      </c>
      <c r="I684" s="14"/>
      <c r="J684" s="14" t="s">
        <v>2181</v>
      </c>
      <c r="K684" s="14" t="s">
        <v>4253</v>
      </c>
      <c r="L684" s="14" t="s">
        <v>4207</v>
      </c>
      <c r="M684" s="13" t="s">
        <v>860</v>
      </c>
    </row>
    <row r="685" spans="1:13" x14ac:dyDescent="0.25">
      <c r="A685" s="16" t="s">
        <v>862</v>
      </c>
      <c r="B685" s="14" t="s">
        <v>4256</v>
      </c>
      <c r="C685" s="14" t="s">
        <v>2177</v>
      </c>
      <c r="D685" s="14" t="s">
        <v>4251</v>
      </c>
      <c r="E685" s="14" t="s">
        <v>4252</v>
      </c>
      <c r="F685" s="14" t="s">
        <v>4193</v>
      </c>
      <c r="G685" s="14" t="s">
        <v>4193</v>
      </c>
      <c r="H685" s="14" t="s">
        <v>2181</v>
      </c>
      <c r="I685" s="14"/>
      <c r="J685" s="14" t="s">
        <v>2181</v>
      </c>
      <c r="K685" s="14" t="s">
        <v>4253</v>
      </c>
      <c r="L685" s="14" t="s">
        <v>4207</v>
      </c>
      <c r="M685" s="13" t="s">
        <v>863</v>
      </c>
    </row>
    <row r="686" spans="1:13" x14ac:dyDescent="0.25">
      <c r="A686" s="16" t="s">
        <v>4257</v>
      </c>
      <c r="B686" s="14" t="s">
        <v>4258</v>
      </c>
      <c r="C686" s="14" t="s">
        <v>2177</v>
      </c>
      <c r="D686" s="14" t="s">
        <v>4251</v>
      </c>
      <c r="E686" s="14" t="s">
        <v>4252</v>
      </c>
      <c r="F686" s="14" t="s">
        <v>4193</v>
      </c>
      <c r="G686" s="14" t="s">
        <v>4193</v>
      </c>
      <c r="H686" s="14" t="s">
        <v>2181</v>
      </c>
      <c r="I686" s="14"/>
      <c r="J686" s="14" t="s">
        <v>2181</v>
      </c>
      <c r="K686" s="14" t="s">
        <v>4253</v>
      </c>
      <c r="L686" s="14" t="s">
        <v>4207</v>
      </c>
      <c r="M686" s="13" t="s">
        <v>4259</v>
      </c>
    </row>
    <row r="687" spans="1:13" x14ac:dyDescent="0.25">
      <c r="A687" s="16" t="s">
        <v>864</v>
      </c>
      <c r="B687" s="14" t="s">
        <v>4260</v>
      </c>
      <c r="C687" s="14" t="s">
        <v>2177</v>
      </c>
      <c r="D687" s="14" t="s">
        <v>4251</v>
      </c>
      <c r="E687" s="14" t="s">
        <v>4252</v>
      </c>
      <c r="F687" s="14" t="s">
        <v>4193</v>
      </c>
      <c r="G687" s="14" t="s">
        <v>4193</v>
      </c>
      <c r="H687" s="14" t="s">
        <v>2181</v>
      </c>
      <c r="I687" s="14"/>
      <c r="J687" s="14" t="s">
        <v>2181</v>
      </c>
      <c r="K687" s="14" t="s">
        <v>4253</v>
      </c>
      <c r="L687" s="14" t="s">
        <v>4207</v>
      </c>
      <c r="M687" s="13" t="s">
        <v>865</v>
      </c>
    </row>
    <row r="688" spans="1:13" x14ac:dyDescent="0.25">
      <c r="A688" s="16" t="s">
        <v>89</v>
      </c>
      <c r="B688" s="14" t="s">
        <v>4261</v>
      </c>
      <c r="C688" s="14" t="s">
        <v>2177</v>
      </c>
      <c r="D688" s="14" t="s">
        <v>4204</v>
      </c>
      <c r="E688" s="14" t="s">
        <v>4205</v>
      </c>
      <c r="F688" s="14" t="s">
        <v>4193</v>
      </c>
      <c r="G688" s="14" t="s">
        <v>4193</v>
      </c>
      <c r="H688" s="14" t="s">
        <v>2181</v>
      </c>
      <c r="I688" s="14"/>
      <c r="J688" s="14" t="s">
        <v>2181</v>
      </c>
      <c r="K688" s="14" t="s">
        <v>4206</v>
      </c>
      <c r="L688" s="14" t="s">
        <v>4207</v>
      </c>
      <c r="M688" s="13" t="s">
        <v>866</v>
      </c>
    </row>
    <row r="689" spans="1:13" x14ac:dyDescent="0.25">
      <c r="A689" s="16" t="s">
        <v>90</v>
      </c>
      <c r="B689" s="14" t="s">
        <v>4262</v>
      </c>
      <c r="C689" s="14" t="s">
        <v>2177</v>
      </c>
      <c r="D689" s="14" t="s">
        <v>4204</v>
      </c>
      <c r="E689" s="14" t="s">
        <v>4205</v>
      </c>
      <c r="F689" s="14" t="s">
        <v>4193</v>
      </c>
      <c r="G689" s="14" t="s">
        <v>4193</v>
      </c>
      <c r="H689" s="14" t="s">
        <v>2181</v>
      </c>
      <c r="I689" s="14"/>
      <c r="J689" s="14" t="s">
        <v>2181</v>
      </c>
      <c r="K689" s="14" t="s">
        <v>4206</v>
      </c>
      <c r="L689" s="14" t="s">
        <v>4207</v>
      </c>
      <c r="M689" s="13" t="s">
        <v>868</v>
      </c>
    </row>
    <row r="690" spans="1:13" x14ac:dyDescent="0.25">
      <c r="A690" s="16" t="s">
        <v>91</v>
      </c>
      <c r="B690" s="14" t="s">
        <v>4263</v>
      </c>
      <c r="C690" s="14" t="s">
        <v>2177</v>
      </c>
      <c r="D690" s="14" t="s">
        <v>4204</v>
      </c>
      <c r="E690" s="14" t="s">
        <v>4205</v>
      </c>
      <c r="F690" s="14" t="s">
        <v>4193</v>
      </c>
      <c r="G690" s="14" t="s">
        <v>4193</v>
      </c>
      <c r="H690" s="14" t="s">
        <v>2181</v>
      </c>
      <c r="I690" s="14"/>
      <c r="J690" s="14" t="s">
        <v>2181</v>
      </c>
      <c r="K690" s="14" t="s">
        <v>4206</v>
      </c>
      <c r="L690" s="14" t="s">
        <v>4207</v>
      </c>
      <c r="M690" s="13" t="s">
        <v>870</v>
      </c>
    </row>
    <row r="691" spans="1:13" x14ac:dyDescent="0.25">
      <c r="A691" s="16" t="s">
        <v>92</v>
      </c>
      <c r="B691" s="14" t="s">
        <v>4264</v>
      </c>
      <c r="C691" s="14" t="s">
        <v>2177</v>
      </c>
      <c r="D691" s="14" t="s">
        <v>4204</v>
      </c>
      <c r="E691" s="14" t="s">
        <v>4205</v>
      </c>
      <c r="F691" s="14" t="s">
        <v>4193</v>
      </c>
      <c r="G691" s="14" t="s">
        <v>4193</v>
      </c>
      <c r="H691" s="14" t="s">
        <v>2181</v>
      </c>
      <c r="I691" s="14"/>
      <c r="J691" s="14" t="s">
        <v>2181</v>
      </c>
      <c r="K691" s="14" t="s">
        <v>4206</v>
      </c>
      <c r="L691" s="14" t="s">
        <v>4207</v>
      </c>
      <c r="M691" s="13" t="s">
        <v>871</v>
      </c>
    </row>
    <row r="692" spans="1:13" x14ac:dyDescent="0.25">
      <c r="A692" s="16" t="s">
        <v>872</v>
      </c>
      <c r="B692" s="14" t="s">
        <v>4265</v>
      </c>
      <c r="C692" s="14" t="s">
        <v>2177</v>
      </c>
      <c r="D692" s="14" t="s">
        <v>4204</v>
      </c>
      <c r="E692" s="14" t="s">
        <v>4205</v>
      </c>
      <c r="F692" s="14" t="s">
        <v>4193</v>
      </c>
      <c r="G692" s="14" t="s">
        <v>4193</v>
      </c>
      <c r="H692" s="14" t="s">
        <v>2181</v>
      </c>
      <c r="I692" s="14"/>
      <c r="J692" s="14" t="s">
        <v>2181</v>
      </c>
      <c r="K692" s="14" t="s">
        <v>4206</v>
      </c>
      <c r="L692" s="14" t="s">
        <v>4207</v>
      </c>
      <c r="M692" s="13" t="s">
        <v>873</v>
      </c>
    </row>
    <row r="693" spans="1:13" x14ac:dyDescent="0.25">
      <c r="A693" s="16" t="s">
        <v>93</v>
      </c>
      <c r="B693" s="14" t="s">
        <v>4266</v>
      </c>
      <c r="C693" s="14" t="s">
        <v>2177</v>
      </c>
      <c r="D693" s="14" t="s">
        <v>4204</v>
      </c>
      <c r="E693" s="14" t="s">
        <v>4205</v>
      </c>
      <c r="F693" s="14" t="s">
        <v>4193</v>
      </c>
      <c r="G693" s="14" t="s">
        <v>4193</v>
      </c>
      <c r="H693" s="14" t="s">
        <v>2181</v>
      </c>
      <c r="I693" s="14"/>
      <c r="J693" s="14" t="s">
        <v>2181</v>
      </c>
      <c r="K693" s="14" t="s">
        <v>4206</v>
      </c>
      <c r="L693" s="14" t="s">
        <v>4207</v>
      </c>
      <c r="M693" s="13" t="s">
        <v>874</v>
      </c>
    </row>
    <row r="694" spans="1:13" x14ac:dyDescent="0.25">
      <c r="A694" s="16" t="s">
        <v>94</v>
      </c>
      <c r="B694" s="14" t="s">
        <v>4267</v>
      </c>
      <c r="C694" s="14" t="s">
        <v>2177</v>
      </c>
      <c r="D694" s="14" t="s">
        <v>4204</v>
      </c>
      <c r="E694" s="14" t="s">
        <v>4205</v>
      </c>
      <c r="F694" s="14" t="s">
        <v>4193</v>
      </c>
      <c r="G694" s="14" t="s">
        <v>4193</v>
      </c>
      <c r="H694" s="14" t="s">
        <v>2181</v>
      </c>
      <c r="I694" s="14"/>
      <c r="J694" s="14" t="s">
        <v>2181</v>
      </c>
      <c r="K694" s="14" t="s">
        <v>4206</v>
      </c>
      <c r="L694" s="14" t="s">
        <v>4207</v>
      </c>
      <c r="M694" s="13" t="s">
        <v>875</v>
      </c>
    </row>
    <row r="695" spans="1:13" x14ac:dyDescent="0.25">
      <c r="A695" s="16" t="s">
        <v>876</v>
      </c>
      <c r="B695" s="14" t="s">
        <v>4268</v>
      </c>
      <c r="C695" s="14" t="s">
        <v>2177</v>
      </c>
      <c r="D695" s="14" t="s">
        <v>4204</v>
      </c>
      <c r="E695" s="14" t="s">
        <v>4205</v>
      </c>
      <c r="F695" s="14" t="s">
        <v>4193</v>
      </c>
      <c r="G695" s="14" t="s">
        <v>4193</v>
      </c>
      <c r="H695" s="14" t="s">
        <v>2181</v>
      </c>
      <c r="I695" s="14"/>
      <c r="J695" s="14" t="s">
        <v>2181</v>
      </c>
      <c r="K695" s="14" t="s">
        <v>4206</v>
      </c>
      <c r="L695" s="14" t="s">
        <v>4207</v>
      </c>
      <c r="M695" s="13" t="s">
        <v>877</v>
      </c>
    </row>
    <row r="696" spans="1:13" x14ac:dyDescent="0.25">
      <c r="A696" s="16" t="s">
        <v>95</v>
      </c>
      <c r="B696" s="14" t="s">
        <v>4269</v>
      </c>
      <c r="C696" s="14" t="s">
        <v>2177</v>
      </c>
      <c r="D696" s="14" t="s">
        <v>4204</v>
      </c>
      <c r="E696" s="14" t="s">
        <v>4205</v>
      </c>
      <c r="F696" s="14" t="s">
        <v>4193</v>
      </c>
      <c r="G696" s="14" t="s">
        <v>4193</v>
      </c>
      <c r="H696" s="14" t="s">
        <v>2181</v>
      </c>
      <c r="I696" s="14"/>
      <c r="J696" s="14" t="s">
        <v>2181</v>
      </c>
      <c r="K696" s="14" t="s">
        <v>4206</v>
      </c>
      <c r="L696" s="14" t="s">
        <v>4207</v>
      </c>
      <c r="M696" s="13" t="s">
        <v>878</v>
      </c>
    </row>
    <row r="697" spans="1:13" x14ac:dyDescent="0.25">
      <c r="A697" s="16" t="s">
        <v>96</v>
      </c>
      <c r="B697" s="14" t="s">
        <v>4270</v>
      </c>
      <c r="C697" s="14" t="s">
        <v>2177</v>
      </c>
      <c r="D697" s="14" t="s">
        <v>4271</v>
      </c>
      <c r="E697" s="14" t="s">
        <v>4272</v>
      </c>
      <c r="F697" s="14" t="s">
        <v>4193</v>
      </c>
      <c r="G697" s="14" t="s">
        <v>4193</v>
      </c>
      <c r="H697" s="14" t="s">
        <v>2181</v>
      </c>
      <c r="I697" s="14"/>
      <c r="J697" s="14" t="s">
        <v>2181</v>
      </c>
      <c r="K697" s="14" t="s">
        <v>4273</v>
      </c>
      <c r="L697" s="14" t="s">
        <v>4207</v>
      </c>
      <c r="M697" s="13" t="s">
        <v>880</v>
      </c>
    </row>
    <row r="698" spans="1:13" x14ac:dyDescent="0.25">
      <c r="A698" s="16" t="s">
        <v>882</v>
      </c>
      <c r="B698" s="14" t="s">
        <v>4274</v>
      </c>
      <c r="C698" s="14" t="s">
        <v>2177</v>
      </c>
      <c r="D698" s="14" t="s">
        <v>4204</v>
      </c>
      <c r="E698" s="14" t="s">
        <v>4205</v>
      </c>
      <c r="F698" s="14" t="s">
        <v>4193</v>
      </c>
      <c r="G698" s="14" t="s">
        <v>4193</v>
      </c>
      <c r="H698" s="14" t="s">
        <v>2181</v>
      </c>
      <c r="I698" s="14"/>
      <c r="J698" s="14" t="s">
        <v>2181</v>
      </c>
      <c r="K698" s="14" t="s">
        <v>4206</v>
      </c>
      <c r="L698" s="14" t="s">
        <v>4207</v>
      </c>
      <c r="M698" s="13" t="s">
        <v>883</v>
      </c>
    </row>
    <row r="699" spans="1:13" x14ac:dyDescent="0.25">
      <c r="A699" s="16" t="s">
        <v>97</v>
      </c>
      <c r="B699" s="14" t="s">
        <v>4275</v>
      </c>
      <c r="C699" s="14" t="s">
        <v>2177</v>
      </c>
      <c r="D699" s="14" t="s">
        <v>4204</v>
      </c>
      <c r="E699" s="14" t="s">
        <v>4205</v>
      </c>
      <c r="F699" s="14" t="s">
        <v>4193</v>
      </c>
      <c r="G699" s="14" t="s">
        <v>4193</v>
      </c>
      <c r="H699" s="14" t="s">
        <v>2181</v>
      </c>
      <c r="I699" s="14"/>
      <c r="J699" s="14" t="s">
        <v>2181</v>
      </c>
      <c r="K699" s="14" t="s">
        <v>4206</v>
      </c>
      <c r="L699" s="14" t="s">
        <v>4207</v>
      </c>
      <c r="M699" s="13" t="s">
        <v>885</v>
      </c>
    </row>
    <row r="700" spans="1:13" x14ac:dyDescent="0.25">
      <c r="A700" s="16" t="s">
        <v>98</v>
      </c>
      <c r="B700" s="14" t="s">
        <v>4276</v>
      </c>
      <c r="C700" s="14" t="s">
        <v>2177</v>
      </c>
      <c r="D700" s="14" t="s">
        <v>4204</v>
      </c>
      <c r="E700" s="14" t="s">
        <v>4205</v>
      </c>
      <c r="F700" s="14" t="s">
        <v>4193</v>
      </c>
      <c r="G700" s="14" t="s">
        <v>4193</v>
      </c>
      <c r="H700" s="14" t="s">
        <v>2181</v>
      </c>
      <c r="I700" s="14"/>
      <c r="J700" s="14" t="s">
        <v>2181</v>
      </c>
      <c r="K700" s="14" t="s">
        <v>4206</v>
      </c>
      <c r="L700" s="14" t="s">
        <v>4207</v>
      </c>
      <c r="M700" s="13" t="s">
        <v>886</v>
      </c>
    </row>
    <row r="701" spans="1:13" x14ac:dyDescent="0.25">
      <c r="A701" s="16" t="s">
        <v>101</v>
      </c>
      <c r="B701" s="14" t="s">
        <v>1707</v>
      </c>
      <c r="C701" s="14" t="s">
        <v>2177</v>
      </c>
      <c r="D701" s="14" t="s">
        <v>4277</v>
      </c>
      <c r="E701" s="14" t="s">
        <v>4278</v>
      </c>
      <c r="F701" s="14" t="s">
        <v>4279</v>
      </c>
      <c r="G701" s="14" t="s">
        <v>4193</v>
      </c>
      <c r="H701" s="14" t="s">
        <v>2181</v>
      </c>
      <c r="I701" s="14"/>
      <c r="J701" s="14" t="s">
        <v>2181</v>
      </c>
      <c r="K701" s="14" t="s">
        <v>4280</v>
      </c>
      <c r="L701" s="14" t="s">
        <v>4281</v>
      </c>
      <c r="M701" s="13" t="s">
        <v>4282</v>
      </c>
    </row>
    <row r="702" spans="1:13" x14ac:dyDescent="0.25">
      <c r="A702" s="16" t="s">
        <v>103</v>
      </c>
      <c r="B702" s="14" t="s">
        <v>1708</v>
      </c>
      <c r="C702" s="14" t="s">
        <v>2177</v>
      </c>
      <c r="D702" s="14" t="s">
        <v>4277</v>
      </c>
      <c r="E702" s="14" t="s">
        <v>4278</v>
      </c>
      <c r="F702" s="14" t="s">
        <v>4279</v>
      </c>
      <c r="G702" s="14" t="s">
        <v>4193</v>
      </c>
      <c r="H702" s="14" t="s">
        <v>2181</v>
      </c>
      <c r="I702" s="14"/>
      <c r="J702" s="14" t="s">
        <v>2181</v>
      </c>
      <c r="K702" s="14" t="s">
        <v>4280</v>
      </c>
      <c r="L702" s="14" t="s">
        <v>4281</v>
      </c>
      <c r="M702" s="13" t="s">
        <v>887</v>
      </c>
    </row>
    <row r="703" spans="1:13" x14ac:dyDescent="0.25">
      <c r="A703" s="16" t="s">
        <v>4283</v>
      </c>
      <c r="B703" s="14" t="s">
        <v>4284</v>
      </c>
      <c r="C703" s="14" t="s">
        <v>2177</v>
      </c>
      <c r="D703" s="14" t="s">
        <v>4277</v>
      </c>
      <c r="E703" s="14" t="s">
        <v>4278</v>
      </c>
      <c r="F703" s="14" t="s">
        <v>4279</v>
      </c>
      <c r="G703" s="14" t="s">
        <v>4193</v>
      </c>
      <c r="H703" s="14" t="s">
        <v>2181</v>
      </c>
      <c r="I703" s="14"/>
      <c r="J703" s="14" t="s">
        <v>2181</v>
      </c>
      <c r="K703" s="14" t="s">
        <v>4280</v>
      </c>
      <c r="L703" s="14" t="s">
        <v>4281</v>
      </c>
      <c r="M703" s="13" t="s">
        <v>4285</v>
      </c>
    </row>
    <row r="704" spans="1:13" x14ac:dyDescent="0.25">
      <c r="A704" s="16" t="s">
        <v>4286</v>
      </c>
      <c r="B704" s="14" t="s">
        <v>4287</v>
      </c>
      <c r="C704" s="14" t="s">
        <v>2177</v>
      </c>
      <c r="D704" s="14" t="s">
        <v>4277</v>
      </c>
      <c r="E704" s="14" t="s">
        <v>4278</v>
      </c>
      <c r="F704" s="14" t="s">
        <v>4279</v>
      </c>
      <c r="G704" s="14" t="s">
        <v>4193</v>
      </c>
      <c r="H704" s="14" t="s">
        <v>2181</v>
      </c>
      <c r="I704" s="14"/>
      <c r="J704" s="14" t="s">
        <v>2181</v>
      </c>
      <c r="K704" s="14" t="s">
        <v>4280</v>
      </c>
      <c r="L704" s="14" t="s">
        <v>4281</v>
      </c>
      <c r="M704" s="13" t="s">
        <v>4288</v>
      </c>
    </row>
    <row r="705" spans="1:13" x14ac:dyDescent="0.25">
      <c r="A705" s="16" t="s">
        <v>159</v>
      </c>
      <c r="B705" s="14" t="s">
        <v>4289</v>
      </c>
      <c r="C705" s="14" t="s">
        <v>2177</v>
      </c>
      <c r="D705" s="14" t="s">
        <v>4290</v>
      </c>
      <c r="E705" s="14" t="s">
        <v>4291</v>
      </c>
      <c r="F705" s="14" t="s">
        <v>4292</v>
      </c>
      <c r="G705" s="14" t="s">
        <v>4193</v>
      </c>
      <c r="H705" s="14" t="s">
        <v>2181</v>
      </c>
      <c r="I705" s="14"/>
      <c r="J705" s="14" t="s">
        <v>2181</v>
      </c>
      <c r="K705" s="14" t="s">
        <v>4293</v>
      </c>
      <c r="L705" s="14" t="s">
        <v>4294</v>
      </c>
      <c r="M705" s="13" t="s">
        <v>1062</v>
      </c>
    </row>
    <row r="706" spans="1:13" x14ac:dyDescent="0.25">
      <c r="A706" s="16" t="s">
        <v>160</v>
      </c>
      <c r="B706" s="14" t="s">
        <v>4295</v>
      </c>
      <c r="C706" s="14" t="s">
        <v>2177</v>
      </c>
      <c r="D706" s="14" t="s">
        <v>4290</v>
      </c>
      <c r="E706" s="14" t="s">
        <v>4291</v>
      </c>
      <c r="F706" s="14" t="s">
        <v>4292</v>
      </c>
      <c r="G706" s="14" t="s">
        <v>4193</v>
      </c>
      <c r="H706" s="14" t="s">
        <v>2181</v>
      </c>
      <c r="I706" s="14"/>
      <c r="J706" s="14" t="s">
        <v>2181</v>
      </c>
      <c r="K706" s="14" t="s">
        <v>4293</v>
      </c>
      <c r="L706" s="14" t="s">
        <v>4294</v>
      </c>
      <c r="M706" s="13" t="s">
        <v>1064</v>
      </c>
    </row>
    <row r="707" spans="1:13" x14ac:dyDescent="0.25">
      <c r="A707" s="16" t="s">
        <v>1065</v>
      </c>
      <c r="B707" s="14" t="s">
        <v>4296</v>
      </c>
      <c r="C707" s="14" t="s">
        <v>2177</v>
      </c>
      <c r="D707" s="14" t="s">
        <v>4290</v>
      </c>
      <c r="E707" s="14" t="s">
        <v>4291</v>
      </c>
      <c r="F707" s="14" t="s">
        <v>4292</v>
      </c>
      <c r="G707" s="14" t="s">
        <v>4193</v>
      </c>
      <c r="H707" s="14" t="s">
        <v>2181</v>
      </c>
      <c r="I707" s="14"/>
      <c r="J707" s="14" t="s">
        <v>2181</v>
      </c>
      <c r="K707" s="14" t="s">
        <v>4293</v>
      </c>
      <c r="L707" s="14" t="s">
        <v>4294</v>
      </c>
      <c r="M707" s="13" t="s">
        <v>1066</v>
      </c>
    </row>
    <row r="708" spans="1:13" x14ac:dyDescent="0.25">
      <c r="A708" s="16" t="s">
        <v>161</v>
      </c>
      <c r="B708" s="14" t="s">
        <v>4297</v>
      </c>
      <c r="C708" s="14" t="s">
        <v>2177</v>
      </c>
      <c r="D708" s="14" t="s">
        <v>4290</v>
      </c>
      <c r="E708" s="14" t="s">
        <v>4291</v>
      </c>
      <c r="F708" s="14" t="s">
        <v>4292</v>
      </c>
      <c r="G708" s="14" t="s">
        <v>4193</v>
      </c>
      <c r="H708" s="14" t="s">
        <v>2181</v>
      </c>
      <c r="I708" s="14"/>
      <c r="J708" s="14" t="s">
        <v>2181</v>
      </c>
      <c r="K708" s="14" t="s">
        <v>4293</v>
      </c>
      <c r="L708" s="14" t="s">
        <v>4294</v>
      </c>
      <c r="M708" s="13" t="s">
        <v>1067</v>
      </c>
    </row>
    <row r="709" spans="1:13" x14ac:dyDescent="0.25">
      <c r="A709" s="16" t="s">
        <v>1068</v>
      </c>
      <c r="B709" s="14" t="s">
        <v>4298</v>
      </c>
      <c r="C709" s="14" t="s">
        <v>2177</v>
      </c>
      <c r="D709" s="14" t="s">
        <v>4290</v>
      </c>
      <c r="E709" s="14" t="s">
        <v>4291</v>
      </c>
      <c r="F709" s="14" t="s">
        <v>4292</v>
      </c>
      <c r="G709" s="14" t="s">
        <v>4193</v>
      </c>
      <c r="H709" s="14" t="s">
        <v>2181</v>
      </c>
      <c r="I709" s="14"/>
      <c r="J709" s="14" t="s">
        <v>2181</v>
      </c>
      <c r="K709" s="14" t="s">
        <v>4293</v>
      </c>
      <c r="L709" s="14" t="s">
        <v>4294</v>
      </c>
      <c r="M709" s="13" t="s">
        <v>1069</v>
      </c>
    </row>
    <row r="710" spans="1:13" x14ac:dyDescent="0.25">
      <c r="A710" s="16" t="s">
        <v>4299</v>
      </c>
      <c r="B710" s="14" t="s">
        <v>4300</v>
      </c>
      <c r="C710" s="14" t="s">
        <v>2177</v>
      </c>
      <c r="D710" s="14" t="s">
        <v>4290</v>
      </c>
      <c r="E710" s="14" t="s">
        <v>4291</v>
      </c>
      <c r="F710" s="14" t="s">
        <v>4292</v>
      </c>
      <c r="G710" s="14" t="s">
        <v>4193</v>
      </c>
      <c r="H710" s="14" t="s">
        <v>2181</v>
      </c>
      <c r="I710" s="14"/>
      <c r="J710" s="14" t="s">
        <v>2181</v>
      </c>
      <c r="K710" s="14" t="s">
        <v>4293</v>
      </c>
      <c r="L710" s="14" t="s">
        <v>4294</v>
      </c>
      <c r="M710" s="13" t="s">
        <v>4301</v>
      </c>
    </row>
    <row r="711" spans="1:13" x14ac:dyDescent="0.25">
      <c r="A711" s="16" t="s">
        <v>106</v>
      </c>
      <c r="B711" s="14" t="s">
        <v>1709</v>
      </c>
      <c r="C711" s="14" t="s">
        <v>2177</v>
      </c>
      <c r="D711" s="14" t="s">
        <v>4302</v>
      </c>
      <c r="E711" s="14" t="s">
        <v>4303</v>
      </c>
      <c r="F711" s="14" t="s">
        <v>4304</v>
      </c>
      <c r="G711" s="14" t="s">
        <v>4304</v>
      </c>
      <c r="H711" s="14" t="s">
        <v>2181</v>
      </c>
      <c r="I711" s="14"/>
      <c r="J711" s="14" t="s">
        <v>2181</v>
      </c>
      <c r="K711" s="14" t="s">
        <v>4305</v>
      </c>
      <c r="L711" s="14" t="s">
        <v>4306</v>
      </c>
      <c r="M711" s="13" t="s">
        <v>888</v>
      </c>
    </row>
    <row r="712" spans="1:13" x14ac:dyDescent="0.25">
      <c r="A712" s="16" t="s">
        <v>889</v>
      </c>
      <c r="B712" s="14" t="s">
        <v>4307</v>
      </c>
      <c r="C712" s="14" t="s">
        <v>2177</v>
      </c>
      <c r="D712" s="14" t="s">
        <v>4302</v>
      </c>
      <c r="E712" s="14" t="s">
        <v>4303</v>
      </c>
      <c r="F712" s="14" t="s">
        <v>4304</v>
      </c>
      <c r="G712" s="14" t="s">
        <v>4304</v>
      </c>
      <c r="H712" s="14" t="s">
        <v>2181</v>
      </c>
      <c r="I712" s="14"/>
      <c r="J712" s="14" t="s">
        <v>2181</v>
      </c>
      <c r="K712" s="14" t="s">
        <v>4305</v>
      </c>
      <c r="L712" s="14" t="s">
        <v>4306</v>
      </c>
      <c r="M712" s="13" t="s">
        <v>890</v>
      </c>
    </row>
    <row r="713" spans="1:13" x14ac:dyDescent="0.25">
      <c r="A713" s="16" t="s">
        <v>892</v>
      </c>
      <c r="B713" s="14" t="s">
        <v>4308</v>
      </c>
      <c r="C713" s="14" t="s">
        <v>2177</v>
      </c>
      <c r="D713" s="14" t="s">
        <v>4302</v>
      </c>
      <c r="E713" s="14" t="s">
        <v>4303</v>
      </c>
      <c r="F713" s="14" t="s">
        <v>4304</v>
      </c>
      <c r="G713" s="14" t="s">
        <v>4304</v>
      </c>
      <c r="H713" s="14" t="s">
        <v>2181</v>
      </c>
      <c r="I713" s="14"/>
      <c r="J713" s="14" t="s">
        <v>2181</v>
      </c>
      <c r="K713" s="14" t="s">
        <v>4305</v>
      </c>
      <c r="L713" s="14" t="s">
        <v>4306</v>
      </c>
      <c r="M713" s="13" t="s">
        <v>893</v>
      </c>
    </row>
    <row r="714" spans="1:13" x14ac:dyDescent="0.25">
      <c r="A714" s="16" t="s">
        <v>894</v>
      </c>
      <c r="B714" s="14" t="s">
        <v>4309</v>
      </c>
      <c r="C714" s="14" t="s">
        <v>2177</v>
      </c>
      <c r="D714" s="14" t="s">
        <v>4302</v>
      </c>
      <c r="E714" s="14" t="s">
        <v>4303</v>
      </c>
      <c r="F714" s="14" t="s">
        <v>4304</v>
      </c>
      <c r="G714" s="14" t="s">
        <v>4304</v>
      </c>
      <c r="H714" s="14" t="s">
        <v>2181</v>
      </c>
      <c r="I714" s="14"/>
      <c r="J714" s="14" t="s">
        <v>2181</v>
      </c>
      <c r="K714" s="14" t="s">
        <v>4305</v>
      </c>
      <c r="L714" s="14" t="s">
        <v>4306</v>
      </c>
      <c r="M714" s="13" t="s">
        <v>895</v>
      </c>
    </row>
    <row r="715" spans="1:13" x14ac:dyDescent="0.25">
      <c r="A715" s="16" t="s">
        <v>4310</v>
      </c>
      <c r="B715" s="14" t="s">
        <v>4311</v>
      </c>
      <c r="C715" s="14" t="s">
        <v>2177</v>
      </c>
      <c r="D715" s="14" t="s">
        <v>4302</v>
      </c>
      <c r="E715" s="14" t="s">
        <v>4303</v>
      </c>
      <c r="F715" s="14" t="s">
        <v>4304</v>
      </c>
      <c r="G715" s="14" t="s">
        <v>4304</v>
      </c>
      <c r="H715" s="14" t="s">
        <v>2181</v>
      </c>
      <c r="I715" s="14"/>
      <c r="J715" s="14" t="s">
        <v>2181</v>
      </c>
      <c r="K715" s="14" t="s">
        <v>4305</v>
      </c>
      <c r="L715" s="14" t="s">
        <v>4306</v>
      </c>
      <c r="M715" s="13" t="s">
        <v>4312</v>
      </c>
    </row>
    <row r="716" spans="1:13" x14ac:dyDescent="0.25">
      <c r="A716" s="16" t="s">
        <v>4313</v>
      </c>
      <c r="B716" s="14" t="s">
        <v>4314</v>
      </c>
      <c r="C716" s="14" t="s">
        <v>2177</v>
      </c>
      <c r="D716" s="14" t="s">
        <v>4302</v>
      </c>
      <c r="E716" s="14" t="s">
        <v>4303</v>
      </c>
      <c r="F716" s="14" t="s">
        <v>4304</v>
      </c>
      <c r="G716" s="14" t="s">
        <v>4304</v>
      </c>
      <c r="H716" s="14" t="s">
        <v>2181</v>
      </c>
      <c r="I716" s="14"/>
      <c r="J716" s="14" t="s">
        <v>2181</v>
      </c>
      <c r="K716" s="14" t="s">
        <v>4305</v>
      </c>
      <c r="L716" s="14" t="s">
        <v>4306</v>
      </c>
      <c r="M716" s="13" t="s">
        <v>4315</v>
      </c>
    </row>
    <row r="717" spans="1:13" x14ac:dyDescent="0.25">
      <c r="A717" s="16" t="s">
        <v>897</v>
      </c>
      <c r="B717" s="14" t="s">
        <v>4316</v>
      </c>
      <c r="C717" s="14" t="s">
        <v>2177</v>
      </c>
      <c r="D717" s="14" t="s">
        <v>4302</v>
      </c>
      <c r="E717" s="14" t="s">
        <v>4303</v>
      </c>
      <c r="F717" s="14" t="s">
        <v>4304</v>
      </c>
      <c r="G717" s="14" t="s">
        <v>4304</v>
      </c>
      <c r="H717" s="14" t="s">
        <v>2181</v>
      </c>
      <c r="I717" s="14"/>
      <c r="J717" s="14" t="s">
        <v>2181</v>
      </c>
      <c r="K717" s="14" t="s">
        <v>4305</v>
      </c>
      <c r="L717" s="14" t="s">
        <v>4306</v>
      </c>
      <c r="M717" s="13" t="s">
        <v>898</v>
      </c>
    </row>
    <row r="718" spans="1:13" x14ac:dyDescent="0.25">
      <c r="A718" s="16" t="s">
        <v>109</v>
      </c>
      <c r="B718" s="14" t="s">
        <v>4317</v>
      </c>
      <c r="C718" s="14" t="s">
        <v>2177</v>
      </c>
      <c r="D718" s="14" t="s">
        <v>4302</v>
      </c>
      <c r="E718" s="14" t="s">
        <v>4303</v>
      </c>
      <c r="F718" s="14" t="s">
        <v>4304</v>
      </c>
      <c r="G718" s="14" t="s">
        <v>4304</v>
      </c>
      <c r="H718" s="14" t="s">
        <v>2181</v>
      </c>
      <c r="I718" s="14"/>
      <c r="J718" s="14" t="s">
        <v>2181</v>
      </c>
      <c r="K718" s="14" t="s">
        <v>4305</v>
      </c>
      <c r="L718" s="14" t="s">
        <v>4306</v>
      </c>
      <c r="M718" s="13" t="s">
        <v>899</v>
      </c>
    </row>
    <row r="719" spans="1:13" x14ac:dyDescent="0.25">
      <c r="A719" s="16" t="s">
        <v>110</v>
      </c>
      <c r="B719" s="14" t="s">
        <v>4318</v>
      </c>
      <c r="C719" s="14" t="s">
        <v>2177</v>
      </c>
      <c r="D719" s="14" t="s">
        <v>4302</v>
      </c>
      <c r="E719" s="14" t="s">
        <v>4303</v>
      </c>
      <c r="F719" s="14" t="s">
        <v>4304</v>
      </c>
      <c r="G719" s="14" t="s">
        <v>4304</v>
      </c>
      <c r="H719" s="14" t="s">
        <v>2181</v>
      </c>
      <c r="I719" s="14"/>
      <c r="J719" s="14" t="s">
        <v>2181</v>
      </c>
      <c r="K719" s="14" t="s">
        <v>4305</v>
      </c>
      <c r="L719" s="14" t="s">
        <v>4306</v>
      </c>
      <c r="M719" s="13" t="s">
        <v>901</v>
      </c>
    </row>
    <row r="720" spans="1:13" x14ac:dyDescent="0.25">
      <c r="A720" s="16" t="s">
        <v>903</v>
      </c>
      <c r="B720" s="14" t="s">
        <v>4319</v>
      </c>
      <c r="C720" s="14" t="s">
        <v>2177</v>
      </c>
      <c r="D720" s="14" t="s">
        <v>4302</v>
      </c>
      <c r="E720" s="14" t="s">
        <v>4303</v>
      </c>
      <c r="F720" s="14" t="s">
        <v>4304</v>
      </c>
      <c r="G720" s="14" t="s">
        <v>4304</v>
      </c>
      <c r="H720" s="14" t="s">
        <v>2181</v>
      </c>
      <c r="I720" s="14"/>
      <c r="J720" s="14" t="s">
        <v>2181</v>
      </c>
      <c r="K720" s="14" t="s">
        <v>4305</v>
      </c>
      <c r="L720" s="14" t="s">
        <v>4306</v>
      </c>
      <c r="M720" s="13" t="s">
        <v>904</v>
      </c>
    </row>
    <row r="721" spans="1:13" x14ac:dyDescent="0.25">
      <c r="A721" s="16" t="s">
        <v>905</v>
      </c>
      <c r="B721" s="14" t="s">
        <v>4320</v>
      </c>
      <c r="C721" s="14" t="s">
        <v>2177</v>
      </c>
      <c r="D721" s="14" t="s">
        <v>4302</v>
      </c>
      <c r="E721" s="14" t="s">
        <v>4303</v>
      </c>
      <c r="F721" s="14" t="s">
        <v>4304</v>
      </c>
      <c r="G721" s="14" t="s">
        <v>4304</v>
      </c>
      <c r="H721" s="14" t="s">
        <v>2181</v>
      </c>
      <c r="I721" s="14"/>
      <c r="J721" s="14" t="s">
        <v>2181</v>
      </c>
      <c r="K721" s="14" t="s">
        <v>4305</v>
      </c>
      <c r="L721" s="14" t="s">
        <v>4306</v>
      </c>
      <c r="M721" s="13" t="s">
        <v>906</v>
      </c>
    </row>
    <row r="722" spans="1:13" x14ac:dyDescent="0.25">
      <c r="A722" s="16" t="s">
        <v>907</v>
      </c>
      <c r="B722" s="14" t="s">
        <v>4321</v>
      </c>
      <c r="C722" s="14" t="s">
        <v>2177</v>
      </c>
      <c r="D722" s="14" t="s">
        <v>4322</v>
      </c>
      <c r="E722" s="14" t="s">
        <v>4323</v>
      </c>
      <c r="F722" s="14" t="s">
        <v>4304</v>
      </c>
      <c r="G722" s="14" t="s">
        <v>4304</v>
      </c>
      <c r="H722" s="14" t="s">
        <v>2181</v>
      </c>
      <c r="I722" s="14"/>
      <c r="J722" s="14" t="s">
        <v>2181</v>
      </c>
      <c r="K722" s="14" t="s">
        <v>4324</v>
      </c>
      <c r="L722" s="14" t="s">
        <v>4306</v>
      </c>
      <c r="M722" s="13" t="s">
        <v>908</v>
      </c>
    </row>
    <row r="723" spans="1:13" x14ac:dyDescent="0.25">
      <c r="A723" s="16" t="s">
        <v>910</v>
      </c>
      <c r="B723" s="14" t="s">
        <v>4325</v>
      </c>
      <c r="C723" s="14" t="s">
        <v>2177</v>
      </c>
      <c r="D723" s="14" t="s">
        <v>4322</v>
      </c>
      <c r="E723" s="14" t="s">
        <v>4323</v>
      </c>
      <c r="F723" s="14" t="s">
        <v>4304</v>
      </c>
      <c r="G723" s="14" t="s">
        <v>4304</v>
      </c>
      <c r="H723" s="14" t="s">
        <v>2181</v>
      </c>
      <c r="I723" s="14"/>
      <c r="J723" s="14" t="s">
        <v>2181</v>
      </c>
      <c r="K723" s="14" t="s">
        <v>4324</v>
      </c>
      <c r="L723" s="14" t="s">
        <v>4306</v>
      </c>
      <c r="M723" s="13" t="s">
        <v>912</v>
      </c>
    </row>
    <row r="724" spans="1:13" x14ac:dyDescent="0.25">
      <c r="A724" s="16" t="s">
        <v>4326</v>
      </c>
      <c r="B724" s="14" t="s">
        <v>4327</v>
      </c>
      <c r="C724" s="14" t="s">
        <v>2177</v>
      </c>
      <c r="D724" s="14" t="s">
        <v>4322</v>
      </c>
      <c r="E724" s="14" t="s">
        <v>4323</v>
      </c>
      <c r="F724" s="14" t="s">
        <v>4304</v>
      </c>
      <c r="G724" s="14" t="s">
        <v>4304</v>
      </c>
      <c r="H724" s="14" t="s">
        <v>2181</v>
      </c>
      <c r="I724" s="14"/>
      <c r="J724" s="14" t="s">
        <v>2181</v>
      </c>
      <c r="K724" s="14" t="s">
        <v>4324</v>
      </c>
      <c r="L724" s="14" t="s">
        <v>4306</v>
      </c>
      <c r="M724" s="13" t="s">
        <v>4328</v>
      </c>
    </row>
    <row r="725" spans="1:13" x14ac:dyDescent="0.25">
      <c r="A725" s="16" t="s">
        <v>4329</v>
      </c>
      <c r="B725" s="14" t="s">
        <v>4330</v>
      </c>
      <c r="C725" s="14" t="s">
        <v>2177</v>
      </c>
      <c r="D725" s="14" t="s">
        <v>4322</v>
      </c>
      <c r="E725" s="14" t="s">
        <v>4323</v>
      </c>
      <c r="F725" s="14" t="s">
        <v>4304</v>
      </c>
      <c r="G725" s="14" t="s">
        <v>4304</v>
      </c>
      <c r="H725" s="14" t="s">
        <v>2181</v>
      </c>
      <c r="I725" s="14"/>
      <c r="J725" s="14" t="s">
        <v>2181</v>
      </c>
      <c r="K725" s="14" t="s">
        <v>4324</v>
      </c>
      <c r="L725" s="14" t="s">
        <v>4306</v>
      </c>
      <c r="M725" s="13" t="s">
        <v>4331</v>
      </c>
    </row>
    <row r="726" spans="1:13" x14ac:dyDescent="0.25">
      <c r="A726" s="16" t="s">
        <v>111</v>
      </c>
      <c r="B726" s="14" t="s">
        <v>4332</v>
      </c>
      <c r="C726" s="14" t="s">
        <v>2177</v>
      </c>
      <c r="D726" s="14" t="s">
        <v>4322</v>
      </c>
      <c r="E726" s="14" t="s">
        <v>4323</v>
      </c>
      <c r="F726" s="14" t="s">
        <v>4304</v>
      </c>
      <c r="G726" s="14" t="s">
        <v>4304</v>
      </c>
      <c r="H726" s="14" t="s">
        <v>2181</v>
      </c>
      <c r="I726" s="14"/>
      <c r="J726" s="14" t="s">
        <v>2181</v>
      </c>
      <c r="K726" s="14" t="s">
        <v>4324</v>
      </c>
      <c r="L726" s="14" t="s">
        <v>4306</v>
      </c>
      <c r="M726" s="13" t="s">
        <v>913</v>
      </c>
    </row>
    <row r="727" spans="1:13" x14ac:dyDescent="0.25">
      <c r="A727" s="16" t="s">
        <v>915</v>
      </c>
      <c r="B727" s="14" t="s">
        <v>4333</v>
      </c>
      <c r="C727" s="14" t="s">
        <v>2177</v>
      </c>
      <c r="D727" s="14" t="s">
        <v>4322</v>
      </c>
      <c r="E727" s="14" t="s">
        <v>4323</v>
      </c>
      <c r="F727" s="14" t="s">
        <v>4304</v>
      </c>
      <c r="G727" s="14" t="s">
        <v>4304</v>
      </c>
      <c r="H727" s="14" t="s">
        <v>2181</v>
      </c>
      <c r="I727" s="14"/>
      <c r="J727" s="14" t="s">
        <v>2181</v>
      </c>
      <c r="K727" s="14" t="s">
        <v>4324</v>
      </c>
      <c r="L727" s="14" t="s">
        <v>4306</v>
      </c>
      <c r="M727" s="13" t="s">
        <v>916</v>
      </c>
    </row>
    <row r="728" spans="1:13" x14ac:dyDescent="0.25">
      <c r="A728" s="16" t="s">
        <v>4334</v>
      </c>
      <c r="B728" s="14" t="s">
        <v>4335</v>
      </c>
      <c r="C728" s="14" t="s">
        <v>2177</v>
      </c>
      <c r="D728" s="14" t="s">
        <v>4322</v>
      </c>
      <c r="E728" s="14" t="s">
        <v>4323</v>
      </c>
      <c r="F728" s="14" t="s">
        <v>4304</v>
      </c>
      <c r="G728" s="14" t="s">
        <v>4304</v>
      </c>
      <c r="H728" s="14" t="s">
        <v>2181</v>
      </c>
      <c r="I728" s="14"/>
      <c r="J728" s="14" t="s">
        <v>2181</v>
      </c>
      <c r="K728" s="14" t="s">
        <v>4324</v>
      </c>
      <c r="L728" s="14" t="s">
        <v>4306</v>
      </c>
      <c r="M728" s="13" t="s">
        <v>4336</v>
      </c>
    </row>
    <row r="729" spans="1:13" x14ac:dyDescent="0.25">
      <c r="A729" s="16" t="s">
        <v>4337</v>
      </c>
      <c r="B729" s="14" t="s">
        <v>4338</v>
      </c>
      <c r="C729" s="14" t="s">
        <v>2177</v>
      </c>
      <c r="D729" s="14" t="s">
        <v>4322</v>
      </c>
      <c r="E729" s="14" t="s">
        <v>4323</v>
      </c>
      <c r="F729" s="14" t="s">
        <v>4304</v>
      </c>
      <c r="G729" s="14" t="s">
        <v>4304</v>
      </c>
      <c r="H729" s="14" t="s">
        <v>2181</v>
      </c>
      <c r="I729" s="14"/>
      <c r="J729" s="14" t="s">
        <v>2181</v>
      </c>
      <c r="K729" s="14" t="s">
        <v>4324</v>
      </c>
      <c r="L729" s="14" t="s">
        <v>4306</v>
      </c>
      <c r="M729" s="13" t="s">
        <v>4339</v>
      </c>
    </row>
    <row r="730" spans="1:13" x14ac:dyDescent="0.25">
      <c r="A730" s="16" t="s">
        <v>4340</v>
      </c>
      <c r="B730" s="14" t="s">
        <v>4341</v>
      </c>
      <c r="C730" s="14" t="s">
        <v>2177</v>
      </c>
      <c r="D730" s="14" t="s">
        <v>4322</v>
      </c>
      <c r="E730" s="14" t="s">
        <v>4323</v>
      </c>
      <c r="F730" s="14" t="s">
        <v>4304</v>
      </c>
      <c r="G730" s="14" t="s">
        <v>4304</v>
      </c>
      <c r="H730" s="14" t="s">
        <v>2181</v>
      </c>
      <c r="I730" s="14"/>
      <c r="J730" s="14" t="s">
        <v>2181</v>
      </c>
      <c r="K730" s="14" t="s">
        <v>4324</v>
      </c>
      <c r="L730" s="14" t="s">
        <v>4306</v>
      </c>
      <c r="M730" s="13" t="s">
        <v>4342</v>
      </c>
    </row>
    <row r="731" spans="1:13" x14ac:dyDescent="0.25">
      <c r="A731" s="16" t="s">
        <v>4343</v>
      </c>
      <c r="B731" s="14" t="s">
        <v>4344</v>
      </c>
      <c r="C731" s="14" t="s">
        <v>2177</v>
      </c>
      <c r="D731" s="14" t="s">
        <v>4322</v>
      </c>
      <c r="E731" s="14" t="s">
        <v>4323</v>
      </c>
      <c r="F731" s="14" t="s">
        <v>4304</v>
      </c>
      <c r="G731" s="14" t="s">
        <v>4304</v>
      </c>
      <c r="H731" s="14" t="s">
        <v>2181</v>
      </c>
      <c r="I731" s="14"/>
      <c r="J731" s="14" t="s">
        <v>2181</v>
      </c>
      <c r="K731" s="14" t="s">
        <v>4324</v>
      </c>
      <c r="L731" s="14" t="s">
        <v>4306</v>
      </c>
      <c r="M731" s="13" t="s">
        <v>4345</v>
      </c>
    </row>
    <row r="732" spans="1:13" x14ac:dyDescent="0.25">
      <c r="A732" s="16" t="s">
        <v>918</v>
      </c>
      <c r="B732" s="14" t="s">
        <v>4346</v>
      </c>
      <c r="C732" s="14" t="s">
        <v>2177</v>
      </c>
      <c r="D732" s="14" t="s">
        <v>4347</v>
      </c>
      <c r="E732" s="14" t="s">
        <v>4348</v>
      </c>
      <c r="F732" s="14" t="s">
        <v>4304</v>
      </c>
      <c r="G732" s="14" t="s">
        <v>4304</v>
      </c>
      <c r="H732" s="14" t="s">
        <v>2181</v>
      </c>
      <c r="I732" s="14"/>
      <c r="J732" s="14" t="s">
        <v>2181</v>
      </c>
      <c r="K732" s="14" t="s">
        <v>4349</v>
      </c>
      <c r="L732" s="14" t="s">
        <v>4306</v>
      </c>
      <c r="M732" s="13" t="s">
        <v>919</v>
      </c>
    </row>
    <row r="733" spans="1:13" x14ac:dyDescent="0.25">
      <c r="A733" s="16" t="s">
        <v>920</v>
      </c>
      <c r="B733" s="14" t="s">
        <v>4350</v>
      </c>
      <c r="C733" s="14" t="s">
        <v>2177</v>
      </c>
      <c r="D733" s="14" t="s">
        <v>4351</v>
      </c>
      <c r="E733" s="14" t="s">
        <v>4352</v>
      </c>
      <c r="F733" s="14" t="s">
        <v>4304</v>
      </c>
      <c r="G733" s="14" t="s">
        <v>4304</v>
      </c>
      <c r="H733" s="14" t="s">
        <v>2181</v>
      </c>
      <c r="I733" s="14"/>
      <c r="J733" s="14" t="s">
        <v>2181</v>
      </c>
      <c r="K733" s="14" t="s">
        <v>4353</v>
      </c>
      <c r="L733" s="14" t="s">
        <v>4306</v>
      </c>
      <c r="M733" s="13" t="s">
        <v>921</v>
      </c>
    </row>
    <row r="734" spans="1:13" x14ac:dyDescent="0.25">
      <c r="A734" s="16" t="s">
        <v>112</v>
      </c>
      <c r="B734" s="14" t="s">
        <v>4354</v>
      </c>
      <c r="C734" s="14" t="s">
        <v>2177</v>
      </c>
      <c r="D734" s="14" t="s">
        <v>4351</v>
      </c>
      <c r="E734" s="14" t="s">
        <v>4352</v>
      </c>
      <c r="F734" s="14" t="s">
        <v>4304</v>
      </c>
      <c r="G734" s="14" t="s">
        <v>4304</v>
      </c>
      <c r="H734" s="14" t="s">
        <v>2181</v>
      </c>
      <c r="I734" s="14"/>
      <c r="J734" s="14" t="s">
        <v>2181</v>
      </c>
      <c r="K734" s="14" t="s">
        <v>4353</v>
      </c>
      <c r="L734" s="14" t="s">
        <v>4306</v>
      </c>
      <c r="M734" s="13" t="s">
        <v>923</v>
      </c>
    </row>
    <row r="735" spans="1:13" x14ac:dyDescent="0.25">
      <c r="A735" s="16" t="s">
        <v>113</v>
      </c>
      <c r="B735" s="14" t="s">
        <v>4355</v>
      </c>
      <c r="C735" s="14" t="s">
        <v>2177</v>
      </c>
      <c r="D735" s="14" t="s">
        <v>4351</v>
      </c>
      <c r="E735" s="14" t="s">
        <v>4352</v>
      </c>
      <c r="F735" s="14" t="s">
        <v>4304</v>
      </c>
      <c r="G735" s="14" t="s">
        <v>4304</v>
      </c>
      <c r="H735" s="14" t="s">
        <v>2181</v>
      </c>
      <c r="I735" s="14"/>
      <c r="J735" s="14" t="s">
        <v>2181</v>
      </c>
      <c r="K735" s="14" t="s">
        <v>4353</v>
      </c>
      <c r="L735" s="14" t="s">
        <v>4306</v>
      </c>
      <c r="M735" s="13" t="s">
        <v>924</v>
      </c>
    </row>
    <row r="736" spans="1:13" x14ac:dyDescent="0.25">
      <c r="A736" s="16" t="s">
        <v>4356</v>
      </c>
      <c r="B736" s="14" t="s">
        <v>4357</v>
      </c>
      <c r="C736" s="14" t="s">
        <v>2177</v>
      </c>
      <c r="D736" s="14" t="s">
        <v>4351</v>
      </c>
      <c r="E736" s="14" t="s">
        <v>4352</v>
      </c>
      <c r="F736" s="14" t="s">
        <v>4304</v>
      </c>
      <c r="G736" s="14" t="s">
        <v>4304</v>
      </c>
      <c r="H736" s="14" t="s">
        <v>2181</v>
      </c>
      <c r="I736" s="14"/>
      <c r="J736" s="14" t="s">
        <v>2181</v>
      </c>
      <c r="K736" s="14" t="s">
        <v>4353</v>
      </c>
      <c r="L736" s="14" t="s">
        <v>4306</v>
      </c>
      <c r="M736" s="13" t="s">
        <v>4358</v>
      </c>
    </row>
    <row r="737" spans="1:13" x14ac:dyDescent="0.25">
      <c r="A737" s="16" t="s">
        <v>4359</v>
      </c>
      <c r="B737" s="14" t="s">
        <v>4360</v>
      </c>
      <c r="C737" s="14" t="s">
        <v>2177</v>
      </c>
      <c r="D737" s="14" t="s">
        <v>4351</v>
      </c>
      <c r="E737" s="14" t="s">
        <v>4352</v>
      </c>
      <c r="F737" s="14" t="s">
        <v>4304</v>
      </c>
      <c r="G737" s="14" t="s">
        <v>4304</v>
      </c>
      <c r="H737" s="14" t="s">
        <v>2181</v>
      </c>
      <c r="I737" s="14"/>
      <c r="J737" s="14" t="s">
        <v>2181</v>
      </c>
      <c r="K737" s="14" t="s">
        <v>4353</v>
      </c>
      <c r="L737" s="14" t="s">
        <v>4306</v>
      </c>
      <c r="M737" s="13" t="s">
        <v>4361</v>
      </c>
    </row>
    <row r="738" spans="1:13" x14ac:dyDescent="0.25">
      <c r="A738" s="16" t="s">
        <v>4362</v>
      </c>
      <c r="B738" s="14" t="s">
        <v>4363</v>
      </c>
      <c r="C738" s="14" t="s">
        <v>2177</v>
      </c>
      <c r="D738" s="14" t="s">
        <v>4351</v>
      </c>
      <c r="E738" s="14" t="s">
        <v>4352</v>
      </c>
      <c r="F738" s="14" t="s">
        <v>4304</v>
      </c>
      <c r="G738" s="14" t="s">
        <v>4304</v>
      </c>
      <c r="H738" s="14" t="s">
        <v>2181</v>
      </c>
      <c r="I738" s="14"/>
      <c r="J738" s="14" t="s">
        <v>2181</v>
      </c>
      <c r="K738" s="14" t="s">
        <v>4353</v>
      </c>
      <c r="L738" s="14" t="s">
        <v>4306</v>
      </c>
      <c r="M738" s="13" t="s">
        <v>4364</v>
      </c>
    </row>
    <row r="739" spans="1:13" x14ac:dyDescent="0.25">
      <c r="A739" s="16" t="s">
        <v>1726</v>
      </c>
      <c r="B739" s="14" t="s">
        <v>4365</v>
      </c>
      <c r="C739" s="14" t="s">
        <v>2177</v>
      </c>
      <c r="D739" s="14" t="s">
        <v>4351</v>
      </c>
      <c r="E739" s="14" t="s">
        <v>4352</v>
      </c>
      <c r="F739" s="14" t="s">
        <v>4304</v>
      </c>
      <c r="G739" s="14" t="s">
        <v>4304</v>
      </c>
      <c r="H739" s="14" t="s">
        <v>2181</v>
      </c>
      <c r="I739" s="14"/>
      <c r="J739" s="14" t="s">
        <v>2181</v>
      </c>
      <c r="K739" s="14" t="s">
        <v>4353</v>
      </c>
      <c r="L739" s="14" t="s">
        <v>4306</v>
      </c>
      <c r="M739" s="13" t="s">
        <v>4366</v>
      </c>
    </row>
    <row r="740" spans="1:13" x14ac:dyDescent="0.25">
      <c r="A740" s="16" t="s">
        <v>4367</v>
      </c>
      <c r="B740" s="14" t="s">
        <v>4368</v>
      </c>
      <c r="C740" s="14" t="s">
        <v>2177</v>
      </c>
      <c r="D740" s="14" t="s">
        <v>4351</v>
      </c>
      <c r="E740" s="14" t="s">
        <v>4352</v>
      </c>
      <c r="F740" s="14" t="s">
        <v>4304</v>
      </c>
      <c r="G740" s="14" t="s">
        <v>4304</v>
      </c>
      <c r="H740" s="14" t="s">
        <v>2181</v>
      </c>
      <c r="I740" s="14"/>
      <c r="J740" s="14" t="s">
        <v>2181</v>
      </c>
      <c r="K740" s="14" t="s">
        <v>4353</v>
      </c>
      <c r="L740" s="14" t="s">
        <v>4306</v>
      </c>
      <c r="M740" s="13" t="s">
        <v>4369</v>
      </c>
    </row>
    <row r="741" spans="1:13" x14ac:dyDescent="0.25">
      <c r="A741" s="16" t="s">
        <v>4370</v>
      </c>
      <c r="B741" s="14" t="s">
        <v>4371</v>
      </c>
      <c r="C741" s="14" t="s">
        <v>2177</v>
      </c>
      <c r="D741" s="14" t="s">
        <v>4351</v>
      </c>
      <c r="E741" s="14" t="s">
        <v>4352</v>
      </c>
      <c r="F741" s="14" t="s">
        <v>4304</v>
      </c>
      <c r="G741" s="14" t="s">
        <v>4304</v>
      </c>
      <c r="H741" s="14" t="s">
        <v>2181</v>
      </c>
      <c r="I741" s="14"/>
      <c r="J741" s="14" t="s">
        <v>2181</v>
      </c>
      <c r="K741" s="14" t="s">
        <v>4353</v>
      </c>
      <c r="L741" s="14" t="s">
        <v>4306</v>
      </c>
      <c r="M741" s="13" t="s">
        <v>4372</v>
      </c>
    </row>
    <row r="742" spans="1:13" x14ac:dyDescent="0.25">
      <c r="A742" s="16" t="s">
        <v>1728</v>
      </c>
      <c r="B742" s="14" t="s">
        <v>4373</v>
      </c>
      <c r="C742" s="14" t="s">
        <v>2177</v>
      </c>
      <c r="D742" s="14" t="s">
        <v>4374</v>
      </c>
      <c r="E742" s="14" t="s">
        <v>4375</v>
      </c>
      <c r="F742" s="14" t="s">
        <v>4304</v>
      </c>
      <c r="G742" s="14" t="s">
        <v>4304</v>
      </c>
      <c r="H742" s="14" t="s">
        <v>2181</v>
      </c>
      <c r="I742" s="14"/>
      <c r="J742" s="14" t="s">
        <v>2181</v>
      </c>
      <c r="K742" s="14" t="s">
        <v>4376</v>
      </c>
      <c r="L742" s="14" t="s">
        <v>4306</v>
      </c>
      <c r="M742" s="13" t="s">
        <v>4377</v>
      </c>
    </row>
    <row r="743" spans="1:13" x14ac:dyDescent="0.25">
      <c r="A743" s="16" t="s">
        <v>114</v>
      </c>
      <c r="B743" s="14" t="s">
        <v>4378</v>
      </c>
      <c r="C743" s="14" t="s">
        <v>2177</v>
      </c>
      <c r="D743" s="14" t="s">
        <v>4374</v>
      </c>
      <c r="E743" s="14" t="s">
        <v>4375</v>
      </c>
      <c r="F743" s="14" t="s">
        <v>4304</v>
      </c>
      <c r="G743" s="14" t="s">
        <v>4304</v>
      </c>
      <c r="H743" s="14" t="s">
        <v>2181</v>
      </c>
      <c r="I743" s="14"/>
      <c r="J743" s="14" t="s">
        <v>2181</v>
      </c>
      <c r="K743" s="14" t="s">
        <v>4376</v>
      </c>
      <c r="L743" s="14" t="s">
        <v>4306</v>
      </c>
      <c r="M743" s="13" t="s">
        <v>926</v>
      </c>
    </row>
    <row r="744" spans="1:13" x14ac:dyDescent="0.25">
      <c r="A744" s="16" t="s">
        <v>927</v>
      </c>
      <c r="B744" s="14" t="s">
        <v>4379</v>
      </c>
      <c r="C744" s="14" t="s">
        <v>2177</v>
      </c>
      <c r="D744" s="14" t="s">
        <v>4374</v>
      </c>
      <c r="E744" s="14" t="s">
        <v>4375</v>
      </c>
      <c r="F744" s="14" t="s">
        <v>4304</v>
      </c>
      <c r="G744" s="14" t="s">
        <v>4304</v>
      </c>
      <c r="H744" s="14" t="s">
        <v>2181</v>
      </c>
      <c r="I744" s="14"/>
      <c r="J744" s="14" t="s">
        <v>2181</v>
      </c>
      <c r="K744" s="14" t="s">
        <v>4376</v>
      </c>
      <c r="L744" s="14" t="s">
        <v>4306</v>
      </c>
      <c r="M744" s="13" t="s">
        <v>928</v>
      </c>
    </row>
    <row r="745" spans="1:13" x14ac:dyDescent="0.25">
      <c r="A745" s="16" t="s">
        <v>115</v>
      </c>
      <c r="B745" s="14" t="s">
        <v>4380</v>
      </c>
      <c r="C745" s="14" t="s">
        <v>2177</v>
      </c>
      <c r="D745" s="14" t="s">
        <v>4374</v>
      </c>
      <c r="E745" s="14" t="s">
        <v>4375</v>
      </c>
      <c r="F745" s="14" t="s">
        <v>4304</v>
      </c>
      <c r="G745" s="14" t="s">
        <v>4304</v>
      </c>
      <c r="H745" s="14" t="s">
        <v>2181</v>
      </c>
      <c r="I745" s="14"/>
      <c r="J745" s="14" t="s">
        <v>2181</v>
      </c>
      <c r="K745" s="14" t="s">
        <v>4376</v>
      </c>
      <c r="L745" s="14" t="s">
        <v>4306</v>
      </c>
      <c r="M745" s="13" t="s">
        <v>930</v>
      </c>
    </row>
    <row r="746" spans="1:13" x14ac:dyDescent="0.25">
      <c r="A746" s="16" t="s">
        <v>931</v>
      </c>
      <c r="B746" s="14" t="s">
        <v>4381</v>
      </c>
      <c r="C746" s="14" t="s">
        <v>2177</v>
      </c>
      <c r="D746" s="14" t="s">
        <v>4374</v>
      </c>
      <c r="E746" s="14" t="s">
        <v>4375</v>
      </c>
      <c r="F746" s="14" t="s">
        <v>4304</v>
      </c>
      <c r="G746" s="14" t="s">
        <v>4304</v>
      </c>
      <c r="H746" s="14" t="s">
        <v>2181</v>
      </c>
      <c r="I746" s="14"/>
      <c r="J746" s="14" t="s">
        <v>2181</v>
      </c>
      <c r="K746" s="14" t="s">
        <v>4376</v>
      </c>
      <c r="L746" s="14" t="s">
        <v>4306</v>
      </c>
      <c r="M746" s="13" t="s">
        <v>932</v>
      </c>
    </row>
    <row r="747" spans="1:13" x14ac:dyDescent="0.25">
      <c r="A747" s="16" t="s">
        <v>933</v>
      </c>
      <c r="B747" s="14" t="s">
        <v>4382</v>
      </c>
      <c r="C747" s="14" t="s">
        <v>2177</v>
      </c>
      <c r="D747" s="14" t="s">
        <v>4374</v>
      </c>
      <c r="E747" s="14" t="s">
        <v>4375</v>
      </c>
      <c r="F747" s="14" t="s">
        <v>4304</v>
      </c>
      <c r="G747" s="14" t="s">
        <v>4304</v>
      </c>
      <c r="H747" s="14" t="s">
        <v>2181</v>
      </c>
      <c r="I747" s="14"/>
      <c r="J747" s="14" t="s">
        <v>2181</v>
      </c>
      <c r="K747" s="14" t="s">
        <v>4376</v>
      </c>
      <c r="L747" s="14" t="s">
        <v>4306</v>
      </c>
      <c r="M747" s="13" t="s">
        <v>934</v>
      </c>
    </row>
    <row r="748" spans="1:13" x14ac:dyDescent="0.25">
      <c r="A748" s="16" t="s">
        <v>935</v>
      </c>
      <c r="B748" s="14" t="s">
        <v>4383</v>
      </c>
      <c r="C748" s="14" t="s">
        <v>2177</v>
      </c>
      <c r="D748" s="14" t="s">
        <v>4374</v>
      </c>
      <c r="E748" s="14" t="s">
        <v>4375</v>
      </c>
      <c r="F748" s="14" t="s">
        <v>4304</v>
      </c>
      <c r="G748" s="14" t="s">
        <v>4304</v>
      </c>
      <c r="H748" s="14" t="s">
        <v>2181</v>
      </c>
      <c r="I748" s="14"/>
      <c r="J748" s="14" t="s">
        <v>2181</v>
      </c>
      <c r="K748" s="14" t="s">
        <v>4376</v>
      </c>
      <c r="L748" s="14" t="s">
        <v>4306</v>
      </c>
      <c r="M748" s="13" t="s">
        <v>936</v>
      </c>
    </row>
    <row r="749" spans="1:13" x14ac:dyDescent="0.25">
      <c r="A749" s="16" t="s">
        <v>937</v>
      </c>
      <c r="B749" s="14" t="s">
        <v>4384</v>
      </c>
      <c r="C749" s="14" t="s">
        <v>2177</v>
      </c>
      <c r="D749" s="14" t="s">
        <v>4385</v>
      </c>
      <c r="E749" s="14" t="s">
        <v>4386</v>
      </c>
      <c r="F749" s="14" t="s">
        <v>4304</v>
      </c>
      <c r="G749" s="14" t="s">
        <v>4304</v>
      </c>
      <c r="H749" s="14" t="s">
        <v>2181</v>
      </c>
      <c r="I749" s="14"/>
      <c r="J749" s="14" t="s">
        <v>2181</v>
      </c>
      <c r="K749" s="14" t="s">
        <v>4387</v>
      </c>
      <c r="L749" s="14" t="s">
        <v>4306</v>
      </c>
      <c r="M749" s="13" t="s">
        <v>938</v>
      </c>
    </row>
    <row r="750" spans="1:13" x14ac:dyDescent="0.25">
      <c r="A750" s="16" t="s">
        <v>116</v>
      </c>
      <c r="B750" s="14" t="s">
        <v>4388</v>
      </c>
      <c r="C750" s="14" t="s">
        <v>2177</v>
      </c>
      <c r="D750" s="14" t="s">
        <v>4385</v>
      </c>
      <c r="E750" s="14" t="s">
        <v>4386</v>
      </c>
      <c r="F750" s="14" t="s">
        <v>4304</v>
      </c>
      <c r="G750" s="14" t="s">
        <v>4304</v>
      </c>
      <c r="H750" s="14" t="s">
        <v>2181</v>
      </c>
      <c r="I750" s="14"/>
      <c r="J750" s="14" t="s">
        <v>2181</v>
      </c>
      <c r="K750" s="14" t="s">
        <v>4387</v>
      </c>
      <c r="L750" s="14" t="s">
        <v>4306</v>
      </c>
      <c r="M750" s="13" t="s">
        <v>923</v>
      </c>
    </row>
    <row r="751" spans="1:13" x14ac:dyDescent="0.25">
      <c r="A751" s="16" t="s">
        <v>4389</v>
      </c>
      <c r="B751" s="14" t="s">
        <v>4390</v>
      </c>
      <c r="C751" s="14" t="s">
        <v>2177</v>
      </c>
      <c r="D751" s="14" t="s">
        <v>4385</v>
      </c>
      <c r="E751" s="14" t="s">
        <v>4386</v>
      </c>
      <c r="F751" s="14" t="s">
        <v>4304</v>
      </c>
      <c r="G751" s="14" t="s">
        <v>4304</v>
      </c>
      <c r="H751" s="14" t="s">
        <v>2181</v>
      </c>
      <c r="I751" s="14"/>
      <c r="J751" s="14" t="s">
        <v>2181</v>
      </c>
      <c r="K751" s="14" t="s">
        <v>4387</v>
      </c>
      <c r="L751" s="14" t="s">
        <v>4306</v>
      </c>
      <c r="M751" s="13" t="s">
        <v>4391</v>
      </c>
    </row>
    <row r="752" spans="1:13" x14ac:dyDescent="0.25">
      <c r="A752" s="16" t="s">
        <v>4392</v>
      </c>
      <c r="B752" s="14" t="s">
        <v>4393</v>
      </c>
      <c r="C752" s="14" t="s">
        <v>2177</v>
      </c>
      <c r="D752" s="14" t="s">
        <v>4385</v>
      </c>
      <c r="E752" s="14" t="s">
        <v>4386</v>
      </c>
      <c r="F752" s="14" t="s">
        <v>4304</v>
      </c>
      <c r="G752" s="14" t="s">
        <v>4304</v>
      </c>
      <c r="H752" s="14" t="s">
        <v>2181</v>
      </c>
      <c r="I752" s="14"/>
      <c r="J752" s="14" t="s">
        <v>2181</v>
      </c>
      <c r="K752" s="14" t="s">
        <v>4387</v>
      </c>
      <c r="L752" s="14" t="s">
        <v>4306</v>
      </c>
      <c r="M752" s="13" t="s">
        <v>4394</v>
      </c>
    </row>
    <row r="753" spans="1:13" x14ac:dyDescent="0.25">
      <c r="A753" s="16" t="s">
        <v>4395</v>
      </c>
      <c r="B753" s="14" t="s">
        <v>4396</v>
      </c>
      <c r="C753" s="14" t="s">
        <v>2177</v>
      </c>
      <c r="D753" s="14" t="s">
        <v>4385</v>
      </c>
      <c r="E753" s="14" t="s">
        <v>4386</v>
      </c>
      <c r="F753" s="14" t="s">
        <v>4304</v>
      </c>
      <c r="G753" s="14" t="s">
        <v>4304</v>
      </c>
      <c r="H753" s="14" t="s">
        <v>2181</v>
      </c>
      <c r="I753" s="14"/>
      <c r="J753" s="14" t="s">
        <v>2181</v>
      </c>
      <c r="K753" s="14" t="s">
        <v>4387</v>
      </c>
      <c r="L753" s="14" t="s">
        <v>4306</v>
      </c>
      <c r="M753" s="13" t="s">
        <v>4397</v>
      </c>
    </row>
    <row r="754" spans="1:13" x14ac:dyDescent="0.25">
      <c r="A754" s="16" t="s">
        <v>117</v>
      </c>
      <c r="B754" s="14" t="s">
        <v>4398</v>
      </c>
      <c r="C754" s="14" t="s">
        <v>2177</v>
      </c>
      <c r="D754" s="14" t="s">
        <v>4385</v>
      </c>
      <c r="E754" s="14" t="s">
        <v>4386</v>
      </c>
      <c r="F754" s="14" t="s">
        <v>4304</v>
      </c>
      <c r="G754" s="14" t="s">
        <v>4304</v>
      </c>
      <c r="H754" s="14" t="s">
        <v>2181</v>
      </c>
      <c r="I754" s="14"/>
      <c r="J754" s="14" t="s">
        <v>2181</v>
      </c>
      <c r="K754" s="14" t="s">
        <v>4387</v>
      </c>
      <c r="L754" s="14" t="s">
        <v>4306</v>
      </c>
      <c r="M754" s="13" t="s">
        <v>939</v>
      </c>
    </row>
    <row r="755" spans="1:13" x14ac:dyDescent="0.25">
      <c r="A755" s="16" t="s">
        <v>940</v>
      </c>
      <c r="B755" s="14" t="s">
        <v>4399</v>
      </c>
      <c r="C755" s="14" t="s">
        <v>2177</v>
      </c>
      <c r="D755" s="14" t="s">
        <v>4385</v>
      </c>
      <c r="E755" s="14" t="s">
        <v>4386</v>
      </c>
      <c r="F755" s="14" t="s">
        <v>4304</v>
      </c>
      <c r="G755" s="14" t="s">
        <v>4304</v>
      </c>
      <c r="H755" s="14" t="s">
        <v>2181</v>
      </c>
      <c r="I755" s="14"/>
      <c r="J755" s="14" t="s">
        <v>2181</v>
      </c>
      <c r="K755" s="14" t="s">
        <v>4387</v>
      </c>
      <c r="L755" s="14" t="s">
        <v>4306</v>
      </c>
      <c r="M755" s="13" t="s">
        <v>941</v>
      </c>
    </row>
    <row r="756" spans="1:13" x14ac:dyDescent="0.25">
      <c r="A756" s="16" t="s">
        <v>4400</v>
      </c>
      <c r="B756" s="14" t="s">
        <v>4401</v>
      </c>
      <c r="C756" s="14" t="s">
        <v>2177</v>
      </c>
      <c r="D756" s="14" t="s">
        <v>4385</v>
      </c>
      <c r="E756" s="14" t="s">
        <v>4386</v>
      </c>
      <c r="F756" s="14" t="s">
        <v>4304</v>
      </c>
      <c r="G756" s="14" t="s">
        <v>4304</v>
      </c>
      <c r="H756" s="14" t="s">
        <v>2181</v>
      </c>
      <c r="I756" s="14"/>
      <c r="J756" s="14" t="s">
        <v>2181</v>
      </c>
      <c r="K756" s="14" t="s">
        <v>4387</v>
      </c>
      <c r="L756" s="14" t="s">
        <v>4306</v>
      </c>
      <c r="M756" s="13" t="s">
        <v>4402</v>
      </c>
    </row>
    <row r="757" spans="1:13" x14ac:dyDescent="0.25">
      <c r="A757" s="16" t="s">
        <v>4403</v>
      </c>
      <c r="B757" s="14" t="s">
        <v>4404</v>
      </c>
      <c r="C757" s="14" t="s">
        <v>2177</v>
      </c>
      <c r="D757" s="14" t="s">
        <v>4385</v>
      </c>
      <c r="E757" s="14" t="s">
        <v>4386</v>
      </c>
      <c r="F757" s="14" t="s">
        <v>4304</v>
      </c>
      <c r="G757" s="14" t="s">
        <v>4304</v>
      </c>
      <c r="H757" s="14" t="s">
        <v>2181</v>
      </c>
      <c r="I757" s="14"/>
      <c r="J757" s="14" t="s">
        <v>2181</v>
      </c>
      <c r="K757" s="14" t="s">
        <v>4387</v>
      </c>
      <c r="L757" s="14" t="s">
        <v>4306</v>
      </c>
      <c r="M757" s="13" t="s">
        <v>4405</v>
      </c>
    </row>
    <row r="758" spans="1:13" x14ac:dyDescent="0.25">
      <c r="A758" s="16" t="s">
        <v>942</v>
      </c>
      <c r="B758" s="14" t="s">
        <v>4406</v>
      </c>
      <c r="C758" s="14" t="s">
        <v>2177</v>
      </c>
      <c r="D758" s="14" t="s">
        <v>4385</v>
      </c>
      <c r="E758" s="14" t="s">
        <v>4386</v>
      </c>
      <c r="F758" s="14" t="s">
        <v>4304</v>
      </c>
      <c r="G758" s="14" t="s">
        <v>4304</v>
      </c>
      <c r="H758" s="14" t="s">
        <v>2181</v>
      </c>
      <c r="I758" s="14"/>
      <c r="J758" s="14" t="s">
        <v>2181</v>
      </c>
      <c r="K758" s="14" t="s">
        <v>4387</v>
      </c>
      <c r="L758" s="14" t="s">
        <v>4306</v>
      </c>
      <c r="M758" s="13" t="s">
        <v>943</v>
      </c>
    </row>
    <row r="759" spans="1:13" x14ac:dyDescent="0.25">
      <c r="A759" s="16" t="s">
        <v>4407</v>
      </c>
      <c r="B759" s="14" t="s">
        <v>4408</v>
      </c>
      <c r="C759" s="14" t="s">
        <v>2177</v>
      </c>
      <c r="D759" s="14" t="s">
        <v>4385</v>
      </c>
      <c r="E759" s="14" t="s">
        <v>4386</v>
      </c>
      <c r="F759" s="14" t="s">
        <v>4304</v>
      </c>
      <c r="G759" s="14" t="s">
        <v>4304</v>
      </c>
      <c r="H759" s="14" t="s">
        <v>2181</v>
      </c>
      <c r="I759" s="14"/>
      <c r="J759" s="14" t="s">
        <v>2181</v>
      </c>
      <c r="K759" s="14" t="s">
        <v>4387</v>
      </c>
      <c r="L759" s="14" t="s">
        <v>4306</v>
      </c>
      <c r="M759" s="13" t="s">
        <v>2336</v>
      </c>
    </row>
    <row r="760" spans="1:13" x14ac:dyDescent="0.25">
      <c r="A760" s="16" t="s">
        <v>4409</v>
      </c>
      <c r="B760" s="14" t="s">
        <v>4410</v>
      </c>
      <c r="C760" s="14" t="s">
        <v>2177</v>
      </c>
      <c r="D760" s="14" t="s">
        <v>4385</v>
      </c>
      <c r="E760" s="14" t="s">
        <v>4386</v>
      </c>
      <c r="F760" s="14" t="s">
        <v>4304</v>
      </c>
      <c r="G760" s="14" t="s">
        <v>4304</v>
      </c>
      <c r="H760" s="14" t="s">
        <v>2181</v>
      </c>
      <c r="I760" s="14"/>
      <c r="J760" s="14" t="s">
        <v>2181</v>
      </c>
      <c r="K760" s="14" t="s">
        <v>4387</v>
      </c>
      <c r="L760" s="14" t="s">
        <v>4306</v>
      </c>
      <c r="M760" s="13" t="s">
        <v>4411</v>
      </c>
    </row>
    <row r="761" spans="1:13" x14ac:dyDescent="0.25">
      <c r="A761" s="16" t="s">
        <v>944</v>
      </c>
      <c r="B761" s="14" t="s">
        <v>4412</v>
      </c>
      <c r="C761" s="14" t="s">
        <v>2177</v>
      </c>
      <c r="D761" s="14" t="s">
        <v>4385</v>
      </c>
      <c r="E761" s="14" t="s">
        <v>4386</v>
      </c>
      <c r="F761" s="14" t="s">
        <v>4304</v>
      </c>
      <c r="G761" s="14" t="s">
        <v>4304</v>
      </c>
      <c r="H761" s="14" t="s">
        <v>2181</v>
      </c>
      <c r="I761" s="14"/>
      <c r="J761" s="14" t="s">
        <v>2181</v>
      </c>
      <c r="K761" s="14" t="s">
        <v>4387</v>
      </c>
      <c r="L761" s="14" t="s">
        <v>4306</v>
      </c>
      <c r="M761" s="13" t="s">
        <v>946</v>
      </c>
    </row>
    <row r="762" spans="1:13" x14ac:dyDescent="0.25">
      <c r="A762" s="16" t="s">
        <v>4413</v>
      </c>
      <c r="B762" s="14" t="s">
        <v>4414</v>
      </c>
      <c r="C762" s="14" t="s">
        <v>2177</v>
      </c>
      <c r="D762" s="14" t="s">
        <v>4415</v>
      </c>
      <c r="E762" s="14" t="s">
        <v>4416</v>
      </c>
      <c r="F762" s="14" t="s">
        <v>4304</v>
      </c>
      <c r="G762" s="14" t="s">
        <v>4304</v>
      </c>
      <c r="H762" s="14" t="s">
        <v>2181</v>
      </c>
      <c r="I762" s="14"/>
      <c r="J762" s="14" t="s">
        <v>2181</v>
      </c>
      <c r="K762" s="14" t="s">
        <v>4417</v>
      </c>
      <c r="L762" s="14" t="s">
        <v>4306</v>
      </c>
      <c r="M762" s="13" t="s">
        <v>4418</v>
      </c>
    </row>
    <row r="763" spans="1:13" x14ac:dyDescent="0.25">
      <c r="A763" s="16" t="s">
        <v>4419</v>
      </c>
      <c r="B763" s="14" t="s">
        <v>4420</v>
      </c>
      <c r="C763" s="14" t="s">
        <v>2177</v>
      </c>
      <c r="D763" s="14" t="s">
        <v>4415</v>
      </c>
      <c r="E763" s="14" t="s">
        <v>4416</v>
      </c>
      <c r="F763" s="14" t="s">
        <v>4304</v>
      </c>
      <c r="G763" s="14" t="s">
        <v>4304</v>
      </c>
      <c r="H763" s="14" t="s">
        <v>2181</v>
      </c>
      <c r="I763" s="14"/>
      <c r="J763" s="14" t="s">
        <v>2181</v>
      </c>
      <c r="K763" s="14" t="s">
        <v>4417</v>
      </c>
      <c r="L763" s="14" t="s">
        <v>4306</v>
      </c>
      <c r="M763" s="13" t="s">
        <v>4397</v>
      </c>
    </row>
    <row r="764" spans="1:13" x14ac:dyDescent="0.25">
      <c r="A764" s="16" t="s">
        <v>118</v>
      </c>
      <c r="B764" s="14" t="s">
        <v>4421</v>
      </c>
      <c r="C764" s="14" t="s">
        <v>2177</v>
      </c>
      <c r="D764" s="14" t="s">
        <v>4422</v>
      </c>
      <c r="E764" s="14" t="s">
        <v>4423</v>
      </c>
      <c r="F764" s="14" t="s">
        <v>4304</v>
      </c>
      <c r="G764" s="14" t="s">
        <v>4304</v>
      </c>
      <c r="H764" s="14" t="s">
        <v>2181</v>
      </c>
      <c r="I764" s="14"/>
      <c r="J764" s="14" t="s">
        <v>2181</v>
      </c>
      <c r="K764" s="14" t="s">
        <v>4424</v>
      </c>
      <c r="L764" s="14" t="s">
        <v>4306</v>
      </c>
      <c r="M764" s="13" t="s">
        <v>947</v>
      </c>
    </row>
    <row r="765" spans="1:13" x14ac:dyDescent="0.25">
      <c r="A765" s="16" t="s">
        <v>119</v>
      </c>
      <c r="B765" s="14" t="s">
        <v>4425</v>
      </c>
      <c r="C765" s="14" t="s">
        <v>2177</v>
      </c>
      <c r="D765" s="14" t="s">
        <v>4422</v>
      </c>
      <c r="E765" s="14" t="s">
        <v>4423</v>
      </c>
      <c r="F765" s="14" t="s">
        <v>4304</v>
      </c>
      <c r="G765" s="14" t="s">
        <v>4304</v>
      </c>
      <c r="H765" s="14" t="s">
        <v>2181</v>
      </c>
      <c r="I765" s="14"/>
      <c r="J765" s="14" t="s">
        <v>2181</v>
      </c>
      <c r="K765" s="14" t="s">
        <v>4424</v>
      </c>
      <c r="L765" s="14" t="s">
        <v>4306</v>
      </c>
      <c r="M765" s="13" t="s">
        <v>949</v>
      </c>
    </row>
    <row r="766" spans="1:13" x14ac:dyDescent="0.25">
      <c r="A766" s="16" t="s">
        <v>120</v>
      </c>
      <c r="B766" s="14" t="s">
        <v>4426</v>
      </c>
      <c r="C766" s="14" t="s">
        <v>2177</v>
      </c>
      <c r="D766" s="14" t="s">
        <v>4422</v>
      </c>
      <c r="E766" s="14" t="s">
        <v>4423</v>
      </c>
      <c r="F766" s="14" t="s">
        <v>4304</v>
      </c>
      <c r="G766" s="14" t="s">
        <v>4304</v>
      </c>
      <c r="H766" s="14" t="s">
        <v>2181</v>
      </c>
      <c r="I766" s="14"/>
      <c r="J766" s="14" t="s">
        <v>2181</v>
      </c>
      <c r="K766" s="14" t="s">
        <v>4424</v>
      </c>
      <c r="L766" s="14" t="s">
        <v>4306</v>
      </c>
      <c r="M766" s="13" t="s">
        <v>950</v>
      </c>
    </row>
    <row r="767" spans="1:13" x14ac:dyDescent="0.25">
      <c r="A767" s="16" t="s">
        <v>121</v>
      </c>
      <c r="B767" s="14" t="s">
        <v>4427</v>
      </c>
      <c r="C767" s="14" t="s">
        <v>2177</v>
      </c>
      <c r="D767" s="14" t="s">
        <v>4422</v>
      </c>
      <c r="E767" s="14" t="s">
        <v>4423</v>
      </c>
      <c r="F767" s="14" t="s">
        <v>4304</v>
      </c>
      <c r="G767" s="14" t="s">
        <v>4304</v>
      </c>
      <c r="H767" s="14" t="s">
        <v>2181</v>
      </c>
      <c r="I767" s="14"/>
      <c r="J767" s="14" t="s">
        <v>2181</v>
      </c>
      <c r="K767" s="14" t="s">
        <v>4424</v>
      </c>
      <c r="L767" s="14" t="s">
        <v>4306</v>
      </c>
      <c r="M767" s="13" t="s">
        <v>951</v>
      </c>
    </row>
    <row r="768" spans="1:13" x14ac:dyDescent="0.25">
      <c r="A768" s="16" t="s">
        <v>122</v>
      </c>
      <c r="B768" s="14" t="s">
        <v>4428</v>
      </c>
      <c r="C768" s="14" t="s">
        <v>2177</v>
      </c>
      <c r="D768" s="14" t="s">
        <v>4422</v>
      </c>
      <c r="E768" s="14" t="s">
        <v>4423</v>
      </c>
      <c r="F768" s="14" t="s">
        <v>4304</v>
      </c>
      <c r="G768" s="14" t="s">
        <v>4304</v>
      </c>
      <c r="H768" s="14" t="s">
        <v>2181</v>
      </c>
      <c r="I768" s="14"/>
      <c r="J768" s="14" t="s">
        <v>2181</v>
      </c>
      <c r="K768" s="14" t="s">
        <v>4424</v>
      </c>
      <c r="L768" s="14" t="s">
        <v>4306</v>
      </c>
      <c r="M768" s="13" t="s">
        <v>953</v>
      </c>
    </row>
    <row r="769" spans="1:13" x14ac:dyDescent="0.25">
      <c r="A769" s="16" t="s">
        <v>4429</v>
      </c>
      <c r="B769" s="14" t="s">
        <v>4430</v>
      </c>
      <c r="C769" s="14" t="s">
        <v>2177</v>
      </c>
      <c r="D769" s="14" t="s">
        <v>4422</v>
      </c>
      <c r="E769" s="14" t="s">
        <v>4423</v>
      </c>
      <c r="F769" s="14" t="s">
        <v>4304</v>
      </c>
      <c r="G769" s="14" t="s">
        <v>4304</v>
      </c>
      <c r="H769" s="14" t="s">
        <v>2181</v>
      </c>
      <c r="I769" s="14"/>
      <c r="J769" s="14" t="s">
        <v>2181</v>
      </c>
      <c r="K769" s="14" t="s">
        <v>4424</v>
      </c>
      <c r="L769" s="14" t="s">
        <v>4306</v>
      </c>
      <c r="M769" s="13" t="s">
        <v>4431</v>
      </c>
    </row>
    <row r="770" spans="1:13" x14ac:dyDescent="0.25">
      <c r="A770" s="16" t="s">
        <v>4432</v>
      </c>
      <c r="B770" s="14" t="s">
        <v>4433</v>
      </c>
      <c r="C770" s="14" t="s">
        <v>2177</v>
      </c>
      <c r="D770" s="14" t="s">
        <v>4422</v>
      </c>
      <c r="E770" s="14" t="s">
        <v>4423</v>
      </c>
      <c r="F770" s="14" t="s">
        <v>4304</v>
      </c>
      <c r="G770" s="14" t="s">
        <v>4304</v>
      </c>
      <c r="H770" s="14" t="s">
        <v>2181</v>
      </c>
      <c r="I770" s="14"/>
      <c r="J770" s="14" t="s">
        <v>2181</v>
      </c>
      <c r="K770" s="14" t="s">
        <v>4424</v>
      </c>
      <c r="L770" s="14" t="s">
        <v>4306</v>
      </c>
      <c r="M770" s="13" t="s">
        <v>4434</v>
      </c>
    </row>
    <row r="771" spans="1:13" x14ac:dyDescent="0.25">
      <c r="A771" s="16" t="s">
        <v>1746</v>
      </c>
      <c r="B771" s="14" t="s">
        <v>4435</v>
      </c>
      <c r="C771" s="14" t="s">
        <v>2177</v>
      </c>
      <c r="D771" s="14" t="s">
        <v>4422</v>
      </c>
      <c r="E771" s="14" t="s">
        <v>4423</v>
      </c>
      <c r="F771" s="14" t="s">
        <v>4304</v>
      </c>
      <c r="G771" s="14" t="s">
        <v>4304</v>
      </c>
      <c r="H771" s="14" t="s">
        <v>2181</v>
      </c>
      <c r="I771" s="14"/>
      <c r="J771" s="14" t="s">
        <v>2181</v>
      </c>
      <c r="K771" s="14" t="s">
        <v>4424</v>
      </c>
      <c r="L771" s="14" t="s">
        <v>4306</v>
      </c>
      <c r="M771" s="13" t="s">
        <v>4436</v>
      </c>
    </row>
    <row r="772" spans="1:13" x14ac:dyDescent="0.25">
      <c r="A772" s="16" t="s">
        <v>954</v>
      </c>
      <c r="B772" s="14" t="s">
        <v>4437</v>
      </c>
      <c r="C772" s="14" t="s">
        <v>2177</v>
      </c>
      <c r="D772" s="14" t="s">
        <v>4422</v>
      </c>
      <c r="E772" s="14" t="s">
        <v>4423</v>
      </c>
      <c r="F772" s="14" t="s">
        <v>4304</v>
      </c>
      <c r="G772" s="14" t="s">
        <v>4304</v>
      </c>
      <c r="H772" s="14" t="s">
        <v>2181</v>
      </c>
      <c r="I772" s="14"/>
      <c r="J772" s="14" t="s">
        <v>2181</v>
      </c>
      <c r="K772" s="14" t="s">
        <v>4424</v>
      </c>
      <c r="L772" s="14" t="s">
        <v>4306</v>
      </c>
      <c r="M772" s="13" t="s">
        <v>955</v>
      </c>
    </row>
    <row r="773" spans="1:13" x14ac:dyDescent="0.25">
      <c r="A773" s="16" t="s">
        <v>956</v>
      </c>
      <c r="B773" s="14" t="s">
        <v>4438</v>
      </c>
      <c r="C773" s="14" t="s">
        <v>2177</v>
      </c>
      <c r="D773" s="14" t="s">
        <v>4439</v>
      </c>
      <c r="E773" s="14" t="s">
        <v>4440</v>
      </c>
      <c r="F773" s="14" t="s">
        <v>4304</v>
      </c>
      <c r="G773" s="14" t="s">
        <v>4304</v>
      </c>
      <c r="H773" s="14" t="s">
        <v>2181</v>
      </c>
      <c r="I773" s="14"/>
      <c r="J773" s="14" t="s">
        <v>2181</v>
      </c>
      <c r="K773" s="14" t="s">
        <v>4441</v>
      </c>
      <c r="L773" s="14" t="s">
        <v>4306</v>
      </c>
      <c r="M773" s="13" t="s">
        <v>957</v>
      </c>
    </row>
    <row r="774" spans="1:13" x14ac:dyDescent="0.25">
      <c r="A774" s="16" t="s">
        <v>4442</v>
      </c>
      <c r="B774" s="14" t="s">
        <v>4443</v>
      </c>
      <c r="C774" s="14" t="s">
        <v>2177</v>
      </c>
      <c r="D774" s="14" t="s">
        <v>4439</v>
      </c>
      <c r="E774" s="14" t="s">
        <v>4440</v>
      </c>
      <c r="F774" s="14" t="s">
        <v>4304</v>
      </c>
      <c r="G774" s="14" t="s">
        <v>4304</v>
      </c>
      <c r="H774" s="14" t="s">
        <v>2181</v>
      </c>
      <c r="I774" s="14"/>
      <c r="J774" s="14" t="s">
        <v>2181</v>
      </c>
      <c r="K774" s="14" t="s">
        <v>4441</v>
      </c>
      <c r="L774" s="14" t="s">
        <v>4306</v>
      </c>
      <c r="M774" s="13" t="s">
        <v>4444</v>
      </c>
    </row>
    <row r="775" spans="1:13" x14ac:dyDescent="0.25">
      <c r="A775" s="16" t="s">
        <v>4445</v>
      </c>
      <c r="B775" s="14" t="s">
        <v>4446</v>
      </c>
      <c r="C775" s="14" t="s">
        <v>2177</v>
      </c>
      <c r="D775" s="14" t="s">
        <v>4439</v>
      </c>
      <c r="E775" s="14" t="s">
        <v>4440</v>
      </c>
      <c r="F775" s="14" t="s">
        <v>4304</v>
      </c>
      <c r="G775" s="14" t="s">
        <v>4304</v>
      </c>
      <c r="H775" s="14" t="s">
        <v>2181</v>
      </c>
      <c r="I775" s="14"/>
      <c r="J775" s="14" t="s">
        <v>2181</v>
      </c>
      <c r="K775" s="14" t="s">
        <v>4441</v>
      </c>
      <c r="L775" s="14" t="s">
        <v>4306</v>
      </c>
      <c r="M775" s="13" t="s">
        <v>4447</v>
      </c>
    </row>
    <row r="776" spans="1:13" x14ac:dyDescent="0.25">
      <c r="A776" s="16" t="s">
        <v>123</v>
      </c>
      <c r="B776" s="14" t="s">
        <v>4448</v>
      </c>
      <c r="C776" s="14" t="s">
        <v>2177</v>
      </c>
      <c r="D776" s="14" t="s">
        <v>4439</v>
      </c>
      <c r="E776" s="14" t="s">
        <v>4440</v>
      </c>
      <c r="F776" s="14" t="s">
        <v>4304</v>
      </c>
      <c r="G776" s="14" t="s">
        <v>4304</v>
      </c>
      <c r="H776" s="14" t="s">
        <v>2181</v>
      </c>
      <c r="I776" s="14"/>
      <c r="J776" s="14" t="s">
        <v>2181</v>
      </c>
      <c r="K776" s="14" t="s">
        <v>4441</v>
      </c>
      <c r="L776" s="14" t="s">
        <v>4306</v>
      </c>
      <c r="M776" s="13" t="s">
        <v>958</v>
      </c>
    </row>
    <row r="777" spans="1:13" x14ac:dyDescent="0.25">
      <c r="A777" s="16" t="s">
        <v>959</v>
      </c>
      <c r="B777" s="14" t="s">
        <v>4449</v>
      </c>
      <c r="C777" s="14" t="s">
        <v>2177</v>
      </c>
      <c r="D777" s="14" t="s">
        <v>4439</v>
      </c>
      <c r="E777" s="14" t="s">
        <v>4440</v>
      </c>
      <c r="F777" s="14" t="s">
        <v>4304</v>
      </c>
      <c r="G777" s="14" t="s">
        <v>4304</v>
      </c>
      <c r="H777" s="14" t="s">
        <v>2181</v>
      </c>
      <c r="I777" s="14"/>
      <c r="J777" s="14" t="s">
        <v>2181</v>
      </c>
      <c r="K777" s="14" t="s">
        <v>4441</v>
      </c>
      <c r="L777" s="14" t="s">
        <v>4306</v>
      </c>
      <c r="M777" s="13" t="s">
        <v>960</v>
      </c>
    </row>
    <row r="778" spans="1:13" x14ac:dyDescent="0.25">
      <c r="A778" s="16" t="s">
        <v>961</v>
      </c>
      <c r="B778" s="14" t="s">
        <v>4450</v>
      </c>
      <c r="C778" s="14" t="s">
        <v>2177</v>
      </c>
      <c r="D778" s="14" t="s">
        <v>4439</v>
      </c>
      <c r="E778" s="14" t="s">
        <v>4440</v>
      </c>
      <c r="F778" s="14" t="s">
        <v>4304</v>
      </c>
      <c r="G778" s="14" t="s">
        <v>4304</v>
      </c>
      <c r="H778" s="14" t="s">
        <v>2181</v>
      </c>
      <c r="I778" s="14"/>
      <c r="J778" s="14" t="s">
        <v>2181</v>
      </c>
      <c r="K778" s="14" t="s">
        <v>4441</v>
      </c>
      <c r="L778" s="14" t="s">
        <v>4306</v>
      </c>
      <c r="M778" s="13" t="s">
        <v>962</v>
      </c>
    </row>
    <row r="779" spans="1:13" x14ac:dyDescent="0.25">
      <c r="A779" s="16" t="s">
        <v>4451</v>
      </c>
      <c r="B779" s="14" t="s">
        <v>4452</v>
      </c>
      <c r="C779" s="14" t="s">
        <v>2177</v>
      </c>
      <c r="D779" s="14" t="s">
        <v>4453</v>
      </c>
      <c r="E779" s="14" t="s">
        <v>4454</v>
      </c>
      <c r="F779" s="14" t="s">
        <v>4304</v>
      </c>
      <c r="G779" s="14" t="s">
        <v>4304</v>
      </c>
      <c r="H779" s="14" t="s">
        <v>2181</v>
      </c>
      <c r="I779" s="14"/>
      <c r="J779" s="14" t="s">
        <v>2181</v>
      </c>
      <c r="K779" s="14" t="s">
        <v>4455</v>
      </c>
      <c r="L779" s="14" t="s">
        <v>4306</v>
      </c>
      <c r="M779" s="13" t="s">
        <v>4456</v>
      </c>
    </row>
    <row r="780" spans="1:13" x14ac:dyDescent="0.25">
      <c r="A780" s="16" t="s">
        <v>126</v>
      </c>
      <c r="B780" s="14" t="s">
        <v>4457</v>
      </c>
      <c r="C780" s="14" t="s">
        <v>2177</v>
      </c>
      <c r="D780" s="14" t="s">
        <v>4458</v>
      </c>
      <c r="E780" s="14" t="s">
        <v>4459</v>
      </c>
      <c r="F780" s="14" t="s">
        <v>4460</v>
      </c>
      <c r="G780" s="14" t="s">
        <v>4460</v>
      </c>
      <c r="H780" s="14" t="s">
        <v>2181</v>
      </c>
      <c r="I780" s="14"/>
      <c r="J780" s="14" t="s">
        <v>2181</v>
      </c>
      <c r="K780" s="14" t="s">
        <v>4461</v>
      </c>
      <c r="L780" s="14" t="s">
        <v>4462</v>
      </c>
      <c r="M780" s="13" t="s">
        <v>965</v>
      </c>
    </row>
    <row r="781" spans="1:13" x14ac:dyDescent="0.25">
      <c r="A781" s="16" t="s">
        <v>966</v>
      </c>
      <c r="B781" s="14" t="s">
        <v>4463</v>
      </c>
      <c r="C781" s="14" t="s">
        <v>2177</v>
      </c>
      <c r="D781" s="14" t="s">
        <v>4458</v>
      </c>
      <c r="E781" s="14" t="s">
        <v>4459</v>
      </c>
      <c r="F781" s="14" t="s">
        <v>4460</v>
      </c>
      <c r="G781" s="14" t="s">
        <v>4460</v>
      </c>
      <c r="H781" s="14" t="s">
        <v>2181</v>
      </c>
      <c r="I781" s="14"/>
      <c r="J781" s="14" t="s">
        <v>2181</v>
      </c>
      <c r="K781" s="14" t="s">
        <v>4461</v>
      </c>
      <c r="L781" s="14" t="s">
        <v>4462</v>
      </c>
      <c r="M781" s="13" t="s">
        <v>968</v>
      </c>
    </row>
    <row r="782" spans="1:13" x14ac:dyDescent="0.25">
      <c r="A782" s="16" t="s">
        <v>127</v>
      </c>
      <c r="B782" s="14" t="s">
        <v>4464</v>
      </c>
      <c r="C782" s="14" t="s">
        <v>2177</v>
      </c>
      <c r="D782" s="14" t="s">
        <v>4458</v>
      </c>
      <c r="E782" s="14" t="s">
        <v>4459</v>
      </c>
      <c r="F782" s="14" t="s">
        <v>4460</v>
      </c>
      <c r="G782" s="14" t="s">
        <v>4460</v>
      </c>
      <c r="H782" s="14" t="s">
        <v>2181</v>
      </c>
      <c r="I782" s="14"/>
      <c r="J782" s="14" t="s">
        <v>2181</v>
      </c>
      <c r="K782" s="14" t="s">
        <v>4461</v>
      </c>
      <c r="L782" s="14" t="s">
        <v>4462</v>
      </c>
      <c r="M782" s="13" t="s">
        <v>969</v>
      </c>
    </row>
    <row r="783" spans="1:13" x14ac:dyDescent="0.25">
      <c r="A783" s="16" t="s">
        <v>971</v>
      </c>
      <c r="B783" s="14" t="s">
        <v>4465</v>
      </c>
      <c r="C783" s="14" t="s">
        <v>2177</v>
      </c>
      <c r="D783" s="14" t="s">
        <v>4458</v>
      </c>
      <c r="E783" s="14" t="s">
        <v>4459</v>
      </c>
      <c r="F783" s="14" t="s">
        <v>4460</v>
      </c>
      <c r="G783" s="14" t="s">
        <v>4460</v>
      </c>
      <c r="H783" s="14" t="s">
        <v>2181</v>
      </c>
      <c r="I783" s="14"/>
      <c r="J783" s="14" t="s">
        <v>2181</v>
      </c>
      <c r="K783" s="14" t="s">
        <v>4461</v>
      </c>
      <c r="L783" s="14" t="s">
        <v>4462</v>
      </c>
      <c r="M783" s="13" t="s">
        <v>972</v>
      </c>
    </row>
    <row r="784" spans="1:13" x14ac:dyDescent="0.25">
      <c r="A784" s="16" t="s">
        <v>973</v>
      </c>
      <c r="B784" s="14" t="s">
        <v>4466</v>
      </c>
      <c r="C784" s="14" t="s">
        <v>2177</v>
      </c>
      <c r="D784" s="14" t="s">
        <v>4458</v>
      </c>
      <c r="E784" s="14" t="s">
        <v>4459</v>
      </c>
      <c r="F784" s="14" t="s">
        <v>4460</v>
      </c>
      <c r="G784" s="14" t="s">
        <v>4460</v>
      </c>
      <c r="H784" s="14" t="s">
        <v>2181</v>
      </c>
      <c r="I784" s="14"/>
      <c r="J784" s="14" t="s">
        <v>2181</v>
      </c>
      <c r="K784" s="14" t="s">
        <v>4461</v>
      </c>
      <c r="L784" s="14" t="s">
        <v>4462</v>
      </c>
      <c r="M784" s="13" t="s">
        <v>974</v>
      </c>
    </row>
    <row r="785" spans="1:13" x14ac:dyDescent="0.25">
      <c r="A785" s="16" t="s">
        <v>1759</v>
      </c>
      <c r="B785" s="14" t="s">
        <v>4467</v>
      </c>
      <c r="C785" s="14" t="s">
        <v>2177</v>
      </c>
      <c r="D785" s="14" t="s">
        <v>4458</v>
      </c>
      <c r="E785" s="14" t="s">
        <v>4459</v>
      </c>
      <c r="F785" s="14" t="s">
        <v>4460</v>
      </c>
      <c r="G785" s="14" t="s">
        <v>4460</v>
      </c>
      <c r="H785" s="14" t="s">
        <v>2181</v>
      </c>
      <c r="I785" s="14"/>
      <c r="J785" s="14" t="s">
        <v>2181</v>
      </c>
      <c r="K785" s="14" t="s">
        <v>4461</v>
      </c>
      <c r="L785" s="14" t="s">
        <v>4462</v>
      </c>
      <c r="M785" s="13" t="s">
        <v>4468</v>
      </c>
    </row>
    <row r="786" spans="1:13" x14ac:dyDescent="0.25">
      <c r="A786" s="16" t="s">
        <v>1761</v>
      </c>
      <c r="B786" s="14" t="s">
        <v>4469</v>
      </c>
      <c r="C786" s="14" t="s">
        <v>2177</v>
      </c>
      <c r="D786" s="14" t="s">
        <v>4470</v>
      </c>
      <c r="E786" s="14" t="s">
        <v>4471</v>
      </c>
      <c r="F786" s="14" t="s">
        <v>4460</v>
      </c>
      <c r="G786" s="14" t="s">
        <v>4460</v>
      </c>
      <c r="H786" s="14" t="s">
        <v>2181</v>
      </c>
      <c r="I786" s="14"/>
      <c r="J786" s="14" t="s">
        <v>2181</v>
      </c>
      <c r="K786" s="14" t="s">
        <v>4472</v>
      </c>
      <c r="L786" s="14" t="s">
        <v>4462</v>
      </c>
      <c r="M786" s="13" t="s">
        <v>4473</v>
      </c>
    </row>
    <row r="787" spans="1:13" x14ac:dyDescent="0.25">
      <c r="A787" s="16" t="s">
        <v>4474</v>
      </c>
      <c r="B787" s="14" t="s">
        <v>4475</v>
      </c>
      <c r="C787" s="14" t="s">
        <v>2177</v>
      </c>
      <c r="D787" s="14" t="s">
        <v>4476</v>
      </c>
      <c r="E787" s="14" t="s">
        <v>4477</v>
      </c>
      <c r="F787" s="14" t="s">
        <v>4460</v>
      </c>
      <c r="G787" s="14" t="s">
        <v>4460</v>
      </c>
      <c r="H787" s="14" t="s">
        <v>2181</v>
      </c>
      <c r="I787" s="14"/>
      <c r="J787" s="14" t="s">
        <v>2181</v>
      </c>
      <c r="K787" s="14" t="s">
        <v>4478</v>
      </c>
      <c r="L787" s="14" t="s">
        <v>4462</v>
      </c>
      <c r="M787" s="13" t="s">
        <v>4479</v>
      </c>
    </row>
    <row r="788" spans="1:13" x14ac:dyDescent="0.25">
      <c r="A788" s="16" t="s">
        <v>128</v>
      </c>
      <c r="B788" s="14" t="s">
        <v>4480</v>
      </c>
      <c r="C788" s="14" t="s">
        <v>2177</v>
      </c>
      <c r="D788" s="14" t="s">
        <v>4481</v>
      </c>
      <c r="E788" s="14" t="s">
        <v>4482</v>
      </c>
      <c r="F788" s="14" t="s">
        <v>4460</v>
      </c>
      <c r="G788" s="14" t="s">
        <v>4460</v>
      </c>
      <c r="H788" s="14" t="s">
        <v>2181</v>
      </c>
      <c r="I788" s="14"/>
      <c r="J788" s="14" t="s">
        <v>2181</v>
      </c>
      <c r="K788" s="14" t="s">
        <v>4483</v>
      </c>
      <c r="L788" s="14" t="s">
        <v>4462</v>
      </c>
      <c r="M788" s="13" t="s">
        <v>975</v>
      </c>
    </row>
    <row r="789" spans="1:13" x14ac:dyDescent="0.25">
      <c r="A789" s="16" t="s">
        <v>976</v>
      </c>
      <c r="B789" s="14" t="s">
        <v>4484</v>
      </c>
      <c r="C789" s="14" t="s">
        <v>2177</v>
      </c>
      <c r="D789" s="14" t="s">
        <v>4481</v>
      </c>
      <c r="E789" s="14" t="s">
        <v>4482</v>
      </c>
      <c r="F789" s="14" t="s">
        <v>4460</v>
      </c>
      <c r="G789" s="14" t="s">
        <v>4460</v>
      </c>
      <c r="H789" s="14" t="s">
        <v>2181</v>
      </c>
      <c r="I789" s="14"/>
      <c r="J789" s="14" t="s">
        <v>2181</v>
      </c>
      <c r="K789" s="14" t="s">
        <v>4483</v>
      </c>
      <c r="L789" s="14" t="s">
        <v>4462</v>
      </c>
      <c r="M789" s="13" t="s">
        <v>977</v>
      </c>
    </row>
    <row r="790" spans="1:13" x14ac:dyDescent="0.25">
      <c r="A790" s="16" t="s">
        <v>979</v>
      </c>
      <c r="B790" s="14" t="s">
        <v>4485</v>
      </c>
      <c r="C790" s="14" t="s">
        <v>2177</v>
      </c>
      <c r="D790" s="14" t="s">
        <v>4481</v>
      </c>
      <c r="E790" s="14" t="s">
        <v>4482</v>
      </c>
      <c r="F790" s="14" t="s">
        <v>4460</v>
      </c>
      <c r="G790" s="14" t="s">
        <v>4460</v>
      </c>
      <c r="H790" s="14" t="s">
        <v>2181</v>
      </c>
      <c r="I790" s="14"/>
      <c r="J790" s="14" t="s">
        <v>2181</v>
      </c>
      <c r="K790" s="14" t="s">
        <v>4483</v>
      </c>
      <c r="L790" s="14" t="s">
        <v>4462</v>
      </c>
      <c r="M790" s="13" t="s">
        <v>980</v>
      </c>
    </row>
    <row r="791" spans="1:13" x14ac:dyDescent="0.25">
      <c r="A791" s="16" t="s">
        <v>348</v>
      </c>
      <c r="B791" s="14" t="s">
        <v>4486</v>
      </c>
      <c r="C791" s="14" t="s">
        <v>2177</v>
      </c>
      <c r="D791" s="14" t="s">
        <v>4481</v>
      </c>
      <c r="E791" s="14" t="s">
        <v>4482</v>
      </c>
      <c r="F791" s="14" t="s">
        <v>4460</v>
      </c>
      <c r="G791" s="14" t="s">
        <v>4460</v>
      </c>
      <c r="H791" s="14" t="s">
        <v>2181</v>
      </c>
      <c r="I791" s="14"/>
      <c r="J791" s="14" t="s">
        <v>2181</v>
      </c>
      <c r="K791" s="14" t="s">
        <v>4483</v>
      </c>
      <c r="L791" s="14" t="s">
        <v>4462</v>
      </c>
      <c r="M791" s="13" t="s">
        <v>981</v>
      </c>
    </row>
    <row r="792" spans="1:13" x14ac:dyDescent="0.25">
      <c r="A792" s="16" t="s">
        <v>983</v>
      </c>
      <c r="B792" s="14" t="s">
        <v>4487</v>
      </c>
      <c r="C792" s="14" t="s">
        <v>2177</v>
      </c>
      <c r="D792" s="14" t="s">
        <v>4481</v>
      </c>
      <c r="E792" s="14" t="s">
        <v>4482</v>
      </c>
      <c r="F792" s="14" t="s">
        <v>4460</v>
      </c>
      <c r="G792" s="14" t="s">
        <v>4460</v>
      </c>
      <c r="H792" s="14" t="s">
        <v>2181</v>
      </c>
      <c r="I792" s="14"/>
      <c r="J792" s="14" t="s">
        <v>2181</v>
      </c>
      <c r="K792" s="14" t="s">
        <v>4483</v>
      </c>
      <c r="L792" s="14" t="s">
        <v>4462</v>
      </c>
      <c r="M792" s="13" t="s">
        <v>984</v>
      </c>
    </row>
    <row r="793" spans="1:13" x14ac:dyDescent="0.25">
      <c r="A793" s="16" t="s">
        <v>129</v>
      </c>
      <c r="B793" s="14" t="s">
        <v>4488</v>
      </c>
      <c r="C793" s="14" t="s">
        <v>2177</v>
      </c>
      <c r="D793" s="14" t="s">
        <v>4481</v>
      </c>
      <c r="E793" s="14" t="s">
        <v>4482</v>
      </c>
      <c r="F793" s="14" t="s">
        <v>4460</v>
      </c>
      <c r="G793" s="14" t="s">
        <v>4460</v>
      </c>
      <c r="H793" s="14" t="s">
        <v>2181</v>
      </c>
      <c r="I793" s="14"/>
      <c r="J793" s="14" t="s">
        <v>2181</v>
      </c>
      <c r="K793" s="14" t="s">
        <v>4483</v>
      </c>
      <c r="L793" s="14" t="s">
        <v>4462</v>
      </c>
      <c r="M793" s="13" t="s">
        <v>986</v>
      </c>
    </row>
    <row r="794" spans="1:13" x14ac:dyDescent="0.25">
      <c r="A794" s="16" t="s">
        <v>4489</v>
      </c>
      <c r="B794" s="14" t="s">
        <v>4490</v>
      </c>
      <c r="C794" s="14" t="s">
        <v>2177</v>
      </c>
      <c r="D794" s="14" t="s">
        <v>4481</v>
      </c>
      <c r="E794" s="14" t="s">
        <v>4482</v>
      </c>
      <c r="F794" s="14" t="s">
        <v>4460</v>
      </c>
      <c r="G794" s="14" t="s">
        <v>4460</v>
      </c>
      <c r="H794" s="14" t="s">
        <v>2181</v>
      </c>
      <c r="I794" s="14"/>
      <c r="J794" s="14" t="s">
        <v>2181</v>
      </c>
      <c r="K794" s="14" t="s">
        <v>4483</v>
      </c>
      <c r="L794" s="14" t="s">
        <v>4462</v>
      </c>
      <c r="M794" s="13" t="s">
        <v>4491</v>
      </c>
    </row>
    <row r="795" spans="1:13" x14ac:dyDescent="0.25">
      <c r="A795" s="16" t="s">
        <v>987</v>
      </c>
      <c r="B795" s="14" t="s">
        <v>4492</v>
      </c>
      <c r="C795" s="14" t="s">
        <v>2177</v>
      </c>
      <c r="D795" s="14" t="s">
        <v>4493</v>
      </c>
      <c r="E795" s="14" t="s">
        <v>4494</v>
      </c>
      <c r="F795" s="14" t="s">
        <v>4460</v>
      </c>
      <c r="G795" s="14" t="s">
        <v>4460</v>
      </c>
      <c r="H795" s="14" t="s">
        <v>2181</v>
      </c>
      <c r="I795" s="14"/>
      <c r="J795" s="14" t="s">
        <v>2181</v>
      </c>
      <c r="K795" s="14" t="s">
        <v>4495</v>
      </c>
      <c r="L795" s="14" t="s">
        <v>4462</v>
      </c>
      <c r="M795" s="13" t="s">
        <v>988</v>
      </c>
    </row>
    <row r="796" spans="1:13" x14ac:dyDescent="0.25">
      <c r="A796" s="16" t="s">
        <v>130</v>
      </c>
      <c r="B796" s="14" t="s">
        <v>4496</v>
      </c>
      <c r="C796" s="14" t="s">
        <v>2177</v>
      </c>
      <c r="D796" s="14" t="s">
        <v>4493</v>
      </c>
      <c r="E796" s="14" t="s">
        <v>4494</v>
      </c>
      <c r="F796" s="14" t="s">
        <v>4460</v>
      </c>
      <c r="G796" s="14" t="s">
        <v>4460</v>
      </c>
      <c r="H796" s="14" t="s">
        <v>2181</v>
      </c>
      <c r="I796" s="14"/>
      <c r="J796" s="14" t="s">
        <v>2181</v>
      </c>
      <c r="K796" s="14" t="s">
        <v>4495</v>
      </c>
      <c r="L796" s="14" t="s">
        <v>4462</v>
      </c>
      <c r="M796" s="13" t="s">
        <v>989</v>
      </c>
    </row>
    <row r="797" spans="1:13" x14ac:dyDescent="0.25">
      <c r="A797" s="16" t="s">
        <v>131</v>
      </c>
      <c r="B797" s="14" t="s">
        <v>4497</v>
      </c>
      <c r="C797" s="14" t="s">
        <v>2177</v>
      </c>
      <c r="D797" s="14" t="s">
        <v>4493</v>
      </c>
      <c r="E797" s="14" t="s">
        <v>4494</v>
      </c>
      <c r="F797" s="14" t="s">
        <v>4460</v>
      </c>
      <c r="G797" s="14" t="s">
        <v>4460</v>
      </c>
      <c r="H797" s="14" t="s">
        <v>2181</v>
      </c>
      <c r="I797" s="14"/>
      <c r="J797" s="14" t="s">
        <v>2181</v>
      </c>
      <c r="K797" s="14" t="s">
        <v>4495</v>
      </c>
      <c r="L797" s="14" t="s">
        <v>4462</v>
      </c>
      <c r="M797" s="13" t="s">
        <v>990</v>
      </c>
    </row>
    <row r="798" spans="1:13" x14ac:dyDescent="0.25">
      <c r="A798" s="16" t="s">
        <v>991</v>
      </c>
      <c r="B798" s="14" t="s">
        <v>4498</v>
      </c>
      <c r="C798" s="14" t="s">
        <v>2177</v>
      </c>
      <c r="D798" s="14" t="s">
        <v>4493</v>
      </c>
      <c r="E798" s="14" t="s">
        <v>4494</v>
      </c>
      <c r="F798" s="14" t="s">
        <v>4460</v>
      </c>
      <c r="G798" s="14" t="s">
        <v>4460</v>
      </c>
      <c r="H798" s="14" t="s">
        <v>2181</v>
      </c>
      <c r="I798" s="14"/>
      <c r="J798" s="14" t="s">
        <v>2181</v>
      </c>
      <c r="K798" s="14" t="s">
        <v>4495</v>
      </c>
      <c r="L798" s="14" t="s">
        <v>4462</v>
      </c>
      <c r="M798" s="13" t="s">
        <v>992</v>
      </c>
    </row>
    <row r="799" spans="1:13" x14ac:dyDescent="0.25">
      <c r="A799" s="16" t="s">
        <v>132</v>
      </c>
      <c r="B799" s="14" t="s">
        <v>4499</v>
      </c>
      <c r="C799" s="14" t="s">
        <v>2177</v>
      </c>
      <c r="D799" s="14" t="s">
        <v>4493</v>
      </c>
      <c r="E799" s="14" t="s">
        <v>4494</v>
      </c>
      <c r="F799" s="14" t="s">
        <v>4460</v>
      </c>
      <c r="G799" s="14" t="s">
        <v>4460</v>
      </c>
      <c r="H799" s="14" t="s">
        <v>2181</v>
      </c>
      <c r="I799" s="14"/>
      <c r="J799" s="14" t="s">
        <v>2181</v>
      </c>
      <c r="K799" s="14" t="s">
        <v>4495</v>
      </c>
      <c r="L799" s="14" t="s">
        <v>4462</v>
      </c>
      <c r="M799" s="13" t="s">
        <v>993</v>
      </c>
    </row>
    <row r="800" spans="1:13" x14ac:dyDescent="0.25">
      <c r="A800" s="16" t="s">
        <v>133</v>
      </c>
      <c r="B800" s="14" t="s">
        <v>4500</v>
      </c>
      <c r="C800" s="14" t="s">
        <v>2177</v>
      </c>
      <c r="D800" s="14" t="s">
        <v>4493</v>
      </c>
      <c r="E800" s="14" t="s">
        <v>4494</v>
      </c>
      <c r="F800" s="14" t="s">
        <v>4460</v>
      </c>
      <c r="G800" s="14" t="s">
        <v>4460</v>
      </c>
      <c r="H800" s="14" t="s">
        <v>2181</v>
      </c>
      <c r="I800" s="14"/>
      <c r="J800" s="14" t="s">
        <v>2181</v>
      </c>
      <c r="K800" s="14" t="s">
        <v>4495</v>
      </c>
      <c r="L800" s="14" t="s">
        <v>4462</v>
      </c>
      <c r="M800" s="13" t="s">
        <v>994</v>
      </c>
    </row>
    <row r="801" spans="1:13" x14ac:dyDescent="0.25">
      <c r="A801" s="16" t="s">
        <v>134</v>
      </c>
      <c r="B801" s="14" t="s">
        <v>4501</v>
      </c>
      <c r="C801" s="14" t="s">
        <v>2177</v>
      </c>
      <c r="D801" s="14" t="s">
        <v>4493</v>
      </c>
      <c r="E801" s="14" t="s">
        <v>4494</v>
      </c>
      <c r="F801" s="14" t="s">
        <v>4460</v>
      </c>
      <c r="G801" s="14" t="s">
        <v>4460</v>
      </c>
      <c r="H801" s="14" t="s">
        <v>2181</v>
      </c>
      <c r="I801" s="14"/>
      <c r="J801" s="14" t="s">
        <v>2181</v>
      </c>
      <c r="K801" s="14" t="s">
        <v>4495</v>
      </c>
      <c r="L801" s="14" t="s">
        <v>4462</v>
      </c>
      <c r="M801" s="13" t="s">
        <v>996</v>
      </c>
    </row>
    <row r="802" spans="1:13" x14ac:dyDescent="0.25">
      <c r="A802" s="16" t="s">
        <v>4502</v>
      </c>
      <c r="B802" s="14" t="s">
        <v>4503</v>
      </c>
      <c r="C802" s="14" t="s">
        <v>2177</v>
      </c>
      <c r="D802" s="14" t="s">
        <v>4493</v>
      </c>
      <c r="E802" s="14" t="s">
        <v>4494</v>
      </c>
      <c r="F802" s="14" t="s">
        <v>4460</v>
      </c>
      <c r="G802" s="14" t="s">
        <v>4460</v>
      </c>
      <c r="H802" s="14" t="s">
        <v>2181</v>
      </c>
      <c r="I802" s="14"/>
      <c r="J802" s="14" t="s">
        <v>2181</v>
      </c>
      <c r="K802" s="14" t="s">
        <v>4495</v>
      </c>
      <c r="L802" s="14" t="s">
        <v>4462</v>
      </c>
      <c r="M802" s="13" t="s">
        <v>4504</v>
      </c>
    </row>
    <row r="803" spans="1:13" x14ac:dyDescent="0.25">
      <c r="A803" s="16" t="s">
        <v>998</v>
      </c>
      <c r="B803" s="14" t="s">
        <v>4505</v>
      </c>
      <c r="C803" s="14" t="s">
        <v>2177</v>
      </c>
      <c r="D803" s="14" t="s">
        <v>4493</v>
      </c>
      <c r="E803" s="14" t="s">
        <v>4494</v>
      </c>
      <c r="F803" s="14" t="s">
        <v>4460</v>
      </c>
      <c r="G803" s="14" t="s">
        <v>4460</v>
      </c>
      <c r="H803" s="14" t="s">
        <v>2181</v>
      </c>
      <c r="I803" s="14"/>
      <c r="J803" s="14" t="s">
        <v>2181</v>
      </c>
      <c r="K803" s="14" t="s">
        <v>4495</v>
      </c>
      <c r="L803" s="14" t="s">
        <v>4462</v>
      </c>
      <c r="M803" s="13" t="s">
        <v>999</v>
      </c>
    </row>
    <row r="804" spans="1:13" x14ac:dyDescent="0.25">
      <c r="A804" s="16" t="s">
        <v>1001</v>
      </c>
      <c r="B804" s="14" t="s">
        <v>4506</v>
      </c>
      <c r="C804" s="14" t="s">
        <v>2177</v>
      </c>
      <c r="D804" s="14" t="s">
        <v>4507</v>
      </c>
      <c r="E804" s="14" t="s">
        <v>4508</v>
      </c>
      <c r="F804" s="14" t="s">
        <v>4460</v>
      </c>
      <c r="G804" s="14" t="s">
        <v>4460</v>
      </c>
      <c r="H804" s="14" t="s">
        <v>2181</v>
      </c>
      <c r="I804" s="14"/>
      <c r="J804" s="14" t="s">
        <v>2181</v>
      </c>
      <c r="K804" s="14" t="s">
        <v>4509</v>
      </c>
      <c r="L804" s="14" t="s">
        <v>4462</v>
      </c>
      <c r="M804" s="13" t="s">
        <v>1002</v>
      </c>
    </row>
    <row r="805" spans="1:13" x14ac:dyDescent="0.25">
      <c r="A805" s="16" t="s">
        <v>1003</v>
      </c>
      <c r="B805" s="14" t="s">
        <v>4510</v>
      </c>
      <c r="C805" s="14" t="s">
        <v>2177</v>
      </c>
      <c r="D805" s="14" t="s">
        <v>4507</v>
      </c>
      <c r="E805" s="14" t="s">
        <v>4508</v>
      </c>
      <c r="F805" s="14" t="s">
        <v>4460</v>
      </c>
      <c r="G805" s="14" t="s">
        <v>4460</v>
      </c>
      <c r="H805" s="14" t="s">
        <v>2181</v>
      </c>
      <c r="I805" s="14"/>
      <c r="J805" s="14" t="s">
        <v>2181</v>
      </c>
      <c r="K805" s="14" t="s">
        <v>4509</v>
      </c>
      <c r="L805" s="14" t="s">
        <v>4462</v>
      </c>
      <c r="M805" s="13" t="s">
        <v>1004</v>
      </c>
    </row>
    <row r="806" spans="1:13" x14ac:dyDescent="0.25">
      <c r="A806" s="16" t="s">
        <v>1006</v>
      </c>
      <c r="B806" s="14" t="s">
        <v>4511</v>
      </c>
      <c r="C806" s="14" t="s">
        <v>2177</v>
      </c>
      <c r="D806" s="14" t="s">
        <v>4507</v>
      </c>
      <c r="E806" s="14" t="s">
        <v>4508</v>
      </c>
      <c r="F806" s="14" t="s">
        <v>4460</v>
      </c>
      <c r="G806" s="14" t="s">
        <v>4460</v>
      </c>
      <c r="H806" s="14" t="s">
        <v>2181</v>
      </c>
      <c r="I806" s="14"/>
      <c r="J806" s="14" t="s">
        <v>2181</v>
      </c>
      <c r="K806" s="14" t="s">
        <v>4509</v>
      </c>
      <c r="L806" s="14" t="s">
        <v>4462</v>
      </c>
      <c r="M806" s="13" t="s">
        <v>1007</v>
      </c>
    </row>
    <row r="807" spans="1:13" x14ac:dyDescent="0.25">
      <c r="A807" s="16" t="s">
        <v>1008</v>
      </c>
      <c r="B807" s="14" t="s">
        <v>4512</v>
      </c>
      <c r="C807" s="14" t="s">
        <v>2177</v>
      </c>
      <c r="D807" s="14" t="s">
        <v>4507</v>
      </c>
      <c r="E807" s="14" t="s">
        <v>4508</v>
      </c>
      <c r="F807" s="14" t="s">
        <v>4460</v>
      </c>
      <c r="G807" s="14" t="s">
        <v>4460</v>
      </c>
      <c r="H807" s="14" t="s">
        <v>2181</v>
      </c>
      <c r="I807" s="14"/>
      <c r="J807" s="14" t="s">
        <v>2181</v>
      </c>
      <c r="K807" s="14" t="s">
        <v>4509</v>
      </c>
      <c r="L807" s="14" t="s">
        <v>4462</v>
      </c>
      <c r="M807" s="13" t="s">
        <v>1009</v>
      </c>
    </row>
    <row r="808" spans="1:13" x14ac:dyDescent="0.25">
      <c r="A808" s="16" t="s">
        <v>1010</v>
      </c>
      <c r="B808" s="14" t="s">
        <v>4513</v>
      </c>
      <c r="C808" s="14" t="s">
        <v>2177</v>
      </c>
      <c r="D808" s="14" t="s">
        <v>4507</v>
      </c>
      <c r="E808" s="14" t="s">
        <v>4508</v>
      </c>
      <c r="F808" s="14" t="s">
        <v>4460</v>
      </c>
      <c r="G808" s="14" t="s">
        <v>4460</v>
      </c>
      <c r="H808" s="14" t="s">
        <v>2181</v>
      </c>
      <c r="I808" s="14"/>
      <c r="J808" s="14" t="s">
        <v>2181</v>
      </c>
      <c r="K808" s="14" t="s">
        <v>4509</v>
      </c>
      <c r="L808" s="14" t="s">
        <v>4462</v>
      </c>
      <c r="M808" s="13" t="s">
        <v>1011</v>
      </c>
    </row>
    <row r="809" spans="1:13" x14ac:dyDescent="0.25">
      <c r="A809" s="16" t="s">
        <v>1012</v>
      </c>
      <c r="B809" s="14" t="s">
        <v>4514</v>
      </c>
      <c r="C809" s="14" t="s">
        <v>2177</v>
      </c>
      <c r="D809" s="14" t="s">
        <v>4507</v>
      </c>
      <c r="E809" s="14" t="s">
        <v>4508</v>
      </c>
      <c r="F809" s="14" t="s">
        <v>4460</v>
      </c>
      <c r="G809" s="14" t="s">
        <v>4460</v>
      </c>
      <c r="H809" s="14" t="s">
        <v>2181</v>
      </c>
      <c r="I809" s="14"/>
      <c r="J809" s="14" t="s">
        <v>2181</v>
      </c>
      <c r="K809" s="14" t="s">
        <v>4509</v>
      </c>
      <c r="L809" s="14" t="s">
        <v>4462</v>
      </c>
      <c r="M809" s="13" t="s">
        <v>1013</v>
      </c>
    </row>
    <row r="810" spans="1:13" x14ac:dyDescent="0.25">
      <c r="A810" s="16" t="s">
        <v>1014</v>
      </c>
      <c r="B810" s="14" t="s">
        <v>4515</v>
      </c>
      <c r="C810" s="14" t="s">
        <v>2177</v>
      </c>
      <c r="D810" s="14" t="s">
        <v>4507</v>
      </c>
      <c r="E810" s="14" t="s">
        <v>4508</v>
      </c>
      <c r="F810" s="14" t="s">
        <v>4460</v>
      </c>
      <c r="G810" s="14" t="s">
        <v>4460</v>
      </c>
      <c r="H810" s="14" t="s">
        <v>2181</v>
      </c>
      <c r="I810" s="14"/>
      <c r="J810" s="14" t="s">
        <v>2181</v>
      </c>
      <c r="K810" s="14" t="s">
        <v>4509</v>
      </c>
      <c r="L810" s="14" t="s">
        <v>4462</v>
      </c>
      <c r="M810" s="13" t="s">
        <v>1015</v>
      </c>
    </row>
    <row r="811" spans="1:13" x14ac:dyDescent="0.25">
      <c r="A811" s="16" t="s">
        <v>1016</v>
      </c>
      <c r="B811" s="14" t="s">
        <v>4516</v>
      </c>
      <c r="C811" s="14" t="s">
        <v>2177</v>
      </c>
      <c r="D811" s="14" t="s">
        <v>4507</v>
      </c>
      <c r="E811" s="14" t="s">
        <v>4508</v>
      </c>
      <c r="F811" s="14" t="s">
        <v>4460</v>
      </c>
      <c r="G811" s="14" t="s">
        <v>4460</v>
      </c>
      <c r="H811" s="14" t="s">
        <v>2181</v>
      </c>
      <c r="I811" s="14"/>
      <c r="J811" s="14" t="s">
        <v>2181</v>
      </c>
      <c r="K811" s="14" t="s">
        <v>4509</v>
      </c>
      <c r="L811" s="14" t="s">
        <v>4462</v>
      </c>
      <c r="M811" s="13" t="s">
        <v>1017</v>
      </c>
    </row>
    <row r="812" spans="1:13" x14ac:dyDescent="0.25">
      <c r="A812" s="16" t="s">
        <v>4517</v>
      </c>
      <c r="B812" s="14" t="s">
        <v>4518</v>
      </c>
      <c r="C812" s="14" t="s">
        <v>2177</v>
      </c>
      <c r="D812" s="14" t="s">
        <v>4507</v>
      </c>
      <c r="E812" s="14" t="s">
        <v>4508</v>
      </c>
      <c r="F812" s="14" t="s">
        <v>4460</v>
      </c>
      <c r="G812" s="14" t="s">
        <v>4460</v>
      </c>
      <c r="H812" s="14" t="s">
        <v>2181</v>
      </c>
      <c r="I812" s="14"/>
      <c r="J812" s="14" t="s">
        <v>2181</v>
      </c>
      <c r="K812" s="14" t="s">
        <v>4509</v>
      </c>
      <c r="L812" s="14" t="s">
        <v>4462</v>
      </c>
      <c r="M812" s="13" t="s">
        <v>4519</v>
      </c>
    </row>
    <row r="813" spans="1:13" x14ac:dyDescent="0.25">
      <c r="A813" s="16" t="s">
        <v>4520</v>
      </c>
      <c r="B813" s="14" t="s">
        <v>4521</v>
      </c>
      <c r="C813" s="14" t="s">
        <v>2177</v>
      </c>
      <c r="D813" s="14" t="s">
        <v>4507</v>
      </c>
      <c r="E813" s="14" t="s">
        <v>4508</v>
      </c>
      <c r="F813" s="14" t="s">
        <v>4460</v>
      </c>
      <c r="G813" s="14" t="s">
        <v>4460</v>
      </c>
      <c r="H813" s="14" t="s">
        <v>2181</v>
      </c>
      <c r="I813" s="14"/>
      <c r="J813" s="14" t="s">
        <v>2181</v>
      </c>
      <c r="K813" s="14" t="s">
        <v>4509</v>
      </c>
      <c r="L813" s="14" t="s">
        <v>4462</v>
      </c>
      <c r="M813" s="13" t="s">
        <v>4522</v>
      </c>
    </row>
    <row r="814" spans="1:13" x14ac:dyDescent="0.25">
      <c r="A814" s="16" t="s">
        <v>4523</v>
      </c>
      <c r="B814" s="14" t="s">
        <v>4524</v>
      </c>
      <c r="C814" s="14" t="s">
        <v>2177</v>
      </c>
      <c r="D814" s="14" t="s">
        <v>4525</v>
      </c>
      <c r="E814" s="14" t="s">
        <v>4526</v>
      </c>
      <c r="F814" s="14" t="s">
        <v>4460</v>
      </c>
      <c r="G814" s="14" t="s">
        <v>4460</v>
      </c>
      <c r="H814" s="14" t="s">
        <v>2181</v>
      </c>
      <c r="I814" s="14"/>
      <c r="J814" s="14" t="s">
        <v>2181</v>
      </c>
      <c r="K814" s="14" t="s">
        <v>4527</v>
      </c>
      <c r="L814" s="14" t="s">
        <v>4462</v>
      </c>
      <c r="M814" s="13" t="s">
        <v>4528</v>
      </c>
    </row>
    <row r="815" spans="1:13" x14ac:dyDescent="0.25">
      <c r="A815" s="16" t="s">
        <v>4529</v>
      </c>
      <c r="B815" s="14" t="s">
        <v>4530</v>
      </c>
      <c r="C815" s="14" t="s">
        <v>2177</v>
      </c>
      <c r="D815" s="14" t="s">
        <v>4525</v>
      </c>
      <c r="E815" s="14" t="s">
        <v>4526</v>
      </c>
      <c r="F815" s="14" t="s">
        <v>4460</v>
      </c>
      <c r="G815" s="14" t="s">
        <v>4460</v>
      </c>
      <c r="H815" s="14" t="s">
        <v>2181</v>
      </c>
      <c r="I815" s="14"/>
      <c r="J815" s="14" t="s">
        <v>2181</v>
      </c>
      <c r="K815" s="14" t="s">
        <v>4527</v>
      </c>
      <c r="L815" s="14" t="s">
        <v>4462</v>
      </c>
      <c r="M815" s="13" t="s">
        <v>4531</v>
      </c>
    </row>
    <row r="816" spans="1:13" x14ac:dyDescent="0.25">
      <c r="A816" s="16" t="s">
        <v>4532</v>
      </c>
      <c r="B816" s="14" t="s">
        <v>4533</v>
      </c>
      <c r="C816" s="14" t="s">
        <v>2177</v>
      </c>
      <c r="D816" s="14" t="s">
        <v>4525</v>
      </c>
      <c r="E816" s="14" t="s">
        <v>4526</v>
      </c>
      <c r="F816" s="14" t="s">
        <v>4460</v>
      </c>
      <c r="G816" s="14" t="s">
        <v>4460</v>
      </c>
      <c r="H816" s="14" t="s">
        <v>2181</v>
      </c>
      <c r="I816" s="14"/>
      <c r="J816" s="14" t="s">
        <v>2181</v>
      </c>
      <c r="K816" s="14" t="s">
        <v>4527</v>
      </c>
      <c r="L816" s="14" t="s">
        <v>4462</v>
      </c>
      <c r="M816" s="13" t="s">
        <v>4534</v>
      </c>
    </row>
    <row r="817" spans="1:13" x14ac:dyDescent="0.25">
      <c r="A817" s="16" t="s">
        <v>1018</v>
      </c>
      <c r="B817" s="14" t="s">
        <v>4535</v>
      </c>
      <c r="C817" s="14" t="s">
        <v>2177</v>
      </c>
      <c r="D817" s="14" t="s">
        <v>4525</v>
      </c>
      <c r="E817" s="14" t="s">
        <v>4526</v>
      </c>
      <c r="F817" s="14" t="s">
        <v>4460</v>
      </c>
      <c r="G817" s="14" t="s">
        <v>4460</v>
      </c>
      <c r="H817" s="14" t="s">
        <v>2181</v>
      </c>
      <c r="I817" s="14"/>
      <c r="J817" s="14" t="s">
        <v>2181</v>
      </c>
      <c r="K817" s="14" t="s">
        <v>4527</v>
      </c>
      <c r="L817" s="14" t="s">
        <v>4462</v>
      </c>
      <c r="M817" s="13" t="s">
        <v>1019</v>
      </c>
    </row>
    <row r="818" spans="1:13" x14ac:dyDescent="0.25">
      <c r="A818" s="16" t="s">
        <v>4536</v>
      </c>
      <c r="B818" s="14" t="s">
        <v>4537</v>
      </c>
      <c r="C818" s="14" t="s">
        <v>2177</v>
      </c>
      <c r="D818" s="14" t="s">
        <v>4525</v>
      </c>
      <c r="E818" s="14" t="s">
        <v>4526</v>
      </c>
      <c r="F818" s="14" t="s">
        <v>4460</v>
      </c>
      <c r="G818" s="14" t="s">
        <v>4460</v>
      </c>
      <c r="H818" s="14" t="s">
        <v>2181</v>
      </c>
      <c r="I818" s="14"/>
      <c r="J818" s="14" t="s">
        <v>2181</v>
      </c>
      <c r="K818" s="14" t="s">
        <v>4527</v>
      </c>
      <c r="L818" s="14" t="s">
        <v>4462</v>
      </c>
      <c r="M818" s="13" t="s">
        <v>4538</v>
      </c>
    </row>
    <row r="819" spans="1:13" x14ac:dyDescent="0.25">
      <c r="A819" s="16" t="s">
        <v>4539</v>
      </c>
      <c r="B819" s="14" t="s">
        <v>4540</v>
      </c>
      <c r="C819" s="14" t="s">
        <v>2177</v>
      </c>
      <c r="D819" s="14" t="s">
        <v>4525</v>
      </c>
      <c r="E819" s="14" t="s">
        <v>4526</v>
      </c>
      <c r="F819" s="14" t="s">
        <v>4460</v>
      </c>
      <c r="G819" s="14" t="s">
        <v>4460</v>
      </c>
      <c r="H819" s="14" t="s">
        <v>2181</v>
      </c>
      <c r="I819" s="14"/>
      <c r="J819" s="14" t="s">
        <v>2181</v>
      </c>
      <c r="K819" s="14" t="s">
        <v>4527</v>
      </c>
      <c r="L819" s="14" t="s">
        <v>4462</v>
      </c>
      <c r="M819" s="13" t="s">
        <v>4541</v>
      </c>
    </row>
    <row r="820" spans="1:13" x14ac:dyDescent="0.25">
      <c r="A820" s="16" t="s">
        <v>4542</v>
      </c>
      <c r="B820" s="14" t="s">
        <v>4543</v>
      </c>
      <c r="C820" s="14" t="s">
        <v>2177</v>
      </c>
      <c r="D820" s="14" t="s">
        <v>4525</v>
      </c>
      <c r="E820" s="14" t="s">
        <v>4526</v>
      </c>
      <c r="F820" s="14" t="s">
        <v>4460</v>
      </c>
      <c r="G820" s="14" t="s">
        <v>4460</v>
      </c>
      <c r="H820" s="14" t="s">
        <v>2181</v>
      </c>
      <c r="I820" s="14"/>
      <c r="J820" s="14" t="s">
        <v>2181</v>
      </c>
      <c r="K820" s="14" t="s">
        <v>4527</v>
      </c>
      <c r="L820" s="14" t="s">
        <v>4462</v>
      </c>
      <c r="M820" s="13" t="s">
        <v>4544</v>
      </c>
    </row>
    <row r="821" spans="1:13" x14ac:dyDescent="0.25">
      <c r="A821" s="16" t="s">
        <v>4545</v>
      </c>
      <c r="B821" s="14" t="s">
        <v>4546</v>
      </c>
      <c r="C821" s="14" t="s">
        <v>2177</v>
      </c>
      <c r="D821" s="14" t="s">
        <v>4525</v>
      </c>
      <c r="E821" s="14" t="s">
        <v>4526</v>
      </c>
      <c r="F821" s="14" t="s">
        <v>4460</v>
      </c>
      <c r="G821" s="14" t="s">
        <v>4460</v>
      </c>
      <c r="H821" s="14" t="s">
        <v>2181</v>
      </c>
      <c r="I821" s="14"/>
      <c r="J821" s="14" t="s">
        <v>2181</v>
      </c>
      <c r="K821" s="14" t="s">
        <v>4527</v>
      </c>
      <c r="L821" s="14" t="s">
        <v>4462</v>
      </c>
      <c r="M821" s="13" t="s">
        <v>4547</v>
      </c>
    </row>
    <row r="822" spans="1:13" x14ac:dyDescent="0.25">
      <c r="A822" s="16" t="s">
        <v>4548</v>
      </c>
      <c r="B822" s="14" t="s">
        <v>4549</v>
      </c>
      <c r="C822" s="14" t="s">
        <v>2177</v>
      </c>
      <c r="D822" s="14" t="s">
        <v>4525</v>
      </c>
      <c r="E822" s="14" t="s">
        <v>4526</v>
      </c>
      <c r="F822" s="14" t="s">
        <v>4460</v>
      </c>
      <c r="G822" s="14" t="s">
        <v>4460</v>
      </c>
      <c r="H822" s="14" t="s">
        <v>2181</v>
      </c>
      <c r="I822" s="14"/>
      <c r="J822" s="14" t="s">
        <v>2181</v>
      </c>
      <c r="K822" s="14" t="s">
        <v>4527</v>
      </c>
      <c r="L822" s="14" t="s">
        <v>4462</v>
      </c>
      <c r="M822" s="13" t="s">
        <v>4550</v>
      </c>
    </row>
    <row r="823" spans="1:13" x14ac:dyDescent="0.25">
      <c r="A823" s="16" t="s">
        <v>4551</v>
      </c>
      <c r="B823" s="14" t="s">
        <v>4552</v>
      </c>
      <c r="C823" s="14" t="s">
        <v>2177</v>
      </c>
      <c r="D823" s="14" t="s">
        <v>4525</v>
      </c>
      <c r="E823" s="14" t="s">
        <v>4526</v>
      </c>
      <c r="F823" s="14" t="s">
        <v>4460</v>
      </c>
      <c r="G823" s="14" t="s">
        <v>4460</v>
      </c>
      <c r="H823" s="14" t="s">
        <v>2181</v>
      </c>
      <c r="I823" s="14"/>
      <c r="J823" s="14" t="s">
        <v>2181</v>
      </c>
      <c r="K823" s="14" t="s">
        <v>4527</v>
      </c>
      <c r="L823" s="14" t="s">
        <v>4462</v>
      </c>
      <c r="M823" s="13" t="s">
        <v>4553</v>
      </c>
    </row>
    <row r="824" spans="1:13" x14ac:dyDescent="0.25">
      <c r="A824" s="16" t="s">
        <v>4554</v>
      </c>
      <c r="B824" s="14" t="s">
        <v>4555</v>
      </c>
      <c r="C824" s="14" t="s">
        <v>2177</v>
      </c>
      <c r="D824" s="14" t="s">
        <v>4525</v>
      </c>
      <c r="E824" s="14" t="s">
        <v>4526</v>
      </c>
      <c r="F824" s="14" t="s">
        <v>4460</v>
      </c>
      <c r="G824" s="14" t="s">
        <v>4460</v>
      </c>
      <c r="H824" s="14" t="s">
        <v>2181</v>
      </c>
      <c r="I824" s="14"/>
      <c r="J824" s="14" t="s">
        <v>2181</v>
      </c>
      <c r="K824" s="14" t="s">
        <v>4527</v>
      </c>
      <c r="L824" s="14" t="s">
        <v>4462</v>
      </c>
      <c r="M824" s="13" t="s">
        <v>4556</v>
      </c>
    </row>
    <row r="825" spans="1:13" x14ac:dyDescent="0.25">
      <c r="A825" s="16" t="s">
        <v>4557</v>
      </c>
      <c r="B825" s="14" t="s">
        <v>4558</v>
      </c>
      <c r="C825" s="14" t="s">
        <v>2177</v>
      </c>
      <c r="D825" s="14" t="s">
        <v>4525</v>
      </c>
      <c r="E825" s="14" t="s">
        <v>4526</v>
      </c>
      <c r="F825" s="14" t="s">
        <v>4460</v>
      </c>
      <c r="G825" s="14" t="s">
        <v>4460</v>
      </c>
      <c r="H825" s="14" t="s">
        <v>2181</v>
      </c>
      <c r="I825" s="14"/>
      <c r="J825" s="14" t="s">
        <v>2181</v>
      </c>
      <c r="K825" s="14" t="s">
        <v>4527</v>
      </c>
      <c r="L825" s="14" t="s">
        <v>4462</v>
      </c>
      <c r="M825" s="13" t="s">
        <v>4559</v>
      </c>
    </row>
    <row r="826" spans="1:13" x14ac:dyDescent="0.25">
      <c r="A826" s="16" t="s">
        <v>135</v>
      </c>
      <c r="B826" s="14" t="s">
        <v>4560</v>
      </c>
      <c r="C826" s="14" t="s">
        <v>2177</v>
      </c>
      <c r="D826" s="14" t="s">
        <v>4525</v>
      </c>
      <c r="E826" s="14" t="s">
        <v>4526</v>
      </c>
      <c r="F826" s="14" t="s">
        <v>4460</v>
      </c>
      <c r="G826" s="14" t="s">
        <v>4460</v>
      </c>
      <c r="H826" s="14" t="s">
        <v>2181</v>
      </c>
      <c r="I826" s="14"/>
      <c r="J826" s="14" t="s">
        <v>2181</v>
      </c>
      <c r="K826" s="14" t="s">
        <v>4527</v>
      </c>
      <c r="L826" s="14" t="s">
        <v>4462</v>
      </c>
      <c r="M826" s="13" t="s">
        <v>1020</v>
      </c>
    </row>
    <row r="827" spans="1:13" x14ac:dyDescent="0.25">
      <c r="A827" s="16" t="s">
        <v>4561</v>
      </c>
      <c r="B827" s="14" t="s">
        <v>4562</v>
      </c>
      <c r="C827" s="14" t="s">
        <v>2177</v>
      </c>
      <c r="D827" s="14" t="s">
        <v>4525</v>
      </c>
      <c r="E827" s="14" t="s">
        <v>4526</v>
      </c>
      <c r="F827" s="14" t="s">
        <v>4460</v>
      </c>
      <c r="G827" s="14" t="s">
        <v>4460</v>
      </c>
      <c r="H827" s="14" t="s">
        <v>2181</v>
      </c>
      <c r="I827" s="14"/>
      <c r="J827" s="14" t="s">
        <v>2181</v>
      </c>
      <c r="K827" s="14" t="s">
        <v>4527</v>
      </c>
      <c r="L827" s="14" t="s">
        <v>4462</v>
      </c>
      <c r="M827" s="13" t="s">
        <v>4563</v>
      </c>
    </row>
    <row r="828" spans="1:13" x14ac:dyDescent="0.25">
      <c r="A828" s="16" t="s">
        <v>1022</v>
      </c>
      <c r="B828" s="14" t="s">
        <v>4564</v>
      </c>
      <c r="C828" s="14" t="s">
        <v>2177</v>
      </c>
      <c r="D828" s="14" t="s">
        <v>4525</v>
      </c>
      <c r="E828" s="14" t="s">
        <v>4526</v>
      </c>
      <c r="F828" s="14" t="s">
        <v>4460</v>
      </c>
      <c r="G828" s="14" t="s">
        <v>4460</v>
      </c>
      <c r="H828" s="14" t="s">
        <v>2181</v>
      </c>
      <c r="I828" s="14"/>
      <c r="J828" s="14" t="s">
        <v>2181</v>
      </c>
      <c r="K828" s="14" t="s">
        <v>4527</v>
      </c>
      <c r="L828" s="14" t="s">
        <v>4462</v>
      </c>
      <c r="M828" s="13" t="s">
        <v>1023</v>
      </c>
    </row>
    <row r="829" spans="1:13" x14ac:dyDescent="0.25">
      <c r="A829" s="16" t="s">
        <v>4565</v>
      </c>
      <c r="B829" s="14" t="s">
        <v>4566</v>
      </c>
      <c r="C829" s="14" t="s">
        <v>2177</v>
      </c>
      <c r="D829" s="14" t="s">
        <v>4525</v>
      </c>
      <c r="E829" s="14" t="s">
        <v>4526</v>
      </c>
      <c r="F829" s="14" t="s">
        <v>4460</v>
      </c>
      <c r="G829" s="14" t="s">
        <v>4460</v>
      </c>
      <c r="H829" s="14" t="s">
        <v>2181</v>
      </c>
      <c r="I829" s="14"/>
      <c r="J829" s="14" t="s">
        <v>2181</v>
      </c>
      <c r="K829" s="14" t="s">
        <v>4527</v>
      </c>
      <c r="L829" s="14" t="s">
        <v>4462</v>
      </c>
      <c r="M829" s="13" t="s">
        <v>4567</v>
      </c>
    </row>
    <row r="830" spans="1:13" x14ac:dyDescent="0.25">
      <c r="A830" s="16" t="s">
        <v>136</v>
      </c>
      <c r="B830" s="14" t="s">
        <v>4568</v>
      </c>
      <c r="C830" s="14" t="s">
        <v>2177</v>
      </c>
      <c r="D830" s="14" t="s">
        <v>4525</v>
      </c>
      <c r="E830" s="14" t="s">
        <v>4526</v>
      </c>
      <c r="F830" s="14" t="s">
        <v>4460</v>
      </c>
      <c r="G830" s="14" t="s">
        <v>4460</v>
      </c>
      <c r="H830" s="14" t="s">
        <v>2181</v>
      </c>
      <c r="I830" s="14"/>
      <c r="J830" s="14" t="s">
        <v>2181</v>
      </c>
      <c r="K830" s="14" t="s">
        <v>4527</v>
      </c>
      <c r="L830" s="14" t="s">
        <v>4462</v>
      </c>
      <c r="M830" s="13" t="s">
        <v>1024</v>
      </c>
    </row>
    <row r="831" spans="1:13" x14ac:dyDescent="0.25">
      <c r="A831" s="16" t="s">
        <v>4569</v>
      </c>
      <c r="B831" s="14" t="s">
        <v>4570</v>
      </c>
      <c r="C831" s="14" t="s">
        <v>2177</v>
      </c>
      <c r="D831" s="14" t="s">
        <v>4525</v>
      </c>
      <c r="E831" s="14" t="s">
        <v>4526</v>
      </c>
      <c r="F831" s="14" t="s">
        <v>4460</v>
      </c>
      <c r="G831" s="14" t="s">
        <v>4460</v>
      </c>
      <c r="H831" s="14" t="s">
        <v>2181</v>
      </c>
      <c r="I831" s="14"/>
      <c r="J831" s="14" t="s">
        <v>2181</v>
      </c>
      <c r="K831" s="14" t="s">
        <v>4527</v>
      </c>
      <c r="L831" s="14" t="s">
        <v>4462</v>
      </c>
      <c r="M831" s="13" t="s">
        <v>4571</v>
      </c>
    </row>
    <row r="832" spans="1:13" x14ac:dyDescent="0.25">
      <c r="A832" s="16" t="s">
        <v>1788</v>
      </c>
      <c r="B832" s="14" t="s">
        <v>4572</v>
      </c>
      <c r="C832" s="14" t="s">
        <v>2177</v>
      </c>
      <c r="D832" s="14" t="s">
        <v>4525</v>
      </c>
      <c r="E832" s="14" t="s">
        <v>4526</v>
      </c>
      <c r="F832" s="14" t="s">
        <v>4460</v>
      </c>
      <c r="G832" s="14" t="s">
        <v>4460</v>
      </c>
      <c r="H832" s="14" t="s">
        <v>2181</v>
      </c>
      <c r="I832" s="14"/>
      <c r="J832" s="14" t="s">
        <v>2181</v>
      </c>
      <c r="K832" s="14" t="s">
        <v>4527</v>
      </c>
      <c r="L832" s="14" t="s">
        <v>4462</v>
      </c>
      <c r="M832" s="13" t="s">
        <v>4573</v>
      </c>
    </row>
    <row r="833" spans="1:13" x14ac:dyDescent="0.25">
      <c r="A833" s="16" t="s">
        <v>4574</v>
      </c>
      <c r="B833" s="14" t="s">
        <v>4575</v>
      </c>
      <c r="C833" s="14" t="s">
        <v>2177</v>
      </c>
      <c r="D833" s="14" t="s">
        <v>4576</v>
      </c>
      <c r="E833" s="14" t="s">
        <v>4577</v>
      </c>
      <c r="F833" s="14" t="s">
        <v>4460</v>
      </c>
      <c r="G833" s="14" t="s">
        <v>4460</v>
      </c>
      <c r="H833" s="14" t="s">
        <v>2181</v>
      </c>
      <c r="I833" s="14"/>
      <c r="J833" s="14" t="s">
        <v>2181</v>
      </c>
      <c r="K833" s="14" t="s">
        <v>4578</v>
      </c>
      <c r="L833" s="14" t="s">
        <v>4462</v>
      </c>
      <c r="M833" s="13" t="s">
        <v>4579</v>
      </c>
    </row>
    <row r="834" spans="1:13" x14ac:dyDescent="0.25">
      <c r="A834" s="16" t="s">
        <v>1026</v>
      </c>
      <c r="B834" s="14" t="s">
        <v>4580</v>
      </c>
      <c r="C834" s="14" t="s">
        <v>2177</v>
      </c>
      <c r="D834" s="14" t="s">
        <v>4581</v>
      </c>
      <c r="E834" s="14" t="s">
        <v>4582</v>
      </c>
      <c r="F834" s="14" t="s">
        <v>4460</v>
      </c>
      <c r="G834" s="14" t="s">
        <v>4460</v>
      </c>
      <c r="H834" s="14" t="s">
        <v>2181</v>
      </c>
      <c r="I834" s="14"/>
      <c r="J834" s="14" t="s">
        <v>2181</v>
      </c>
      <c r="K834" s="14" t="s">
        <v>4583</v>
      </c>
      <c r="L834" s="14" t="s">
        <v>4462</v>
      </c>
      <c r="M834" s="13" t="s">
        <v>1027</v>
      </c>
    </row>
    <row r="835" spans="1:13" x14ac:dyDescent="0.25">
      <c r="A835" s="16" t="s">
        <v>1791</v>
      </c>
      <c r="B835" s="14" t="s">
        <v>4584</v>
      </c>
      <c r="C835" s="14" t="s">
        <v>2177</v>
      </c>
      <c r="D835" s="14" t="s">
        <v>4585</v>
      </c>
      <c r="E835" s="14" t="s">
        <v>4586</v>
      </c>
      <c r="F835" s="14" t="s">
        <v>4460</v>
      </c>
      <c r="G835" s="14" t="s">
        <v>4460</v>
      </c>
      <c r="H835" s="14" t="s">
        <v>2181</v>
      </c>
      <c r="I835" s="14"/>
      <c r="J835" s="14" t="s">
        <v>2181</v>
      </c>
      <c r="K835" s="14" t="s">
        <v>4587</v>
      </c>
      <c r="L835" s="14" t="s">
        <v>4462</v>
      </c>
      <c r="M835" s="13" t="s">
        <v>4588</v>
      </c>
    </row>
    <row r="836" spans="1:13" x14ac:dyDescent="0.25">
      <c r="A836" s="16" t="s">
        <v>4589</v>
      </c>
      <c r="B836" s="14" t="s">
        <v>4590</v>
      </c>
      <c r="C836" s="14" t="s">
        <v>2177</v>
      </c>
      <c r="D836" s="14" t="s">
        <v>4591</v>
      </c>
      <c r="E836" s="14" t="s">
        <v>4592</v>
      </c>
      <c r="F836" s="14" t="s">
        <v>4460</v>
      </c>
      <c r="G836" s="14" t="s">
        <v>4460</v>
      </c>
      <c r="H836" s="14" t="s">
        <v>2181</v>
      </c>
      <c r="I836" s="14"/>
      <c r="J836" s="14" t="s">
        <v>2181</v>
      </c>
      <c r="K836" s="14" t="s">
        <v>4593</v>
      </c>
      <c r="L836" s="14" t="s">
        <v>4462</v>
      </c>
      <c r="M836" s="13" t="s">
        <v>4594</v>
      </c>
    </row>
    <row r="837" spans="1:13" x14ac:dyDescent="0.25">
      <c r="A837" s="16" t="s">
        <v>4595</v>
      </c>
      <c r="B837" s="14" t="s">
        <v>4596</v>
      </c>
      <c r="C837" s="14" t="s">
        <v>2177</v>
      </c>
      <c r="D837" s="14" t="s">
        <v>4597</v>
      </c>
      <c r="E837" s="14" t="s">
        <v>4598</v>
      </c>
      <c r="F837" s="14" t="s">
        <v>4460</v>
      </c>
      <c r="G837" s="14" t="s">
        <v>4460</v>
      </c>
      <c r="H837" s="14" t="s">
        <v>2181</v>
      </c>
      <c r="I837" s="14"/>
      <c r="J837" s="14" t="s">
        <v>2181</v>
      </c>
      <c r="K837" s="14" t="s">
        <v>4599</v>
      </c>
      <c r="L837" s="14" t="s">
        <v>4462</v>
      </c>
      <c r="M837" s="13" t="s">
        <v>4600</v>
      </c>
    </row>
    <row r="838" spans="1:13" x14ac:dyDescent="0.25">
      <c r="A838" s="16" t="s">
        <v>143</v>
      </c>
      <c r="B838" s="14" t="s">
        <v>1880</v>
      </c>
      <c r="C838" s="14" t="s">
        <v>2177</v>
      </c>
      <c r="D838" s="14" t="s">
        <v>4601</v>
      </c>
      <c r="E838" s="14" t="s">
        <v>4602</v>
      </c>
      <c r="F838" s="14" t="s">
        <v>4603</v>
      </c>
      <c r="G838" s="14" t="s">
        <v>4603</v>
      </c>
      <c r="H838" s="14" t="s">
        <v>2181</v>
      </c>
      <c r="I838" s="14"/>
      <c r="J838" s="14" t="s">
        <v>2181</v>
      </c>
      <c r="K838" s="14" t="s">
        <v>4604</v>
      </c>
      <c r="L838" s="14" t="s">
        <v>4605</v>
      </c>
      <c r="M838" s="13" t="s">
        <v>1045</v>
      </c>
    </row>
    <row r="839" spans="1:13" x14ac:dyDescent="0.25">
      <c r="A839" s="16" t="s">
        <v>144</v>
      </c>
      <c r="B839" s="14" t="s">
        <v>1881</v>
      </c>
      <c r="C839" s="14" t="s">
        <v>2177</v>
      </c>
      <c r="D839" s="14" t="s">
        <v>4601</v>
      </c>
      <c r="E839" s="14" t="s">
        <v>4602</v>
      </c>
      <c r="F839" s="14" t="s">
        <v>4603</v>
      </c>
      <c r="G839" s="14" t="s">
        <v>4603</v>
      </c>
      <c r="H839" s="14" t="s">
        <v>2181</v>
      </c>
      <c r="I839" s="14"/>
      <c r="J839" s="14" t="s">
        <v>2181</v>
      </c>
      <c r="K839" s="14" t="s">
        <v>4604</v>
      </c>
      <c r="L839" s="14" t="s">
        <v>4605</v>
      </c>
      <c r="M839" s="13" t="s">
        <v>1046</v>
      </c>
    </row>
    <row r="840" spans="1:13" x14ac:dyDescent="0.25">
      <c r="A840" s="16" t="s">
        <v>145</v>
      </c>
      <c r="B840" s="14" t="s">
        <v>1882</v>
      </c>
      <c r="C840" s="14" t="s">
        <v>2177</v>
      </c>
      <c r="D840" s="14" t="s">
        <v>4601</v>
      </c>
      <c r="E840" s="14" t="s">
        <v>4602</v>
      </c>
      <c r="F840" s="14" t="s">
        <v>4603</v>
      </c>
      <c r="G840" s="14" t="s">
        <v>4603</v>
      </c>
      <c r="H840" s="14" t="s">
        <v>2181</v>
      </c>
      <c r="I840" s="14"/>
      <c r="J840" s="14" t="s">
        <v>2181</v>
      </c>
      <c r="K840" s="14" t="s">
        <v>4604</v>
      </c>
      <c r="L840" s="14" t="s">
        <v>4605</v>
      </c>
      <c r="M840" s="13" t="s">
        <v>1047</v>
      </c>
    </row>
    <row r="841" spans="1:13" x14ac:dyDescent="0.25">
      <c r="A841" s="16" t="s">
        <v>146</v>
      </c>
      <c r="B841" s="14" t="s">
        <v>1883</v>
      </c>
      <c r="C841" s="14" t="s">
        <v>2177</v>
      </c>
      <c r="D841" s="14" t="s">
        <v>4601</v>
      </c>
      <c r="E841" s="14" t="s">
        <v>4602</v>
      </c>
      <c r="F841" s="14" t="s">
        <v>4603</v>
      </c>
      <c r="G841" s="14" t="s">
        <v>4603</v>
      </c>
      <c r="H841" s="14" t="s">
        <v>2181</v>
      </c>
      <c r="I841" s="14"/>
      <c r="J841" s="14" t="s">
        <v>2181</v>
      </c>
      <c r="K841" s="14" t="s">
        <v>4604</v>
      </c>
      <c r="L841" s="14" t="s">
        <v>4605</v>
      </c>
      <c r="M841" s="13" t="s">
        <v>1048</v>
      </c>
    </row>
    <row r="842" spans="1:13" x14ac:dyDescent="0.25">
      <c r="A842" s="16" t="s">
        <v>147</v>
      </c>
      <c r="B842" s="14" t="s">
        <v>1884</v>
      </c>
      <c r="C842" s="14" t="s">
        <v>2177</v>
      </c>
      <c r="D842" s="14" t="s">
        <v>4601</v>
      </c>
      <c r="E842" s="14" t="s">
        <v>4602</v>
      </c>
      <c r="F842" s="14" t="s">
        <v>4603</v>
      </c>
      <c r="G842" s="14" t="s">
        <v>4603</v>
      </c>
      <c r="H842" s="14" t="s">
        <v>2181</v>
      </c>
      <c r="I842" s="14"/>
      <c r="J842" s="14" t="s">
        <v>2181</v>
      </c>
      <c r="K842" s="14" t="s">
        <v>4604</v>
      </c>
      <c r="L842" s="14" t="s">
        <v>4605</v>
      </c>
      <c r="M842" s="13" t="s">
        <v>1049</v>
      </c>
    </row>
    <row r="843" spans="1:13" x14ac:dyDescent="0.25">
      <c r="A843" s="16" t="s">
        <v>148</v>
      </c>
      <c r="B843" s="14" t="s">
        <v>1885</v>
      </c>
      <c r="C843" s="14" t="s">
        <v>2177</v>
      </c>
      <c r="D843" s="14" t="s">
        <v>4601</v>
      </c>
      <c r="E843" s="14" t="s">
        <v>4602</v>
      </c>
      <c r="F843" s="14" t="s">
        <v>4603</v>
      </c>
      <c r="G843" s="14" t="s">
        <v>4603</v>
      </c>
      <c r="H843" s="14" t="s">
        <v>2181</v>
      </c>
      <c r="I843" s="14"/>
      <c r="J843" s="14" t="s">
        <v>2181</v>
      </c>
      <c r="K843" s="14" t="s">
        <v>4604</v>
      </c>
      <c r="L843" s="14" t="s">
        <v>4605</v>
      </c>
      <c r="M843" s="13" t="s">
        <v>1050</v>
      </c>
    </row>
    <row r="844" spans="1:13" x14ac:dyDescent="0.25">
      <c r="A844" s="16" t="s">
        <v>149</v>
      </c>
      <c r="B844" s="14" t="s">
        <v>1886</v>
      </c>
      <c r="C844" s="14" t="s">
        <v>2177</v>
      </c>
      <c r="D844" s="14" t="s">
        <v>4601</v>
      </c>
      <c r="E844" s="14" t="s">
        <v>4602</v>
      </c>
      <c r="F844" s="14" t="s">
        <v>4603</v>
      </c>
      <c r="G844" s="14" t="s">
        <v>4603</v>
      </c>
      <c r="H844" s="14" t="s">
        <v>2181</v>
      </c>
      <c r="I844" s="14"/>
      <c r="J844" s="14" t="s">
        <v>2181</v>
      </c>
      <c r="K844" s="14" t="s">
        <v>4604</v>
      </c>
      <c r="L844" s="14" t="s">
        <v>4605</v>
      </c>
      <c r="M844" s="13" t="s">
        <v>1051</v>
      </c>
    </row>
    <row r="845" spans="1:13" x14ac:dyDescent="0.25">
      <c r="A845" s="16" t="s">
        <v>150</v>
      </c>
      <c r="B845" s="14" t="s">
        <v>1887</v>
      </c>
      <c r="C845" s="14" t="s">
        <v>2177</v>
      </c>
      <c r="D845" s="14" t="s">
        <v>4601</v>
      </c>
      <c r="E845" s="14" t="s">
        <v>4602</v>
      </c>
      <c r="F845" s="14" t="s">
        <v>4603</v>
      </c>
      <c r="G845" s="14" t="s">
        <v>4603</v>
      </c>
      <c r="H845" s="14" t="s">
        <v>2181</v>
      </c>
      <c r="I845" s="14"/>
      <c r="J845" s="14" t="s">
        <v>2181</v>
      </c>
      <c r="K845" s="14" t="s">
        <v>4604</v>
      </c>
      <c r="L845" s="14" t="s">
        <v>4605</v>
      </c>
      <c r="M845" s="13" t="s">
        <v>1052</v>
      </c>
    </row>
    <row r="846" spans="1:13" x14ac:dyDescent="0.25">
      <c r="A846" s="16" t="s">
        <v>151</v>
      </c>
      <c r="B846" s="14" t="s">
        <v>1888</v>
      </c>
      <c r="C846" s="14" t="s">
        <v>2177</v>
      </c>
      <c r="D846" s="14" t="s">
        <v>4601</v>
      </c>
      <c r="E846" s="14" t="s">
        <v>4602</v>
      </c>
      <c r="F846" s="14" t="s">
        <v>4603</v>
      </c>
      <c r="G846" s="14" t="s">
        <v>4603</v>
      </c>
      <c r="H846" s="14" t="s">
        <v>2181</v>
      </c>
      <c r="I846" s="14"/>
      <c r="J846" s="14" t="s">
        <v>2181</v>
      </c>
      <c r="K846" s="14" t="s">
        <v>4604</v>
      </c>
      <c r="L846" s="14" t="s">
        <v>4605</v>
      </c>
      <c r="M846" s="13" t="s">
        <v>1053</v>
      </c>
    </row>
    <row r="847" spans="1:13" x14ac:dyDescent="0.25">
      <c r="A847" s="16" t="s">
        <v>152</v>
      </c>
      <c r="B847" s="14" t="s">
        <v>1889</v>
      </c>
      <c r="C847" s="14" t="s">
        <v>2177</v>
      </c>
      <c r="D847" s="14" t="s">
        <v>4606</v>
      </c>
      <c r="E847" s="14" t="s">
        <v>4607</v>
      </c>
      <c r="F847" s="14" t="s">
        <v>4603</v>
      </c>
      <c r="G847" s="14" t="s">
        <v>4603</v>
      </c>
      <c r="H847" s="14" t="s">
        <v>2181</v>
      </c>
      <c r="I847" s="14"/>
      <c r="J847" s="14" t="s">
        <v>2181</v>
      </c>
      <c r="K847" s="14" t="s">
        <v>4608</v>
      </c>
      <c r="L847" s="14" t="s">
        <v>4605</v>
      </c>
      <c r="M847" s="13" t="s">
        <v>1054</v>
      </c>
    </row>
    <row r="848" spans="1:13" x14ac:dyDescent="0.25">
      <c r="A848" s="16" t="s">
        <v>153</v>
      </c>
      <c r="B848" s="14" t="s">
        <v>1890</v>
      </c>
      <c r="C848" s="14" t="s">
        <v>2177</v>
      </c>
      <c r="D848" s="14" t="s">
        <v>4609</v>
      </c>
      <c r="E848" s="14" t="s">
        <v>4610</v>
      </c>
      <c r="F848" s="14" t="s">
        <v>4603</v>
      </c>
      <c r="G848" s="14" t="s">
        <v>4603</v>
      </c>
      <c r="H848" s="14" t="s">
        <v>2181</v>
      </c>
      <c r="I848" s="14"/>
      <c r="J848" s="14" t="s">
        <v>2181</v>
      </c>
      <c r="K848" s="14" t="s">
        <v>4611</v>
      </c>
      <c r="L848" s="14" t="s">
        <v>4612</v>
      </c>
      <c r="M848" s="13" t="s">
        <v>1055</v>
      </c>
    </row>
    <row r="849" spans="1:13" x14ac:dyDescent="0.25">
      <c r="A849" s="16" t="s">
        <v>4613</v>
      </c>
      <c r="B849" s="14" t="s">
        <v>4614</v>
      </c>
      <c r="C849" s="14" t="s">
        <v>2177</v>
      </c>
      <c r="D849" s="14" t="s">
        <v>4615</v>
      </c>
      <c r="E849" s="14" t="s">
        <v>4616</v>
      </c>
      <c r="F849" s="14" t="s">
        <v>4603</v>
      </c>
      <c r="G849" s="14" t="s">
        <v>4603</v>
      </c>
      <c r="H849" s="14" t="s">
        <v>2181</v>
      </c>
      <c r="I849" s="14"/>
      <c r="J849" s="14" t="s">
        <v>2181</v>
      </c>
      <c r="K849" s="14" t="s">
        <v>4617</v>
      </c>
      <c r="L849" s="14" t="s">
        <v>4605</v>
      </c>
      <c r="M849" s="13" t="s">
        <v>4618</v>
      </c>
    </row>
    <row r="850" spans="1:13" x14ac:dyDescent="0.25">
      <c r="A850" s="16" t="s">
        <v>154</v>
      </c>
      <c r="B850" s="14" t="s">
        <v>1891</v>
      </c>
      <c r="C850" s="14" t="s">
        <v>2177</v>
      </c>
      <c r="D850" s="14" t="s">
        <v>4601</v>
      </c>
      <c r="E850" s="14" t="s">
        <v>4602</v>
      </c>
      <c r="F850" s="14" t="s">
        <v>4603</v>
      </c>
      <c r="G850" s="14" t="s">
        <v>4603</v>
      </c>
      <c r="H850" s="14" t="s">
        <v>2181</v>
      </c>
      <c r="I850" s="14"/>
      <c r="J850" s="14" t="s">
        <v>2181</v>
      </c>
      <c r="K850" s="14" t="s">
        <v>4604</v>
      </c>
      <c r="L850" s="14" t="s">
        <v>4605</v>
      </c>
      <c r="M850" s="13" t="s">
        <v>1056</v>
      </c>
    </row>
    <row r="851" spans="1:13" x14ac:dyDescent="0.25">
      <c r="A851" s="16" t="s">
        <v>1057</v>
      </c>
      <c r="B851" s="14" t="s">
        <v>1892</v>
      </c>
      <c r="C851" s="14" t="s">
        <v>2177</v>
      </c>
      <c r="D851" s="14" t="s">
        <v>4601</v>
      </c>
      <c r="E851" s="14" t="s">
        <v>4602</v>
      </c>
      <c r="F851" s="14" t="s">
        <v>4603</v>
      </c>
      <c r="G851" s="14" t="s">
        <v>4603</v>
      </c>
      <c r="H851" s="14" t="s">
        <v>2181</v>
      </c>
      <c r="I851" s="14"/>
      <c r="J851" s="14" t="s">
        <v>2181</v>
      </c>
      <c r="K851" s="14" t="s">
        <v>4604</v>
      </c>
      <c r="L851" s="14" t="s">
        <v>4605</v>
      </c>
      <c r="M851" s="13" t="s">
        <v>1058</v>
      </c>
    </row>
    <row r="852" spans="1:13" x14ac:dyDescent="0.25">
      <c r="A852" s="16" t="s">
        <v>349</v>
      </c>
      <c r="B852" s="14" t="s">
        <v>1893</v>
      </c>
      <c r="C852" s="14" t="s">
        <v>2177</v>
      </c>
      <c r="D852" s="14" t="s">
        <v>4601</v>
      </c>
      <c r="E852" s="14" t="s">
        <v>4602</v>
      </c>
      <c r="F852" s="14" t="s">
        <v>4603</v>
      </c>
      <c r="G852" s="14" t="s">
        <v>4603</v>
      </c>
      <c r="H852" s="14" t="s">
        <v>2181</v>
      </c>
      <c r="I852" s="14"/>
      <c r="J852" s="14" t="s">
        <v>2181</v>
      </c>
      <c r="K852" s="14" t="s">
        <v>4604</v>
      </c>
      <c r="L852" s="14" t="s">
        <v>4605</v>
      </c>
      <c r="M852" s="13" t="s">
        <v>1059</v>
      </c>
    </row>
    <row r="853" spans="1:13" x14ac:dyDescent="0.25">
      <c r="A853" s="16" t="s">
        <v>4619</v>
      </c>
      <c r="B853" s="14" t="s">
        <v>4620</v>
      </c>
      <c r="C853" s="14" t="s">
        <v>2177</v>
      </c>
      <c r="D853" s="14" t="s">
        <v>4601</v>
      </c>
      <c r="E853" s="14" t="s">
        <v>4602</v>
      </c>
      <c r="F853" s="14" t="s">
        <v>4603</v>
      </c>
      <c r="G853" s="14" t="s">
        <v>4603</v>
      </c>
      <c r="H853" s="14" t="s">
        <v>2181</v>
      </c>
      <c r="I853" s="14"/>
      <c r="J853" s="14" t="s">
        <v>2181</v>
      </c>
      <c r="K853" s="14" t="s">
        <v>4604</v>
      </c>
      <c r="L853" s="14" t="s">
        <v>4605</v>
      </c>
      <c r="M853" s="13" t="s">
        <v>4621</v>
      </c>
    </row>
    <row r="854" spans="1:13" x14ac:dyDescent="0.25">
      <c r="A854" s="16" t="s">
        <v>4622</v>
      </c>
      <c r="B854" s="14" t="s">
        <v>4623</v>
      </c>
      <c r="C854" s="14" t="s">
        <v>2177</v>
      </c>
      <c r="D854" s="14" t="s">
        <v>4624</v>
      </c>
      <c r="E854" s="14" t="s">
        <v>4625</v>
      </c>
      <c r="F854" s="14" t="s">
        <v>4603</v>
      </c>
      <c r="G854" s="14" t="s">
        <v>4603</v>
      </c>
      <c r="H854" s="14" t="s">
        <v>2181</v>
      </c>
      <c r="I854" s="14"/>
      <c r="J854" s="14" t="s">
        <v>2181</v>
      </c>
      <c r="K854" s="14" t="s">
        <v>4626</v>
      </c>
      <c r="L854" s="14" t="s">
        <v>4627</v>
      </c>
      <c r="M854" s="13" t="s">
        <v>4628</v>
      </c>
    </row>
    <row r="855" spans="1:13" x14ac:dyDescent="0.25">
      <c r="A855" s="16" t="s">
        <v>157</v>
      </c>
      <c r="B855" s="14" t="s">
        <v>1894</v>
      </c>
      <c r="C855" s="14" t="s">
        <v>2177</v>
      </c>
      <c r="D855" s="14" t="s">
        <v>4629</v>
      </c>
      <c r="E855" s="14" t="s">
        <v>4630</v>
      </c>
      <c r="F855" s="14" t="s">
        <v>4631</v>
      </c>
      <c r="G855" s="14" t="s">
        <v>4603</v>
      </c>
      <c r="H855" s="14" t="s">
        <v>2181</v>
      </c>
      <c r="I855" s="14"/>
      <c r="J855" s="14" t="s">
        <v>2181</v>
      </c>
      <c r="K855" s="14" t="s">
        <v>4632</v>
      </c>
      <c r="L855" s="14" t="s">
        <v>4633</v>
      </c>
      <c r="M855" s="13" t="s">
        <v>1060</v>
      </c>
    </row>
    <row r="856" spans="1:13" x14ac:dyDescent="0.25">
      <c r="A856" s="16" t="s">
        <v>164</v>
      </c>
      <c r="B856" s="14" t="s">
        <v>4634</v>
      </c>
      <c r="C856" s="14" t="s">
        <v>2177</v>
      </c>
      <c r="D856" s="14" t="s">
        <v>4635</v>
      </c>
      <c r="E856" s="14" t="s">
        <v>4636</v>
      </c>
      <c r="F856" s="14" t="s">
        <v>4460</v>
      </c>
      <c r="G856" s="14" t="s">
        <v>4460</v>
      </c>
      <c r="H856" s="14" t="s">
        <v>2181</v>
      </c>
      <c r="I856" s="14"/>
      <c r="J856" s="14" t="s">
        <v>2181</v>
      </c>
      <c r="K856" s="14" t="s">
        <v>4637</v>
      </c>
      <c r="L856" s="14" t="s">
        <v>4638</v>
      </c>
      <c r="M856" s="13" t="s">
        <v>1071</v>
      </c>
    </row>
    <row r="857" spans="1:13" x14ac:dyDescent="0.25">
      <c r="A857" s="16" t="s">
        <v>165</v>
      </c>
      <c r="B857" s="14" t="s">
        <v>4639</v>
      </c>
      <c r="C857" s="14" t="s">
        <v>2177</v>
      </c>
      <c r="D857" s="14" t="s">
        <v>4635</v>
      </c>
      <c r="E857" s="14" t="s">
        <v>4636</v>
      </c>
      <c r="F857" s="14" t="s">
        <v>4460</v>
      </c>
      <c r="G857" s="14" t="s">
        <v>4460</v>
      </c>
      <c r="H857" s="14" t="s">
        <v>2181</v>
      </c>
      <c r="I857" s="14"/>
      <c r="J857" s="14" t="s">
        <v>2181</v>
      </c>
      <c r="K857" s="14" t="s">
        <v>4637</v>
      </c>
      <c r="L857" s="14" t="s">
        <v>4638</v>
      </c>
      <c r="M857" s="13" t="s">
        <v>1073</v>
      </c>
    </row>
    <row r="858" spans="1:13" x14ac:dyDescent="0.25">
      <c r="A858" s="16" t="s">
        <v>1074</v>
      </c>
      <c r="B858" s="14" t="s">
        <v>4640</v>
      </c>
      <c r="C858" s="14" t="s">
        <v>2177</v>
      </c>
      <c r="D858" s="14" t="s">
        <v>4635</v>
      </c>
      <c r="E858" s="14" t="s">
        <v>4636</v>
      </c>
      <c r="F858" s="14" t="s">
        <v>4460</v>
      </c>
      <c r="G858" s="14" t="s">
        <v>4460</v>
      </c>
      <c r="H858" s="14" t="s">
        <v>2181</v>
      </c>
      <c r="I858" s="14"/>
      <c r="J858" s="14" t="s">
        <v>2181</v>
      </c>
      <c r="K858" s="14" t="s">
        <v>4637</v>
      </c>
      <c r="L858" s="14" t="s">
        <v>4638</v>
      </c>
      <c r="M858" s="13" t="s">
        <v>4641</v>
      </c>
    </row>
    <row r="859" spans="1:13" x14ac:dyDescent="0.25">
      <c r="A859" s="16" t="s">
        <v>166</v>
      </c>
      <c r="B859" s="14" t="s">
        <v>1908</v>
      </c>
      <c r="C859" s="14" t="s">
        <v>2177</v>
      </c>
      <c r="D859" s="14" t="s">
        <v>4642</v>
      </c>
      <c r="E859" s="14" t="s">
        <v>4643</v>
      </c>
      <c r="F859" s="14" t="s">
        <v>4460</v>
      </c>
      <c r="G859" s="14" t="s">
        <v>4460</v>
      </c>
      <c r="H859" s="14" t="s">
        <v>2181</v>
      </c>
      <c r="I859" s="14" t="s">
        <v>4644</v>
      </c>
      <c r="J859" s="14" t="s">
        <v>2181</v>
      </c>
      <c r="K859" s="14" t="s">
        <v>4645</v>
      </c>
      <c r="L859" s="14" t="s">
        <v>4638</v>
      </c>
      <c r="M859" s="13" t="s">
        <v>1076</v>
      </c>
    </row>
    <row r="860" spans="1:13" x14ac:dyDescent="0.25">
      <c r="A860" s="16" t="s">
        <v>167</v>
      </c>
      <c r="B860" s="14" t="s">
        <v>1909</v>
      </c>
      <c r="C860" s="14" t="s">
        <v>2177</v>
      </c>
      <c r="D860" s="14" t="s">
        <v>4646</v>
      </c>
      <c r="E860" s="14" t="s">
        <v>4647</v>
      </c>
      <c r="F860" s="14" t="s">
        <v>4460</v>
      </c>
      <c r="G860" s="14" t="s">
        <v>4460</v>
      </c>
      <c r="H860" s="14" t="s">
        <v>2181</v>
      </c>
      <c r="I860" s="14" t="s">
        <v>4644</v>
      </c>
      <c r="J860" s="14" t="s">
        <v>2181</v>
      </c>
      <c r="K860" s="14" t="s">
        <v>4648</v>
      </c>
      <c r="L860" s="14" t="s">
        <v>4638</v>
      </c>
      <c r="M860" s="13" t="s">
        <v>1077</v>
      </c>
    </row>
    <row r="861" spans="1:13" x14ac:dyDescent="0.25">
      <c r="A861" s="16" t="s">
        <v>168</v>
      </c>
      <c r="B861" s="14" t="s">
        <v>1910</v>
      </c>
      <c r="C861" s="14" t="s">
        <v>2177</v>
      </c>
      <c r="D861" s="14" t="s">
        <v>4649</v>
      </c>
      <c r="E861" s="14" t="s">
        <v>4650</v>
      </c>
      <c r="F861" s="14" t="s">
        <v>4460</v>
      </c>
      <c r="G861" s="14" t="s">
        <v>4460</v>
      </c>
      <c r="H861" s="14" t="s">
        <v>2181</v>
      </c>
      <c r="I861" s="14" t="s">
        <v>4644</v>
      </c>
      <c r="J861" s="14" t="s">
        <v>2181</v>
      </c>
      <c r="K861" s="14" t="s">
        <v>4651</v>
      </c>
      <c r="L861" s="14" t="s">
        <v>4638</v>
      </c>
      <c r="M861" s="13" t="s">
        <v>1078</v>
      </c>
    </row>
    <row r="862" spans="1:13" x14ac:dyDescent="0.25">
      <c r="A862" s="16" t="s">
        <v>220</v>
      </c>
      <c r="B862" s="14" t="s">
        <v>2020</v>
      </c>
      <c r="C862" s="14" t="s">
        <v>2177</v>
      </c>
      <c r="D862" s="14" t="s">
        <v>4652</v>
      </c>
      <c r="E862" s="14" t="s">
        <v>4653</v>
      </c>
      <c r="F862" s="14" t="s">
        <v>4654</v>
      </c>
      <c r="G862" s="14" t="s">
        <v>4654</v>
      </c>
      <c r="H862" s="14" t="s">
        <v>2181</v>
      </c>
      <c r="I862" s="14"/>
      <c r="J862" s="14" t="s">
        <v>2181</v>
      </c>
      <c r="K862" s="14" t="s">
        <v>4655</v>
      </c>
      <c r="L862" s="14" t="s">
        <v>4656</v>
      </c>
      <c r="M862" s="13" t="s">
        <v>1225</v>
      </c>
    </row>
    <row r="863" spans="1:13" x14ac:dyDescent="0.25">
      <c r="A863" s="16" t="s">
        <v>221</v>
      </c>
      <c r="B863" s="14" t="s">
        <v>2021</v>
      </c>
      <c r="C863" s="14" t="s">
        <v>2177</v>
      </c>
      <c r="D863" s="14" t="s">
        <v>4652</v>
      </c>
      <c r="E863" s="14" t="s">
        <v>4653</v>
      </c>
      <c r="F863" s="14" t="s">
        <v>4654</v>
      </c>
      <c r="G863" s="14" t="s">
        <v>4654</v>
      </c>
      <c r="H863" s="14" t="s">
        <v>2181</v>
      </c>
      <c r="I863" s="14"/>
      <c r="J863" s="14" t="s">
        <v>2181</v>
      </c>
      <c r="K863" s="14" t="s">
        <v>4655</v>
      </c>
      <c r="L863" s="14" t="s">
        <v>4656</v>
      </c>
      <c r="M863" s="13" t="s">
        <v>1226</v>
      </c>
    </row>
    <row r="864" spans="1:13" x14ac:dyDescent="0.25">
      <c r="A864" s="16" t="s">
        <v>222</v>
      </c>
      <c r="B864" s="14" t="s">
        <v>2022</v>
      </c>
      <c r="C864" s="14" t="s">
        <v>2177</v>
      </c>
      <c r="D864" s="14" t="s">
        <v>4652</v>
      </c>
      <c r="E864" s="14" t="s">
        <v>4653</v>
      </c>
      <c r="F864" s="14" t="s">
        <v>4654</v>
      </c>
      <c r="G864" s="14" t="s">
        <v>4654</v>
      </c>
      <c r="H864" s="14" t="s">
        <v>2181</v>
      </c>
      <c r="I864" s="14"/>
      <c r="J864" s="14" t="s">
        <v>2181</v>
      </c>
      <c r="K864" s="14" t="s">
        <v>4655</v>
      </c>
      <c r="L864" s="14" t="s">
        <v>4656</v>
      </c>
      <c r="M864" s="13" t="s">
        <v>1227</v>
      </c>
    </row>
    <row r="865" spans="1:13" x14ac:dyDescent="0.25">
      <c r="A865" s="16" t="s">
        <v>1228</v>
      </c>
      <c r="B865" s="14" t="s">
        <v>2023</v>
      </c>
      <c r="C865" s="14" t="s">
        <v>2177</v>
      </c>
      <c r="D865" s="14" t="s">
        <v>4652</v>
      </c>
      <c r="E865" s="14" t="s">
        <v>4653</v>
      </c>
      <c r="F865" s="14" t="s">
        <v>4654</v>
      </c>
      <c r="G865" s="14" t="s">
        <v>4654</v>
      </c>
      <c r="H865" s="14" t="s">
        <v>2181</v>
      </c>
      <c r="I865" s="14"/>
      <c r="J865" s="14" t="s">
        <v>2181</v>
      </c>
      <c r="K865" s="14" t="s">
        <v>4655</v>
      </c>
      <c r="L865" s="14" t="s">
        <v>4656</v>
      </c>
      <c r="M865" s="13" t="s">
        <v>1229</v>
      </c>
    </row>
    <row r="866" spans="1:13" x14ac:dyDescent="0.25">
      <c r="A866" s="16" t="s">
        <v>223</v>
      </c>
      <c r="B866" s="14" t="s">
        <v>2024</v>
      </c>
      <c r="C866" s="14" t="s">
        <v>2177</v>
      </c>
      <c r="D866" s="14" t="s">
        <v>4652</v>
      </c>
      <c r="E866" s="14" t="s">
        <v>4653</v>
      </c>
      <c r="F866" s="14" t="s">
        <v>4654</v>
      </c>
      <c r="G866" s="14" t="s">
        <v>4654</v>
      </c>
      <c r="H866" s="14" t="s">
        <v>2181</v>
      </c>
      <c r="I866" s="14"/>
      <c r="J866" s="14" t="s">
        <v>2181</v>
      </c>
      <c r="K866" s="14" t="s">
        <v>4655</v>
      </c>
      <c r="L866" s="14" t="s">
        <v>4656</v>
      </c>
      <c r="M866" s="13" t="s">
        <v>1230</v>
      </c>
    </row>
    <row r="867" spans="1:13" x14ac:dyDescent="0.25">
      <c r="A867" s="16" t="s">
        <v>365</v>
      </c>
      <c r="B867" s="14" t="s">
        <v>4657</v>
      </c>
      <c r="C867" s="14" t="s">
        <v>2177</v>
      </c>
      <c r="D867" s="14" t="s">
        <v>4658</v>
      </c>
      <c r="E867" s="14" t="s">
        <v>4659</v>
      </c>
      <c r="F867" s="14" t="s">
        <v>4460</v>
      </c>
      <c r="G867" s="14" t="s">
        <v>4460</v>
      </c>
      <c r="H867" s="14" t="s">
        <v>2181</v>
      </c>
      <c r="I867" s="14"/>
      <c r="J867" s="14" t="s">
        <v>2181</v>
      </c>
      <c r="K867" s="14" t="s">
        <v>4660</v>
      </c>
      <c r="L867" s="14" t="s">
        <v>4638</v>
      </c>
      <c r="M867" s="13" t="s">
        <v>1079</v>
      </c>
    </row>
    <row r="868" spans="1:13" x14ac:dyDescent="0.25">
      <c r="A868" s="16" t="s">
        <v>1080</v>
      </c>
      <c r="B868" s="14" t="s">
        <v>4661</v>
      </c>
      <c r="C868" s="14" t="s">
        <v>2177</v>
      </c>
      <c r="D868" s="14" t="s">
        <v>4658</v>
      </c>
      <c r="E868" s="14" t="s">
        <v>4659</v>
      </c>
      <c r="F868" s="14" t="s">
        <v>4460</v>
      </c>
      <c r="G868" s="14" t="s">
        <v>4460</v>
      </c>
      <c r="H868" s="14" t="s">
        <v>2181</v>
      </c>
      <c r="I868" s="14"/>
      <c r="J868" s="14" t="s">
        <v>2181</v>
      </c>
      <c r="K868" s="14" t="s">
        <v>4660</v>
      </c>
      <c r="L868" s="14" t="s">
        <v>4638</v>
      </c>
      <c r="M868" s="13" t="s">
        <v>1081</v>
      </c>
    </row>
    <row r="869" spans="1:13" x14ac:dyDescent="0.25">
      <c r="A869" s="16" t="s">
        <v>366</v>
      </c>
      <c r="B869" s="14" t="s">
        <v>4662</v>
      </c>
      <c r="C869" s="14" t="s">
        <v>2177</v>
      </c>
      <c r="D869" s="14" t="s">
        <v>4658</v>
      </c>
      <c r="E869" s="14" t="s">
        <v>4659</v>
      </c>
      <c r="F869" s="14" t="s">
        <v>4460</v>
      </c>
      <c r="G869" s="14" t="s">
        <v>4460</v>
      </c>
      <c r="H869" s="14" t="s">
        <v>2181</v>
      </c>
      <c r="I869" s="14"/>
      <c r="J869" s="14" t="s">
        <v>2181</v>
      </c>
      <c r="K869" s="14" t="s">
        <v>4660</v>
      </c>
      <c r="L869" s="14" t="s">
        <v>4638</v>
      </c>
      <c r="M869" s="13" t="s">
        <v>1082</v>
      </c>
    </row>
    <row r="870" spans="1:13" x14ac:dyDescent="0.25">
      <c r="A870" s="16" t="s">
        <v>1083</v>
      </c>
      <c r="B870" s="14" t="s">
        <v>4663</v>
      </c>
      <c r="C870" s="14" t="s">
        <v>2177</v>
      </c>
      <c r="D870" s="14" t="s">
        <v>4658</v>
      </c>
      <c r="E870" s="14" t="s">
        <v>4659</v>
      </c>
      <c r="F870" s="14" t="s">
        <v>4460</v>
      </c>
      <c r="G870" s="14" t="s">
        <v>4460</v>
      </c>
      <c r="H870" s="14" t="s">
        <v>2181</v>
      </c>
      <c r="I870" s="14"/>
      <c r="J870" s="14" t="s">
        <v>2181</v>
      </c>
      <c r="K870" s="14" t="s">
        <v>4660</v>
      </c>
      <c r="L870" s="14" t="s">
        <v>4638</v>
      </c>
      <c r="M870" s="13" t="s">
        <v>1084</v>
      </c>
    </row>
    <row r="871" spans="1:13" x14ac:dyDescent="0.25">
      <c r="A871" s="16" t="s">
        <v>1085</v>
      </c>
      <c r="B871" s="14" t="s">
        <v>4664</v>
      </c>
      <c r="C871" s="14" t="s">
        <v>2177</v>
      </c>
      <c r="D871" s="14" t="s">
        <v>4665</v>
      </c>
      <c r="E871" s="14" t="s">
        <v>4666</v>
      </c>
      <c r="F871" s="14" t="s">
        <v>4460</v>
      </c>
      <c r="G871" s="14" t="s">
        <v>4460</v>
      </c>
      <c r="H871" s="14" t="s">
        <v>2181</v>
      </c>
      <c r="I871" s="14"/>
      <c r="J871" s="14" t="s">
        <v>2181</v>
      </c>
      <c r="K871" s="14" t="s">
        <v>4667</v>
      </c>
      <c r="L871" s="14" t="s">
        <v>4638</v>
      </c>
      <c r="M871" s="13" t="s">
        <v>1086</v>
      </c>
    </row>
    <row r="872" spans="1:13" x14ac:dyDescent="0.25">
      <c r="A872" s="16" t="s">
        <v>367</v>
      </c>
      <c r="B872" s="14" t="s">
        <v>4668</v>
      </c>
      <c r="C872" s="14" t="s">
        <v>2177</v>
      </c>
      <c r="D872" s="14" t="s">
        <v>4665</v>
      </c>
      <c r="E872" s="14" t="s">
        <v>4666</v>
      </c>
      <c r="F872" s="14" t="s">
        <v>4460</v>
      </c>
      <c r="G872" s="14" t="s">
        <v>4460</v>
      </c>
      <c r="H872" s="14" t="s">
        <v>2181</v>
      </c>
      <c r="I872" s="14"/>
      <c r="J872" s="14" t="s">
        <v>2181</v>
      </c>
      <c r="K872" s="14" t="s">
        <v>4667</v>
      </c>
      <c r="L872" s="14" t="s">
        <v>4638</v>
      </c>
      <c r="M872" s="13" t="s">
        <v>1087</v>
      </c>
    </row>
    <row r="873" spans="1:13" x14ac:dyDescent="0.25">
      <c r="A873" s="16" t="s">
        <v>1088</v>
      </c>
      <c r="B873" s="14" t="s">
        <v>4669</v>
      </c>
      <c r="C873" s="14" t="s">
        <v>2177</v>
      </c>
      <c r="D873" s="14" t="s">
        <v>4665</v>
      </c>
      <c r="E873" s="14" t="s">
        <v>4666</v>
      </c>
      <c r="F873" s="14" t="s">
        <v>4460</v>
      </c>
      <c r="G873" s="14" t="s">
        <v>4460</v>
      </c>
      <c r="H873" s="14" t="s">
        <v>2181</v>
      </c>
      <c r="I873" s="14"/>
      <c r="J873" s="14" t="s">
        <v>2181</v>
      </c>
      <c r="K873" s="14" t="s">
        <v>4667</v>
      </c>
      <c r="L873" s="14" t="s">
        <v>4638</v>
      </c>
      <c r="M873" s="13" t="s">
        <v>1089</v>
      </c>
    </row>
    <row r="874" spans="1:13" x14ac:dyDescent="0.25">
      <c r="A874" s="16" t="s">
        <v>4670</v>
      </c>
      <c r="B874" s="14" t="s">
        <v>4671</v>
      </c>
      <c r="C874" s="14" t="s">
        <v>2177</v>
      </c>
      <c r="D874" s="14" t="s">
        <v>4665</v>
      </c>
      <c r="E874" s="14" t="s">
        <v>4666</v>
      </c>
      <c r="F874" s="14" t="s">
        <v>4460</v>
      </c>
      <c r="G874" s="14" t="s">
        <v>4460</v>
      </c>
      <c r="H874" s="14" t="s">
        <v>2181</v>
      </c>
      <c r="I874" s="14"/>
      <c r="J874" s="14" t="s">
        <v>2181</v>
      </c>
      <c r="K874" s="14" t="s">
        <v>4667</v>
      </c>
      <c r="L874" s="14" t="s">
        <v>4638</v>
      </c>
      <c r="M874" s="13" t="s">
        <v>4672</v>
      </c>
    </row>
    <row r="875" spans="1:13" x14ac:dyDescent="0.25">
      <c r="A875" s="16" t="s">
        <v>1090</v>
      </c>
      <c r="B875" s="14" t="s">
        <v>4673</v>
      </c>
      <c r="C875" s="14" t="s">
        <v>2177</v>
      </c>
      <c r="D875" s="14" t="s">
        <v>4674</v>
      </c>
      <c r="E875" s="14" t="s">
        <v>4675</v>
      </c>
      <c r="F875" s="14" t="s">
        <v>4460</v>
      </c>
      <c r="G875" s="14" t="s">
        <v>4460</v>
      </c>
      <c r="H875" s="14" t="s">
        <v>2181</v>
      </c>
      <c r="I875" s="14"/>
      <c r="J875" s="14" t="s">
        <v>2181</v>
      </c>
      <c r="K875" s="14" t="s">
        <v>4676</v>
      </c>
      <c r="L875" s="14" t="s">
        <v>4638</v>
      </c>
      <c r="M875" s="13" t="s">
        <v>1091</v>
      </c>
    </row>
    <row r="876" spans="1:13" x14ac:dyDescent="0.25">
      <c r="A876" s="16" t="s">
        <v>368</v>
      </c>
      <c r="B876" s="14" t="s">
        <v>4677</v>
      </c>
      <c r="C876" s="14" t="s">
        <v>2177</v>
      </c>
      <c r="D876" s="14" t="s">
        <v>4674</v>
      </c>
      <c r="E876" s="14" t="s">
        <v>4675</v>
      </c>
      <c r="F876" s="14" t="s">
        <v>4460</v>
      </c>
      <c r="G876" s="14" t="s">
        <v>4460</v>
      </c>
      <c r="H876" s="14" t="s">
        <v>2181</v>
      </c>
      <c r="I876" s="14"/>
      <c r="J876" s="14" t="s">
        <v>2181</v>
      </c>
      <c r="K876" s="14" t="s">
        <v>4676</v>
      </c>
      <c r="L876" s="14" t="s">
        <v>4638</v>
      </c>
      <c r="M876" s="13" t="s">
        <v>1092</v>
      </c>
    </row>
    <row r="877" spans="1:13" x14ac:dyDescent="0.25">
      <c r="A877" s="16" t="s">
        <v>1093</v>
      </c>
      <c r="B877" s="14" t="s">
        <v>4678</v>
      </c>
      <c r="C877" s="14" t="s">
        <v>2177</v>
      </c>
      <c r="D877" s="14" t="s">
        <v>4674</v>
      </c>
      <c r="E877" s="14" t="s">
        <v>4675</v>
      </c>
      <c r="F877" s="14" t="s">
        <v>4460</v>
      </c>
      <c r="G877" s="14" t="s">
        <v>4460</v>
      </c>
      <c r="H877" s="14" t="s">
        <v>2181</v>
      </c>
      <c r="I877" s="14"/>
      <c r="J877" s="14" t="s">
        <v>2181</v>
      </c>
      <c r="K877" s="14" t="s">
        <v>4676</v>
      </c>
      <c r="L877" s="14" t="s">
        <v>4638</v>
      </c>
      <c r="M877" s="13" t="s">
        <v>1094</v>
      </c>
    </row>
    <row r="878" spans="1:13" x14ac:dyDescent="0.25">
      <c r="A878" s="16" t="s">
        <v>4679</v>
      </c>
      <c r="B878" s="14" t="s">
        <v>4680</v>
      </c>
      <c r="C878" s="14" t="s">
        <v>2177</v>
      </c>
      <c r="D878" s="14" t="s">
        <v>4674</v>
      </c>
      <c r="E878" s="14" t="s">
        <v>4675</v>
      </c>
      <c r="F878" s="14" t="s">
        <v>4460</v>
      </c>
      <c r="G878" s="14" t="s">
        <v>4460</v>
      </c>
      <c r="H878" s="14" t="s">
        <v>2181</v>
      </c>
      <c r="I878" s="14"/>
      <c r="J878" s="14" t="s">
        <v>2181</v>
      </c>
      <c r="K878" s="14" t="s">
        <v>4676</v>
      </c>
      <c r="L878" s="14" t="s">
        <v>4638</v>
      </c>
      <c r="M878" s="13" t="s">
        <v>4681</v>
      </c>
    </row>
    <row r="879" spans="1:13" x14ac:dyDescent="0.25">
      <c r="A879" s="16" t="s">
        <v>1095</v>
      </c>
      <c r="B879" s="14" t="s">
        <v>4682</v>
      </c>
      <c r="C879" s="14" t="s">
        <v>2177</v>
      </c>
      <c r="D879" s="14" t="s">
        <v>4683</v>
      </c>
      <c r="E879" s="14" t="s">
        <v>4684</v>
      </c>
      <c r="F879" s="14" t="s">
        <v>4460</v>
      </c>
      <c r="G879" s="14" t="s">
        <v>4460</v>
      </c>
      <c r="H879" s="14" t="s">
        <v>2181</v>
      </c>
      <c r="I879" s="14"/>
      <c r="J879" s="14" t="s">
        <v>2181</v>
      </c>
      <c r="K879" s="14" t="s">
        <v>4685</v>
      </c>
      <c r="L879" s="14" t="s">
        <v>4638</v>
      </c>
      <c r="M879" s="13" t="s">
        <v>1096</v>
      </c>
    </row>
    <row r="880" spans="1:13" x14ac:dyDescent="0.25">
      <c r="A880" s="16" t="s">
        <v>369</v>
      </c>
      <c r="B880" s="14" t="s">
        <v>4686</v>
      </c>
      <c r="C880" s="14" t="s">
        <v>2177</v>
      </c>
      <c r="D880" s="14" t="s">
        <v>4683</v>
      </c>
      <c r="E880" s="14" t="s">
        <v>4684</v>
      </c>
      <c r="F880" s="14" t="s">
        <v>4460</v>
      </c>
      <c r="G880" s="14" t="s">
        <v>4460</v>
      </c>
      <c r="H880" s="14" t="s">
        <v>2181</v>
      </c>
      <c r="I880" s="14"/>
      <c r="J880" s="14" t="s">
        <v>2181</v>
      </c>
      <c r="K880" s="14" t="s">
        <v>4685</v>
      </c>
      <c r="L880" s="14" t="s">
        <v>4638</v>
      </c>
      <c r="M880" s="13" t="s">
        <v>1097</v>
      </c>
    </row>
    <row r="881" spans="1:13" x14ac:dyDescent="0.25">
      <c r="A881" s="16" t="s">
        <v>4687</v>
      </c>
      <c r="B881" s="14" t="s">
        <v>4688</v>
      </c>
      <c r="C881" s="14" t="s">
        <v>2177</v>
      </c>
      <c r="D881" s="14" t="s">
        <v>4683</v>
      </c>
      <c r="E881" s="14" t="s">
        <v>4684</v>
      </c>
      <c r="F881" s="14" t="s">
        <v>4460</v>
      </c>
      <c r="G881" s="14" t="s">
        <v>4460</v>
      </c>
      <c r="H881" s="14" t="s">
        <v>2181</v>
      </c>
      <c r="I881" s="14"/>
      <c r="J881" s="14" t="s">
        <v>2181</v>
      </c>
      <c r="K881" s="14" t="s">
        <v>4685</v>
      </c>
      <c r="L881" s="14" t="s">
        <v>4638</v>
      </c>
      <c r="M881" s="13" t="s">
        <v>4689</v>
      </c>
    </row>
    <row r="882" spans="1:13" x14ac:dyDescent="0.25">
      <c r="A882" s="16" t="s">
        <v>518</v>
      </c>
      <c r="B882" s="14" t="s">
        <v>4690</v>
      </c>
      <c r="C882" s="14" t="s">
        <v>2177</v>
      </c>
      <c r="D882" s="14" t="s">
        <v>4683</v>
      </c>
      <c r="E882" s="14" t="s">
        <v>4684</v>
      </c>
      <c r="F882" s="14" t="s">
        <v>4460</v>
      </c>
      <c r="G882" s="14" t="s">
        <v>4460</v>
      </c>
      <c r="H882" s="14" t="s">
        <v>2181</v>
      </c>
      <c r="I882" s="14"/>
      <c r="J882" s="14" t="s">
        <v>2181</v>
      </c>
      <c r="K882" s="14" t="s">
        <v>4685</v>
      </c>
      <c r="L882" s="14" t="s">
        <v>4638</v>
      </c>
      <c r="M882" s="13" t="s">
        <v>1098</v>
      </c>
    </row>
    <row r="883" spans="1:13" x14ac:dyDescent="0.25">
      <c r="A883" s="16" t="s">
        <v>4691</v>
      </c>
      <c r="B883" s="14" t="s">
        <v>4692</v>
      </c>
      <c r="C883" s="14" t="s">
        <v>2177</v>
      </c>
      <c r="D883" s="14" t="s">
        <v>4683</v>
      </c>
      <c r="E883" s="14" t="s">
        <v>4684</v>
      </c>
      <c r="F883" s="14" t="s">
        <v>4460</v>
      </c>
      <c r="G883" s="14" t="s">
        <v>4460</v>
      </c>
      <c r="H883" s="14" t="s">
        <v>2181</v>
      </c>
      <c r="I883" s="14"/>
      <c r="J883" s="14" t="s">
        <v>2181</v>
      </c>
      <c r="K883" s="14" t="s">
        <v>4685</v>
      </c>
      <c r="L883" s="14" t="s">
        <v>4638</v>
      </c>
      <c r="M883" s="13" t="s">
        <v>4693</v>
      </c>
    </row>
    <row r="884" spans="1:13" x14ac:dyDescent="0.25">
      <c r="A884" s="16" t="s">
        <v>4694</v>
      </c>
      <c r="B884" s="14" t="s">
        <v>4695</v>
      </c>
      <c r="C884" s="14" t="s">
        <v>2177</v>
      </c>
      <c r="D884" s="14" t="s">
        <v>4683</v>
      </c>
      <c r="E884" s="14" t="s">
        <v>4684</v>
      </c>
      <c r="F884" s="14" t="s">
        <v>4460</v>
      </c>
      <c r="G884" s="14" t="s">
        <v>4460</v>
      </c>
      <c r="H884" s="14" t="s">
        <v>2181</v>
      </c>
      <c r="I884" s="14"/>
      <c r="J884" s="14" t="s">
        <v>2181</v>
      </c>
      <c r="K884" s="14" t="s">
        <v>4685</v>
      </c>
      <c r="L884" s="14" t="s">
        <v>4638</v>
      </c>
      <c r="M884" s="13" t="s">
        <v>4696</v>
      </c>
    </row>
    <row r="885" spans="1:13" x14ac:dyDescent="0.25">
      <c r="A885" s="16" t="s">
        <v>1099</v>
      </c>
      <c r="B885" s="14" t="s">
        <v>4697</v>
      </c>
      <c r="C885" s="14" t="s">
        <v>2177</v>
      </c>
      <c r="D885" s="14" t="s">
        <v>4683</v>
      </c>
      <c r="E885" s="14" t="s">
        <v>4684</v>
      </c>
      <c r="F885" s="14" t="s">
        <v>4460</v>
      </c>
      <c r="G885" s="14" t="s">
        <v>4460</v>
      </c>
      <c r="H885" s="14" t="s">
        <v>2181</v>
      </c>
      <c r="I885" s="14"/>
      <c r="J885" s="14" t="s">
        <v>2181</v>
      </c>
      <c r="K885" s="14" t="s">
        <v>4685</v>
      </c>
      <c r="L885" s="14" t="s">
        <v>4638</v>
      </c>
      <c r="M885" s="13" t="s">
        <v>1100</v>
      </c>
    </row>
    <row r="886" spans="1:13" x14ac:dyDescent="0.25">
      <c r="A886" s="16" t="s">
        <v>1101</v>
      </c>
      <c r="B886" s="14" t="s">
        <v>4698</v>
      </c>
      <c r="C886" s="14" t="s">
        <v>2177</v>
      </c>
      <c r="D886" s="14" t="s">
        <v>4683</v>
      </c>
      <c r="E886" s="14" t="s">
        <v>4684</v>
      </c>
      <c r="F886" s="14" t="s">
        <v>4460</v>
      </c>
      <c r="G886" s="14" t="s">
        <v>4460</v>
      </c>
      <c r="H886" s="14" t="s">
        <v>2181</v>
      </c>
      <c r="I886" s="14"/>
      <c r="J886" s="14" t="s">
        <v>2181</v>
      </c>
      <c r="K886" s="14" t="s">
        <v>4685</v>
      </c>
      <c r="L886" s="14" t="s">
        <v>4638</v>
      </c>
      <c r="M886" s="13" t="s">
        <v>1102</v>
      </c>
    </row>
    <row r="887" spans="1:13" x14ac:dyDescent="0.25">
      <c r="A887" s="16" t="s">
        <v>4699</v>
      </c>
      <c r="B887" s="14" t="s">
        <v>4700</v>
      </c>
      <c r="C887" s="14" t="s">
        <v>2177</v>
      </c>
      <c r="D887" s="14" t="s">
        <v>4683</v>
      </c>
      <c r="E887" s="14" t="s">
        <v>4684</v>
      </c>
      <c r="F887" s="14" t="s">
        <v>4460</v>
      </c>
      <c r="G887" s="14" t="s">
        <v>4460</v>
      </c>
      <c r="H887" s="14" t="s">
        <v>2181</v>
      </c>
      <c r="I887" s="14"/>
      <c r="J887" s="14" t="s">
        <v>2181</v>
      </c>
      <c r="K887" s="14" t="s">
        <v>4685</v>
      </c>
      <c r="L887" s="14" t="s">
        <v>4638</v>
      </c>
      <c r="M887" s="13" t="s">
        <v>4701</v>
      </c>
    </row>
    <row r="888" spans="1:13" x14ac:dyDescent="0.25">
      <c r="A888" s="16" t="s">
        <v>4702</v>
      </c>
      <c r="B888" s="14" t="s">
        <v>4703</v>
      </c>
      <c r="C888" s="14" t="s">
        <v>2177</v>
      </c>
      <c r="D888" s="14" t="s">
        <v>4704</v>
      </c>
      <c r="E888" s="14" t="s">
        <v>4705</v>
      </c>
      <c r="F888" s="14" t="s">
        <v>4460</v>
      </c>
      <c r="G888" s="14" t="s">
        <v>4460</v>
      </c>
      <c r="H888" s="14" t="s">
        <v>2181</v>
      </c>
      <c r="I888" s="14"/>
      <c r="J888" s="14" t="s">
        <v>2181</v>
      </c>
      <c r="K888" s="14" t="s">
        <v>4706</v>
      </c>
      <c r="L888" s="14" t="s">
        <v>4638</v>
      </c>
      <c r="M888" s="13" t="s">
        <v>4707</v>
      </c>
    </row>
    <row r="889" spans="1:13" x14ac:dyDescent="0.25">
      <c r="A889" s="16" t="s">
        <v>4708</v>
      </c>
      <c r="B889" s="14" t="s">
        <v>4709</v>
      </c>
      <c r="C889" s="14" t="s">
        <v>2177</v>
      </c>
      <c r="D889" s="14" t="s">
        <v>4704</v>
      </c>
      <c r="E889" s="14" t="s">
        <v>4705</v>
      </c>
      <c r="F889" s="14" t="s">
        <v>4460</v>
      </c>
      <c r="G889" s="14" t="s">
        <v>4460</v>
      </c>
      <c r="H889" s="14" t="s">
        <v>2181</v>
      </c>
      <c r="I889" s="14"/>
      <c r="J889" s="14" t="s">
        <v>2181</v>
      </c>
      <c r="K889" s="14" t="s">
        <v>4706</v>
      </c>
      <c r="L889" s="14" t="s">
        <v>4638</v>
      </c>
      <c r="M889" s="13" t="s">
        <v>4710</v>
      </c>
    </row>
    <row r="890" spans="1:13" x14ac:dyDescent="0.25">
      <c r="A890" s="16" t="s">
        <v>370</v>
      </c>
      <c r="B890" s="14" t="s">
        <v>4711</v>
      </c>
      <c r="C890" s="14" t="s">
        <v>2177</v>
      </c>
      <c r="D890" s="14" t="s">
        <v>4704</v>
      </c>
      <c r="E890" s="14" t="s">
        <v>4705</v>
      </c>
      <c r="F890" s="14" t="s">
        <v>4460</v>
      </c>
      <c r="G890" s="14" t="s">
        <v>4460</v>
      </c>
      <c r="H890" s="14" t="s">
        <v>2181</v>
      </c>
      <c r="I890" s="14"/>
      <c r="J890" s="14" t="s">
        <v>2181</v>
      </c>
      <c r="K890" s="14" t="s">
        <v>4706</v>
      </c>
      <c r="L890" s="14" t="s">
        <v>4638</v>
      </c>
      <c r="M890" s="13" t="s">
        <v>1103</v>
      </c>
    </row>
    <row r="891" spans="1:13" x14ac:dyDescent="0.25">
      <c r="A891" s="16" t="s">
        <v>4712</v>
      </c>
      <c r="B891" s="14" t="s">
        <v>4713</v>
      </c>
      <c r="C891" s="14" t="s">
        <v>2177</v>
      </c>
      <c r="D891" s="14" t="s">
        <v>4704</v>
      </c>
      <c r="E891" s="14" t="s">
        <v>4705</v>
      </c>
      <c r="F891" s="14" t="s">
        <v>4460</v>
      </c>
      <c r="G891" s="14" t="s">
        <v>4460</v>
      </c>
      <c r="H891" s="14" t="s">
        <v>2181</v>
      </c>
      <c r="I891" s="14"/>
      <c r="J891" s="14" t="s">
        <v>2181</v>
      </c>
      <c r="K891" s="14" t="s">
        <v>4706</v>
      </c>
      <c r="L891" s="14" t="s">
        <v>4638</v>
      </c>
      <c r="M891" s="13" t="s">
        <v>4714</v>
      </c>
    </row>
    <row r="892" spans="1:13" x14ac:dyDescent="0.25">
      <c r="A892" s="16" t="s">
        <v>1104</v>
      </c>
      <c r="B892" s="14" t="s">
        <v>4715</v>
      </c>
      <c r="C892" s="14" t="s">
        <v>2177</v>
      </c>
      <c r="D892" s="14" t="s">
        <v>4704</v>
      </c>
      <c r="E892" s="14" t="s">
        <v>4705</v>
      </c>
      <c r="F892" s="14" t="s">
        <v>4460</v>
      </c>
      <c r="G892" s="14" t="s">
        <v>4460</v>
      </c>
      <c r="H892" s="14" t="s">
        <v>2181</v>
      </c>
      <c r="I892" s="14"/>
      <c r="J892" s="14" t="s">
        <v>2181</v>
      </c>
      <c r="K892" s="14" t="s">
        <v>4706</v>
      </c>
      <c r="L892" s="14" t="s">
        <v>4638</v>
      </c>
      <c r="M892" s="13" t="s">
        <v>1105</v>
      </c>
    </row>
    <row r="893" spans="1:13" x14ac:dyDescent="0.25">
      <c r="A893" s="16" t="s">
        <v>1106</v>
      </c>
      <c r="B893" s="14" t="s">
        <v>4716</v>
      </c>
      <c r="C893" s="14" t="s">
        <v>2177</v>
      </c>
      <c r="D893" s="14" t="s">
        <v>4704</v>
      </c>
      <c r="E893" s="14" t="s">
        <v>4705</v>
      </c>
      <c r="F893" s="14" t="s">
        <v>4460</v>
      </c>
      <c r="G893" s="14" t="s">
        <v>4460</v>
      </c>
      <c r="H893" s="14" t="s">
        <v>2181</v>
      </c>
      <c r="I893" s="14"/>
      <c r="J893" s="14" t="s">
        <v>2181</v>
      </c>
      <c r="K893" s="14" t="s">
        <v>4706</v>
      </c>
      <c r="L893" s="14" t="s">
        <v>4638</v>
      </c>
      <c r="M893" s="13" t="s">
        <v>1107</v>
      </c>
    </row>
    <row r="894" spans="1:13" x14ac:dyDescent="0.25">
      <c r="A894" s="16" t="s">
        <v>224</v>
      </c>
      <c r="B894" s="14" t="s">
        <v>2025</v>
      </c>
      <c r="C894" s="14" t="s">
        <v>2177</v>
      </c>
      <c r="D894" s="14" t="s">
        <v>4717</v>
      </c>
      <c r="E894" s="14" t="s">
        <v>4718</v>
      </c>
      <c r="F894" s="14" t="s">
        <v>4654</v>
      </c>
      <c r="G894" s="14" t="s">
        <v>4654</v>
      </c>
      <c r="H894" s="14" t="s">
        <v>2181</v>
      </c>
      <c r="I894" s="14"/>
      <c r="J894" s="14" t="s">
        <v>2181</v>
      </c>
      <c r="K894" s="14" t="s">
        <v>4719</v>
      </c>
      <c r="L894" s="14" t="s">
        <v>4656</v>
      </c>
      <c r="M894" s="13" t="s">
        <v>1231</v>
      </c>
    </row>
    <row r="895" spans="1:13" x14ac:dyDescent="0.25">
      <c r="A895" s="16" t="s">
        <v>555</v>
      </c>
      <c r="B895" s="14" t="s">
        <v>4720</v>
      </c>
      <c r="C895" s="14" t="s">
        <v>2177</v>
      </c>
      <c r="D895" s="14" t="s">
        <v>4721</v>
      </c>
      <c r="E895" s="14" t="s">
        <v>4722</v>
      </c>
      <c r="F895" s="14" t="s">
        <v>4654</v>
      </c>
      <c r="G895" s="14" t="s">
        <v>4654</v>
      </c>
      <c r="H895" s="14" t="s">
        <v>2181</v>
      </c>
      <c r="I895" s="14"/>
      <c r="J895" s="14" t="s">
        <v>2181</v>
      </c>
      <c r="K895" s="14" t="s">
        <v>4723</v>
      </c>
      <c r="L895" s="14" t="s">
        <v>4656</v>
      </c>
      <c r="M895" s="13" t="s">
        <v>556</v>
      </c>
    </row>
    <row r="896" spans="1:13" x14ac:dyDescent="0.25">
      <c r="A896" s="16" t="s">
        <v>4724</v>
      </c>
      <c r="B896" s="14" t="s">
        <v>4725</v>
      </c>
      <c r="C896" s="14" t="s">
        <v>2177</v>
      </c>
      <c r="D896" s="14" t="s">
        <v>4717</v>
      </c>
      <c r="E896" s="14" t="s">
        <v>4718</v>
      </c>
      <c r="F896" s="14" t="s">
        <v>4654</v>
      </c>
      <c r="G896" s="14" t="s">
        <v>4654</v>
      </c>
      <c r="H896" s="14" t="s">
        <v>2181</v>
      </c>
      <c r="I896" s="14"/>
      <c r="J896" s="14" t="s">
        <v>2181</v>
      </c>
      <c r="K896" s="14" t="s">
        <v>4719</v>
      </c>
      <c r="L896" s="14" t="s">
        <v>4656</v>
      </c>
      <c r="M896" s="13" t="s">
        <v>4726</v>
      </c>
    </row>
    <row r="897" spans="1:13" x14ac:dyDescent="0.25">
      <c r="A897" s="16" t="s">
        <v>225</v>
      </c>
      <c r="B897" s="14" t="s">
        <v>2026</v>
      </c>
      <c r="C897" s="14" t="s">
        <v>2177</v>
      </c>
      <c r="D897" s="14" t="s">
        <v>4721</v>
      </c>
      <c r="E897" s="14" t="s">
        <v>4722</v>
      </c>
      <c r="F897" s="14" t="s">
        <v>4654</v>
      </c>
      <c r="G897" s="14" t="s">
        <v>4654</v>
      </c>
      <c r="H897" s="14" t="s">
        <v>2181</v>
      </c>
      <c r="I897" s="14"/>
      <c r="J897" s="14" t="s">
        <v>2181</v>
      </c>
      <c r="K897" s="14" t="s">
        <v>4723</v>
      </c>
      <c r="L897" s="14" t="s">
        <v>4656</v>
      </c>
      <c r="M897" s="13" t="s">
        <v>1232</v>
      </c>
    </row>
    <row r="898" spans="1:13" x14ac:dyDescent="0.25">
      <c r="A898" s="16" t="s">
        <v>1233</v>
      </c>
      <c r="B898" s="14" t="s">
        <v>2027</v>
      </c>
      <c r="C898" s="14" t="s">
        <v>2177</v>
      </c>
      <c r="D898" s="14" t="s">
        <v>4717</v>
      </c>
      <c r="E898" s="14" t="s">
        <v>4718</v>
      </c>
      <c r="F898" s="14" t="s">
        <v>4654</v>
      </c>
      <c r="G898" s="14" t="s">
        <v>4654</v>
      </c>
      <c r="H898" s="14" t="s">
        <v>2181</v>
      </c>
      <c r="I898" s="14"/>
      <c r="J898" s="14" t="s">
        <v>2181</v>
      </c>
      <c r="K898" s="14" t="s">
        <v>4719</v>
      </c>
      <c r="L898" s="14" t="s">
        <v>4656</v>
      </c>
      <c r="M898" s="13" t="s">
        <v>1234</v>
      </c>
    </row>
    <row r="899" spans="1:13" x14ac:dyDescent="0.25">
      <c r="A899" s="16" t="s">
        <v>4727</v>
      </c>
      <c r="B899" s="14" t="s">
        <v>4728</v>
      </c>
      <c r="C899" s="14" t="s">
        <v>2177</v>
      </c>
      <c r="D899" s="14" t="s">
        <v>4721</v>
      </c>
      <c r="E899" s="14" t="s">
        <v>4722</v>
      </c>
      <c r="F899" s="14" t="s">
        <v>4654</v>
      </c>
      <c r="G899" s="14" t="s">
        <v>4654</v>
      </c>
      <c r="H899" s="14" t="s">
        <v>2181</v>
      </c>
      <c r="I899" s="14"/>
      <c r="J899" s="14" t="s">
        <v>2181</v>
      </c>
      <c r="K899" s="14" t="s">
        <v>4723</v>
      </c>
      <c r="L899" s="14" t="s">
        <v>4656</v>
      </c>
      <c r="M899" s="13" t="s">
        <v>4729</v>
      </c>
    </row>
    <row r="900" spans="1:13" x14ac:dyDescent="0.25">
      <c r="A900" s="16" t="s">
        <v>4730</v>
      </c>
      <c r="B900" s="14" t="s">
        <v>4731</v>
      </c>
      <c r="C900" s="14" t="s">
        <v>2177</v>
      </c>
      <c r="D900" s="14" t="s">
        <v>4721</v>
      </c>
      <c r="E900" s="14" t="s">
        <v>4722</v>
      </c>
      <c r="F900" s="14" t="s">
        <v>4654</v>
      </c>
      <c r="G900" s="14" t="s">
        <v>4654</v>
      </c>
      <c r="H900" s="14" t="s">
        <v>2181</v>
      </c>
      <c r="I900" s="14"/>
      <c r="J900" s="14" t="s">
        <v>2181</v>
      </c>
      <c r="K900" s="14" t="s">
        <v>4723</v>
      </c>
      <c r="L900" s="14" t="s">
        <v>4656</v>
      </c>
      <c r="M900" s="13" t="s">
        <v>4732</v>
      </c>
    </row>
    <row r="901" spans="1:13" x14ac:dyDescent="0.25">
      <c r="A901" s="16" t="s">
        <v>608</v>
      </c>
      <c r="B901" s="14" t="s">
        <v>4733</v>
      </c>
      <c r="C901" s="14" t="s">
        <v>2177</v>
      </c>
      <c r="D901" s="14" t="s">
        <v>4717</v>
      </c>
      <c r="E901" s="14" t="s">
        <v>4718</v>
      </c>
      <c r="F901" s="14" t="s">
        <v>4654</v>
      </c>
      <c r="G901" s="14" t="s">
        <v>4654</v>
      </c>
      <c r="H901" s="14" t="s">
        <v>2181</v>
      </c>
      <c r="I901" s="14"/>
      <c r="J901" s="14" t="s">
        <v>2181</v>
      </c>
      <c r="K901" s="14" t="s">
        <v>4719</v>
      </c>
      <c r="L901" s="14" t="s">
        <v>4656</v>
      </c>
      <c r="M901" s="13" t="s">
        <v>4734</v>
      </c>
    </row>
    <row r="902" spans="1:13" x14ac:dyDescent="0.25">
      <c r="A902" s="16" t="s">
        <v>2028</v>
      </c>
      <c r="B902" s="14" t="s">
        <v>2029</v>
      </c>
      <c r="C902" s="14" t="s">
        <v>2177</v>
      </c>
      <c r="D902" s="14" t="s">
        <v>4721</v>
      </c>
      <c r="E902" s="14" t="s">
        <v>4722</v>
      </c>
      <c r="F902" s="14" t="s">
        <v>4654</v>
      </c>
      <c r="G902" s="14" t="s">
        <v>4654</v>
      </c>
      <c r="H902" s="14" t="s">
        <v>2181</v>
      </c>
      <c r="I902" s="14"/>
      <c r="J902" s="14" t="s">
        <v>2181</v>
      </c>
      <c r="K902" s="14" t="s">
        <v>4723</v>
      </c>
      <c r="L902" s="14" t="s">
        <v>4656</v>
      </c>
      <c r="M902" s="13" t="s">
        <v>4735</v>
      </c>
    </row>
    <row r="903" spans="1:13" x14ac:dyDescent="0.25">
      <c r="A903" s="16" t="s">
        <v>1235</v>
      </c>
      <c r="B903" s="14" t="s">
        <v>2030</v>
      </c>
      <c r="C903" s="14" t="s">
        <v>2177</v>
      </c>
      <c r="D903" s="14" t="s">
        <v>4721</v>
      </c>
      <c r="E903" s="14" t="s">
        <v>4722</v>
      </c>
      <c r="F903" s="14" t="s">
        <v>4654</v>
      </c>
      <c r="G903" s="14" t="s">
        <v>4654</v>
      </c>
      <c r="H903" s="14" t="s">
        <v>2181</v>
      </c>
      <c r="I903" s="14"/>
      <c r="J903" s="14" t="s">
        <v>2181</v>
      </c>
      <c r="K903" s="14" t="s">
        <v>4723</v>
      </c>
      <c r="L903" s="14" t="s">
        <v>4656</v>
      </c>
      <c r="M903" s="13" t="s">
        <v>1236</v>
      </c>
    </row>
    <row r="904" spans="1:13" x14ac:dyDescent="0.25">
      <c r="A904" s="16" t="s">
        <v>4736</v>
      </c>
      <c r="B904" s="14" t="s">
        <v>4737</v>
      </c>
      <c r="C904" s="14" t="s">
        <v>2177</v>
      </c>
      <c r="D904" s="14" t="s">
        <v>4721</v>
      </c>
      <c r="E904" s="14" t="s">
        <v>4722</v>
      </c>
      <c r="F904" s="14" t="s">
        <v>4654</v>
      </c>
      <c r="G904" s="14" t="s">
        <v>4654</v>
      </c>
      <c r="H904" s="14" t="s">
        <v>2181</v>
      </c>
      <c r="I904" s="14"/>
      <c r="J904" s="14" t="s">
        <v>2181</v>
      </c>
      <c r="K904" s="14" t="s">
        <v>4723</v>
      </c>
      <c r="L904" s="14" t="s">
        <v>4656</v>
      </c>
      <c r="M904" s="13" t="s">
        <v>4738</v>
      </c>
    </row>
    <row r="905" spans="1:13" x14ac:dyDescent="0.25">
      <c r="A905" s="16" t="s">
        <v>344</v>
      </c>
      <c r="B905" s="14" t="s">
        <v>2031</v>
      </c>
      <c r="C905" s="14" t="s">
        <v>2177</v>
      </c>
      <c r="D905" s="14" t="s">
        <v>4721</v>
      </c>
      <c r="E905" s="14" t="s">
        <v>4722</v>
      </c>
      <c r="F905" s="14" t="s">
        <v>4654</v>
      </c>
      <c r="G905" s="14" t="s">
        <v>4654</v>
      </c>
      <c r="H905" s="14" t="s">
        <v>2181</v>
      </c>
      <c r="I905" s="14"/>
      <c r="J905" s="14" t="s">
        <v>2181</v>
      </c>
      <c r="K905" s="14" t="s">
        <v>4723</v>
      </c>
      <c r="L905" s="14" t="s">
        <v>4656</v>
      </c>
      <c r="M905" s="13" t="s">
        <v>1237</v>
      </c>
    </row>
    <row r="906" spans="1:13" x14ac:dyDescent="0.25">
      <c r="A906" s="16" t="s">
        <v>4739</v>
      </c>
      <c r="B906" s="14" t="s">
        <v>4740</v>
      </c>
      <c r="C906" s="14" t="s">
        <v>2177</v>
      </c>
      <c r="D906" s="14" t="s">
        <v>4721</v>
      </c>
      <c r="E906" s="14" t="s">
        <v>4722</v>
      </c>
      <c r="F906" s="14" t="s">
        <v>4654</v>
      </c>
      <c r="G906" s="14" t="s">
        <v>4654</v>
      </c>
      <c r="H906" s="14" t="s">
        <v>2181</v>
      </c>
      <c r="I906" s="14"/>
      <c r="J906" s="14" t="s">
        <v>2181</v>
      </c>
      <c r="K906" s="14" t="s">
        <v>4723</v>
      </c>
      <c r="L906" s="14" t="s">
        <v>4656</v>
      </c>
      <c r="M906" s="13" t="s">
        <v>4741</v>
      </c>
    </row>
    <row r="907" spans="1:13" x14ac:dyDescent="0.25">
      <c r="A907" s="16" t="s">
        <v>4742</v>
      </c>
      <c r="B907" s="14" t="s">
        <v>4743</v>
      </c>
      <c r="C907" s="14" t="s">
        <v>2177</v>
      </c>
      <c r="D907" s="14" t="s">
        <v>4721</v>
      </c>
      <c r="E907" s="14" t="s">
        <v>4722</v>
      </c>
      <c r="F907" s="14" t="s">
        <v>4654</v>
      </c>
      <c r="G907" s="14" t="s">
        <v>4654</v>
      </c>
      <c r="H907" s="14" t="s">
        <v>2181</v>
      </c>
      <c r="I907" s="14"/>
      <c r="J907" s="14" t="s">
        <v>2181</v>
      </c>
      <c r="K907" s="14" t="s">
        <v>4723</v>
      </c>
      <c r="L907" s="14" t="s">
        <v>4656</v>
      </c>
      <c r="M907" s="13" t="s">
        <v>4744</v>
      </c>
    </row>
    <row r="908" spans="1:13" x14ac:dyDescent="0.25">
      <c r="A908" s="16" t="s">
        <v>226</v>
      </c>
      <c r="B908" s="14" t="s">
        <v>2032</v>
      </c>
      <c r="C908" s="14" t="s">
        <v>2177</v>
      </c>
      <c r="D908" s="14" t="s">
        <v>4717</v>
      </c>
      <c r="E908" s="14" t="s">
        <v>4718</v>
      </c>
      <c r="F908" s="14" t="s">
        <v>4654</v>
      </c>
      <c r="G908" s="14" t="s">
        <v>4654</v>
      </c>
      <c r="H908" s="14" t="s">
        <v>2181</v>
      </c>
      <c r="I908" s="14"/>
      <c r="J908" s="14" t="s">
        <v>2181</v>
      </c>
      <c r="K908" s="14" t="s">
        <v>4719</v>
      </c>
      <c r="L908" s="14" t="s">
        <v>4656</v>
      </c>
      <c r="M908" s="13" t="s">
        <v>1238</v>
      </c>
    </row>
    <row r="909" spans="1:13" x14ac:dyDescent="0.25">
      <c r="A909" s="16" t="s">
        <v>1239</v>
      </c>
      <c r="B909" s="14" t="s">
        <v>2033</v>
      </c>
      <c r="C909" s="14" t="s">
        <v>2177</v>
      </c>
      <c r="D909" s="14" t="s">
        <v>4717</v>
      </c>
      <c r="E909" s="14" t="s">
        <v>4718</v>
      </c>
      <c r="F909" s="14" t="s">
        <v>4654</v>
      </c>
      <c r="G909" s="14" t="s">
        <v>4654</v>
      </c>
      <c r="H909" s="14" t="s">
        <v>2181</v>
      </c>
      <c r="I909" s="14"/>
      <c r="J909" s="14" t="s">
        <v>2181</v>
      </c>
      <c r="K909" s="14" t="s">
        <v>4719</v>
      </c>
      <c r="L909" s="14" t="s">
        <v>4656</v>
      </c>
      <c r="M909" s="13" t="s">
        <v>1240</v>
      </c>
    </row>
    <row r="910" spans="1:13" x14ac:dyDescent="0.25">
      <c r="A910" s="16" t="s">
        <v>4745</v>
      </c>
      <c r="B910" s="14" t="s">
        <v>4746</v>
      </c>
      <c r="C910" s="14" t="s">
        <v>2177</v>
      </c>
      <c r="D910" s="14" t="s">
        <v>4721</v>
      </c>
      <c r="E910" s="14" t="s">
        <v>4722</v>
      </c>
      <c r="F910" s="14" t="s">
        <v>4654</v>
      </c>
      <c r="G910" s="14" t="s">
        <v>4654</v>
      </c>
      <c r="H910" s="14" t="s">
        <v>2181</v>
      </c>
      <c r="I910" s="14"/>
      <c r="J910" s="14" t="s">
        <v>2181</v>
      </c>
      <c r="K910" s="14" t="s">
        <v>4723</v>
      </c>
      <c r="L910" s="14" t="s">
        <v>4656</v>
      </c>
      <c r="M910" s="13" t="s">
        <v>4747</v>
      </c>
    </row>
    <row r="911" spans="1:13" x14ac:dyDescent="0.25">
      <c r="A911" s="16" t="s">
        <v>4748</v>
      </c>
      <c r="B911" s="14" t="s">
        <v>4749</v>
      </c>
      <c r="C911" s="14" t="s">
        <v>2177</v>
      </c>
      <c r="D911" s="14" t="s">
        <v>4721</v>
      </c>
      <c r="E911" s="14" t="s">
        <v>4722</v>
      </c>
      <c r="F911" s="14" t="s">
        <v>4654</v>
      </c>
      <c r="G911" s="14" t="s">
        <v>4654</v>
      </c>
      <c r="H911" s="14" t="s">
        <v>2181</v>
      </c>
      <c r="I911" s="14"/>
      <c r="J911" s="14" t="s">
        <v>2181</v>
      </c>
      <c r="K911" s="14" t="s">
        <v>4723</v>
      </c>
      <c r="L911" s="14" t="s">
        <v>4656</v>
      </c>
      <c r="M911" s="13" t="s">
        <v>4750</v>
      </c>
    </row>
    <row r="912" spans="1:13" x14ac:dyDescent="0.25">
      <c r="A912" s="16" t="s">
        <v>1241</v>
      </c>
      <c r="B912" s="14" t="s">
        <v>4751</v>
      </c>
      <c r="C912" s="14" t="s">
        <v>2177</v>
      </c>
      <c r="D912" s="14" t="s">
        <v>4721</v>
      </c>
      <c r="E912" s="14" t="s">
        <v>4722</v>
      </c>
      <c r="F912" s="14" t="s">
        <v>4654</v>
      </c>
      <c r="G912" s="14" t="s">
        <v>4654</v>
      </c>
      <c r="H912" s="14" t="s">
        <v>2181</v>
      </c>
      <c r="I912" s="14"/>
      <c r="J912" s="14" t="s">
        <v>2181</v>
      </c>
      <c r="K912" s="14" t="s">
        <v>4723</v>
      </c>
      <c r="L912" s="14" t="s">
        <v>4656</v>
      </c>
      <c r="M912" s="13" t="s">
        <v>1242</v>
      </c>
    </row>
    <row r="913" spans="1:13" x14ac:dyDescent="0.25">
      <c r="A913" s="16" t="s">
        <v>4752</v>
      </c>
      <c r="B913" s="14" t="s">
        <v>4753</v>
      </c>
      <c r="C913" s="14" t="s">
        <v>2177</v>
      </c>
      <c r="D913" s="14" t="s">
        <v>4754</v>
      </c>
      <c r="E913" s="14" t="s">
        <v>4755</v>
      </c>
      <c r="F913" s="14" t="s">
        <v>4654</v>
      </c>
      <c r="G913" s="14" t="s">
        <v>4654</v>
      </c>
      <c r="H913" s="14" t="s">
        <v>2181</v>
      </c>
      <c r="I913" s="14"/>
      <c r="J913" s="14" t="s">
        <v>2181</v>
      </c>
      <c r="K913" s="14" t="s">
        <v>4756</v>
      </c>
      <c r="L913" s="14" t="s">
        <v>4656</v>
      </c>
      <c r="M913" s="13" t="s">
        <v>4757</v>
      </c>
    </row>
    <row r="914" spans="1:13" x14ac:dyDescent="0.25">
      <c r="A914" s="16" t="s">
        <v>1243</v>
      </c>
      <c r="B914" s="14" t="s">
        <v>2034</v>
      </c>
      <c r="C914" s="14" t="s">
        <v>2177</v>
      </c>
      <c r="D914" s="14" t="s">
        <v>4758</v>
      </c>
      <c r="E914" s="14" t="s">
        <v>4759</v>
      </c>
      <c r="F914" s="14" t="s">
        <v>4654</v>
      </c>
      <c r="G914" s="14" t="s">
        <v>4654</v>
      </c>
      <c r="H914" s="14" t="s">
        <v>2181</v>
      </c>
      <c r="I914" s="14"/>
      <c r="J914" s="14" t="s">
        <v>2181</v>
      </c>
      <c r="K914" s="14" t="s">
        <v>4760</v>
      </c>
      <c r="L914" s="14" t="s">
        <v>4656</v>
      </c>
      <c r="M914" s="13" t="s">
        <v>1244</v>
      </c>
    </row>
    <row r="915" spans="1:13" x14ac:dyDescent="0.25">
      <c r="A915" s="16" t="s">
        <v>1245</v>
      </c>
      <c r="B915" s="14" t="s">
        <v>2035</v>
      </c>
      <c r="C915" s="14" t="s">
        <v>2177</v>
      </c>
      <c r="D915" s="14" t="s">
        <v>4761</v>
      </c>
      <c r="E915" s="14" t="s">
        <v>4762</v>
      </c>
      <c r="F915" s="14" t="s">
        <v>4654</v>
      </c>
      <c r="G915" s="14" t="s">
        <v>4654</v>
      </c>
      <c r="H915" s="14" t="s">
        <v>2181</v>
      </c>
      <c r="I915" s="14"/>
      <c r="J915" s="14" t="s">
        <v>2181</v>
      </c>
      <c r="K915" s="14" t="s">
        <v>4763</v>
      </c>
      <c r="L915" s="14" t="s">
        <v>4656</v>
      </c>
      <c r="M915" s="13" t="s">
        <v>1246</v>
      </c>
    </row>
    <row r="916" spans="1:13" x14ac:dyDescent="0.25">
      <c r="A916" s="16" t="s">
        <v>1247</v>
      </c>
      <c r="B916" s="14" t="s">
        <v>2036</v>
      </c>
      <c r="C916" s="14" t="s">
        <v>2177</v>
      </c>
      <c r="D916" s="14" t="s">
        <v>4761</v>
      </c>
      <c r="E916" s="14" t="s">
        <v>4762</v>
      </c>
      <c r="F916" s="14" t="s">
        <v>4654</v>
      </c>
      <c r="G916" s="14" t="s">
        <v>4654</v>
      </c>
      <c r="H916" s="14" t="s">
        <v>2181</v>
      </c>
      <c r="I916" s="14"/>
      <c r="J916" s="14" t="s">
        <v>2181</v>
      </c>
      <c r="K916" s="14" t="s">
        <v>4763</v>
      </c>
      <c r="L916" s="14" t="s">
        <v>4656</v>
      </c>
      <c r="M916" s="13" t="s">
        <v>1248</v>
      </c>
    </row>
    <row r="917" spans="1:13" x14ac:dyDescent="0.25">
      <c r="A917" s="16" t="s">
        <v>4764</v>
      </c>
      <c r="B917" s="14" t="s">
        <v>4765</v>
      </c>
      <c r="C917" s="14" t="s">
        <v>2177</v>
      </c>
      <c r="D917" s="14" t="s">
        <v>4766</v>
      </c>
      <c r="E917" s="14" t="s">
        <v>4767</v>
      </c>
      <c r="F917" s="14" t="s">
        <v>4654</v>
      </c>
      <c r="G917" s="14" t="s">
        <v>4654</v>
      </c>
      <c r="H917" s="14" t="s">
        <v>2181</v>
      </c>
      <c r="I917" s="14"/>
      <c r="J917" s="14" t="s">
        <v>2181</v>
      </c>
      <c r="K917" s="14" t="s">
        <v>4768</v>
      </c>
      <c r="L917" s="14" t="s">
        <v>4769</v>
      </c>
      <c r="M917" s="13" t="s">
        <v>4770</v>
      </c>
    </row>
    <row r="918" spans="1:13" x14ac:dyDescent="0.25">
      <c r="A918" s="16" t="s">
        <v>4771</v>
      </c>
      <c r="B918" s="14" t="s">
        <v>4772</v>
      </c>
      <c r="C918" s="14" t="s">
        <v>2177</v>
      </c>
      <c r="D918" s="14" t="s">
        <v>4773</v>
      </c>
      <c r="E918" s="14" t="s">
        <v>4774</v>
      </c>
      <c r="F918" s="14" t="s">
        <v>4654</v>
      </c>
      <c r="G918" s="14" t="s">
        <v>4654</v>
      </c>
      <c r="H918" s="14" t="s">
        <v>2181</v>
      </c>
      <c r="I918" s="14"/>
      <c r="J918" s="14" t="s">
        <v>2181</v>
      </c>
      <c r="K918" s="14" t="s">
        <v>4775</v>
      </c>
      <c r="L918" s="14" t="s">
        <v>4656</v>
      </c>
      <c r="M918" s="13" t="s">
        <v>4776</v>
      </c>
    </row>
    <row r="919" spans="1:13" x14ac:dyDescent="0.25">
      <c r="A919" s="17" t="s">
        <v>4777</v>
      </c>
      <c r="B919" s="15" t="s">
        <v>4778</v>
      </c>
      <c r="C919" s="15" t="s">
        <v>2177</v>
      </c>
      <c r="D919" s="15" t="s">
        <v>2180</v>
      </c>
      <c r="E919" s="15" t="s">
        <v>2180</v>
      </c>
      <c r="F919" s="15" t="s">
        <v>2180</v>
      </c>
      <c r="G919" s="15" t="s">
        <v>2180</v>
      </c>
      <c r="H919" s="15" t="s">
        <v>2181</v>
      </c>
      <c r="I919" s="15" t="s">
        <v>4779</v>
      </c>
      <c r="J919" s="15" t="s">
        <v>2181</v>
      </c>
      <c r="K919" s="15"/>
      <c r="L919" s="15"/>
      <c r="M919" s="13" t="s">
        <v>4780</v>
      </c>
    </row>
    <row r="920" spans="1:13" x14ac:dyDescent="0.25">
      <c r="A920" s="16" t="s">
        <v>4781</v>
      </c>
      <c r="B920" s="14" t="s">
        <v>4782</v>
      </c>
      <c r="C920" s="14" t="s">
        <v>2177</v>
      </c>
      <c r="D920" s="14" t="s">
        <v>4783</v>
      </c>
      <c r="E920" s="14" t="s">
        <v>4784</v>
      </c>
      <c r="F920" s="14" t="s">
        <v>4460</v>
      </c>
      <c r="G920" s="14" t="s">
        <v>4460</v>
      </c>
      <c r="H920" s="14" t="s">
        <v>2181</v>
      </c>
      <c r="I920" s="14"/>
      <c r="J920" s="14" t="s">
        <v>2181</v>
      </c>
      <c r="K920" s="14" t="s">
        <v>4785</v>
      </c>
      <c r="L920" s="14" t="s">
        <v>4638</v>
      </c>
      <c r="M920" s="13" t="s">
        <v>4786</v>
      </c>
    </row>
    <row r="921" spans="1:13" x14ac:dyDescent="0.25">
      <c r="A921" s="16" t="s">
        <v>4787</v>
      </c>
      <c r="B921" s="14" t="s">
        <v>4788</v>
      </c>
      <c r="C921" s="14" t="s">
        <v>2177</v>
      </c>
      <c r="D921" s="14" t="s">
        <v>4789</v>
      </c>
      <c r="E921" s="14" t="s">
        <v>4790</v>
      </c>
      <c r="F921" s="14" t="s">
        <v>4460</v>
      </c>
      <c r="G921" s="14" t="s">
        <v>4460</v>
      </c>
      <c r="H921" s="14" t="s">
        <v>2181</v>
      </c>
      <c r="I921" s="14"/>
      <c r="J921" s="14" t="s">
        <v>2181</v>
      </c>
      <c r="K921" s="14" t="s">
        <v>4791</v>
      </c>
      <c r="L921" s="14" t="s">
        <v>4638</v>
      </c>
      <c r="M921" s="13" t="s">
        <v>4792</v>
      </c>
    </row>
    <row r="922" spans="1:13" x14ac:dyDescent="0.25">
      <c r="A922" s="16" t="s">
        <v>227</v>
      </c>
      <c r="B922" s="14" t="s">
        <v>2037</v>
      </c>
      <c r="C922" s="14" t="s">
        <v>2177</v>
      </c>
      <c r="D922" s="14" t="s">
        <v>4793</v>
      </c>
      <c r="E922" s="14" t="s">
        <v>4794</v>
      </c>
      <c r="F922" s="14" t="s">
        <v>4654</v>
      </c>
      <c r="G922" s="14" t="s">
        <v>4654</v>
      </c>
      <c r="H922" s="14" t="s">
        <v>2181</v>
      </c>
      <c r="I922" s="14"/>
      <c r="J922" s="14" t="s">
        <v>2181</v>
      </c>
      <c r="K922" s="14" t="s">
        <v>4795</v>
      </c>
      <c r="L922" s="14" t="s">
        <v>4656</v>
      </c>
      <c r="M922" s="13" t="s">
        <v>1249</v>
      </c>
    </row>
    <row r="923" spans="1:13" x14ac:dyDescent="0.25">
      <c r="A923" s="16" t="s">
        <v>1250</v>
      </c>
      <c r="B923" s="14" t="s">
        <v>2038</v>
      </c>
      <c r="C923" s="14" t="s">
        <v>2177</v>
      </c>
      <c r="D923" s="14" t="s">
        <v>4793</v>
      </c>
      <c r="E923" s="14" t="s">
        <v>4794</v>
      </c>
      <c r="F923" s="14" t="s">
        <v>4654</v>
      </c>
      <c r="G923" s="14" t="s">
        <v>4654</v>
      </c>
      <c r="H923" s="14" t="s">
        <v>2181</v>
      </c>
      <c r="I923" s="14"/>
      <c r="J923" s="14" t="s">
        <v>2181</v>
      </c>
      <c r="K923" s="14" t="s">
        <v>4795</v>
      </c>
      <c r="L923" s="14" t="s">
        <v>4656</v>
      </c>
      <c r="M923" s="13" t="s">
        <v>1251</v>
      </c>
    </row>
    <row r="924" spans="1:13" x14ac:dyDescent="0.25">
      <c r="A924" s="16" t="s">
        <v>1252</v>
      </c>
      <c r="B924" s="14" t="s">
        <v>2039</v>
      </c>
      <c r="C924" s="14" t="s">
        <v>2177</v>
      </c>
      <c r="D924" s="14" t="s">
        <v>4793</v>
      </c>
      <c r="E924" s="14" t="s">
        <v>4794</v>
      </c>
      <c r="F924" s="14" t="s">
        <v>4654</v>
      </c>
      <c r="G924" s="14" t="s">
        <v>4654</v>
      </c>
      <c r="H924" s="14" t="s">
        <v>2181</v>
      </c>
      <c r="I924" s="14"/>
      <c r="J924" s="14" t="s">
        <v>2181</v>
      </c>
      <c r="K924" s="14" t="s">
        <v>4795</v>
      </c>
      <c r="L924" s="14" t="s">
        <v>4656</v>
      </c>
      <c r="M924" s="13" t="s">
        <v>1253</v>
      </c>
    </row>
    <row r="925" spans="1:13" x14ac:dyDescent="0.25">
      <c r="A925" s="16" t="s">
        <v>1254</v>
      </c>
      <c r="B925" s="14" t="s">
        <v>2040</v>
      </c>
      <c r="C925" s="14" t="s">
        <v>2177</v>
      </c>
      <c r="D925" s="14" t="s">
        <v>4793</v>
      </c>
      <c r="E925" s="14" t="s">
        <v>4794</v>
      </c>
      <c r="F925" s="14" t="s">
        <v>4654</v>
      </c>
      <c r="G925" s="14" t="s">
        <v>4654</v>
      </c>
      <c r="H925" s="14" t="s">
        <v>2181</v>
      </c>
      <c r="I925" s="14"/>
      <c r="J925" s="14" t="s">
        <v>2181</v>
      </c>
      <c r="K925" s="14" t="s">
        <v>4795</v>
      </c>
      <c r="L925" s="14" t="s">
        <v>4656</v>
      </c>
      <c r="M925" s="13" t="s">
        <v>1255</v>
      </c>
    </row>
    <row r="926" spans="1:13" x14ac:dyDescent="0.25">
      <c r="A926" s="16" t="s">
        <v>1256</v>
      </c>
      <c r="B926" s="14" t="s">
        <v>2041</v>
      </c>
      <c r="C926" s="14" t="s">
        <v>2177</v>
      </c>
      <c r="D926" s="14" t="s">
        <v>4793</v>
      </c>
      <c r="E926" s="14" t="s">
        <v>4794</v>
      </c>
      <c r="F926" s="14" t="s">
        <v>4654</v>
      </c>
      <c r="G926" s="14" t="s">
        <v>4654</v>
      </c>
      <c r="H926" s="14" t="s">
        <v>2181</v>
      </c>
      <c r="I926" s="14"/>
      <c r="J926" s="14" t="s">
        <v>2181</v>
      </c>
      <c r="K926" s="14" t="s">
        <v>4795</v>
      </c>
      <c r="L926" s="14" t="s">
        <v>4656</v>
      </c>
      <c r="M926" s="13" t="s">
        <v>1257</v>
      </c>
    </row>
    <row r="927" spans="1:13" x14ac:dyDescent="0.25">
      <c r="A927" s="16" t="s">
        <v>1258</v>
      </c>
      <c r="B927" s="14" t="s">
        <v>2042</v>
      </c>
      <c r="C927" s="14" t="s">
        <v>2177</v>
      </c>
      <c r="D927" s="14" t="s">
        <v>4793</v>
      </c>
      <c r="E927" s="14" t="s">
        <v>4794</v>
      </c>
      <c r="F927" s="14" t="s">
        <v>4654</v>
      </c>
      <c r="G927" s="14" t="s">
        <v>4654</v>
      </c>
      <c r="H927" s="14" t="s">
        <v>2181</v>
      </c>
      <c r="I927" s="14"/>
      <c r="J927" s="14" t="s">
        <v>2181</v>
      </c>
      <c r="K927" s="14" t="s">
        <v>4795</v>
      </c>
      <c r="L927" s="14" t="s">
        <v>4656</v>
      </c>
      <c r="M927" s="13" t="s">
        <v>1259</v>
      </c>
    </row>
    <row r="928" spans="1:13" x14ac:dyDescent="0.25">
      <c r="A928" s="16" t="s">
        <v>228</v>
      </c>
      <c r="B928" s="14" t="s">
        <v>2043</v>
      </c>
      <c r="C928" s="14" t="s">
        <v>2177</v>
      </c>
      <c r="D928" s="14" t="s">
        <v>4793</v>
      </c>
      <c r="E928" s="14" t="s">
        <v>4794</v>
      </c>
      <c r="F928" s="14" t="s">
        <v>4654</v>
      </c>
      <c r="G928" s="14" t="s">
        <v>4654</v>
      </c>
      <c r="H928" s="14" t="s">
        <v>2181</v>
      </c>
      <c r="I928" s="14"/>
      <c r="J928" s="14" t="s">
        <v>2181</v>
      </c>
      <c r="K928" s="14" t="s">
        <v>4795</v>
      </c>
      <c r="L928" s="14" t="s">
        <v>4656</v>
      </c>
      <c r="M928" s="13" t="s">
        <v>1260</v>
      </c>
    </row>
    <row r="929" spans="1:13" x14ac:dyDescent="0.25">
      <c r="A929" s="16" t="s">
        <v>4796</v>
      </c>
      <c r="B929" s="14" t="s">
        <v>4797</v>
      </c>
      <c r="C929" s="14" t="s">
        <v>2177</v>
      </c>
      <c r="D929" s="14" t="s">
        <v>4798</v>
      </c>
      <c r="E929" s="14" t="s">
        <v>4799</v>
      </c>
      <c r="F929" s="14" t="s">
        <v>4654</v>
      </c>
      <c r="G929" s="14" t="s">
        <v>4654</v>
      </c>
      <c r="H929" s="14" t="s">
        <v>2181</v>
      </c>
      <c r="I929" s="14"/>
      <c r="J929" s="14" t="s">
        <v>2181</v>
      </c>
      <c r="K929" s="14" t="s">
        <v>4800</v>
      </c>
      <c r="L929" s="14" t="s">
        <v>4656</v>
      </c>
      <c r="M929" s="13" t="s">
        <v>4801</v>
      </c>
    </row>
    <row r="930" spans="1:13" x14ac:dyDescent="0.25">
      <c r="A930" s="16" t="s">
        <v>4802</v>
      </c>
      <c r="B930" s="14" t="s">
        <v>4803</v>
      </c>
      <c r="C930" s="14" t="s">
        <v>2177</v>
      </c>
      <c r="D930" s="14" t="s">
        <v>4804</v>
      </c>
      <c r="E930" s="14" t="s">
        <v>4805</v>
      </c>
      <c r="F930" s="14" t="s">
        <v>4654</v>
      </c>
      <c r="G930" s="14" t="s">
        <v>4654</v>
      </c>
      <c r="H930" s="14" t="s">
        <v>2181</v>
      </c>
      <c r="I930" s="14"/>
      <c r="J930" s="14" t="s">
        <v>2181</v>
      </c>
      <c r="K930" s="14" t="s">
        <v>4806</v>
      </c>
      <c r="L930" s="14" t="s">
        <v>4656</v>
      </c>
      <c r="M930" s="13" t="s">
        <v>4807</v>
      </c>
    </row>
    <row r="931" spans="1:13" x14ac:dyDescent="0.25">
      <c r="A931" s="16" t="s">
        <v>4808</v>
      </c>
      <c r="B931" s="14" t="s">
        <v>4809</v>
      </c>
      <c r="C931" s="14" t="s">
        <v>2177</v>
      </c>
      <c r="D931" s="14" t="s">
        <v>4810</v>
      </c>
      <c r="E931" s="14" t="s">
        <v>4811</v>
      </c>
      <c r="F931" s="14" t="s">
        <v>4654</v>
      </c>
      <c r="G931" s="14" t="s">
        <v>4654</v>
      </c>
      <c r="H931" s="14" t="s">
        <v>2181</v>
      </c>
      <c r="I931" s="14"/>
      <c r="J931" s="14" t="s">
        <v>2181</v>
      </c>
      <c r="K931" s="14" t="s">
        <v>4812</v>
      </c>
      <c r="L931" s="14" t="s">
        <v>4656</v>
      </c>
      <c r="M931" s="13" t="s">
        <v>2270</v>
      </c>
    </row>
    <row r="932" spans="1:13" x14ac:dyDescent="0.25">
      <c r="A932" s="16" t="s">
        <v>4813</v>
      </c>
      <c r="B932" s="14" t="s">
        <v>4814</v>
      </c>
      <c r="C932" s="14" t="s">
        <v>2177</v>
      </c>
      <c r="D932" s="14" t="s">
        <v>4815</v>
      </c>
      <c r="E932" s="14" t="s">
        <v>4816</v>
      </c>
      <c r="F932" s="14" t="s">
        <v>4817</v>
      </c>
      <c r="G932" s="14" t="s">
        <v>4818</v>
      </c>
      <c r="H932" s="14" t="s">
        <v>2181</v>
      </c>
      <c r="I932" s="14"/>
      <c r="J932" s="14" t="s">
        <v>2181</v>
      </c>
      <c r="K932" s="14" t="s">
        <v>4819</v>
      </c>
      <c r="L932" s="14" t="s">
        <v>4820</v>
      </c>
      <c r="M932" s="13" t="s">
        <v>4821</v>
      </c>
    </row>
    <row r="933" spans="1:13" x14ac:dyDescent="0.25">
      <c r="A933" s="16" t="s">
        <v>139</v>
      </c>
      <c r="B933" s="14" t="s">
        <v>1793</v>
      </c>
      <c r="C933" s="14" t="s">
        <v>2177</v>
      </c>
      <c r="D933" s="14" t="s">
        <v>4815</v>
      </c>
      <c r="E933" s="14" t="s">
        <v>4816</v>
      </c>
      <c r="F933" s="14" t="s">
        <v>4817</v>
      </c>
      <c r="G933" s="14" t="s">
        <v>4818</v>
      </c>
      <c r="H933" s="14" t="s">
        <v>2181</v>
      </c>
      <c r="I933" s="14"/>
      <c r="J933" s="14" t="s">
        <v>2181</v>
      </c>
      <c r="K933" s="14" t="s">
        <v>4819</v>
      </c>
      <c r="L933" s="14" t="s">
        <v>4820</v>
      </c>
      <c r="M933" s="13" t="s">
        <v>1040</v>
      </c>
    </row>
    <row r="934" spans="1:13" x14ac:dyDescent="0.25">
      <c r="A934" s="16" t="s">
        <v>1794</v>
      </c>
      <c r="B934" s="14" t="s">
        <v>1795</v>
      </c>
      <c r="C934" s="14" t="s">
        <v>2177</v>
      </c>
      <c r="D934" s="14" t="s">
        <v>4815</v>
      </c>
      <c r="E934" s="14" t="s">
        <v>4816</v>
      </c>
      <c r="F934" s="14" t="s">
        <v>4817</v>
      </c>
      <c r="G934" s="14" t="s">
        <v>4818</v>
      </c>
      <c r="H934" s="14" t="s">
        <v>2181</v>
      </c>
      <c r="I934" s="14"/>
      <c r="J934" s="14" t="s">
        <v>2181</v>
      </c>
      <c r="K934" s="14" t="s">
        <v>4819</v>
      </c>
      <c r="L934" s="14" t="s">
        <v>4820</v>
      </c>
      <c r="M934" s="13" t="s">
        <v>4822</v>
      </c>
    </row>
    <row r="935" spans="1:13" x14ac:dyDescent="0.25">
      <c r="A935" s="16" t="s">
        <v>1796</v>
      </c>
      <c r="B935" s="14" t="s">
        <v>1797</v>
      </c>
      <c r="C935" s="14" t="s">
        <v>2177</v>
      </c>
      <c r="D935" s="14" t="s">
        <v>4815</v>
      </c>
      <c r="E935" s="14" t="s">
        <v>4816</v>
      </c>
      <c r="F935" s="14" t="s">
        <v>4817</v>
      </c>
      <c r="G935" s="14" t="s">
        <v>4818</v>
      </c>
      <c r="H935" s="14" t="s">
        <v>2181</v>
      </c>
      <c r="I935" s="14"/>
      <c r="J935" s="14" t="s">
        <v>2181</v>
      </c>
      <c r="K935" s="14" t="s">
        <v>4819</v>
      </c>
      <c r="L935" s="14" t="s">
        <v>4820</v>
      </c>
      <c r="M935" s="13" t="s">
        <v>4823</v>
      </c>
    </row>
    <row r="936" spans="1:13" x14ac:dyDescent="0.25">
      <c r="A936" s="16" t="s">
        <v>4824</v>
      </c>
      <c r="B936" s="14" t="s">
        <v>4825</v>
      </c>
      <c r="C936" s="14" t="s">
        <v>2177</v>
      </c>
      <c r="D936" s="14" t="s">
        <v>4815</v>
      </c>
      <c r="E936" s="14" t="s">
        <v>4816</v>
      </c>
      <c r="F936" s="14" t="s">
        <v>4817</v>
      </c>
      <c r="G936" s="14" t="s">
        <v>4818</v>
      </c>
      <c r="H936" s="14" t="s">
        <v>2181</v>
      </c>
      <c r="I936" s="14"/>
      <c r="J936" s="14" t="s">
        <v>2181</v>
      </c>
      <c r="K936" s="14" t="s">
        <v>4819</v>
      </c>
      <c r="L936" s="14" t="s">
        <v>4820</v>
      </c>
      <c r="M936" s="13" t="s">
        <v>4826</v>
      </c>
    </row>
    <row r="937" spans="1:13" x14ac:dyDescent="0.25">
      <c r="A937" s="16" t="s">
        <v>4827</v>
      </c>
      <c r="B937" s="14" t="s">
        <v>4828</v>
      </c>
      <c r="C937" s="14" t="s">
        <v>2177</v>
      </c>
      <c r="D937" s="14" t="s">
        <v>4815</v>
      </c>
      <c r="E937" s="14" t="s">
        <v>4816</v>
      </c>
      <c r="F937" s="14" t="s">
        <v>4817</v>
      </c>
      <c r="G937" s="14" t="s">
        <v>4818</v>
      </c>
      <c r="H937" s="14" t="s">
        <v>2181</v>
      </c>
      <c r="I937" s="14"/>
      <c r="J937" s="14" t="s">
        <v>2181</v>
      </c>
      <c r="K937" s="14" t="s">
        <v>4819</v>
      </c>
      <c r="L937" s="14" t="s">
        <v>4820</v>
      </c>
      <c r="M937" s="13" t="s">
        <v>4829</v>
      </c>
    </row>
    <row r="938" spans="1:13" x14ac:dyDescent="0.25">
      <c r="A938" s="16" t="s">
        <v>4830</v>
      </c>
      <c r="B938" s="14" t="s">
        <v>4831</v>
      </c>
      <c r="C938" s="14" t="s">
        <v>2177</v>
      </c>
      <c r="D938" s="14" t="s">
        <v>4815</v>
      </c>
      <c r="E938" s="14" t="s">
        <v>4816</v>
      </c>
      <c r="F938" s="14" t="s">
        <v>4817</v>
      </c>
      <c r="G938" s="14" t="s">
        <v>4818</v>
      </c>
      <c r="H938" s="14" t="s">
        <v>2181</v>
      </c>
      <c r="I938" s="14"/>
      <c r="J938" s="14" t="s">
        <v>2181</v>
      </c>
      <c r="K938" s="14" t="s">
        <v>4819</v>
      </c>
      <c r="L938" s="14" t="s">
        <v>4820</v>
      </c>
      <c r="M938" s="13" t="s">
        <v>4832</v>
      </c>
    </row>
    <row r="939" spans="1:13" x14ac:dyDescent="0.25">
      <c r="A939" s="16" t="s">
        <v>1798</v>
      </c>
      <c r="B939" s="14" t="s">
        <v>1799</v>
      </c>
      <c r="C939" s="14" t="s">
        <v>2177</v>
      </c>
      <c r="D939" s="14" t="s">
        <v>4815</v>
      </c>
      <c r="E939" s="14" t="s">
        <v>4816</v>
      </c>
      <c r="F939" s="14" t="s">
        <v>4817</v>
      </c>
      <c r="G939" s="14" t="s">
        <v>4818</v>
      </c>
      <c r="H939" s="14" t="s">
        <v>2181</v>
      </c>
      <c r="I939" s="14"/>
      <c r="J939" s="14" t="s">
        <v>2181</v>
      </c>
      <c r="K939" s="14" t="s">
        <v>4819</v>
      </c>
      <c r="L939" s="14" t="s">
        <v>4820</v>
      </c>
      <c r="M939" s="13" t="s">
        <v>4833</v>
      </c>
    </row>
    <row r="940" spans="1:13" x14ac:dyDescent="0.25">
      <c r="A940" s="16" t="s">
        <v>4834</v>
      </c>
      <c r="B940" s="14" t="s">
        <v>4835</v>
      </c>
      <c r="C940" s="14" t="s">
        <v>2177</v>
      </c>
      <c r="D940" s="14" t="s">
        <v>4815</v>
      </c>
      <c r="E940" s="14" t="s">
        <v>4816</v>
      </c>
      <c r="F940" s="14" t="s">
        <v>4817</v>
      </c>
      <c r="G940" s="14" t="s">
        <v>4818</v>
      </c>
      <c r="H940" s="14" t="s">
        <v>2181</v>
      </c>
      <c r="I940" s="14"/>
      <c r="J940" s="14" t="s">
        <v>2181</v>
      </c>
      <c r="K940" s="14" t="s">
        <v>4819</v>
      </c>
      <c r="L940" s="14" t="s">
        <v>4820</v>
      </c>
      <c r="M940" s="13" t="s">
        <v>4836</v>
      </c>
    </row>
    <row r="941" spans="1:13" x14ac:dyDescent="0.25">
      <c r="A941" s="16" t="s">
        <v>4837</v>
      </c>
      <c r="B941" s="14" t="s">
        <v>4838</v>
      </c>
      <c r="C941" s="14" t="s">
        <v>2177</v>
      </c>
      <c r="D941" s="14" t="s">
        <v>4815</v>
      </c>
      <c r="E941" s="14" t="s">
        <v>4816</v>
      </c>
      <c r="F941" s="14" t="s">
        <v>4817</v>
      </c>
      <c r="G941" s="14" t="s">
        <v>4818</v>
      </c>
      <c r="H941" s="14" t="s">
        <v>2181</v>
      </c>
      <c r="I941" s="14"/>
      <c r="J941" s="14" t="s">
        <v>2181</v>
      </c>
      <c r="K941" s="14" t="s">
        <v>4819</v>
      </c>
      <c r="L941" s="14" t="s">
        <v>4820</v>
      </c>
      <c r="M941" s="13" t="s">
        <v>4839</v>
      </c>
    </row>
    <row r="942" spans="1:13" x14ac:dyDescent="0.25">
      <c r="A942" s="16" t="s">
        <v>4840</v>
      </c>
      <c r="B942" s="14" t="s">
        <v>4841</v>
      </c>
      <c r="C942" s="14" t="s">
        <v>2177</v>
      </c>
      <c r="D942" s="14" t="s">
        <v>4815</v>
      </c>
      <c r="E942" s="14" t="s">
        <v>4816</v>
      </c>
      <c r="F942" s="14" t="s">
        <v>4817</v>
      </c>
      <c r="G942" s="14" t="s">
        <v>4818</v>
      </c>
      <c r="H942" s="14" t="s">
        <v>2181</v>
      </c>
      <c r="I942" s="14"/>
      <c r="J942" s="14" t="s">
        <v>2181</v>
      </c>
      <c r="K942" s="14" t="s">
        <v>4819</v>
      </c>
      <c r="L942" s="14" t="s">
        <v>4820</v>
      </c>
      <c r="M942" s="13" t="s">
        <v>4842</v>
      </c>
    </row>
    <row r="943" spans="1:13" x14ac:dyDescent="0.25">
      <c r="A943" s="16" t="s">
        <v>1800</v>
      </c>
      <c r="B943" s="14" t="s">
        <v>1801</v>
      </c>
      <c r="C943" s="14" t="s">
        <v>2177</v>
      </c>
      <c r="D943" s="14" t="s">
        <v>4815</v>
      </c>
      <c r="E943" s="14" t="s">
        <v>4816</v>
      </c>
      <c r="F943" s="14" t="s">
        <v>4817</v>
      </c>
      <c r="G943" s="14" t="s">
        <v>4818</v>
      </c>
      <c r="H943" s="14" t="s">
        <v>2181</v>
      </c>
      <c r="I943" s="14"/>
      <c r="J943" s="14" t="s">
        <v>2181</v>
      </c>
      <c r="K943" s="14" t="s">
        <v>4819</v>
      </c>
      <c r="L943" s="14" t="s">
        <v>4820</v>
      </c>
      <c r="M943" s="13" t="s">
        <v>4843</v>
      </c>
    </row>
    <row r="944" spans="1:13" x14ac:dyDescent="0.25">
      <c r="A944" s="16" t="s">
        <v>4844</v>
      </c>
      <c r="B944" s="14" t="s">
        <v>4845</v>
      </c>
      <c r="C944" s="14" t="s">
        <v>2177</v>
      </c>
      <c r="D944" s="14" t="s">
        <v>4815</v>
      </c>
      <c r="E944" s="14" t="s">
        <v>4816</v>
      </c>
      <c r="F944" s="14" t="s">
        <v>4817</v>
      </c>
      <c r="G944" s="14" t="s">
        <v>4818</v>
      </c>
      <c r="H944" s="14" t="s">
        <v>2181</v>
      </c>
      <c r="I944" s="14"/>
      <c r="J944" s="14" t="s">
        <v>2181</v>
      </c>
      <c r="K944" s="14" t="s">
        <v>4819</v>
      </c>
      <c r="L944" s="14" t="s">
        <v>4820</v>
      </c>
      <c r="M944" s="13" t="s">
        <v>4846</v>
      </c>
    </row>
    <row r="945" spans="1:13" x14ac:dyDescent="0.25">
      <c r="A945" s="16" t="s">
        <v>1802</v>
      </c>
      <c r="B945" s="14" t="s">
        <v>1803</v>
      </c>
      <c r="C945" s="14" t="s">
        <v>2177</v>
      </c>
      <c r="D945" s="14" t="s">
        <v>4815</v>
      </c>
      <c r="E945" s="14" t="s">
        <v>4816</v>
      </c>
      <c r="F945" s="14" t="s">
        <v>4817</v>
      </c>
      <c r="G945" s="14" t="s">
        <v>4818</v>
      </c>
      <c r="H945" s="14" t="s">
        <v>2181</v>
      </c>
      <c r="I945" s="14"/>
      <c r="J945" s="14" t="s">
        <v>2181</v>
      </c>
      <c r="K945" s="14" t="s">
        <v>4819</v>
      </c>
      <c r="L945" s="14" t="s">
        <v>4820</v>
      </c>
      <c r="M945" s="13" t="s">
        <v>4847</v>
      </c>
    </row>
    <row r="946" spans="1:13" x14ac:dyDescent="0.25">
      <c r="A946" s="16" t="s">
        <v>4848</v>
      </c>
      <c r="B946" s="14" t="s">
        <v>4849</v>
      </c>
      <c r="C946" s="14" t="s">
        <v>2177</v>
      </c>
      <c r="D946" s="14" t="s">
        <v>4815</v>
      </c>
      <c r="E946" s="14" t="s">
        <v>4816</v>
      </c>
      <c r="F946" s="14" t="s">
        <v>4817</v>
      </c>
      <c r="G946" s="14" t="s">
        <v>4818</v>
      </c>
      <c r="H946" s="14" t="s">
        <v>2181</v>
      </c>
      <c r="I946" s="14"/>
      <c r="J946" s="14" t="s">
        <v>2181</v>
      </c>
      <c r="K946" s="14" t="s">
        <v>4819</v>
      </c>
      <c r="L946" s="14" t="s">
        <v>4820</v>
      </c>
      <c r="M946" s="13" t="s">
        <v>4850</v>
      </c>
    </row>
    <row r="947" spans="1:13" x14ac:dyDescent="0.25">
      <c r="A947" s="16" t="s">
        <v>1804</v>
      </c>
      <c r="B947" s="14" t="s">
        <v>1805</v>
      </c>
      <c r="C947" s="14" t="s">
        <v>2177</v>
      </c>
      <c r="D947" s="14" t="s">
        <v>4815</v>
      </c>
      <c r="E947" s="14" t="s">
        <v>4816</v>
      </c>
      <c r="F947" s="14" t="s">
        <v>4817</v>
      </c>
      <c r="G947" s="14" t="s">
        <v>4818</v>
      </c>
      <c r="H947" s="14" t="s">
        <v>2181</v>
      </c>
      <c r="I947" s="14"/>
      <c r="J947" s="14" t="s">
        <v>2181</v>
      </c>
      <c r="K947" s="14" t="s">
        <v>4819</v>
      </c>
      <c r="L947" s="14" t="s">
        <v>4820</v>
      </c>
      <c r="M947" s="13" t="s">
        <v>4851</v>
      </c>
    </row>
    <row r="948" spans="1:13" x14ac:dyDescent="0.25">
      <c r="A948" s="16" t="s">
        <v>1806</v>
      </c>
      <c r="B948" s="14" t="s">
        <v>1807</v>
      </c>
      <c r="C948" s="14" t="s">
        <v>2177</v>
      </c>
      <c r="D948" s="14" t="s">
        <v>4815</v>
      </c>
      <c r="E948" s="14" t="s">
        <v>4816</v>
      </c>
      <c r="F948" s="14" t="s">
        <v>4817</v>
      </c>
      <c r="G948" s="14" t="s">
        <v>4818</v>
      </c>
      <c r="H948" s="14" t="s">
        <v>2181</v>
      </c>
      <c r="I948" s="14"/>
      <c r="J948" s="14" t="s">
        <v>2181</v>
      </c>
      <c r="K948" s="14" t="s">
        <v>4819</v>
      </c>
      <c r="L948" s="14" t="s">
        <v>4820</v>
      </c>
      <c r="M948" s="13" t="s">
        <v>4852</v>
      </c>
    </row>
    <row r="949" spans="1:13" x14ac:dyDescent="0.25">
      <c r="A949" s="16" t="s">
        <v>4853</v>
      </c>
      <c r="B949" s="14" t="s">
        <v>4854</v>
      </c>
      <c r="C949" s="14" t="s">
        <v>2177</v>
      </c>
      <c r="D949" s="14" t="s">
        <v>4815</v>
      </c>
      <c r="E949" s="14" t="s">
        <v>4816</v>
      </c>
      <c r="F949" s="14" t="s">
        <v>4817</v>
      </c>
      <c r="G949" s="14" t="s">
        <v>4818</v>
      </c>
      <c r="H949" s="14" t="s">
        <v>2181</v>
      </c>
      <c r="I949" s="14"/>
      <c r="J949" s="14" t="s">
        <v>2181</v>
      </c>
      <c r="K949" s="14" t="s">
        <v>4819</v>
      </c>
      <c r="L949" s="14" t="s">
        <v>4820</v>
      </c>
      <c r="M949" s="13" t="s">
        <v>4855</v>
      </c>
    </row>
    <row r="950" spans="1:13" x14ac:dyDescent="0.25">
      <c r="A950" s="16" t="s">
        <v>1808</v>
      </c>
      <c r="B950" s="14" t="s">
        <v>1809</v>
      </c>
      <c r="C950" s="14" t="s">
        <v>2177</v>
      </c>
      <c r="D950" s="14" t="s">
        <v>4815</v>
      </c>
      <c r="E950" s="14" t="s">
        <v>4816</v>
      </c>
      <c r="F950" s="14" t="s">
        <v>4817</v>
      </c>
      <c r="G950" s="14" t="s">
        <v>4818</v>
      </c>
      <c r="H950" s="14" t="s">
        <v>2181</v>
      </c>
      <c r="I950" s="14"/>
      <c r="J950" s="14" t="s">
        <v>2181</v>
      </c>
      <c r="K950" s="14" t="s">
        <v>4819</v>
      </c>
      <c r="L950" s="14" t="s">
        <v>4820</v>
      </c>
      <c r="M950" s="13" t="s">
        <v>4856</v>
      </c>
    </row>
    <row r="951" spans="1:13" x14ac:dyDescent="0.25">
      <c r="A951" s="16" t="s">
        <v>4857</v>
      </c>
      <c r="B951" s="14" t="s">
        <v>4858</v>
      </c>
      <c r="C951" s="14" t="s">
        <v>2177</v>
      </c>
      <c r="D951" s="14" t="s">
        <v>4815</v>
      </c>
      <c r="E951" s="14" t="s">
        <v>4816</v>
      </c>
      <c r="F951" s="14" t="s">
        <v>4817</v>
      </c>
      <c r="G951" s="14" t="s">
        <v>4818</v>
      </c>
      <c r="H951" s="14" t="s">
        <v>2181</v>
      </c>
      <c r="I951" s="14"/>
      <c r="J951" s="14" t="s">
        <v>2181</v>
      </c>
      <c r="K951" s="14" t="s">
        <v>4819</v>
      </c>
      <c r="L951" s="14" t="s">
        <v>4820</v>
      </c>
      <c r="M951" s="13" t="s">
        <v>4859</v>
      </c>
    </row>
    <row r="952" spans="1:13" x14ac:dyDescent="0.25">
      <c r="A952" s="16" t="s">
        <v>4860</v>
      </c>
      <c r="B952" s="14" t="s">
        <v>4861</v>
      </c>
      <c r="C952" s="14" t="s">
        <v>2177</v>
      </c>
      <c r="D952" s="14" t="s">
        <v>4815</v>
      </c>
      <c r="E952" s="14" t="s">
        <v>4816</v>
      </c>
      <c r="F952" s="14" t="s">
        <v>4817</v>
      </c>
      <c r="G952" s="14" t="s">
        <v>4818</v>
      </c>
      <c r="H952" s="14" t="s">
        <v>2181</v>
      </c>
      <c r="I952" s="14"/>
      <c r="J952" s="14" t="s">
        <v>2181</v>
      </c>
      <c r="K952" s="14" t="s">
        <v>4819</v>
      </c>
      <c r="L952" s="14" t="s">
        <v>4820</v>
      </c>
      <c r="M952" s="13" t="s">
        <v>4862</v>
      </c>
    </row>
    <row r="953" spans="1:13" x14ac:dyDescent="0.25">
      <c r="A953" s="16" t="s">
        <v>1810</v>
      </c>
      <c r="B953" s="14" t="s">
        <v>1811</v>
      </c>
      <c r="C953" s="14" t="s">
        <v>2177</v>
      </c>
      <c r="D953" s="14" t="s">
        <v>4815</v>
      </c>
      <c r="E953" s="14" t="s">
        <v>4816</v>
      </c>
      <c r="F953" s="14" t="s">
        <v>4817</v>
      </c>
      <c r="G953" s="14" t="s">
        <v>4818</v>
      </c>
      <c r="H953" s="14" t="s">
        <v>2181</v>
      </c>
      <c r="I953" s="14"/>
      <c r="J953" s="14" t="s">
        <v>2181</v>
      </c>
      <c r="K953" s="14" t="s">
        <v>4819</v>
      </c>
      <c r="L953" s="14" t="s">
        <v>4820</v>
      </c>
      <c r="M953" s="13" t="s">
        <v>4863</v>
      </c>
    </row>
    <row r="954" spans="1:13" x14ac:dyDescent="0.25">
      <c r="A954" s="16" t="s">
        <v>1812</v>
      </c>
      <c r="B954" s="14" t="s">
        <v>1813</v>
      </c>
      <c r="C954" s="14" t="s">
        <v>2177</v>
      </c>
      <c r="D954" s="14" t="s">
        <v>4815</v>
      </c>
      <c r="E954" s="14" t="s">
        <v>4816</v>
      </c>
      <c r="F954" s="14" t="s">
        <v>4817</v>
      </c>
      <c r="G954" s="14" t="s">
        <v>4818</v>
      </c>
      <c r="H954" s="14" t="s">
        <v>2181</v>
      </c>
      <c r="I954" s="14"/>
      <c r="J954" s="14" t="s">
        <v>2181</v>
      </c>
      <c r="K954" s="14" t="s">
        <v>4819</v>
      </c>
      <c r="L954" s="14" t="s">
        <v>4820</v>
      </c>
      <c r="M954" s="13" t="s">
        <v>4864</v>
      </c>
    </row>
    <row r="955" spans="1:13" x14ac:dyDescent="0.25">
      <c r="A955" s="16" t="s">
        <v>4865</v>
      </c>
      <c r="B955" s="14" t="s">
        <v>4866</v>
      </c>
      <c r="C955" s="14" t="s">
        <v>2177</v>
      </c>
      <c r="D955" s="14" t="s">
        <v>4867</v>
      </c>
      <c r="E955" s="14" t="s">
        <v>4868</v>
      </c>
      <c r="F955" s="14" t="s">
        <v>4817</v>
      </c>
      <c r="G955" s="14" t="s">
        <v>4818</v>
      </c>
      <c r="H955" s="14" t="s">
        <v>2181</v>
      </c>
      <c r="I955" s="14"/>
      <c r="J955" s="14" t="s">
        <v>2181</v>
      </c>
      <c r="K955" s="14" t="s">
        <v>4869</v>
      </c>
      <c r="L955" s="14" t="s">
        <v>4820</v>
      </c>
      <c r="M955" s="13" t="s">
        <v>4870</v>
      </c>
    </row>
    <row r="956" spans="1:13" x14ac:dyDescent="0.25">
      <c r="A956" s="16" t="s">
        <v>1814</v>
      </c>
      <c r="B956" s="14" t="s">
        <v>1815</v>
      </c>
      <c r="C956" s="14" t="s">
        <v>2177</v>
      </c>
      <c r="D956" s="14" t="s">
        <v>4871</v>
      </c>
      <c r="E956" s="14" t="s">
        <v>4872</v>
      </c>
      <c r="F956" s="14" t="s">
        <v>4817</v>
      </c>
      <c r="G956" s="14" t="s">
        <v>4818</v>
      </c>
      <c r="H956" s="14" t="s">
        <v>2181</v>
      </c>
      <c r="I956" s="14"/>
      <c r="J956" s="14" t="s">
        <v>2181</v>
      </c>
      <c r="K956" s="14" t="s">
        <v>4873</v>
      </c>
      <c r="L956" s="14" t="s">
        <v>4820</v>
      </c>
      <c r="M956" s="13" t="s">
        <v>4874</v>
      </c>
    </row>
    <row r="957" spans="1:13" x14ac:dyDescent="0.25">
      <c r="A957" s="16" t="s">
        <v>140</v>
      </c>
      <c r="B957" s="14" t="s">
        <v>1816</v>
      </c>
      <c r="C957" s="14" t="s">
        <v>2177</v>
      </c>
      <c r="D957" s="14" t="s">
        <v>4875</v>
      </c>
      <c r="E957" s="14" t="s">
        <v>4876</v>
      </c>
      <c r="F957" s="14" t="s">
        <v>4817</v>
      </c>
      <c r="G957" s="14" t="s">
        <v>4818</v>
      </c>
      <c r="H957" s="14" t="s">
        <v>2181</v>
      </c>
      <c r="I957" s="14"/>
      <c r="J957" s="14" t="s">
        <v>2181</v>
      </c>
      <c r="K957" s="14" t="s">
        <v>4877</v>
      </c>
      <c r="L957" s="14" t="s">
        <v>4820</v>
      </c>
      <c r="M957" s="13" t="s">
        <v>1041</v>
      </c>
    </row>
    <row r="958" spans="1:13" x14ac:dyDescent="0.25">
      <c r="A958" s="16" t="s">
        <v>4878</v>
      </c>
      <c r="B958" s="14" t="s">
        <v>4879</v>
      </c>
      <c r="C958" s="14" t="s">
        <v>2177</v>
      </c>
      <c r="D958" s="14" t="s">
        <v>4880</v>
      </c>
      <c r="E958" s="14" t="s">
        <v>4881</v>
      </c>
      <c r="F958" s="14" t="s">
        <v>4817</v>
      </c>
      <c r="G958" s="14" t="s">
        <v>4818</v>
      </c>
      <c r="H958" s="14" t="s">
        <v>2181</v>
      </c>
      <c r="I958" s="14"/>
      <c r="J958" s="14" t="s">
        <v>2181</v>
      </c>
      <c r="K958" s="14" t="s">
        <v>4882</v>
      </c>
      <c r="L958" s="14" t="s">
        <v>4820</v>
      </c>
      <c r="M958" s="13" t="s">
        <v>4883</v>
      </c>
    </row>
    <row r="959" spans="1:13" x14ac:dyDescent="0.25">
      <c r="A959" s="16" t="s">
        <v>4884</v>
      </c>
      <c r="B959" s="14" t="s">
        <v>4885</v>
      </c>
      <c r="C959" s="14" t="s">
        <v>2177</v>
      </c>
      <c r="D959" s="14" t="s">
        <v>4880</v>
      </c>
      <c r="E959" s="14" t="s">
        <v>4881</v>
      </c>
      <c r="F959" s="14" t="s">
        <v>4817</v>
      </c>
      <c r="G959" s="14" t="s">
        <v>4818</v>
      </c>
      <c r="H959" s="14" t="s">
        <v>2181</v>
      </c>
      <c r="I959" s="14"/>
      <c r="J959" s="14" t="s">
        <v>2181</v>
      </c>
      <c r="K959" s="14" t="s">
        <v>4882</v>
      </c>
      <c r="L959" s="14" t="s">
        <v>4820</v>
      </c>
      <c r="M959" s="13" t="s">
        <v>4886</v>
      </c>
    </row>
    <row r="960" spans="1:13" x14ac:dyDescent="0.25">
      <c r="A960" s="16" t="s">
        <v>4887</v>
      </c>
      <c r="B960" s="14" t="s">
        <v>4888</v>
      </c>
      <c r="C960" s="14" t="s">
        <v>2177</v>
      </c>
      <c r="D960" s="14" t="s">
        <v>4880</v>
      </c>
      <c r="E960" s="14" t="s">
        <v>4881</v>
      </c>
      <c r="F960" s="14" t="s">
        <v>4817</v>
      </c>
      <c r="G960" s="14" t="s">
        <v>4818</v>
      </c>
      <c r="H960" s="14" t="s">
        <v>2181</v>
      </c>
      <c r="I960" s="14"/>
      <c r="J960" s="14" t="s">
        <v>2181</v>
      </c>
      <c r="K960" s="14" t="s">
        <v>4882</v>
      </c>
      <c r="L960" s="14" t="s">
        <v>4820</v>
      </c>
      <c r="M960" s="13" t="s">
        <v>4889</v>
      </c>
    </row>
    <row r="961" spans="1:13" x14ac:dyDescent="0.25">
      <c r="A961" s="16" t="s">
        <v>4890</v>
      </c>
      <c r="B961" s="14" t="s">
        <v>4891</v>
      </c>
      <c r="C961" s="14" t="s">
        <v>2177</v>
      </c>
      <c r="D961" s="14" t="s">
        <v>4892</v>
      </c>
      <c r="E961" s="14" t="s">
        <v>4893</v>
      </c>
      <c r="F961" s="14" t="s">
        <v>4817</v>
      </c>
      <c r="G961" s="14" t="s">
        <v>4818</v>
      </c>
      <c r="H961" s="14" t="s">
        <v>2181</v>
      </c>
      <c r="I961" s="14"/>
      <c r="J961" s="14" t="s">
        <v>2181</v>
      </c>
      <c r="K961" s="14" t="s">
        <v>4894</v>
      </c>
      <c r="L961" s="14" t="s">
        <v>4820</v>
      </c>
      <c r="M961" s="13" t="s">
        <v>4895</v>
      </c>
    </row>
    <row r="962" spans="1:13" x14ac:dyDescent="0.25">
      <c r="A962" s="16" t="s">
        <v>4896</v>
      </c>
      <c r="B962" s="14" t="s">
        <v>4897</v>
      </c>
      <c r="C962" s="14" t="s">
        <v>2177</v>
      </c>
      <c r="D962" s="14" t="s">
        <v>4892</v>
      </c>
      <c r="E962" s="14" t="s">
        <v>4893</v>
      </c>
      <c r="F962" s="14" t="s">
        <v>4817</v>
      </c>
      <c r="G962" s="14" t="s">
        <v>4818</v>
      </c>
      <c r="H962" s="14" t="s">
        <v>2181</v>
      </c>
      <c r="I962" s="14"/>
      <c r="J962" s="14" t="s">
        <v>2181</v>
      </c>
      <c r="K962" s="14" t="s">
        <v>4894</v>
      </c>
      <c r="L962" s="14" t="s">
        <v>4820</v>
      </c>
      <c r="M962" s="13" t="s">
        <v>4898</v>
      </c>
    </row>
    <row r="963" spans="1:13" x14ac:dyDescent="0.25">
      <c r="A963" s="16" t="s">
        <v>1817</v>
      </c>
      <c r="B963" s="14" t="s">
        <v>1818</v>
      </c>
      <c r="C963" s="14" t="s">
        <v>2177</v>
      </c>
      <c r="D963" s="14" t="s">
        <v>4899</v>
      </c>
      <c r="E963" s="14" t="s">
        <v>4900</v>
      </c>
      <c r="F963" s="14" t="s">
        <v>4817</v>
      </c>
      <c r="G963" s="14" t="s">
        <v>4818</v>
      </c>
      <c r="H963" s="14" t="s">
        <v>2181</v>
      </c>
      <c r="I963" s="14"/>
      <c r="J963" s="14" t="s">
        <v>2181</v>
      </c>
      <c r="K963" s="14" t="s">
        <v>4901</v>
      </c>
      <c r="L963" s="14" t="s">
        <v>4820</v>
      </c>
      <c r="M963" s="13" t="s">
        <v>4902</v>
      </c>
    </row>
    <row r="964" spans="1:13" x14ac:dyDescent="0.25">
      <c r="A964" s="16" t="s">
        <v>4903</v>
      </c>
      <c r="B964" s="14" t="s">
        <v>4904</v>
      </c>
      <c r="C964" s="14" t="s">
        <v>2177</v>
      </c>
      <c r="D964" s="14" t="s">
        <v>4905</v>
      </c>
      <c r="E964" s="14" t="s">
        <v>4906</v>
      </c>
      <c r="F964" s="14" t="s">
        <v>4817</v>
      </c>
      <c r="G964" s="14" t="s">
        <v>4818</v>
      </c>
      <c r="H964" s="14" t="s">
        <v>2181</v>
      </c>
      <c r="I964" s="14"/>
      <c r="J964" s="14" t="s">
        <v>2181</v>
      </c>
      <c r="K964" s="14" t="s">
        <v>4907</v>
      </c>
      <c r="L964" s="14" t="s">
        <v>4820</v>
      </c>
      <c r="M964" s="13" t="s">
        <v>4908</v>
      </c>
    </row>
    <row r="965" spans="1:13" x14ac:dyDescent="0.25">
      <c r="A965" s="16" t="s">
        <v>4909</v>
      </c>
      <c r="B965" s="14" t="s">
        <v>4910</v>
      </c>
      <c r="C965" s="14" t="s">
        <v>2177</v>
      </c>
      <c r="D965" s="14" t="s">
        <v>4905</v>
      </c>
      <c r="E965" s="14" t="s">
        <v>4906</v>
      </c>
      <c r="F965" s="14" t="s">
        <v>4817</v>
      </c>
      <c r="G965" s="14" t="s">
        <v>4818</v>
      </c>
      <c r="H965" s="14" t="s">
        <v>2181</v>
      </c>
      <c r="I965" s="14"/>
      <c r="J965" s="14" t="s">
        <v>2181</v>
      </c>
      <c r="K965" s="14" t="s">
        <v>4907</v>
      </c>
      <c r="L965" s="14" t="s">
        <v>4820</v>
      </c>
      <c r="M965" s="13" t="s">
        <v>4911</v>
      </c>
    </row>
    <row r="966" spans="1:13" x14ac:dyDescent="0.25">
      <c r="A966" s="16" t="s">
        <v>4912</v>
      </c>
      <c r="B966" s="14" t="s">
        <v>4913</v>
      </c>
      <c r="C966" s="14" t="s">
        <v>2177</v>
      </c>
      <c r="D966" s="14" t="s">
        <v>4905</v>
      </c>
      <c r="E966" s="14" t="s">
        <v>4906</v>
      </c>
      <c r="F966" s="14" t="s">
        <v>4817</v>
      </c>
      <c r="G966" s="14" t="s">
        <v>4818</v>
      </c>
      <c r="H966" s="14" t="s">
        <v>2181</v>
      </c>
      <c r="I966" s="14"/>
      <c r="J966" s="14" t="s">
        <v>2181</v>
      </c>
      <c r="K966" s="14" t="s">
        <v>4907</v>
      </c>
      <c r="L966" s="14" t="s">
        <v>4820</v>
      </c>
      <c r="M966" s="13" t="s">
        <v>4914</v>
      </c>
    </row>
    <row r="967" spans="1:13" x14ac:dyDescent="0.25">
      <c r="A967" s="16" t="s">
        <v>4915</v>
      </c>
      <c r="B967" s="14" t="s">
        <v>4916</v>
      </c>
      <c r="C967" s="14" t="s">
        <v>2177</v>
      </c>
      <c r="D967" s="14" t="s">
        <v>4905</v>
      </c>
      <c r="E967" s="14" t="s">
        <v>4906</v>
      </c>
      <c r="F967" s="14" t="s">
        <v>4817</v>
      </c>
      <c r="G967" s="14" t="s">
        <v>4818</v>
      </c>
      <c r="H967" s="14" t="s">
        <v>2181</v>
      </c>
      <c r="I967" s="14"/>
      <c r="J967" s="14" t="s">
        <v>2181</v>
      </c>
      <c r="K967" s="14" t="s">
        <v>4907</v>
      </c>
      <c r="L967" s="14" t="s">
        <v>4820</v>
      </c>
      <c r="M967" s="13" t="s">
        <v>4917</v>
      </c>
    </row>
    <row r="968" spans="1:13" x14ac:dyDescent="0.25">
      <c r="A968" s="16" t="s">
        <v>4918</v>
      </c>
      <c r="B968" s="14" t="s">
        <v>4919</v>
      </c>
      <c r="C968" s="14" t="s">
        <v>2177</v>
      </c>
      <c r="D968" s="14" t="s">
        <v>4920</v>
      </c>
      <c r="E968" s="14" t="s">
        <v>4921</v>
      </c>
      <c r="F968" s="14" t="s">
        <v>4817</v>
      </c>
      <c r="G968" s="14" t="s">
        <v>4818</v>
      </c>
      <c r="H968" s="14" t="s">
        <v>2181</v>
      </c>
      <c r="I968" s="14"/>
      <c r="J968" s="14" t="s">
        <v>2181</v>
      </c>
      <c r="K968" s="14" t="s">
        <v>4922</v>
      </c>
      <c r="L968" s="14" t="s">
        <v>4820</v>
      </c>
      <c r="M968" s="13" t="s">
        <v>4923</v>
      </c>
    </row>
    <row r="969" spans="1:13" x14ac:dyDescent="0.25">
      <c r="A969" s="16" t="s">
        <v>1819</v>
      </c>
      <c r="B969" s="14" t="s">
        <v>1820</v>
      </c>
      <c r="C969" s="14" t="s">
        <v>2177</v>
      </c>
      <c r="D969" s="14" t="s">
        <v>4924</v>
      </c>
      <c r="E969" s="14" t="s">
        <v>4925</v>
      </c>
      <c r="F969" s="14" t="s">
        <v>4817</v>
      </c>
      <c r="G969" s="14" t="s">
        <v>4818</v>
      </c>
      <c r="H969" s="14" t="s">
        <v>2181</v>
      </c>
      <c r="I969" s="14"/>
      <c r="J969" s="14" t="s">
        <v>2181</v>
      </c>
      <c r="K969" s="14" t="s">
        <v>4926</v>
      </c>
      <c r="L969" s="14" t="s">
        <v>4820</v>
      </c>
      <c r="M969" s="13" t="s">
        <v>4927</v>
      </c>
    </row>
    <row r="970" spans="1:13" x14ac:dyDescent="0.25">
      <c r="A970" s="16" t="s">
        <v>4928</v>
      </c>
      <c r="B970" s="14" t="s">
        <v>4929</v>
      </c>
      <c r="C970" s="14" t="s">
        <v>2177</v>
      </c>
      <c r="D970" s="14" t="s">
        <v>4924</v>
      </c>
      <c r="E970" s="14" t="s">
        <v>4925</v>
      </c>
      <c r="F970" s="14" t="s">
        <v>4817</v>
      </c>
      <c r="G970" s="14" t="s">
        <v>4818</v>
      </c>
      <c r="H970" s="14" t="s">
        <v>2181</v>
      </c>
      <c r="I970" s="14"/>
      <c r="J970" s="14" t="s">
        <v>2181</v>
      </c>
      <c r="K970" s="14" t="s">
        <v>4926</v>
      </c>
      <c r="L970" s="14" t="s">
        <v>4820</v>
      </c>
      <c r="M970" s="13" t="s">
        <v>4930</v>
      </c>
    </row>
    <row r="971" spans="1:13" x14ac:dyDescent="0.25">
      <c r="A971" s="16" t="s">
        <v>4931</v>
      </c>
      <c r="B971" s="14" t="s">
        <v>4932</v>
      </c>
      <c r="C971" s="14" t="s">
        <v>2177</v>
      </c>
      <c r="D971" s="14" t="s">
        <v>4924</v>
      </c>
      <c r="E971" s="14" t="s">
        <v>4925</v>
      </c>
      <c r="F971" s="14" t="s">
        <v>4817</v>
      </c>
      <c r="G971" s="14" t="s">
        <v>4818</v>
      </c>
      <c r="H971" s="14" t="s">
        <v>2181</v>
      </c>
      <c r="I971" s="14"/>
      <c r="J971" s="14" t="s">
        <v>2181</v>
      </c>
      <c r="K971" s="14" t="s">
        <v>4926</v>
      </c>
      <c r="L971" s="14" t="s">
        <v>4820</v>
      </c>
      <c r="M971" s="13" t="s">
        <v>4933</v>
      </c>
    </row>
    <row r="972" spans="1:13" x14ac:dyDescent="0.25">
      <c r="A972" s="16" t="s">
        <v>4934</v>
      </c>
      <c r="B972" s="14" t="s">
        <v>4935</v>
      </c>
      <c r="C972" s="14" t="s">
        <v>2177</v>
      </c>
      <c r="D972" s="14" t="s">
        <v>4936</v>
      </c>
      <c r="E972" s="14" t="s">
        <v>4937</v>
      </c>
      <c r="F972" s="14" t="s">
        <v>4817</v>
      </c>
      <c r="G972" s="14" t="s">
        <v>4818</v>
      </c>
      <c r="H972" s="14" t="s">
        <v>2181</v>
      </c>
      <c r="I972" s="14"/>
      <c r="J972" s="14" t="s">
        <v>2181</v>
      </c>
      <c r="K972" s="14" t="s">
        <v>4938</v>
      </c>
      <c r="L972" s="14" t="s">
        <v>4820</v>
      </c>
      <c r="M972" s="13" t="s">
        <v>4939</v>
      </c>
    </row>
    <row r="973" spans="1:13" x14ac:dyDescent="0.25">
      <c r="A973" s="16" t="s">
        <v>1821</v>
      </c>
      <c r="B973" s="14" t="s">
        <v>1822</v>
      </c>
      <c r="C973" s="14" t="s">
        <v>2177</v>
      </c>
      <c r="D973" s="14" t="s">
        <v>4936</v>
      </c>
      <c r="E973" s="14" t="s">
        <v>4937</v>
      </c>
      <c r="F973" s="14" t="s">
        <v>4817</v>
      </c>
      <c r="G973" s="14" t="s">
        <v>4818</v>
      </c>
      <c r="H973" s="14" t="s">
        <v>2181</v>
      </c>
      <c r="I973" s="14"/>
      <c r="J973" s="14" t="s">
        <v>2181</v>
      </c>
      <c r="K973" s="14" t="s">
        <v>4938</v>
      </c>
      <c r="L973" s="14" t="s">
        <v>4820</v>
      </c>
      <c r="M973" s="13" t="s">
        <v>4940</v>
      </c>
    </row>
    <row r="974" spans="1:13" x14ac:dyDescent="0.25">
      <c r="A974" s="16" t="s">
        <v>4941</v>
      </c>
      <c r="B974" s="14" t="s">
        <v>4942</v>
      </c>
      <c r="C974" s="14" t="s">
        <v>2177</v>
      </c>
      <c r="D974" s="14" t="s">
        <v>4936</v>
      </c>
      <c r="E974" s="14" t="s">
        <v>4937</v>
      </c>
      <c r="F974" s="14" t="s">
        <v>4817</v>
      </c>
      <c r="G974" s="14" t="s">
        <v>4818</v>
      </c>
      <c r="H974" s="14" t="s">
        <v>2181</v>
      </c>
      <c r="I974" s="14"/>
      <c r="J974" s="14" t="s">
        <v>2181</v>
      </c>
      <c r="K974" s="14" t="s">
        <v>4938</v>
      </c>
      <c r="L974" s="14" t="s">
        <v>4820</v>
      </c>
      <c r="M974" s="13" t="s">
        <v>4943</v>
      </c>
    </row>
    <row r="975" spans="1:13" x14ac:dyDescent="0.25">
      <c r="A975" s="16" t="s">
        <v>4944</v>
      </c>
      <c r="B975" s="14" t="s">
        <v>4945</v>
      </c>
      <c r="C975" s="14" t="s">
        <v>2177</v>
      </c>
      <c r="D975" s="14" t="s">
        <v>4936</v>
      </c>
      <c r="E975" s="14" t="s">
        <v>4937</v>
      </c>
      <c r="F975" s="14" t="s">
        <v>4817</v>
      </c>
      <c r="G975" s="14" t="s">
        <v>4818</v>
      </c>
      <c r="H975" s="14" t="s">
        <v>2181</v>
      </c>
      <c r="I975" s="14"/>
      <c r="J975" s="14" t="s">
        <v>2181</v>
      </c>
      <c r="K975" s="14" t="s">
        <v>4938</v>
      </c>
      <c r="L975" s="14" t="s">
        <v>4820</v>
      </c>
      <c r="M975" s="13" t="s">
        <v>4946</v>
      </c>
    </row>
    <row r="976" spans="1:13" x14ac:dyDescent="0.25">
      <c r="A976" s="16" t="s">
        <v>1823</v>
      </c>
      <c r="B976" s="14" t="s">
        <v>1824</v>
      </c>
      <c r="C976" s="14" t="s">
        <v>2177</v>
      </c>
      <c r="D976" s="14" t="s">
        <v>4936</v>
      </c>
      <c r="E976" s="14" t="s">
        <v>4937</v>
      </c>
      <c r="F976" s="14" t="s">
        <v>4817</v>
      </c>
      <c r="G976" s="14" t="s">
        <v>4818</v>
      </c>
      <c r="H976" s="14" t="s">
        <v>2181</v>
      </c>
      <c r="I976" s="14"/>
      <c r="J976" s="14" t="s">
        <v>2181</v>
      </c>
      <c r="K976" s="14" t="s">
        <v>4938</v>
      </c>
      <c r="L976" s="14" t="s">
        <v>4820</v>
      </c>
      <c r="M976" s="13" t="s">
        <v>4947</v>
      </c>
    </row>
    <row r="977" spans="1:13" x14ac:dyDescent="0.25">
      <c r="A977" s="16" t="s">
        <v>4948</v>
      </c>
      <c r="B977" s="14" t="s">
        <v>4949</v>
      </c>
      <c r="C977" s="14" t="s">
        <v>2177</v>
      </c>
      <c r="D977" s="14" t="s">
        <v>4936</v>
      </c>
      <c r="E977" s="14" t="s">
        <v>4937</v>
      </c>
      <c r="F977" s="14" t="s">
        <v>4817</v>
      </c>
      <c r="G977" s="14" t="s">
        <v>4818</v>
      </c>
      <c r="H977" s="14" t="s">
        <v>2181</v>
      </c>
      <c r="I977" s="14"/>
      <c r="J977" s="14" t="s">
        <v>2181</v>
      </c>
      <c r="K977" s="14" t="s">
        <v>4938</v>
      </c>
      <c r="L977" s="14" t="s">
        <v>4820</v>
      </c>
      <c r="M977" s="13" t="s">
        <v>4950</v>
      </c>
    </row>
    <row r="978" spans="1:13" x14ac:dyDescent="0.25">
      <c r="A978" s="16" t="s">
        <v>4951</v>
      </c>
      <c r="B978" s="14" t="s">
        <v>4952</v>
      </c>
      <c r="C978" s="14" t="s">
        <v>2177</v>
      </c>
      <c r="D978" s="14" t="s">
        <v>4936</v>
      </c>
      <c r="E978" s="14" t="s">
        <v>4937</v>
      </c>
      <c r="F978" s="14" t="s">
        <v>4817</v>
      </c>
      <c r="G978" s="14" t="s">
        <v>4818</v>
      </c>
      <c r="H978" s="14" t="s">
        <v>2181</v>
      </c>
      <c r="I978" s="14"/>
      <c r="J978" s="14" t="s">
        <v>2181</v>
      </c>
      <c r="K978" s="14" t="s">
        <v>4938</v>
      </c>
      <c r="L978" s="14" t="s">
        <v>4820</v>
      </c>
      <c r="M978" s="13" t="s">
        <v>4953</v>
      </c>
    </row>
    <row r="979" spans="1:13" x14ac:dyDescent="0.25">
      <c r="A979" s="16" t="s">
        <v>1825</v>
      </c>
      <c r="B979" s="14" t="s">
        <v>1826</v>
      </c>
      <c r="C979" s="14" t="s">
        <v>2177</v>
      </c>
      <c r="D979" s="14" t="s">
        <v>4936</v>
      </c>
      <c r="E979" s="14" t="s">
        <v>4937</v>
      </c>
      <c r="F979" s="14" t="s">
        <v>4817</v>
      </c>
      <c r="G979" s="14" t="s">
        <v>4818</v>
      </c>
      <c r="H979" s="14" t="s">
        <v>2181</v>
      </c>
      <c r="I979" s="14"/>
      <c r="J979" s="14" t="s">
        <v>2181</v>
      </c>
      <c r="K979" s="14" t="s">
        <v>4938</v>
      </c>
      <c r="L979" s="14" t="s">
        <v>4820</v>
      </c>
      <c r="M979" s="13" t="s">
        <v>4954</v>
      </c>
    </row>
    <row r="980" spans="1:13" x14ac:dyDescent="0.25">
      <c r="A980" s="16" t="s">
        <v>1827</v>
      </c>
      <c r="B980" s="14" t="s">
        <v>1828</v>
      </c>
      <c r="C980" s="14" t="s">
        <v>2177</v>
      </c>
      <c r="D980" s="14" t="s">
        <v>4936</v>
      </c>
      <c r="E980" s="14" t="s">
        <v>4937</v>
      </c>
      <c r="F980" s="14" t="s">
        <v>4817</v>
      </c>
      <c r="G980" s="14" t="s">
        <v>4818</v>
      </c>
      <c r="H980" s="14" t="s">
        <v>2181</v>
      </c>
      <c r="I980" s="14"/>
      <c r="J980" s="14" t="s">
        <v>2181</v>
      </c>
      <c r="K980" s="14" t="s">
        <v>4938</v>
      </c>
      <c r="L980" s="14" t="s">
        <v>4820</v>
      </c>
      <c r="M980" s="13" t="s">
        <v>4955</v>
      </c>
    </row>
    <row r="981" spans="1:13" x14ac:dyDescent="0.25">
      <c r="A981" s="16" t="s">
        <v>4956</v>
      </c>
      <c r="B981" s="14" t="s">
        <v>4957</v>
      </c>
      <c r="C981" s="14" t="s">
        <v>2177</v>
      </c>
      <c r="D981" s="14" t="s">
        <v>4936</v>
      </c>
      <c r="E981" s="14" t="s">
        <v>4937</v>
      </c>
      <c r="F981" s="14" t="s">
        <v>4817</v>
      </c>
      <c r="G981" s="14" t="s">
        <v>4818</v>
      </c>
      <c r="H981" s="14" t="s">
        <v>2181</v>
      </c>
      <c r="I981" s="14"/>
      <c r="J981" s="14" t="s">
        <v>2181</v>
      </c>
      <c r="K981" s="14" t="s">
        <v>4938</v>
      </c>
      <c r="L981" s="14" t="s">
        <v>4820</v>
      </c>
      <c r="M981" s="13" t="s">
        <v>4958</v>
      </c>
    </row>
    <row r="982" spans="1:13" x14ac:dyDescent="0.25">
      <c r="A982" s="16" t="s">
        <v>4959</v>
      </c>
      <c r="B982" s="14" t="s">
        <v>4960</v>
      </c>
      <c r="C982" s="14" t="s">
        <v>2177</v>
      </c>
      <c r="D982" s="14" t="s">
        <v>4936</v>
      </c>
      <c r="E982" s="14" t="s">
        <v>4937</v>
      </c>
      <c r="F982" s="14" t="s">
        <v>4817</v>
      </c>
      <c r="G982" s="14" t="s">
        <v>4818</v>
      </c>
      <c r="H982" s="14" t="s">
        <v>2181</v>
      </c>
      <c r="I982" s="14"/>
      <c r="J982" s="14" t="s">
        <v>2181</v>
      </c>
      <c r="K982" s="14" t="s">
        <v>4938</v>
      </c>
      <c r="L982" s="14" t="s">
        <v>4820</v>
      </c>
      <c r="M982" s="13" t="s">
        <v>4961</v>
      </c>
    </row>
    <row r="983" spans="1:13" x14ac:dyDescent="0.25">
      <c r="A983" s="16" t="s">
        <v>4962</v>
      </c>
      <c r="B983" s="14" t="s">
        <v>4963</v>
      </c>
      <c r="C983" s="14" t="s">
        <v>2177</v>
      </c>
      <c r="D983" s="14" t="s">
        <v>4936</v>
      </c>
      <c r="E983" s="14" t="s">
        <v>4937</v>
      </c>
      <c r="F983" s="14" t="s">
        <v>4817</v>
      </c>
      <c r="G983" s="14" t="s">
        <v>4818</v>
      </c>
      <c r="H983" s="14" t="s">
        <v>2181</v>
      </c>
      <c r="I983" s="14"/>
      <c r="J983" s="14" t="s">
        <v>2181</v>
      </c>
      <c r="K983" s="14" t="s">
        <v>4938</v>
      </c>
      <c r="L983" s="14" t="s">
        <v>4820</v>
      </c>
      <c r="M983" s="13" t="s">
        <v>4964</v>
      </c>
    </row>
    <row r="984" spans="1:13" x14ac:dyDescent="0.25">
      <c r="A984" s="16" t="s">
        <v>4965</v>
      </c>
      <c r="B984" s="14" t="s">
        <v>4966</v>
      </c>
      <c r="C984" s="14" t="s">
        <v>2177</v>
      </c>
      <c r="D984" s="14" t="s">
        <v>4936</v>
      </c>
      <c r="E984" s="14" t="s">
        <v>4937</v>
      </c>
      <c r="F984" s="14" t="s">
        <v>4817</v>
      </c>
      <c r="G984" s="14" t="s">
        <v>4818</v>
      </c>
      <c r="H984" s="14" t="s">
        <v>2181</v>
      </c>
      <c r="I984" s="14"/>
      <c r="J984" s="14" t="s">
        <v>2181</v>
      </c>
      <c r="K984" s="14" t="s">
        <v>4938</v>
      </c>
      <c r="L984" s="14" t="s">
        <v>4820</v>
      </c>
      <c r="M984" s="13" t="s">
        <v>2719</v>
      </c>
    </row>
    <row r="985" spans="1:13" x14ac:dyDescent="0.25">
      <c r="A985" s="16" t="s">
        <v>4967</v>
      </c>
      <c r="B985" s="14" t="s">
        <v>4968</v>
      </c>
      <c r="C985" s="14" t="s">
        <v>2177</v>
      </c>
      <c r="D985" s="14" t="s">
        <v>4936</v>
      </c>
      <c r="E985" s="14" t="s">
        <v>4937</v>
      </c>
      <c r="F985" s="14" t="s">
        <v>4817</v>
      </c>
      <c r="G985" s="14" t="s">
        <v>4818</v>
      </c>
      <c r="H985" s="14" t="s">
        <v>2181</v>
      </c>
      <c r="I985" s="14"/>
      <c r="J985" s="14" t="s">
        <v>2181</v>
      </c>
      <c r="K985" s="14" t="s">
        <v>4938</v>
      </c>
      <c r="L985" s="14" t="s">
        <v>4820</v>
      </c>
      <c r="M985" s="13" t="s">
        <v>4969</v>
      </c>
    </row>
    <row r="986" spans="1:13" x14ac:dyDescent="0.25">
      <c r="A986" s="16" t="s">
        <v>4970</v>
      </c>
      <c r="B986" s="14" t="s">
        <v>4971</v>
      </c>
      <c r="C986" s="14" t="s">
        <v>2177</v>
      </c>
      <c r="D986" s="14" t="s">
        <v>4936</v>
      </c>
      <c r="E986" s="14" t="s">
        <v>4937</v>
      </c>
      <c r="F986" s="14" t="s">
        <v>4817</v>
      </c>
      <c r="G986" s="14" t="s">
        <v>4818</v>
      </c>
      <c r="H986" s="14" t="s">
        <v>2181</v>
      </c>
      <c r="I986" s="14"/>
      <c r="J986" s="14" t="s">
        <v>2181</v>
      </c>
      <c r="K986" s="14" t="s">
        <v>4938</v>
      </c>
      <c r="L986" s="14" t="s">
        <v>4820</v>
      </c>
      <c r="M986" s="13" t="s">
        <v>4972</v>
      </c>
    </row>
    <row r="987" spans="1:13" x14ac:dyDescent="0.25">
      <c r="A987" s="16" t="s">
        <v>4973</v>
      </c>
      <c r="B987" s="14" t="s">
        <v>4974</v>
      </c>
      <c r="C987" s="14" t="s">
        <v>2177</v>
      </c>
      <c r="D987" s="14" t="s">
        <v>4936</v>
      </c>
      <c r="E987" s="14" t="s">
        <v>4937</v>
      </c>
      <c r="F987" s="14" t="s">
        <v>4817</v>
      </c>
      <c r="G987" s="14" t="s">
        <v>4818</v>
      </c>
      <c r="H987" s="14" t="s">
        <v>2181</v>
      </c>
      <c r="I987" s="14"/>
      <c r="J987" s="14" t="s">
        <v>2181</v>
      </c>
      <c r="K987" s="14" t="s">
        <v>4938</v>
      </c>
      <c r="L987" s="14" t="s">
        <v>4820</v>
      </c>
      <c r="M987" s="13" t="s">
        <v>4975</v>
      </c>
    </row>
    <row r="988" spans="1:13" x14ac:dyDescent="0.25">
      <c r="A988" s="16" t="s">
        <v>4976</v>
      </c>
      <c r="B988" s="14" t="s">
        <v>4977</v>
      </c>
      <c r="C988" s="14" t="s">
        <v>2177</v>
      </c>
      <c r="D988" s="14" t="s">
        <v>4936</v>
      </c>
      <c r="E988" s="14" t="s">
        <v>4937</v>
      </c>
      <c r="F988" s="14" t="s">
        <v>4817</v>
      </c>
      <c r="G988" s="14" t="s">
        <v>4818</v>
      </c>
      <c r="H988" s="14" t="s">
        <v>2181</v>
      </c>
      <c r="I988" s="14"/>
      <c r="J988" s="14" t="s">
        <v>2181</v>
      </c>
      <c r="K988" s="14" t="s">
        <v>4938</v>
      </c>
      <c r="L988" s="14" t="s">
        <v>4820</v>
      </c>
      <c r="M988" s="13" t="s">
        <v>4978</v>
      </c>
    </row>
    <row r="989" spans="1:13" x14ac:dyDescent="0.25">
      <c r="A989" s="16" t="s">
        <v>4979</v>
      </c>
      <c r="B989" s="14" t="s">
        <v>4980</v>
      </c>
      <c r="C989" s="14" t="s">
        <v>2177</v>
      </c>
      <c r="D989" s="14" t="s">
        <v>4936</v>
      </c>
      <c r="E989" s="14" t="s">
        <v>4937</v>
      </c>
      <c r="F989" s="14" t="s">
        <v>4817</v>
      </c>
      <c r="G989" s="14" t="s">
        <v>4818</v>
      </c>
      <c r="H989" s="14" t="s">
        <v>2181</v>
      </c>
      <c r="I989" s="14"/>
      <c r="J989" s="14" t="s">
        <v>2181</v>
      </c>
      <c r="K989" s="14" t="s">
        <v>4938</v>
      </c>
      <c r="L989" s="14" t="s">
        <v>4820</v>
      </c>
      <c r="M989" s="13" t="s">
        <v>4981</v>
      </c>
    </row>
    <row r="990" spans="1:13" x14ac:dyDescent="0.25">
      <c r="A990" s="16" t="s">
        <v>1829</v>
      </c>
      <c r="B990" s="14" t="s">
        <v>1830</v>
      </c>
      <c r="C990" s="14" t="s">
        <v>2177</v>
      </c>
      <c r="D990" s="14" t="s">
        <v>4936</v>
      </c>
      <c r="E990" s="14" t="s">
        <v>4937</v>
      </c>
      <c r="F990" s="14" t="s">
        <v>4817</v>
      </c>
      <c r="G990" s="14" t="s">
        <v>4818</v>
      </c>
      <c r="H990" s="14" t="s">
        <v>2181</v>
      </c>
      <c r="I990" s="14"/>
      <c r="J990" s="14" t="s">
        <v>2181</v>
      </c>
      <c r="K990" s="14" t="s">
        <v>4938</v>
      </c>
      <c r="L990" s="14" t="s">
        <v>4820</v>
      </c>
      <c r="M990" s="13" t="s">
        <v>4982</v>
      </c>
    </row>
    <row r="991" spans="1:13" x14ac:dyDescent="0.25">
      <c r="A991" s="16" t="s">
        <v>4983</v>
      </c>
      <c r="B991" s="14" t="s">
        <v>4984</v>
      </c>
      <c r="C991" s="14" t="s">
        <v>2177</v>
      </c>
      <c r="D991" s="14" t="s">
        <v>4936</v>
      </c>
      <c r="E991" s="14" t="s">
        <v>4937</v>
      </c>
      <c r="F991" s="14" t="s">
        <v>4817</v>
      </c>
      <c r="G991" s="14" t="s">
        <v>4818</v>
      </c>
      <c r="H991" s="14" t="s">
        <v>2181</v>
      </c>
      <c r="I991" s="14"/>
      <c r="J991" s="14" t="s">
        <v>2181</v>
      </c>
      <c r="K991" s="14" t="s">
        <v>4938</v>
      </c>
      <c r="L991" s="14" t="s">
        <v>4820</v>
      </c>
      <c r="M991" s="13" t="s">
        <v>4985</v>
      </c>
    </row>
    <row r="992" spans="1:13" x14ac:dyDescent="0.25">
      <c r="A992" s="16" t="s">
        <v>1831</v>
      </c>
      <c r="B992" s="14" t="s">
        <v>1832</v>
      </c>
      <c r="C992" s="14" t="s">
        <v>2177</v>
      </c>
      <c r="D992" s="14" t="s">
        <v>4936</v>
      </c>
      <c r="E992" s="14" t="s">
        <v>4937</v>
      </c>
      <c r="F992" s="14" t="s">
        <v>4817</v>
      </c>
      <c r="G992" s="14" t="s">
        <v>4818</v>
      </c>
      <c r="H992" s="14" t="s">
        <v>2181</v>
      </c>
      <c r="I992" s="14"/>
      <c r="J992" s="14" t="s">
        <v>2181</v>
      </c>
      <c r="K992" s="14" t="s">
        <v>4938</v>
      </c>
      <c r="L992" s="14" t="s">
        <v>4820</v>
      </c>
      <c r="M992" s="13" t="s">
        <v>4986</v>
      </c>
    </row>
    <row r="993" spans="1:13" x14ac:dyDescent="0.25">
      <c r="A993" s="16" t="s">
        <v>4987</v>
      </c>
      <c r="B993" s="14" t="s">
        <v>4988</v>
      </c>
      <c r="C993" s="14" t="s">
        <v>2177</v>
      </c>
      <c r="D993" s="14" t="s">
        <v>4936</v>
      </c>
      <c r="E993" s="14" t="s">
        <v>4937</v>
      </c>
      <c r="F993" s="14" t="s">
        <v>4817</v>
      </c>
      <c r="G993" s="14" t="s">
        <v>4818</v>
      </c>
      <c r="H993" s="14" t="s">
        <v>2181</v>
      </c>
      <c r="I993" s="14"/>
      <c r="J993" s="14" t="s">
        <v>2181</v>
      </c>
      <c r="K993" s="14" t="s">
        <v>4938</v>
      </c>
      <c r="L993" s="14" t="s">
        <v>4820</v>
      </c>
      <c r="M993" s="13" t="s">
        <v>4989</v>
      </c>
    </row>
    <row r="994" spans="1:13" x14ac:dyDescent="0.25">
      <c r="A994" s="16" t="s">
        <v>1833</v>
      </c>
      <c r="B994" s="14" t="s">
        <v>1834</v>
      </c>
      <c r="C994" s="14" t="s">
        <v>2177</v>
      </c>
      <c r="D994" s="14" t="s">
        <v>4936</v>
      </c>
      <c r="E994" s="14" t="s">
        <v>4937</v>
      </c>
      <c r="F994" s="14" t="s">
        <v>4817</v>
      </c>
      <c r="G994" s="14" t="s">
        <v>4818</v>
      </c>
      <c r="H994" s="14" t="s">
        <v>2181</v>
      </c>
      <c r="I994" s="14"/>
      <c r="J994" s="14" t="s">
        <v>2181</v>
      </c>
      <c r="K994" s="14" t="s">
        <v>4938</v>
      </c>
      <c r="L994" s="14" t="s">
        <v>4820</v>
      </c>
      <c r="M994" s="13" t="s">
        <v>4990</v>
      </c>
    </row>
    <row r="995" spans="1:13" x14ac:dyDescent="0.25">
      <c r="A995" s="16" t="s">
        <v>1835</v>
      </c>
      <c r="B995" s="14" t="s">
        <v>1836</v>
      </c>
      <c r="C995" s="14" t="s">
        <v>2177</v>
      </c>
      <c r="D995" s="14" t="s">
        <v>4936</v>
      </c>
      <c r="E995" s="14" t="s">
        <v>4937</v>
      </c>
      <c r="F995" s="14" t="s">
        <v>4817</v>
      </c>
      <c r="G995" s="14" t="s">
        <v>4818</v>
      </c>
      <c r="H995" s="14" t="s">
        <v>2181</v>
      </c>
      <c r="I995" s="14"/>
      <c r="J995" s="14" t="s">
        <v>2181</v>
      </c>
      <c r="K995" s="14" t="s">
        <v>4938</v>
      </c>
      <c r="L995" s="14" t="s">
        <v>4820</v>
      </c>
      <c r="M995" s="13" t="s">
        <v>4991</v>
      </c>
    </row>
    <row r="996" spans="1:13" x14ac:dyDescent="0.25">
      <c r="A996" s="16" t="s">
        <v>4992</v>
      </c>
      <c r="B996" s="14" t="s">
        <v>4993</v>
      </c>
      <c r="C996" s="14" t="s">
        <v>2177</v>
      </c>
      <c r="D996" s="14" t="s">
        <v>4936</v>
      </c>
      <c r="E996" s="14" t="s">
        <v>4937</v>
      </c>
      <c r="F996" s="14" t="s">
        <v>4817</v>
      </c>
      <c r="G996" s="14" t="s">
        <v>4818</v>
      </c>
      <c r="H996" s="14" t="s">
        <v>2181</v>
      </c>
      <c r="I996" s="14"/>
      <c r="J996" s="14" t="s">
        <v>2181</v>
      </c>
      <c r="K996" s="14" t="s">
        <v>4938</v>
      </c>
      <c r="L996" s="14" t="s">
        <v>4820</v>
      </c>
      <c r="M996" s="13" t="s">
        <v>4994</v>
      </c>
    </row>
    <row r="997" spans="1:13" x14ac:dyDescent="0.25">
      <c r="A997" s="16" t="s">
        <v>1837</v>
      </c>
      <c r="B997" s="14" t="s">
        <v>1838</v>
      </c>
      <c r="C997" s="14" t="s">
        <v>2177</v>
      </c>
      <c r="D997" s="14" t="s">
        <v>4936</v>
      </c>
      <c r="E997" s="14" t="s">
        <v>4937</v>
      </c>
      <c r="F997" s="14" t="s">
        <v>4817</v>
      </c>
      <c r="G997" s="14" t="s">
        <v>4818</v>
      </c>
      <c r="H997" s="14" t="s">
        <v>2181</v>
      </c>
      <c r="I997" s="14"/>
      <c r="J997" s="14" t="s">
        <v>2181</v>
      </c>
      <c r="K997" s="14" t="s">
        <v>4938</v>
      </c>
      <c r="L997" s="14" t="s">
        <v>4820</v>
      </c>
      <c r="M997" s="13" t="s">
        <v>4995</v>
      </c>
    </row>
    <row r="998" spans="1:13" x14ac:dyDescent="0.25">
      <c r="A998" s="16" t="s">
        <v>1839</v>
      </c>
      <c r="B998" s="14" t="s">
        <v>1840</v>
      </c>
      <c r="C998" s="14" t="s">
        <v>2177</v>
      </c>
      <c r="D998" s="14" t="s">
        <v>4996</v>
      </c>
      <c r="E998" s="14" t="s">
        <v>4997</v>
      </c>
      <c r="F998" s="14" t="s">
        <v>4817</v>
      </c>
      <c r="G998" s="14" t="s">
        <v>4818</v>
      </c>
      <c r="H998" s="14" t="s">
        <v>2181</v>
      </c>
      <c r="I998" s="14"/>
      <c r="J998" s="14" t="s">
        <v>2181</v>
      </c>
      <c r="K998" s="14" t="s">
        <v>4998</v>
      </c>
      <c r="L998" s="14" t="s">
        <v>4820</v>
      </c>
      <c r="M998" s="13" t="s">
        <v>4999</v>
      </c>
    </row>
    <row r="999" spans="1:13" x14ac:dyDescent="0.25">
      <c r="A999" s="16" t="s">
        <v>1841</v>
      </c>
      <c r="B999" s="14" t="s">
        <v>1842</v>
      </c>
      <c r="C999" s="14" t="s">
        <v>2177</v>
      </c>
      <c r="D999" s="14" t="s">
        <v>4996</v>
      </c>
      <c r="E999" s="14" t="s">
        <v>4997</v>
      </c>
      <c r="F999" s="14" t="s">
        <v>4817</v>
      </c>
      <c r="G999" s="14" t="s">
        <v>4818</v>
      </c>
      <c r="H999" s="14" t="s">
        <v>2181</v>
      </c>
      <c r="I999" s="14"/>
      <c r="J999" s="14" t="s">
        <v>2181</v>
      </c>
      <c r="K999" s="14" t="s">
        <v>4998</v>
      </c>
      <c r="L999" s="14" t="s">
        <v>4820</v>
      </c>
      <c r="M999" s="13" t="s">
        <v>5000</v>
      </c>
    </row>
    <row r="1000" spans="1:13" x14ac:dyDescent="0.25">
      <c r="A1000" s="16" t="s">
        <v>1843</v>
      </c>
      <c r="B1000" s="14" t="s">
        <v>1844</v>
      </c>
      <c r="C1000" s="14" t="s">
        <v>2177</v>
      </c>
      <c r="D1000" s="14" t="s">
        <v>4996</v>
      </c>
      <c r="E1000" s="14" t="s">
        <v>4997</v>
      </c>
      <c r="F1000" s="14" t="s">
        <v>4817</v>
      </c>
      <c r="G1000" s="14" t="s">
        <v>4818</v>
      </c>
      <c r="H1000" s="14" t="s">
        <v>2181</v>
      </c>
      <c r="I1000" s="14"/>
      <c r="J1000" s="14" t="s">
        <v>2181</v>
      </c>
      <c r="K1000" s="14" t="s">
        <v>4998</v>
      </c>
      <c r="L1000" s="14" t="s">
        <v>4820</v>
      </c>
      <c r="M1000" s="13" t="s">
        <v>5001</v>
      </c>
    </row>
    <row r="1001" spans="1:13" x14ac:dyDescent="0.25">
      <c r="A1001" s="16" t="s">
        <v>1845</v>
      </c>
      <c r="B1001" s="14" t="s">
        <v>1846</v>
      </c>
      <c r="C1001" s="14" t="s">
        <v>2177</v>
      </c>
      <c r="D1001" s="14" t="s">
        <v>4996</v>
      </c>
      <c r="E1001" s="14" t="s">
        <v>4997</v>
      </c>
      <c r="F1001" s="14" t="s">
        <v>4817</v>
      </c>
      <c r="G1001" s="14" t="s">
        <v>4818</v>
      </c>
      <c r="H1001" s="14" t="s">
        <v>2181</v>
      </c>
      <c r="I1001" s="14"/>
      <c r="J1001" s="14" t="s">
        <v>2181</v>
      </c>
      <c r="K1001" s="14" t="s">
        <v>4998</v>
      </c>
      <c r="L1001" s="14" t="s">
        <v>4820</v>
      </c>
      <c r="M1001" s="13" t="s">
        <v>5002</v>
      </c>
    </row>
    <row r="1002" spans="1:13" x14ac:dyDescent="0.25">
      <c r="A1002" s="16" t="s">
        <v>1847</v>
      </c>
      <c r="B1002" s="14" t="s">
        <v>1848</v>
      </c>
      <c r="C1002" s="14" t="s">
        <v>2177</v>
      </c>
      <c r="D1002" s="14" t="s">
        <v>4996</v>
      </c>
      <c r="E1002" s="14" t="s">
        <v>4997</v>
      </c>
      <c r="F1002" s="14" t="s">
        <v>4817</v>
      </c>
      <c r="G1002" s="14" t="s">
        <v>4818</v>
      </c>
      <c r="H1002" s="14" t="s">
        <v>2181</v>
      </c>
      <c r="I1002" s="14"/>
      <c r="J1002" s="14" t="s">
        <v>2181</v>
      </c>
      <c r="K1002" s="14" t="s">
        <v>4998</v>
      </c>
      <c r="L1002" s="14" t="s">
        <v>4820</v>
      </c>
      <c r="M1002" s="13" t="s">
        <v>5003</v>
      </c>
    </row>
    <row r="1003" spans="1:13" x14ac:dyDescent="0.25">
      <c r="A1003" s="16" t="s">
        <v>1849</v>
      </c>
      <c r="B1003" s="14" t="s">
        <v>1850</v>
      </c>
      <c r="C1003" s="14" t="s">
        <v>2177</v>
      </c>
      <c r="D1003" s="14" t="s">
        <v>4996</v>
      </c>
      <c r="E1003" s="14" t="s">
        <v>4997</v>
      </c>
      <c r="F1003" s="14" t="s">
        <v>4817</v>
      </c>
      <c r="G1003" s="14" t="s">
        <v>4818</v>
      </c>
      <c r="H1003" s="14" t="s">
        <v>2181</v>
      </c>
      <c r="I1003" s="14"/>
      <c r="J1003" s="14" t="s">
        <v>2181</v>
      </c>
      <c r="K1003" s="14" t="s">
        <v>4998</v>
      </c>
      <c r="L1003" s="14" t="s">
        <v>4820</v>
      </c>
      <c r="M1003" s="13" t="s">
        <v>5004</v>
      </c>
    </row>
    <row r="1004" spans="1:13" x14ac:dyDescent="0.25">
      <c r="A1004" s="16" t="s">
        <v>1851</v>
      </c>
      <c r="B1004" s="14" t="s">
        <v>1852</v>
      </c>
      <c r="C1004" s="14" t="s">
        <v>2177</v>
      </c>
      <c r="D1004" s="14" t="s">
        <v>4996</v>
      </c>
      <c r="E1004" s="14" t="s">
        <v>4997</v>
      </c>
      <c r="F1004" s="14" t="s">
        <v>4817</v>
      </c>
      <c r="G1004" s="14" t="s">
        <v>4818</v>
      </c>
      <c r="H1004" s="14" t="s">
        <v>2181</v>
      </c>
      <c r="I1004" s="14"/>
      <c r="J1004" s="14" t="s">
        <v>2181</v>
      </c>
      <c r="K1004" s="14" t="s">
        <v>4998</v>
      </c>
      <c r="L1004" s="14" t="s">
        <v>4820</v>
      </c>
      <c r="M1004" s="13" t="s">
        <v>5005</v>
      </c>
    </row>
    <row r="1005" spans="1:13" x14ac:dyDescent="0.25">
      <c r="A1005" s="16" t="s">
        <v>1853</v>
      </c>
      <c r="B1005" s="14" t="s">
        <v>1854</v>
      </c>
      <c r="C1005" s="14" t="s">
        <v>2177</v>
      </c>
      <c r="D1005" s="14" t="s">
        <v>4996</v>
      </c>
      <c r="E1005" s="14" t="s">
        <v>4997</v>
      </c>
      <c r="F1005" s="14" t="s">
        <v>4817</v>
      </c>
      <c r="G1005" s="14" t="s">
        <v>4818</v>
      </c>
      <c r="H1005" s="14" t="s">
        <v>2181</v>
      </c>
      <c r="I1005" s="14"/>
      <c r="J1005" s="14" t="s">
        <v>2181</v>
      </c>
      <c r="K1005" s="14" t="s">
        <v>4998</v>
      </c>
      <c r="L1005" s="14" t="s">
        <v>4820</v>
      </c>
      <c r="M1005" s="13" t="s">
        <v>5006</v>
      </c>
    </row>
    <row r="1006" spans="1:13" x14ac:dyDescent="0.25">
      <c r="A1006" s="16" t="s">
        <v>5007</v>
      </c>
      <c r="B1006" s="14" t="s">
        <v>5008</v>
      </c>
      <c r="C1006" s="14" t="s">
        <v>2177</v>
      </c>
      <c r="D1006" s="14" t="s">
        <v>4996</v>
      </c>
      <c r="E1006" s="14" t="s">
        <v>4997</v>
      </c>
      <c r="F1006" s="14" t="s">
        <v>4817</v>
      </c>
      <c r="G1006" s="14" t="s">
        <v>4818</v>
      </c>
      <c r="H1006" s="14" t="s">
        <v>2181</v>
      </c>
      <c r="I1006" s="14"/>
      <c r="J1006" s="14" t="s">
        <v>2181</v>
      </c>
      <c r="K1006" s="14" t="s">
        <v>4998</v>
      </c>
      <c r="L1006" s="14" t="s">
        <v>4820</v>
      </c>
      <c r="M1006" s="13" t="s">
        <v>4953</v>
      </c>
    </row>
    <row r="1007" spans="1:13" x14ac:dyDescent="0.25">
      <c r="A1007" s="16" t="s">
        <v>5009</v>
      </c>
      <c r="B1007" s="14" t="s">
        <v>5010</v>
      </c>
      <c r="C1007" s="14" t="s">
        <v>2177</v>
      </c>
      <c r="D1007" s="14" t="s">
        <v>4996</v>
      </c>
      <c r="E1007" s="14" t="s">
        <v>4997</v>
      </c>
      <c r="F1007" s="14" t="s">
        <v>4817</v>
      </c>
      <c r="G1007" s="14" t="s">
        <v>4818</v>
      </c>
      <c r="H1007" s="14" t="s">
        <v>2181</v>
      </c>
      <c r="I1007" s="14"/>
      <c r="J1007" s="14" t="s">
        <v>2181</v>
      </c>
      <c r="K1007" s="14" t="s">
        <v>4998</v>
      </c>
      <c r="L1007" s="14" t="s">
        <v>4820</v>
      </c>
      <c r="M1007" s="13" t="s">
        <v>5011</v>
      </c>
    </row>
    <row r="1008" spans="1:13" x14ac:dyDescent="0.25">
      <c r="A1008" s="16" t="s">
        <v>1855</v>
      </c>
      <c r="B1008" s="14" t="s">
        <v>1856</v>
      </c>
      <c r="C1008" s="14" t="s">
        <v>2177</v>
      </c>
      <c r="D1008" s="14" t="s">
        <v>4996</v>
      </c>
      <c r="E1008" s="14" t="s">
        <v>4997</v>
      </c>
      <c r="F1008" s="14" t="s">
        <v>4817</v>
      </c>
      <c r="G1008" s="14" t="s">
        <v>4818</v>
      </c>
      <c r="H1008" s="14" t="s">
        <v>2181</v>
      </c>
      <c r="I1008" s="14"/>
      <c r="J1008" s="14" t="s">
        <v>2181</v>
      </c>
      <c r="K1008" s="14" t="s">
        <v>4998</v>
      </c>
      <c r="L1008" s="14" t="s">
        <v>4820</v>
      </c>
      <c r="M1008" s="13" t="s">
        <v>5012</v>
      </c>
    </row>
    <row r="1009" spans="1:13" x14ac:dyDescent="0.25">
      <c r="A1009" s="16" t="s">
        <v>1857</v>
      </c>
      <c r="B1009" s="14" t="s">
        <v>1858</v>
      </c>
      <c r="C1009" s="14" t="s">
        <v>2177</v>
      </c>
      <c r="D1009" s="14" t="s">
        <v>4996</v>
      </c>
      <c r="E1009" s="14" t="s">
        <v>4997</v>
      </c>
      <c r="F1009" s="14" t="s">
        <v>4817</v>
      </c>
      <c r="G1009" s="14" t="s">
        <v>4818</v>
      </c>
      <c r="H1009" s="14" t="s">
        <v>2181</v>
      </c>
      <c r="I1009" s="14"/>
      <c r="J1009" s="14" t="s">
        <v>2181</v>
      </c>
      <c r="K1009" s="14" t="s">
        <v>4998</v>
      </c>
      <c r="L1009" s="14" t="s">
        <v>4820</v>
      </c>
      <c r="M1009" s="13" t="s">
        <v>5013</v>
      </c>
    </row>
    <row r="1010" spans="1:13" x14ac:dyDescent="0.25">
      <c r="A1010" s="16" t="s">
        <v>1859</v>
      </c>
      <c r="B1010" s="14" t="s">
        <v>1860</v>
      </c>
      <c r="C1010" s="14" t="s">
        <v>2177</v>
      </c>
      <c r="D1010" s="14" t="s">
        <v>4996</v>
      </c>
      <c r="E1010" s="14" t="s">
        <v>4997</v>
      </c>
      <c r="F1010" s="14" t="s">
        <v>4817</v>
      </c>
      <c r="G1010" s="14" t="s">
        <v>4818</v>
      </c>
      <c r="H1010" s="14" t="s">
        <v>2181</v>
      </c>
      <c r="I1010" s="14"/>
      <c r="J1010" s="14" t="s">
        <v>2181</v>
      </c>
      <c r="K1010" s="14" t="s">
        <v>4998</v>
      </c>
      <c r="L1010" s="14" t="s">
        <v>4820</v>
      </c>
      <c r="M1010" s="13" t="s">
        <v>5014</v>
      </c>
    </row>
    <row r="1011" spans="1:13" x14ac:dyDescent="0.25">
      <c r="A1011" s="16" t="s">
        <v>5015</v>
      </c>
      <c r="B1011" s="14" t="s">
        <v>5016</v>
      </c>
      <c r="C1011" s="14" t="s">
        <v>2177</v>
      </c>
      <c r="D1011" s="14" t="s">
        <v>4996</v>
      </c>
      <c r="E1011" s="14" t="s">
        <v>4997</v>
      </c>
      <c r="F1011" s="14" t="s">
        <v>4817</v>
      </c>
      <c r="G1011" s="14" t="s">
        <v>4818</v>
      </c>
      <c r="H1011" s="14" t="s">
        <v>2181</v>
      </c>
      <c r="I1011" s="14"/>
      <c r="J1011" s="14" t="s">
        <v>2181</v>
      </c>
      <c r="K1011" s="14" t="s">
        <v>4998</v>
      </c>
      <c r="L1011" s="14" t="s">
        <v>4820</v>
      </c>
      <c r="M1011" s="13" t="s">
        <v>5017</v>
      </c>
    </row>
    <row r="1012" spans="1:13" x14ac:dyDescent="0.25">
      <c r="A1012" s="16" t="s">
        <v>5018</v>
      </c>
      <c r="B1012" s="14" t="s">
        <v>5019</v>
      </c>
      <c r="C1012" s="14" t="s">
        <v>2177</v>
      </c>
      <c r="D1012" s="14" t="s">
        <v>4996</v>
      </c>
      <c r="E1012" s="14" t="s">
        <v>4997</v>
      </c>
      <c r="F1012" s="14" t="s">
        <v>4817</v>
      </c>
      <c r="G1012" s="14" t="s">
        <v>4818</v>
      </c>
      <c r="H1012" s="14" t="s">
        <v>2181</v>
      </c>
      <c r="I1012" s="14"/>
      <c r="J1012" s="14" t="s">
        <v>2181</v>
      </c>
      <c r="K1012" s="14" t="s">
        <v>4998</v>
      </c>
      <c r="L1012" s="14" t="s">
        <v>4820</v>
      </c>
      <c r="M1012" s="13" t="s">
        <v>5020</v>
      </c>
    </row>
    <row r="1013" spans="1:13" x14ac:dyDescent="0.25">
      <c r="A1013" s="16" t="s">
        <v>5021</v>
      </c>
      <c r="B1013" s="14" t="s">
        <v>5022</v>
      </c>
      <c r="C1013" s="14" t="s">
        <v>2177</v>
      </c>
      <c r="D1013" s="14" t="s">
        <v>5023</v>
      </c>
      <c r="E1013" s="14" t="s">
        <v>5024</v>
      </c>
      <c r="F1013" s="14" t="s">
        <v>4817</v>
      </c>
      <c r="G1013" s="14" t="s">
        <v>4818</v>
      </c>
      <c r="H1013" s="14" t="s">
        <v>2181</v>
      </c>
      <c r="I1013" s="14"/>
      <c r="J1013" s="14" t="s">
        <v>2181</v>
      </c>
      <c r="K1013" s="14" t="s">
        <v>5025</v>
      </c>
      <c r="L1013" s="14" t="s">
        <v>4820</v>
      </c>
      <c r="M1013" s="13" t="s">
        <v>5026</v>
      </c>
    </row>
    <row r="1014" spans="1:13" x14ac:dyDescent="0.25">
      <c r="A1014" s="16" t="s">
        <v>1861</v>
      </c>
      <c r="B1014" s="14" t="s">
        <v>1862</v>
      </c>
      <c r="C1014" s="14" t="s">
        <v>2177</v>
      </c>
      <c r="D1014" s="14" t="s">
        <v>4936</v>
      </c>
      <c r="E1014" s="14" t="s">
        <v>4937</v>
      </c>
      <c r="F1014" s="14" t="s">
        <v>4817</v>
      </c>
      <c r="G1014" s="14" t="s">
        <v>4818</v>
      </c>
      <c r="H1014" s="14" t="s">
        <v>2181</v>
      </c>
      <c r="I1014" s="14"/>
      <c r="J1014" s="14" t="s">
        <v>2181</v>
      </c>
      <c r="K1014" s="14" t="s">
        <v>4938</v>
      </c>
      <c r="L1014" s="14" t="s">
        <v>4820</v>
      </c>
      <c r="M1014" s="13" t="s">
        <v>5027</v>
      </c>
    </row>
    <row r="1015" spans="1:13" x14ac:dyDescent="0.25">
      <c r="A1015" s="16" t="s">
        <v>1863</v>
      </c>
      <c r="B1015" s="14" t="s">
        <v>1864</v>
      </c>
      <c r="C1015" s="14" t="s">
        <v>2177</v>
      </c>
      <c r="D1015" s="14" t="s">
        <v>4936</v>
      </c>
      <c r="E1015" s="14" t="s">
        <v>4937</v>
      </c>
      <c r="F1015" s="14" t="s">
        <v>4817</v>
      </c>
      <c r="G1015" s="14" t="s">
        <v>4818</v>
      </c>
      <c r="H1015" s="14" t="s">
        <v>2181</v>
      </c>
      <c r="I1015" s="14"/>
      <c r="J1015" s="14" t="s">
        <v>2181</v>
      </c>
      <c r="K1015" s="14" t="s">
        <v>4938</v>
      </c>
      <c r="L1015" s="14" t="s">
        <v>4820</v>
      </c>
      <c r="M1015" s="13" t="s">
        <v>5028</v>
      </c>
    </row>
    <row r="1016" spans="1:13" x14ac:dyDescent="0.25">
      <c r="A1016" s="16" t="s">
        <v>5029</v>
      </c>
      <c r="B1016" s="14" t="s">
        <v>5030</v>
      </c>
      <c r="C1016" s="14" t="s">
        <v>2177</v>
      </c>
      <c r="D1016" s="14" t="s">
        <v>4936</v>
      </c>
      <c r="E1016" s="14" t="s">
        <v>4937</v>
      </c>
      <c r="F1016" s="14" t="s">
        <v>4817</v>
      </c>
      <c r="G1016" s="14" t="s">
        <v>4818</v>
      </c>
      <c r="H1016" s="14" t="s">
        <v>2181</v>
      </c>
      <c r="I1016" s="14"/>
      <c r="J1016" s="14" t="s">
        <v>2181</v>
      </c>
      <c r="K1016" s="14" t="s">
        <v>4938</v>
      </c>
      <c r="L1016" s="14" t="s">
        <v>4820</v>
      </c>
      <c r="M1016" s="13" t="s">
        <v>5031</v>
      </c>
    </row>
    <row r="1017" spans="1:13" x14ac:dyDescent="0.25">
      <c r="A1017" s="16" t="s">
        <v>5032</v>
      </c>
      <c r="B1017" s="14" t="s">
        <v>5033</v>
      </c>
      <c r="C1017" s="14" t="s">
        <v>2177</v>
      </c>
      <c r="D1017" s="14" t="s">
        <v>4936</v>
      </c>
      <c r="E1017" s="14" t="s">
        <v>4937</v>
      </c>
      <c r="F1017" s="14" t="s">
        <v>4817</v>
      </c>
      <c r="G1017" s="14" t="s">
        <v>4818</v>
      </c>
      <c r="H1017" s="14" t="s">
        <v>2181</v>
      </c>
      <c r="I1017" s="14"/>
      <c r="J1017" s="14" t="s">
        <v>2181</v>
      </c>
      <c r="K1017" s="14" t="s">
        <v>4938</v>
      </c>
      <c r="L1017" s="14" t="s">
        <v>4820</v>
      </c>
      <c r="M1017" s="13" t="s">
        <v>5034</v>
      </c>
    </row>
    <row r="1018" spans="1:13" x14ac:dyDescent="0.25">
      <c r="A1018" s="16" t="s">
        <v>5035</v>
      </c>
      <c r="B1018" s="14" t="s">
        <v>5036</v>
      </c>
      <c r="C1018" s="14" t="s">
        <v>2177</v>
      </c>
      <c r="D1018" s="14" t="s">
        <v>4936</v>
      </c>
      <c r="E1018" s="14" t="s">
        <v>4937</v>
      </c>
      <c r="F1018" s="14" t="s">
        <v>4817</v>
      </c>
      <c r="G1018" s="14" t="s">
        <v>4818</v>
      </c>
      <c r="H1018" s="14" t="s">
        <v>2181</v>
      </c>
      <c r="I1018" s="14"/>
      <c r="J1018" s="14" t="s">
        <v>2181</v>
      </c>
      <c r="K1018" s="14" t="s">
        <v>4938</v>
      </c>
      <c r="L1018" s="14" t="s">
        <v>4820</v>
      </c>
      <c r="M1018" s="13" t="s">
        <v>5037</v>
      </c>
    </row>
    <row r="1019" spans="1:13" x14ac:dyDescent="0.25">
      <c r="A1019" s="16" t="s">
        <v>5038</v>
      </c>
      <c r="B1019" s="14" t="s">
        <v>5039</v>
      </c>
      <c r="C1019" s="14" t="s">
        <v>2177</v>
      </c>
      <c r="D1019" s="14" t="s">
        <v>5040</v>
      </c>
      <c r="E1019" s="14" t="s">
        <v>5041</v>
      </c>
      <c r="F1019" s="14" t="s">
        <v>4817</v>
      </c>
      <c r="G1019" s="14" t="s">
        <v>4818</v>
      </c>
      <c r="H1019" s="14" t="s">
        <v>2181</v>
      </c>
      <c r="I1019" s="14"/>
      <c r="J1019" s="14" t="s">
        <v>2181</v>
      </c>
      <c r="K1019" s="14" t="s">
        <v>5042</v>
      </c>
      <c r="L1019" s="14" t="s">
        <v>4820</v>
      </c>
      <c r="M1019" s="13" t="s">
        <v>5043</v>
      </c>
    </row>
    <row r="1020" spans="1:13" x14ac:dyDescent="0.25">
      <c r="A1020" s="16" t="s">
        <v>5044</v>
      </c>
      <c r="B1020" s="14" t="s">
        <v>5045</v>
      </c>
      <c r="C1020" s="14" t="s">
        <v>2177</v>
      </c>
      <c r="D1020" s="14" t="s">
        <v>5040</v>
      </c>
      <c r="E1020" s="14" t="s">
        <v>5041</v>
      </c>
      <c r="F1020" s="14" t="s">
        <v>4817</v>
      </c>
      <c r="G1020" s="14" t="s">
        <v>4818</v>
      </c>
      <c r="H1020" s="14" t="s">
        <v>2181</v>
      </c>
      <c r="I1020" s="14"/>
      <c r="J1020" s="14" t="s">
        <v>2181</v>
      </c>
      <c r="K1020" s="14" t="s">
        <v>5042</v>
      </c>
      <c r="L1020" s="14" t="s">
        <v>4820</v>
      </c>
      <c r="M1020" s="13" t="s">
        <v>5046</v>
      </c>
    </row>
    <row r="1021" spans="1:13" x14ac:dyDescent="0.25">
      <c r="A1021" s="16" t="s">
        <v>5047</v>
      </c>
      <c r="B1021" s="14" t="s">
        <v>5048</v>
      </c>
      <c r="C1021" s="14" t="s">
        <v>2177</v>
      </c>
      <c r="D1021" s="14" t="s">
        <v>5040</v>
      </c>
      <c r="E1021" s="14" t="s">
        <v>5041</v>
      </c>
      <c r="F1021" s="14" t="s">
        <v>4817</v>
      </c>
      <c r="G1021" s="14" t="s">
        <v>4818</v>
      </c>
      <c r="H1021" s="14" t="s">
        <v>2181</v>
      </c>
      <c r="I1021" s="14"/>
      <c r="J1021" s="14" t="s">
        <v>2181</v>
      </c>
      <c r="K1021" s="14" t="s">
        <v>5042</v>
      </c>
      <c r="L1021" s="14" t="s">
        <v>4820</v>
      </c>
      <c r="M1021" s="13" t="s">
        <v>5049</v>
      </c>
    </row>
    <row r="1022" spans="1:13" x14ac:dyDescent="0.25">
      <c r="A1022" s="16" t="s">
        <v>5050</v>
      </c>
      <c r="B1022" s="14" t="s">
        <v>5051</v>
      </c>
      <c r="C1022" s="14" t="s">
        <v>2177</v>
      </c>
      <c r="D1022" s="14" t="s">
        <v>5040</v>
      </c>
      <c r="E1022" s="14" t="s">
        <v>5041</v>
      </c>
      <c r="F1022" s="14" t="s">
        <v>4817</v>
      </c>
      <c r="G1022" s="14" t="s">
        <v>4818</v>
      </c>
      <c r="H1022" s="14" t="s">
        <v>2181</v>
      </c>
      <c r="I1022" s="14"/>
      <c r="J1022" s="14" t="s">
        <v>2181</v>
      </c>
      <c r="K1022" s="14" t="s">
        <v>5042</v>
      </c>
      <c r="L1022" s="14" t="s">
        <v>4820</v>
      </c>
      <c r="M1022" s="13" t="s">
        <v>5052</v>
      </c>
    </row>
    <row r="1023" spans="1:13" x14ac:dyDescent="0.25">
      <c r="A1023" s="16" t="s">
        <v>5053</v>
      </c>
      <c r="B1023" s="14" t="s">
        <v>5054</v>
      </c>
      <c r="C1023" s="14" t="s">
        <v>2177</v>
      </c>
      <c r="D1023" s="14" t="s">
        <v>5040</v>
      </c>
      <c r="E1023" s="14" t="s">
        <v>5041</v>
      </c>
      <c r="F1023" s="14" t="s">
        <v>4817</v>
      </c>
      <c r="G1023" s="14" t="s">
        <v>4818</v>
      </c>
      <c r="H1023" s="14" t="s">
        <v>2181</v>
      </c>
      <c r="I1023" s="14"/>
      <c r="J1023" s="14" t="s">
        <v>2181</v>
      </c>
      <c r="K1023" s="14" t="s">
        <v>5042</v>
      </c>
      <c r="L1023" s="14" t="s">
        <v>4820</v>
      </c>
      <c r="M1023" s="13" t="s">
        <v>5055</v>
      </c>
    </row>
    <row r="1024" spans="1:13" x14ac:dyDescent="0.25">
      <c r="A1024" s="16" t="s">
        <v>5056</v>
      </c>
      <c r="B1024" s="14" t="s">
        <v>5057</v>
      </c>
      <c r="C1024" s="14" t="s">
        <v>2177</v>
      </c>
      <c r="D1024" s="14" t="s">
        <v>5040</v>
      </c>
      <c r="E1024" s="14" t="s">
        <v>5041</v>
      </c>
      <c r="F1024" s="14" t="s">
        <v>4817</v>
      </c>
      <c r="G1024" s="14" t="s">
        <v>4818</v>
      </c>
      <c r="H1024" s="14" t="s">
        <v>2181</v>
      </c>
      <c r="I1024" s="14"/>
      <c r="J1024" s="14" t="s">
        <v>2181</v>
      </c>
      <c r="K1024" s="14" t="s">
        <v>5042</v>
      </c>
      <c r="L1024" s="14" t="s">
        <v>4820</v>
      </c>
      <c r="M1024" s="13" t="s">
        <v>5058</v>
      </c>
    </row>
    <row r="1025" spans="1:13" x14ac:dyDescent="0.25">
      <c r="A1025" s="16" t="s">
        <v>5059</v>
      </c>
      <c r="B1025" s="14" t="s">
        <v>5060</v>
      </c>
      <c r="C1025" s="14" t="s">
        <v>2177</v>
      </c>
      <c r="D1025" s="14" t="s">
        <v>5040</v>
      </c>
      <c r="E1025" s="14" t="s">
        <v>5041</v>
      </c>
      <c r="F1025" s="14" t="s">
        <v>4817</v>
      </c>
      <c r="G1025" s="14" t="s">
        <v>4818</v>
      </c>
      <c r="H1025" s="14" t="s">
        <v>2181</v>
      </c>
      <c r="I1025" s="14"/>
      <c r="J1025" s="14" t="s">
        <v>2181</v>
      </c>
      <c r="K1025" s="14" t="s">
        <v>5042</v>
      </c>
      <c r="L1025" s="14" t="s">
        <v>4820</v>
      </c>
      <c r="M1025" s="13" t="s">
        <v>5061</v>
      </c>
    </row>
    <row r="1026" spans="1:13" x14ac:dyDescent="0.25">
      <c r="A1026" s="16" t="s">
        <v>5062</v>
      </c>
      <c r="B1026" s="14" t="s">
        <v>5063</v>
      </c>
      <c r="C1026" s="14" t="s">
        <v>2177</v>
      </c>
      <c r="D1026" s="14" t="s">
        <v>5040</v>
      </c>
      <c r="E1026" s="14" t="s">
        <v>5041</v>
      </c>
      <c r="F1026" s="14" t="s">
        <v>4817</v>
      </c>
      <c r="G1026" s="14" t="s">
        <v>4818</v>
      </c>
      <c r="H1026" s="14" t="s">
        <v>2181</v>
      </c>
      <c r="I1026" s="14"/>
      <c r="J1026" s="14" t="s">
        <v>2181</v>
      </c>
      <c r="K1026" s="14" t="s">
        <v>5042</v>
      </c>
      <c r="L1026" s="14" t="s">
        <v>4820</v>
      </c>
      <c r="M1026" s="13" t="s">
        <v>5064</v>
      </c>
    </row>
    <row r="1027" spans="1:13" x14ac:dyDescent="0.25">
      <c r="A1027" s="16" t="s">
        <v>5065</v>
      </c>
      <c r="B1027" s="14" t="s">
        <v>5066</v>
      </c>
      <c r="C1027" s="14" t="s">
        <v>2177</v>
      </c>
      <c r="D1027" s="14" t="s">
        <v>5040</v>
      </c>
      <c r="E1027" s="14" t="s">
        <v>5041</v>
      </c>
      <c r="F1027" s="14" t="s">
        <v>4817</v>
      </c>
      <c r="G1027" s="14" t="s">
        <v>4818</v>
      </c>
      <c r="H1027" s="14" t="s">
        <v>2181</v>
      </c>
      <c r="I1027" s="14"/>
      <c r="J1027" s="14" t="s">
        <v>2181</v>
      </c>
      <c r="K1027" s="14" t="s">
        <v>5042</v>
      </c>
      <c r="L1027" s="14" t="s">
        <v>4820</v>
      </c>
      <c r="M1027" s="13" t="s">
        <v>5067</v>
      </c>
    </row>
    <row r="1028" spans="1:13" x14ac:dyDescent="0.25">
      <c r="A1028" s="16" t="s">
        <v>5068</v>
      </c>
      <c r="B1028" s="14" t="s">
        <v>5069</v>
      </c>
      <c r="C1028" s="14" t="s">
        <v>2177</v>
      </c>
      <c r="D1028" s="14" t="s">
        <v>5040</v>
      </c>
      <c r="E1028" s="14" t="s">
        <v>5041</v>
      </c>
      <c r="F1028" s="14" t="s">
        <v>4817</v>
      </c>
      <c r="G1028" s="14" t="s">
        <v>4818</v>
      </c>
      <c r="H1028" s="14" t="s">
        <v>2181</v>
      </c>
      <c r="I1028" s="14"/>
      <c r="J1028" s="14" t="s">
        <v>2181</v>
      </c>
      <c r="K1028" s="14" t="s">
        <v>5042</v>
      </c>
      <c r="L1028" s="14" t="s">
        <v>4820</v>
      </c>
      <c r="M1028" s="13" t="s">
        <v>5070</v>
      </c>
    </row>
    <row r="1029" spans="1:13" x14ac:dyDescent="0.25">
      <c r="A1029" s="16" t="s">
        <v>5071</v>
      </c>
      <c r="B1029" s="14" t="s">
        <v>5072</v>
      </c>
      <c r="C1029" s="14" t="s">
        <v>2177</v>
      </c>
      <c r="D1029" s="14" t="s">
        <v>5040</v>
      </c>
      <c r="E1029" s="14" t="s">
        <v>5041</v>
      </c>
      <c r="F1029" s="14" t="s">
        <v>4817</v>
      </c>
      <c r="G1029" s="14" t="s">
        <v>4818</v>
      </c>
      <c r="H1029" s="14" t="s">
        <v>2181</v>
      </c>
      <c r="I1029" s="14"/>
      <c r="J1029" s="14" t="s">
        <v>2181</v>
      </c>
      <c r="K1029" s="14" t="s">
        <v>5042</v>
      </c>
      <c r="L1029" s="14" t="s">
        <v>4820</v>
      </c>
      <c r="M1029" s="13" t="s">
        <v>5073</v>
      </c>
    </row>
    <row r="1030" spans="1:13" x14ac:dyDescent="0.25">
      <c r="A1030" s="16" t="s">
        <v>5074</v>
      </c>
      <c r="B1030" s="14" t="s">
        <v>5075</v>
      </c>
      <c r="C1030" s="14" t="s">
        <v>2177</v>
      </c>
      <c r="D1030" s="14" t="s">
        <v>5040</v>
      </c>
      <c r="E1030" s="14" t="s">
        <v>5041</v>
      </c>
      <c r="F1030" s="14" t="s">
        <v>4817</v>
      </c>
      <c r="G1030" s="14" t="s">
        <v>4818</v>
      </c>
      <c r="H1030" s="14" t="s">
        <v>2181</v>
      </c>
      <c r="I1030" s="14"/>
      <c r="J1030" s="14" t="s">
        <v>2181</v>
      </c>
      <c r="K1030" s="14" t="s">
        <v>5042</v>
      </c>
      <c r="L1030" s="14" t="s">
        <v>4820</v>
      </c>
      <c r="M1030" s="13" t="s">
        <v>5076</v>
      </c>
    </row>
    <row r="1031" spans="1:13" x14ac:dyDescent="0.25">
      <c r="A1031" s="16" t="s">
        <v>5077</v>
      </c>
      <c r="B1031" s="14" t="s">
        <v>5078</v>
      </c>
      <c r="C1031" s="14" t="s">
        <v>2177</v>
      </c>
      <c r="D1031" s="14" t="s">
        <v>5040</v>
      </c>
      <c r="E1031" s="14" t="s">
        <v>5041</v>
      </c>
      <c r="F1031" s="14" t="s">
        <v>4817</v>
      </c>
      <c r="G1031" s="14" t="s">
        <v>4818</v>
      </c>
      <c r="H1031" s="14" t="s">
        <v>2181</v>
      </c>
      <c r="I1031" s="14"/>
      <c r="J1031" s="14" t="s">
        <v>2181</v>
      </c>
      <c r="K1031" s="14" t="s">
        <v>5042</v>
      </c>
      <c r="L1031" s="14" t="s">
        <v>4820</v>
      </c>
      <c r="M1031" s="13" t="s">
        <v>5079</v>
      </c>
    </row>
    <row r="1032" spans="1:13" x14ac:dyDescent="0.25">
      <c r="A1032" s="16" t="s">
        <v>5080</v>
      </c>
      <c r="B1032" s="14" t="s">
        <v>5081</v>
      </c>
      <c r="C1032" s="14" t="s">
        <v>2177</v>
      </c>
      <c r="D1032" s="14" t="s">
        <v>5040</v>
      </c>
      <c r="E1032" s="14" t="s">
        <v>5041</v>
      </c>
      <c r="F1032" s="14" t="s">
        <v>4817</v>
      </c>
      <c r="G1032" s="14" t="s">
        <v>4818</v>
      </c>
      <c r="H1032" s="14" t="s">
        <v>2181</v>
      </c>
      <c r="I1032" s="14"/>
      <c r="J1032" s="14" t="s">
        <v>2181</v>
      </c>
      <c r="K1032" s="14" t="s">
        <v>5042</v>
      </c>
      <c r="L1032" s="14" t="s">
        <v>4820</v>
      </c>
      <c r="M1032" s="13" t="s">
        <v>5082</v>
      </c>
    </row>
    <row r="1033" spans="1:13" x14ac:dyDescent="0.25">
      <c r="A1033" s="16" t="s">
        <v>5083</v>
      </c>
      <c r="B1033" s="14" t="s">
        <v>5084</v>
      </c>
      <c r="C1033" s="14" t="s">
        <v>2177</v>
      </c>
      <c r="D1033" s="14" t="s">
        <v>5040</v>
      </c>
      <c r="E1033" s="14" t="s">
        <v>5041</v>
      </c>
      <c r="F1033" s="14" t="s">
        <v>4817</v>
      </c>
      <c r="G1033" s="14" t="s">
        <v>4818</v>
      </c>
      <c r="H1033" s="14" t="s">
        <v>2181</v>
      </c>
      <c r="I1033" s="14"/>
      <c r="J1033" s="14" t="s">
        <v>2181</v>
      </c>
      <c r="K1033" s="14" t="s">
        <v>5042</v>
      </c>
      <c r="L1033" s="14" t="s">
        <v>4820</v>
      </c>
      <c r="M1033" s="13" t="s">
        <v>5085</v>
      </c>
    </row>
    <row r="1034" spans="1:13" x14ac:dyDescent="0.25">
      <c r="A1034" s="16" t="s">
        <v>5086</v>
      </c>
      <c r="B1034" s="14" t="s">
        <v>5087</v>
      </c>
      <c r="C1034" s="14" t="s">
        <v>2177</v>
      </c>
      <c r="D1034" s="14" t="s">
        <v>5040</v>
      </c>
      <c r="E1034" s="14" t="s">
        <v>5041</v>
      </c>
      <c r="F1034" s="14" t="s">
        <v>4817</v>
      </c>
      <c r="G1034" s="14" t="s">
        <v>4818</v>
      </c>
      <c r="H1034" s="14" t="s">
        <v>2181</v>
      </c>
      <c r="I1034" s="14"/>
      <c r="J1034" s="14" t="s">
        <v>2181</v>
      </c>
      <c r="K1034" s="14" t="s">
        <v>5042</v>
      </c>
      <c r="L1034" s="14" t="s">
        <v>4820</v>
      </c>
      <c r="M1034" s="13" t="s">
        <v>5088</v>
      </c>
    </row>
    <row r="1035" spans="1:13" x14ac:dyDescent="0.25">
      <c r="A1035" s="16" t="s">
        <v>5089</v>
      </c>
      <c r="B1035" s="14" t="s">
        <v>5090</v>
      </c>
      <c r="C1035" s="14" t="s">
        <v>2177</v>
      </c>
      <c r="D1035" s="14" t="s">
        <v>5040</v>
      </c>
      <c r="E1035" s="14" t="s">
        <v>5041</v>
      </c>
      <c r="F1035" s="14" t="s">
        <v>4817</v>
      </c>
      <c r="G1035" s="14" t="s">
        <v>4818</v>
      </c>
      <c r="H1035" s="14" t="s">
        <v>2181</v>
      </c>
      <c r="I1035" s="14"/>
      <c r="J1035" s="14" t="s">
        <v>2181</v>
      </c>
      <c r="K1035" s="14" t="s">
        <v>5042</v>
      </c>
      <c r="L1035" s="14" t="s">
        <v>4820</v>
      </c>
      <c r="M1035" s="13" t="s">
        <v>5091</v>
      </c>
    </row>
    <row r="1036" spans="1:13" x14ac:dyDescent="0.25">
      <c r="A1036" s="16" t="s">
        <v>5092</v>
      </c>
      <c r="B1036" s="14" t="s">
        <v>5093</v>
      </c>
      <c r="C1036" s="14" t="s">
        <v>2177</v>
      </c>
      <c r="D1036" s="14" t="s">
        <v>5094</v>
      </c>
      <c r="E1036" s="14" t="s">
        <v>5095</v>
      </c>
      <c r="F1036" s="14" t="s">
        <v>4817</v>
      </c>
      <c r="G1036" s="14" t="s">
        <v>4818</v>
      </c>
      <c r="H1036" s="14" t="s">
        <v>2181</v>
      </c>
      <c r="I1036" s="14"/>
      <c r="J1036" s="14" t="s">
        <v>2181</v>
      </c>
      <c r="K1036" s="14" t="s">
        <v>5096</v>
      </c>
      <c r="L1036" s="14" t="s">
        <v>4820</v>
      </c>
      <c r="M1036" s="13" t="s">
        <v>5097</v>
      </c>
    </row>
    <row r="1037" spans="1:13" x14ac:dyDescent="0.25">
      <c r="A1037" s="16" t="s">
        <v>5098</v>
      </c>
      <c r="B1037" s="14" t="s">
        <v>5099</v>
      </c>
      <c r="C1037" s="14" t="s">
        <v>2177</v>
      </c>
      <c r="D1037" s="14" t="s">
        <v>5094</v>
      </c>
      <c r="E1037" s="14" t="s">
        <v>5095</v>
      </c>
      <c r="F1037" s="14" t="s">
        <v>4817</v>
      </c>
      <c r="G1037" s="14" t="s">
        <v>4818</v>
      </c>
      <c r="H1037" s="14" t="s">
        <v>2181</v>
      </c>
      <c r="I1037" s="14"/>
      <c r="J1037" s="14" t="s">
        <v>2181</v>
      </c>
      <c r="K1037" s="14" t="s">
        <v>5096</v>
      </c>
      <c r="L1037" s="14" t="s">
        <v>4820</v>
      </c>
      <c r="M1037" s="13" t="s">
        <v>5100</v>
      </c>
    </row>
    <row r="1038" spans="1:13" x14ac:dyDescent="0.25">
      <c r="A1038" s="16" t="s">
        <v>5101</v>
      </c>
      <c r="B1038" s="14" t="s">
        <v>5102</v>
      </c>
      <c r="C1038" s="14" t="s">
        <v>2177</v>
      </c>
      <c r="D1038" s="14" t="s">
        <v>5094</v>
      </c>
      <c r="E1038" s="14" t="s">
        <v>5095</v>
      </c>
      <c r="F1038" s="14" t="s">
        <v>4817</v>
      </c>
      <c r="G1038" s="14" t="s">
        <v>4818</v>
      </c>
      <c r="H1038" s="14" t="s">
        <v>2181</v>
      </c>
      <c r="I1038" s="14"/>
      <c r="J1038" s="14" t="s">
        <v>2181</v>
      </c>
      <c r="K1038" s="14" t="s">
        <v>5096</v>
      </c>
      <c r="L1038" s="14" t="s">
        <v>4820</v>
      </c>
      <c r="M1038" s="13" t="s">
        <v>5103</v>
      </c>
    </row>
    <row r="1039" spans="1:13" x14ac:dyDescent="0.25">
      <c r="A1039" s="16" t="s">
        <v>5104</v>
      </c>
      <c r="B1039" s="14" t="s">
        <v>5105</v>
      </c>
      <c r="C1039" s="14" t="s">
        <v>2177</v>
      </c>
      <c r="D1039" s="14" t="s">
        <v>5094</v>
      </c>
      <c r="E1039" s="14" t="s">
        <v>5095</v>
      </c>
      <c r="F1039" s="14" t="s">
        <v>4817</v>
      </c>
      <c r="G1039" s="14" t="s">
        <v>4818</v>
      </c>
      <c r="H1039" s="14" t="s">
        <v>2181</v>
      </c>
      <c r="I1039" s="14"/>
      <c r="J1039" s="14" t="s">
        <v>2181</v>
      </c>
      <c r="K1039" s="14" t="s">
        <v>5096</v>
      </c>
      <c r="L1039" s="14" t="s">
        <v>4820</v>
      </c>
      <c r="M1039" s="13" t="s">
        <v>5002</v>
      </c>
    </row>
    <row r="1040" spans="1:13" x14ac:dyDescent="0.25">
      <c r="A1040" s="16" t="s">
        <v>5106</v>
      </c>
      <c r="B1040" s="14" t="s">
        <v>5107</v>
      </c>
      <c r="C1040" s="14" t="s">
        <v>2177</v>
      </c>
      <c r="D1040" s="14" t="s">
        <v>5094</v>
      </c>
      <c r="E1040" s="14" t="s">
        <v>5095</v>
      </c>
      <c r="F1040" s="14" t="s">
        <v>4817</v>
      </c>
      <c r="G1040" s="14" t="s">
        <v>4818</v>
      </c>
      <c r="H1040" s="14" t="s">
        <v>2181</v>
      </c>
      <c r="I1040" s="14"/>
      <c r="J1040" s="14" t="s">
        <v>2181</v>
      </c>
      <c r="K1040" s="14" t="s">
        <v>5096</v>
      </c>
      <c r="L1040" s="14" t="s">
        <v>4820</v>
      </c>
      <c r="M1040" s="13" t="s">
        <v>5108</v>
      </c>
    </row>
    <row r="1041" spans="1:13" x14ac:dyDescent="0.25">
      <c r="A1041" s="16" t="s">
        <v>5109</v>
      </c>
      <c r="B1041" s="14" t="s">
        <v>5110</v>
      </c>
      <c r="C1041" s="14" t="s">
        <v>2177</v>
      </c>
      <c r="D1041" s="14" t="s">
        <v>5094</v>
      </c>
      <c r="E1041" s="14" t="s">
        <v>5095</v>
      </c>
      <c r="F1041" s="14" t="s">
        <v>4817</v>
      </c>
      <c r="G1041" s="14" t="s">
        <v>4818</v>
      </c>
      <c r="H1041" s="14" t="s">
        <v>2181</v>
      </c>
      <c r="I1041" s="14"/>
      <c r="J1041" s="14" t="s">
        <v>2181</v>
      </c>
      <c r="K1041" s="14" t="s">
        <v>5096</v>
      </c>
      <c r="L1041" s="14" t="s">
        <v>4820</v>
      </c>
      <c r="M1041" s="13" t="s">
        <v>5111</v>
      </c>
    </row>
    <row r="1042" spans="1:13" x14ac:dyDescent="0.25">
      <c r="A1042" s="16" t="s">
        <v>5112</v>
      </c>
      <c r="B1042" s="14" t="s">
        <v>5113</v>
      </c>
      <c r="C1042" s="14" t="s">
        <v>2177</v>
      </c>
      <c r="D1042" s="14" t="s">
        <v>5094</v>
      </c>
      <c r="E1042" s="14" t="s">
        <v>5095</v>
      </c>
      <c r="F1042" s="14" t="s">
        <v>4817</v>
      </c>
      <c r="G1042" s="14" t="s">
        <v>4818</v>
      </c>
      <c r="H1042" s="14" t="s">
        <v>2181</v>
      </c>
      <c r="I1042" s="14"/>
      <c r="J1042" s="14" t="s">
        <v>2181</v>
      </c>
      <c r="K1042" s="14" t="s">
        <v>5096</v>
      </c>
      <c r="L1042" s="14" t="s">
        <v>4820</v>
      </c>
      <c r="M1042" s="13" t="s">
        <v>5114</v>
      </c>
    </row>
    <row r="1043" spans="1:13" x14ac:dyDescent="0.25">
      <c r="A1043" s="16" t="s">
        <v>5115</v>
      </c>
      <c r="B1043" s="14" t="s">
        <v>5116</v>
      </c>
      <c r="C1043" s="14" t="s">
        <v>2177</v>
      </c>
      <c r="D1043" s="14" t="s">
        <v>5094</v>
      </c>
      <c r="E1043" s="14" t="s">
        <v>5095</v>
      </c>
      <c r="F1043" s="14" t="s">
        <v>4817</v>
      </c>
      <c r="G1043" s="14" t="s">
        <v>4818</v>
      </c>
      <c r="H1043" s="14" t="s">
        <v>2181</v>
      </c>
      <c r="I1043" s="14"/>
      <c r="J1043" s="14" t="s">
        <v>2181</v>
      </c>
      <c r="K1043" s="14" t="s">
        <v>5096</v>
      </c>
      <c r="L1043" s="14" t="s">
        <v>4820</v>
      </c>
      <c r="M1043" s="13" t="s">
        <v>5117</v>
      </c>
    </row>
    <row r="1044" spans="1:13" x14ac:dyDescent="0.25">
      <c r="A1044" s="16" t="s">
        <v>5118</v>
      </c>
      <c r="B1044" s="14" t="s">
        <v>5119</v>
      </c>
      <c r="C1044" s="14" t="s">
        <v>2177</v>
      </c>
      <c r="D1044" s="14" t="s">
        <v>5094</v>
      </c>
      <c r="E1044" s="14" t="s">
        <v>5095</v>
      </c>
      <c r="F1044" s="14" t="s">
        <v>4817</v>
      </c>
      <c r="G1044" s="14" t="s">
        <v>4818</v>
      </c>
      <c r="H1044" s="14" t="s">
        <v>2181</v>
      </c>
      <c r="I1044" s="14"/>
      <c r="J1044" s="14" t="s">
        <v>2181</v>
      </c>
      <c r="K1044" s="14" t="s">
        <v>5096</v>
      </c>
      <c r="L1044" s="14" t="s">
        <v>4820</v>
      </c>
      <c r="M1044" s="13" t="s">
        <v>5120</v>
      </c>
    </row>
    <row r="1045" spans="1:13" x14ac:dyDescent="0.25">
      <c r="A1045" s="16" t="s">
        <v>5121</v>
      </c>
      <c r="B1045" s="14" t="s">
        <v>5122</v>
      </c>
      <c r="C1045" s="14" t="s">
        <v>2177</v>
      </c>
      <c r="D1045" s="14" t="s">
        <v>5094</v>
      </c>
      <c r="E1045" s="14" t="s">
        <v>5095</v>
      </c>
      <c r="F1045" s="14" t="s">
        <v>4817</v>
      </c>
      <c r="G1045" s="14" t="s">
        <v>4818</v>
      </c>
      <c r="H1045" s="14" t="s">
        <v>2181</v>
      </c>
      <c r="I1045" s="14"/>
      <c r="J1045" s="14" t="s">
        <v>2181</v>
      </c>
      <c r="K1045" s="14" t="s">
        <v>5096</v>
      </c>
      <c r="L1045" s="14" t="s">
        <v>4820</v>
      </c>
      <c r="M1045" s="13" t="s">
        <v>5123</v>
      </c>
    </row>
    <row r="1046" spans="1:13" x14ac:dyDescent="0.25">
      <c r="A1046" s="16" t="s">
        <v>5124</v>
      </c>
      <c r="B1046" s="14" t="s">
        <v>5125</v>
      </c>
      <c r="C1046" s="14" t="s">
        <v>2177</v>
      </c>
      <c r="D1046" s="14" t="s">
        <v>5094</v>
      </c>
      <c r="E1046" s="14" t="s">
        <v>5095</v>
      </c>
      <c r="F1046" s="14" t="s">
        <v>4817</v>
      </c>
      <c r="G1046" s="14" t="s">
        <v>4818</v>
      </c>
      <c r="H1046" s="14" t="s">
        <v>2181</v>
      </c>
      <c r="I1046" s="14"/>
      <c r="J1046" s="14" t="s">
        <v>2181</v>
      </c>
      <c r="K1046" s="14" t="s">
        <v>5096</v>
      </c>
      <c r="L1046" s="14" t="s">
        <v>4820</v>
      </c>
      <c r="M1046" s="13" t="s">
        <v>5126</v>
      </c>
    </row>
    <row r="1047" spans="1:13" x14ac:dyDescent="0.25">
      <c r="A1047" s="16" t="s">
        <v>5127</v>
      </c>
      <c r="B1047" s="14" t="s">
        <v>5128</v>
      </c>
      <c r="C1047" s="14" t="s">
        <v>2177</v>
      </c>
      <c r="D1047" s="14" t="s">
        <v>5094</v>
      </c>
      <c r="E1047" s="14" t="s">
        <v>5095</v>
      </c>
      <c r="F1047" s="14" t="s">
        <v>4817</v>
      </c>
      <c r="G1047" s="14" t="s">
        <v>4818</v>
      </c>
      <c r="H1047" s="14" t="s">
        <v>2181</v>
      </c>
      <c r="I1047" s="14"/>
      <c r="J1047" s="14" t="s">
        <v>2181</v>
      </c>
      <c r="K1047" s="14" t="s">
        <v>5096</v>
      </c>
      <c r="L1047" s="14" t="s">
        <v>4820</v>
      </c>
      <c r="M1047" s="13" t="s">
        <v>5012</v>
      </c>
    </row>
    <row r="1048" spans="1:13" x14ac:dyDescent="0.25">
      <c r="A1048" s="16" t="s">
        <v>5129</v>
      </c>
      <c r="B1048" s="14" t="s">
        <v>5130</v>
      </c>
      <c r="C1048" s="14" t="s">
        <v>2177</v>
      </c>
      <c r="D1048" s="14" t="s">
        <v>5094</v>
      </c>
      <c r="E1048" s="14" t="s">
        <v>5095</v>
      </c>
      <c r="F1048" s="14" t="s">
        <v>4817</v>
      </c>
      <c r="G1048" s="14" t="s">
        <v>4818</v>
      </c>
      <c r="H1048" s="14" t="s">
        <v>2181</v>
      </c>
      <c r="I1048" s="14"/>
      <c r="J1048" s="14" t="s">
        <v>2181</v>
      </c>
      <c r="K1048" s="14" t="s">
        <v>5096</v>
      </c>
      <c r="L1048" s="14" t="s">
        <v>4820</v>
      </c>
      <c r="M1048" s="13" t="s">
        <v>5131</v>
      </c>
    </row>
    <row r="1049" spans="1:13" x14ac:dyDescent="0.25">
      <c r="A1049" s="16" t="s">
        <v>5132</v>
      </c>
      <c r="B1049" s="14" t="s">
        <v>5133</v>
      </c>
      <c r="C1049" s="14" t="s">
        <v>2177</v>
      </c>
      <c r="D1049" s="14" t="s">
        <v>5094</v>
      </c>
      <c r="E1049" s="14" t="s">
        <v>5095</v>
      </c>
      <c r="F1049" s="14" t="s">
        <v>4817</v>
      </c>
      <c r="G1049" s="14" t="s">
        <v>4818</v>
      </c>
      <c r="H1049" s="14" t="s">
        <v>2181</v>
      </c>
      <c r="I1049" s="14"/>
      <c r="J1049" s="14" t="s">
        <v>2181</v>
      </c>
      <c r="K1049" s="14" t="s">
        <v>5096</v>
      </c>
      <c r="L1049" s="14" t="s">
        <v>4820</v>
      </c>
      <c r="M1049" s="13" t="s">
        <v>5134</v>
      </c>
    </row>
    <row r="1050" spans="1:13" x14ac:dyDescent="0.25">
      <c r="A1050" s="16" t="s">
        <v>5135</v>
      </c>
      <c r="B1050" s="14" t="s">
        <v>5136</v>
      </c>
      <c r="C1050" s="14" t="s">
        <v>2177</v>
      </c>
      <c r="D1050" s="14" t="s">
        <v>5094</v>
      </c>
      <c r="E1050" s="14" t="s">
        <v>5095</v>
      </c>
      <c r="F1050" s="14" t="s">
        <v>4817</v>
      </c>
      <c r="G1050" s="14" t="s">
        <v>4818</v>
      </c>
      <c r="H1050" s="14" t="s">
        <v>2181</v>
      </c>
      <c r="I1050" s="14"/>
      <c r="J1050" s="14" t="s">
        <v>2181</v>
      </c>
      <c r="K1050" s="14" t="s">
        <v>5096</v>
      </c>
      <c r="L1050" s="14" t="s">
        <v>4820</v>
      </c>
      <c r="M1050" s="13" t="s">
        <v>5137</v>
      </c>
    </row>
    <row r="1051" spans="1:13" x14ac:dyDescent="0.25">
      <c r="A1051" s="16" t="s">
        <v>5138</v>
      </c>
      <c r="B1051" s="14" t="s">
        <v>5139</v>
      </c>
      <c r="C1051" s="14" t="s">
        <v>2177</v>
      </c>
      <c r="D1051" s="14" t="s">
        <v>5094</v>
      </c>
      <c r="E1051" s="14" t="s">
        <v>5095</v>
      </c>
      <c r="F1051" s="14" t="s">
        <v>4817</v>
      </c>
      <c r="G1051" s="14" t="s">
        <v>4818</v>
      </c>
      <c r="H1051" s="14" t="s">
        <v>2181</v>
      </c>
      <c r="I1051" s="14"/>
      <c r="J1051" s="14" t="s">
        <v>2181</v>
      </c>
      <c r="K1051" s="14" t="s">
        <v>5096</v>
      </c>
      <c r="L1051" s="14" t="s">
        <v>4820</v>
      </c>
      <c r="M1051" s="13" t="s">
        <v>5140</v>
      </c>
    </row>
    <row r="1052" spans="1:13" x14ac:dyDescent="0.25">
      <c r="A1052" s="16" t="s">
        <v>5141</v>
      </c>
      <c r="B1052" s="14" t="s">
        <v>5142</v>
      </c>
      <c r="C1052" s="14" t="s">
        <v>2177</v>
      </c>
      <c r="D1052" s="14" t="s">
        <v>5094</v>
      </c>
      <c r="E1052" s="14" t="s">
        <v>5095</v>
      </c>
      <c r="F1052" s="14" t="s">
        <v>4817</v>
      </c>
      <c r="G1052" s="14" t="s">
        <v>4818</v>
      </c>
      <c r="H1052" s="14" t="s">
        <v>2181</v>
      </c>
      <c r="I1052" s="14"/>
      <c r="J1052" s="14" t="s">
        <v>2181</v>
      </c>
      <c r="K1052" s="14" t="s">
        <v>5096</v>
      </c>
      <c r="L1052" s="14" t="s">
        <v>4820</v>
      </c>
      <c r="M1052" s="13" t="s">
        <v>5143</v>
      </c>
    </row>
    <row r="1053" spans="1:13" x14ac:dyDescent="0.25">
      <c r="A1053" s="16" t="s">
        <v>5144</v>
      </c>
      <c r="B1053" s="14" t="s">
        <v>5145</v>
      </c>
      <c r="C1053" s="14" t="s">
        <v>2177</v>
      </c>
      <c r="D1053" s="14" t="s">
        <v>5094</v>
      </c>
      <c r="E1053" s="14" t="s">
        <v>5095</v>
      </c>
      <c r="F1053" s="14" t="s">
        <v>4817</v>
      </c>
      <c r="G1053" s="14" t="s">
        <v>4818</v>
      </c>
      <c r="H1053" s="14" t="s">
        <v>2181</v>
      </c>
      <c r="I1053" s="14"/>
      <c r="J1053" s="14" t="s">
        <v>2181</v>
      </c>
      <c r="K1053" s="14" t="s">
        <v>5096</v>
      </c>
      <c r="L1053" s="14" t="s">
        <v>4820</v>
      </c>
      <c r="M1053" s="13" t="s">
        <v>5003</v>
      </c>
    </row>
    <row r="1054" spans="1:13" x14ac:dyDescent="0.25">
      <c r="A1054" s="16" t="s">
        <v>5146</v>
      </c>
      <c r="B1054" s="14" t="s">
        <v>5147</v>
      </c>
      <c r="C1054" s="14" t="s">
        <v>2177</v>
      </c>
      <c r="D1054" s="14" t="s">
        <v>5094</v>
      </c>
      <c r="E1054" s="14" t="s">
        <v>5095</v>
      </c>
      <c r="F1054" s="14" t="s">
        <v>4817</v>
      </c>
      <c r="G1054" s="14" t="s">
        <v>4818</v>
      </c>
      <c r="H1054" s="14" t="s">
        <v>2181</v>
      </c>
      <c r="I1054" s="14"/>
      <c r="J1054" s="14" t="s">
        <v>2181</v>
      </c>
      <c r="K1054" s="14" t="s">
        <v>5096</v>
      </c>
      <c r="L1054" s="14" t="s">
        <v>4820</v>
      </c>
      <c r="M1054" s="13" t="s">
        <v>5148</v>
      </c>
    </row>
    <row r="1055" spans="1:13" x14ac:dyDescent="0.25">
      <c r="A1055" s="16" t="s">
        <v>5149</v>
      </c>
      <c r="B1055" s="14" t="s">
        <v>5150</v>
      </c>
      <c r="C1055" s="14" t="s">
        <v>2177</v>
      </c>
      <c r="D1055" s="14" t="s">
        <v>5094</v>
      </c>
      <c r="E1055" s="14" t="s">
        <v>5095</v>
      </c>
      <c r="F1055" s="14" t="s">
        <v>4817</v>
      </c>
      <c r="G1055" s="14" t="s">
        <v>4818</v>
      </c>
      <c r="H1055" s="14" t="s">
        <v>2181</v>
      </c>
      <c r="I1055" s="14"/>
      <c r="J1055" s="14" t="s">
        <v>2181</v>
      </c>
      <c r="K1055" s="14" t="s">
        <v>5096</v>
      </c>
      <c r="L1055" s="14" t="s">
        <v>4820</v>
      </c>
      <c r="M1055" s="13" t="s">
        <v>5020</v>
      </c>
    </row>
    <row r="1056" spans="1:13" x14ac:dyDescent="0.25">
      <c r="A1056" s="16" t="s">
        <v>5151</v>
      </c>
      <c r="B1056" s="14" t="s">
        <v>5152</v>
      </c>
      <c r="C1056" s="14" t="s">
        <v>2177</v>
      </c>
      <c r="D1056" s="14" t="s">
        <v>5094</v>
      </c>
      <c r="E1056" s="14" t="s">
        <v>5095</v>
      </c>
      <c r="F1056" s="14" t="s">
        <v>4817</v>
      </c>
      <c r="G1056" s="14" t="s">
        <v>4818</v>
      </c>
      <c r="H1056" s="14" t="s">
        <v>2181</v>
      </c>
      <c r="I1056" s="14"/>
      <c r="J1056" s="14" t="s">
        <v>2181</v>
      </c>
      <c r="K1056" s="14" t="s">
        <v>5096</v>
      </c>
      <c r="L1056" s="14" t="s">
        <v>4820</v>
      </c>
      <c r="M1056" s="13" t="s">
        <v>5153</v>
      </c>
    </row>
    <row r="1057" spans="1:13" x14ac:dyDescent="0.25">
      <c r="A1057" s="16" t="s">
        <v>5154</v>
      </c>
      <c r="B1057" s="14" t="s">
        <v>5155</v>
      </c>
      <c r="C1057" s="14" t="s">
        <v>2177</v>
      </c>
      <c r="D1057" s="14" t="s">
        <v>5156</v>
      </c>
      <c r="E1057" s="14" t="s">
        <v>5157</v>
      </c>
      <c r="F1057" s="14" t="s">
        <v>4817</v>
      </c>
      <c r="G1057" s="14" t="s">
        <v>4818</v>
      </c>
      <c r="H1057" s="14" t="s">
        <v>2181</v>
      </c>
      <c r="I1057" s="14"/>
      <c r="J1057" s="14" t="s">
        <v>2181</v>
      </c>
      <c r="K1057" s="14" t="s">
        <v>5158</v>
      </c>
      <c r="L1057" s="14" t="s">
        <v>4820</v>
      </c>
      <c r="M1057" s="13" t="s">
        <v>5159</v>
      </c>
    </row>
    <row r="1058" spans="1:13" x14ac:dyDescent="0.25">
      <c r="A1058" s="16" t="s">
        <v>5160</v>
      </c>
      <c r="B1058" s="14" t="s">
        <v>5161</v>
      </c>
      <c r="C1058" s="14" t="s">
        <v>2177</v>
      </c>
      <c r="D1058" s="14" t="s">
        <v>5156</v>
      </c>
      <c r="E1058" s="14" t="s">
        <v>5157</v>
      </c>
      <c r="F1058" s="14" t="s">
        <v>4817</v>
      </c>
      <c r="G1058" s="14" t="s">
        <v>4818</v>
      </c>
      <c r="H1058" s="14" t="s">
        <v>2181</v>
      </c>
      <c r="I1058" s="14"/>
      <c r="J1058" s="14" t="s">
        <v>2181</v>
      </c>
      <c r="K1058" s="14" t="s">
        <v>5158</v>
      </c>
      <c r="L1058" s="14" t="s">
        <v>4820</v>
      </c>
      <c r="M1058" s="13" t="s">
        <v>5162</v>
      </c>
    </row>
    <row r="1059" spans="1:13" x14ac:dyDescent="0.25">
      <c r="A1059" s="16" t="s">
        <v>5163</v>
      </c>
      <c r="B1059" s="14" t="s">
        <v>5164</v>
      </c>
      <c r="C1059" s="14" t="s">
        <v>2177</v>
      </c>
      <c r="D1059" s="14" t="s">
        <v>5156</v>
      </c>
      <c r="E1059" s="14" t="s">
        <v>5157</v>
      </c>
      <c r="F1059" s="14" t="s">
        <v>4817</v>
      </c>
      <c r="G1059" s="14" t="s">
        <v>4818</v>
      </c>
      <c r="H1059" s="14" t="s">
        <v>2181</v>
      </c>
      <c r="I1059" s="14"/>
      <c r="J1059" s="14" t="s">
        <v>2181</v>
      </c>
      <c r="K1059" s="14" t="s">
        <v>5158</v>
      </c>
      <c r="L1059" s="14" t="s">
        <v>4820</v>
      </c>
      <c r="M1059" s="13" t="s">
        <v>5165</v>
      </c>
    </row>
    <row r="1060" spans="1:13" x14ac:dyDescent="0.25">
      <c r="A1060" s="16" t="s">
        <v>5166</v>
      </c>
      <c r="B1060" s="14" t="s">
        <v>5167</v>
      </c>
      <c r="C1060" s="14" t="s">
        <v>2177</v>
      </c>
      <c r="D1060" s="14" t="s">
        <v>5168</v>
      </c>
      <c r="E1060" s="14" t="s">
        <v>5169</v>
      </c>
      <c r="F1060" s="14" t="s">
        <v>4817</v>
      </c>
      <c r="G1060" s="14" t="s">
        <v>4818</v>
      </c>
      <c r="H1060" s="14" t="s">
        <v>2181</v>
      </c>
      <c r="I1060" s="14"/>
      <c r="J1060" s="14" t="s">
        <v>2181</v>
      </c>
      <c r="K1060" s="14" t="s">
        <v>5170</v>
      </c>
      <c r="L1060" s="14" t="s">
        <v>4820</v>
      </c>
      <c r="M1060" s="13" t="s">
        <v>5171</v>
      </c>
    </row>
    <row r="1061" spans="1:13" x14ac:dyDescent="0.25">
      <c r="A1061" s="16" t="s">
        <v>5172</v>
      </c>
      <c r="B1061" s="14" t="s">
        <v>5173</v>
      </c>
      <c r="C1061" s="14" t="s">
        <v>2177</v>
      </c>
      <c r="D1061" s="14" t="s">
        <v>5168</v>
      </c>
      <c r="E1061" s="14" t="s">
        <v>5169</v>
      </c>
      <c r="F1061" s="14" t="s">
        <v>4817</v>
      </c>
      <c r="G1061" s="14" t="s">
        <v>4818</v>
      </c>
      <c r="H1061" s="14" t="s">
        <v>2181</v>
      </c>
      <c r="I1061" s="14"/>
      <c r="J1061" s="14" t="s">
        <v>2181</v>
      </c>
      <c r="K1061" s="14" t="s">
        <v>5170</v>
      </c>
      <c r="L1061" s="14" t="s">
        <v>4820</v>
      </c>
      <c r="M1061" s="13" t="s">
        <v>5174</v>
      </c>
    </row>
    <row r="1062" spans="1:13" x14ac:dyDescent="0.25">
      <c r="A1062" s="16" t="s">
        <v>5175</v>
      </c>
      <c r="B1062" s="14" t="s">
        <v>5176</v>
      </c>
      <c r="C1062" s="14" t="s">
        <v>2177</v>
      </c>
      <c r="D1062" s="14" t="s">
        <v>5177</v>
      </c>
      <c r="E1062" s="14" t="s">
        <v>5178</v>
      </c>
      <c r="F1062" s="14" t="s">
        <v>4817</v>
      </c>
      <c r="G1062" s="14" t="s">
        <v>4818</v>
      </c>
      <c r="H1062" s="14" t="s">
        <v>2181</v>
      </c>
      <c r="I1062" s="14"/>
      <c r="J1062" s="14" t="s">
        <v>2181</v>
      </c>
      <c r="K1062" s="14" t="s">
        <v>5179</v>
      </c>
      <c r="L1062" s="14" t="s">
        <v>4820</v>
      </c>
      <c r="M1062" s="13" t="s">
        <v>5180</v>
      </c>
    </row>
    <row r="1063" spans="1:13" x14ac:dyDescent="0.25">
      <c r="A1063" s="16" t="s">
        <v>1865</v>
      </c>
      <c r="B1063" s="14" t="s">
        <v>1866</v>
      </c>
      <c r="C1063" s="14" t="s">
        <v>2177</v>
      </c>
      <c r="D1063" s="14" t="s">
        <v>5177</v>
      </c>
      <c r="E1063" s="14" t="s">
        <v>5178</v>
      </c>
      <c r="F1063" s="14" t="s">
        <v>4817</v>
      </c>
      <c r="G1063" s="14" t="s">
        <v>4818</v>
      </c>
      <c r="H1063" s="14" t="s">
        <v>2181</v>
      </c>
      <c r="I1063" s="14"/>
      <c r="J1063" s="14" t="s">
        <v>2181</v>
      </c>
      <c r="K1063" s="14" t="s">
        <v>5179</v>
      </c>
      <c r="L1063" s="14" t="s">
        <v>4820</v>
      </c>
      <c r="M1063" s="13" t="s">
        <v>4826</v>
      </c>
    </row>
    <row r="1064" spans="1:13" x14ac:dyDescent="0.25">
      <c r="A1064" s="16" t="s">
        <v>1867</v>
      </c>
      <c r="B1064" s="14" t="s">
        <v>1868</v>
      </c>
      <c r="C1064" s="14" t="s">
        <v>2177</v>
      </c>
      <c r="D1064" s="14" t="s">
        <v>5177</v>
      </c>
      <c r="E1064" s="14" t="s">
        <v>5178</v>
      </c>
      <c r="F1064" s="14" t="s">
        <v>4817</v>
      </c>
      <c r="G1064" s="14" t="s">
        <v>4818</v>
      </c>
      <c r="H1064" s="14" t="s">
        <v>2181</v>
      </c>
      <c r="I1064" s="14"/>
      <c r="J1064" s="14" t="s">
        <v>2181</v>
      </c>
      <c r="K1064" s="14" t="s">
        <v>5179</v>
      </c>
      <c r="L1064" s="14" t="s">
        <v>4820</v>
      </c>
      <c r="M1064" s="13" t="s">
        <v>4832</v>
      </c>
    </row>
    <row r="1065" spans="1:13" x14ac:dyDescent="0.25">
      <c r="A1065" s="16" t="s">
        <v>1869</v>
      </c>
      <c r="B1065" s="14" t="s">
        <v>1870</v>
      </c>
      <c r="C1065" s="14" t="s">
        <v>2177</v>
      </c>
      <c r="D1065" s="14" t="s">
        <v>5177</v>
      </c>
      <c r="E1065" s="14" t="s">
        <v>5178</v>
      </c>
      <c r="F1065" s="14" t="s">
        <v>4817</v>
      </c>
      <c r="G1065" s="14" t="s">
        <v>4818</v>
      </c>
      <c r="H1065" s="14" t="s">
        <v>2181</v>
      </c>
      <c r="I1065" s="14"/>
      <c r="J1065" s="14" t="s">
        <v>2181</v>
      </c>
      <c r="K1065" s="14" t="s">
        <v>5179</v>
      </c>
      <c r="L1065" s="14" t="s">
        <v>4820</v>
      </c>
      <c r="M1065" s="13" t="s">
        <v>4839</v>
      </c>
    </row>
    <row r="1066" spans="1:13" x14ac:dyDescent="0.25">
      <c r="A1066" s="16" t="s">
        <v>5181</v>
      </c>
      <c r="B1066" s="14" t="s">
        <v>5182</v>
      </c>
      <c r="C1066" s="14" t="s">
        <v>2177</v>
      </c>
      <c r="D1066" s="14" t="s">
        <v>5177</v>
      </c>
      <c r="E1066" s="14" t="s">
        <v>5178</v>
      </c>
      <c r="F1066" s="14" t="s">
        <v>4817</v>
      </c>
      <c r="G1066" s="14" t="s">
        <v>4818</v>
      </c>
      <c r="H1066" s="14" t="s">
        <v>2181</v>
      </c>
      <c r="I1066" s="14"/>
      <c r="J1066" s="14" t="s">
        <v>2181</v>
      </c>
      <c r="K1066" s="14" t="s">
        <v>5179</v>
      </c>
      <c r="L1066" s="14" t="s">
        <v>4820</v>
      </c>
      <c r="M1066" s="13" t="s">
        <v>4862</v>
      </c>
    </row>
    <row r="1067" spans="1:13" x14ac:dyDescent="0.25">
      <c r="A1067" s="16" t="s">
        <v>5183</v>
      </c>
      <c r="B1067" s="14" t="s">
        <v>5184</v>
      </c>
      <c r="C1067" s="14" t="s">
        <v>2177</v>
      </c>
      <c r="D1067" s="14" t="s">
        <v>5094</v>
      </c>
      <c r="E1067" s="14" t="s">
        <v>5095</v>
      </c>
      <c r="F1067" s="14" t="s">
        <v>4817</v>
      </c>
      <c r="G1067" s="14" t="s">
        <v>4818</v>
      </c>
      <c r="H1067" s="14" t="s">
        <v>2181</v>
      </c>
      <c r="I1067" s="14"/>
      <c r="J1067" s="14" t="s">
        <v>2181</v>
      </c>
      <c r="K1067" s="14" t="s">
        <v>5096</v>
      </c>
      <c r="L1067" s="14" t="s">
        <v>4820</v>
      </c>
      <c r="M1067" s="13" t="s">
        <v>5185</v>
      </c>
    </row>
    <row r="1068" spans="1:13" x14ac:dyDescent="0.25">
      <c r="A1068" s="16" t="s">
        <v>5186</v>
      </c>
      <c r="B1068" s="14" t="s">
        <v>5187</v>
      </c>
      <c r="C1068" s="14" t="s">
        <v>2177</v>
      </c>
      <c r="D1068" s="14" t="s">
        <v>5094</v>
      </c>
      <c r="E1068" s="14" t="s">
        <v>5095</v>
      </c>
      <c r="F1068" s="14" t="s">
        <v>4817</v>
      </c>
      <c r="G1068" s="14" t="s">
        <v>4818</v>
      </c>
      <c r="H1068" s="14" t="s">
        <v>2181</v>
      </c>
      <c r="I1068" s="14"/>
      <c r="J1068" s="14" t="s">
        <v>2181</v>
      </c>
      <c r="K1068" s="14" t="s">
        <v>5096</v>
      </c>
      <c r="L1068" s="14" t="s">
        <v>4820</v>
      </c>
      <c r="M1068" s="13" t="s">
        <v>5188</v>
      </c>
    </row>
    <row r="1069" spans="1:13" x14ac:dyDescent="0.25">
      <c r="A1069" s="16" t="s">
        <v>5189</v>
      </c>
      <c r="B1069" s="14" t="s">
        <v>5190</v>
      </c>
      <c r="C1069" s="14" t="s">
        <v>2177</v>
      </c>
      <c r="D1069" s="14" t="s">
        <v>5094</v>
      </c>
      <c r="E1069" s="14" t="s">
        <v>5095</v>
      </c>
      <c r="F1069" s="14" t="s">
        <v>4817</v>
      </c>
      <c r="G1069" s="14" t="s">
        <v>4818</v>
      </c>
      <c r="H1069" s="14" t="s">
        <v>2181</v>
      </c>
      <c r="I1069" s="14"/>
      <c r="J1069" s="14" t="s">
        <v>2181</v>
      </c>
      <c r="K1069" s="14" t="s">
        <v>5096</v>
      </c>
      <c r="L1069" s="14" t="s">
        <v>4820</v>
      </c>
      <c r="M1069" s="13" t="s">
        <v>5191</v>
      </c>
    </row>
    <row r="1070" spans="1:13" x14ac:dyDescent="0.25">
      <c r="A1070" s="16" t="s">
        <v>5192</v>
      </c>
      <c r="B1070" s="14" t="s">
        <v>5193</v>
      </c>
      <c r="C1070" s="14" t="s">
        <v>2177</v>
      </c>
      <c r="D1070" s="14" t="s">
        <v>5094</v>
      </c>
      <c r="E1070" s="14" t="s">
        <v>5095</v>
      </c>
      <c r="F1070" s="14" t="s">
        <v>4817</v>
      </c>
      <c r="G1070" s="14" t="s">
        <v>4818</v>
      </c>
      <c r="H1070" s="14" t="s">
        <v>2181</v>
      </c>
      <c r="I1070" s="14"/>
      <c r="J1070" s="14" t="s">
        <v>2181</v>
      </c>
      <c r="K1070" s="14" t="s">
        <v>5096</v>
      </c>
      <c r="L1070" s="14" t="s">
        <v>4820</v>
      </c>
      <c r="M1070" s="13" t="s">
        <v>4940</v>
      </c>
    </row>
    <row r="1071" spans="1:13" x14ac:dyDescent="0.25">
      <c r="A1071" s="16" t="s">
        <v>5194</v>
      </c>
      <c r="B1071" s="14" t="s">
        <v>5195</v>
      </c>
      <c r="C1071" s="14" t="s">
        <v>2177</v>
      </c>
      <c r="D1071" s="14" t="s">
        <v>5094</v>
      </c>
      <c r="E1071" s="14" t="s">
        <v>5095</v>
      </c>
      <c r="F1071" s="14" t="s">
        <v>4817</v>
      </c>
      <c r="G1071" s="14" t="s">
        <v>4818</v>
      </c>
      <c r="H1071" s="14" t="s">
        <v>2181</v>
      </c>
      <c r="I1071" s="14"/>
      <c r="J1071" s="14" t="s">
        <v>2181</v>
      </c>
      <c r="K1071" s="14" t="s">
        <v>5096</v>
      </c>
      <c r="L1071" s="14" t="s">
        <v>4820</v>
      </c>
      <c r="M1071" s="13" t="s">
        <v>5196</v>
      </c>
    </row>
    <row r="1072" spans="1:13" x14ac:dyDescent="0.25">
      <c r="A1072" s="16" t="s">
        <v>5197</v>
      </c>
      <c r="B1072" s="14" t="s">
        <v>5198</v>
      </c>
      <c r="C1072" s="14" t="s">
        <v>2177</v>
      </c>
      <c r="D1072" s="14" t="s">
        <v>5094</v>
      </c>
      <c r="E1072" s="14" t="s">
        <v>5095</v>
      </c>
      <c r="F1072" s="14" t="s">
        <v>4817</v>
      </c>
      <c r="G1072" s="14" t="s">
        <v>4818</v>
      </c>
      <c r="H1072" s="14" t="s">
        <v>2181</v>
      </c>
      <c r="I1072" s="14"/>
      <c r="J1072" s="14" t="s">
        <v>2181</v>
      </c>
      <c r="K1072" s="14" t="s">
        <v>5096</v>
      </c>
      <c r="L1072" s="14" t="s">
        <v>4820</v>
      </c>
      <c r="M1072" s="13" t="s">
        <v>5199</v>
      </c>
    </row>
    <row r="1073" spans="1:13" x14ac:dyDescent="0.25">
      <c r="A1073" s="16" t="s">
        <v>5200</v>
      </c>
      <c r="B1073" s="14" t="s">
        <v>5201</v>
      </c>
      <c r="C1073" s="14" t="s">
        <v>2177</v>
      </c>
      <c r="D1073" s="14" t="s">
        <v>5094</v>
      </c>
      <c r="E1073" s="14" t="s">
        <v>5095</v>
      </c>
      <c r="F1073" s="14" t="s">
        <v>4817</v>
      </c>
      <c r="G1073" s="14" t="s">
        <v>4818</v>
      </c>
      <c r="H1073" s="14" t="s">
        <v>2181</v>
      </c>
      <c r="I1073" s="14"/>
      <c r="J1073" s="14" t="s">
        <v>2181</v>
      </c>
      <c r="K1073" s="14" t="s">
        <v>5096</v>
      </c>
      <c r="L1073" s="14" t="s">
        <v>4820</v>
      </c>
      <c r="M1073" s="13" t="s">
        <v>5202</v>
      </c>
    </row>
    <row r="1074" spans="1:13" x14ac:dyDescent="0.25">
      <c r="A1074" s="16" t="s">
        <v>5203</v>
      </c>
      <c r="B1074" s="14" t="s">
        <v>5204</v>
      </c>
      <c r="C1074" s="14" t="s">
        <v>2177</v>
      </c>
      <c r="D1074" s="14" t="s">
        <v>5094</v>
      </c>
      <c r="E1074" s="14" t="s">
        <v>5095</v>
      </c>
      <c r="F1074" s="14" t="s">
        <v>4817</v>
      </c>
      <c r="G1074" s="14" t="s">
        <v>4818</v>
      </c>
      <c r="H1074" s="14" t="s">
        <v>2181</v>
      </c>
      <c r="I1074" s="14"/>
      <c r="J1074" s="14" t="s">
        <v>2181</v>
      </c>
      <c r="K1074" s="14" t="s">
        <v>5096</v>
      </c>
      <c r="L1074" s="14" t="s">
        <v>4820</v>
      </c>
      <c r="M1074" s="13" t="s">
        <v>5205</v>
      </c>
    </row>
    <row r="1075" spans="1:13" x14ac:dyDescent="0.25">
      <c r="A1075" s="16" t="s">
        <v>5206</v>
      </c>
      <c r="B1075" s="14" t="s">
        <v>5207</v>
      </c>
      <c r="C1075" s="14" t="s">
        <v>2177</v>
      </c>
      <c r="D1075" s="14" t="s">
        <v>5094</v>
      </c>
      <c r="E1075" s="14" t="s">
        <v>5095</v>
      </c>
      <c r="F1075" s="14" t="s">
        <v>4817</v>
      </c>
      <c r="G1075" s="14" t="s">
        <v>4818</v>
      </c>
      <c r="H1075" s="14" t="s">
        <v>2181</v>
      </c>
      <c r="I1075" s="14"/>
      <c r="J1075" s="14" t="s">
        <v>2181</v>
      </c>
      <c r="K1075" s="14" t="s">
        <v>5096</v>
      </c>
      <c r="L1075" s="14" t="s">
        <v>4820</v>
      </c>
      <c r="M1075" s="13" t="s">
        <v>5208</v>
      </c>
    </row>
    <row r="1076" spans="1:13" x14ac:dyDescent="0.25">
      <c r="A1076" s="16" t="s">
        <v>5209</v>
      </c>
      <c r="B1076" s="14" t="s">
        <v>5210</v>
      </c>
      <c r="C1076" s="14" t="s">
        <v>2177</v>
      </c>
      <c r="D1076" s="14" t="s">
        <v>5094</v>
      </c>
      <c r="E1076" s="14" t="s">
        <v>5095</v>
      </c>
      <c r="F1076" s="14" t="s">
        <v>4817</v>
      </c>
      <c r="G1076" s="14" t="s">
        <v>4818</v>
      </c>
      <c r="H1076" s="14" t="s">
        <v>2181</v>
      </c>
      <c r="I1076" s="14"/>
      <c r="J1076" s="14" t="s">
        <v>2181</v>
      </c>
      <c r="K1076" s="14" t="s">
        <v>5096</v>
      </c>
      <c r="L1076" s="14" t="s">
        <v>4820</v>
      </c>
      <c r="M1076" s="13" t="s">
        <v>5000</v>
      </c>
    </row>
    <row r="1077" spans="1:13" x14ac:dyDescent="0.25">
      <c r="A1077" s="16" t="s">
        <v>5211</v>
      </c>
      <c r="B1077" s="14" t="s">
        <v>5212</v>
      </c>
      <c r="C1077" s="14" t="s">
        <v>2177</v>
      </c>
      <c r="D1077" s="14" t="s">
        <v>5094</v>
      </c>
      <c r="E1077" s="14" t="s">
        <v>5095</v>
      </c>
      <c r="F1077" s="14" t="s">
        <v>4817</v>
      </c>
      <c r="G1077" s="14" t="s">
        <v>4818</v>
      </c>
      <c r="H1077" s="14" t="s">
        <v>2181</v>
      </c>
      <c r="I1077" s="14"/>
      <c r="J1077" s="14" t="s">
        <v>2181</v>
      </c>
      <c r="K1077" s="14" t="s">
        <v>5096</v>
      </c>
      <c r="L1077" s="14" t="s">
        <v>4820</v>
      </c>
      <c r="M1077" s="13" t="s">
        <v>5213</v>
      </c>
    </row>
    <row r="1078" spans="1:13" x14ac:dyDescent="0.25">
      <c r="A1078" s="16" t="s">
        <v>5214</v>
      </c>
      <c r="B1078" s="14" t="s">
        <v>5215</v>
      </c>
      <c r="C1078" s="14" t="s">
        <v>2177</v>
      </c>
      <c r="D1078" s="14" t="s">
        <v>5094</v>
      </c>
      <c r="E1078" s="14" t="s">
        <v>5095</v>
      </c>
      <c r="F1078" s="14" t="s">
        <v>4817</v>
      </c>
      <c r="G1078" s="14" t="s">
        <v>4818</v>
      </c>
      <c r="H1078" s="14" t="s">
        <v>2181</v>
      </c>
      <c r="I1078" s="14"/>
      <c r="J1078" s="14" t="s">
        <v>2181</v>
      </c>
      <c r="K1078" s="14" t="s">
        <v>5096</v>
      </c>
      <c r="L1078" s="14" t="s">
        <v>4820</v>
      </c>
      <c r="M1078" s="13" t="s">
        <v>5117</v>
      </c>
    </row>
    <row r="1079" spans="1:13" x14ac:dyDescent="0.25">
      <c r="A1079" s="16" t="s">
        <v>5216</v>
      </c>
      <c r="B1079" s="14" t="s">
        <v>5217</v>
      </c>
      <c r="C1079" s="14" t="s">
        <v>2177</v>
      </c>
      <c r="D1079" s="14" t="s">
        <v>5094</v>
      </c>
      <c r="E1079" s="14" t="s">
        <v>5095</v>
      </c>
      <c r="F1079" s="14" t="s">
        <v>4817</v>
      </c>
      <c r="G1079" s="14" t="s">
        <v>4818</v>
      </c>
      <c r="H1079" s="14" t="s">
        <v>2181</v>
      </c>
      <c r="I1079" s="14"/>
      <c r="J1079" s="14" t="s">
        <v>2181</v>
      </c>
      <c r="K1079" s="14" t="s">
        <v>5096</v>
      </c>
      <c r="L1079" s="14" t="s">
        <v>4820</v>
      </c>
      <c r="M1079" s="13" t="s">
        <v>5218</v>
      </c>
    </row>
    <row r="1080" spans="1:13" x14ac:dyDescent="0.25">
      <c r="A1080" s="16" t="s">
        <v>5219</v>
      </c>
      <c r="B1080" s="14" t="s">
        <v>5220</v>
      </c>
      <c r="C1080" s="14" t="s">
        <v>2177</v>
      </c>
      <c r="D1080" s="14" t="s">
        <v>5094</v>
      </c>
      <c r="E1080" s="14" t="s">
        <v>5095</v>
      </c>
      <c r="F1080" s="14" t="s">
        <v>4817</v>
      </c>
      <c r="G1080" s="14" t="s">
        <v>4818</v>
      </c>
      <c r="H1080" s="14" t="s">
        <v>2181</v>
      </c>
      <c r="I1080" s="14"/>
      <c r="J1080" s="14" t="s">
        <v>2181</v>
      </c>
      <c r="K1080" s="14" t="s">
        <v>5096</v>
      </c>
      <c r="L1080" s="14" t="s">
        <v>4820</v>
      </c>
      <c r="M1080" s="13" t="s">
        <v>5221</v>
      </c>
    </row>
    <row r="1081" spans="1:13" x14ac:dyDescent="0.25">
      <c r="A1081" s="16" t="s">
        <v>5222</v>
      </c>
      <c r="B1081" s="14" t="s">
        <v>5223</v>
      </c>
      <c r="C1081" s="14" t="s">
        <v>2177</v>
      </c>
      <c r="D1081" s="14" t="s">
        <v>5094</v>
      </c>
      <c r="E1081" s="14" t="s">
        <v>5095</v>
      </c>
      <c r="F1081" s="14" t="s">
        <v>4817</v>
      </c>
      <c r="G1081" s="14" t="s">
        <v>4818</v>
      </c>
      <c r="H1081" s="14" t="s">
        <v>2181</v>
      </c>
      <c r="I1081" s="14"/>
      <c r="J1081" s="14" t="s">
        <v>2181</v>
      </c>
      <c r="K1081" s="14" t="s">
        <v>5096</v>
      </c>
      <c r="L1081" s="14" t="s">
        <v>4820</v>
      </c>
      <c r="M1081" s="13" t="s">
        <v>5005</v>
      </c>
    </row>
    <row r="1082" spans="1:13" x14ac:dyDescent="0.25">
      <c r="A1082" s="16" t="s">
        <v>5224</v>
      </c>
      <c r="B1082" s="14" t="s">
        <v>5225</v>
      </c>
      <c r="C1082" s="14" t="s">
        <v>2177</v>
      </c>
      <c r="D1082" s="14" t="s">
        <v>5094</v>
      </c>
      <c r="E1082" s="14" t="s">
        <v>5095</v>
      </c>
      <c r="F1082" s="14" t="s">
        <v>4817</v>
      </c>
      <c r="G1082" s="14" t="s">
        <v>4818</v>
      </c>
      <c r="H1082" s="14" t="s">
        <v>2181</v>
      </c>
      <c r="I1082" s="14"/>
      <c r="J1082" s="14" t="s">
        <v>2181</v>
      </c>
      <c r="K1082" s="14" t="s">
        <v>5096</v>
      </c>
      <c r="L1082" s="14" t="s">
        <v>4820</v>
      </c>
      <c r="M1082" s="13" t="s">
        <v>5226</v>
      </c>
    </row>
    <row r="1083" spans="1:13" x14ac:dyDescent="0.25">
      <c r="A1083" s="16" t="s">
        <v>5227</v>
      </c>
      <c r="B1083" s="14" t="s">
        <v>5228</v>
      </c>
      <c r="C1083" s="14" t="s">
        <v>2177</v>
      </c>
      <c r="D1083" s="14" t="s">
        <v>5094</v>
      </c>
      <c r="E1083" s="14" t="s">
        <v>5095</v>
      </c>
      <c r="F1083" s="14" t="s">
        <v>4817</v>
      </c>
      <c r="G1083" s="14" t="s">
        <v>4818</v>
      </c>
      <c r="H1083" s="14" t="s">
        <v>2181</v>
      </c>
      <c r="I1083" s="14"/>
      <c r="J1083" s="14" t="s">
        <v>2181</v>
      </c>
      <c r="K1083" s="14" t="s">
        <v>5096</v>
      </c>
      <c r="L1083" s="14" t="s">
        <v>4820</v>
      </c>
      <c r="M1083" s="13" t="s">
        <v>5229</v>
      </c>
    </row>
    <row r="1084" spans="1:13" x14ac:dyDescent="0.25">
      <c r="A1084" s="16" t="s">
        <v>5230</v>
      </c>
      <c r="B1084" s="14" t="s">
        <v>5231</v>
      </c>
      <c r="C1084" s="14" t="s">
        <v>2177</v>
      </c>
      <c r="D1084" s="14" t="s">
        <v>5094</v>
      </c>
      <c r="E1084" s="14" t="s">
        <v>5095</v>
      </c>
      <c r="F1084" s="14" t="s">
        <v>4817</v>
      </c>
      <c r="G1084" s="14" t="s">
        <v>4818</v>
      </c>
      <c r="H1084" s="14" t="s">
        <v>2181</v>
      </c>
      <c r="I1084" s="14"/>
      <c r="J1084" s="14" t="s">
        <v>2181</v>
      </c>
      <c r="K1084" s="14" t="s">
        <v>5096</v>
      </c>
      <c r="L1084" s="14" t="s">
        <v>4820</v>
      </c>
      <c r="M1084" s="13" t="s">
        <v>5232</v>
      </c>
    </row>
    <row r="1085" spans="1:13" x14ac:dyDescent="0.25">
      <c r="A1085" s="16" t="s">
        <v>5233</v>
      </c>
      <c r="B1085" s="14" t="s">
        <v>5234</v>
      </c>
      <c r="C1085" s="14" t="s">
        <v>2177</v>
      </c>
      <c r="D1085" s="14" t="s">
        <v>5094</v>
      </c>
      <c r="E1085" s="14" t="s">
        <v>5095</v>
      </c>
      <c r="F1085" s="14" t="s">
        <v>4817</v>
      </c>
      <c r="G1085" s="14" t="s">
        <v>4818</v>
      </c>
      <c r="H1085" s="14" t="s">
        <v>2181</v>
      </c>
      <c r="I1085" s="14"/>
      <c r="J1085" s="14" t="s">
        <v>2181</v>
      </c>
      <c r="K1085" s="14" t="s">
        <v>5096</v>
      </c>
      <c r="L1085" s="14" t="s">
        <v>4820</v>
      </c>
      <c r="M1085" s="13" t="s">
        <v>5235</v>
      </c>
    </row>
    <row r="1086" spans="1:13" x14ac:dyDescent="0.25">
      <c r="A1086" s="16" t="s">
        <v>5236</v>
      </c>
      <c r="B1086" s="14" t="s">
        <v>5237</v>
      </c>
      <c r="C1086" s="14" t="s">
        <v>2177</v>
      </c>
      <c r="D1086" s="14" t="s">
        <v>5094</v>
      </c>
      <c r="E1086" s="14" t="s">
        <v>5095</v>
      </c>
      <c r="F1086" s="14" t="s">
        <v>4817</v>
      </c>
      <c r="G1086" s="14" t="s">
        <v>4818</v>
      </c>
      <c r="H1086" s="14" t="s">
        <v>2181</v>
      </c>
      <c r="I1086" s="14"/>
      <c r="J1086" s="14" t="s">
        <v>2181</v>
      </c>
      <c r="K1086" s="14" t="s">
        <v>5096</v>
      </c>
      <c r="L1086" s="14" t="s">
        <v>4820</v>
      </c>
      <c r="M1086" s="13" t="s">
        <v>5238</v>
      </c>
    </row>
    <row r="1087" spans="1:13" x14ac:dyDescent="0.25">
      <c r="A1087" s="16" t="s">
        <v>5239</v>
      </c>
      <c r="B1087" s="14" t="s">
        <v>5240</v>
      </c>
      <c r="C1087" s="14" t="s">
        <v>2177</v>
      </c>
      <c r="D1087" s="14" t="s">
        <v>5094</v>
      </c>
      <c r="E1087" s="14" t="s">
        <v>5095</v>
      </c>
      <c r="F1087" s="14" t="s">
        <v>4817</v>
      </c>
      <c r="G1087" s="14" t="s">
        <v>4818</v>
      </c>
      <c r="H1087" s="14" t="s">
        <v>2181</v>
      </c>
      <c r="I1087" s="14"/>
      <c r="J1087" s="14" t="s">
        <v>2181</v>
      </c>
      <c r="K1087" s="14" t="s">
        <v>5096</v>
      </c>
      <c r="L1087" s="14" t="s">
        <v>4820</v>
      </c>
      <c r="M1087" s="13" t="s">
        <v>5241</v>
      </c>
    </row>
    <row r="1088" spans="1:13" x14ac:dyDescent="0.25">
      <c r="A1088" s="16" t="s">
        <v>5242</v>
      </c>
      <c r="B1088" s="14" t="s">
        <v>5243</v>
      </c>
      <c r="C1088" s="14" t="s">
        <v>2177</v>
      </c>
      <c r="D1088" s="14" t="s">
        <v>5094</v>
      </c>
      <c r="E1088" s="14" t="s">
        <v>5095</v>
      </c>
      <c r="F1088" s="14" t="s">
        <v>4817</v>
      </c>
      <c r="G1088" s="14" t="s">
        <v>4818</v>
      </c>
      <c r="H1088" s="14" t="s">
        <v>2181</v>
      </c>
      <c r="I1088" s="14"/>
      <c r="J1088" s="14" t="s">
        <v>2181</v>
      </c>
      <c r="K1088" s="14" t="s">
        <v>5096</v>
      </c>
      <c r="L1088" s="14" t="s">
        <v>4820</v>
      </c>
      <c r="M1088" s="13" t="s">
        <v>5244</v>
      </c>
    </row>
    <row r="1089" spans="1:13" x14ac:dyDescent="0.25">
      <c r="A1089" s="16" t="s">
        <v>5245</v>
      </c>
      <c r="B1089" s="14" t="s">
        <v>5246</v>
      </c>
      <c r="C1089" s="14" t="s">
        <v>2177</v>
      </c>
      <c r="D1089" s="14" t="s">
        <v>5094</v>
      </c>
      <c r="E1089" s="14" t="s">
        <v>5095</v>
      </c>
      <c r="F1089" s="14" t="s">
        <v>4817</v>
      </c>
      <c r="G1089" s="14" t="s">
        <v>4818</v>
      </c>
      <c r="H1089" s="14" t="s">
        <v>2181</v>
      </c>
      <c r="I1089" s="14"/>
      <c r="J1089" s="14" t="s">
        <v>2181</v>
      </c>
      <c r="K1089" s="14" t="s">
        <v>5096</v>
      </c>
      <c r="L1089" s="14" t="s">
        <v>4820</v>
      </c>
      <c r="M1089" s="13" t="s">
        <v>5247</v>
      </c>
    </row>
    <row r="1090" spans="1:13" x14ac:dyDescent="0.25">
      <c r="A1090" s="16" t="s">
        <v>5248</v>
      </c>
      <c r="B1090" s="14" t="s">
        <v>5249</v>
      </c>
      <c r="C1090" s="14" t="s">
        <v>2177</v>
      </c>
      <c r="D1090" s="14" t="s">
        <v>5094</v>
      </c>
      <c r="E1090" s="14" t="s">
        <v>5095</v>
      </c>
      <c r="F1090" s="14" t="s">
        <v>4817</v>
      </c>
      <c r="G1090" s="14" t="s">
        <v>4818</v>
      </c>
      <c r="H1090" s="14" t="s">
        <v>2181</v>
      </c>
      <c r="I1090" s="14"/>
      <c r="J1090" s="14" t="s">
        <v>2181</v>
      </c>
      <c r="K1090" s="14" t="s">
        <v>5096</v>
      </c>
      <c r="L1090" s="14" t="s">
        <v>4820</v>
      </c>
      <c r="M1090" s="13" t="s">
        <v>5250</v>
      </c>
    </row>
    <row r="1091" spans="1:13" x14ac:dyDescent="0.25">
      <c r="A1091" s="16" t="s">
        <v>5251</v>
      </c>
      <c r="B1091" s="14" t="s">
        <v>5252</v>
      </c>
      <c r="C1091" s="14" t="s">
        <v>2177</v>
      </c>
      <c r="D1091" s="14" t="s">
        <v>5094</v>
      </c>
      <c r="E1091" s="14" t="s">
        <v>5095</v>
      </c>
      <c r="F1091" s="14" t="s">
        <v>4817</v>
      </c>
      <c r="G1091" s="14" t="s">
        <v>4818</v>
      </c>
      <c r="H1091" s="14" t="s">
        <v>2181</v>
      </c>
      <c r="I1091" s="14"/>
      <c r="J1091" s="14" t="s">
        <v>2181</v>
      </c>
      <c r="K1091" s="14" t="s">
        <v>5096</v>
      </c>
      <c r="L1091" s="14" t="s">
        <v>4820</v>
      </c>
      <c r="M1091" s="13" t="s">
        <v>5017</v>
      </c>
    </row>
    <row r="1092" spans="1:13" x14ac:dyDescent="0.25">
      <c r="A1092" s="16" t="s">
        <v>5253</v>
      </c>
      <c r="B1092" s="14" t="s">
        <v>5254</v>
      </c>
      <c r="C1092" s="14" t="s">
        <v>2177</v>
      </c>
      <c r="D1092" s="14" t="s">
        <v>5094</v>
      </c>
      <c r="E1092" s="14" t="s">
        <v>5095</v>
      </c>
      <c r="F1092" s="14" t="s">
        <v>4817</v>
      </c>
      <c r="G1092" s="14" t="s">
        <v>4818</v>
      </c>
      <c r="H1092" s="14" t="s">
        <v>2181</v>
      </c>
      <c r="I1092" s="14"/>
      <c r="J1092" s="14" t="s">
        <v>2181</v>
      </c>
      <c r="K1092" s="14" t="s">
        <v>5096</v>
      </c>
      <c r="L1092" s="14" t="s">
        <v>4820</v>
      </c>
      <c r="M1092" s="13" t="s">
        <v>5255</v>
      </c>
    </row>
    <row r="1093" spans="1:13" x14ac:dyDescent="0.25">
      <c r="A1093" s="16" t="s">
        <v>5256</v>
      </c>
      <c r="B1093" s="14" t="s">
        <v>5257</v>
      </c>
      <c r="C1093" s="14" t="s">
        <v>2177</v>
      </c>
      <c r="D1093" s="14" t="s">
        <v>5258</v>
      </c>
      <c r="E1093" s="14" t="s">
        <v>5259</v>
      </c>
      <c r="F1093" s="14" t="s">
        <v>4817</v>
      </c>
      <c r="G1093" s="14" t="s">
        <v>4818</v>
      </c>
      <c r="H1093" s="14" t="s">
        <v>2181</v>
      </c>
      <c r="I1093" s="14"/>
      <c r="J1093" s="14" t="s">
        <v>2181</v>
      </c>
      <c r="K1093" s="14" t="s">
        <v>5260</v>
      </c>
      <c r="L1093" s="14" t="s">
        <v>5261</v>
      </c>
      <c r="M1093" s="13" t="s">
        <v>5262</v>
      </c>
    </row>
    <row r="1094" spans="1:13" x14ac:dyDescent="0.25">
      <c r="A1094" s="16" t="s">
        <v>1871</v>
      </c>
      <c r="B1094" s="14" t="s">
        <v>1872</v>
      </c>
      <c r="C1094" s="14" t="s">
        <v>2177</v>
      </c>
      <c r="D1094" s="14" t="s">
        <v>5258</v>
      </c>
      <c r="E1094" s="14" t="s">
        <v>5259</v>
      </c>
      <c r="F1094" s="14" t="s">
        <v>4817</v>
      </c>
      <c r="G1094" s="14" t="s">
        <v>4818</v>
      </c>
      <c r="H1094" s="14" t="s">
        <v>2181</v>
      </c>
      <c r="I1094" s="14"/>
      <c r="J1094" s="14" t="s">
        <v>2181</v>
      </c>
      <c r="K1094" s="14" t="s">
        <v>5260</v>
      </c>
      <c r="L1094" s="14" t="s">
        <v>5261</v>
      </c>
      <c r="M1094" s="13" t="s">
        <v>5263</v>
      </c>
    </row>
    <row r="1095" spans="1:13" x14ac:dyDescent="0.25">
      <c r="A1095" s="16" t="s">
        <v>5264</v>
      </c>
      <c r="B1095" s="14" t="s">
        <v>5265</v>
      </c>
      <c r="C1095" s="14" t="s">
        <v>2177</v>
      </c>
      <c r="D1095" s="14" t="s">
        <v>5258</v>
      </c>
      <c r="E1095" s="14" t="s">
        <v>5259</v>
      </c>
      <c r="F1095" s="14" t="s">
        <v>4817</v>
      </c>
      <c r="G1095" s="14" t="s">
        <v>4818</v>
      </c>
      <c r="H1095" s="14" t="s">
        <v>2181</v>
      </c>
      <c r="I1095" s="14"/>
      <c r="J1095" s="14" t="s">
        <v>2181</v>
      </c>
      <c r="K1095" s="14" t="s">
        <v>5260</v>
      </c>
      <c r="L1095" s="14" t="s">
        <v>5261</v>
      </c>
      <c r="M1095" s="13" t="s">
        <v>5266</v>
      </c>
    </row>
    <row r="1096" spans="1:13" x14ac:dyDescent="0.25">
      <c r="A1096" s="16" t="s">
        <v>259</v>
      </c>
      <c r="B1096" s="14" t="s">
        <v>5267</v>
      </c>
      <c r="C1096" s="14" t="s">
        <v>2177</v>
      </c>
      <c r="D1096" s="14" t="s">
        <v>5258</v>
      </c>
      <c r="E1096" s="14" t="s">
        <v>5259</v>
      </c>
      <c r="F1096" s="14" t="s">
        <v>4817</v>
      </c>
      <c r="G1096" s="14" t="s">
        <v>4818</v>
      </c>
      <c r="H1096" s="14" t="s">
        <v>2181</v>
      </c>
      <c r="I1096" s="14"/>
      <c r="J1096" s="14" t="s">
        <v>2181</v>
      </c>
      <c r="K1096" s="14" t="s">
        <v>5260</v>
      </c>
      <c r="L1096" s="14" t="s">
        <v>5261</v>
      </c>
      <c r="M1096" s="13" t="s">
        <v>1042</v>
      </c>
    </row>
    <row r="1097" spans="1:13" x14ac:dyDescent="0.25">
      <c r="A1097" s="16" t="s">
        <v>1873</v>
      </c>
      <c r="B1097" s="14" t="s">
        <v>1874</v>
      </c>
      <c r="C1097" s="14" t="s">
        <v>2177</v>
      </c>
      <c r="D1097" s="14" t="s">
        <v>5258</v>
      </c>
      <c r="E1097" s="14" t="s">
        <v>5259</v>
      </c>
      <c r="F1097" s="14" t="s">
        <v>4817</v>
      </c>
      <c r="G1097" s="14" t="s">
        <v>4818</v>
      </c>
      <c r="H1097" s="14" t="s">
        <v>2181</v>
      </c>
      <c r="I1097" s="14"/>
      <c r="J1097" s="14" t="s">
        <v>2181</v>
      </c>
      <c r="K1097" s="14" t="s">
        <v>5260</v>
      </c>
      <c r="L1097" s="14" t="s">
        <v>5261</v>
      </c>
      <c r="M1097" s="13" t="s">
        <v>5268</v>
      </c>
    </row>
    <row r="1098" spans="1:13" x14ac:dyDescent="0.25">
      <c r="A1098" s="16" t="s">
        <v>1875</v>
      </c>
      <c r="B1098" s="14" t="s">
        <v>1876</v>
      </c>
      <c r="C1098" s="14" t="s">
        <v>2177</v>
      </c>
      <c r="D1098" s="14" t="s">
        <v>5258</v>
      </c>
      <c r="E1098" s="14" t="s">
        <v>5259</v>
      </c>
      <c r="F1098" s="14" t="s">
        <v>4817</v>
      </c>
      <c r="G1098" s="14" t="s">
        <v>4818</v>
      </c>
      <c r="H1098" s="14" t="s">
        <v>2181</v>
      </c>
      <c r="I1098" s="14"/>
      <c r="J1098" s="14" t="s">
        <v>2181</v>
      </c>
      <c r="K1098" s="14" t="s">
        <v>5260</v>
      </c>
      <c r="L1098" s="14" t="s">
        <v>5261</v>
      </c>
      <c r="M1098" s="13" t="s">
        <v>5269</v>
      </c>
    </row>
    <row r="1099" spans="1:13" x14ac:dyDescent="0.25">
      <c r="A1099" s="16" t="s">
        <v>1877</v>
      </c>
      <c r="B1099" s="14" t="s">
        <v>5270</v>
      </c>
      <c r="C1099" s="14" t="s">
        <v>2177</v>
      </c>
      <c r="D1099" s="14" t="s">
        <v>5258</v>
      </c>
      <c r="E1099" s="14" t="s">
        <v>5259</v>
      </c>
      <c r="F1099" s="14" t="s">
        <v>4817</v>
      </c>
      <c r="G1099" s="14" t="s">
        <v>4818</v>
      </c>
      <c r="H1099" s="14" t="s">
        <v>2181</v>
      </c>
      <c r="I1099" s="14"/>
      <c r="J1099" s="14" t="s">
        <v>2181</v>
      </c>
      <c r="K1099" s="14" t="s">
        <v>5260</v>
      </c>
      <c r="L1099" s="14" t="s">
        <v>5261</v>
      </c>
      <c r="M1099" s="13" t="s">
        <v>5271</v>
      </c>
    </row>
    <row r="1100" spans="1:13" x14ac:dyDescent="0.25">
      <c r="A1100" s="16" t="s">
        <v>1878</v>
      </c>
      <c r="B1100" s="14" t="s">
        <v>1879</v>
      </c>
      <c r="C1100" s="14" t="s">
        <v>2177</v>
      </c>
      <c r="D1100" s="14" t="s">
        <v>5258</v>
      </c>
      <c r="E1100" s="14" t="s">
        <v>5259</v>
      </c>
      <c r="F1100" s="14" t="s">
        <v>4817</v>
      </c>
      <c r="G1100" s="14" t="s">
        <v>4818</v>
      </c>
      <c r="H1100" s="14" t="s">
        <v>2181</v>
      </c>
      <c r="I1100" s="14"/>
      <c r="J1100" s="14" t="s">
        <v>2181</v>
      </c>
      <c r="K1100" s="14" t="s">
        <v>5260</v>
      </c>
      <c r="L1100" s="14" t="s">
        <v>5261</v>
      </c>
      <c r="M1100" s="13" t="s">
        <v>5272</v>
      </c>
    </row>
    <row r="1101" spans="1:13" x14ac:dyDescent="0.25">
      <c r="A1101" s="16" t="s">
        <v>5273</v>
      </c>
      <c r="B1101" s="14" t="s">
        <v>5274</v>
      </c>
      <c r="C1101" s="14" t="s">
        <v>2177</v>
      </c>
      <c r="D1101" s="14" t="s">
        <v>5275</v>
      </c>
      <c r="E1101" s="14" t="s">
        <v>5276</v>
      </c>
      <c r="F1101" s="14" t="s">
        <v>4817</v>
      </c>
      <c r="G1101" s="14" t="s">
        <v>4818</v>
      </c>
      <c r="H1101" s="14" t="s">
        <v>2181</v>
      </c>
      <c r="I1101" s="14"/>
      <c r="J1101" s="14" t="s">
        <v>2181</v>
      </c>
      <c r="K1101" s="14" t="s">
        <v>5277</v>
      </c>
      <c r="L1101" s="14" t="s">
        <v>4820</v>
      </c>
      <c r="M1101" s="13" t="s">
        <v>5278</v>
      </c>
    </row>
    <row r="1102" spans="1:13" x14ac:dyDescent="0.25">
      <c r="A1102" s="16" t="s">
        <v>5279</v>
      </c>
      <c r="B1102" s="14" t="s">
        <v>5280</v>
      </c>
      <c r="C1102" s="14" t="s">
        <v>2177</v>
      </c>
      <c r="D1102" s="14" t="s">
        <v>5281</v>
      </c>
      <c r="E1102" s="14" t="s">
        <v>5282</v>
      </c>
      <c r="F1102" s="14" t="s">
        <v>4817</v>
      </c>
      <c r="G1102" s="14" t="s">
        <v>4818</v>
      </c>
      <c r="H1102" s="14" t="s">
        <v>2181</v>
      </c>
      <c r="I1102" s="14"/>
      <c r="J1102" s="14" t="s">
        <v>2181</v>
      </c>
      <c r="K1102" s="14" t="s">
        <v>5283</v>
      </c>
      <c r="L1102" s="14" t="s">
        <v>5261</v>
      </c>
      <c r="M1102" s="13" t="s">
        <v>5266</v>
      </c>
    </row>
    <row r="1103" spans="1:13" x14ac:dyDescent="0.25">
      <c r="A1103" s="16" t="s">
        <v>1043</v>
      </c>
      <c r="B1103" s="14" t="s">
        <v>5284</v>
      </c>
      <c r="C1103" s="14" t="s">
        <v>2177</v>
      </c>
      <c r="D1103" s="14" t="s">
        <v>5285</v>
      </c>
      <c r="E1103" s="14" t="s">
        <v>5286</v>
      </c>
      <c r="F1103" s="14" t="s">
        <v>4817</v>
      </c>
      <c r="G1103" s="14" t="s">
        <v>4818</v>
      </c>
      <c r="H1103" s="14" t="s">
        <v>2181</v>
      </c>
      <c r="I1103" s="14"/>
      <c r="J1103" s="14" t="s">
        <v>2181</v>
      </c>
      <c r="K1103" s="14" t="s">
        <v>5287</v>
      </c>
      <c r="L1103" s="14" t="s">
        <v>4820</v>
      </c>
      <c r="M1103" s="13" t="s">
        <v>1044</v>
      </c>
    </row>
    <row r="1104" spans="1:13" x14ac:dyDescent="0.25">
      <c r="A1104" s="16" t="s">
        <v>2162</v>
      </c>
      <c r="B1104" s="14" t="s">
        <v>5288</v>
      </c>
      <c r="C1104" s="14" t="s">
        <v>2177</v>
      </c>
      <c r="D1104" s="14" t="s">
        <v>5289</v>
      </c>
      <c r="E1104" s="14" t="s">
        <v>5290</v>
      </c>
      <c r="F1104" s="14" t="s">
        <v>5291</v>
      </c>
      <c r="G1104" s="14" t="s">
        <v>5291</v>
      </c>
      <c r="H1104" s="14" t="s">
        <v>2181</v>
      </c>
      <c r="I1104" s="14"/>
      <c r="J1104" s="14" t="s">
        <v>2181</v>
      </c>
      <c r="K1104" s="14" t="s">
        <v>5292</v>
      </c>
      <c r="L1104" s="14" t="s">
        <v>5293</v>
      </c>
      <c r="M1104" s="13" t="s">
        <v>5294</v>
      </c>
    </row>
    <row r="1105" spans="1:13" x14ac:dyDescent="0.25">
      <c r="A1105" s="16" t="s">
        <v>5295</v>
      </c>
      <c r="B1105" s="14" t="s">
        <v>5296</v>
      </c>
      <c r="C1105" s="14" t="s">
        <v>2177</v>
      </c>
      <c r="D1105" s="14" t="s">
        <v>5297</v>
      </c>
      <c r="E1105" s="14" t="s">
        <v>5298</v>
      </c>
      <c r="F1105" s="14" t="s">
        <v>5291</v>
      </c>
      <c r="G1105" s="14" t="s">
        <v>5291</v>
      </c>
      <c r="H1105" s="14" t="s">
        <v>2181</v>
      </c>
      <c r="I1105" s="14"/>
      <c r="J1105" s="14" t="s">
        <v>2181</v>
      </c>
      <c r="K1105" s="14" t="s">
        <v>5299</v>
      </c>
      <c r="L1105" s="14" t="s">
        <v>5293</v>
      </c>
      <c r="M1105" s="13" t="s">
        <v>5300</v>
      </c>
    </row>
    <row r="1106" spans="1:13" x14ac:dyDescent="0.25">
      <c r="A1106" s="16" t="s">
        <v>5301</v>
      </c>
      <c r="B1106" s="14" t="s">
        <v>5302</v>
      </c>
      <c r="C1106" s="14" t="s">
        <v>2177</v>
      </c>
      <c r="D1106" s="14" t="s">
        <v>5303</v>
      </c>
      <c r="E1106" s="14" t="s">
        <v>5304</v>
      </c>
      <c r="F1106" s="14" t="s">
        <v>5291</v>
      </c>
      <c r="G1106" s="14" t="s">
        <v>5291</v>
      </c>
      <c r="H1106" s="14" t="s">
        <v>2181</v>
      </c>
      <c r="I1106" s="14"/>
      <c r="J1106" s="14" t="s">
        <v>2181</v>
      </c>
      <c r="K1106" s="14" t="s">
        <v>5305</v>
      </c>
      <c r="L1106" s="14" t="s">
        <v>5293</v>
      </c>
      <c r="M1106" s="13" t="s">
        <v>5306</v>
      </c>
    </row>
    <row r="1107" spans="1:13" x14ac:dyDescent="0.25">
      <c r="A1107" s="16" t="s">
        <v>5307</v>
      </c>
      <c r="B1107" s="14" t="s">
        <v>5308</v>
      </c>
      <c r="C1107" s="14" t="s">
        <v>2177</v>
      </c>
      <c r="D1107" s="14" t="s">
        <v>5309</v>
      </c>
      <c r="E1107" s="14" t="s">
        <v>5310</v>
      </c>
      <c r="F1107" s="14" t="s">
        <v>5291</v>
      </c>
      <c r="G1107" s="14" t="s">
        <v>5291</v>
      </c>
      <c r="H1107" s="14" t="s">
        <v>2181</v>
      </c>
      <c r="I1107" s="14"/>
      <c r="J1107" s="14" t="s">
        <v>2181</v>
      </c>
      <c r="K1107" s="14" t="s">
        <v>5311</v>
      </c>
      <c r="L1107" s="14" t="s">
        <v>5293</v>
      </c>
      <c r="M1107" s="13" t="s">
        <v>5312</v>
      </c>
    </row>
    <row r="1108" spans="1:13" x14ac:dyDescent="0.25">
      <c r="A1108" s="16" t="s">
        <v>5313</v>
      </c>
      <c r="B1108" s="14" t="s">
        <v>5314</v>
      </c>
      <c r="C1108" s="14" t="s">
        <v>2177</v>
      </c>
      <c r="D1108" s="14" t="s">
        <v>5309</v>
      </c>
      <c r="E1108" s="14" t="s">
        <v>5310</v>
      </c>
      <c r="F1108" s="14" t="s">
        <v>5291</v>
      </c>
      <c r="G1108" s="14" t="s">
        <v>5291</v>
      </c>
      <c r="H1108" s="14" t="s">
        <v>2181</v>
      </c>
      <c r="I1108" s="14"/>
      <c r="J1108" s="14" t="s">
        <v>2181</v>
      </c>
      <c r="K1108" s="14" t="s">
        <v>5311</v>
      </c>
      <c r="L1108" s="14" t="s">
        <v>5293</v>
      </c>
      <c r="M1108" s="13" t="s">
        <v>5315</v>
      </c>
    </row>
    <row r="1109" spans="1:13" x14ac:dyDescent="0.25">
      <c r="A1109" s="16" t="s">
        <v>5316</v>
      </c>
      <c r="B1109" s="14" t="s">
        <v>5317</v>
      </c>
      <c r="C1109" s="14" t="s">
        <v>2177</v>
      </c>
      <c r="D1109" s="14" t="s">
        <v>5309</v>
      </c>
      <c r="E1109" s="14" t="s">
        <v>5310</v>
      </c>
      <c r="F1109" s="14" t="s">
        <v>5291</v>
      </c>
      <c r="G1109" s="14" t="s">
        <v>5291</v>
      </c>
      <c r="H1109" s="14" t="s">
        <v>2181</v>
      </c>
      <c r="I1109" s="14"/>
      <c r="J1109" s="14" t="s">
        <v>2181</v>
      </c>
      <c r="K1109" s="14" t="s">
        <v>5311</v>
      </c>
      <c r="L1109" s="14" t="s">
        <v>5293</v>
      </c>
      <c r="M1109" s="13" t="s">
        <v>5318</v>
      </c>
    </row>
    <row r="1110" spans="1:13" x14ac:dyDescent="0.25">
      <c r="A1110" s="16" t="s">
        <v>5319</v>
      </c>
      <c r="B1110" s="14" t="s">
        <v>5320</v>
      </c>
      <c r="C1110" s="14" t="s">
        <v>2177</v>
      </c>
      <c r="D1110" s="14" t="s">
        <v>5309</v>
      </c>
      <c r="E1110" s="14" t="s">
        <v>5310</v>
      </c>
      <c r="F1110" s="14" t="s">
        <v>5291</v>
      </c>
      <c r="G1110" s="14" t="s">
        <v>5291</v>
      </c>
      <c r="H1110" s="14" t="s">
        <v>2181</v>
      </c>
      <c r="I1110" s="14"/>
      <c r="J1110" s="14" t="s">
        <v>2181</v>
      </c>
      <c r="K1110" s="14" t="s">
        <v>5311</v>
      </c>
      <c r="L1110" s="14" t="s">
        <v>5293</v>
      </c>
      <c r="M1110" s="13" t="s">
        <v>5321</v>
      </c>
    </row>
    <row r="1111" spans="1:13" x14ac:dyDescent="0.25">
      <c r="A1111" s="16" t="s">
        <v>5322</v>
      </c>
      <c r="B1111" s="14" t="s">
        <v>5323</v>
      </c>
      <c r="C1111" s="14" t="s">
        <v>2177</v>
      </c>
      <c r="D1111" s="14" t="s">
        <v>5297</v>
      </c>
      <c r="E1111" s="14" t="s">
        <v>5298</v>
      </c>
      <c r="F1111" s="14" t="s">
        <v>5291</v>
      </c>
      <c r="G1111" s="14" t="s">
        <v>5291</v>
      </c>
      <c r="H1111" s="14" t="s">
        <v>2181</v>
      </c>
      <c r="I1111" s="14"/>
      <c r="J1111" s="14" t="s">
        <v>2181</v>
      </c>
      <c r="K1111" s="14" t="s">
        <v>5299</v>
      </c>
      <c r="L1111" s="14" t="s">
        <v>5293</v>
      </c>
      <c r="M1111" s="13" t="s">
        <v>5324</v>
      </c>
    </row>
    <row r="1112" spans="1:13" x14ac:dyDescent="0.25">
      <c r="A1112" s="16" t="s">
        <v>5325</v>
      </c>
      <c r="B1112" s="14" t="s">
        <v>5326</v>
      </c>
      <c r="C1112" s="14" t="s">
        <v>2177</v>
      </c>
      <c r="D1112" s="14" t="s">
        <v>5309</v>
      </c>
      <c r="E1112" s="14" t="s">
        <v>5310</v>
      </c>
      <c r="F1112" s="14" t="s">
        <v>5291</v>
      </c>
      <c r="G1112" s="14" t="s">
        <v>5291</v>
      </c>
      <c r="H1112" s="14" t="s">
        <v>2181</v>
      </c>
      <c r="I1112" s="14"/>
      <c r="J1112" s="14" t="s">
        <v>2181</v>
      </c>
      <c r="K1112" s="14" t="s">
        <v>5311</v>
      </c>
      <c r="L1112" s="14" t="s">
        <v>5293</v>
      </c>
      <c r="M1112" s="13" t="s">
        <v>5327</v>
      </c>
    </row>
    <row r="1113" spans="1:13" x14ac:dyDescent="0.25">
      <c r="A1113" s="16" t="s">
        <v>5328</v>
      </c>
      <c r="B1113" s="14" t="s">
        <v>5329</v>
      </c>
      <c r="C1113" s="14" t="s">
        <v>2177</v>
      </c>
      <c r="D1113" s="14" t="s">
        <v>5297</v>
      </c>
      <c r="E1113" s="14" t="s">
        <v>5298</v>
      </c>
      <c r="F1113" s="14" t="s">
        <v>5291</v>
      </c>
      <c r="G1113" s="14" t="s">
        <v>5291</v>
      </c>
      <c r="H1113" s="14" t="s">
        <v>2181</v>
      </c>
      <c r="I1113" s="14"/>
      <c r="J1113" s="14" t="s">
        <v>2181</v>
      </c>
      <c r="K1113" s="14" t="s">
        <v>5299</v>
      </c>
      <c r="L1113" s="14" t="s">
        <v>5293</v>
      </c>
      <c r="M1113" s="13" t="s">
        <v>5330</v>
      </c>
    </row>
    <row r="1114" spans="1:13" x14ac:dyDescent="0.25">
      <c r="A1114" s="16" t="s">
        <v>5331</v>
      </c>
      <c r="B1114" s="14" t="s">
        <v>5332</v>
      </c>
      <c r="C1114" s="14" t="s">
        <v>2177</v>
      </c>
      <c r="D1114" s="14" t="s">
        <v>5309</v>
      </c>
      <c r="E1114" s="14" t="s">
        <v>5310</v>
      </c>
      <c r="F1114" s="14" t="s">
        <v>5291</v>
      </c>
      <c r="G1114" s="14" t="s">
        <v>5291</v>
      </c>
      <c r="H1114" s="14" t="s">
        <v>2181</v>
      </c>
      <c r="I1114" s="14"/>
      <c r="J1114" s="14" t="s">
        <v>2181</v>
      </c>
      <c r="K1114" s="14" t="s">
        <v>5311</v>
      </c>
      <c r="L1114" s="14" t="s">
        <v>5293</v>
      </c>
      <c r="M1114" s="13" t="s">
        <v>5333</v>
      </c>
    </row>
    <row r="1115" spans="1:13" x14ac:dyDescent="0.25">
      <c r="A1115" s="16" t="s">
        <v>5334</v>
      </c>
      <c r="B1115" s="14" t="s">
        <v>5335</v>
      </c>
      <c r="C1115" s="14" t="s">
        <v>2177</v>
      </c>
      <c r="D1115" s="14" t="s">
        <v>5336</v>
      </c>
      <c r="E1115" s="14" t="s">
        <v>5337</v>
      </c>
      <c r="F1115" s="14" t="s">
        <v>5291</v>
      </c>
      <c r="G1115" s="14" t="s">
        <v>5291</v>
      </c>
      <c r="H1115" s="14" t="s">
        <v>2181</v>
      </c>
      <c r="I1115" s="14"/>
      <c r="J1115" s="14" t="s">
        <v>2181</v>
      </c>
      <c r="K1115" s="14" t="s">
        <v>5338</v>
      </c>
      <c r="L1115" s="14" t="s">
        <v>5293</v>
      </c>
      <c r="M1115" s="13" t="s">
        <v>5339</v>
      </c>
    </row>
    <row r="1116" spans="1:13" x14ac:dyDescent="0.25">
      <c r="A1116" s="16" t="s">
        <v>5340</v>
      </c>
      <c r="B1116" s="14" t="s">
        <v>5341</v>
      </c>
      <c r="C1116" s="14" t="s">
        <v>2177</v>
      </c>
      <c r="D1116" s="14" t="s">
        <v>5309</v>
      </c>
      <c r="E1116" s="14" t="s">
        <v>5310</v>
      </c>
      <c r="F1116" s="14" t="s">
        <v>5291</v>
      </c>
      <c r="G1116" s="14" t="s">
        <v>5291</v>
      </c>
      <c r="H1116" s="14" t="s">
        <v>2181</v>
      </c>
      <c r="I1116" s="14"/>
      <c r="J1116" s="14" t="s">
        <v>2181</v>
      </c>
      <c r="K1116" s="14" t="s">
        <v>5311</v>
      </c>
      <c r="L1116" s="14" t="s">
        <v>5293</v>
      </c>
      <c r="M1116" s="13" t="s">
        <v>5342</v>
      </c>
    </row>
    <row r="1117" spans="1:13" x14ac:dyDescent="0.25">
      <c r="A1117" s="16" t="s">
        <v>5343</v>
      </c>
      <c r="B1117" s="14" t="s">
        <v>5344</v>
      </c>
      <c r="C1117" s="14" t="s">
        <v>2177</v>
      </c>
      <c r="D1117" s="14" t="s">
        <v>5309</v>
      </c>
      <c r="E1117" s="14" t="s">
        <v>5310</v>
      </c>
      <c r="F1117" s="14" t="s">
        <v>5291</v>
      </c>
      <c r="G1117" s="14" t="s">
        <v>5291</v>
      </c>
      <c r="H1117" s="14" t="s">
        <v>2181</v>
      </c>
      <c r="I1117" s="14"/>
      <c r="J1117" s="14" t="s">
        <v>2181</v>
      </c>
      <c r="K1117" s="14" t="s">
        <v>5311</v>
      </c>
      <c r="L1117" s="14" t="s">
        <v>5293</v>
      </c>
      <c r="M1117" s="13" t="s">
        <v>5345</v>
      </c>
    </row>
    <row r="1118" spans="1:13" x14ac:dyDescent="0.25">
      <c r="A1118" s="16" t="s">
        <v>5346</v>
      </c>
      <c r="B1118" s="14" t="s">
        <v>5347</v>
      </c>
      <c r="C1118" s="14" t="s">
        <v>2177</v>
      </c>
      <c r="D1118" s="14" t="s">
        <v>5348</v>
      </c>
      <c r="E1118" s="14" t="s">
        <v>5349</v>
      </c>
      <c r="F1118" s="14" t="s">
        <v>5291</v>
      </c>
      <c r="G1118" s="14" t="s">
        <v>5291</v>
      </c>
      <c r="H1118" s="14" t="s">
        <v>2181</v>
      </c>
      <c r="I1118" s="14"/>
      <c r="J1118" s="14" t="s">
        <v>2181</v>
      </c>
      <c r="K1118" s="14" t="s">
        <v>5350</v>
      </c>
      <c r="L1118" s="14" t="s">
        <v>5293</v>
      </c>
      <c r="M1118" s="13" t="s">
        <v>5351</v>
      </c>
    </row>
    <row r="1119" spans="1:13" x14ac:dyDescent="0.25">
      <c r="A1119" s="16" t="s">
        <v>5352</v>
      </c>
      <c r="B1119" s="14" t="s">
        <v>5353</v>
      </c>
      <c r="C1119" s="14" t="s">
        <v>2177</v>
      </c>
      <c r="D1119" s="14" t="s">
        <v>5303</v>
      </c>
      <c r="E1119" s="14" t="s">
        <v>5304</v>
      </c>
      <c r="F1119" s="14" t="s">
        <v>5291</v>
      </c>
      <c r="G1119" s="14" t="s">
        <v>5291</v>
      </c>
      <c r="H1119" s="14" t="s">
        <v>2181</v>
      </c>
      <c r="I1119" s="14"/>
      <c r="J1119" s="14" t="s">
        <v>2181</v>
      </c>
      <c r="K1119" s="14" t="s">
        <v>5305</v>
      </c>
      <c r="L1119" s="14" t="s">
        <v>5293</v>
      </c>
      <c r="M1119" s="13" t="s">
        <v>5354</v>
      </c>
    </row>
    <row r="1120" spans="1:13" x14ac:dyDescent="0.25">
      <c r="A1120" s="16" t="s">
        <v>5355</v>
      </c>
      <c r="B1120" s="14" t="s">
        <v>5356</v>
      </c>
      <c r="C1120" s="14" t="s">
        <v>2177</v>
      </c>
      <c r="D1120" s="14" t="s">
        <v>5309</v>
      </c>
      <c r="E1120" s="14" t="s">
        <v>5310</v>
      </c>
      <c r="F1120" s="14" t="s">
        <v>5291</v>
      </c>
      <c r="G1120" s="14" t="s">
        <v>5291</v>
      </c>
      <c r="H1120" s="14" t="s">
        <v>2181</v>
      </c>
      <c r="I1120" s="14"/>
      <c r="J1120" s="14" t="s">
        <v>2181</v>
      </c>
      <c r="K1120" s="14" t="s">
        <v>5311</v>
      </c>
      <c r="L1120" s="14" t="s">
        <v>5293</v>
      </c>
      <c r="M1120" s="13" t="s">
        <v>5357</v>
      </c>
    </row>
    <row r="1121" spans="1:13" x14ac:dyDescent="0.25">
      <c r="A1121" s="16" t="s">
        <v>5358</v>
      </c>
      <c r="B1121" s="14" t="s">
        <v>5359</v>
      </c>
      <c r="C1121" s="14" t="s">
        <v>2177</v>
      </c>
      <c r="D1121" s="14" t="s">
        <v>5360</v>
      </c>
      <c r="E1121" s="14" t="s">
        <v>5361</v>
      </c>
      <c r="F1121" s="14" t="s">
        <v>5291</v>
      </c>
      <c r="G1121" s="14" t="s">
        <v>5291</v>
      </c>
      <c r="H1121" s="14" t="s">
        <v>2181</v>
      </c>
      <c r="I1121" s="14"/>
      <c r="J1121" s="14" t="s">
        <v>2181</v>
      </c>
      <c r="K1121" s="14" t="s">
        <v>5362</v>
      </c>
      <c r="L1121" s="14" t="s">
        <v>5293</v>
      </c>
      <c r="M1121" s="13" t="s">
        <v>5363</v>
      </c>
    </row>
    <row r="1122" spans="1:13" x14ac:dyDescent="0.25">
      <c r="A1122" s="16" t="s">
        <v>5364</v>
      </c>
      <c r="B1122" s="14" t="s">
        <v>5365</v>
      </c>
      <c r="C1122" s="14" t="s">
        <v>2177</v>
      </c>
      <c r="D1122" s="14" t="s">
        <v>5360</v>
      </c>
      <c r="E1122" s="14" t="s">
        <v>5361</v>
      </c>
      <c r="F1122" s="14" t="s">
        <v>5291</v>
      </c>
      <c r="G1122" s="14" t="s">
        <v>5291</v>
      </c>
      <c r="H1122" s="14" t="s">
        <v>2181</v>
      </c>
      <c r="I1122" s="14"/>
      <c r="J1122" s="14" t="s">
        <v>2181</v>
      </c>
      <c r="K1122" s="14" t="s">
        <v>5362</v>
      </c>
      <c r="L1122" s="14" t="s">
        <v>5293</v>
      </c>
      <c r="M1122" s="13" t="s">
        <v>5366</v>
      </c>
    </row>
    <row r="1123" spans="1:13" x14ac:dyDescent="0.25">
      <c r="A1123" s="16" t="s">
        <v>5367</v>
      </c>
      <c r="B1123" s="14" t="s">
        <v>5368</v>
      </c>
      <c r="C1123" s="14" t="s">
        <v>2177</v>
      </c>
      <c r="D1123" s="14" t="s">
        <v>5309</v>
      </c>
      <c r="E1123" s="14" t="s">
        <v>5310</v>
      </c>
      <c r="F1123" s="14" t="s">
        <v>5291</v>
      </c>
      <c r="G1123" s="14" t="s">
        <v>5291</v>
      </c>
      <c r="H1123" s="14" t="s">
        <v>2181</v>
      </c>
      <c r="I1123" s="14"/>
      <c r="J1123" s="14" t="s">
        <v>2181</v>
      </c>
      <c r="K1123" s="14" t="s">
        <v>5311</v>
      </c>
      <c r="L1123" s="14" t="s">
        <v>5293</v>
      </c>
      <c r="M1123" s="13" t="s">
        <v>5369</v>
      </c>
    </row>
    <row r="1124" spans="1:13" x14ac:dyDescent="0.25">
      <c r="A1124" s="16" t="s">
        <v>5370</v>
      </c>
      <c r="B1124" s="14" t="s">
        <v>5371</v>
      </c>
      <c r="C1124" s="14" t="s">
        <v>2177</v>
      </c>
      <c r="D1124" s="14" t="s">
        <v>5348</v>
      </c>
      <c r="E1124" s="14" t="s">
        <v>5349</v>
      </c>
      <c r="F1124" s="14" t="s">
        <v>5291</v>
      </c>
      <c r="G1124" s="14" t="s">
        <v>5291</v>
      </c>
      <c r="H1124" s="14" t="s">
        <v>2181</v>
      </c>
      <c r="I1124" s="14"/>
      <c r="J1124" s="14" t="s">
        <v>2181</v>
      </c>
      <c r="K1124" s="14" t="s">
        <v>5350</v>
      </c>
      <c r="L1124" s="14" t="s">
        <v>5293</v>
      </c>
      <c r="M1124" s="13" t="s">
        <v>5372</v>
      </c>
    </row>
    <row r="1125" spans="1:13" x14ac:dyDescent="0.25">
      <c r="A1125" s="16" t="s">
        <v>5373</v>
      </c>
      <c r="B1125" s="14" t="s">
        <v>5374</v>
      </c>
      <c r="C1125" s="14" t="s">
        <v>2177</v>
      </c>
      <c r="D1125" s="14" t="s">
        <v>5303</v>
      </c>
      <c r="E1125" s="14" t="s">
        <v>5304</v>
      </c>
      <c r="F1125" s="14" t="s">
        <v>5291</v>
      </c>
      <c r="G1125" s="14" t="s">
        <v>5291</v>
      </c>
      <c r="H1125" s="14" t="s">
        <v>2181</v>
      </c>
      <c r="I1125" s="14"/>
      <c r="J1125" s="14" t="s">
        <v>2181</v>
      </c>
      <c r="K1125" s="14" t="s">
        <v>5305</v>
      </c>
      <c r="L1125" s="14" t="s">
        <v>5293</v>
      </c>
      <c r="M1125" s="13" t="s">
        <v>5375</v>
      </c>
    </row>
    <row r="1126" spans="1:13" x14ac:dyDescent="0.25">
      <c r="A1126" s="16" t="s">
        <v>5376</v>
      </c>
      <c r="B1126" s="14" t="s">
        <v>5377</v>
      </c>
      <c r="C1126" s="14" t="s">
        <v>2177</v>
      </c>
      <c r="D1126" s="14" t="s">
        <v>5309</v>
      </c>
      <c r="E1126" s="14" t="s">
        <v>5310</v>
      </c>
      <c r="F1126" s="14" t="s">
        <v>5291</v>
      </c>
      <c r="G1126" s="14" t="s">
        <v>5291</v>
      </c>
      <c r="H1126" s="14" t="s">
        <v>2181</v>
      </c>
      <c r="I1126" s="14"/>
      <c r="J1126" s="14" t="s">
        <v>2181</v>
      </c>
      <c r="K1126" s="14" t="s">
        <v>5311</v>
      </c>
      <c r="L1126" s="14" t="s">
        <v>5293</v>
      </c>
      <c r="M1126" s="13" t="s">
        <v>5378</v>
      </c>
    </row>
    <row r="1127" spans="1:13" x14ac:dyDescent="0.25">
      <c r="A1127" s="16" t="s">
        <v>5379</v>
      </c>
      <c r="B1127" s="14" t="s">
        <v>5380</v>
      </c>
      <c r="C1127" s="14" t="s">
        <v>2177</v>
      </c>
      <c r="D1127" s="14" t="s">
        <v>5381</v>
      </c>
      <c r="E1127" s="14" t="s">
        <v>5382</v>
      </c>
      <c r="F1127" s="14" t="s">
        <v>5291</v>
      </c>
      <c r="G1127" s="14" t="s">
        <v>5291</v>
      </c>
      <c r="H1127" s="14" t="s">
        <v>2181</v>
      </c>
      <c r="I1127" s="14"/>
      <c r="J1127" s="14" t="s">
        <v>2181</v>
      </c>
      <c r="K1127" s="14" t="s">
        <v>5383</v>
      </c>
      <c r="L1127" s="14" t="s">
        <v>5293</v>
      </c>
      <c r="M1127" s="13" t="s">
        <v>5384</v>
      </c>
    </row>
    <row r="1128" spans="1:13" x14ac:dyDescent="0.25">
      <c r="A1128" s="16" t="s">
        <v>5385</v>
      </c>
      <c r="B1128" s="14" t="s">
        <v>5386</v>
      </c>
      <c r="C1128" s="14" t="s">
        <v>2177</v>
      </c>
      <c r="D1128" s="14" t="s">
        <v>5387</v>
      </c>
      <c r="E1128" s="14" t="s">
        <v>5388</v>
      </c>
      <c r="F1128" s="14" t="s">
        <v>5291</v>
      </c>
      <c r="G1128" s="14" t="s">
        <v>5291</v>
      </c>
      <c r="H1128" s="14" t="s">
        <v>2181</v>
      </c>
      <c r="I1128" s="14"/>
      <c r="J1128" s="14" t="s">
        <v>2181</v>
      </c>
      <c r="K1128" s="14" t="s">
        <v>5389</v>
      </c>
      <c r="L1128" s="14" t="s">
        <v>5293</v>
      </c>
      <c r="M1128" s="13" t="s">
        <v>5390</v>
      </c>
    </row>
    <row r="1129" spans="1:13" x14ac:dyDescent="0.25">
      <c r="A1129" s="16" t="s">
        <v>5391</v>
      </c>
      <c r="B1129" s="14" t="s">
        <v>5392</v>
      </c>
      <c r="C1129" s="14" t="s">
        <v>2177</v>
      </c>
      <c r="D1129" s="14" t="s">
        <v>5393</v>
      </c>
      <c r="E1129" s="14" t="s">
        <v>5394</v>
      </c>
      <c r="F1129" s="14" t="s">
        <v>5291</v>
      </c>
      <c r="G1129" s="14" t="s">
        <v>5291</v>
      </c>
      <c r="H1129" s="14" t="s">
        <v>2181</v>
      </c>
      <c r="I1129" s="14"/>
      <c r="J1129" s="14" t="s">
        <v>2181</v>
      </c>
      <c r="K1129" s="14" t="s">
        <v>5395</v>
      </c>
      <c r="L1129" s="14" t="s">
        <v>5293</v>
      </c>
      <c r="M1129" s="13" t="s">
        <v>5396</v>
      </c>
    </row>
    <row r="1130" spans="1:13" x14ac:dyDescent="0.25">
      <c r="A1130" s="16" t="s">
        <v>5397</v>
      </c>
      <c r="B1130" s="14" t="s">
        <v>5398</v>
      </c>
      <c r="C1130" s="14" t="s">
        <v>2177</v>
      </c>
      <c r="D1130" s="14" t="s">
        <v>5399</v>
      </c>
      <c r="E1130" s="14" t="s">
        <v>5400</v>
      </c>
      <c r="F1130" s="14" t="s">
        <v>5291</v>
      </c>
      <c r="G1130" s="14" t="s">
        <v>5291</v>
      </c>
      <c r="H1130" s="14" t="s">
        <v>2181</v>
      </c>
      <c r="I1130" s="14"/>
      <c r="J1130" s="14" t="s">
        <v>2181</v>
      </c>
      <c r="K1130" s="14" t="s">
        <v>5401</v>
      </c>
      <c r="L1130" s="14" t="s">
        <v>5293</v>
      </c>
      <c r="M1130" s="13" t="s">
        <v>5402</v>
      </c>
    </row>
    <row r="1131" spans="1:13" x14ac:dyDescent="0.25">
      <c r="A1131" s="16" t="s">
        <v>5403</v>
      </c>
      <c r="B1131" s="14" t="s">
        <v>5404</v>
      </c>
      <c r="C1131" s="14" t="s">
        <v>2177</v>
      </c>
      <c r="D1131" s="14" t="s">
        <v>5405</v>
      </c>
      <c r="E1131" s="14" t="s">
        <v>5406</v>
      </c>
      <c r="F1131" s="14" t="s">
        <v>5291</v>
      </c>
      <c r="G1131" s="14" t="s">
        <v>5291</v>
      </c>
      <c r="H1131" s="14" t="s">
        <v>2181</v>
      </c>
      <c r="I1131" s="14"/>
      <c r="J1131" s="14" t="s">
        <v>2181</v>
      </c>
      <c r="K1131" s="14" t="s">
        <v>5407</v>
      </c>
      <c r="L1131" s="14" t="s">
        <v>5293</v>
      </c>
      <c r="M1131" s="13" t="s">
        <v>5408</v>
      </c>
    </row>
    <row r="1132" spans="1:13" x14ac:dyDescent="0.25">
      <c r="A1132" s="16" t="s">
        <v>5409</v>
      </c>
      <c r="B1132" s="14" t="s">
        <v>5410</v>
      </c>
      <c r="C1132" s="14" t="s">
        <v>2177</v>
      </c>
      <c r="D1132" s="14" t="s">
        <v>5411</v>
      </c>
      <c r="E1132" s="14" t="s">
        <v>5412</v>
      </c>
      <c r="F1132" s="14" t="s">
        <v>5291</v>
      </c>
      <c r="G1132" s="14" t="s">
        <v>5291</v>
      </c>
      <c r="H1132" s="14" t="s">
        <v>2181</v>
      </c>
      <c r="I1132" s="14"/>
      <c r="J1132" s="14" t="s">
        <v>2181</v>
      </c>
      <c r="K1132" s="14" t="s">
        <v>5413</v>
      </c>
      <c r="L1132" s="14" t="s">
        <v>5293</v>
      </c>
      <c r="M1132" s="13" t="s">
        <v>5414</v>
      </c>
    </row>
    <row r="1133" spans="1:13" x14ac:dyDescent="0.25">
      <c r="A1133" s="16" t="s">
        <v>5415</v>
      </c>
      <c r="B1133" s="14" t="s">
        <v>5416</v>
      </c>
      <c r="C1133" s="14" t="s">
        <v>2177</v>
      </c>
      <c r="D1133" s="14" t="s">
        <v>5417</v>
      </c>
      <c r="E1133" s="14" t="s">
        <v>5418</v>
      </c>
      <c r="F1133" s="14" t="s">
        <v>5291</v>
      </c>
      <c r="G1133" s="14" t="s">
        <v>5291</v>
      </c>
      <c r="H1133" s="14" t="s">
        <v>2181</v>
      </c>
      <c r="I1133" s="14"/>
      <c r="J1133" s="14" t="s">
        <v>2181</v>
      </c>
      <c r="K1133" s="14" t="s">
        <v>5419</v>
      </c>
      <c r="L1133" s="14" t="s">
        <v>5293</v>
      </c>
      <c r="M1133" s="13" t="s">
        <v>5420</v>
      </c>
    </row>
    <row r="1134" spans="1:13" x14ac:dyDescent="0.25">
      <c r="A1134" s="16" t="s">
        <v>5421</v>
      </c>
      <c r="B1134" s="14" t="s">
        <v>5422</v>
      </c>
      <c r="C1134" s="14" t="s">
        <v>2177</v>
      </c>
      <c r="D1134" s="14" t="s">
        <v>5381</v>
      </c>
      <c r="E1134" s="14" t="s">
        <v>5382</v>
      </c>
      <c r="F1134" s="14" t="s">
        <v>5291</v>
      </c>
      <c r="G1134" s="14" t="s">
        <v>5291</v>
      </c>
      <c r="H1134" s="14" t="s">
        <v>2181</v>
      </c>
      <c r="I1134" s="14"/>
      <c r="J1134" s="14" t="s">
        <v>2181</v>
      </c>
      <c r="K1134" s="14" t="s">
        <v>5383</v>
      </c>
      <c r="L1134" s="14" t="s">
        <v>5293</v>
      </c>
      <c r="M1134" s="13" t="s">
        <v>5423</v>
      </c>
    </row>
    <row r="1135" spans="1:13" x14ac:dyDescent="0.25">
      <c r="A1135" s="16" t="s">
        <v>5424</v>
      </c>
      <c r="B1135" s="14" t="s">
        <v>5425</v>
      </c>
      <c r="C1135" s="14" t="s">
        <v>2177</v>
      </c>
      <c r="D1135" s="14" t="s">
        <v>5426</v>
      </c>
      <c r="E1135" s="14" t="s">
        <v>5427</v>
      </c>
      <c r="F1135" s="14" t="s">
        <v>5291</v>
      </c>
      <c r="G1135" s="14" t="s">
        <v>5291</v>
      </c>
      <c r="H1135" s="14" t="s">
        <v>2181</v>
      </c>
      <c r="I1135" s="14"/>
      <c r="J1135" s="14" t="s">
        <v>2181</v>
      </c>
      <c r="K1135" s="14" t="s">
        <v>5428</v>
      </c>
      <c r="L1135" s="14" t="s">
        <v>5293</v>
      </c>
      <c r="M1135" s="13" t="s">
        <v>5429</v>
      </c>
    </row>
    <row r="1136" spans="1:13" x14ac:dyDescent="0.25">
      <c r="A1136" s="16" t="s">
        <v>5430</v>
      </c>
      <c r="B1136" s="14" t="s">
        <v>5431</v>
      </c>
      <c r="C1136" s="14" t="s">
        <v>2177</v>
      </c>
      <c r="D1136" s="14" t="s">
        <v>5432</v>
      </c>
      <c r="E1136" s="14" t="s">
        <v>5433</v>
      </c>
      <c r="F1136" s="14" t="s">
        <v>5291</v>
      </c>
      <c r="G1136" s="14" t="s">
        <v>5291</v>
      </c>
      <c r="H1136" s="14" t="s">
        <v>2181</v>
      </c>
      <c r="I1136" s="14"/>
      <c r="J1136" s="14" t="s">
        <v>2181</v>
      </c>
      <c r="K1136" s="14" t="s">
        <v>5434</v>
      </c>
      <c r="L1136" s="14" t="s">
        <v>5293</v>
      </c>
      <c r="M1136" s="13" t="s">
        <v>5435</v>
      </c>
    </row>
    <row r="1137" spans="1:13" x14ac:dyDescent="0.25">
      <c r="A1137" s="16" t="s">
        <v>5436</v>
      </c>
      <c r="B1137" s="14" t="s">
        <v>5437</v>
      </c>
      <c r="C1137" s="14" t="s">
        <v>2177</v>
      </c>
      <c r="D1137" s="14" t="s">
        <v>5399</v>
      </c>
      <c r="E1137" s="14" t="s">
        <v>5400</v>
      </c>
      <c r="F1137" s="14" t="s">
        <v>5291</v>
      </c>
      <c r="G1137" s="14" t="s">
        <v>5291</v>
      </c>
      <c r="H1137" s="14" t="s">
        <v>2181</v>
      </c>
      <c r="I1137" s="14"/>
      <c r="J1137" s="14" t="s">
        <v>2181</v>
      </c>
      <c r="K1137" s="14" t="s">
        <v>5401</v>
      </c>
      <c r="L1137" s="14" t="s">
        <v>5293</v>
      </c>
      <c r="M1137" s="13" t="s">
        <v>5438</v>
      </c>
    </row>
    <row r="1138" spans="1:13" x14ac:dyDescent="0.25">
      <c r="A1138" s="16" t="s">
        <v>5439</v>
      </c>
      <c r="B1138" s="14" t="s">
        <v>5440</v>
      </c>
      <c r="C1138" s="14" t="s">
        <v>2177</v>
      </c>
      <c r="D1138" s="14" t="s">
        <v>5441</v>
      </c>
      <c r="E1138" s="14" t="s">
        <v>5442</v>
      </c>
      <c r="F1138" s="14" t="s">
        <v>5291</v>
      </c>
      <c r="G1138" s="14" t="s">
        <v>5291</v>
      </c>
      <c r="H1138" s="14" t="s">
        <v>2181</v>
      </c>
      <c r="I1138" s="14"/>
      <c r="J1138" s="14" t="s">
        <v>2181</v>
      </c>
      <c r="K1138" s="14" t="s">
        <v>5443</v>
      </c>
      <c r="L1138" s="14" t="s">
        <v>5293</v>
      </c>
      <c r="M1138" s="13" t="s">
        <v>5444</v>
      </c>
    </row>
    <row r="1139" spans="1:13" x14ac:dyDescent="0.25">
      <c r="A1139" s="16" t="s">
        <v>5445</v>
      </c>
      <c r="B1139" s="14" t="s">
        <v>5446</v>
      </c>
      <c r="C1139" s="14" t="s">
        <v>2177</v>
      </c>
      <c r="D1139" s="14" t="s">
        <v>5447</v>
      </c>
      <c r="E1139" s="14" t="s">
        <v>5448</v>
      </c>
      <c r="F1139" s="14" t="s">
        <v>5291</v>
      </c>
      <c r="G1139" s="14" t="s">
        <v>5291</v>
      </c>
      <c r="H1139" s="14" t="s">
        <v>2181</v>
      </c>
      <c r="I1139" s="14"/>
      <c r="J1139" s="14" t="s">
        <v>2181</v>
      </c>
      <c r="K1139" s="14" t="s">
        <v>5449</v>
      </c>
      <c r="L1139" s="14" t="s">
        <v>5293</v>
      </c>
      <c r="M1139" s="13" t="s">
        <v>5450</v>
      </c>
    </row>
    <row r="1140" spans="1:13" x14ac:dyDescent="0.25">
      <c r="A1140" s="16" t="s">
        <v>5451</v>
      </c>
      <c r="B1140" s="14" t="s">
        <v>5452</v>
      </c>
      <c r="C1140" s="14" t="s">
        <v>2177</v>
      </c>
      <c r="D1140" s="14" t="s">
        <v>5453</v>
      </c>
      <c r="E1140" s="14" t="s">
        <v>5454</v>
      </c>
      <c r="F1140" s="14" t="s">
        <v>5291</v>
      </c>
      <c r="G1140" s="14" t="s">
        <v>5291</v>
      </c>
      <c r="H1140" s="14" t="s">
        <v>2181</v>
      </c>
      <c r="I1140" s="14"/>
      <c r="J1140" s="14" t="s">
        <v>2181</v>
      </c>
      <c r="K1140" s="14" t="s">
        <v>5455</v>
      </c>
      <c r="L1140" s="14" t="s">
        <v>5293</v>
      </c>
      <c r="M1140" s="13" t="s">
        <v>5456</v>
      </c>
    </row>
    <row r="1141" spans="1:13" x14ac:dyDescent="0.25">
      <c r="A1141" s="16" t="s">
        <v>5457</v>
      </c>
      <c r="B1141" s="14" t="s">
        <v>5458</v>
      </c>
      <c r="C1141" s="14" t="s">
        <v>2177</v>
      </c>
      <c r="D1141" s="14" t="s">
        <v>5411</v>
      </c>
      <c r="E1141" s="14" t="s">
        <v>5412</v>
      </c>
      <c r="F1141" s="14" t="s">
        <v>5291</v>
      </c>
      <c r="G1141" s="14" t="s">
        <v>5291</v>
      </c>
      <c r="H1141" s="14" t="s">
        <v>2181</v>
      </c>
      <c r="I1141" s="14"/>
      <c r="J1141" s="14" t="s">
        <v>2181</v>
      </c>
      <c r="K1141" s="14" t="s">
        <v>5413</v>
      </c>
      <c r="L1141" s="14" t="s">
        <v>5293</v>
      </c>
      <c r="M1141" s="13" t="s">
        <v>5459</v>
      </c>
    </row>
    <row r="1142" spans="1:13" x14ac:dyDescent="0.25">
      <c r="A1142" s="16" t="s">
        <v>5460</v>
      </c>
      <c r="B1142" s="14" t="s">
        <v>5461</v>
      </c>
      <c r="C1142" s="14" t="s">
        <v>2177</v>
      </c>
      <c r="D1142" s="14" t="s">
        <v>5411</v>
      </c>
      <c r="E1142" s="14" t="s">
        <v>5412</v>
      </c>
      <c r="F1142" s="14" t="s">
        <v>5291</v>
      </c>
      <c r="G1142" s="14" t="s">
        <v>5291</v>
      </c>
      <c r="H1142" s="14" t="s">
        <v>2181</v>
      </c>
      <c r="I1142" s="14"/>
      <c r="J1142" s="14" t="s">
        <v>2181</v>
      </c>
      <c r="K1142" s="14" t="s">
        <v>5413</v>
      </c>
      <c r="L1142" s="14" t="s">
        <v>5293</v>
      </c>
      <c r="M1142" s="13" t="s">
        <v>5462</v>
      </c>
    </row>
    <row r="1143" spans="1:13" x14ac:dyDescent="0.25">
      <c r="A1143" s="16" t="s">
        <v>5463</v>
      </c>
      <c r="B1143" s="14" t="s">
        <v>5464</v>
      </c>
      <c r="C1143" s="14" t="s">
        <v>2177</v>
      </c>
      <c r="D1143" s="14" t="s">
        <v>5411</v>
      </c>
      <c r="E1143" s="14" t="s">
        <v>5412</v>
      </c>
      <c r="F1143" s="14" t="s">
        <v>5291</v>
      </c>
      <c r="G1143" s="14" t="s">
        <v>5291</v>
      </c>
      <c r="H1143" s="14" t="s">
        <v>2181</v>
      </c>
      <c r="I1143" s="14"/>
      <c r="J1143" s="14" t="s">
        <v>2181</v>
      </c>
      <c r="K1143" s="14" t="s">
        <v>5413</v>
      </c>
      <c r="L1143" s="14" t="s">
        <v>5293</v>
      </c>
      <c r="M1143" s="13" t="s">
        <v>5465</v>
      </c>
    </row>
    <row r="1144" spans="1:13" x14ac:dyDescent="0.25">
      <c r="A1144" s="16" t="s">
        <v>5466</v>
      </c>
      <c r="B1144" s="14" t="s">
        <v>5467</v>
      </c>
      <c r="C1144" s="14" t="s">
        <v>2177</v>
      </c>
      <c r="D1144" s="14" t="s">
        <v>5468</v>
      </c>
      <c r="E1144" s="14" t="s">
        <v>5469</v>
      </c>
      <c r="F1144" s="14" t="s">
        <v>5291</v>
      </c>
      <c r="G1144" s="14" t="s">
        <v>5291</v>
      </c>
      <c r="H1144" s="14" t="s">
        <v>2181</v>
      </c>
      <c r="I1144" s="14"/>
      <c r="J1144" s="14" t="s">
        <v>2181</v>
      </c>
      <c r="K1144" s="14" t="s">
        <v>5470</v>
      </c>
      <c r="L1144" s="14" t="s">
        <v>5293</v>
      </c>
      <c r="M1144" s="13" t="s">
        <v>5471</v>
      </c>
    </row>
    <row r="1145" spans="1:13" x14ac:dyDescent="0.25">
      <c r="A1145" s="16" t="s">
        <v>5472</v>
      </c>
      <c r="B1145" s="14" t="s">
        <v>5473</v>
      </c>
      <c r="C1145" s="14" t="s">
        <v>2177</v>
      </c>
      <c r="D1145" s="14" t="s">
        <v>5474</v>
      </c>
      <c r="E1145" s="14" t="s">
        <v>5475</v>
      </c>
      <c r="F1145" s="14" t="s">
        <v>5291</v>
      </c>
      <c r="G1145" s="14" t="s">
        <v>5291</v>
      </c>
      <c r="H1145" s="14" t="s">
        <v>2181</v>
      </c>
      <c r="I1145" s="14"/>
      <c r="J1145" s="14" t="s">
        <v>2181</v>
      </c>
      <c r="K1145" s="14" t="s">
        <v>5476</v>
      </c>
      <c r="L1145" s="14" t="s">
        <v>5293</v>
      </c>
      <c r="M1145" s="13" t="s">
        <v>5477</v>
      </c>
    </row>
    <row r="1146" spans="1:13" x14ac:dyDescent="0.25">
      <c r="A1146" s="16" t="s">
        <v>5478</v>
      </c>
      <c r="B1146" s="14" t="s">
        <v>5479</v>
      </c>
      <c r="C1146" s="14" t="s">
        <v>2177</v>
      </c>
      <c r="D1146" s="14" t="s">
        <v>5480</v>
      </c>
      <c r="E1146" s="14" t="s">
        <v>5481</v>
      </c>
      <c r="F1146" s="14" t="s">
        <v>5291</v>
      </c>
      <c r="G1146" s="14" t="s">
        <v>5291</v>
      </c>
      <c r="H1146" s="14" t="s">
        <v>2181</v>
      </c>
      <c r="I1146" s="14"/>
      <c r="J1146" s="14" t="s">
        <v>2181</v>
      </c>
      <c r="K1146" s="14" t="s">
        <v>5482</v>
      </c>
      <c r="L1146" s="14" t="s">
        <v>5293</v>
      </c>
      <c r="M1146" s="13" t="s">
        <v>5483</v>
      </c>
    </row>
    <row r="1147" spans="1:13" x14ac:dyDescent="0.25">
      <c r="A1147" s="16" t="s">
        <v>5484</v>
      </c>
      <c r="B1147" s="14" t="s">
        <v>5485</v>
      </c>
      <c r="C1147" s="14" t="s">
        <v>2177</v>
      </c>
      <c r="D1147" s="14" t="s">
        <v>5468</v>
      </c>
      <c r="E1147" s="14" t="s">
        <v>5469</v>
      </c>
      <c r="F1147" s="14" t="s">
        <v>5291</v>
      </c>
      <c r="G1147" s="14" t="s">
        <v>5291</v>
      </c>
      <c r="H1147" s="14" t="s">
        <v>2181</v>
      </c>
      <c r="I1147" s="14"/>
      <c r="J1147" s="14" t="s">
        <v>2181</v>
      </c>
      <c r="K1147" s="14" t="s">
        <v>5470</v>
      </c>
      <c r="L1147" s="14" t="s">
        <v>5293</v>
      </c>
      <c r="M1147" s="13" t="s">
        <v>5486</v>
      </c>
    </row>
    <row r="1148" spans="1:13" x14ac:dyDescent="0.25">
      <c r="A1148" s="16" t="s">
        <v>5487</v>
      </c>
      <c r="B1148" s="14" t="s">
        <v>5488</v>
      </c>
      <c r="C1148" s="14" t="s">
        <v>2177</v>
      </c>
      <c r="D1148" s="14" t="s">
        <v>5468</v>
      </c>
      <c r="E1148" s="14" t="s">
        <v>5469</v>
      </c>
      <c r="F1148" s="14" t="s">
        <v>5291</v>
      </c>
      <c r="G1148" s="14" t="s">
        <v>5291</v>
      </c>
      <c r="H1148" s="14" t="s">
        <v>2181</v>
      </c>
      <c r="I1148" s="14"/>
      <c r="J1148" s="14" t="s">
        <v>2181</v>
      </c>
      <c r="K1148" s="14" t="s">
        <v>5470</v>
      </c>
      <c r="L1148" s="14" t="s">
        <v>5293</v>
      </c>
      <c r="M1148" s="13" t="s">
        <v>5489</v>
      </c>
    </row>
    <row r="1149" spans="1:13" x14ac:dyDescent="0.25">
      <c r="A1149" s="16" t="s">
        <v>5490</v>
      </c>
      <c r="B1149" s="14" t="s">
        <v>5491</v>
      </c>
      <c r="C1149" s="14" t="s">
        <v>2177</v>
      </c>
      <c r="D1149" s="14" t="s">
        <v>5492</v>
      </c>
      <c r="E1149" s="14" t="s">
        <v>5493</v>
      </c>
      <c r="F1149" s="14" t="s">
        <v>5291</v>
      </c>
      <c r="G1149" s="14" t="s">
        <v>5291</v>
      </c>
      <c r="H1149" s="14" t="s">
        <v>2181</v>
      </c>
      <c r="I1149" s="14"/>
      <c r="J1149" s="14" t="s">
        <v>2181</v>
      </c>
      <c r="K1149" s="14" t="s">
        <v>5494</v>
      </c>
      <c r="L1149" s="14" t="s">
        <v>5293</v>
      </c>
      <c r="M1149" s="13" t="s">
        <v>5495</v>
      </c>
    </row>
    <row r="1150" spans="1:13" x14ac:dyDescent="0.25">
      <c r="A1150" s="16" t="s">
        <v>5496</v>
      </c>
      <c r="B1150" s="14" t="s">
        <v>5497</v>
      </c>
      <c r="C1150" s="14" t="s">
        <v>2177</v>
      </c>
      <c r="D1150" s="14" t="s">
        <v>5498</v>
      </c>
      <c r="E1150" s="14" t="s">
        <v>5499</v>
      </c>
      <c r="F1150" s="14" t="s">
        <v>5291</v>
      </c>
      <c r="G1150" s="14" t="s">
        <v>5291</v>
      </c>
      <c r="H1150" s="14" t="s">
        <v>2181</v>
      </c>
      <c r="I1150" s="14"/>
      <c r="J1150" s="14" t="s">
        <v>2181</v>
      </c>
      <c r="K1150" s="14" t="s">
        <v>5500</v>
      </c>
      <c r="L1150" s="14" t="s">
        <v>5293</v>
      </c>
      <c r="M1150" s="13" t="s">
        <v>5501</v>
      </c>
    </row>
    <row r="1151" spans="1:13" x14ac:dyDescent="0.25">
      <c r="A1151" s="16" t="s">
        <v>5502</v>
      </c>
      <c r="B1151" s="14" t="s">
        <v>5503</v>
      </c>
      <c r="C1151" s="14" t="s">
        <v>2177</v>
      </c>
      <c r="D1151" s="14" t="s">
        <v>5504</v>
      </c>
      <c r="E1151" s="14" t="s">
        <v>5505</v>
      </c>
      <c r="F1151" s="14" t="s">
        <v>5291</v>
      </c>
      <c r="G1151" s="14" t="s">
        <v>5291</v>
      </c>
      <c r="H1151" s="14" t="s">
        <v>2181</v>
      </c>
      <c r="I1151" s="14"/>
      <c r="J1151" s="14" t="s">
        <v>2181</v>
      </c>
      <c r="K1151" s="14" t="s">
        <v>5506</v>
      </c>
      <c r="L1151" s="14" t="s">
        <v>5293</v>
      </c>
      <c r="M1151" s="13" t="s">
        <v>5507</v>
      </c>
    </row>
    <row r="1152" spans="1:13" x14ac:dyDescent="0.25">
      <c r="A1152" s="16" t="s">
        <v>5508</v>
      </c>
      <c r="B1152" s="14" t="s">
        <v>5509</v>
      </c>
      <c r="C1152" s="14" t="s">
        <v>2177</v>
      </c>
      <c r="D1152" s="14" t="s">
        <v>5504</v>
      </c>
      <c r="E1152" s="14" t="s">
        <v>5505</v>
      </c>
      <c r="F1152" s="14" t="s">
        <v>5291</v>
      </c>
      <c r="G1152" s="14" t="s">
        <v>5291</v>
      </c>
      <c r="H1152" s="14" t="s">
        <v>2181</v>
      </c>
      <c r="I1152" s="14"/>
      <c r="J1152" s="14" t="s">
        <v>2181</v>
      </c>
      <c r="K1152" s="14" t="s">
        <v>5506</v>
      </c>
      <c r="L1152" s="14" t="s">
        <v>5293</v>
      </c>
      <c r="M1152" s="13" t="s">
        <v>5510</v>
      </c>
    </row>
    <row r="1153" spans="1:13" x14ac:dyDescent="0.25">
      <c r="A1153" s="16" t="s">
        <v>5511</v>
      </c>
      <c r="B1153" s="14" t="s">
        <v>5512</v>
      </c>
      <c r="C1153" s="14" t="s">
        <v>2177</v>
      </c>
      <c r="D1153" s="14" t="s">
        <v>5513</v>
      </c>
      <c r="E1153" s="14" t="s">
        <v>5514</v>
      </c>
      <c r="F1153" s="14" t="s">
        <v>5291</v>
      </c>
      <c r="G1153" s="14" t="s">
        <v>5291</v>
      </c>
      <c r="H1153" s="14" t="s">
        <v>2181</v>
      </c>
      <c r="I1153" s="14"/>
      <c r="J1153" s="14" t="s">
        <v>2181</v>
      </c>
      <c r="K1153" s="14" t="s">
        <v>5515</v>
      </c>
      <c r="L1153" s="14" t="s">
        <v>5293</v>
      </c>
      <c r="M1153" s="13" t="s">
        <v>5516</v>
      </c>
    </row>
    <row r="1154" spans="1:13" x14ac:dyDescent="0.25">
      <c r="A1154" s="16" t="s">
        <v>5517</v>
      </c>
      <c r="B1154" s="14" t="s">
        <v>5518</v>
      </c>
      <c r="C1154" s="14" t="s">
        <v>2177</v>
      </c>
      <c r="D1154" s="14" t="s">
        <v>5519</v>
      </c>
      <c r="E1154" s="14" t="s">
        <v>5520</v>
      </c>
      <c r="F1154" s="14" t="s">
        <v>5291</v>
      </c>
      <c r="G1154" s="14" t="s">
        <v>5291</v>
      </c>
      <c r="H1154" s="14" t="s">
        <v>2181</v>
      </c>
      <c r="I1154" s="14"/>
      <c r="J1154" s="14" t="s">
        <v>2181</v>
      </c>
      <c r="K1154" s="14" t="s">
        <v>5521</v>
      </c>
      <c r="L1154" s="14" t="s">
        <v>5293</v>
      </c>
      <c r="M1154" s="13" t="s">
        <v>5522</v>
      </c>
    </row>
    <row r="1155" spans="1:13" x14ac:dyDescent="0.25">
      <c r="A1155" s="16" t="s">
        <v>5523</v>
      </c>
      <c r="B1155" s="14" t="s">
        <v>5524</v>
      </c>
      <c r="C1155" s="14" t="s">
        <v>2177</v>
      </c>
      <c r="D1155" s="14" t="s">
        <v>5525</v>
      </c>
      <c r="E1155" s="14" t="s">
        <v>5526</v>
      </c>
      <c r="F1155" s="14" t="s">
        <v>5291</v>
      </c>
      <c r="G1155" s="14" t="s">
        <v>5291</v>
      </c>
      <c r="H1155" s="14" t="s">
        <v>2181</v>
      </c>
      <c r="I1155" s="14"/>
      <c r="J1155" s="14" t="s">
        <v>2181</v>
      </c>
      <c r="K1155" s="14" t="s">
        <v>5527</v>
      </c>
      <c r="L1155" s="14" t="s">
        <v>5293</v>
      </c>
      <c r="M1155" s="13" t="s">
        <v>5528</v>
      </c>
    </row>
    <row r="1156" spans="1:13" x14ac:dyDescent="0.25">
      <c r="A1156" s="16" t="s">
        <v>5529</v>
      </c>
      <c r="B1156" s="14" t="s">
        <v>5530</v>
      </c>
      <c r="C1156" s="14" t="s">
        <v>2177</v>
      </c>
      <c r="D1156" s="14" t="s">
        <v>5504</v>
      </c>
      <c r="E1156" s="14" t="s">
        <v>5505</v>
      </c>
      <c r="F1156" s="14" t="s">
        <v>5291</v>
      </c>
      <c r="G1156" s="14" t="s">
        <v>5291</v>
      </c>
      <c r="H1156" s="14" t="s">
        <v>2181</v>
      </c>
      <c r="I1156" s="14"/>
      <c r="J1156" s="14" t="s">
        <v>2181</v>
      </c>
      <c r="K1156" s="14" t="s">
        <v>5506</v>
      </c>
      <c r="L1156" s="14" t="s">
        <v>5293</v>
      </c>
      <c r="M1156" s="13" t="s">
        <v>5531</v>
      </c>
    </row>
    <row r="1157" spans="1:13" x14ac:dyDescent="0.25">
      <c r="A1157" s="16" t="s">
        <v>5532</v>
      </c>
      <c r="B1157" s="14" t="s">
        <v>5533</v>
      </c>
      <c r="C1157" s="14" t="s">
        <v>2177</v>
      </c>
      <c r="D1157" s="14" t="s">
        <v>5534</v>
      </c>
      <c r="E1157" s="14" t="s">
        <v>5535</v>
      </c>
      <c r="F1157" s="14" t="s">
        <v>5291</v>
      </c>
      <c r="G1157" s="14" t="s">
        <v>5291</v>
      </c>
      <c r="H1157" s="14" t="s">
        <v>2181</v>
      </c>
      <c r="I1157" s="14"/>
      <c r="J1157" s="14" t="s">
        <v>2181</v>
      </c>
      <c r="K1157" s="14" t="s">
        <v>5536</v>
      </c>
      <c r="L1157" s="14" t="s">
        <v>5293</v>
      </c>
      <c r="M1157" s="13" t="s">
        <v>5537</v>
      </c>
    </row>
    <row r="1158" spans="1:13" x14ac:dyDescent="0.25">
      <c r="A1158" s="16" t="s">
        <v>5538</v>
      </c>
      <c r="B1158" s="14" t="s">
        <v>5539</v>
      </c>
      <c r="C1158" s="14" t="s">
        <v>2177</v>
      </c>
      <c r="D1158" s="14" t="s">
        <v>5540</v>
      </c>
      <c r="E1158" s="14" t="s">
        <v>5541</v>
      </c>
      <c r="F1158" s="14" t="s">
        <v>5291</v>
      </c>
      <c r="G1158" s="14" t="s">
        <v>5291</v>
      </c>
      <c r="H1158" s="14" t="s">
        <v>2181</v>
      </c>
      <c r="I1158" s="14"/>
      <c r="J1158" s="14" t="s">
        <v>2181</v>
      </c>
      <c r="K1158" s="14" t="s">
        <v>5542</v>
      </c>
      <c r="L1158" s="14" t="s">
        <v>5293</v>
      </c>
      <c r="M1158" s="13" t="s">
        <v>5543</v>
      </c>
    </row>
    <row r="1159" spans="1:13" x14ac:dyDescent="0.25">
      <c r="A1159" s="16" t="s">
        <v>5544</v>
      </c>
      <c r="B1159" s="14" t="s">
        <v>5545</v>
      </c>
      <c r="C1159" s="14" t="s">
        <v>2177</v>
      </c>
      <c r="D1159" s="14" t="s">
        <v>5504</v>
      </c>
      <c r="E1159" s="14" t="s">
        <v>5505</v>
      </c>
      <c r="F1159" s="14" t="s">
        <v>5291</v>
      </c>
      <c r="G1159" s="14" t="s">
        <v>5291</v>
      </c>
      <c r="H1159" s="14" t="s">
        <v>2181</v>
      </c>
      <c r="I1159" s="14"/>
      <c r="J1159" s="14" t="s">
        <v>2181</v>
      </c>
      <c r="K1159" s="14" t="s">
        <v>5506</v>
      </c>
      <c r="L1159" s="14" t="s">
        <v>5293</v>
      </c>
      <c r="M1159" s="13" t="s">
        <v>5546</v>
      </c>
    </row>
    <row r="1160" spans="1:13" x14ac:dyDescent="0.25">
      <c r="A1160" s="16" t="s">
        <v>5547</v>
      </c>
      <c r="B1160" s="14" t="s">
        <v>5548</v>
      </c>
      <c r="C1160" s="14" t="s">
        <v>2177</v>
      </c>
      <c r="D1160" s="14" t="s">
        <v>5549</v>
      </c>
      <c r="E1160" s="14" t="s">
        <v>5550</v>
      </c>
      <c r="F1160" s="14" t="s">
        <v>5291</v>
      </c>
      <c r="G1160" s="14" t="s">
        <v>5291</v>
      </c>
      <c r="H1160" s="14" t="s">
        <v>2181</v>
      </c>
      <c r="I1160" s="14"/>
      <c r="J1160" s="14" t="s">
        <v>2181</v>
      </c>
      <c r="K1160" s="14" t="s">
        <v>5551</v>
      </c>
      <c r="L1160" s="14" t="s">
        <v>5293</v>
      </c>
      <c r="M1160" s="13" t="s">
        <v>5552</v>
      </c>
    </row>
    <row r="1161" spans="1:13" x14ac:dyDescent="0.25">
      <c r="A1161" s="16" t="s">
        <v>5553</v>
      </c>
      <c r="B1161" s="14" t="s">
        <v>5554</v>
      </c>
      <c r="C1161" s="14" t="s">
        <v>2177</v>
      </c>
      <c r="D1161" s="14" t="s">
        <v>5555</v>
      </c>
      <c r="E1161" s="14" t="s">
        <v>5556</v>
      </c>
      <c r="F1161" s="14" t="s">
        <v>5291</v>
      </c>
      <c r="G1161" s="14" t="s">
        <v>5291</v>
      </c>
      <c r="H1161" s="14" t="s">
        <v>2181</v>
      </c>
      <c r="I1161" s="14"/>
      <c r="J1161" s="14" t="s">
        <v>2181</v>
      </c>
      <c r="K1161" s="14" t="s">
        <v>5557</v>
      </c>
      <c r="L1161" s="14" t="s">
        <v>5293</v>
      </c>
      <c r="M1161" s="13" t="s">
        <v>5558</v>
      </c>
    </row>
    <row r="1162" spans="1:13" x14ac:dyDescent="0.25">
      <c r="A1162" s="16" t="s">
        <v>5559</v>
      </c>
      <c r="B1162" s="14" t="s">
        <v>5560</v>
      </c>
      <c r="C1162" s="14" t="s">
        <v>2177</v>
      </c>
      <c r="D1162" s="14" t="s">
        <v>5561</v>
      </c>
      <c r="E1162" s="14" t="s">
        <v>5562</v>
      </c>
      <c r="F1162" s="14" t="s">
        <v>5291</v>
      </c>
      <c r="G1162" s="14" t="s">
        <v>5291</v>
      </c>
      <c r="H1162" s="14" t="s">
        <v>2181</v>
      </c>
      <c r="I1162" s="14"/>
      <c r="J1162" s="14" t="s">
        <v>2181</v>
      </c>
      <c r="K1162" s="14" t="s">
        <v>5563</v>
      </c>
      <c r="L1162" s="14" t="s">
        <v>5293</v>
      </c>
      <c r="M1162" s="13" t="s">
        <v>5564</v>
      </c>
    </row>
    <row r="1163" spans="1:13" x14ac:dyDescent="0.25">
      <c r="A1163" s="16" t="s">
        <v>5565</v>
      </c>
      <c r="B1163" s="14" t="s">
        <v>5566</v>
      </c>
      <c r="C1163" s="14" t="s">
        <v>2177</v>
      </c>
      <c r="D1163" s="14" t="s">
        <v>5555</v>
      </c>
      <c r="E1163" s="14" t="s">
        <v>5556</v>
      </c>
      <c r="F1163" s="14" t="s">
        <v>5291</v>
      </c>
      <c r="G1163" s="14" t="s">
        <v>5291</v>
      </c>
      <c r="H1163" s="14" t="s">
        <v>2181</v>
      </c>
      <c r="I1163" s="14"/>
      <c r="J1163" s="14" t="s">
        <v>2181</v>
      </c>
      <c r="K1163" s="14" t="s">
        <v>5557</v>
      </c>
      <c r="L1163" s="14" t="s">
        <v>5293</v>
      </c>
      <c r="M1163" s="13" t="s">
        <v>5567</v>
      </c>
    </row>
    <row r="1164" spans="1:13" x14ac:dyDescent="0.25">
      <c r="A1164" s="16" t="s">
        <v>5568</v>
      </c>
      <c r="B1164" s="14" t="s">
        <v>5569</v>
      </c>
      <c r="C1164" s="14" t="s">
        <v>2177</v>
      </c>
      <c r="D1164" s="14" t="s">
        <v>5570</v>
      </c>
      <c r="E1164" s="14" t="s">
        <v>5571</v>
      </c>
      <c r="F1164" s="14" t="s">
        <v>5291</v>
      </c>
      <c r="G1164" s="14" t="s">
        <v>5291</v>
      </c>
      <c r="H1164" s="14" t="s">
        <v>2181</v>
      </c>
      <c r="I1164" s="14"/>
      <c r="J1164" s="14" t="s">
        <v>2181</v>
      </c>
      <c r="K1164" s="14" t="s">
        <v>5572</v>
      </c>
      <c r="L1164" s="14" t="s">
        <v>5293</v>
      </c>
      <c r="M1164" s="13" t="s">
        <v>5573</v>
      </c>
    </row>
    <row r="1165" spans="1:13" x14ac:dyDescent="0.25">
      <c r="A1165" s="16" t="s">
        <v>5574</v>
      </c>
      <c r="B1165" s="14" t="s">
        <v>5575</v>
      </c>
      <c r="C1165" s="14" t="s">
        <v>2177</v>
      </c>
      <c r="D1165" s="14" t="s">
        <v>5576</v>
      </c>
      <c r="E1165" s="14" t="s">
        <v>5577</v>
      </c>
      <c r="F1165" s="14" t="s">
        <v>5291</v>
      </c>
      <c r="G1165" s="14" t="s">
        <v>5291</v>
      </c>
      <c r="H1165" s="14" t="s">
        <v>2181</v>
      </c>
      <c r="I1165" s="14"/>
      <c r="J1165" s="14" t="s">
        <v>2181</v>
      </c>
      <c r="K1165" s="14" t="s">
        <v>5578</v>
      </c>
      <c r="L1165" s="14" t="s">
        <v>5293</v>
      </c>
      <c r="M1165" s="13" t="s">
        <v>5579</v>
      </c>
    </row>
    <row r="1166" spans="1:13" x14ac:dyDescent="0.25">
      <c r="A1166" s="16" t="s">
        <v>5580</v>
      </c>
      <c r="B1166" s="14" t="s">
        <v>5581</v>
      </c>
      <c r="C1166" s="14" t="s">
        <v>2177</v>
      </c>
      <c r="D1166" s="14" t="s">
        <v>5582</v>
      </c>
      <c r="E1166" s="14" t="s">
        <v>5583</v>
      </c>
      <c r="F1166" s="14" t="s">
        <v>5291</v>
      </c>
      <c r="G1166" s="14" t="s">
        <v>5291</v>
      </c>
      <c r="H1166" s="14" t="s">
        <v>2181</v>
      </c>
      <c r="I1166" s="14"/>
      <c r="J1166" s="14" t="s">
        <v>2181</v>
      </c>
      <c r="K1166" s="14" t="s">
        <v>5584</v>
      </c>
      <c r="L1166" s="14" t="s">
        <v>5293</v>
      </c>
      <c r="M1166" s="13" t="s">
        <v>5585</v>
      </c>
    </row>
    <row r="1167" spans="1:13" x14ac:dyDescent="0.25">
      <c r="A1167" s="16" t="s">
        <v>5586</v>
      </c>
      <c r="B1167" s="14" t="s">
        <v>5587</v>
      </c>
      <c r="C1167" s="14" t="s">
        <v>2177</v>
      </c>
      <c r="D1167" s="14" t="s">
        <v>5588</v>
      </c>
      <c r="E1167" s="14" t="s">
        <v>5589</v>
      </c>
      <c r="F1167" s="14" t="s">
        <v>5291</v>
      </c>
      <c r="G1167" s="14" t="s">
        <v>5291</v>
      </c>
      <c r="H1167" s="14" t="s">
        <v>2181</v>
      </c>
      <c r="I1167" s="14"/>
      <c r="J1167" s="14" t="s">
        <v>2181</v>
      </c>
      <c r="K1167" s="14" t="s">
        <v>5590</v>
      </c>
      <c r="L1167" s="14" t="s">
        <v>5293</v>
      </c>
      <c r="M1167" s="13" t="s">
        <v>5591</v>
      </c>
    </row>
    <row r="1168" spans="1:13" x14ac:dyDescent="0.25">
      <c r="A1168" s="16" t="s">
        <v>5592</v>
      </c>
      <c r="B1168" s="14" t="s">
        <v>5593</v>
      </c>
      <c r="C1168" s="14" t="s">
        <v>2177</v>
      </c>
      <c r="D1168" s="14" t="s">
        <v>5570</v>
      </c>
      <c r="E1168" s="14" t="s">
        <v>5571</v>
      </c>
      <c r="F1168" s="14" t="s">
        <v>5291</v>
      </c>
      <c r="G1168" s="14" t="s">
        <v>5291</v>
      </c>
      <c r="H1168" s="14" t="s">
        <v>2181</v>
      </c>
      <c r="I1168" s="14"/>
      <c r="J1168" s="14" t="s">
        <v>2181</v>
      </c>
      <c r="K1168" s="14" t="s">
        <v>5572</v>
      </c>
      <c r="L1168" s="14" t="s">
        <v>5293</v>
      </c>
      <c r="M1168" s="13" t="s">
        <v>5594</v>
      </c>
    </row>
    <row r="1169" spans="1:13" x14ac:dyDescent="0.25">
      <c r="A1169" s="16" t="s">
        <v>5595</v>
      </c>
      <c r="B1169" s="14" t="s">
        <v>5596</v>
      </c>
      <c r="C1169" s="14" t="s">
        <v>2177</v>
      </c>
      <c r="D1169" s="14" t="s">
        <v>5597</v>
      </c>
      <c r="E1169" s="14" t="s">
        <v>5598</v>
      </c>
      <c r="F1169" s="14" t="s">
        <v>5291</v>
      </c>
      <c r="G1169" s="14" t="s">
        <v>5291</v>
      </c>
      <c r="H1169" s="14" t="s">
        <v>2181</v>
      </c>
      <c r="I1169" s="14"/>
      <c r="J1169" s="14" t="s">
        <v>2181</v>
      </c>
      <c r="K1169" s="14" t="s">
        <v>5599</v>
      </c>
      <c r="L1169" s="14" t="s">
        <v>5293</v>
      </c>
      <c r="M1169" s="13" t="s">
        <v>5600</v>
      </c>
    </row>
    <row r="1170" spans="1:13" x14ac:dyDescent="0.25">
      <c r="A1170" s="16" t="s">
        <v>5601</v>
      </c>
      <c r="B1170" s="14" t="s">
        <v>5602</v>
      </c>
      <c r="C1170" s="14" t="s">
        <v>2177</v>
      </c>
      <c r="D1170" s="14" t="s">
        <v>5603</v>
      </c>
      <c r="E1170" s="14" t="s">
        <v>5604</v>
      </c>
      <c r="F1170" s="14" t="s">
        <v>5291</v>
      </c>
      <c r="G1170" s="14" t="s">
        <v>5291</v>
      </c>
      <c r="H1170" s="14" t="s">
        <v>2181</v>
      </c>
      <c r="I1170" s="14"/>
      <c r="J1170" s="14" t="s">
        <v>2181</v>
      </c>
      <c r="K1170" s="14" t="s">
        <v>5605</v>
      </c>
      <c r="L1170" s="14" t="s">
        <v>5293</v>
      </c>
      <c r="M1170" s="13" t="s">
        <v>5606</v>
      </c>
    </row>
    <row r="1171" spans="1:13" x14ac:dyDescent="0.25">
      <c r="A1171" s="16" t="s">
        <v>5607</v>
      </c>
      <c r="B1171" s="14" t="s">
        <v>5608</v>
      </c>
      <c r="C1171" s="14" t="s">
        <v>2177</v>
      </c>
      <c r="D1171" s="14" t="s">
        <v>5609</v>
      </c>
      <c r="E1171" s="14" t="s">
        <v>5610</v>
      </c>
      <c r="F1171" s="14" t="s">
        <v>5291</v>
      </c>
      <c r="G1171" s="14" t="s">
        <v>5291</v>
      </c>
      <c r="H1171" s="14" t="s">
        <v>2181</v>
      </c>
      <c r="I1171" s="14"/>
      <c r="J1171" s="14" t="s">
        <v>2181</v>
      </c>
      <c r="K1171" s="14" t="s">
        <v>5611</v>
      </c>
      <c r="L1171" s="14" t="s">
        <v>5293</v>
      </c>
      <c r="M1171" s="13" t="s">
        <v>5612</v>
      </c>
    </row>
    <row r="1172" spans="1:13" x14ac:dyDescent="0.25">
      <c r="A1172" s="16" t="s">
        <v>5613</v>
      </c>
      <c r="B1172" s="14" t="s">
        <v>5614</v>
      </c>
      <c r="C1172" s="14" t="s">
        <v>2177</v>
      </c>
      <c r="D1172" s="14" t="s">
        <v>5597</v>
      </c>
      <c r="E1172" s="14" t="s">
        <v>5598</v>
      </c>
      <c r="F1172" s="14" t="s">
        <v>5291</v>
      </c>
      <c r="G1172" s="14" t="s">
        <v>5291</v>
      </c>
      <c r="H1172" s="14" t="s">
        <v>2181</v>
      </c>
      <c r="I1172" s="14"/>
      <c r="J1172" s="14" t="s">
        <v>2181</v>
      </c>
      <c r="K1172" s="14" t="s">
        <v>5599</v>
      </c>
      <c r="L1172" s="14" t="s">
        <v>5293</v>
      </c>
      <c r="M1172" s="13" t="s">
        <v>5615</v>
      </c>
    </row>
    <row r="1173" spans="1:13" x14ac:dyDescent="0.25">
      <c r="A1173" s="16" t="s">
        <v>5616</v>
      </c>
      <c r="B1173" s="14" t="s">
        <v>5617</v>
      </c>
      <c r="C1173" s="14" t="s">
        <v>2177</v>
      </c>
      <c r="D1173" s="14" t="s">
        <v>5618</v>
      </c>
      <c r="E1173" s="14" t="s">
        <v>5619</v>
      </c>
      <c r="F1173" s="14" t="s">
        <v>5291</v>
      </c>
      <c r="G1173" s="14" t="s">
        <v>5291</v>
      </c>
      <c r="H1173" s="14" t="s">
        <v>2181</v>
      </c>
      <c r="I1173" s="14"/>
      <c r="J1173" s="14" t="s">
        <v>2181</v>
      </c>
      <c r="K1173" s="14" t="s">
        <v>5620</v>
      </c>
      <c r="L1173" s="14" t="s">
        <v>5293</v>
      </c>
      <c r="M1173" s="13" t="s">
        <v>5621</v>
      </c>
    </row>
    <row r="1174" spans="1:13" x14ac:dyDescent="0.25">
      <c r="A1174" s="16" t="s">
        <v>5622</v>
      </c>
      <c r="B1174" s="14" t="s">
        <v>5623</v>
      </c>
      <c r="C1174" s="14" t="s">
        <v>2177</v>
      </c>
      <c r="D1174" s="14" t="s">
        <v>5624</v>
      </c>
      <c r="E1174" s="14" t="s">
        <v>5625</v>
      </c>
      <c r="F1174" s="14" t="s">
        <v>5291</v>
      </c>
      <c r="G1174" s="14" t="s">
        <v>5291</v>
      </c>
      <c r="H1174" s="14" t="s">
        <v>2181</v>
      </c>
      <c r="I1174" s="14"/>
      <c r="J1174" s="14" t="s">
        <v>2181</v>
      </c>
      <c r="K1174" s="14" t="s">
        <v>5626</v>
      </c>
      <c r="L1174" s="14" t="s">
        <v>5293</v>
      </c>
      <c r="M1174" s="13" t="s">
        <v>5627</v>
      </c>
    </row>
    <row r="1175" spans="1:13" x14ac:dyDescent="0.25">
      <c r="A1175" s="16" t="s">
        <v>5628</v>
      </c>
      <c r="B1175" s="14" t="s">
        <v>5629</v>
      </c>
      <c r="C1175" s="14" t="s">
        <v>2177</v>
      </c>
      <c r="D1175" s="14" t="s">
        <v>5630</v>
      </c>
      <c r="E1175" s="14" t="s">
        <v>5631</v>
      </c>
      <c r="F1175" s="14" t="s">
        <v>5291</v>
      </c>
      <c r="G1175" s="14" t="s">
        <v>5291</v>
      </c>
      <c r="H1175" s="14" t="s">
        <v>2181</v>
      </c>
      <c r="I1175" s="14"/>
      <c r="J1175" s="14" t="s">
        <v>2181</v>
      </c>
      <c r="K1175" s="14" t="s">
        <v>5632</v>
      </c>
      <c r="L1175" s="14" t="s">
        <v>5293</v>
      </c>
      <c r="M1175" s="13" t="s">
        <v>5633</v>
      </c>
    </row>
    <row r="1176" spans="1:13" x14ac:dyDescent="0.25">
      <c r="A1176" s="16" t="s">
        <v>5634</v>
      </c>
      <c r="B1176" s="14" t="s">
        <v>5635</v>
      </c>
      <c r="C1176" s="14" t="s">
        <v>2177</v>
      </c>
      <c r="D1176" s="14" t="s">
        <v>5636</v>
      </c>
      <c r="E1176" s="14" t="s">
        <v>5637</v>
      </c>
      <c r="F1176" s="14" t="s">
        <v>5291</v>
      </c>
      <c r="G1176" s="14" t="s">
        <v>5291</v>
      </c>
      <c r="H1176" s="14" t="s">
        <v>2181</v>
      </c>
      <c r="I1176" s="14"/>
      <c r="J1176" s="14" t="s">
        <v>2181</v>
      </c>
      <c r="K1176" s="14" t="s">
        <v>5638</v>
      </c>
      <c r="L1176" s="14" t="s">
        <v>5293</v>
      </c>
      <c r="M1176" s="13" t="s">
        <v>5639</v>
      </c>
    </row>
    <row r="1177" spans="1:13" x14ac:dyDescent="0.25">
      <c r="A1177" s="16" t="s">
        <v>5640</v>
      </c>
      <c r="B1177" s="14" t="s">
        <v>5641</v>
      </c>
      <c r="C1177" s="14" t="s">
        <v>2177</v>
      </c>
      <c r="D1177" s="14" t="s">
        <v>5624</v>
      </c>
      <c r="E1177" s="14" t="s">
        <v>5625</v>
      </c>
      <c r="F1177" s="14" t="s">
        <v>5291</v>
      </c>
      <c r="G1177" s="14" t="s">
        <v>5291</v>
      </c>
      <c r="H1177" s="14" t="s">
        <v>2181</v>
      </c>
      <c r="I1177" s="14"/>
      <c r="J1177" s="14" t="s">
        <v>2181</v>
      </c>
      <c r="K1177" s="14" t="s">
        <v>5626</v>
      </c>
      <c r="L1177" s="14" t="s">
        <v>5293</v>
      </c>
      <c r="M1177" s="13" t="s">
        <v>5642</v>
      </c>
    </row>
    <row r="1178" spans="1:13" x14ac:dyDescent="0.25">
      <c r="A1178" s="16" t="s">
        <v>5643</v>
      </c>
      <c r="B1178" s="14" t="s">
        <v>5644</v>
      </c>
      <c r="C1178" s="14" t="s">
        <v>2177</v>
      </c>
      <c r="D1178" s="14" t="s">
        <v>5309</v>
      </c>
      <c r="E1178" s="14" t="s">
        <v>5310</v>
      </c>
      <c r="F1178" s="14" t="s">
        <v>5291</v>
      </c>
      <c r="G1178" s="14" t="s">
        <v>5291</v>
      </c>
      <c r="H1178" s="14" t="s">
        <v>2181</v>
      </c>
      <c r="I1178" s="14"/>
      <c r="J1178" s="14" t="s">
        <v>2181</v>
      </c>
      <c r="K1178" s="14" t="s">
        <v>5311</v>
      </c>
      <c r="L1178" s="14" t="s">
        <v>5293</v>
      </c>
      <c r="M1178" s="13" t="s">
        <v>5645</v>
      </c>
    </row>
    <row r="1179" spans="1:13" x14ac:dyDescent="0.25">
      <c r="A1179" s="16" t="s">
        <v>5646</v>
      </c>
      <c r="B1179" s="14" t="s">
        <v>5647</v>
      </c>
      <c r="C1179" s="14" t="s">
        <v>2177</v>
      </c>
      <c r="D1179" s="14" t="s">
        <v>5309</v>
      </c>
      <c r="E1179" s="14" t="s">
        <v>5310</v>
      </c>
      <c r="F1179" s="14" t="s">
        <v>5291</v>
      </c>
      <c r="G1179" s="14" t="s">
        <v>5291</v>
      </c>
      <c r="H1179" s="14" t="s">
        <v>2181</v>
      </c>
      <c r="I1179" s="14"/>
      <c r="J1179" s="14" t="s">
        <v>2181</v>
      </c>
      <c r="K1179" s="14" t="s">
        <v>5311</v>
      </c>
      <c r="L1179" s="14" t="s">
        <v>5293</v>
      </c>
      <c r="M1179" s="13" t="s">
        <v>5648</v>
      </c>
    </row>
    <row r="1180" spans="1:13" x14ac:dyDescent="0.25">
      <c r="A1180" s="16" t="s">
        <v>5649</v>
      </c>
      <c r="B1180" s="14" t="s">
        <v>5650</v>
      </c>
      <c r="C1180" s="14" t="s">
        <v>2177</v>
      </c>
      <c r="D1180" s="14" t="s">
        <v>5309</v>
      </c>
      <c r="E1180" s="14" t="s">
        <v>5310</v>
      </c>
      <c r="F1180" s="14" t="s">
        <v>5291</v>
      </c>
      <c r="G1180" s="14" t="s">
        <v>5291</v>
      </c>
      <c r="H1180" s="14" t="s">
        <v>2181</v>
      </c>
      <c r="I1180" s="14"/>
      <c r="J1180" s="14" t="s">
        <v>2181</v>
      </c>
      <c r="K1180" s="14" t="s">
        <v>5311</v>
      </c>
      <c r="L1180" s="14" t="s">
        <v>5293</v>
      </c>
      <c r="M1180" s="13" t="s">
        <v>5354</v>
      </c>
    </row>
    <row r="1181" spans="1:13" x14ac:dyDescent="0.25">
      <c r="A1181" s="16" t="s">
        <v>5651</v>
      </c>
      <c r="B1181" s="14" t="s">
        <v>5652</v>
      </c>
      <c r="C1181" s="14" t="s">
        <v>2177</v>
      </c>
      <c r="D1181" s="14" t="s">
        <v>5297</v>
      </c>
      <c r="E1181" s="14" t="s">
        <v>5298</v>
      </c>
      <c r="F1181" s="14" t="s">
        <v>5291</v>
      </c>
      <c r="G1181" s="14" t="s">
        <v>5291</v>
      </c>
      <c r="H1181" s="14" t="s">
        <v>2181</v>
      </c>
      <c r="I1181" s="14"/>
      <c r="J1181" s="14" t="s">
        <v>2181</v>
      </c>
      <c r="K1181" s="14" t="s">
        <v>5299</v>
      </c>
      <c r="L1181" s="14" t="s">
        <v>5293</v>
      </c>
      <c r="M1181" s="13" t="s">
        <v>5653</v>
      </c>
    </row>
    <row r="1182" spans="1:13" x14ac:dyDescent="0.25">
      <c r="A1182" s="16" t="s">
        <v>5654</v>
      </c>
      <c r="B1182" s="14" t="s">
        <v>5655</v>
      </c>
      <c r="C1182" s="14" t="s">
        <v>2177</v>
      </c>
      <c r="D1182" s="14" t="s">
        <v>5297</v>
      </c>
      <c r="E1182" s="14" t="s">
        <v>5298</v>
      </c>
      <c r="F1182" s="14" t="s">
        <v>5291</v>
      </c>
      <c r="G1182" s="14" t="s">
        <v>5291</v>
      </c>
      <c r="H1182" s="14" t="s">
        <v>2181</v>
      </c>
      <c r="I1182" s="14"/>
      <c r="J1182" s="14" t="s">
        <v>2181</v>
      </c>
      <c r="K1182" s="14" t="s">
        <v>5299</v>
      </c>
      <c r="L1182" s="14" t="s">
        <v>5293</v>
      </c>
      <c r="M1182" s="13" t="s">
        <v>5656</v>
      </c>
    </row>
    <row r="1183" spans="1:13" x14ac:dyDescent="0.25">
      <c r="A1183" s="16" t="s">
        <v>5657</v>
      </c>
      <c r="B1183" s="14" t="s">
        <v>5658</v>
      </c>
      <c r="C1183" s="14" t="s">
        <v>2177</v>
      </c>
      <c r="D1183" s="14" t="s">
        <v>5297</v>
      </c>
      <c r="E1183" s="14" t="s">
        <v>5298</v>
      </c>
      <c r="F1183" s="14" t="s">
        <v>5291</v>
      </c>
      <c r="G1183" s="14" t="s">
        <v>5291</v>
      </c>
      <c r="H1183" s="14" t="s">
        <v>2181</v>
      </c>
      <c r="I1183" s="14"/>
      <c r="J1183" s="14" t="s">
        <v>2181</v>
      </c>
      <c r="K1183" s="14" t="s">
        <v>5299</v>
      </c>
      <c r="L1183" s="14" t="s">
        <v>5293</v>
      </c>
      <c r="M1183" s="13" t="s">
        <v>5306</v>
      </c>
    </row>
    <row r="1184" spans="1:13" x14ac:dyDescent="0.25">
      <c r="A1184" s="16" t="s">
        <v>5659</v>
      </c>
      <c r="B1184" s="14" t="s">
        <v>5660</v>
      </c>
      <c r="C1184" s="14" t="s">
        <v>2177</v>
      </c>
      <c r="D1184" s="14" t="s">
        <v>5297</v>
      </c>
      <c r="E1184" s="14" t="s">
        <v>5298</v>
      </c>
      <c r="F1184" s="14" t="s">
        <v>5291</v>
      </c>
      <c r="G1184" s="14" t="s">
        <v>5291</v>
      </c>
      <c r="H1184" s="14" t="s">
        <v>2181</v>
      </c>
      <c r="I1184" s="14"/>
      <c r="J1184" s="14" t="s">
        <v>2181</v>
      </c>
      <c r="K1184" s="14" t="s">
        <v>5299</v>
      </c>
      <c r="L1184" s="14" t="s">
        <v>5293</v>
      </c>
      <c r="M1184" s="13" t="s">
        <v>5339</v>
      </c>
    </row>
    <row r="1185" spans="1:13" x14ac:dyDescent="0.25">
      <c r="A1185" s="16" t="s">
        <v>5661</v>
      </c>
      <c r="B1185" s="14" t="s">
        <v>5662</v>
      </c>
      <c r="C1185" s="14" t="s">
        <v>2177</v>
      </c>
      <c r="D1185" s="14" t="s">
        <v>5297</v>
      </c>
      <c r="E1185" s="14" t="s">
        <v>5298</v>
      </c>
      <c r="F1185" s="14" t="s">
        <v>5291</v>
      </c>
      <c r="G1185" s="14" t="s">
        <v>5291</v>
      </c>
      <c r="H1185" s="14" t="s">
        <v>2181</v>
      </c>
      <c r="I1185" s="14"/>
      <c r="J1185" s="14" t="s">
        <v>2181</v>
      </c>
      <c r="K1185" s="14" t="s">
        <v>5299</v>
      </c>
      <c r="L1185" s="14" t="s">
        <v>5293</v>
      </c>
      <c r="M1185" s="13" t="s">
        <v>5663</v>
      </c>
    </row>
    <row r="1186" spans="1:13" x14ac:dyDescent="0.25">
      <c r="A1186" s="16" t="s">
        <v>5664</v>
      </c>
      <c r="B1186" s="14" t="s">
        <v>5665</v>
      </c>
      <c r="C1186" s="14" t="s">
        <v>2177</v>
      </c>
      <c r="D1186" s="14" t="s">
        <v>5297</v>
      </c>
      <c r="E1186" s="14" t="s">
        <v>5298</v>
      </c>
      <c r="F1186" s="14" t="s">
        <v>5291</v>
      </c>
      <c r="G1186" s="14" t="s">
        <v>5291</v>
      </c>
      <c r="H1186" s="14" t="s">
        <v>2181</v>
      </c>
      <c r="I1186" s="14"/>
      <c r="J1186" s="14" t="s">
        <v>2181</v>
      </c>
      <c r="K1186" s="14" t="s">
        <v>5299</v>
      </c>
      <c r="L1186" s="14" t="s">
        <v>5293</v>
      </c>
      <c r="M1186" s="13" t="s">
        <v>5666</v>
      </c>
    </row>
    <row r="1187" spans="1:13" x14ac:dyDescent="0.25">
      <c r="A1187" s="16" t="s">
        <v>5667</v>
      </c>
      <c r="B1187" s="14" t="s">
        <v>5668</v>
      </c>
      <c r="C1187" s="14" t="s">
        <v>2177</v>
      </c>
      <c r="D1187" s="14" t="s">
        <v>5297</v>
      </c>
      <c r="E1187" s="14" t="s">
        <v>5298</v>
      </c>
      <c r="F1187" s="14" t="s">
        <v>5291</v>
      </c>
      <c r="G1187" s="14" t="s">
        <v>5291</v>
      </c>
      <c r="H1187" s="14" t="s">
        <v>2181</v>
      </c>
      <c r="I1187" s="14"/>
      <c r="J1187" s="14" t="s">
        <v>2181</v>
      </c>
      <c r="K1187" s="14" t="s">
        <v>5299</v>
      </c>
      <c r="L1187" s="14" t="s">
        <v>5293</v>
      </c>
      <c r="M1187" s="13" t="s">
        <v>5669</v>
      </c>
    </row>
    <row r="1188" spans="1:13" x14ac:dyDescent="0.25">
      <c r="A1188" s="16" t="s">
        <v>5670</v>
      </c>
      <c r="B1188" s="14" t="s">
        <v>5671</v>
      </c>
      <c r="C1188" s="14" t="s">
        <v>2177</v>
      </c>
      <c r="D1188" s="14" t="s">
        <v>5309</v>
      </c>
      <c r="E1188" s="14" t="s">
        <v>5310</v>
      </c>
      <c r="F1188" s="14" t="s">
        <v>5291</v>
      </c>
      <c r="G1188" s="14" t="s">
        <v>5291</v>
      </c>
      <c r="H1188" s="14" t="s">
        <v>2181</v>
      </c>
      <c r="I1188" s="14"/>
      <c r="J1188" s="14" t="s">
        <v>2181</v>
      </c>
      <c r="K1188" s="14" t="s">
        <v>5311</v>
      </c>
      <c r="L1188" s="14" t="s">
        <v>5293</v>
      </c>
      <c r="M1188" s="13" t="s">
        <v>5672</v>
      </c>
    </row>
    <row r="1189" spans="1:13" x14ac:dyDescent="0.25">
      <c r="A1189" s="16" t="s">
        <v>5673</v>
      </c>
      <c r="B1189" s="14" t="s">
        <v>5674</v>
      </c>
      <c r="C1189" s="14" t="s">
        <v>2177</v>
      </c>
      <c r="D1189" s="14" t="s">
        <v>5309</v>
      </c>
      <c r="E1189" s="14" t="s">
        <v>5310</v>
      </c>
      <c r="F1189" s="14" t="s">
        <v>5291</v>
      </c>
      <c r="G1189" s="14" t="s">
        <v>5291</v>
      </c>
      <c r="H1189" s="14" t="s">
        <v>2181</v>
      </c>
      <c r="I1189" s="14"/>
      <c r="J1189" s="14" t="s">
        <v>2181</v>
      </c>
      <c r="K1189" s="14" t="s">
        <v>5311</v>
      </c>
      <c r="L1189" s="14" t="s">
        <v>5293</v>
      </c>
      <c r="M1189" s="13" t="s">
        <v>5675</v>
      </c>
    </row>
    <row r="1190" spans="1:13" x14ac:dyDescent="0.25">
      <c r="A1190" s="16" t="s">
        <v>5676</v>
      </c>
      <c r="B1190" s="14" t="s">
        <v>5677</v>
      </c>
      <c r="C1190" s="14" t="s">
        <v>2177</v>
      </c>
      <c r="D1190" s="14" t="s">
        <v>5678</v>
      </c>
      <c r="E1190" s="14" t="s">
        <v>5679</v>
      </c>
      <c r="F1190" s="14" t="s">
        <v>5291</v>
      </c>
      <c r="G1190" s="14" t="s">
        <v>5291</v>
      </c>
      <c r="H1190" s="14" t="s">
        <v>2181</v>
      </c>
      <c r="I1190" s="14"/>
      <c r="J1190" s="14" t="s">
        <v>2181</v>
      </c>
      <c r="K1190" s="14" t="s">
        <v>5680</v>
      </c>
      <c r="L1190" s="14" t="s">
        <v>5293</v>
      </c>
      <c r="M1190" s="13" t="s">
        <v>5681</v>
      </c>
    </row>
    <row r="1191" spans="1:13" x14ac:dyDescent="0.25">
      <c r="A1191" s="16" t="s">
        <v>5682</v>
      </c>
      <c r="B1191" s="14" t="s">
        <v>5683</v>
      </c>
      <c r="C1191" s="14" t="s">
        <v>2177</v>
      </c>
      <c r="D1191" s="14" t="s">
        <v>5684</v>
      </c>
      <c r="E1191" s="14" t="s">
        <v>5685</v>
      </c>
      <c r="F1191" s="14" t="s">
        <v>5291</v>
      </c>
      <c r="G1191" s="14" t="s">
        <v>5291</v>
      </c>
      <c r="H1191" s="14" t="s">
        <v>2181</v>
      </c>
      <c r="I1191" s="14"/>
      <c r="J1191" s="14" t="s">
        <v>2181</v>
      </c>
      <c r="K1191" s="14" t="s">
        <v>5686</v>
      </c>
      <c r="L1191" s="14" t="s">
        <v>5293</v>
      </c>
      <c r="M1191" s="13" t="s">
        <v>5687</v>
      </c>
    </row>
    <row r="1192" spans="1:13" x14ac:dyDescent="0.25">
      <c r="A1192" s="16" t="s">
        <v>5688</v>
      </c>
      <c r="B1192" s="14" t="s">
        <v>5689</v>
      </c>
      <c r="C1192" s="14" t="s">
        <v>2177</v>
      </c>
      <c r="D1192" s="14" t="s">
        <v>5678</v>
      </c>
      <c r="E1192" s="14" t="s">
        <v>5679</v>
      </c>
      <c r="F1192" s="14" t="s">
        <v>5291</v>
      </c>
      <c r="G1192" s="14" t="s">
        <v>5291</v>
      </c>
      <c r="H1192" s="14" t="s">
        <v>2181</v>
      </c>
      <c r="I1192" s="14"/>
      <c r="J1192" s="14" t="s">
        <v>2181</v>
      </c>
      <c r="K1192" s="14" t="s">
        <v>5680</v>
      </c>
      <c r="L1192" s="14" t="s">
        <v>5293</v>
      </c>
      <c r="M1192" s="13" t="s">
        <v>5690</v>
      </c>
    </row>
    <row r="1193" spans="1:13" x14ac:dyDescent="0.25">
      <c r="A1193" s="16" t="s">
        <v>5691</v>
      </c>
      <c r="B1193" s="14" t="s">
        <v>5692</v>
      </c>
      <c r="C1193" s="14" t="s">
        <v>2177</v>
      </c>
      <c r="D1193" s="14" t="s">
        <v>5693</v>
      </c>
      <c r="E1193" s="14" t="s">
        <v>5694</v>
      </c>
      <c r="F1193" s="14" t="s">
        <v>5291</v>
      </c>
      <c r="G1193" s="14" t="s">
        <v>5291</v>
      </c>
      <c r="H1193" s="14" t="s">
        <v>2181</v>
      </c>
      <c r="I1193" s="14"/>
      <c r="J1193" s="14" t="s">
        <v>2181</v>
      </c>
      <c r="K1193" s="14" t="s">
        <v>5695</v>
      </c>
      <c r="L1193" s="14" t="s">
        <v>5293</v>
      </c>
      <c r="M1193" s="13" t="s">
        <v>5696</v>
      </c>
    </row>
    <row r="1194" spans="1:13" x14ac:dyDescent="0.25">
      <c r="A1194" s="16" t="s">
        <v>5697</v>
      </c>
      <c r="B1194" s="14" t="s">
        <v>5698</v>
      </c>
      <c r="C1194" s="14" t="s">
        <v>2177</v>
      </c>
      <c r="D1194" s="14" t="s">
        <v>5699</v>
      </c>
      <c r="E1194" s="14" t="s">
        <v>5700</v>
      </c>
      <c r="F1194" s="14" t="s">
        <v>5291</v>
      </c>
      <c r="G1194" s="14" t="s">
        <v>5291</v>
      </c>
      <c r="H1194" s="14" t="s">
        <v>2181</v>
      </c>
      <c r="I1194" s="14"/>
      <c r="J1194" s="14" t="s">
        <v>2181</v>
      </c>
      <c r="K1194" s="14" t="s">
        <v>5701</v>
      </c>
      <c r="L1194" s="14" t="s">
        <v>5293</v>
      </c>
      <c r="M1194" s="13" t="s">
        <v>5702</v>
      </c>
    </row>
    <row r="1195" spans="1:13" x14ac:dyDescent="0.25">
      <c r="A1195" s="16" t="s">
        <v>5703</v>
      </c>
      <c r="B1195" s="14" t="s">
        <v>5704</v>
      </c>
      <c r="C1195" s="14" t="s">
        <v>2177</v>
      </c>
      <c r="D1195" s="14" t="s">
        <v>5705</v>
      </c>
      <c r="E1195" s="14" t="s">
        <v>5706</v>
      </c>
      <c r="F1195" s="14" t="s">
        <v>5291</v>
      </c>
      <c r="G1195" s="14" t="s">
        <v>5291</v>
      </c>
      <c r="H1195" s="14" t="s">
        <v>2181</v>
      </c>
      <c r="I1195" s="14"/>
      <c r="J1195" s="14" t="s">
        <v>2181</v>
      </c>
      <c r="K1195" s="14" t="s">
        <v>5707</v>
      </c>
      <c r="L1195" s="14" t="s">
        <v>5293</v>
      </c>
      <c r="M1195" s="13" t="s">
        <v>5708</v>
      </c>
    </row>
    <row r="1196" spans="1:13" x14ac:dyDescent="0.25">
      <c r="A1196" s="16" t="s">
        <v>5709</v>
      </c>
      <c r="B1196" s="14" t="s">
        <v>5710</v>
      </c>
      <c r="C1196" s="14" t="s">
        <v>2177</v>
      </c>
      <c r="D1196" s="14" t="s">
        <v>5711</v>
      </c>
      <c r="E1196" s="14" t="s">
        <v>5712</v>
      </c>
      <c r="F1196" s="14" t="s">
        <v>5291</v>
      </c>
      <c r="G1196" s="14" t="s">
        <v>5291</v>
      </c>
      <c r="H1196" s="14" t="s">
        <v>2181</v>
      </c>
      <c r="I1196" s="14"/>
      <c r="J1196" s="14" t="s">
        <v>2181</v>
      </c>
      <c r="K1196" s="14" t="s">
        <v>5713</v>
      </c>
      <c r="L1196" s="14" t="s">
        <v>5293</v>
      </c>
      <c r="M1196" s="13" t="s">
        <v>5714</v>
      </c>
    </row>
    <row r="1197" spans="1:13" x14ac:dyDescent="0.25">
      <c r="A1197" s="16" t="s">
        <v>5715</v>
      </c>
      <c r="B1197" s="14" t="s">
        <v>5716</v>
      </c>
      <c r="C1197" s="14" t="s">
        <v>2177</v>
      </c>
      <c r="D1197" s="14" t="s">
        <v>5717</v>
      </c>
      <c r="E1197" s="14" t="s">
        <v>5718</v>
      </c>
      <c r="F1197" s="14" t="s">
        <v>5291</v>
      </c>
      <c r="G1197" s="14" t="s">
        <v>5291</v>
      </c>
      <c r="H1197" s="14" t="s">
        <v>2181</v>
      </c>
      <c r="I1197" s="14"/>
      <c r="J1197" s="14" t="s">
        <v>2181</v>
      </c>
      <c r="K1197" s="14" t="s">
        <v>5719</v>
      </c>
      <c r="L1197" s="14" t="s">
        <v>5293</v>
      </c>
      <c r="M1197" s="13" t="s">
        <v>5720</v>
      </c>
    </row>
    <row r="1198" spans="1:13" x14ac:dyDescent="0.25">
      <c r="A1198" s="16" t="s">
        <v>5721</v>
      </c>
      <c r="B1198" s="14" t="s">
        <v>5722</v>
      </c>
      <c r="C1198" s="14" t="s">
        <v>2177</v>
      </c>
      <c r="D1198" s="14" t="s">
        <v>5705</v>
      </c>
      <c r="E1198" s="14" t="s">
        <v>5706</v>
      </c>
      <c r="F1198" s="14" t="s">
        <v>5291</v>
      </c>
      <c r="G1198" s="14" t="s">
        <v>5291</v>
      </c>
      <c r="H1198" s="14" t="s">
        <v>2181</v>
      </c>
      <c r="I1198" s="14"/>
      <c r="J1198" s="14" t="s">
        <v>2181</v>
      </c>
      <c r="K1198" s="14" t="s">
        <v>5707</v>
      </c>
      <c r="L1198" s="14" t="s">
        <v>5293</v>
      </c>
      <c r="M1198" s="13" t="s">
        <v>5723</v>
      </c>
    </row>
    <row r="1199" spans="1:13" x14ac:dyDescent="0.25">
      <c r="A1199" s="16" t="s">
        <v>5724</v>
      </c>
      <c r="B1199" s="14" t="s">
        <v>5725</v>
      </c>
      <c r="C1199" s="14" t="s">
        <v>2177</v>
      </c>
      <c r="D1199" s="14" t="s">
        <v>5726</v>
      </c>
      <c r="E1199" s="14" t="s">
        <v>5727</v>
      </c>
      <c r="F1199" s="14" t="s">
        <v>5291</v>
      </c>
      <c r="G1199" s="14" t="s">
        <v>5291</v>
      </c>
      <c r="H1199" s="14" t="s">
        <v>2181</v>
      </c>
      <c r="I1199" s="14"/>
      <c r="J1199" s="14" t="s">
        <v>2181</v>
      </c>
      <c r="K1199" s="14" t="s">
        <v>5728</v>
      </c>
      <c r="L1199" s="14" t="s">
        <v>5293</v>
      </c>
      <c r="M1199" s="13" t="s">
        <v>5729</v>
      </c>
    </row>
    <row r="1200" spans="1:13" x14ac:dyDescent="0.25">
      <c r="A1200" s="16" t="s">
        <v>5730</v>
      </c>
      <c r="B1200" s="14" t="s">
        <v>5731</v>
      </c>
      <c r="C1200" s="14" t="s">
        <v>2177</v>
      </c>
      <c r="D1200" s="14" t="s">
        <v>5732</v>
      </c>
      <c r="E1200" s="14" t="s">
        <v>5733</v>
      </c>
      <c r="F1200" s="14" t="s">
        <v>5291</v>
      </c>
      <c r="G1200" s="14" t="s">
        <v>5291</v>
      </c>
      <c r="H1200" s="14" t="s">
        <v>2181</v>
      </c>
      <c r="I1200" s="14"/>
      <c r="J1200" s="14" t="s">
        <v>2181</v>
      </c>
      <c r="K1200" s="14" t="s">
        <v>5734</v>
      </c>
      <c r="L1200" s="14" t="s">
        <v>5293</v>
      </c>
      <c r="M1200" s="13" t="s">
        <v>5735</v>
      </c>
    </row>
    <row r="1201" spans="1:13" x14ac:dyDescent="0.25">
      <c r="A1201" s="16" t="s">
        <v>5736</v>
      </c>
      <c r="B1201" s="14" t="s">
        <v>5737</v>
      </c>
      <c r="C1201" s="14" t="s">
        <v>2177</v>
      </c>
      <c r="D1201" s="14" t="s">
        <v>5732</v>
      </c>
      <c r="E1201" s="14" t="s">
        <v>5733</v>
      </c>
      <c r="F1201" s="14" t="s">
        <v>5291</v>
      </c>
      <c r="G1201" s="14" t="s">
        <v>5291</v>
      </c>
      <c r="H1201" s="14" t="s">
        <v>2181</v>
      </c>
      <c r="I1201" s="14"/>
      <c r="J1201" s="14" t="s">
        <v>2181</v>
      </c>
      <c r="K1201" s="14" t="s">
        <v>5734</v>
      </c>
      <c r="L1201" s="14" t="s">
        <v>5293</v>
      </c>
      <c r="M1201" s="13" t="s">
        <v>5738</v>
      </c>
    </row>
    <row r="1202" spans="1:13" x14ac:dyDescent="0.25">
      <c r="A1202" s="16" t="s">
        <v>5739</v>
      </c>
      <c r="B1202" s="14" t="s">
        <v>5740</v>
      </c>
      <c r="C1202" s="14" t="s">
        <v>2177</v>
      </c>
      <c r="D1202" s="14" t="s">
        <v>5732</v>
      </c>
      <c r="E1202" s="14" t="s">
        <v>5733</v>
      </c>
      <c r="F1202" s="14" t="s">
        <v>5291</v>
      </c>
      <c r="G1202" s="14" t="s">
        <v>5291</v>
      </c>
      <c r="H1202" s="14" t="s">
        <v>2181</v>
      </c>
      <c r="I1202" s="14"/>
      <c r="J1202" s="14" t="s">
        <v>2181</v>
      </c>
      <c r="K1202" s="14" t="s">
        <v>5734</v>
      </c>
      <c r="L1202" s="14" t="s">
        <v>5293</v>
      </c>
      <c r="M1202" s="13" t="s">
        <v>5741</v>
      </c>
    </row>
    <row r="1203" spans="1:13" x14ac:dyDescent="0.25">
      <c r="A1203" s="16" t="s">
        <v>5742</v>
      </c>
      <c r="B1203" s="14" t="s">
        <v>5743</v>
      </c>
      <c r="C1203" s="14" t="s">
        <v>2177</v>
      </c>
      <c r="D1203" s="14" t="s">
        <v>5732</v>
      </c>
      <c r="E1203" s="14" t="s">
        <v>5733</v>
      </c>
      <c r="F1203" s="14" t="s">
        <v>5291</v>
      </c>
      <c r="G1203" s="14" t="s">
        <v>5291</v>
      </c>
      <c r="H1203" s="14" t="s">
        <v>2181</v>
      </c>
      <c r="I1203" s="14"/>
      <c r="J1203" s="14" t="s">
        <v>2181</v>
      </c>
      <c r="K1203" s="14" t="s">
        <v>5734</v>
      </c>
      <c r="L1203" s="14" t="s">
        <v>5293</v>
      </c>
      <c r="M1203" s="13" t="s">
        <v>5744</v>
      </c>
    </row>
    <row r="1204" spans="1:13" x14ac:dyDescent="0.25">
      <c r="A1204" s="16" t="s">
        <v>5745</v>
      </c>
      <c r="B1204" s="14" t="s">
        <v>5746</v>
      </c>
      <c r="C1204" s="14" t="s">
        <v>2177</v>
      </c>
      <c r="D1204" s="14" t="s">
        <v>5747</v>
      </c>
      <c r="E1204" s="14" t="s">
        <v>5748</v>
      </c>
      <c r="F1204" s="14" t="s">
        <v>5291</v>
      </c>
      <c r="G1204" s="14" t="s">
        <v>5291</v>
      </c>
      <c r="H1204" s="14" t="s">
        <v>2181</v>
      </c>
      <c r="I1204" s="14"/>
      <c r="J1204" s="14" t="s">
        <v>2181</v>
      </c>
      <c r="K1204" s="14" t="s">
        <v>5749</v>
      </c>
      <c r="L1204" s="14" t="s">
        <v>5293</v>
      </c>
      <c r="M1204" s="13" t="s">
        <v>5750</v>
      </c>
    </row>
    <row r="1205" spans="1:13" x14ac:dyDescent="0.25">
      <c r="A1205" s="16" t="s">
        <v>5751</v>
      </c>
      <c r="B1205" s="14" t="s">
        <v>5752</v>
      </c>
      <c r="C1205" s="14" t="s">
        <v>2177</v>
      </c>
      <c r="D1205" s="14" t="s">
        <v>5753</v>
      </c>
      <c r="E1205" s="14" t="s">
        <v>5754</v>
      </c>
      <c r="F1205" s="14" t="s">
        <v>5291</v>
      </c>
      <c r="G1205" s="14" t="s">
        <v>5291</v>
      </c>
      <c r="H1205" s="14" t="s">
        <v>2181</v>
      </c>
      <c r="I1205" s="14"/>
      <c r="J1205" s="14" t="s">
        <v>2181</v>
      </c>
      <c r="K1205" s="14" t="s">
        <v>5755</v>
      </c>
      <c r="L1205" s="14" t="s">
        <v>5293</v>
      </c>
      <c r="M1205" s="13" t="s">
        <v>5756</v>
      </c>
    </row>
    <row r="1206" spans="1:13" x14ac:dyDescent="0.25">
      <c r="A1206" s="16" t="s">
        <v>5757</v>
      </c>
      <c r="B1206" s="14" t="s">
        <v>5758</v>
      </c>
      <c r="C1206" s="14" t="s">
        <v>2177</v>
      </c>
      <c r="D1206" s="14" t="s">
        <v>5759</v>
      </c>
      <c r="E1206" s="14" t="s">
        <v>5760</v>
      </c>
      <c r="F1206" s="14" t="s">
        <v>5291</v>
      </c>
      <c r="G1206" s="14" t="s">
        <v>5291</v>
      </c>
      <c r="H1206" s="14" t="s">
        <v>2181</v>
      </c>
      <c r="I1206" s="14"/>
      <c r="J1206" s="14" t="s">
        <v>2181</v>
      </c>
      <c r="K1206" s="14" t="s">
        <v>5761</v>
      </c>
      <c r="L1206" s="14" t="s">
        <v>5293</v>
      </c>
      <c r="M1206" s="13" t="s">
        <v>5762</v>
      </c>
    </row>
    <row r="1207" spans="1:13" x14ac:dyDescent="0.25">
      <c r="A1207" s="16" t="s">
        <v>5763</v>
      </c>
      <c r="B1207" s="14" t="s">
        <v>5764</v>
      </c>
      <c r="C1207" s="14" t="s">
        <v>2177</v>
      </c>
      <c r="D1207" s="14" t="s">
        <v>5765</v>
      </c>
      <c r="E1207" s="14" t="s">
        <v>5766</v>
      </c>
      <c r="F1207" s="14" t="s">
        <v>5291</v>
      </c>
      <c r="G1207" s="14" t="s">
        <v>5291</v>
      </c>
      <c r="H1207" s="14" t="s">
        <v>2181</v>
      </c>
      <c r="I1207" s="14"/>
      <c r="J1207" s="14" t="s">
        <v>2181</v>
      </c>
      <c r="K1207" s="14" t="s">
        <v>5767</v>
      </c>
      <c r="L1207" s="14" t="s">
        <v>5293</v>
      </c>
      <c r="M1207" s="13" t="s">
        <v>5768</v>
      </c>
    </row>
    <row r="1208" spans="1:13" x14ac:dyDescent="0.25">
      <c r="A1208" s="16" t="s">
        <v>5769</v>
      </c>
      <c r="B1208" s="14" t="s">
        <v>5770</v>
      </c>
      <c r="C1208" s="14" t="s">
        <v>2177</v>
      </c>
      <c r="D1208" s="14" t="s">
        <v>5771</v>
      </c>
      <c r="E1208" s="14" t="s">
        <v>5772</v>
      </c>
      <c r="F1208" s="14" t="s">
        <v>5291</v>
      </c>
      <c r="G1208" s="14" t="s">
        <v>5291</v>
      </c>
      <c r="H1208" s="14" t="s">
        <v>2181</v>
      </c>
      <c r="I1208" s="14"/>
      <c r="J1208" s="14" t="s">
        <v>2181</v>
      </c>
      <c r="K1208" s="14" t="s">
        <v>5773</v>
      </c>
      <c r="L1208" s="14" t="s">
        <v>5293</v>
      </c>
      <c r="M1208" s="13" t="s">
        <v>5774</v>
      </c>
    </row>
    <row r="1209" spans="1:13" x14ac:dyDescent="0.25">
      <c r="A1209" s="16" t="s">
        <v>5775</v>
      </c>
      <c r="B1209" s="14" t="s">
        <v>5776</v>
      </c>
      <c r="C1209" s="14" t="s">
        <v>2177</v>
      </c>
      <c r="D1209" s="14" t="s">
        <v>5777</v>
      </c>
      <c r="E1209" s="14" t="s">
        <v>5778</v>
      </c>
      <c r="F1209" s="14" t="s">
        <v>5291</v>
      </c>
      <c r="G1209" s="14" t="s">
        <v>5291</v>
      </c>
      <c r="H1209" s="14" t="s">
        <v>2181</v>
      </c>
      <c r="I1209" s="14"/>
      <c r="J1209" s="14" t="s">
        <v>2181</v>
      </c>
      <c r="K1209" s="14" t="s">
        <v>5779</v>
      </c>
      <c r="L1209" s="14" t="s">
        <v>5293</v>
      </c>
      <c r="M1209" s="13" t="s">
        <v>5780</v>
      </c>
    </row>
    <row r="1210" spans="1:13" x14ac:dyDescent="0.25">
      <c r="A1210" s="16" t="s">
        <v>5781</v>
      </c>
      <c r="B1210" s="14" t="s">
        <v>5782</v>
      </c>
      <c r="C1210" s="14" t="s">
        <v>2177</v>
      </c>
      <c r="D1210" s="14" t="s">
        <v>5783</v>
      </c>
      <c r="E1210" s="14" t="s">
        <v>5784</v>
      </c>
      <c r="F1210" s="14" t="s">
        <v>5291</v>
      </c>
      <c r="G1210" s="14" t="s">
        <v>5291</v>
      </c>
      <c r="H1210" s="14" t="s">
        <v>2181</v>
      </c>
      <c r="I1210" s="14"/>
      <c r="J1210" s="14" t="s">
        <v>2181</v>
      </c>
      <c r="K1210" s="14" t="s">
        <v>5785</v>
      </c>
      <c r="L1210" s="14" t="s">
        <v>5293</v>
      </c>
      <c r="M1210" s="13" t="s">
        <v>5786</v>
      </c>
    </row>
    <row r="1211" spans="1:13" x14ac:dyDescent="0.25">
      <c r="A1211" s="16" t="s">
        <v>5787</v>
      </c>
      <c r="B1211" s="14" t="s">
        <v>5788</v>
      </c>
      <c r="C1211" s="14" t="s">
        <v>2177</v>
      </c>
      <c r="D1211" s="14" t="s">
        <v>5789</v>
      </c>
      <c r="E1211" s="14" t="s">
        <v>5790</v>
      </c>
      <c r="F1211" s="14" t="s">
        <v>5291</v>
      </c>
      <c r="G1211" s="14" t="s">
        <v>5291</v>
      </c>
      <c r="H1211" s="14" t="s">
        <v>2181</v>
      </c>
      <c r="I1211" s="14"/>
      <c r="J1211" s="14" t="s">
        <v>2181</v>
      </c>
      <c r="K1211" s="14" t="s">
        <v>5791</v>
      </c>
      <c r="L1211" s="14" t="s">
        <v>5293</v>
      </c>
      <c r="M1211" s="13" t="s">
        <v>5792</v>
      </c>
    </row>
    <row r="1212" spans="1:13" x14ac:dyDescent="0.25">
      <c r="A1212" s="16" t="s">
        <v>5793</v>
      </c>
      <c r="B1212" s="14" t="s">
        <v>5794</v>
      </c>
      <c r="C1212" s="14" t="s">
        <v>2177</v>
      </c>
      <c r="D1212" s="14" t="s">
        <v>5747</v>
      </c>
      <c r="E1212" s="14" t="s">
        <v>5748</v>
      </c>
      <c r="F1212" s="14" t="s">
        <v>5291</v>
      </c>
      <c r="G1212" s="14" t="s">
        <v>5291</v>
      </c>
      <c r="H1212" s="14" t="s">
        <v>2181</v>
      </c>
      <c r="I1212" s="14"/>
      <c r="J1212" s="14" t="s">
        <v>2181</v>
      </c>
      <c r="K1212" s="14" t="s">
        <v>5749</v>
      </c>
      <c r="L1212" s="14" t="s">
        <v>5293</v>
      </c>
      <c r="M1212" s="13" t="s">
        <v>5795</v>
      </c>
    </row>
    <row r="1213" spans="1:13" x14ac:dyDescent="0.25">
      <c r="A1213" s="16" t="s">
        <v>5796</v>
      </c>
      <c r="B1213" s="14" t="s">
        <v>5797</v>
      </c>
      <c r="C1213" s="14" t="s">
        <v>2177</v>
      </c>
      <c r="D1213" s="14" t="s">
        <v>5753</v>
      </c>
      <c r="E1213" s="14" t="s">
        <v>5754</v>
      </c>
      <c r="F1213" s="14" t="s">
        <v>5291</v>
      </c>
      <c r="G1213" s="14" t="s">
        <v>5291</v>
      </c>
      <c r="H1213" s="14" t="s">
        <v>2181</v>
      </c>
      <c r="I1213" s="14"/>
      <c r="J1213" s="14" t="s">
        <v>2181</v>
      </c>
      <c r="K1213" s="14" t="s">
        <v>5755</v>
      </c>
      <c r="L1213" s="14" t="s">
        <v>5293</v>
      </c>
      <c r="M1213" s="13" t="s">
        <v>5798</v>
      </c>
    </row>
    <row r="1214" spans="1:13" x14ac:dyDescent="0.25">
      <c r="A1214" s="16" t="s">
        <v>5799</v>
      </c>
      <c r="B1214" s="14" t="s">
        <v>5800</v>
      </c>
      <c r="C1214" s="14" t="s">
        <v>2177</v>
      </c>
      <c r="D1214" s="14" t="s">
        <v>5759</v>
      </c>
      <c r="E1214" s="14" t="s">
        <v>5760</v>
      </c>
      <c r="F1214" s="14" t="s">
        <v>5291</v>
      </c>
      <c r="G1214" s="14" t="s">
        <v>5291</v>
      </c>
      <c r="H1214" s="14" t="s">
        <v>2181</v>
      </c>
      <c r="I1214" s="14"/>
      <c r="J1214" s="14" t="s">
        <v>2181</v>
      </c>
      <c r="K1214" s="14" t="s">
        <v>5761</v>
      </c>
      <c r="L1214" s="14" t="s">
        <v>5293</v>
      </c>
      <c r="M1214" s="13" t="s">
        <v>5801</v>
      </c>
    </row>
    <row r="1215" spans="1:13" x14ac:dyDescent="0.25">
      <c r="A1215" s="16" t="s">
        <v>5802</v>
      </c>
      <c r="B1215" s="14" t="s">
        <v>5803</v>
      </c>
      <c r="C1215" s="14" t="s">
        <v>2177</v>
      </c>
      <c r="D1215" s="14" t="s">
        <v>5765</v>
      </c>
      <c r="E1215" s="14" t="s">
        <v>5766</v>
      </c>
      <c r="F1215" s="14" t="s">
        <v>5291</v>
      </c>
      <c r="G1215" s="14" t="s">
        <v>5291</v>
      </c>
      <c r="H1215" s="14" t="s">
        <v>2181</v>
      </c>
      <c r="I1215" s="14"/>
      <c r="J1215" s="14" t="s">
        <v>2181</v>
      </c>
      <c r="K1215" s="14" t="s">
        <v>5767</v>
      </c>
      <c r="L1215" s="14" t="s">
        <v>5293</v>
      </c>
      <c r="M1215" s="13" t="s">
        <v>5804</v>
      </c>
    </row>
    <row r="1216" spans="1:13" x14ac:dyDescent="0.25">
      <c r="A1216" s="16" t="s">
        <v>5805</v>
      </c>
      <c r="B1216" s="14" t="s">
        <v>5806</v>
      </c>
      <c r="C1216" s="14" t="s">
        <v>2177</v>
      </c>
      <c r="D1216" s="14" t="s">
        <v>5771</v>
      </c>
      <c r="E1216" s="14" t="s">
        <v>5772</v>
      </c>
      <c r="F1216" s="14" t="s">
        <v>5291</v>
      </c>
      <c r="G1216" s="14" t="s">
        <v>5291</v>
      </c>
      <c r="H1216" s="14" t="s">
        <v>2181</v>
      </c>
      <c r="I1216" s="14"/>
      <c r="J1216" s="14" t="s">
        <v>2181</v>
      </c>
      <c r="K1216" s="14" t="s">
        <v>5773</v>
      </c>
      <c r="L1216" s="14" t="s">
        <v>5293</v>
      </c>
      <c r="M1216" s="13" t="s">
        <v>5807</v>
      </c>
    </row>
    <row r="1217" spans="1:13" x14ac:dyDescent="0.25">
      <c r="A1217" s="16" t="s">
        <v>5808</v>
      </c>
      <c r="B1217" s="14" t="s">
        <v>5809</v>
      </c>
      <c r="C1217" s="14" t="s">
        <v>2177</v>
      </c>
      <c r="D1217" s="14" t="s">
        <v>5777</v>
      </c>
      <c r="E1217" s="14" t="s">
        <v>5778</v>
      </c>
      <c r="F1217" s="14" t="s">
        <v>5291</v>
      </c>
      <c r="G1217" s="14" t="s">
        <v>5291</v>
      </c>
      <c r="H1217" s="14" t="s">
        <v>2181</v>
      </c>
      <c r="I1217" s="14"/>
      <c r="J1217" s="14" t="s">
        <v>2181</v>
      </c>
      <c r="K1217" s="14" t="s">
        <v>5779</v>
      </c>
      <c r="L1217" s="14" t="s">
        <v>5293</v>
      </c>
      <c r="M1217" s="13" t="s">
        <v>5810</v>
      </c>
    </row>
    <row r="1218" spans="1:13" x14ac:dyDescent="0.25">
      <c r="A1218" s="16" t="s">
        <v>5811</v>
      </c>
      <c r="B1218" s="14" t="s">
        <v>5812</v>
      </c>
      <c r="C1218" s="14" t="s">
        <v>2177</v>
      </c>
      <c r="D1218" s="14" t="s">
        <v>5783</v>
      </c>
      <c r="E1218" s="14" t="s">
        <v>5784</v>
      </c>
      <c r="F1218" s="14" t="s">
        <v>5291</v>
      </c>
      <c r="G1218" s="14" t="s">
        <v>5291</v>
      </c>
      <c r="H1218" s="14" t="s">
        <v>2181</v>
      </c>
      <c r="I1218" s="14"/>
      <c r="J1218" s="14" t="s">
        <v>2181</v>
      </c>
      <c r="K1218" s="14" t="s">
        <v>5785</v>
      </c>
      <c r="L1218" s="14" t="s">
        <v>5293</v>
      </c>
      <c r="M1218" s="13" t="s">
        <v>5813</v>
      </c>
    </row>
    <row r="1219" spans="1:13" x14ac:dyDescent="0.25">
      <c r="A1219" s="16" t="s">
        <v>5814</v>
      </c>
      <c r="B1219" s="14" t="s">
        <v>5815</v>
      </c>
      <c r="C1219" s="14" t="s">
        <v>2177</v>
      </c>
      <c r="D1219" s="14" t="s">
        <v>5789</v>
      </c>
      <c r="E1219" s="14" t="s">
        <v>5790</v>
      </c>
      <c r="F1219" s="14" t="s">
        <v>5291</v>
      </c>
      <c r="G1219" s="14" t="s">
        <v>5291</v>
      </c>
      <c r="H1219" s="14" t="s">
        <v>2181</v>
      </c>
      <c r="I1219" s="14"/>
      <c r="J1219" s="14" t="s">
        <v>2181</v>
      </c>
      <c r="K1219" s="14" t="s">
        <v>5791</v>
      </c>
      <c r="L1219" s="14" t="s">
        <v>5293</v>
      </c>
      <c r="M1219" s="13" t="s">
        <v>5816</v>
      </c>
    </row>
    <row r="1220" spans="1:13" x14ac:dyDescent="0.25">
      <c r="A1220" s="16" t="s">
        <v>1513</v>
      </c>
      <c r="B1220" s="14" t="s">
        <v>5817</v>
      </c>
      <c r="C1220" s="14" t="s">
        <v>2177</v>
      </c>
      <c r="D1220" s="14" t="s">
        <v>5818</v>
      </c>
      <c r="E1220" s="14" t="s">
        <v>5819</v>
      </c>
      <c r="F1220" s="14" t="s">
        <v>5291</v>
      </c>
      <c r="G1220" s="14" t="s">
        <v>5291</v>
      </c>
      <c r="H1220" s="14" t="s">
        <v>2181</v>
      </c>
      <c r="I1220" s="14"/>
      <c r="J1220" s="14" t="s">
        <v>2181</v>
      </c>
      <c r="K1220" s="14" t="s">
        <v>5820</v>
      </c>
      <c r="L1220" s="14" t="s">
        <v>5293</v>
      </c>
      <c r="M1220" s="13" t="s">
        <v>5821</v>
      </c>
    </row>
    <row r="1221" spans="1:13" x14ac:dyDescent="0.25">
      <c r="A1221" s="16" t="s">
        <v>5822</v>
      </c>
      <c r="B1221" s="14" t="s">
        <v>5823</v>
      </c>
      <c r="C1221" s="14" t="s">
        <v>2177</v>
      </c>
      <c r="D1221" s="14" t="s">
        <v>5824</v>
      </c>
      <c r="E1221" s="14" t="s">
        <v>5825</v>
      </c>
      <c r="F1221" s="14" t="s">
        <v>5291</v>
      </c>
      <c r="G1221" s="14" t="s">
        <v>5291</v>
      </c>
      <c r="H1221" s="14" t="s">
        <v>2181</v>
      </c>
      <c r="I1221" s="14"/>
      <c r="J1221" s="14" t="s">
        <v>2181</v>
      </c>
      <c r="K1221" s="14" t="s">
        <v>5826</v>
      </c>
      <c r="L1221" s="14" t="s">
        <v>5293</v>
      </c>
      <c r="M1221" s="13" t="s">
        <v>5827</v>
      </c>
    </row>
    <row r="1222" spans="1:13" x14ac:dyDescent="0.25">
      <c r="A1222" s="16" t="s">
        <v>5828</v>
      </c>
      <c r="B1222" s="14" t="s">
        <v>5829</v>
      </c>
      <c r="C1222" s="14" t="s">
        <v>2177</v>
      </c>
      <c r="D1222" s="14" t="s">
        <v>5830</v>
      </c>
      <c r="E1222" s="14" t="s">
        <v>5831</v>
      </c>
      <c r="F1222" s="14" t="s">
        <v>5291</v>
      </c>
      <c r="G1222" s="14" t="s">
        <v>5291</v>
      </c>
      <c r="H1222" s="14" t="s">
        <v>2181</v>
      </c>
      <c r="I1222" s="14"/>
      <c r="J1222" s="14" t="s">
        <v>2181</v>
      </c>
      <c r="K1222" s="14" t="s">
        <v>5832</v>
      </c>
      <c r="L1222" s="14" t="s">
        <v>5293</v>
      </c>
      <c r="M1222" s="13" t="s">
        <v>5833</v>
      </c>
    </row>
    <row r="1223" spans="1:13" x14ac:dyDescent="0.25">
      <c r="A1223" s="16" t="s">
        <v>5834</v>
      </c>
      <c r="B1223" s="14" t="s">
        <v>5835</v>
      </c>
      <c r="C1223" s="14" t="s">
        <v>2177</v>
      </c>
      <c r="D1223" s="14" t="s">
        <v>5836</v>
      </c>
      <c r="E1223" s="14" t="s">
        <v>5837</v>
      </c>
      <c r="F1223" s="14" t="s">
        <v>5291</v>
      </c>
      <c r="G1223" s="14" t="s">
        <v>5291</v>
      </c>
      <c r="H1223" s="14" t="s">
        <v>2181</v>
      </c>
      <c r="I1223" s="14"/>
      <c r="J1223" s="14" t="s">
        <v>2181</v>
      </c>
      <c r="K1223" s="14" t="s">
        <v>5838</v>
      </c>
      <c r="L1223" s="14" t="s">
        <v>5293</v>
      </c>
      <c r="M1223" s="13" t="s">
        <v>5839</v>
      </c>
    </row>
    <row r="1224" spans="1:13" x14ac:dyDescent="0.25">
      <c r="A1224" s="16" t="s">
        <v>5840</v>
      </c>
      <c r="B1224" s="14" t="s">
        <v>5841</v>
      </c>
      <c r="C1224" s="14" t="s">
        <v>2177</v>
      </c>
      <c r="D1224" s="14" t="s">
        <v>5842</v>
      </c>
      <c r="E1224" s="14" t="s">
        <v>5843</v>
      </c>
      <c r="F1224" s="14" t="s">
        <v>5291</v>
      </c>
      <c r="G1224" s="14" t="s">
        <v>5291</v>
      </c>
      <c r="H1224" s="14" t="s">
        <v>2181</v>
      </c>
      <c r="I1224" s="14"/>
      <c r="J1224" s="14" t="s">
        <v>2181</v>
      </c>
      <c r="K1224" s="14" t="s">
        <v>5844</v>
      </c>
      <c r="L1224" s="14" t="s">
        <v>5293</v>
      </c>
      <c r="M1224" s="13" t="s">
        <v>5845</v>
      </c>
    </row>
    <row r="1225" spans="1:13" x14ac:dyDescent="0.25">
      <c r="A1225" s="16" t="s">
        <v>5846</v>
      </c>
      <c r="B1225" s="14" t="s">
        <v>5847</v>
      </c>
      <c r="C1225" s="14" t="s">
        <v>2177</v>
      </c>
      <c r="D1225" s="14" t="s">
        <v>5848</v>
      </c>
      <c r="E1225" s="14" t="s">
        <v>5849</v>
      </c>
      <c r="F1225" s="14" t="s">
        <v>5291</v>
      </c>
      <c r="G1225" s="14" t="s">
        <v>5291</v>
      </c>
      <c r="H1225" s="14" t="s">
        <v>2181</v>
      </c>
      <c r="I1225" s="14"/>
      <c r="J1225" s="14" t="s">
        <v>2181</v>
      </c>
      <c r="K1225" s="14" t="s">
        <v>5850</v>
      </c>
      <c r="L1225" s="14" t="s">
        <v>5293</v>
      </c>
      <c r="M1225" s="13" t="s">
        <v>5851</v>
      </c>
    </row>
    <row r="1226" spans="1:13" x14ac:dyDescent="0.25">
      <c r="A1226" s="16" t="s">
        <v>5852</v>
      </c>
      <c r="B1226" s="14" t="s">
        <v>5853</v>
      </c>
      <c r="C1226" s="14" t="s">
        <v>2177</v>
      </c>
      <c r="D1226" s="14" t="s">
        <v>5854</v>
      </c>
      <c r="E1226" s="14" t="s">
        <v>5855</v>
      </c>
      <c r="F1226" s="14" t="s">
        <v>5291</v>
      </c>
      <c r="G1226" s="14" t="s">
        <v>5291</v>
      </c>
      <c r="H1226" s="14" t="s">
        <v>2181</v>
      </c>
      <c r="I1226" s="14"/>
      <c r="J1226" s="14" t="s">
        <v>2181</v>
      </c>
      <c r="K1226" s="14" t="s">
        <v>5856</v>
      </c>
      <c r="L1226" s="14" t="s">
        <v>5293</v>
      </c>
      <c r="M1226" s="13" t="s">
        <v>5857</v>
      </c>
    </row>
    <row r="1227" spans="1:13" x14ac:dyDescent="0.25">
      <c r="A1227" s="16" t="s">
        <v>5858</v>
      </c>
      <c r="B1227" s="14" t="s">
        <v>5859</v>
      </c>
      <c r="C1227" s="14" t="s">
        <v>2177</v>
      </c>
      <c r="D1227" s="14" t="s">
        <v>5860</v>
      </c>
      <c r="E1227" s="14" t="s">
        <v>5861</v>
      </c>
      <c r="F1227" s="14" t="s">
        <v>5291</v>
      </c>
      <c r="G1227" s="14" t="s">
        <v>5291</v>
      </c>
      <c r="H1227" s="14" t="s">
        <v>2181</v>
      </c>
      <c r="I1227" s="14"/>
      <c r="J1227" s="14" t="s">
        <v>2181</v>
      </c>
      <c r="K1227" s="14" t="s">
        <v>5862</v>
      </c>
      <c r="L1227" s="14" t="s">
        <v>5293</v>
      </c>
      <c r="M1227" s="13" t="s">
        <v>5863</v>
      </c>
    </row>
    <row r="1228" spans="1:13" x14ac:dyDescent="0.25">
      <c r="A1228" s="16" t="s">
        <v>5864</v>
      </c>
      <c r="B1228" s="14" t="s">
        <v>5865</v>
      </c>
      <c r="C1228" s="14" t="s">
        <v>2177</v>
      </c>
      <c r="D1228" s="14" t="s">
        <v>5866</v>
      </c>
      <c r="E1228" s="14" t="s">
        <v>5867</v>
      </c>
      <c r="F1228" s="14" t="s">
        <v>5291</v>
      </c>
      <c r="G1228" s="14" t="s">
        <v>5291</v>
      </c>
      <c r="H1228" s="14" t="s">
        <v>2181</v>
      </c>
      <c r="I1228" s="14"/>
      <c r="J1228" s="14" t="s">
        <v>2181</v>
      </c>
      <c r="K1228" s="14" t="s">
        <v>5868</v>
      </c>
      <c r="L1228" s="14" t="s">
        <v>5293</v>
      </c>
      <c r="M1228" s="13" t="s">
        <v>5869</v>
      </c>
    </row>
    <row r="1229" spans="1:13" x14ac:dyDescent="0.25">
      <c r="A1229" s="16" t="s">
        <v>5870</v>
      </c>
      <c r="B1229" s="14" t="s">
        <v>5871</v>
      </c>
      <c r="C1229" s="14" t="s">
        <v>2177</v>
      </c>
      <c r="D1229" s="14" t="s">
        <v>5872</v>
      </c>
      <c r="E1229" s="14" t="s">
        <v>5873</v>
      </c>
      <c r="F1229" s="14" t="s">
        <v>5291</v>
      </c>
      <c r="G1229" s="14" t="s">
        <v>5291</v>
      </c>
      <c r="H1229" s="14" t="s">
        <v>2181</v>
      </c>
      <c r="I1229" s="14"/>
      <c r="J1229" s="14" t="s">
        <v>2181</v>
      </c>
      <c r="K1229" s="14" t="s">
        <v>5874</v>
      </c>
      <c r="L1229" s="14" t="s">
        <v>5293</v>
      </c>
      <c r="M1229" s="13" t="s">
        <v>5875</v>
      </c>
    </row>
    <row r="1230" spans="1:13" x14ac:dyDescent="0.25">
      <c r="A1230" s="16" t="s">
        <v>5876</v>
      </c>
      <c r="B1230" s="14" t="s">
        <v>5877</v>
      </c>
      <c r="C1230" s="14" t="s">
        <v>2177</v>
      </c>
      <c r="D1230" s="14" t="s">
        <v>5872</v>
      </c>
      <c r="E1230" s="14" t="s">
        <v>5873</v>
      </c>
      <c r="F1230" s="14" t="s">
        <v>5291</v>
      </c>
      <c r="G1230" s="14" t="s">
        <v>5291</v>
      </c>
      <c r="H1230" s="14" t="s">
        <v>2181</v>
      </c>
      <c r="I1230" s="14"/>
      <c r="J1230" s="14" t="s">
        <v>2181</v>
      </c>
      <c r="K1230" s="14" t="s">
        <v>5874</v>
      </c>
      <c r="L1230" s="14" t="s">
        <v>5293</v>
      </c>
      <c r="M1230" s="13" t="s">
        <v>5878</v>
      </c>
    </row>
    <row r="1231" spans="1:13" x14ac:dyDescent="0.25">
      <c r="A1231" s="16" t="s">
        <v>5879</v>
      </c>
      <c r="B1231" s="14" t="s">
        <v>5880</v>
      </c>
      <c r="C1231" s="14" t="s">
        <v>2177</v>
      </c>
      <c r="D1231" s="14" t="s">
        <v>5872</v>
      </c>
      <c r="E1231" s="14" t="s">
        <v>5873</v>
      </c>
      <c r="F1231" s="14" t="s">
        <v>5291</v>
      </c>
      <c r="G1231" s="14" t="s">
        <v>5291</v>
      </c>
      <c r="H1231" s="14" t="s">
        <v>2181</v>
      </c>
      <c r="I1231" s="14"/>
      <c r="J1231" s="14" t="s">
        <v>2181</v>
      </c>
      <c r="K1231" s="14" t="s">
        <v>5874</v>
      </c>
      <c r="L1231" s="14" t="s">
        <v>5293</v>
      </c>
      <c r="M1231" s="13" t="s">
        <v>5881</v>
      </c>
    </row>
    <row r="1232" spans="1:13" x14ac:dyDescent="0.25">
      <c r="A1232" s="16" t="s">
        <v>5882</v>
      </c>
      <c r="B1232" s="14" t="s">
        <v>5883</v>
      </c>
      <c r="C1232" s="14" t="s">
        <v>2177</v>
      </c>
      <c r="D1232" s="14" t="s">
        <v>5872</v>
      </c>
      <c r="E1232" s="14" t="s">
        <v>5873</v>
      </c>
      <c r="F1232" s="14" t="s">
        <v>5291</v>
      </c>
      <c r="G1232" s="14" t="s">
        <v>5291</v>
      </c>
      <c r="H1232" s="14" t="s">
        <v>2181</v>
      </c>
      <c r="I1232" s="14"/>
      <c r="J1232" s="14" t="s">
        <v>2181</v>
      </c>
      <c r="K1232" s="14" t="s">
        <v>5874</v>
      </c>
      <c r="L1232" s="14" t="s">
        <v>5293</v>
      </c>
      <c r="M1232" s="13" t="s">
        <v>5884</v>
      </c>
    </row>
    <row r="1233" spans="1:13" x14ac:dyDescent="0.25">
      <c r="A1233" s="16" t="s">
        <v>5885</v>
      </c>
      <c r="B1233" s="14" t="s">
        <v>5886</v>
      </c>
      <c r="C1233" s="14" t="s">
        <v>2177</v>
      </c>
      <c r="D1233" s="14" t="s">
        <v>5872</v>
      </c>
      <c r="E1233" s="14" t="s">
        <v>5873</v>
      </c>
      <c r="F1233" s="14" t="s">
        <v>5291</v>
      </c>
      <c r="G1233" s="14" t="s">
        <v>5291</v>
      </c>
      <c r="H1233" s="14" t="s">
        <v>2181</v>
      </c>
      <c r="I1233" s="14"/>
      <c r="J1233" s="14" t="s">
        <v>2181</v>
      </c>
      <c r="K1233" s="14" t="s">
        <v>5874</v>
      </c>
      <c r="L1233" s="14" t="s">
        <v>5293</v>
      </c>
      <c r="M1233" s="13" t="s">
        <v>5887</v>
      </c>
    </row>
    <row r="1234" spans="1:13" x14ac:dyDescent="0.25">
      <c r="A1234" s="16" t="s">
        <v>5888</v>
      </c>
      <c r="B1234" s="14" t="s">
        <v>5889</v>
      </c>
      <c r="C1234" s="14" t="s">
        <v>2177</v>
      </c>
      <c r="D1234" s="14" t="s">
        <v>5872</v>
      </c>
      <c r="E1234" s="14" t="s">
        <v>5873</v>
      </c>
      <c r="F1234" s="14" t="s">
        <v>5291</v>
      </c>
      <c r="G1234" s="14" t="s">
        <v>5291</v>
      </c>
      <c r="H1234" s="14" t="s">
        <v>2181</v>
      </c>
      <c r="I1234" s="14"/>
      <c r="J1234" s="14" t="s">
        <v>2181</v>
      </c>
      <c r="K1234" s="14" t="s">
        <v>5874</v>
      </c>
      <c r="L1234" s="14" t="s">
        <v>5293</v>
      </c>
      <c r="M1234" s="13" t="s">
        <v>5890</v>
      </c>
    </row>
    <row r="1235" spans="1:13" x14ac:dyDescent="0.25">
      <c r="A1235" s="16" t="s">
        <v>5891</v>
      </c>
      <c r="B1235" s="14" t="s">
        <v>5892</v>
      </c>
      <c r="C1235" s="14" t="s">
        <v>2177</v>
      </c>
      <c r="D1235" s="14" t="s">
        <v>5872</v>
      </c>
      <c r="E1235" s="14" t="s">
        <v>5873</v>
      </c>
      <c r="F1235" s="14" t="s">
        <v>5291</v>
      </c>
      <c r="G1235" s="14" t="s">
        <v>5291</v>
      </c>
      <c r="H1235" s="14" t="s">
        <v>2181</v>
      </c>
      <c r="I1235" s="14"/>
      <c r="J1235" s="14" t="s">
        <v>2181</v>
      </c>
      <c r="K1235" s="14" t="s">
        <v>5874</v>
      </c>
      <c r="L1235" s="14" t="s">
        <v>5293</v>
      </c>
      <c r="M1235" s="13" t="s">
        <v>5893</v>
      </c>
    </row>
    <row r="1236" spans="1:13" x14ac:dyDescent="0.25">
      <c r="A1236" s="16" t="s">
        <v>5894</v>
      </c>
      <c r="B1236" s="14" t="s">
        <v>5895</v>
      </c>
      <c r="C1236" s="14" t="s">
        <v>2177</v>
      </c>
      <c r="D1236" s="14" t="s">
        <v>5872</v>
      </c>
      <c r="E1236" s="14" t="s">
        <v>5873</v>
      </c>
      <c r="F1236" s="14" t="s">
        <v>5291</v>
      </c>
      <c r="G1236" s="14" t="s">
        <v>5291</v>
      </c>
      <c r="H1236" s="14" t="s">
        <v>2181</v>
      </c>
      <c r="I1236" s="14"/>
      <c r="J1236" s="14" t="s">
        <v>2181</v>
      </c>
      <c r="K1236" s="14" t="s">
        <v>5874</v>
      </c>
      <c r="L1236" s="14" t="s">
        <v>5293</v>
      </c>
      <c r="M1236" s="13" t="s">
        <v>5896</v>
      </c>
    </row>
    <row r="1237" spans="1:13" x14ac:dyDescent="0.25">
      <c r="A1237" s="16" t="s">
        <v>5897</v>
      </c>
      <c r="B1237" s="14" t="s">
        <v>5898</v>
      </c>
      <c r="C1237" s="14" t="s">
        <v>2177</v>
      </c>
      <c r="D1237" s="14" t="s">
        <v>5872</v>
      </c>
      <c r="E1237" s="14" t="s">
        <v>5873</v>
      </c>
      <c r="F1237" s="14" t="s">
        <v>5291</v>
      </c>
      <c r="G1237" s="14" t="s">
        <v>5291</v>
      </c>
      <c r="H1237" s="14" t="s">
        <v>2181</v>
      </c>
      <c r="I1237" s="14"/>
      <c r="J1237" s="14" t="s">
        <v>2181</v>
      </c>
      <c r="K1237" s="14" t="s">
        <v>5874</v>
      </c>
      <c r="L1237" s="14" t="s">
        <v>5293</v>
      </c>
      <c r="M1237" s="13" t="s">
        <v>5899</v>
      </c>
    </row>
    <row r="1238" spans="1:13" x14ac:dyDescent="0.25">
      <c r="A1238" s="16" t="s">
        <v>5900</v>
      </c>
      <c r="B1238" s="14" t="s">
        <v>5901</v>
      </c>
      <c r="C1238" s="14" t="s">
        <v>2177</v>
      </c>
      <c r="D1238" s="14" t="s">
        <v>5902</v>
      </c>
      <c r="E1238" s="14" t="s">
        <v>5903</v>
      </c>
      <c r="F1238" s="14" t="s">
        <v>5291</v>
      </c>
      <c r="G1238" s="14" t="s">
        <v>5291</v>
      </c>
      <c r="H1238" s="14" t="s">
        <v>2181</v>
      </c>
      <c r="I1238" s="14"/>
      <c r="J1238" s="14" t="s">
        <v>2181</v>
      </c>
      <c r="K1238" s="14" t="s">
        <v>5904</v>
      </c>
      <c r="L1238" s="14" t="s">
        <v>5293</v>
      </c>
      <c r="M1238" s="13" t="s">
        <v>5905</v>
      </c>
    </row>
    <row r="1239" spans="1:13" x14ac:dyDescent="0.25">
      <c r="A1239" s="16" t="s">
        <v>178</v>
      </c>
      <c r="B1239" s="14" t="s">
        <v>1929</v>
      </c>
      <c r="C1239" s="14" t="s">
        <v>2177</v>
      </c>
      <c r="D1239" s="14" t="s">
        <v>5906</v>
      </c>
      <c r="E1239" s="14" t="s">
        <v>5907</v>
      </c>
      <c r="F1239" s="14" t="s">
        <v>5908</v>
      </c>
      <c r="G1239" s="14" t="s">
        <v>5908</v>
      </c>
      <c r="H1239" s="14" t="s">
        <v>2181</v>
      </c>
      <c r="I1239" s="14"/>
      <c r="J1239" s="14" t="s">
        <v>2181</v>
      </c>
      <c r="K1239" s="14" t="s">
        <v>5909</v>
      </c>
      <c r="L1239" s="14" t="s">
        <v>5910</v>
      </c>
      <c r="M1239" s="13" t="s">
        <v>1130</v>
      </c>
    </row>
    <row r="1240" spans="1:13" x14ac:dyDescent="0.25">
      <c r="A1240" s="16" t="s">
        <v>179</v>
      </c>
      <c r="B1240" s="14" t="s">
        <v>1930</v>
      </c>
      <c r="C1240" s="14" t="s">
        <v>2177</v>
      </c>
      <c r="D1240" s="14" t="s">
        <v>5906</v>
      </c>
      <c r="E1240" s="14" t="s">
        <v>5907</v>
      </c>
      <c r="F1240" s="14" t="s">
        <v>5908</v>
      </c>
      <c r="G1240" s="14" t="s">
        <v>5908</v>
      </c>
      <c r="H1240" s="14" t="s">
        <v>2181</v>
      </c>
      <c r="I1240" s="14"/>
      <c r="J1240" s="14" t="s">
        <v>2181</v>
      </c>
      <c r="K1240" s="14" t="s">
        <v>5909</v>
      </c>
      <c r="L1240" s="14" t="s">
        <v>5910</v>
      </c>
      <c r="M1240" s="13" t="s">
        <v>1131</v>
      </c>
    </row>
    <row r="1241" spans="1:13" x14ac:dyDescent="0.25">
      <c r="A1241" s="16" t="s">
        <v>1132</v>
      </c>
      <c r="B1241" s="14" t="s">
        <v>1931</v>
      </c>
      <c r="C1241" s="14" t="s">
        <v>2177</v>
      </c>
      <c r="D1241" s="14" t="s">
        <v>5906</v>
      </c>
      <c r="E1241" s="14" t="s">
        <v>5907</v>
      </c>
      <c r="F1241" s="14" t="s">
        <v>5908</v>
      </c>
      <c r="G1241" s="14" t="s">
        <v>5908</v>
      </c>
      <c r="H1241" s="14" t="s">
        <v>2181</v>
      </c>
      <c r="I1241" s="14"/>
      <c r="J1241" s="14" t="s">
        <v>2181</v>
      </c>
      <c r="K1241" s="14" t="s">
        <v>5909</v>
      </c>
      <c r="L1241" s="14" t="s">
        <v>5910</v>
      </c>
      <c r="M1241" s="13" t="s">
        <v>1133</v>
      </c>
    </row>
    <row r="1242" spans="1:13" x14ac:dyDescent="0.25">
      <c r="A1242" s="16" t="s">
        <v>1134</v>
      </c>
      <c r="B1242" s="14" t="s">
        <v>1932</v>
      </c>
      <c r="C1242" s="14" t="s">
        <v>2177</v>
      </c>
      <c r="D1242" s="14" t="s">
        <v>5906</v>
      </c>
      <c r="E1242" s="14" t="s">
        <v>5907</v>
      </c>
      <c r="F1242" s="14" t="s">
        <v>5908</v>
      </c>
      <c r="G1242" s="14" t="s">
        <v>5908</v>
      </c>
      <c r="H1242" s="14" t="s">
        <v>2181</v>
      </c>
      <c r="I1242" s="14"/>
      <c r="J1242" s="14" t="s">
        <v>2181</v>
      </c>
      <c r="K1242" s="14" t="s">
        <v>5909</v>
      </c>
      <c r="L1242" s="14" t="s">
        <v>5910</v>
      </c>
      <c r="M1242" s="13" t="s">
        <v>1135</v>
      </c>
    </row>
    <row r="1243" spans="1:13" x14ac:dyDescent="0.25">
      <c r="A1243" s="16" t="s">
        <v>180</v>
      </c>
      <c r="B1243" s="14" t="s">
        <v>1933</v>
      </c>
      <c r="C1243" s="14" t="s">
        <v>2177</v>
      </c>
      <c r="D1243" s="14" t="s">
        <v>5906</v>
      </c>
      <c r="E1243" s="14" t="s">
        <v>5907</v>
      </c>
      <c r="F1243" s="14" t="s">
        <v>5908</v>
      </c>
      <c r="G1243" s="14" t="s">
        <v>5908</v>
      </c>
      <c r="H1243" s="14" t="s">
        <v>2181</v>
      </c>
      <c r="I1243" s="14"/>
      <c r="J1243" s="14" t="s">
        <v>2181</v>
      </c>
      <c r="K1243" s="14" t="s">
        <v>5909</v>
      </c>
      <c r="L1243" s="14" t="s">
        <v>5910</v>
      </c>
      <c r="M1243" s="13" t="s">
        <v>1136</v>
      </c>
    </row>
    <row r="1244" spans="1:13" x14ac:dyDescent="0.25">
      <c r="A1244" s="16" t="s">
        <v>5911</v>
      </c>
      <c r="B1244" s="14" t="s">
        <v>5912</v>
      </c>
      <c r="C1244" s="14" t="s">
        <v>2177</v>
      </c>
      <c r="D1244" s="14" t="s">
        <v>5913</v>
      </c>
      <c r="E1244" s="14" t="s">
        <v>5914</v>
      </c>
      <c r="F1244" s="14" t="s">
        <v>5908</v>
      </c>
      <c r="G1244" s="14" t="s">
        <v>5908</v>
      </c>
      <c r="H1244" s="14" t="s">
        <v>2181</v>
      </c>
      <c r="I1244" s="14"/>
      <c r="J1244" s="14" t="s">
        <v>2181</v>
      </c>
      <c r="K1244" s="14" t="s">
        <v>5915</v>
      </c>
      <c r="L1244" s="14" t="s">
        <v>5910</v>
      </c>
      <c r="M1244" s="13" t="s">
        <v>5916</v>
      </c>
    </row>
    <row r="1245" spans="1:13" x14ac:dyDescent="0.25">
      <c r="A1245" s="16" t="s">
        <v>1137</v>
      </c>
      <c r="B1245" s="14" t="s">
        <v>1934</v>
      </c>
      <c r="C1245" s="14" t="s">
        <v>2177</v>
      </c>
      <c r="D1245" s="14" t="s">
        <v>5917</v>
      </c>
      <c r="E1245" s="14" t="s">
        <v>5918</v>
      </c>
      <c r="F1245" s="14" t="s">
        <v>5908</v>
      </c>
      <c r="G1245" s="14" t="s">
        <v>5908</v>
      </c>
      <c r="H1245" s="14" t="s">
        <v>2181</v>
      </c>
      <c r="I1245" s="14"/>
      <c r="J1245" s="14" t="s">
        <v>2181</v>
      </c>
      <c r="K1245" s="14" t="s">
        <v>5919</v>
      </c>
      <c r="L1245" s="14" t="s">
        <v>5920</v>
      </c>
      <c r="M1245" s="13" t="s">
        <v>1138</v>
      </c>
    </row>
    <row r="1246" spans="1:13" x14ac:dyDescent="0.25">
      <c r="A1246" s="16" t="s">
        <v>181</v>
      </c>
      <c r="B1246" s="14" t="s">
        <v>1935</v>
      </c>
      <c r="C1246" s="14" t="s">
        <v>2177</v>
      </c>
      <c r="D1246" s="14" t="s">
        <v>5921</v>
      </c>
      <c r="E1246" s="14" t="s">
        <v>5922</v>
      </c>
      <c r="F1246" s="14" t="s">
        <v>5908</v>
      </c>
      <c r="G1246" s="14" t="s">
        <v>5908</v>
      </c>
      <c r="H1246" s="14" t="s">
        <v>2181</v>
      </c>
      <c r="I1246" s="14"/>
      <c r="J1246" s="14" t="s">
        <v>2181</v>
      </c>
      <c r="K1246" s="14" t="s">
        <v>5923</v>
      </c>
      <c r="L1246" s="14" t="s">
        <v>5910</v>
      </c>
      <c r="M1246" s="13" t="s">
        <v>1139</v>
      </c>
    </row>
    <row r="1247" spans="1:13" x14ac:dyDescent="0.25">
      <c r="A1247" s="16" t="s">
        <v>182</v>
      </c>
      <c r="B1247" s="14" t="s">
        <v>1936</v>
      </c>
      <c r="C1247" s="14" t="s">
        <v>2177</v>
      </c>
      <c r="D1247" s="14" t="s">
        <v>5921</v>
      </c>
      <c r="E1247" s="14" t="s">
        <v>5922</v>
      </c>
      <c r="F1247" s="14" t="s">
        <v>5908</v>
      </c>
      <c r="G1247" s="14" t="s">
        <v>5908</v>
      </c>
      <c r="H1247" s="14" t="s">
        <v>2181</v>
      </c>
      <c r="I1247" s="14"/>
      <c r="J1247" s="14" t="s">
        <v>2181</v>
      </c>
      <c r="K1247" s="14" t="s">
        <v>5923</v>
      </c>
      <c r="L1247" s="14" t="s">
        <v>5910</v>
      </c>
      <c r="M1247" s="13" t="s">
        <v>1140</v>
      </c>
    </row>
    <row r="1248" spans="1:13" x14ac:dyDescent="0.25">
      <c r="A1248" s="16" t="s">
        <v>183</v>
      </c>
      <c r="B1248" s="14" t="s">
        <v>1937</v>
      </c>
      <c r="C1248" s="14" t="s">
        <v>2177</v>
      </c>
      <c r="D1248" s="14" t="s">
        <v>5921</v>
      </c>
      <c r="E1248" s="14" t="s">
        <v>5922</v>
      </c>
      <c r="F1248" s="14" t="s">
        <v>5908</v>
      </c>
      <c r="G1248" s="14" t="s">
        <v>5908</v>
      </c>
      <c r="H1248" s="14" t="s">
        <v>2181</v>
      </c>
      <c r="I1248" s="14"/>
      <c r="J1248" s="14" t="s">
        <v>2181</v>
      </c>
      <c r="K1248" s="14" t="s">
        <v>5923</v>
      </c>
      <c r="L1248" s="14" t="s">
        <v>5910</v>
      </c>
      <c r="M1248" s="13" t="s">
        <v>1141</v>
      </c>
    </row>
    <row r="1249" spans="1:13" x14ac:dyDescent="0.25">
      <c r="A1249" s="16" t="s">
        <v>184</v>
      </c>
      <c r="B1249" s="14" t="s">
        <v>1938</v>
      </c>
      <c r="C1249" s="14" t="s">
        <v>2177</v>
      </c>
      <c r="D1249" s="14" t="s">
        <v>5921</v>
      </c>
      <c r="E1249" s="14" t="s">
        <v>5922</v>
      </c>
      <c r="F1249" s="14" t="s">
        <v>5908</v>
      </c>
      <c r="G1249" s="14" t="s">
        <v>5908</v>
      </c>
      <c r="H1249" s="14" t="s">
        <v>2181</v>
      </c>
      <c r="I1249" s="14"/>
      <c r="J1249" s="14" t="s">
        <v>2181</v>
      </c>
      <c r="K1249" s="14" t="s">
        <v>5923</v>
      </c>
      <c r="L1249" s="14" t="s">
        <v>5910</v>
      </c>
      <c r="M1249" s="13" t="s">
        <v>1142</v>
      </c>
    </row>
    <row r="1250" spans="1:13" x14ac:dyDescent="0.25">
      <c r="A1250" s="16" t="s">
        <v>1143</v>
      </c>
      <c r="B1250" s="14" t="s">
        <v>1939</v>
      </c>
      <c r="C1250" s="14" t="s">
        <v>2177</v>
      </c>
      <c r="D1250" s="14" t="s">
        <v>5921</v>
      </c>
      <c r="E1250" s="14" t="s">
        <v>5922</v>
      </c>
      <c r="F1250" s="14" t="s">
        <v>5908</v>
      </c>
      <c r="G1250" s="14" t="s">
        <v>5908</v>
      </c>
      <c r="H1250" s="14" t="s">
        <v>2181</v>
      </c>
      <c r="I1250" s="14"/>
      <c r="J1250" s="14" t="s">
        <v>2181</v>
      </c>
      <c r="K1250" s="14" t="s">
        <v>5923</v>
      </c>
      <c r="L1250" s="14" t="s">
        <v>5910</v>
      </c>
      <c r="M1250" s="13" t="s">
        <v>1144</v>
      </c>
    </row>
    <row r="1251" spans="1:13" x14ac:dyDescent="0.25">
      <c r="A1251" s="16" t="s">
        <v>185</v>
      </c>
      <c r="B1251" s="14" t="s">
        <v>1940</v>
      </c>
      <c r="C1251" s="14" t="s">
        <v>2177</v>
      </c>
      <c r="D1251" s="14" t="s">
        <v>5921</v>
      </c>
      <c r="E1251" s="14" t="s">
        <v>5922</v>
      </c>
      <c r="F1251" s="14" t="s">
        <v>5908</v>
      </c>
      <c r="G1251" s="14" t="s">
        <v>5908</v>
      </c>
      <c r="H1251" s="14" t="s">
        <v>2181</v>
      </c>
      <c r="I1251" s="14"/>
      <c r="J1251" s="14" t="s">
        <v>2181</v>
      </c>
      <c r="K1251" s="14" t="s">
        <v>5923</v>
      </c>
      <c r="L1251" s="14" t="s">
        <v>5910</v>
      </c>
      <c r="M1251" s="13" t="s">
        <v>1145</v>
      </c>
    </row>
    <row r="1252" spans="1:13" x14ac:dyDescent="0.25">
      <c r="A1252" s="16" t="s">
        <v>351</v>
      </c>
      <c r="B1252" s="14" t="s">
        <v>1941</v>
      </c>
      <c r="C1252" s="14" t="s">
        <v>2177</v>
      </c>
      <c r="D1252" s="14" t="s">
        <v>5921</v>
      </c>
      <c r="E1252" s="14" t="s">
        <v>5922</v>
      </c>
      <c r="F1252" s="14" t="s">
        <v>5908</v>
      </c>
      <c r="G1252" s="14" t="s">
        <v>5908</v>
      </c>
      <c r="H1252" s="14" t="s">
        <v>2181</v>
      </c>
      <c r="I1252" s="14"/>
      <c r="J1252" s="14" t="s">
        <v>2181</v>
      </c>
      <c r="K1252" s="14" t="s">
        <v>5923</v>
      </c>
      <c r="L1252" s="14" t="s">
        <v>5910</v>
      </c>
      <c r="M1252" s="13" t="s">
        <v>1146</v>
      </c>
    </row>
    <row r="1253" spans="1:13" x14ac:dyDescent="0.25">
      <c r="A1253" s="16" t="s">
        <v>1942</v>
      </c>
      <c r="B1253" s="14" t="s">
        <v>1943</v>
      </c>
      <c r="C1253" s="14" t="s">
        <v>2177</v>
      </c>
      <c r="D1253" s="14" t="s">
        <v>5921</v>
      </c>
      <c r="E1253" s="14" t="s">
        <v>5922</v>
      </c>
      <c r="F1253" s="14" t="s">
        <v>5908</v>
      </c>
      <c r="G1253" s="14" t="s">
        <v>5908</v>
      </c>
      <c r="H1253" s="14" t="s">
        <v>2181</v>
      </c>
      <c r="I1253" s="14"/>
      <c r="J1253" s="14" t="s">
        <v>2181</v>
      </c>
      <c r="K1253" s="14" t="s">
        <v>5923</v>
      </c>
      <c r="L1253" s="14" t="s">
        <v>5910</v>
      </c>
      <c r="M1253" s="13" t="s">
        <v>5924</v>
      </c>
    </row>
    <row r="1254" spans="1:13" x14ac:dyDescent="0.25">
      <c r="A1254" s="16" t="s">
        <v>186</v>
      </c>
      <c r="B1254" s="14" t="s">
        <v>1944</v>
      </c>
      <c r="C1254" s="14" t="s">
        <v>2177</v>
      </c>
      <c r="D1254" s="14" t="s">
        <v>5925</v>
      </c>
      <c r="E1254" s="14" t="s">
        <v>5926</v>
      </c>
      <c r="F1254" s="14" t="s">
        <v>5908</v>
      </c>
      <c r="G1254" s="14" t="s">
        <v>5908</v>
      </c>
      <c r="H1254" s="14" t="s">
        <v>2181</v>
      </c>
      <c r="I1254" s="14"/>
      <c r="J1254" s="14" t="s">
        <v>2181</v>
      </c>
      <c r="K1254" s="14" t="s">
        <v>5927</v>
      </c>
      <c r="L1254" s="14" t="s">
        <v>5910</v>
      </c>
      <c r="M1254" s="13" t="s">
        <v>1147</v>
      </c>
    </row>
    <row r="1255" spans="1:13" x14ac:dyDescent="0.25">
      <c r="A1255" s="16" t="s">
        <v>1148</v>
      </c>
      <c r="B1255" s="14" t="s">
        <v>1945</v>
      </c>
      <c r="C1255" s="14" t="s">
        <v>2177</v>
      </c>
      <c r="D1255" s="14" t="s">
        <v>5925</v>
      </c>
      <c r="E1255" s="14" t="s">
        <v>5926</v>
      </c>
      <c r="F1255" s="14" t="s">
        <v>5908</v>
      </c>
      <c r="G1255" s="14" t="s">
        <v>5908</v>
      </c>
      <c r="H1255" s="14" t="s">
        <v>2181</v>
      </c>
      <c r="I1255" s="14"/>
      <c r="J1255" s="14" t="s">
        <v>2181</v>
      </c>
      <c r="K1255" s="14" t="s">
        <v>5927</v>
      </c>
      <c r="L1255" s="14" t="s">
        <v>5910</v>
      </c>
      <c r="M1255" s="13" t="s">
        <v>1149</v>
      </c>
    </row>
    <row r="1256" spans="1:13" x14ac:dyDescent="0.25">
      <c r="A1256" s="16" t="s">
        <v>1946</v>
      </c>
      <c r="B1256" s="14" t="s">
        <v>1947</v>
      </c>
      <c r="C1256" s="14" t="s">
        <v>2177</v>
      </c>
      <c r="D1256" s="14" t="s">
        <v>5925</v>
      </c>
      <c r="E1256" s="14" t="s">
        <v>5926</v>
      </c>
      <c r="F1256" s="14" t="s">
        <v>5908</v>
      </c>
      <c r="G1256" s="14" t="s">
        <v>5908</v>
      </c>
      <c r="H1256" s="14" t="s">
        <v>2181</v>
      </c>
      <c r="I1256" s="14"/>
      <c r="J1256" s="14" t="s">
        <v>2181</v>
      </c>
      <c r="K1256" s="14" t="s">
        <v>5927</v>
      </c>
      <c r="L1256" s="14" t="s">
        <v>5910</v>
      </c>
      <c r="M1256" s="13" t="s">
        <v>5928</v>
      </c>
    </row>
    <row r="1257" spans="1:13" x14ac:dyDescent="0.25">
      <c r="A1257" s="16" t="s">
        <v>1150</v>
      </c>
      <c r="B1257" s="14" t="s">
        <v>1948</v>
      </c>
      <c r="C1257" s="14" t="s">
        <v>2177</v>
      </c>
      <c r="D1257" s="14" t="s">
        <v>5925</v>
      </c>
      <c r="E1257" s="14" t="s">
        <v>5926</v>
      </c>
      <c r="F1257" s="14" t="s">
        <v>5908</v>
      </c>
      <c r="G1257" s="14" t="s">
        <v>5908</v>
      </c>
      <c r="H1257" s="14" t="s">
        <v>2181</v>
      </c>
      <c r="I1257" s="14"/>
      <c r="J1257" s="14" t="s">
        <v>2181</v>
      </c>
      <c r="K1257" s="14" t="s">
        <v>5927</v>
      </c>
      <c r="L1257" s="14" t="s">
        <v>5910</v>
      </c>
      <c r="M1257" s="13" t="s">
        <v>1151</v>
      </c>
    </row>
    <row r="1258" spans="1:13" x14ac:dyDescent="0.25">
      <c r="A1258" s="16" t="s">
        <v>1949</v>
      </c>
      <c r="B1258" s="14" t="s">
        <v>1950</v>
      </c>
      <c r="C1258" s="14" t="s">
        <v>2177</v>
      </c>
      <c r="D1258" s="14" t="s">
        <v>5925</v>
      </c>
      <c r="E1258" s="14" t="s">
        <v>5926</v>
      </c>
      <c r="F1258" s="14" t="s">
        <v>5908</v>
      </c>
      <c r="G1258" s="14" t="s">
        <v>5908</v>
      </c>
      <c r="H1258" s="14" t="s">
        <v>2181</v>
      </c>
      <c r="I1258" s="14"/>
      <c r="J1258" s="14" t="s">
        <v>2181</v>
      </c>
      <c r="K1258" s="14" t="s">
        <v>5927</v>
      </c>
      <c r="L1258" s="14" t="s">
        <v>5910</v>
      </c>
      <c r="M1258" s="13" t="s">
        <v>5929</v>
      </c>
    </row>
    <row r="1259" spans="1:13" x14ac:dyDescent="0.25">
      <c r="A1259" s="16" t="s">
        <v>1951</v>
      </c>
      <c r="B1259" s="14" t="s">
        <v>1952</v>
      </c>
      <c r="C1259" s="14" t="s">
        <v>2177</v>
      </c>
      <c r="D1259" s="14" t="s">
        <v>5925</v>
      </c>
      <c r="E1259" s="14" t="s">
        <v>5926</v>
      </c>
      <c r="F1259" s="14" t="s">
        <v>5908</v>
      </c>
      <c r="G1259" s="14" t="s">
        <v>5908</v>
      </c>
      <c r="H1259" s="14" t="s">
        <v>2181</v>
      </c>
      <c r="I1259" s="14"/>
      <c r="J1259" s="14" t="s">
        <v>2181</v>
      </c>
      <c r="K1259" s="14" t="s">
        <v>5927</v>
      </c>
      <c r="L1259" s="14" t="s">
        <v>5910</v>
      </c>
      <c r="M1259" s="13" t="s">
        <v>5930</v>
      </c>
    </row>
    <row r="1260" spans="1:13" x14ac:dyDescent="0.25">
      <c r="A1260" s="16" t="s">
        <v>1953</v>
      </c>
      <c r="B1260" s="14" t="s">
        <v>5931</v>
      </c>
      <c r="C1260" s="14" t="s">
        <v>2177</v>
      </c>
      <c r="D1260" s="14" t="s">
        <v>5925</v>
      </c>
      <c r="E1260" s="14" t="s">
        <v>5926</v>
      </c>
      <c r="F1260" s="14" t="s">
        <v>5908</v>
      </c>
      <c r="G1260" s="14" t="s">
        <v>5908</v>
      </c>
      <c r="H1260" s="14" t="s">
        <v>2181</v>
      </c>
      <c r="I1260" s="14"/>
      <c r="J1260" s="14" t="s">
        <v>2181</v>
      </c>
      <c r="K1260" s="14" t="s">
        <v>5927</v>
      </c>
      <c r="L1260" s="14" t="s">
        <v>5910</v>
      </c>
      <c r="M1260" s="13" t="s">
        <v>5932</v>
      </c>
    </row>
    <row r="1261" spans="1:13" x14ac:dyDescent="0.25">
      <c r="A1261" s="16" t="s">
        <v>339</v>
      </c>
      <c r="B1261" s="14" t="s">
        <v>1955</v>
      </c>
      <c r="C1261" s="14" t="s">
        <v>2177</v>
      </c>
      <c r="D1261" s="14" t="s">
        <v>5933</v>
      </c>
      <c r="E1261" s="14" t="s">
        <v>5934</v>
      </c>
      <c r="F1261" s="14" t="s">
        <v>5908</v>
      </c>
      <c r="G1261" s="14" t="s">
        <v>5908</v>
      </c>
      <c r="H1261" s="14" t="s">
        <v>2181</v>
      </c>
      <c r="I1261" s="14"/>
      <c r="J1261" s="14" t="s">
        <v>2181</v>
      </c>
      <c r="K1261" s="14" t="s">
        <v>5935</v>
      </c>
      <c r="L1261" s="14" t="s">
        <v>5910</v>
      </c>
      <c r="M1261" s="13" t="s">
        <v>1152</v>
      </c>
    </row>
    <row r="1262" spans="1:13" x14ac:dyDescent="0.25">
      <c r="A1262" s="16" t="s">
        <v>187</v>
      </c>
      <c r="B1262" s="14" t="s">
        <v>1956</v>
      </c>
      <c r="C1262" s="14" t="s">
        <v>2177</v>
      </c>
      <c r="D1262" s="14" t="s">
        <v>5933</v>
      </c>
      <c r="E1262" s="14" t="s">
        <v>5934</v>
      </c>
      <c r="F1262" s="14" t="s">
        <v>5908</v>
      </c>
      <c r="G1262" s="14" t="s">
        <v>5908</v>
      </c>
      <c r="H1262" s="14" t="s">
        <v>2181</v>
      </c>
      <c r="I1262" s="14"/>
      <c r="J1262" s="14" t="s">
        <v>2181</v>
      </c>
      <c r="K1262" s="14" t="s">
        <v>5935</v>
      </c>
      <c r="L1262" s="14" t="s">
        <v>5910</v>
      </c>
      <c r="M1262" s="13" t="s">
        <v>1153</v>
      </c>
    </row>
    <row r="1263" spans="1:13" x14ac:dyDescent="0.25">
      <c r="A1263" s="16" t="s">
        <v>188</v>
      </c>
      <c r="B1263" s="14" t="s">
        <v>1957</v>
      </c>
      <c r="C1263" s="14" t="s">
        <v>2177</v>
      </c>
      <c r="D1263" s="14" t="s">
        <v>5933</v>
      </c>
      <c r="E1263" s="14" t="s">
        <v>5934</v>
      </c>
      <c r="F1263" s="14" t="s">
        <v>5908</v>
      </c>
      <c r="G1263" s="14" t="s">
        <v>5908</v>
      </c>
      <c r="H1263" s="14" t="s">
        <v>2181</v>
      </c>
      <c r="I1263" s="14"/>
      <c r="J1263" s="14" t="s">
        <v>2181</v>
      </c>
      <c r="K1263" s="14" t="s">
        <v>5935</v>
      </c>
      <c r="L1263" s="14" t="s">
        <v>5910</v>
      </c>
      <c r="M1263" s="13" t="s">
        <v>1154</v>
      </c>
    </row>
    <row r="1264" spans="1:13" x14ac:dyDescent="0.25">
      <c r="A1264" s="16" t="s">
        <v>189</v>
      </c>
      <c r="B1264" s="14" t="s">
        <v>1958</v>
      </c>
      <c r="C1264" s="14" t="s">
        <v>2177</v>
      </c>
      <c r="D1264" s="14" t="s">
        <v>5933</v>
      </c>
      <c r="E1264" s="14" t="s">
        <v>5934</v>
      </c>
      <c r="F1264" s="14" t="s">
        <v>5908</v>
      </c>
      <c r="G1264" s="14" t="s">
        <v>5908</v>
      </c>
      <c r="H1264" s="14" t="s">
        <v>2181</v>
      </c>
      <c r="I1264" s="14"/>
      <c r="J1264" s="14" t="s">
        <v>2181</v>
      </c>
      <c r="K1264" s="14" t="s">
        <v>5935</v>
      </c>
      <c r="L1264" s="14" t="s">
        <v>5910</v>
      </c>
      <c r="M1264" s="13" t="s">
        <v>1155</v>
      </c>
    </row>
    <row r="1265" spans="1:13" x14ac:dyDescent="0.25">
      <c r="A1265" s="16" t="s">
        <v>1959</v>
      </c>
      <c r="B1265" s="14" t="s">
        <v>1960</v>
      </c>
      <c r="C1265" s="14" t="s">
        <v>2177</v>
      </c>
      <c r="D1265" s="14" t="s">
        <v>5933</v>
      </c>
      <c r="E1265" s="14" t="s">
        <v>5934</v>
      </c>
      <c r="F1265" s="14" t="s">
        <v>5908</v>
      </c>
      <c r="G1265" s="14" t="s">
        <v>5908</v>
      </c>
      <c r="H1265" s="14" t="s">
        <v>2181</v>
      </c>
      <c r="I1265" s="14"/>
      <c r="J1265" s="14" t="s">
        <v>2181</v>
      </c>
      <c r="K1265" s="14" t="s">
        <v>5935</v>
      </c>
      <c r="L1265" s="14" t="s">
        <v>5910</v>
      </c>
      <c r="M1265" s="13" t="s">
        <v>5936</v>
      </c>
    </row>
    <row r="1266" spans="1:13" x14ac:dyDescent="0.25">
      <c r="A1266" s="16" t="s">
        <v>190</v>
      </c>
      <c r="B1266" s="14" t="s">
        <v>1961</v>
      </c>
      <c r="C1266" s="14" t="s">
        <v>2177</v>
      </c>
      <c r="D1266" s="14" t="s">
        <v>5933</v>
      </c>
      <c r="E1266" s="14" t="s">
        <v>5934</v>
      </c>
      <c r="F1266" s="14" t="s">
        <v>5908</v>
      </c>
      <c r="G1266" s="14" t="s">
        <v>5908</v>
      </c>
      <c r="H1266" s="14" t="s">
        <v>2181</v>
      </c>
      <c r="I1266" s="14"/>
      <c r="J1266" s="14" t="s">
        <v>2181</v>
      </c>
      <c r="K1266" s="14" t="s">
        <v>5935</v>
      </c>
      <c r="L1266" s="14" t="s">
        <v>5910</v>
      </c>
      <c r="M1266" s="13" t="s">
        <v>1156</v>
      </c>
    </row>
    <row r="1267" spans="1:13" x14ac:dyDescent="0.25">
      <c r="A1267" s="16" t="s">
        <v>191</v>
      </c>
      <c r="B1267" s="14" t="s">
        <v>1962</v>
      </c>
      <c r="C1267" s="14" t="s">
        <v>2177</v>
      </c>
      <c r="D1267" s="14" t="s">
        <v>5933</v>
      </c>
      <c r="E1267" s="14" t="s">
        <v>5934</v>
      </c>
      <c r="F1267" s="14" t="s">
        <v>5908</v>
      </c>
      <c r="G1267" s="14" t="s">
        <v>5908</v>
      </c>
      <c r="H1267" s="14" t="s">
        <v>2181</v>
      </c>
      <c r="I1267" s="14"/>
      <c r="J1267" s="14" t="s">
        <v>2181</v>
      </c>
      <c r="K1267" s="14" t="s">
        <v>5935</v>
      </c>
      <c r="L1267" s="14" t="s">
        <v>5910</v>
      </c>
      <c r="M1267" s="13" t="s">
        <v>1157</v>
      </c>
    </row>
    <row r="1268" spans="1:13" x14ac:dyDescent="0.25">
      <c r="A1268" s="16" t="s">
        <v>192</v>
      </c>
      <c r="B1268" s="14" t="s">
        <v>1963</v>
      </c>
      <c r="C1268" s="14" t="s">
        <v>2177</v>
      </c>
      <c r="D1268" s="14" t="s">
        <v>5933</v>
      </c>
      <c r="E1268" s="14" t="s">
        <v>5934</v>
      </c>
      <c r="F1268" s="14" t="s">
        <v>5908</v>
      </c>
      <c r="G1268" s="14" t="s">
        <v>5908</v>
      </c>
      <c r="H1268" s="14" t="s">
        <v>2181</v>
      </c>
      <c r="I1268" s="14"/>
      <c r="J1268" s="14" t="s">
        <v>2181</v>
      </c>
      <c r="K1268" s="14" t="s">
        <v>5935</v>
      </c>
      <c r="L1268" s="14" t="s">
        <v>5910</v>
      </c>
      <c r="M1268" s="13" t="s">
        <v>1158</v>
      </c>
    </row>
    <row r="1269" spans="1:13" x14ac:dyDescent="0.25">
      <c r="A1269" s="16" t="s">
        <v>193</v>
      </c>
      <c r="B1269" s="14" t="s">
        <v>1964</v>
      </c>
      <c r="C1269" s="14" t="s">
        <v>2177</v>
      </c>
      <c r="D1269" s="14" t="s">
        <v>5937</v>
      </c>
      <c r="E1269" s="14" t="s">
        <v>5938</v>
      </c>
      <c r="F1269" s="14" t="s">
        <v>5908</v>
      </c>
      <c r="G1269" s="14" t="s">
        <v>5908</v>
      </c>
      <c r="H1269" s="14" t="s">
        <v>2181</v>
      </c>
      <c r="I1269" s="14"/>
      <c r="J1269" s="14" t="s">
        <v>2181</v>
      </c>
      <c r="K1269" s="14" t="s">
        <v>5939</v>
      </c>
      <c r="L1269" s="14" t="s">
        <v>5910</v>
      </c>
      <c r="M1269" s="13" t="s">
        <v>1159</v>
      </c>
    </row>
    <row r="1270" spans="1:13" x14ac:dyDescent="0.25">
      <c r="A1270" s="16" t="s">
        <v>1160</v>
      </c>
      <c r="B1270" s="14" t="s">
        <v>1965</v>
      </c>
      <c r="C1270" s="14" t="s">
        <v>2177</v>
      </c>
      <c r="D1270" s="14" t="s">
        <v>5940</v>
      </c>
      <c r="E1270" s="14" t="s">
        <v>5941</v>
      </c>
      <c r="F1270" s="14" t="s">
        <v>5908</v>
      </c>
      <c r="G1270" s="14" t="s">
        <v>5908</v>
      </c>
      <c r="H1270" s="14" t="s">
        <v>2181</v>
      </c>
      <c r="I1270" s="14"/>
      <c r="J1270" s="14" t="s">
        <v>2181</v>
      </c>
      <c r="K1270" s="14" t="s">
        <v>5942</v>
      </c>
      <c r="L1270" s="14" t="s">
        <v>5910</v>
      </c>
      <c r="M1270" s="13" t="s">
        <v>1161</v>
      </c>
    </row>
    <row r="1271" spans="1:13" x14ac:dyDescent="0.25">
      <c r="A1271" s="16" t="s">
        <v>5943</v>
      </c>
      <c r="B1271" s="14" t="s">
        <v>5944</v>
      </c>
      <c r="C1271" s="14" t="s">
        <v>2177</v>
      </c>
      <c r="D1271" s="14" t="s">
        <v>5945</v>
      </c>
      <c r="E1271" s="14" t="s">
        <v>5946</v>
      </c>
      <c r="F1271" s="14" t="s">
        <v>5908</v>
      </c>
      <c r="G1271" s="14" t="s">
        <v>5908</v>
      </c>
      <c r="H1271" s="14" t="s">
        <v>2181</v>
      </c>
      <c r="I1271" s="14"/>
      <c r="J1271" s="14" t="s">
        <v>2181</v>
      </c>
      <c r="K1271" s="14" t="s">
        <v>5947</v>
      </c>
      <c r="L1271" s="14" t="s">
        <v>5910</v>
      </c>
      <c r="M1271" s="13" t="s">
        <v>5948</v>
      </c>
    </row>
    <row r="1272" spans="1:13" x14ac:dyDescent="0.25">
      <c r="A1272" s="16" t="s">
        <v>5949</v>
      </c>
      <c r="B1272" s="14" t="s">
        <v>5950</v>
      </c>
      <c r="C1272" s="14" t="s">
        <v>2177</v>
      </c>
      <c r="D1272" s="14" t="s">
        <v>5951</v>
      </c>
      <c r="E1272" s="14" t="s">
        <v>5952</v>
      </c>
      <c r="F1272" s="14" t="s">
        <v>5908</v>
      </c>
      <c r="G1272" s="14" t="s">
        <v>5908</v>
      </c>
      <c r="H1272" s="14" t="s">
        <v>2181</v>
      </c>
      <c r="I1272" s="14"/>
      <c r="J1272" s="14" t="s">
        <v>2181</v>
      </c>
      <c r="K1272" s="14" t="s">
        <v>5953</v>
      </c>
      <c r="L1272" s="14" t="s">
        <v>5910</v>
      </c>
      <c r="M1272" s="13" t="s">
        <v>5954</v>
      </c>
    </row>
    <row r="1273" spans="1:13" x14ac:dyDescent="0.25">
      <c r="A1273" s="16" t="s">
        <v>1966</v>
      </c>
      <c r="B1273" s="14" t="s">
        <v>1967</v>
      </c>
      <c r="C1273" s="14" t="s">
        <v>2177</v>
      </c>
      <c r="D1273" s="14" t="s">
        <v>5955</v>
      </c>
      <c r="E1273" s="14" t="s">
        <v>5956</v>
      </c>
      <c r="F1273" s="14" t="s">
        <v>5908</v>
      </c>
      <c r="G1273" s="14" t="s">
        <v>5908</v>
      </c>
      <c r="H1273" s="14" t="s">
        <v>2181</v>
      </c>
      <c r="I1273" s="14"/>
      <c r="J1273" s="14" t="s">
        <v>2181</v>
      </c>
      <c r="K1273" s="14" t="s">
        <v>5957</v>
      </c>
      <c r="L1273" s="14" t="s">
        <v>5910</v>
      </c>
      <c r="M1273" s="13" t="s">
        <v>5958</v>
      </c>
    </row>
    <row r="1274" spans="1:13" x14ac:dyDescent="0.25">
      <c r="A1274" s="16" t="s">
        <v>1162</v>
      </c>
      <c r="B1274" s="14" t="s">
        <v>5959</v>
      </c>
      <c r="C1274" s="14" t="s">
        <v>2177</v>
      </c>
      <c r="D1274" s="14" t="s">
        <v>5960</v>
      </c>
      <c r="E1274" s="14" t="s">
        <v>5961</v>
      </c>
      <c r="F1274" s="14" t="s">
        <v>5908</v>
      </c>
      <c r="G1274" s="14" t="s">
        <v>5908</v>
      </c>
      <c r="H1274" s="14" t="s">
        <v>2181</v>
      </c>
      <c r="I1274" s="14"/>
      <c r="J1274" s="14" t="s">
        <v>2181</v>
      </c>
      <c r="K1274" s="14" t="s">
        <v>5962</v>
      </c>
      <c r="L1274" s="14" t="s">
        <v>5910</v>
      </c>
      <c r="M1274" s="13" t="s">
        <v>1163</v>
      </c>
    </row>
    <row r="1275" spans="1:13" x14ac:dyDescent="0.25">
      <c r="A1275" s="16" t="s">
        <v>194</v>
      </c>
      <c r="B1275" s="14" t="s">
        <v>5963</v>
      </c>
      <c r="C1275" s="14" t="s">
        <v>2177</v>
      </c>
      <c r="D1275" s="14" t="s">
        <v>5960</v>
      </c>
      <c r="E1275" s="14" t="s">
        <v>5961</v>
      </c>
      <c r="F1275" s="14" t="s">
        <v>5908</v>
      </c>
      <c r="G1275" s="14" t="s">
        <v>5908</v>
      </c>
      <c r="H1275" s="14" t="s">
        <v>2181</v>
      </c>
      <c r="I1275" s="14"/>
      <c r="J1275" s="14" t="s">
        <v>2181</v>
      </c>
      <c r="K1275" s="14" t="s">
        <v>5962</v>
      </c>
      <c r="L1275" s="14" t="s">
        <v>5910</v>
      </c>
      <c r="M1275" s="13" t="s">
        <v>1164</v>
      </c>
    </row>
    <row r="1276" spans="1:13" x14ac:dyDescent="0.25">
      <c r="A1276" s="16" t="s">
        <v>195</v>
      </c>
      <c r="B1276" s="14" t="s">
        <v>5964</v>
      </c>
      <c r="C1276" s="14" t="s">
        <v>2177</v>
      </c>
      <c r="D1276" s="14" t="s">
        <v>5960</v>
      </c>
      <c r="E1276" s="14" t="s">
        <v>5961</v>
      </c>
      <c r="F1276" s="14" t="s">
        <v>5908</v>
      </c>
      <c r="G1276" s="14" t="s">
        <v>5908</v>
      </c>
      <c r="H1276" s="14" t="s">
        <v>2181</v>
      </c>
      <c r="I1276" s="14"/>
      <c r="J1276" s="14" t="s">
        <v>2181</v>
      </c>
      <c r="K1276" s="14" t="s">
        <v>5962</v>
      </c>
      <c r="L1276" s="14" t="s">
        <v>5910</v>
      </c>
      <c r="M1276" s="13" t="s">
        <v>1165</v>
      </c>
    </row>
    <row r="1277" spans="1:13" x14ac:dyDescent="0.25">
      <c r="A1277" s="16" t="s">
        <v>196</v>
      </c>
      <c r="B1277" s="14" t="s">
        <v>5965</v>
      </c>
      <c r="C1277" s="14" t="s">
        <v>2177</v>
      </c>
      <c r="D1277" s="14" t="s">
        <v>5960</v>
      </c>
      <c r="E1277" s="14" t="s">
        <v>5961</v>
      </c>
      <c r="F1277" s="14" t="s">
        <v>5908</v>
      </c>
      <c r="G1277" s="14" t="s">
        <v>5908</v>
      </c>
      <c r="H1277" s="14" t="s">
        <v>2181</v>
      </c>
      <c r="I1277" s="14"/>
      <c r="J1277" s="14" t="s">
        <v>2181</v>
      </c>
      <c r="K1277" s="14" t="s">
        <v>5962</v>
      </c>
      <c r="L1277" s="14" t="s">
        <v>5910</v>
      </c>
      <c r="M1277" s="13" t="s">
        <v>1166</v>
      </c>
    </row>
    <row r="1278" spans="1:13" x14ac:dyDescent="0.25">
      <c r="A1278" s="16" t="s">
        <v>197</v>
      </c>
      <c r="B1278" s="14" t="s">
        <v>5966</v>
      </c>
      <c r="C1278" s="14" t="s">
        <v>2177</v>
      </c>
      <c r="D1278" s="14" t="s">
        <v>5960</v>
      </c>
      <c r="E1278" s="14" t="s">
        <v>5961</v>
      </c>
      <c r="F1278" s="14" t="s">
        <v>5908</v>
      </c>
      <c r="G1278" s="14" t="s">
        <v>5908</v>
      </c>
      <c r="H1278" s="14" t="s">
        <v>2181</v>
      </c>
      <c r="I1278" s="14"/>
      <c r="J1278" s="14" t="s">
        <v>2181</v>
      </c>
      <c r="K1278" s="14" t="s">
        <v>5962</v>
      </c>
      <c r="L1278" s="14" t="s">
        <v>5910</v>
      </c>
      <c r="M1278" s="13" t="s">
        <v>1167</v>
      </c>
    </row>
    <row r="1279" spans="1:13" x14ac:dyDescent="0.25">
      <c r="A1279" s="16" t="s">
        <v>5967</v>
      </c>
      <c r="B1279" s="14" t="s">
        <v>5968</v>
      </c>
      <c r="C1279" s="14" t="s">
        <v>2177</v>
      </c>
      <c r="D1279" s="14" t="s">
        <v>5960</v>
      </c>
      <c r="E1279" s="14" t="s">
        <v>5961</v>
      </c>
      <c r="F1279" s="14" t="s">
        <v>5908</v>
      </c>
      <c r="G1279" s="14" t="s">
        <v>5908</v>
      </c>
      <c r="H1279" s="14" t="s">
        <v>2181</v>
      </c>
      <c r="I1279" s="14"/>
      <c r="J1279" s="14" t="s">
        <v>2181</v>
      </c>
      <c r="K1279" s="14" t="s">
        <v>5962</v>
      </c>
      <c r="L1279" s="14" t="s">
        <v>5910</v>
      </c>
      <c r="M1279" s="13" t="s">
        <v>5969</v>
      </c>
    </row>
    <row r="1280" spans="1:13" x14ac:dyDescent="0.25">
      <c r="A1280" s="16" t="s">
        <v>5970</v>
      </c>
      <c r="B1280" s="14" t="s">
        <v>5971</v>
      </c>
      <c r="C1280" s="14" t="s">
        <v>2177</v>
      </c>
      <c r="D1280" s="14" t="s">
        <v>5972</v>
      </c>
      <c r="E1280" s="14" t="s">
        <v>5973</v>
      </c>
      <c r="F1280" s="14" t="s">
        <v>5908</v>
      </c>
      <c r="G1280" s="14" t="s">
        <v>5908</v>
      </c>
      <c r="H1280" s="14" t="s">
        <v>2181</v>
      </c>
      <c r="I1280" s="14"/>
      <c r="J1280" s="14" t="s">
        <v>2181</v>
      </c>
      <c r="K1280" s="14" t="s">
        <v>5974</v>
      </c>
      <c r="L1280" s="14" t="s">
        <v>5910</v>
      </c>
      <c r="M1280" s="13" t="s">
        <v>5975</v>
      </c>
    </row>
    <row r="1281" spans="1:13" x14ac:dyDescent="0.25">
      <c r="A1281" s="16" t="s">
        <v>5976</v>
      </c>
      <c r="B1281" s="14" t="s">
        <v>5977</v>
      </c>
      <c r="C1281" s="14" t="s">
        <v>2177</v>
      </c>
      <c r="D1281" s="14" t="s">
        <v>5972</v>
      </c>
      <c r="E1281" s="14" t="s">
        <v>5973</v>
      </c>
      <c r="F1281" s="14" t="s">
        <v>5908</v>
      </c>
      <c r="G1281" s="14" t="s">
        <v>5908</v>
      </c>
      <c r="H1281" s="14" t="s">
        <v>2181</v>
      </c>
      <c r="I1281" s="14"/>
      <c r="J1281" s="14" t="s">
        <v>2181</v>
      </c>
      <c r="K1281" s="14" t="s">
        <v>5974</v>
      </c>
      <c r="L1281" s="14" t="s">
        <v>5910</v>
      </c>
      <c r="M1281" s="13" t="s">
        <v>5978</v>
      </c>
    </row>
    <row r="1282" spans="1:13" x14ac:dyDescent="0.25">
      <c r="A1282" s="16" t="s">
        <v>5979</v>
      </c>
      <c r="B1282" s="14" t="s">
        <v>5980</v>
      </c>
      <c r="C1282" s="14" t="s">
        <v>2177</v>
      </c>
      <c r="D1282" s="14" t="s">
        <v>5972</v>
      </c>
      <c r="E1282" s="14" t="s">
        <v>5973</v>
      </c>
      <c r="F1282" s="14" t="s">
        <v>5908</v>
      </c>
      <c r="G1282" s="14" t="s">
        <v>5908</v>
      </c>
      <c r="H1282" s="14" t="s">
        <v>2181</v>
      </c>
      <c r="I1282" s="14"/>
      <c r="J1282" s="14" t="s">
        <v>2181</v>
      </c>
      <c r="K1282" s="14" t="s">
        <v>5974</v>
      </c>
      <c r="L1282" s="14" t="s">
        <v>5910</v>
      </c>
      <c r="M1282" s="13" t="s">
        <v>5981</v>
      </c>
    </row>
    <row r="1283" spans="1:13" x14ac:dyDescent="0.25">
      <c r="A1283" s="16" t="s">
        <v>5982</v>
      </c>
      <c r="B1283" s="14" t="s">
        <v>5983</v>
      </c>
      <c r="C1283" s="14" t="s">
        <v>2177</v>
      </c>
      <c r="D1283" s="14" t="s">
        <v>5972</v>
      </c>
      <c r="E1283" s="14" t="s">
        <v>5973</v>
      </c>
      <c r="F1283" s="14" t="s">
        <v>5908</v>
      </c>
      <c r="G1283" s="14" t="s">
        <v>5908</v>
      </c>
      <c r="H1283" s="14" t="s">
        <v>2181</v>
      </c>
      <c r="I1283" s="14"/>
      <c r="J1283" s="14" t="s">
        <v>2181</v>
      </c>
      <c r="K1283" s="14" t="s">
        <v>5974</v>
      </c>
      <c r="L1283" s="14" t="s">
        <v>5910</v>
      </c>
      <c r="M1283" s="13" t="s">
        <v>5984</v>
      </c>
    </row>
    <row r="1284" spans="1:13" x14ac:dyDescent="0.25">
      <c r="A1284" s="16" t="s">
        <v>5985</v>
      </c>
      <c r="B1284" s="14" t="s">
        <v>5986</v>
      </c>
      <c r="C1284" s="14" t="s">
        <v>2177</v>
      </c>
      <c r="D1284" s="14" t="s">
        <v>5972</v>
      </c>
      <c r="E1284" s="14" t="s">
        <v>5973</v>
      </c>
      <c r="F1284" s="14" t="s">
        <v>5908</v>
      </c>
      <c r="G1284" s="14" t="s">
        <v>5908</v>
      </c>
      <c r="H1284" s="14" t="s">
        <v>2181</v>
      </c>
      <c r="I1284" s="14"/>
      <c r="J1284" s="14" t="s">
        <v>2181</v>
      </c>
      <c r="K1284" s="14" t="s">
        <v>5974</v>
      </c>
      <c r="L1284" s="14" t="s">
        <v>5910</v>
      </c>
      <c r="M1284" s="13" t="s">
        <v>5987</v>
      </c>
    </row>
    <row r="1285" spans="1:13" x14ac:dyDescent="0.25">
      <c r="A1285" s="16" t="s">
        <v>5988</v>
      </c>
      <c r="B1285" s="14" t="s">
        <v>5989</v>
      </c>
      <c r="C1285" s="14" t="s">
        <v>2177</v>
      </c>
      <c r="D1285" s="14" t="s">
        <v>5972</v>
      </c>
      <c r="E1285" s="14" t="s">
        <v>5973</v>
      </c>
      <c r="F1285" s="14" t="s">
        <v>5908</v>
      </c>
      <c r="G1285" s="14" t="s">
        <v>5908</v>
      </c>
      <c r="H1285" s="14" t="s">
        <v>2181</v>
      </c>
      <c r="I1285" s="14"/>
      <c r="J1285" s="14" t="s">
        <v>2181</v>
      </c>
      <c r="K1285" s="14" t="s">
        <v>5974</v>
      </c>
      <c r="L1285" s="14" t="s">
        <v>5910</v>
      </c>
      <c r="M1285" s="13" t="s">
        <v>5990</v>
      </c>
    </row>
    <row r="1286" spans="1:13" x14ac:dyDescent="0.25">
      <c r="A1286" s="16" t="s">
        <v>5991</v>
      </c>
      <c r="B1286" s="14" t="s">
        <v>5992</v>
      </c>
      <c r="C1286" s="14" t="s">
        <v>2177</v>
      </c>
      <c r="D1286" s="14" t="s">
        <v>5972</v>
      </c>
      <c r="E1286" s="14" t="s">
        <v>5973</v>
      </c>
      <c r="F1286" s="14" t="s">
        <v>5908</v>
      </c>
      <c r="G1286" s="14" t="s">
        <v>5908</v>
      </c>
      <c r="H1286" s="14" t="s">
        <v>2181</v>
      </c>
      <c r="I1286" s="14"/>
      <c r="J1286" s="14" t="s">
        <v>2181</v>
      </c>
      <c r="K1286" s="14" t="s">
        <v>5974</v>
      </c>
      <c r="L1286" s="14" t="s">
        <v>5910</v>
      </c>
      <c r="M1286" s="13" t="s">
        <v>5993</v>
      </c>
    </row>
    <row r="1287" spans="1:13" x14ac:dyDescent="0.25">
      <c r="A1287" s="16" t="s">
        <v>5994</v>
      </c>
      <c r="B1287" s="14" t="s">
        <v>5995</v>
      </c>
      <c r="C1287" s="14" t="s">
        <v>2177</v>
      </c>
      <c r="D1287" s="14" t="s">
        <v>5972</v>
      </c>
      <c r="E1287" s="14" t="s">
        <v>5973</v>
      </c>
      <c r="F1287" s="14" t="s">
        <v>5908</v>
      </c>
      <c r="G1287" s="14" t="s">
        <v>5908</v>
      </c>
      <c r="H1287" s="14" t="s">
        <v>2181</v>
      </c>
      <c r="I1287" s="14"/>
      <c r="J1287" s="14" t="s">
        <v>2181</v>
      </c>
      <c r="K1287" s="14" t="s">
        <v>5974</v>
      </c>
      <c r="L1287" s="14" t="s">
        <v>5910</v>
      </c>
      <c r="M1287" s="13" t="s">
        <v>5996</v>
      </c>
    </row>
    <row r="1288" spans="1:13" x14ac:dyDescent="0.25">
      <c r="A1288" s="16" t="s">
        <v>5997</v>
      </c>
      <c r="B1288" s="14" t="s">
        <v>5998</v>
      </c>
      <c r="C1288" s="14" t="s">
        <v>2177</v>
      </c>
      <c r="D1288" s="14" t="s">
        <v>5972</v>
      </c>
      <c r="E1288" s="14" t="s">
        <v>5973</v>
      </c>
      <c r="F1288" s="14" t="s">
        <v>5908</v>
      </c>
      <c r="G1288" s="14" t="s">
        <v>5908</v>
      </c>
      <c r="H1288" s="14" t="s">
        <v>2181</v>
      </c>
      <c r="I1288" s="14"/>
      <c r="J1288" s="14" t="s">
        <v>2181</v>
      </c>
      <c r="K1288" s="14" t="s">
        <v>5974</v>
      </c>
      <c r="L1288" s="14" t="s">
        <v>5910</v>
      </c>
      <c r="M1288" s="13" t="s">
        <v>5999</v>
      </c>
    </row>
    <row r="1289" spans="1:13" x14ac:dyDescent="0.25">
      <c r="A1289" s="16" t="s">
        <v>1168</v>
      </c>
      <c r="B1289" s="14" t="s">
        <v>1973</v>
      </c>
      <c r="C1289" s="14" t="s">
        <v>2177</v>
      </c>
      <c r="D1289" s="14" t="s">
        <v>6000</v>
      </c>
      <c r="E1289" s="14" t="s">
        <v>6001</v>
      </c>
      <c r="F1289" s="14" t="s">
        <v>5908</v>
      </c>
      <c r="G1289" s="14" t="s">
        <v>5908</v>
      </c>
      <c r="H1289" s="14" t="s">
        <v>2181</v>
      </c>
      <c r="I1289" s="14"/>
      <c r="J1289" s="14" t="s">
        <v>2181</v>
      </c>
      <c r="K1289" s="14" t="s">
        <v>6002</v>
      </c>
      <c r="L1289" s="14" t="s">
        <v>5910</v>
      </c>
      <c r="M1289" s="13" t="s">
        <v>1169</v>
      </c>
    </row>
    <row r="1290" spans="1:13" x14ac:dyDescent="0.25">
      <c r="A1290" s="16" t="s">
        <v>6003</v>
      </c>
      <c r="B1290" s="14" t="s">
        <v>6004</v>
      </c>
      <c r="C1290" s="14" t="s">
        <v>2177</v>
      </c>
      <c r="D1290" s="14" t="s">
        <v>6000</v>
      </c>
      <c r="E1290" s="14" t="s">
        <v>6001</v>
      </c>
      <c r="F1290" s="14" t="s">
        <v>5908</v>
      </c>
      <c r="G1290" s="14" t="s">
        <v>5908</v>
      </c>
      <c r="H1290" s="14" t="s">
        <v>2181</v>
      </c>
      <c r="I1290" s="14"/>
      <c r="J1290" s="14" t="s">
        <v>2181</v>
      </c>
      <c r="K1290" s="14" t="s">
        <v>6002</v>
      </c>
      <c r="L1290" s="14" t="s">
        <v>5910</v>
      </c>
      <c r="M1290" s="13" t="s">
        <v>6005</v>
      </c>
    </row>
    <row r="1291" spans="1:13" x14ac:dyDescent="0.25">
      <c r="A1291" s="16" t="s">
        <v>198</v>
      </c>
      <c r="B1291" s="14" t="s">
        <v>1974</v>
      </c>
      <c r="C1291" s="14" t="s">
        <v>2177</v>
      </c>
      <c r="D1291" s="14" t="s">
        <v>6000</v>
      </c>
      <c r="E1291" s="14" t="s">
        <v>6001</v>
      </c>
      <c r="F1291" s="14" t="s">
        <v>5908</v>
      </c>
      <c r="G1291" s="14" t="s">
        <v>5908</v>
      </c>
      <c r="H1291" s="14" t="s">
        <v>2181</v>
      </c>
      <c r="I1291" s="14"/>
      <c r="J1291" s="14" t="s">
        <v>2181</v>
      </c>
      <c r="K1291" s="14" t="s">
        <v>6002</v>
      </c>
      <c r="L1291" s="14" t="s">
        <v>5910</v>
      </c>
      <c r="M1291" s="13" t="s">
        <v>6006</v>
      </c>
    </row>
    <row r="1292" spans="1:13" x14ac:dyDescent="0.25">
      <c r="A1292" s="16" t="s">
        <v>6007</v>
      </c>
      <c r="B1292" s="14" t="s">
        <v>6008</v>
      </c>
      <c r="C1292" s="14" t="s">
        <v>2177</v>
      </c>
      <c r="D1292" s="14" t="s">
        <v>6000</v>
      </c>
      <c r="E1292" s="14" t="s">
        <v>6001</v>
      </c>
      <c r="F1292" s="14" t="s">
        <v>5908</v>
      </c>
      <c r="G1292" s="14" t="s">
        <v>5908</v>
      </c>
      <c r="H1292" s="14" t="s">
        <v>2181</v>
      </c>
      <c r="I1292" s="14"/>
      <c r="J1292" s="14" t="s">
        <v>2181</v>
      </c>
      <c r="K1292" s="14" t="s">
        <v>6002</v>
      </c>
      <c r="L1292" s="14" t="s">
        <v>5910</v>
      </c>
      <c r="M1292" s="13" t="s">
        <v>6009</v>
      </c>
    </row>
    <row r="1293" spans="1:13" x14ac:dyDescent="0.25">
      <c r="A1293" s="16" t="s">
        <v>1975</v>
      </c>
      <c r="B1293" s="14" t="s">
        <v>1976</v>
      </c>
      <c r="C1293" s="14" t="s">
        <v>2177</v>
      </c>
      <c r="D1293" s="14" t="s">
        <v>6000</v>
      </c>
      <c r="E1293" s="14" t="s">
        <v>6001</v>
      </c>
      <c r="F1293" s="14" t="s">
        <v>5908</v>
      </c>
      <c r="G1293" s="14" t="s">
        <v>5908</v>
      </c>
      <c r="H1293" s="14" t="s">
        <v>2181</v>
      </c>
      <c r="I1293" s="14"/>
      <c r="J1293" s="14" t="s">
        <v>2181</v>
      </c>
      <c r="K1293" s="14" t="s">
        <v>6002</v>
      </c>
      <c r="L1293" s="14" t="s">
        <v>5910</v>
      </c>
      <c r="M1293" s="13" t="s">
        <v>6010</v>
      </c>
    </row>
    <row r="1294" spans="1:13" x14ac:dyDescent="0.25">
      <c r="A1294" s="16" t="s">
        <v>1977</v>
      </c>
      <c r="B1294" s="14" t="s">
        <v>1978</v>
      </c>
      <c r="C1294" s="14" t="s">
        <v>2177</v>
      </c>
      <c r="D1294" s="14" t="s">
        <v>6000</v>
      </c>
      <c r="E1294" s="14" t="s">
        <v>6001</v>
      </c>
      <c r="F1294" s="14" t="s">
        <v>5908</v>
      </c>
      <c r="G1294" s="14" t="s">
        <v>5908</v>
      </c>
      <c r="H1294" s="14" t="s">
        <v>2181</v>
      </c>
      <c r="I1294" s="14"/>
      <c r="J1294" s="14" t="s">
        <v>2181</v>
      </c>
      <c r="K1294" s="14" t="s">
        <v>6002</v>
      </c>
      <c r="L1294" s="14" t="s">
        <v>5910</v>
      </c>
      <c r="M1294" s="13" t="s">
        <v>6011</v>
      </c>
    </row>
    <row r="1295" spans="1:13" x14ac:dyDescent="0.25">
      <c r="A1295" s="16" t="s">
        <v>1979</v>
      </c>
      <c r="B1295" s="14" t="s">
        <v>1980</v>
      </c>
      <c r="C1295" s="14" t="s">
        <v>2177</v>
      </c>
      <c r="D1295" s="14" t="s">
        <v>6000</v>
      </c>
      <c r="E1295" s="14" t="s">
        <v>6001</v>
      </c>
      <c r="F1295" s="14" t="s">
        <v>5908</v>
      </c>
      <c r="G1295" s="14" t="s">
        <v>5908</v>
      </c>
      <c r="H1295" s="14" t="s">
        <v>2181</v>
      </c>
      <c r="I1295" s="14"/>
      <c r="J1295" s="14" t="s">
        <v>2181</v>
      </c>
      <c r="K1295" s="14" t="s">
        <v>6002</v>
      </c>
      <c r="L1295" s="14" t="s">
        <v>5910</v>
      </c>
      <c r="M1295" s="13" t="s">
        <v>6012</v>
      </c>
    </row>
    <row r="1296" spans="1:13" x14ac:dyDescent="0.25">
      <c r="A1296" s="16" t="s">
        <v>1170</v>
      </c>
      <c r="B1296" s="14" t="s">
        <v>1981</v>
      </c>
      <c r="C1296" s="14" t="s">
        <v>2177</v>
      </c>
      <c r="D1296" s="14" t="s">
        <v>6000</v>
      </c>
      <c r="E1296" s="14" t="s">
        <v>6001</v>
      </c>
      <c r="F1296" s="14" t="s">
        <v>5908</v>
      </c>
      <c r="G1296" s="14" t="s">
        <v>5908</v>
      </c>
      <c r="H1296" s="14" t="s">
        <v>2181</v>
      </c>
      <c r="I1296" s="14"/>
      <c r="J1296" s="14" t="s">
        <v>2181</v>
      </c>
      <c r="K1296" s="14" t="s">
        <v>6002</v>
      </c>
      <c r="L1296" s="14" t="s">
        <v>5910</v>
      </c>
      <c r="M1296" s="13" t="s">
        <v>1171</v>
      </c>
    </row>
    <row r="1297" spans="1:13" x14ac:dyDescent="0.25">
      <c r="A1297" s="16" t="s">
        <v>1172</v>
      </c>
      <c r="B1297" s="14" t="s">
        <v>1982</v>
      </c>
      <c r="C1297" s="14" t="s">
        <v>2177</v>
      </c>
      <c r="D1297" s="14" t="s">
        <v>6013</v>
      </c>
      <c r="E1297" s="14" t="s">
        <v>6014</v>
      </c>
      <c r="F1297" s="14" t="s">
        <v>5908</v>
      </c>
      <c r="G1297" s="14" t="s">
        <v>5908</v>
      </c>
      <c r="H1297" s="14" t="s">
        <v>2181</v>
      </c>
      <c r="I1297" s="14"/>
      <c r="J1297" s="14" t="s">
        <v>2181</v>
      </c>
      <c r="K1297" s="14" t="s">
        <v>6015</v>
      </c>
      <c r="L1297" s="14" t="s">
        <v>5910</v>
      </c>
      <c r="M1297" s="13" t="s">
        <v>1173</v>
      </c>
    </row>
    <row r="1298" spans="1:13" x14ac:dyDescent="0.25">
      <c r="A1298" s="16" t="s">
        <v>1983</v>
      </c>
      <c r="B1298" s="14" t="s">
        <v>1984</v>
      </c>
      <c r="C1298" s="14" t="s">
        <v>2177</v>
      </c>
      <c r="D1298" s="14" t="s">
        <v>6013</v>
      </c>
      <c r="E1298" s="14" t="s">
        <v>6014</v>
      </c>
      <c r="F1298" s="14" t="s">
        <v>5908</v>
      </c>
      <c r="G1298" s="14" t="s">
        <v>5908</v>
      </c>
      <c r="H1298" s="14" t="s">
        <v>2181</v>
      </c>
      <c r="I1298" s="14"/>
      <c r="J1298" s="14" t="s">
        <v>2181</v>
      </c>
      <c r="K1298" s="14" t="s">
        <v>6015</v>
      </c>
      <c r="L1298" s="14" t="s">
        <v>5910</v>
      </c>
      <c r="M1298" s="13" t="s">
        <v>6016</v>
      </c>
    </row>
    <row r="1299" spans="1:13" x14ac:dyDescent="0.25">
      <c r="A1299" s="16" t="s">
        <v>1174</v>
      </c>
      <c r="B1299" s="14" t="s">
        <v>1985</v>
      </c>
      <c r="C1299" s="14" t="s">
        <v>2177</v>
      </c>
      <c r="D1299" s="14" t="s">
        <v>6013</v>
      </c>
      <c r="E1299" s="14" t="s">
        <v>6014</v>
      </c>
      <c r="F1299" s="14" t="s">
        <v>5908</v>
      </c>
      <c r="G1299" s="14" t="s">
        <v>5908</v>
      </c>
      <c r="H1299" s="14" t="s">
        <v>2181</v>
      </c>
      <c r="I1299" s="14"/>
      <c r="J1299" s="14" t="s">
        <v>2181</v>
      </c>
      <c r="K1299" s="14" t="s">
        <v>6015</v>
      </c>
      <c r="L1299" s="14" t="s">
        <v>5910</v>
      </c>
      <c r="M1299" s="13" t="s">
        <v>1175</v>
      </c>
    </row>
    <row r="1300" spans="1:13" x14ac:dyDescent="0.25">
      <c r="A1300" s="16" t="s">
        <v>1176</v>
      </c>
      <c r="B1300" s="14" t="s">
        <v>1986</v>
      </c>
      <c r="C1300" s="14" t="s">
        <v>2177</v>
      </c>
      <c r="D1300" s="14" t="s">
        <v>6013</v>
      </c>
      <c r="E1300" s="14" t="s">
        <v>6014</v>
      </c>
      <c r="F1300" s="14" t="s">
        <v>5908</v>
      </c>
      <c r="G1300" s="14" t="s">
        <v>5908</v>
      </c>
      <c r="H1300" s="14" t="s">
        <v>2181</v>
      </c>
      <c r="I1300" s="14"/>
      <c r="J1300" s="14" t="s">
        <v>2181</v>
      </c>
      <c r="K1300" s="14" t="s">
        <v>6015</v>
      </c>
      <c r="L1300" s="14" t="s">
        <v>5910</v>
      </c>
      <c r="M1300" s="13" t="s">
        <v>1177</v>
      </c>
    </row>
    <row r="1301" spans="1:13" x14ac:dyDescent="0.25">
      <c r="A1301" s="16" t="s">
        <v>6017</v>
      </c>
      <c r="B1301" s="14" t="s">
        <v>6018</v>
      </c>
      <c r="C1301" s="14" t="s">
        <v>2177</v>
      </c>
      <c r="D1301" s="14" t="s">
        <v>6013</v>
      </c>
      <c r="E1301" s="14" t="s">
        <v>6014</v>
      </c>
      <c r="F1301" s="14" t="s">
        <v>5908</v>
      </c>
      <c r="G1301" s="14" t="s">
        <v>5908</v>
      </c>
      <c r="H1301" s="14" t="s">
        <v>2181</v>
      </c>
      <c r="I1301" s="14"/>
      <c r="J1301" s="14" t="s">
        <v>2181</v>
      </c>
      <c r="K1301" s="14" t="s">
        <v>6015</v>
      </c>
      <c r="L1301" s="14" t="s">
        <v>5910</v>
      </c>
      <c r="M1301" s="13" t="s">
        <v>6019</v>
      </c>
    </row>
    <row r="1302" spans="1:13" x14ac:dyDescent="0.25">
      <c r="A1302" s="16" t="s">
        <v>1178</v>
      </c>
      <c r="B1302" s="14" t="s">
        <v>1987</v>
      </c>
      <c r="C1302" s="14" t="s">
        <v>2177</v>
      </c>
      <c r="D1302" s="14" t="s">
        <v>6013</v>
      </c>
      <c r="E1302" s="14" t="s">
        <v>6014</v>
      </c>
      <c r="F1302" s="14" t="s">
        <v>5908</v>
      </c>
      <c r="G1302" s="14" t="s">
        <v>5908</v>
      </c>
      <c r="H1302" s="14" t="s">
        <v>2181</v>
      </c>
      <c r="I1302" s="14"/>
      <c r="J1302" s="14" t="s">
        <v>2181</v>
      </c>
      <c r="K1302" s="14" t="s">
        <v>6015</v>
      </c>
      <c r="L1302" s="14" t="s">
        <v>5910</v>
      </c>
      <c r="M1302" s="13" t="s">
        <v>1179</v>
      </c>
    </row>
    <row r="1303" spans="1:13" x14ac:dyDescent="0.25">
      <c r="A1303" s="16" t="s">
        <v>1988</v>
      </c>
      <c r="B1303" s="14" t="s">
        <v>1989</v>
      </c>
      <c r="C1303" s="14" t="s">
        <v>2177</v>
      </c>
      <c r="D1303" s="14" t="s">
        <v>6013</v>
      </c>
      <c r="E1303" s="14" t="s">
        <v>6014</v>
      </c>
      <c r="F1303" s="14" t="s">
        <v>5908</v>
      </c>
      <c r="G1303" s="14" t="s">
        <v>5908</v>
      </c>
      <c r="H1303" s="14" t="s">
        <v>2181</v>
      </c>
      <c r="I1303" s="14"/>
      <c r="J1303" s="14" t="s">
        <v>2181</v>
      </c>
      <c r="K1303" s="14" t="s">
        <v>6015</v>
      </c>
      <c r="L1303" s="14" t="s">
        <v>5910</v>
      </c>
      <c r="M1303" s="13" t="s">
        <v>6020</v>
      </c>
    </row>
    <row r="1304" spans="1:13" x14ac:dyDescent="0.25">
      <c r="A1304" s="16" t="s">
        <v>6021</v>
      </c>
      <c r="B1304" s="14" t="s">
        <v>6022</v>
      </c>
      <c r="C1304" s="14" t="s">
        <v>2177</v>
      </c>
      <c r="D1304" s="14" t="s">
        <v>6013</v>
      </c>
      <c r="E1304" s="14" t="s">
        <v>6014</v>
      </c>
      <c r="F1304" s="14" t="s">
        <v>5908</v>
      </c>
      <c r="G1304" s="14" t="s">
        <v>5908</v>
      </c>
      <c r="H1304" s="14" t="s">
        <v>2181</v>
      </c>
      <c r="I1304" s="14"/>
      <c r="J1304" s="14" t="s">
        <v>2181</v>
      </c>
      <c r="K1304" s="14" t="s">
        <v>6015</v>
      </c>
      <c r="L1304" s="14" t="s">
        <v>5910</v>
      </c>
      <c r="M1304" s="13" t="s">
        <v>6023</v>
      </c>
    </row>
    <row r="1305" spans="1:13" x14ac:dyDescent="0.25">
      <c r="A1305" s="16" t="s">
        <v>6024</v>
      </c>
      <c r="B1305" s="14" t="s">
        <v>6025</v>
      </c>
      <c r="C1305" s="14" t="s">
        <v>2177</v>
      </c>
      <c r="D1305" s="14" t="s">
        <v>6026</v>
      </c>
      <c r="E1305" s="14" t="s">
        <v>6027</v>
      </c>
      <c r="F1305" s="14" t="s">
        <v>5908</v>
      </c>
      <c r="G1305" s="14" t="s">
        <v>5908</v>
      </c>
      <c r="H1305" s="14" t="s">
        <v>2181</v>
      </c>
      <c r="I1305" s="14"/>
      <c r="J1305" s="14" t="s">
        <v>2181</v>
      </c>
      <c r="K1305" s="14" t="s">
        <v>6028</v>
      </c>
      <c r="L1305" s="14" t="s">
        <v>5910</v>
      </c>
      <c r="M1305" s="13" t="s">
        <v>6029</v>
      </c>
    </row>
    <row r="1306" spans="1:13" x14ac:dyDescent="0.25">
      <c r="A1306" s="16" t="s">
        <v>6030</v>
      </c>
      <c r="B1306" s="14" t="s">
        <v>6031</v>
      </c>
      <c r="C1306" s="14" t="s">
        <v>2177</v>
      </c>
      <c r="D1306" s="14" t="s">
        <v>6026</v>
      </c>
      <c r="E1306" s="14" t="s">
        <v>6027</v>
      </c>
      <c r="F1306" s="14" t="s">
        <v>5908</v>
      </c>
      <c r="G1306" s="14" t="s">
        <v>5908</v>
      </c>
      <c r="H1306" s="14" t="s">
        <v>2181</v>
      </c>
      <c r="I1306" s="14"/>
      <c r="J1306" s="14" t="s">
        <v>2181</v>
      </c>
      <c r="K1306" s="14" t="s">
        <v>6028</v>
      </c>
      <c r="L1306" s="14" t="s">
        <v>5910</v>
      </c>
      <c r="M1306" s="13" t="s">
        <v>6032</v>
      </c>
    </row>
    <row r="1307" spans="1:13" x14ac:dyDescent="0.25">
      <c r="A1307" s="16" t="s">
        <v>6033</v>
      </c>
      <c r="B1307" s="14" t="s">
        <v>6034</v>
      </c>
      <c r="C1307" s="14" t="s">
        <v>2177</v>
      </c>
      <c r="D1307" s="14" t="s">
        <v>6026</v>
      </c>
      <c r="E1307" s="14" t="s">
        <v>6027</v>
      </c>
      <c r="F1307" s="14" t="s">
        <v>5908</v>
      </c>
      <c r="G1307" s="14" t="s">
        <v>5908</v>
      </c>
      <c r="H1307" s="14" t="s">
        <v>2181</v>
      </c>
      <c r="I1307" s="14"/>
      <c r="J1307" s="14" t="s">
        <v>2181</v>
      </c>
      <c r="K1307" s="14" t="s">
        <v>6028</v>
      </c>
      <c r="L1307" s="14" t="s">
        <v>5910</v>
      </c>
      <c r="M1307" s="13" t="s">
        <v>6035</v>
      </c>
    </row>
    <row r="1308" spans="1:13" x14ac:dyDescent="0.25">
      <c r="A1308" s="16" t="s">
        <v>6036</v>
      </c>
      <c r="B1308" s="14" t="s">
        <v>6037</v>
      </c>
      <c r="C1308" s="14" t="s">
        <v>2177</v>
      </c>
      <c r="D1308" s="14" t="s">
        <v>6026</v>
      </c>
      <c r="E1308" s="14" t="s">
        <v>6027</v>
      </c>
      <c r="F1308" s="14" t="s">
        <v>5908</v>
      </c>
      <c r="G1308" s="14" t="s">
        <v>5908</v>
      </c>
      <c r="H1308" s="14" t="s">
        <v>2181</v>
      </c>
      <c r="I1308" s="14"/>
      <c r="J1308" s="14" t="s">
        <v>2181</v>
      </c>
      <c r="K1308" s="14" t="s">
        <v>6028</v>
      </c>
      <c r="L1308" s="14" t="s">
        <v>5910</v>
      </c>
      <c r="M1308" s="13" t="s">
        <v>6038</v>
      </c>
    </row>
    <row r="1309" spans="1:13" x14ac:dyDescent="0.25">
      <c r="A1309" s="16" t="s">
        <v>6039</v>
      </c>
      <c r="B1309" s="14" t="s">
        <v>6040</v>
      </c>
      <c r="C1309" s="14" t="s">
        <v>2177</v>
      </c>
      <c r="D1309" s="14" t="s">
        <v>6026</v>
      </c>
      <c r="E1309" s="14" t="s">
        <v>6027</v>
      </c>
      <c r="F1309" s="14" t="s">
        <v>5908</v>
      </c>
      <c r="G1309" s="14" t="s">
        <v>5908</v>
      </c>
      <c r="H1309" s="14" t="s">
        <v>2181</v>
      </c>
      <c r="I1309" s="14"/>
      <c r="J1309" s="14" t="s">
        <v>2181</v>
      </c>
      <c r="K1309" s="14" t="s">
        <v>6028</v>
      </c>
      <c r="L1309" s="14" t="s">
        <v>5910</v>
      </c>
      <c r="M1309" s="13" t="s">
        <v>6041</v>
      </c>
    </row>
    <row r="1310" spans="1:13" x14ac:dyDescent="0.25">
      <c r="A1310" s="16" t="s">
        <v>6042</v>
      </c>
      <c r="B1310" s="14" t="s">
        <v>6043</v>
      </c>
      <c r="C1310" s="14" t="s">
        <v>2177</v>
      </c>
      <c r="D1310" s="14" t="s">
        <v>6026</v>
      </c>
      <c r="E1310" s="14" t="s">
        <v>6027</v>
      </c>
      <c r="F1310" s="14" t="s">
        <v>5908</v>
      </c>
      <c r="G1310" s="14" t="s">
        <v>5908</v>
      </c>
      <c r="H1310" s="14" t="s">
        <v>2181</v>
      </c>
      <c r="I1310" s="14"/>
      <c r="J1310" s="14" t="s">
        <v>2181</v>
      </c>
      <c r="K1310" s="14" t="s">
        <v>6028</v>
      </c>
      <c r="L1310" s="14" t="s">
        <v>5910</v>
      </c>
      <c r="M1310" s="13" t="s">
        <v>6044</v>
      </c>
    </row>
    <row r="1311" spans="1:13" x14ac:dyDescent="0.25">
      <c r="A1311" s="16" t="s">
        <v>6045</v>
      </c>
      <c r="B1311" s="14" t="s">
        <v>6046</v>
      </c>
      <c r="C1311" s="14" t="s">
        <v>2177</v>
      </c>
      <c r="D1311" s="14" t="s">
        <v>6047</v>
      </c>
      <c r="E1311" s="14" t="s">
        <v>6048</v>
      </c>
      <c r="F1311" s="14" t="s">
        <v>5908</v>
      </c>
      <c r="G1311" s="14" t="s">
        <v>5908</v>
      </c>
      <c r="H1311" s="14" t="s">
        <v>2181</v>
      </c>
      <c r="I1311" s="14"/>
      <c r="J1311" s="14" t="s">
        <v>2181</v>
      </c>
      <c r="K1311" s="14" t="s">
        <v>6049</v>
      </c>
      <c r="L1311" s="14" t="s">
        <v>5910</v>
      </c>
      <c r="M1311" s="13" t="s">
        <v>6050</v>
      </c>
    </row>
    <row r="1312" spans="1:13" x14ac:dyDescent="0.25">
      <c r="A1312" s="16" t="s">
        <v>6051</v>
      </c>
      <c r="B1312" s="14" t="s">
        <v>6052</v>
      </c>
      <c r="C1312" s="14" t="s">
        <v>2177</v>
      </c>
      <c r="D1312" s="14" t="s">
        <v>6047</v>
      </c>
      <c r="E1312" s="14" t="s">
        <v>6048</v>
      </c>
      <c r="F1312" s="14" t="s">
        <v>5908</v>
      </c>
      <c r="G1312" s="14" t="s">
        <v>5908</v>
      </c>
      <c r="H1312" s="14" t="s">
        <v>2181</v>
      </c>
      <c r="I1312" s="14"/>
      <c r="J1312" s="14" t="s">
        <v>2181</v>
      </c>
      <c r="K1312" s="14" t="s">
        <v>6049</v>
      </c>
      <c r="L1312" s="14" t="s">
        <v>5910</v>
      </c>
      <c r="M1312" s="13" t="s">
        <v>6053</v>
      </c>
    </row>
    <row r="1313" spans="1:13" x14ac:dyDescent="0.25">
      <c r="A1313" s="16" t="s">
        <v>6054</v>
      </c>
      <c r="B1313" s="14" t="s">
        <v>6055</v>
      </c>
      <c r="C1313" s="14" t="s">
        <v>2177</v>
      </c>
      <c r="D1313" s="14" t="s">
        <v>6047</v>
      </c>
      <c r="E1313" s="14" t="s">
        <v>6048</v>
      </c>
      <c r="F1313" s="14" t="s">
        <v>5908</v>
      </c>
      <c r="G1313" s="14" t="s">
        <v>5908</v>
      </c>
      <c r="H1313" s="14" t="s">
        <v>2181</v>
      </c>
      <c r="I1313" s="14"/>
      <c r="J1313" s="14" t="s">
        <v>2181</v>
      </c>
      <c r="K1313" s="14" t="s">
        <v>6049</v>
      </c>
      <c r="L1313" s="14" t="s">
        <v>5910</v>
      </c>
      <c r="M1313" s="13" t="s">
        <v>6056</v>
      </c>
    </row>
    <row r="1314" spans="1:13" x14ac:dyDescent="0.25">
      <c r="A1314" s="16" t="s">
        <v>6057</v>
      </c>
      <c r="B1314" s="14" t="s">
        <v>6058</v>
      </c>
      <c r="C1314" s="14" t="s">
        <v>2177</v>
      </c>
      <c r="D1314" s="14" t="s">
        <v>6047</v>
      </c>
      <c r="E1314" s="14" t="s">
        <v>6048</v>
      </c>
      <c r="F1314" s="14" t="s">
        <v>5908</v>
      </c>
      <c r="G1314" s="14" t="s">
        <v>5908</v>
      </c>
      <c r="H1314" s="14" t="s">
        <v>2181</v>
      </c>
      <c r="I1314" s="14"/>
      <c r="J1314" s="14" t="s">
        <v>2181</v>
      </c>
      <c r="K1314" s="14" t="s">
        <v>6049</v>
      </c>
      <c r="L1314" s="14" t="s">
        <v>5910</v>
      </c>
      <c r="M1314" s="13" t="s">
        <v>6059</v>
      </c>
    </row>
    <row r="1315" spans="1:13" x14ac:dyDescent="0.25">
      <c r="A1315" s="16" t="s">
        <v>6060</v>
      </c>
      <c r="B1315" s="14" t="s">
        <v>6061</v>
      </c>
      <c r="C1315" s="14" t="s">
        <v>2177</v>
      </c>
      <c r="D1315" s="14" t="s">
        <v>6047</v>
      </c>
      <c r="E1315" s="14" t="s">
        <v>6048</v>
      </c>
      <c r="F1315" s="14" t="s">
        <v>5908</v>
      </c>
      <c r="G1315" s="14" t="s">
        <v>5908</v>
      </c>
      <c r="H1315" s="14" t="s">
        <v>2181</v>
      </c>
      <c r="I1315" s="14"/>
      <c r="J1315" s="14" t="s">
        <v>2181</v>
      </c>
      <c r="K1315" s="14" t="s">
        <v>6049</v>
      </c>
      <c r="L1315" s="14" t="s">
        <v>5910</v>
      </c>
      <c r="M1315" s="13" t="s">
        <v>6062</v>
      </c>
    </row>
    <row r="1316" spans="1:13" x14ac:dyDescent="0.25">
      <c r="A1316" s="16" t="s">
        <v>6063</v>
      </c>
      <c r="B1316" s="14" t="s">
        <v>6064</v>
      </c>
      <c r="C1316" s="14" t="s">
        <v>2177</v>
      </c>
      <c r="D1316" s="14" t="s">
        <v>6065</v>
      </c>
      <c r="E1316" s="14" t="s">
        <v>6066</v>
      </c>
      <c r="F1316" s="14" t="s">
        <v>5908</v>
      </c>
      <c r="G1316" s="14" t="s">
        <v>5908</v>
      </c>
      <c r="H1316" s="14" t="s">
        <v>2181</v>
      </c>
      <c r="I1316" s="14"/>
      <c r="J1316" s="14" t="s">
        <v>2181</v>
      </c>
      <c r="K1316" s="14" t="s">
        <v>6067</v>
      </c>
      <c r="L1316" s="14" t="s">
        <v>5910</v>
      </c>
      <c r="M1316" s="13" t="s">
        <v>6068</v>
      </c>
    </row>
    <row r="1317" spans="1:13" x14ac:dyDescent="0.25">
      <c r="A1317" s="16" t="s">
        <v>6069</v>
      </c>
      <c r="B1317" s="14" t="s">
        <v>6070</v>
      </c>
      <c r="C1317" s="14" t="s">
        <v>2177</v>
      </c>
      <c r="D1317" s="14" t="s">
        <v>6065</v>
      </c>
      <c r="E1317" s="14" t="s">
        <v>6066</v>
      </c>
      <c r="F1317" s="14" t="s">
        <v>5908</v>
      </c>
      <c r="G1317" s="14" t="s">
        <v>5908</v>
      </c>
      <c r="H1317" s="14" t="s">
        <v>2181</v>
      </c>
      <c r="I1317" s="14"/>
      <c r="J1317" s="14" t="s">
        <v>2181</v>
      </c>
      <c r="K1317" s="14" t="s">
        <v>6067</v>
      </c>
      <c r="L1317" s="14" t="s">
        <v>5910</v>
      </c>
      <c r="M1317" s="13" t="s">
        <v>6071</v>
      </c>
    </row>
    <row r="1318" spans="1:13" x14ac:dyDescent="0.25">
      <c r="A1318" s="16" t="s">
        <v>6072</v>
      </c>
      <c r="B1318" s="14" t="s">
        <v>6073</v>
      </c>
      <c r="C1318" s="14" t="s">
        <v>2177</v>
      </c>
      <c r="D1318" s="14" t="s">
        <v>6065</v>
      </c>
      <c r="E1318" s="14" t="s">
        <v>6066</v>
      </c>
      <c r="F1318" s="14" t="s">
        <v>5908</v>
      </c>
      <c r="G1318" s="14" t="s">
        <v>5908</v>
      </c>
      <c r="H1318" s="14" t="s">
        <v>2181</v>
      </c>
      <c r="I1318" s="14"/>
      <c r="J1318" s="14" t="s">
        <v>2181</v>
      </c>
      <c r="K1318" s="14" t="s">
        <v>6067</v>
      </c>
      <c r="L1318" s="14" t="s">
        <v>5910</v>
      </c>
      <c r="M1318" s="13" t="s">
        <v>6074</v>
      </c>
    </row>
    <row r="1319" spans="1:13" x14ac:dyDescent="0.25">
      <c r="A1319" s="16" t="s">
        <v>199</v>
      </c>
      <c r="B1319" s="14" t="s">
        <v>6075</v>
      </c>
      <c r="C1319" s="14" t="s">
        <v>2177</v>
      </c>
      <c r="D1319" s="14" t="s">
        <v>6076</v>
      </c>
      <c r="E1319" s="14" t="s">
        <v>6077</v>
      </c>
      <c r="F1319" s="14" t="s">
        <v>5908</v>
      </c>
      <c r="G1319" s="14" t="s">
        <v>5908</v>
      </c>
      <c r="H1319" s="14" t="s">
        <v>2181</v>
      </c>
      <c r="I1319" s="14"/>
      <c r="J1319" s="14" t="s">
        <v>2181</v>
      </c>
      <c r="K1319" s="14" t="s">
        <v>6078</v>
      </c>
      <c r="L1319" s="14" t="s">
        <v>5910</v>
      </c>
      <c r="M1319" s="13" t="s">
        <v>1180</v>
      </c>
    </row>
    <row r="1320" spans="1:13" x14ac:dyDescent="0.25">
      <c r="A1320" s="16" t="s">
        <v>200</v>
      </c>
      <c r="B1320" s="14" t="s">
        <v>1991</v>
      </c>
      <c r="C1320" s="14" t="s">
        <v>2177</v>
      </c>
      <c r="D1320" s="14" t="s">
        <v>6076</v>
      </c>
      <c r="E1320" s="14" t="s">
        <v>6077</v>
      </c>
      <c r="F1320" s="14" t="s">
        <v>5908</v>
      </c>
      <c r="G1320" s="14" t="s">
        <v>5908</v>
      </c>
      <c r="H1320" s="14" t="s">
        <v>2181</v>
      </c>
      <c r="I1320" s="14"/>
      <c r="J1320" s="14" t="s">
        <v>2181</v>
      </c>
      <c r="K1320" s="14" t="s">
        <v>6078</v>
      </c>
      <c r="L1320" s="14" t="s">
        <v>5910</v>
      </c>
      <c r="M1320" s="13" t="s">
        <v>1181</v>
      </c>
    </row>
    <row r="1321" spans="1:13" x14ac:dyDescent="0.25">
      <c r="A1321" s="16" t="s">
        <v>353</v>
      </c>
      <c r="B1321" s="14" t="s">
        <v>1992</v>
      </c>
      <c r="C1321" s="14" t="s">
        <v>2177</v>
      </c>
      <c r="D1321" s="14" t="s">
        <v>6076</v>
      </c>
      <c r="E1321" s="14" t="s">
        <v>6077</v>
      </c>
      <c r="F1321" s="14" t="s">
        <v>5908</v>
      </c>
      <c r="G1321" s="14" t="s">
        <v>5908</v>
      </c>
      <c r="H1321" s="14" t="s">
        <v>2181</v>
      </c>
      <c r="I1321" s="14"/>
      <c r="J1321" s="14" t="s">
        <v>2181</v>
      </c>
      <c r="K1321" s="14" t="s">
        <v>6078</v>
      </c>
      <c r="L1321" s="14" t="s">
        <v>5910</v>
      </c>
      <c r="M1321" s="13" t="s">
        <v>1182</v>
      </c>
    </row>
    <row r="1322" spans="1:13" x14ac:dyDescent="0.25">
      <c r="A1322" s="16" t="s">
        <v>201</v>
      </c>
      <c r="B1322" s="14" t="s">
        <v>1993</v>
      </c>
      <c r="C1322" s="14" t="s">
        <v>2177</v>
      </c>
      <c r="D1322" s="14" t="s">
        <v>6076</v>
      </c>
      <c r="E1322" s="14" t="s">
        <v>6077</v>
      </c>
      <c r="F1322" s="14" t="s">
        <v>5908</v>
      </c>
      <c r="G1322" s="14" t="s">
        <v>5908</v>
      </c>
      <c r="H1322" s="14" t="s">
        <v>2181</v>
      </c>
      <c r="I1322" s="14"/>
      <c r="J1322" s="14" t="s">
        <v>2181</v>
      </c>
      <c r="K1322" s="14" t="s">
        <v>6078</v>
      </c>
      <c r="L1322" s="14" t="s">
        <v>5910</v>
      </c>
      <c r="M1322" s="13" t="s">
        <v>1183</v>
      </c>
    </row>
    <row r="1323" spans="1:13" x14ac:dyDescent="0.25">
      <c r="A1323" s="16" t="s">
        <v>1184</v>
      </c>
      <c r="B1323" s="14" t="s">
        <v>1994</v>
      </c>
      <c r="C1323" s="14" t="s">
        <v>2177</v>
      </c>
      <c r="D1323" s="14" t="s">
        <v>6076</v>
      </c>
      <c r="E1323" s="14" t="s">
        <v>6077</v>
      </c>
      <c r="F1323" s="14" t="s">
        <v>5908</v>
      </c>
      <c r="G1323" s="14" t="s">
        <v>5908</v>
      </c>
      <c r="H1323" s="14" t="s">
        <v>2181</v>
      </c>
      <c r="I1323" s="14"/>
      <c r="J1323" s="14" t="s">
        <v>2181</v>
      </c>
      <c r="K1323" s="14" t="s">
        <v>6078</v>
      </c>
      <c r="L1323" s="14" t="s">
        <v>5910</v>
      </c>
      <c r="M1323" s="13" t="s">
        <v>1185</v>
      </c>
    </row>
    <row r="1324" spans="1:13" x14ac:dyDescent="0.25">
      <c r="A1324" s="16" t="s">
        <v>202</v>
      </c>
      <c r="B1324" s="14" t="s">
        <v>1995</v>
      </c>
      <c r="C1324" s="14" t="s">
        <v>2177</v>
      </c>
      <c r="D1324" s="14" t="s">
        <v>6076</v>
      </c>
      <c r="E1324" s="14" t="s">
        <v>6077</v>
      </c>
      <c r="F1324" s="14" t="s">
        <v>5908</v>
      </c>
      <c r="G1324" s="14" t="s">
        <v>5908</v>
      </c>
      <c r="H1324" s="14" t="s">
        <v>2181</v>
      </c>
      <c r="I1324" s="14"/>
      <c r="J1324" s="14" t="s">
        <v>2181</v>
      </c>
      <c r="K1324" s="14" t="s">
        <v>6078</v>
      </c>
      <c r="L1324" s="14" t="s">
        <v>5910</v>
      </c>
      <c r="M1324" s="13" t="s">
        <v>1186</v>
      </c>
    </row>
    <row r="1325" spans="1:13" x14ac:dyDescent="0.25">
      <c r="A1325" s="16" t="s">
        <v>1187</v>
      </c>
      <c r="B1325" s="14" t="s">
        <v>6079</v>
      </c>
      <c r="C1325" s="14" t="s">
        <v>2177</v>
      </c>
      <c r="D1325" s="14" t="s">
        <v>6076</v>
      </c>
      <c r="E1325" s="14" t="s">
        <v>6077</v>
      </c>
      <c r="F1325" s="14" t="s">
        <v>5908</v>
      </c>
      <c r="G1325" s="14" t="s">
        <v>5908</v>
      </c>
      <c r="H1325" s="14" t="s">
        <v>2181</v>
      </c>
      <c r="I1325" s="14"/>
      <c r="J1325" s="14" t="s">
        <v>2181</v>
      </c>
      <c r="K1325" s="14" t="s">
        <v>6078</v>
      </c>
      <c r="L1325" s="14" t="s">
        <v>5910</v>
      </c>
      <c r="M1325" s="13" t="s">
        <v>1188</v>
      </c>
    </row>
    <row r="1326" spans="1:13" x14ac:dyDescent="0.25">
      <c r="A1326" s="16" t="s">
        <v>6080</v>
      </c>
      <c r="B1326" s="14" t="s">
        <v>6081</v>
      </c>
      <c r="C1326" s="14" t="s">
        <v>2177</v>
      </c>
      <c r="D1326" s="14" t="s">
        <v>6076</v>
      </c>
      <c r="E1326" s="14" t="s">
        <v>6077</v>
      </c>
      <c r="F1326" s="14" t="s">
        <v>5908</v>
      </c>
      <c r="G1326" s="14" t="s">
        <v>5908</v>
      </c>
      <c r="H1326" s="14" t="s">
        <v>2181</v>
      </c>
      <c r="I1326" s="14"/>
      <c r="J1326" s="14" t="s">
        <v>2181</v>
      </c>
      <c r="K1326" s="14" t="s">
        <v>6078</v>
      </c>
      <c r="L1326" s="14" t="s">
        <v>5910</v>
      </c>
      <c r="M1326" s="13" t="s">
        <v>6082</v>
      </c>
    </row>
    <row r="1327" spans="1:13" x14ac:dyDescent="0.25">
      <c r="A1327" s="16" t="s">
        <v>217</v>
      </c>
      <c r="B1327" s="14" t="s">
        <v>6083</v>
      </c>
      <c r="C1327" s="14" t="s">
        <v>2177</v>
      </c>
      <c r="D1327" s="14" t="s">
        <v>6084</v>
      </c>
      <c r="E1327" s="14" t="s">
        <v>6085</v>
      </c>
      <c r="F1327" s="14" t="s">
        <v>5908</v>
      </c>
      <c r="G1327" s="14" t="s">
        <v>5908</v>
      </c>
      <c r="H1327" s="14" t="s">
        <v>2181</v>
      </c>
      <c r="I1327" s="14"/>
      <c r="J1327" s="14" t="s">
        <v>2181</v>
      </c>
      <c r="K1327" s="14" t="s">
        <v>6086</v>
      </c>
      <c r="L1327" s="14" t="s">
        <v>6087</v>
      </c>
      <c r="M1327" s="13" t="s">
        <v>1221</v>
      </c>
    </row>
    <row r="1328" spans="1:13" x14ac:dyDescent="0.25">
      <c r="A1328" s="16" t="s">
        <v>205</v>
      </c>
      <c r="B1328" s="14" t="s">
        <v>6088</v>
      </c>
      <c r="C1328" s="14" t="s">
        <v>2177</v>
      </c>
      <c r="D1328" s="14" t="s">
        <v>6089</v>
      </c>
      <c r="E1328" s="14" t="s">
        <v>6090</v>
      </c>
      <c r="F1328" s="14" t="s">
        <v>6091</v>
      </c>
      <c r="G1328" s="14" t="s">
        <v>6092</v>
      </c>
      <c r="H1328" s="14" t="s">
        <v>2181</v>
      </c>
      <c r="I1328" s="14"/>
      <c r="J1328" s="14" t="s">
        <v>2181</v>
      </c>
      <c r="K1328" s="14" t="s">
        <v>6093</v>
      </c>
      <c r="L1328" s="14" t="s">
        <v>6094</v>
      </c>
      <c r="M1328" s="13" t="s">
        <v>1193</v>
      </c>
    </row>
    <row r="1329" spans="1:13" x14ac:dyDescent="0.25">
      <c r="A1329" s="16" t="s">
        <v>355</v>
      </c>
      <c r="B1329" s="14" t="s">
        <v>6095</v>
      </c>
      <c r="C1329" s="14" t="s">
        <v>2177</v>
      </c>
      <c r="D1329" s="14" t="s">
        <v>6089</v>
      </c>
      <c r="E1329" s="14" t="s">
        <v>6090</v>
      </c>
      <c r="F1329" s="14" t="s">
        <v>6091</v>
      </c>
      <c r="G1329" s="14" t="s">
        <v>6092</v>
      </c>
      <c r="H1329" s="14" t="s">
        <v>2181</v>
      </c>
      <c r="I1329" s="14" t="s">
        <v>6096</v>
      </c>
      <c r="J1329" s="14" t="s">
        <v>2181</v>
      </c>
      <c r="K1329" s="14" t="s">
        <v>6093</v>
      </c>
      <c r="L1329" s="14" t="s">
        <v>6094</v>
      </c>
      <c r="M1329" s="13" t="s">
        <v>6097</v>
      </c>
    </row>
    <row r="1330" spans="1:13" x14ac:dyDescent="0.25">
      <c r="A1330" s="16" t="s">
        <v>6098</v>
      </c>
      <c r="B1330" s="14" t="s">
        <v>6099</v>
      </c>
      <c r="C1330" s="14" t="s">
        <v>2177</v>
      </c>
      <c r="D1330" s="14" t="s">
        <v>6089</v>
      </c>
      <c r="E1330" s="14" t="s">
        <v>6090</v>
      </c>
      <c r="F1330" s="14" t="s">
        <v>6091</v>
      </c>
      <c r="G1330" s="14" t="s">
        <v>6092</v>
      </c>
      <c r="H1330" s="14" t="s">
        <v>2181</v>
      </c>
      <c r="I1330" s="14"/>
      <c r="J1330" s="14" t="s">
        <v>2181</v>
      </c>
      <c r="K1330" s="14" t="s">
        <v>6093</v>
      </c>
      <c r="L1330" s="14" t="s">
        <v>6094</v>
      </c>
      <c r="M1330" s="13" t="s">
        <v>6100</v>
      </c>
    </row>
    <row r="1331" spans="1:13" x14ac:dyDescent="0.25">
      <c r="A1331" s="16" t="s">
        <v>1999</v>
      </c>
      <c r="B1331" s="14" t="s">
        <v>6101</v>
      </c>
      <c r="C1331" s="14" t="s">
        <v>2177</v>
      </c>
      <c r="D1331" s="14" t="s">
        <v>6089</v>
      </c>
      <c r="E1331" s="14" t="s">
        <v>6090</v>
      </c>
      <c r="F1331" s="14" t="s">
        <v>6091</v>
      </c>
      <c r="G1331" s="14" t="s">
        <v>6092</v>
      </c>
      <c r="H1331" s="14" t="s">
        <v>2181</v>
      </c>
      <c r="I1331" s="14"/>
      <c r="J1331" s="14" t="s">
        <v>2181</v>
      </c>
      <c r="K1331" s="14" t="s">
        <v>6093</v>
      </c>
      <c r="L1331" s="14" t="s">
        <v>6094</v>
      </c>
      <c r="M1331" s="13" t="s">
        <v>6102</v>
      </c>
    </row>
    <row r="1332" spans="1:13" x14ac:dyDescent="0.25">
      <c r="A1332" s="16" t="s">
        <v>553</v>
      </c>
      <c r="B1332" s="14" t="s">
        <v>6103</v>
      </c>
      <c r="C1332" s="14" t="s">
        <v>2177</v>
      </c>
      <c r="D1332" s="14" t="s">
        <v>6104</v>
      </c>
      <c r="E1332" s="14" t="s">
        <v>6105</v>
      </c>
      <c r="F1332" s="14" t="s">
        <v>6091</v>
      </c>
      <c r="G1332" s="14" t="s">
        <v>6092</v>
      </c>
      <c r="H1332" s="14" t="s">
        <v>2181</v>
      </c>
      <c r="I1332" s="14"/>
      <c r="J1332" s="14" t="s">
        <v>2181</v>
      </c>
      <c r="K1332" s="14" t="s">
        <v>6106</v>
      </c>
      <c r="L1332" s="14" t="s">
        <v>6094</v>
      </c>
      <c r="M1332" s="13" t="s">
        <v>554</v>
      </c>
    </row>
    <row r="1333" spans="1:13" x14ac:dyDescent="0.25">
      <c r="A1333" s="16" t="s">
        <v>6107</v>
      </c>
      <c r="B1333" s="14" t="s">
        <v>6108</v>
      </c>
      <c r="C1333" s="14" t="s">
        <v>2177</v>
      </c>
      <c r="D1333" s="14" t="s">
        <v>6109</v>
      </c>
      <c r="E1333" s="14" t="s">
        <v>6110</v>
      </c>
      <c r="F1333" s="14" t="s">
        <v>6091</v>
      </c>
      <c r="G1333" s="14" t="s">
        <v>6092</v>
      </c>
      <c r="H1333" s="14" t="s">
        <v>2181</v>
      </c>
      <c r="I1333" s="14"/>
      <c r="J1333" s="14" t="s">
        <v>2181</v>
      </c>
      <c r="K1333" s="14" t="s">
        <v>6111</v>
      </c>
      <c r="L1333" s="14" t="s">
        <v>6094</v>
      </c>
      <c r="M1333" s="13" t="s">
        <v>6112</v>
      </c>
    </row>
    <row r="1334" spans="1:13" x14ac:dyDescent="0.25">
      <c r="A1334" s="16" t="s">
        <v>340</v>
      </c>
      <c r="B1334" s="14" t="s">
        <v>6113</v>
      </c>
      <c r="C1334" s="14" t="s">
        <v>2177</v>
      </c>
      <c r="D1334" s="14" t="s">
        <v>6114</v>
      </c>
      <c r="E1334" s="14" t="s">
        <v>6115</v>
      </c>
      <c r="F1334" s="14" t="s">
        <v>6091</v>
      </c>
      <c r="G1334" s="14" t="s">
        <v>6092</v>
      </c>
      <c r="H1334" s="14" t="s">
        <v>2181</v>
      </c>
      <c r="I1334" s="14"/>
      <c r="J1334" s="14" t="s">
        <v>2181</v>
      </c>
      <c r="K1334" s="14" t="s">
        <v>6116</v>
      </c>
      <c r="L1334" s="14" t="s">
        <v>6094</v>
      </c>
      <c r="M1334" s="13" t="s">
        <v>1194</v>
      </c>
    </row>
    <row r="1335" spans="1:13" x14ac:dyDescent="0.25">
      <c r="A1335" s="16" t="s">
        <v>206</v>
      </c>
      <c r="B1335" s="14" t="s">
        <v>6117</v>
      </c>
      <c r="C1335" s="14" t="s">
        <v>2177</v>
      </c>
      <c r="D1335" s="14" t="s">
        <v>6118</v>
      </c>
      <c r="E1335" s="14" t="s">
        <v>6119</v>
      </c>
      <c r="F1335" s="14" t="s">
        <v>6091</v>
      </c>
      <c r="G1335" s="14" t="s">
        <v>6092</v>
      </c>
      <c r="H1335" s="14" t="s">
        <v>2181</v>
      </c>
      <c r="I1335" s="14"/>
      <c r="J1335" s="14" t="s">
        <v>2181</v>
      </c>
      <c r="K1335" s="14" t="s">
        <v>6120</v>
      </c>
      <c r="L1335" s="14" t="s">
        <v>6094</v>
      </c>
      <c r="M1335" s="13" t="s">
        <v>1195</v>
      </c>
    </row>
    <row r="1336" spans="1:13" x14ac:dyDescent="0.25">
      <c r="A1336" s="16" t="s">
        <v>207</v>
      </c>
      <c r="B1336" s="14" t="s">
        <v>6121</v>
      </c>
      <c r="C1336" s="14" t="s">
        <v>2177</v>
      </c>
      <c r="D1336" s="14" t="s">
        <v>6122</v>
      </c>
      <c r="E1336" s="14" t="s">
        <v>6123</v>
      </c>
      <c r="F1336" s="14" t="s">
        <v>6091</v>
      </c>
      <c r="G1336" s="14" t="s">
        <v>6092</v>
      </c>
      <c r="H1336" s="14" t="s">
        <v>2181</v>
      </c>
      <c r="I1336" s="14"/>
      <c r="J1336" s="14" t="s">
        <v>2181</v>
      </c>
      <c r="K1336" s="14" t="s">
        <v>6124</v>
      </c>
      <c r="L1336" s="14" t="s">
        <v>6094</v>
      </c>
      <c r="M1336" s="13" t="s">
        <v>1196</v>
      </c>
    </row>
    <row r="1337" spans="1:13" x14ac:dyDescent="0.25">
      <c r="A1337" s="16" t="s">
        <v>208</v>
      </c>
      <c r="B1337" s="14" t="s">
        <v>6125</v>
      </c>
      <c r="C1337" s="14" t="s">
        <v>2177</v>
      </c>
      <c r="D1337" s="14" t="s">
        <v>6126</v>
      </c>
      <c r="E1337" s="14" t="s">
        <v>6127</v>
      </c>
      <c r="F1337" s="14" t="s">
        <v>6091</v>
      </c>
      <c r="G1337" s="14" t="s">
        <v>6092</v>
      </c>
      <c r="H1337" s="14" t="s">
        <v>2181</v>
      </c>
      <c r="I1337" s="14"/>
      <c r="J1337" s="14" t="s">
        <v>2181</v>
      </c>
      <c r="K1337" s="14" t="s">
        <v>6128</v>
      </c>
      <c r="L1337" s="14" t="s">
        <v>6094</v>
      </c>
      <c r="M1337" s="13" t="s">
        <v>1197</v>
      </c>
    </row>
    <row r="1338" spans="1:13" x14ac:dyDescent="0.25">
      <c r="A1338" s="16" t="s">
        <v>6129</v>
      </c>
      <c r="B1338" s="14" t="s">
        <v>6130</v>
      </c>
      <c r="C1338" s="14" t="s">
        <v>2177</v>
      </c>
      <c r="D1338" s="14" t="s">
        <v>6126</v>
      </c>
      <c r="E1338" s="14" t="s">
        <v>6127</v>
      </c>
      <c r="F1338" s="14" t="s">
        <v>6091</v>
      </c>
      <c r="G1338" s="14" t="s">
        <v>6092</v>
      </c>
      <c r="H1338" s="14" t="s">
        <v>2181</v>
      </c>
      <c r="I1338" s="14"/>
      <c r="J1338" s="14" t="s">
        <v>2181</v>
      </c>
      <c r="K1338" s="14" t="s">
        <v>6128</v>
      </c>
      <c r="L1338" s="14" t="s">
        <v>6094</v>
      </c>
      <c r="M1338" s="13" t="s">
        <v>6131</v>
      </c>
    </row>
    <row r="1339" spans="1:13" x14ac:dyDescent="0.25">
      <c r="A1339" s="16" t="s">
        <v>209</v>
      </c>
      <c r="B1339" s="14" t="s">
        <v>6132</v>
      </c>
      <c r="C1339" s="14" t="s">
        <v>2177</v>
      </c>
      <c r="D1339" s="14" t="s">
        <v>6126</v>
      </c>
      <c r="E1339" s="14" t="s">
        <v>6127</v>
      </c>
      <c r="F1339" s="14" t="s">
        <v>6091</v>
      </c>
      <c r="G1339" s="14" t="s">
        <v>6092</v>
      </c>
      <c r="H1339" s="14" t="s">
        <v>2181</v>
      </c>
      <c r="I1339" s="14"/>
      <c r="J1339" s="14" t="s">
        <v>2181</v>
      </c>
      <c r="K1339" s="14" t="s">
        <v>6128</v>
      </c>
      <c r="L1339" s="14" t="s">
        <v>6094</v>
      </c>
      <c r="M1339" s="13" t="s">
        <v>1198</v>
      </c>
    </row>
    <row r="1340" spans="1:13" x14ac:dyDescent="0.25">
      <c r="A1340" s="16" t="s">
        <v>210</v>
      </c>
      <c r="B1340" s="14" t="s">
        <v>6133</v>
      </c>
      <c r="C1340" s="14" t="s">
        <v>2177</v>
      </c>
      <c r="D1340" s="14" t="s">
        <v>6126</v>
      </c>
      <c r="E1340" s="14" t="s">
        <v>6127</v>
      </c>
      <c r="F1340" s="14" t="s">
        <v>6091</v>
      </c>
      <c r="G1340" s="14" t="s">
        <v>6092</v>
      </c>
      <c r="H1340" s="14" t="s">
        <v>2181</v>
      </c>
      <c r="I1340" s="14"/>
      <c r="J1340" s="14" t="s">
        <v>2181</v>
      </c>
      <c r="K1340" s="14" t="s">
        <v>6128</v>
      </c>
      <c r="L1340" s="14" t="s">
        <v>6094</v>
      </c>
      <c r="M1340" s="13" t="s">
        <v>1199</v>
      </c>
    </row>
    <row r="1341" spans="1:13" x14ac:dyDescent="0.25">
      <c r="A1341" s="16" t="s">
        <v>1200</v>
      </c>
      <c r="B1341" s="14" t="s">
        <v>6134</v>
      </c>
      <c r="C1341" s="14" t="s">
        <v>2177</v>
      </c>
      <c r="D1341" s="14" t="s">
        <v>6126</v>
      </c>
      <c r="E1341" s="14" t="s">
        <v>6127</v>
      </c>
      <c r="F1341" s="14" t="s">
        <v>6091</v>
      </c>
      <c r="G1341" s="14" t="s">
        <v>6092</v>
      </c>
      <c r="H1341" s="14" t="s">
        <v>2181</v>
      </c>
      <c r="I1341" s="14"/>
      <c r="J1341" s="14" t="s">
        <v>2181</v>
      </c>
      <c r="K1341" s="14" t="s">
        <v>6128</v>
      </c>
      <c r="L1341" s="14" t="s">
        <v>6094</v>
      </c>
      <c r="M1341" s="13" t="s">
        <v>1201</v>
      </c>
    </row>
    <row r="1342" spans="1:13" x14ac:dyDescent="0.25">
      <c r="A1342" s="16" t="s">
        <v>211</v>
      </c>
      <c r="B1342" s="14" t="s">
        <v>6135</v>
      </c>
      <c r="C1342" s="14" t="s">
        <v>2177</v>
      </c>
      <c r="D1342" s="14" t="s">
        <v>6136</v>
      </c>
      <c r="E1342" s="14" t="s">
        <v>6137</v>
      </c>
      <c r="F1342" s="14" t="s">
        <v>6091</v>
      </c>
      <c r="G1342" s="14" t="s">
        <v>6092</v>
      </c>
      <c r="H1342" s="14" t="s">
        <v>2181</v>
      </c>
      <c r="I1342" s="14"/>
      <c r="J1342" s="14" t="s">
        <v>2181</v>
      </c>
      <c r="K1342" s="14" t="s">
        <v>6138</v>
      </c>
      <c r="L1342" s="14" t="s">
        <v>6094</v>
      </c>
      <c r="M1342" s="13" t="s">
        <v>1202</v>
      </c>
    </row>
    <row r="1343" spans="1:13" x14ac:dyDescent="0.25">
      <c r="A1343" s="16" t="s">
        <v>1203</v>
      </c>
      <c r="B1343" s="14" t="s">
        <v>6139</v>
      </c>
      <c r="C1343" s="14" t="s">
        <v>2177</v>
      </c>
      <c r="D1343" s="14" t="s">
        <v>6136</v>
      </c>
      <c r="E1343" s="14" t="s">
        <v>6137</v>
      </c>
      <c r="F1343" s="14" t="s">
        <v>6091</v>
      </c>
      <c r="G1343" s="14" t="s">
        <v>6092</v>
      </c>
      <c r="H1343" s="14" t="s">
        <v>2181</v>
      </c>
      <c r="I1343" s="14"/>
      <c r="J1343" s="14" t="s">
        <v>2181</v>
      </c>
      <c r="K1343" s="14" t="s">
        <v>6138</v>
      </c>
      <c r="L1343" s="14" t="s">
        <v>6094</v>
      </c>
      <c r="M1343" s="13" t="s">
        <v>1204</v>
      </c>
    </row>
    <row r="1344" spans="1:13" x14ac:dyDescent="0.25">
      <c r="A1344" s="16" t="s">
        <v>212</v>
      </c>
      <c r="B1344" s="14" t="s">
        <v>6140</v>
      </c>
      <c r="C1344" s="14" t="s">
        <v>2177</v>
      </c>
      <c r="D1344" s="14" t="s">
        <v>6136</v>
      </c>
      <c r="E1344" s="14" t="s">
        <v>6137</v>
      </c>
      <c r="F1344" s="14" t="s">
        <v>6091</v>
      </c>
      <c r="G1344" s="14" t="s">
        <v>6092</v>
      </c>
      <c r="H1344" s="14" t="s">
        <v>2181</v>
      </c>
      <c r="I1344" s="14"/>
      <c r="J1344" s="14" t="s">
        <v>2181</v>
      </c>
      <c r="K1344" s="14" t="s">
        <v>6138</v>
      </c>
      <c r="L1344" s="14" t="s">
        <v>6094</v>
      </c>
      <c r="M1344" s="13" t="s">
        <v>1205</v>
      </c>
    </row>
    <row r="1345" spans="1:13" x14ac:dyDescent="0.25">
      <c r="A1345" s="16" t="s">
        <v>341</v>
      </c>
      <c r="B1345" s="14" t="s">
        <v>6141</v>
      </c>
      <c r="C1345" s="14" t="s">
        <v>2177</v>
      </c>
      <c r="D1345" s="14" t="s">
        <v>6136</v>
      </c>
      <c r="E1345" s="14" t="s">
        <v>6137</v>
      </c>
      <c r="F1345" s="14" t="s">
        <v>6091</v>
      </c>
      <c r="G1345" s="14" t="s">
        <v>6092</v>
      </c>
      <c r="H1345" s="14" t="s">
        <v>2181</v>
      </c>
      <c r="I1345" s="14"/>
      <c r="J1345" s="14" t="s">
        <v>2181</v>
      </c>
      <c r="K1345" s="14" t="s">
        <v>6138</v>
      </c>
      <c r="L1345" s="14" t="s">
        <v>6094</v>
      </c>
      <c r="M1345" s="13" t="s">
        <v>1206</v>
      </c>
    </row>
    <row r="1346" spans="1:13" x14ac:dyDescent="0.25">
      <c r="A1346" s="16" t="s">
        <v>342</v>
      </c>
      <c r="B1346" s="14" t="s">
        <v>6142</v>
      </c>
      <c r="C1346" s="14" t="s">
        <v>2177</v>
      </c>
      <c r="D1346" s="14" t="s">
        <v>6136</v>
      </c>
      <c r="E1346" s="14" t="s">
        <v>6137</v>
      </c>
      <c r="F1346" s="14" t="s">
        <v>6091</v>
      </c>
      <c r="G1346" s="14" t="s">
        <v>6092</v>
      </c>
      <c r="H1346" s="14" t="s">
        <v>2181</v>
      </c>
      <c r="I1346" s="14"/>
      <c r="J1346" s="14" t="s">
        <v>2181</v>
      </c>
      <c r="K1346" s="14" t="s">
        <v>6138</v>
      </c>
      <c r="L1346" s="14" t="s">
        <v>6094</v>
      </c>
      <c r="M1346" s="13" t="s">
        <v>1207</v>
      </c>
    </row>
    <row r="1347" spans="1:13" x14ac:dyDescent="0.25">
      <c r="A1347" s="16" t="s">
        <v>6143</v>
      </c>
      <c r="B1347" s="14" t="s">
        <v>6144</v>
      </c>
      <c r="C1347" s="14" t="s">
        <v>2177</v>
      </c>
      <c r="D1347" s="14" t="s">
        <v>6136</v>
      </c>
      <c r="E1347" s="14" t="s">
        <v>6137</v>
      </c>
      <c r="F1347" s="14" t="s">
        <v>6091</v>
      </c>
      <c r="G1347" s="14" t="s">
        <v>6092</v>
      </c>
      <c r="H1347" s="14" t="s">
        <v>2181</v>
      </c>
      <c r="I1347" s="14"/>
      <c r="J1347" s="14" t="s">
        <v>2181</v>
      </c>
      <c r="K1347" s="14" t="s">
        <v>6138</v>
      </c>
      <c r="L1347" s="14" t="s">
        <v>6094</v>
      </c>
      <c r="M1347" s="13" t="s">
        <v>6145</v>
      </c>
    </row>
    <row r="1348" spans="1:13" x14ac:dyDescent="0.25">
      <c r="A1348" s="16" t="s">
        <v>343</v>
      </c>
      <c r="B1348" s="14" t="s">
        <v>6146</v>
      </c>
      <c r="C1348" s="14" t="s">
        <v>2177</v>
      </c>
      <c r="D1348" s="14" t="s">
        <v>6147</v>
      </c>
      <c r="E1348" s="14" t="s">
        <v>6148</v>
      </c>
      <c r="F1348" s="14" t="s">
        <v>6091</v>
      </c>
      <c r="G1348" s="14" t="s">
        <v>6092</v>
      </c>
      <c r="H1348" s="14" t="s">
        <v>2181</v>
      </c>
      <c r="I1348" s="14"/>
      <c r="J1348" s="14" t="s">
        <v>2181</v>
      </c>
      <c r="K1348" s="14" t="s">
        <v>6149</v>
      </c>
      <c r="L1348" s="14" t="s">
        <v>6094</v>
      </c>
      <c r="M1348" s="13" t="s">
        <v>1208</v>
      </c>
    </row>
    <row r="1349" spans="1:13" x14ac:dyDescent="0.25">
      <c r="A1349" s="16" t="s">
        <v>371</v>
      </c>
      <c r="B1349" s="14" t="s">
        <v>6150</v>
      </c>
      <c r="C1349" s="14" t="s">
        <v>2177</v>
      </c>
      <c r="D1349" s="14" t="s">
        <v>6147</v>
      </c>
      <c r="E1349" s="14" t="s">
        <v>6148</v>
      </c>
      <c r="F1349" s="14" t="s">
        <v>6091</v>
      </c>
      <c r="G1349" s="14" t="s">
        <v>6092</v>
      </c>
      <c r="H1349" s="14" t="s">
        <v>2181</v>
      </c>
      <c r="I1349" s="14"/>
      <c r="J1349" s="14" t="s">
        <v>2181</v>
      </c>
      <c r="K1349" s="14" t="s">
        <v>6149</v>
      </c>
      <c r="L1349" s="14" t="s">
        <v>6094</v>
      </c>
      <c r="M1349" s="13" t="s">
        <v>1209</v>
      </c>
    </row>
    <row r="1350" spans="1:13" x14ac:dyDescent="0.25">
      <c r="A1350" s="16" t="s">
        <v>372</v>
      </c>
      <c r="B1350" s="14" t="s">
        <v>6151</v>
      </c>
      <c r="C1350" s="14" t="s">
        <v>2177</v>
      </c>
      <c r="D1350" s="14" t="s">
        <v>6147</v>
      </c>
      <c r="E1350" s="14" t="s">
        <v>6148</v>
      </c>
      <c r="F1350" s="14" t="s">
        <v>6091</v>
      </c>
      <c r="G1350" s="14" t="s">
        <v>6092</v>
      </c>
      <c r="H1350" s="14" t="s">
        <v>2181</v>
      </c>
      <c r="I1350" s="14"/>
      <c r="J1350" s="14" t="s">
        <v>2181</v>
      </c>
      <c r="K1350" s="14" t="s">
        <v>6149</v>
      </c>
      <c r="L1350" s="14" t="s">
        <v>6094</v>
      </c>
      <c r="M1350" s="13" t="s">
        <v>1210</v>
      </c>
    </row>
    <row r="1351" spans="1:13" x14ac:dyDescent="0.25">
      <c r="A1351" s="16" t="s">
        <v>373</v>
      </c>
      <c r="B1351" s="14" t="s">
        <v>6152</v>
      </c>
      <c r="C1351" s="14" t="s">
        <v>2177</v>
      </c>
      <c r="D1351" s="14" t="s">
        <v>6147</v>
      </c>
      <c r="E1351" s="14" t="s">
        <v>6148</v>
      </c>
      <c r="F1351" s="14" t="s">
        <v>6091</v>
      </c>
      <c r="G1351" s="14" t="s">
        <v>6092</v>
      </c>
      <c r="H1351" s="14" t="s">
        <v>2181</v>
      </c>
      <c r="I1351" s="14"/>
      <c r="J1351" s="14" t="s">
        <v>2181</v>
      </c>
      <c r="K1351" s="14" t="s">
        <v>6149</v>
      </c>
      <c r="L1351" s="14" t="s">
        <v>6094</v>
      </c>
      <c r="M1351" s="13" t="s">
        <v>1211</v>
      </c>
    </row>
    <row r="1352" spans="1:13" x14ac:dyDescent="0.25">
      <c r="A1352" s="16" t="s">
        <v>374</v>
      </c>
      <c r="B1352" s="14" t="s">
        <v>6153</v>
      </c>
      <c r="C1352" s="14" t="s">
        <v>2177</v>
      </c>
      <c r="D1352" s="14" t="s">
        <v>6147</v>
      </c>
      <c r="E1352" s="14" t="s">
        <v>6148</v>
      </c>
      <c r="F1352" s="14" t="s">
        <v>6091</v>
      </c>
      <c r="G1352" s="14" t="s">
        <v>6092</v>
      </c>
      <c r="H1352" s="14" t="s">
        <v>2181</v>
      </c>
      <c r="I1352" s="14"/>
      <c r="J1352" s="14" t="s">
        <v>2181</v>
      </c>
      <c r="K1352" s="14" t="s">
        <v>6149</v>
      </c>
      <c r="L1352" s="14" t="s">
        <v>6094</v>
      </c>
      <c r="M1352" s="13" t="s">
        <v>1212</v>
      </c>
    </row>
    <row r="1353" spans="1:13" x14ac:dyDescent="0.25">
      <c r="A1353" s="16" t="s">
        <v>375</v>
      </c>
      <c r="B1353" s="14" t="s">
        <v>6154</v>
      </c>
      <c r="C1353" s="14" t="s">
        <v>2177</v>
      </c>
      <c r="D1353" s="14" t="s">
        <v>6147</v>
      </c>
      <c r="E1353" s="14" t="s">
        <v>6148</v>
      </c>
      <c r="F1353" s="14" t="s">
        <v>6091</v>
      </c>
      <c r="G1353" s="14" t="s">
        <v>6092</v>
      </c>
      <c r="H1353" s="14" t="s">
        <v>2181</v>
      </c>
      <c r="I1353" s="14"/>
      <c r="J1353" s="14" t="s">
        <v>2181</v>
      </c>
      <c r="K1353" s="14" t="s">
        <v>6149</v>
      </c>
      <c r="L1353" s="14" t="s">
        <v>6094</v>
      </c>
      <c r="M1353" s="13" t="s">
        <v>1213</v>
      </c>
    </row>
    <row r="1354" spans="1:13" x14ac:dyDescent="0.25">
      <c r="A1354" s="16" t="s">
        <v>213</v>
      </c>
      <c r="B1354" s="14" t="s">
        <v>6155</v>
      </c>
      <c r="C1354" s="14" t="s">
        <v>2177</v>
      </c>
      <c r="D1354" s="14" t="s">
        <v>6156</v>
      </c>
      <c r="E1354" s="14" t="s">
        <v>6157</v>
      </c>
      <c r="F1354" s="14" t="s">
        <v>6091</v>
      </c>
      <c r="G1354" s="14" t="s">
        <v>6092</v>
      </c>
      <c r="H1354" s="14" t="s">
        <v>2181</v>
      </c>
      <c r="I1354" s="14"/>
      <c r="J1354" s="14" t="s">
        <v>2181</v>
      </c>
      <c r="K1354" s="14" t="s">
        <v>6158</v>
      </c>
      <c r="L1354" s="14" t="s">
        <v>6094</v>
      </c>
      <c r="M1354" s="13" t="s">
        <v>1214</v>
      </c>
    </row>
    <row r="1355" spans="1:13" x14ac:dyDescent="0.25">
      <c r="A1355" s="16" t="s">
        <v>380</v>
      </c>
      <c r="B1355" s="14" t="s">
        <v>6159</v>
      </c>
      <c r="C1355" s="14" t="s">
        <v>2177</v>
      </c>
      <c r="D1355" s="14" t="s">
        <v>6160</v>
      </c>
      <c r="E1355" s="14" t="s">
        <v>6161</v>
      </c>
      <c r="F1355" s="14" t="s">
        <v>6091</v>
      </c>
      <c r="G1355" s="14" t="s">
        <v>6092</v>
      </c>
      <c r="H1355" s="14" t="s">
        <v>2181</v>
      </c>
      <c r="I1355" s="14"/>
      <c r="J1355" s="14" t="s">
        <v>2181</v>
      </c>
      <c r="K1355" s="14" t="s">
        <v>6162</v>
      </c>
      <c r="L1355" s="14" t="s">
        <v>6094</v>
      </c>
      <c r="M1355" s="13" t="s">
        <v>6163</v>
      </c>
    </row>
    <row r="1356" spans="1:13" x14ac:dyDescent="0.25">
      <c r="A1356" s="16" t="s">
        <v>376</v>
      </c>
      <c r="B1356" s="14" t="s">
        <v>6164</v>
      </c>
      <c r="C1356" s="14" t="s">
        <v>2177</v>
      </c>
      <c r="D1356" s="14" t="s">
        <v>6165</v>
      </c>
      <c r="E1356" s="14" t="s">
        <v>6166</v>
      </c>
      <c r="F1356" s="14" t="s">
        <v>6091</v>
      </c>
      <c r="G1356" s="14" t="s">
        <v>6092</v>
      </c>
      <c r="H1356" s="14" t="s">
        <v>2181</v>
      </c>
      <c r="I1356" s="14"/>
      <c r="J1356" s="14" t="s">
        <v>2181</v>
      </c>
      <c r="K1356" s="14" t="s">
        <v>6167</v>
      </c>
      <c r="L1356" s="14" t="s">
        <v>6094</v>
      </c>
      <c r="M1356" s="13" t="s">
        <v>1215</v>
      </c>
    </row>
    <row r="1357" spans="1:13" x14ac:dyDescent="0.25">
      <c r="A1357" s="16" t="s">
        <v>377</v>
      </c>
      <c r="B1357" s="14" t="s">
        <v>6168</v>
      </c>
      <c r="C1357" s="14" t="s">
        <v>2177</v>
      </c>
      <c r="D1357" s="14" t="s">
        <v>6169</v>
      </c>
      <c r="E1357" s="14" t="s">
        <v>6170</v>
      </c>
      <c r="F1357" s="14" t="s">
        <v>6091</v>
      </c>
      <c r="G1357" s="14" t="s">
        <v>6092</v>
      </c>
      <c r="H1357" s="14" t="s">
        <v>2181</v>
      </c>
      <c r="I1357" s="14"/>
      <c r="J1357" s="14" t="s">
        <v>2181</v>
      </c>
      <c r="K1357" s="14" t="s">
        <v>6171</v>
      </c>
      <c r="L1357" s="14" t="s">
        <v>6094</v>
      </c>
      <c r="M1357" s="13" t="s">
        <v>1216</v>
      </c>
    </row>
    <row r="1358" spans="1:13" x14ac:dyDescent="0.25">
      <c r="A1358" s="16" t="s">
        <v>1217</v>
      </c>
      <c r="B1358" s="14" t="s">
        <v>6172</v>
      </c>
      <c r="C1358" s="14" t="s">
        <v>2177</v>
      </c>
      <c r="D1358" s="14" t="s">
        <v>6173</v>
      </c>
      <c r="E1358" s="14" t="s">
        <v>6174</v>
      </c>
      <c r="F1358" s="14" t="s">
        <v>6091</v>
      </c>
      <c r="G1358" s="14" t="s">
        <v>6092</v>
      </c>
      <c r="H1358" s="14" t="s">
        <v>2181</v>
      </c>
      <c r="I1358" s="14"/>
      <c r="J1358" s="14" t="s">
        <v>2181</v>
      </c>
      <c r="K1358" s="14" t="s">
        <v>6175</v>
      </c>
      <c r="L1358" s="14" t="s">
        <v>6094</v>
      </c>
      <c r="M1358" s="13" t="s">
        <v>1218</v>
      </c>
    </row>
    <row r="1359" spans="1:13" x14ac:dyDescent="0.25">
      <c r="A1359" s="16" t="s">
        <v>6176</v>
      </c>
      <c r="B1359" s="14" t="s">
        <v>6177</v>
      </c>
      <c r="C1359" s="14" t="s">
        <v>2177</v>
      </c>
      <c r="D1359" s="14" t="s">
        <v>6173</v>
      </c>
      <c r="E1359" s="14" t="s">
        <v>6174</v>
      </c>
      <c r="F1359" s="14" t="s">
        <v>6091</v>
      </c>
      <c r="G1359" s="14" t="s">
        <v>6092</v>
      </c>
      <c r="H1359" s="14" t="s">
        <v>2181</v>
      </c>
      <c r="I1359" s="14"/>
      <c r="J1359" s="14" t="s">
        <v>2181</v>
      </c>
      <c r="K1359" s="14" t="s">
        <v>6175</v>
      </c>
      <c r="L1359" s="14" t="s">
        <v>6094</v>
      </c>
      <c r="M1359" s="13" t="s">
        <v>6178</v>
      </c>
    </row>
    <row r="1360" spans="1:13" x14ac:dyDescent="0.25">
      <c r="A1360" s="16" t="s">
        <v>214</v>
      </c>
      <c r="B1360" s="14" t="s">
        <v>6179</v>
      </c>
      <c r="C1360" s="14" t="s">
        <v>2177</v>
      </c>
      <c r="D1360" s="14" t="s">
        <v>6173</v>
      </c>
      <c r="E1360" s="14" t="s">
        <v>6174</v>
      </c>
      <c r="F1360" s="14" t="s">
        <v>6091</v>
      </c>
      <c r="G1360" s="14" t="s">
        <v>6092</v>
      </c>
      <c r="H1360" s="14" t="s">
        <v>2181</v>
      </c>
      <c r="I1360" s="14"/>
      <c r="J1360" s="14" t="s">
        <v>2181</v>
      </c>
      <c r="K1360" s="14" t="s">
        <v>6175</v>
      </c>
      <c r="L1360" s="14" t="s">
        <v>6094</v>
      </c>
      <c r="M1360" s="13" t="s">
        <v>1219</v>
      </c>
    </row>
    <row r="1361" spans="1:13" x14ac:dyDescent="0.25">
      <c r="A1361" s="16" t="s">
        <v>215</v>
      </c>
      <c r="B1361" s="14" t="s">
        <v>6180</v>
      </c>
      <c r="C1361" s="14" t="s">
        <v>2177</v>
      </c>
      <c r="D1361" s="14" t="s">
        <v>6181</v>
      </c>
      <c r="E1361" s="14" t="s">
        <v>6182</v>
      </c>
      <c r="F1361" s="14" t="s">
        <v>2180</v>
      </c>
      <c r="G1361" s="14" t="s">
        <v>2180</v>
      </c>
      <c r="H1361" s="14" t="s">
        <v>2181</v>
      </c>
      <c r="I1361" s="14"/>
      <c r="J1361" s="14" t="s">
        <v>2181</v>
      </c>
      <c r="K1361" s="14" t="s">
        <v>6183</v>
      </c>
      <c r="L1361" s="14" t="s">
        <v>6094</v>
      </c>
      <c r="M1361" s="13" t="s">
        <v>1220</v>
      </c>
    </row>
    <row r="1362" spans="1:13" x14ac:dyDescent="0.25">
      <c r="A1362" s="16" t="s">
        <v>6184</v>
      </c>
      <c r="B1362" s="14" t="s">
        <v>6185</v>
      </c>
      <c r="C1362" s="14" t="s">
        <v>2177</v>
      </c>
      <c r="D1362" s="14" t="s">
        <v>6181</v>
      </c>
      <c r="E1362" s="14" t="s">
        <v>6182</v>
      </c>
      <c r="F1362" s="14" t="s">
        <v>2180</v>
      </c>
      <c r="G1362" s="14" t="s">
        <v>2180</v>
      </c>
      <c r="H1362" s="14" t="s">
        <v>2181</v>
      </c>
      <c r="I1362" s="14"/>
      <c r="J1362" s="14" t="s">
        <v>2181</v>
      </c>
      <c r="K1362" s="14" t="s">
        <v>6183</v>
      </c>
      <c r="L1362" s="14" t="s">
        <v>6094</v>
      </c>
      <c r="M1362" s="13" t="s">
        <v>6186</v>
      </c>
    </row>
    <row r="1363" spans="1:13" x14ac:dyDescent="0.25">
      <c r="A1363" s="16" t="s">
        <v>6187</v>
      </c>
      <c r="B1363" s="14" t="s">
        <v>6188</v>
      </c>
      <c r="C1363" s="14" t="s">
        <v>2177</v>
      </c>
      <c r="D1363" s="14" t="s">
        <v>6181</v>
      </c>
      <c r="E1363" s="14" t="s">
        <v>6182</v>
      </c>
      <c r="F1363" s="14" t="s">
        <v>2180</v>
      </c>
      <c r="G1363" s="14" t="s">
        <v>2180</v>
      </c>
      <c r="H1363" s="14" t="s">
        <v>2181</v>
      </c>
      <c r="I1363" s="14"/>
      <c r="J1363" s="14" t="s">
        <v>2181</v>
      </c>
      <c r="K1363" s="14" t="s">
        <v>6183</v>
      </c>
      <c r="L1363" s="14" t="s">
        <v>6094</v>
      </c>
      <c r="M1363" s="13" t="s">
        <v>6189</v>
      </c>
    </row>
    <row r="1364" spans="1:13" x14ac:dyDescent="0.25">
      <c r="A1364" s="16" t="s">
        <v>234</v>
      </c>
      <c r="B1364" s="14" t="s">
        <v>6190</v>
      </c>
      <c r="C1364" s="14" t="s">
        <v>2177</v>
      </c>
      <c r="D1364" s="14" t="s">
        <v>6191</v>
      </c>
      <c r="E1364" s="14" t="s">
        <v>6192</v>
      </c>
      <c r="F1364" s="14" t="s">
        <v>6091</v>
      </c>
      <c r="G1364" s="14" t="s">
        <v>6092</v>
      </c>
      <c r="H1364" s="14" t="s">
        <v>2181</v>
      </c>
      <c r="I1364" s="14"/>
      <c r="J1364" s="14" t="s">
        <v>2181</v>
      </c>
      <c r="K1364" s="14" t="s">
        <v>6193</v>
      </c>
      <c r="L1364" s="14" t="s">
        <v>6194</v>
      </c>
      <c r="M1364" s="13" t="s">
        <v>1275</v>
      </c>
    </row>
    <row r="1365" spans="1:13" x14ac:dyDescent="0.25">
      <c r="A1365" s="16" t="s">
        <v>1276</v>
      </c>
      <c r="B1365" s="14" t="s">
        <v>6195</v>
      </c>
      <c r="C1365" s="14" t="s">
        <v>2177</v>
      </c>
      <c r="D1365" s="14" t="s">
        <v>6191</v>
      </c>
      <c r="E1365" s="14" t="s">
        <v>6192</v>
      </c>
      <c r="F1365" s="14" t="s">
        <v>6091</v>
      </c>
      <c r="G1365" s="14" t="s">
        <v>6092</v>
      </c>
      <c r="H1365" s="14" t="s">
        <v>2181</v>
      </c>
      <c r="I1365" s="14"/>
      <c r="J1365" s="14" t="s">
        <v>2181</v>
      </c>
      <c r="K1365" s="14" t="s">
        <v>6193</v>
      </c>
      <c r="L1365" s="14" t="s">
        <v>6194</v>
      </c>
      <c r="M1365" s="13" t="s">
        <v>1277</v>
      </c>
    </row>
    <row r="1366" spans="1:13" x14ac:dyDescent="0.25">
      <c r="A1366" s="16" t="s">
        <v>2051</v>
      </c>
      <c r="B1366" s="14" t="s">
        <v>6196</v>
      </c>
      <c r="C1366" s="14" t="s">
        <v>2177</v>
      </c>
      <c r="D1366" s="14" t="s">
        <v>6191</v>
      </c>
      <c r="E1366" s="14" t="s">
        <v>6192</v>
      </c>
      <c r="F1366" s="14" t="s">
        <v>6091</v>
      </c>
      <c r="G1366" s="14" t="s">
        <v>6092</v>
      </c>
      <c r="H1366" s="14" t="s">
        <v>2181</v>
      </c>
      <c r="I1366" s="14"/>
      <c r="J1366" s="14" t="s">
        <v>2181</v>
      </c>
      <c r="K1366" s="14" t="s">
        <v>6193</v>
      </c>
      <c r="L1366" s="14" t="s">
        <v>6194</v>
      </c>
      <c r="M1366" s="13" t="s">
        <v>6197</v>
      </c>
    </row>
    <row r="1367" spans="1:13" x14ac:dyDescent="0.25">
      <c r="A1367" s="16" t="s">
        <v>1278</v>
      </c>
      <c r="B1367" s="14" t="s">
        <v>6198</v>
      </c>
      <c r="C1367" s="14" t="s">
        <v>2177</v>
      </c>
      <c r="D1367" s="14" t="s">
        <v>6191</v>
      </c>
      <c r="E1367" s="14" t="s">
        <v>6192</v>
      </c>
      <c r="F1367" s="14" t="s">
        <v>6091</v>
      </c>
      <c r="G1367" s="14" t="s">
        <v>6092</v>
      </c>
      <c r="H1367" s="14" t="s">
        <v>2181</v>
      </c>
      <c r="I1367" s="14"/>
      <c r="J1367" s="14" t="s">
        <v>2181</v>
      </c>
      <c r="K1367" s="14" t="s">
        <v>6193</v>
      </c>
      <c r="L1367" s="14" t="s">
        <v>6194</v>
      </c>
      <c r="M1367" s="13" t="s">
        <v>1279</v>
      </c>
    </row>
    <row r="1368" spans="1:13" x14ac:dyDescent="0.25">
      <c r="A1368" s="16" t="s">
        <v>235</v>
      </c>
      <c r="B1368" s="14" t="s">
        <v>6199</v>
      </c>
      <c r="C1368" s="14" t="s">
        <v>2177</v>
      </c>
      <c r="D1368" s="14" t="s">
        <v>6191</v>
      </c>
      <c r="E1368" s="14" t="s">
        <v>6192</v>
      </c>
      <c r="F1368" s="14" t="s">
        <v>6091</v>
      </c>
      <c r="G1368" s="14" t="s">
        <v>6092</v>
      </c>
      <c r="H1368" s="14" t="s">
        <v>2181</v>
      </c>
      <c r="I1368" s="14"/>
      <c r="J1368" s="14" t="s">
        <v>2181</v>
      </c>
      <c r="K1368" s="14" t="s">
        <v>6193</v>
      </c>
      <c r="L1368" s="14" t="s">
        <v>6194</v>
      </c>
      <c r="M1368" s="13" t="s">
        <v>1280</v>
      </c>
    </row>
    <row r="1369" spans="1:13" x14ac:dyDescent="0.25">
      <c r="A1369" s="16" t="s">
        <v>1281</v>
      </c>
      <c r="B1369" s="14" t="s">
        <v>6200</v>
      </c>
      <c r="C1369" s="14" t="s">
        <v>2177</v>
      </c>
      <c r="D1369" s="14" t="s">
        <v>6191</v>
      </c>
      <c r="E1369" s="14" t="s">
        <v>6192</v>
      </c>
      <c r="F1369" s="14" t="s">
        <v>6091</v>
      </c>
      <c r="G1369" s="14" t="s">
        <v>6092</v>
      </c>
      <c r="H1369" s="14" t="s">
        <v>2181</v>
      </c>
      <c r="I1369" s="14"/>
      <c r="J1369" s="14" t="s">
        <v>2181</v>
      </c>
      <c r="K1369" s="14" t="s">
        <v>6193</v>
      </c>
      <c r="L1369" s="14" t="s">
        <v>6194</v>
      </c>
      <c r="M1369" s="13" t="s">
        <v>1282</v>
      </c>
    </row>
    <row r="1370" spans="1:13" x14ac:dyDescent="0.25">
      <c r="A1370" s="16" t="s">
        <v>1283</v>
      </c>
      <c r="B1370" s="14" t="s">
        <v>6201</v>
      </c>
      <c r="C1370" s="14" t="s">
        <v>2177</v>
      </c>
      <c r="D1370" s="14" t="s">
        <v>6191</v>
      </c>
      <c r="E1370" s="14" t="s">
        <v>6192</v>
      </c>
      <c r="F1370" s="14" t="s">
        <v>6091</v>
      </c>
      <c r="G1370" s="14" t="s">
        <v>6092</v>
      </c>
      <c r="H1370" s="14" t="s">
        <v>2181</v>
      </c>
      <c r="I1370" s="14"/>
      <c r="J1370" s="14" t="s">
        <v>2181</v>
      </c>
      <c r="K1370" s="14" t="s">
        <v>6193</v>
      </c>
      <c r="L1370" s="14" t="s">
        <v>6194</v>
      </c>
      <c r="M1370" s="13" t="s">
        <v>1284</v>
      </c>
    </row>
    <row r="1371" spans="1:13" x14ac:dyDescent="0.25">
      <c r="A1371" s="16" t="s">
        <v>236</v>
      </c>
      <c r="B1371" s="14" t="s">
        <v>6202</v>
      </c>
      <c r="C1371" s="14" t="s">
        <v>2177</v>
      </c>
      <c r="D1371" s="14" t="s">
        <v>6191</v>
      </c>
      <c r="E1371" s="14" t="s">
        <v>6192</v>
      </c>
      <c r="F1371" s="14" t="s">
        <v>6091</v>
      </c>
      <c r="G1371" s="14" t="s">
        <v>6092</v>
      </c>
      <c r="H1371" s="14" t="s">
        <v>2181</v>
      </c>
      <c r="I1371" s="14"/>
      <c r="J1371" s="14" t="s">
        <v>2181</v>
      </c>
      <c r="K1371" s="14" t="s">
        <v>6193</v>
      </c>
      <c r="L1371" s="14" t="s">
        <v>6194</v>
      </c>
      <c r="M1371" s="13" t="s">
        <v>1285</v>
      </c>
    </row>
    <row r="1372" spans="1:13" x14ac:dyDescent="0.25">
      <c r="A1372" s="16" t="s">
        <v>6203</v>
      </c>
      <c r="B1372" s="14" t="s">
        <v>6204</v>
      </c>
      <c r="C1372" s="14" t="s">
        <v>2177</v>
      </c>
      <c r="D1372" s="14" t="s">
        <v>6191</v>
      </c>
      <c r="E1372" s="14" t="s">
        <v>6192</v>
      </c>
      <c r="F1372" s="14" t="s">
        <v>6091</v>
      </c>
      <c r="G1372" s="14" t="s">
        <v>6092</v>
      </c>
      <c r="H1372" s="14" t="s">
        <v>2181</v>
      </c>
      <c r="I1372" s="14"/>
      <c r="J1372" s="14" t="s">
        <v>2181</v>
      </c>
      <c r="K1372" s="14" t="s">
        <v>6193</v>
      </c>
      <c r="L1372" s="14" t="s">
        <v>6194</v>
      </c>
      <c r="M1372" s="13" t="s">
        <v>6205</v>
      </c>
    </row>
    <row r="1373" spans="1:13" x14ac:dyDescent="0.25">
      <c r="A1373" s="16" t="s">
        <v>604</v>
      </c>
      <c r="B1373" s="14" t="s">
        <v>1911</v>
      </c>
      <c r="C1373" s="14" t="s">
        <v>2177</v>
      </c>
      <c r="D1373" s="14" t="s">
        <v>6206</v>
      </c>
      <c r="E1373" s="14" t="s">
        <v>6207</v>
      </c>
      <c r="F1373" s="14" t="s">
        <v>6208</v>
      </c>
      <c r="G1373" s="14" t="s">
        <v>2180</v>
      </c>
      <c r="H1373" s="14" t="s">
        <v>2181</v>
      </c>
      <c r="I1373" s="14"/>
      <c r="J1373" s="14" t="s">
        <v>2181</v>
      </c>
      <c r="K1373" s="14" t="s">
        <v>6209</v>
      </c>
      <c r="L1373" s="14" t="s">
        <v>6210</v>
      </c>
      <c r="M1373" s="13" t="s">
        <v>1108</v>
      </c>
    </row>
    <row r="1374" spans="1:13" x14ac:dyDescent="0.25">
      <c r="A1374" s="16" t="s">
        <v>1109</v>
      </c>
      <c r="B1374" s="14" t="s">
        <v>1912</v>
      </c>
      <c r="C1374" s="14" t="s">
        <v>2177</v>
      </c>
      <c r="D1374" s="14" t="s">
        <v>6211</v>
      </c>
      <c r="E1374" s="14" t="s">
        <v>6212</v>
      </c>
      <c r="F1374" s="14" t="s">
        <v>6208</v>
      </c>
      <c r="G1374" s="14" t="s">
        <v>2180</v>
      </c>
      <c r="H1374" s="14" t="s">
        <v>2181</v>
      </c>
      <c r="I1374" s="14"/>
      <c r="J1374" s="14" t="s">
        <v>2181</v>
      </c>
      <c r="K1374" s="14" t="s">
        <v>6213</v>
      </c>
      <c r="L1374" s="14" t="s">
        <v>6214</v>
      </c>
      <c r="M1374" s="13" t="s">
        <v>1110</v>
      </c>
    </row>
    <row r="1375" spans="1:13" x14ac:dyDescent="0.25">
      <c r="A1375" s="16" t="s">
        <v>1111</v>
      </c>
      <c r="B1375" s="14" t="s">
        <v>1913</v>
      </c>
      <c r="C1375" s="14" t="s">
        <v>2177</v>
      </c>
      <c r="D1375" s="14" t="s">
        <v>6211</v>
      </c>
      <c r="E1375" s="14" t="s">
        <v>6212</v>
      </c>
      <c r="F1375" s="14" t="s">
        <v>6208</v>
      </c>
      <c r="G1375" s="14" t="s">
        <v>2180</v>
      </c>
      <c r="H1375" s="14" t="s">
        <v>2181</v>
      </c>
      <c r="I1375" s="14"/>
      <c r="J1375" s="14" t="s">
        <v>2181</v>
      </c>
      <c r="K1375" s="14" t="s">
        <v>6213</v>
      </c>
      <c r="L1375" s="14" t="s">
        <v>6214</v>
      </c>
      <c r="M1375" s="13" t="s">
        <v>1112</v>
      </c>
    </row>
    <row r="1376" spans="1:13" x14ac:dyDescent="0.25">
      <c r="A1376" s="16" t="s">
        <v>171</v>
      </c>
      <c r="B1376" s="14" t="s">
        <v>1914</v>
      </c>
      <c r="C1376" s="14" t="s">
        <v>2177</v>
      </c>
      <c r="D1376" s="14" t="s">
        <v>6211</v>
      </c>
      <c r="E1376" s="14" t="s">
        <v>6212</v>
      </c>
      <c r="F1376" s="14" t="s">
        <v>6208</v>
      </c>
      <c r="G1376" s="14" t="s">
        <v>2180</v>
      </c>
      <c r="H1376" s="14" t="s">
        <v>2181</v>
      </c>
      <c r="I1376" s="14"/>
      <c r="J1376" s="14" t="s">
        <v>2181</v>
      </c>
      <c r="K1376" s="14" t="s">
        <v>6213</v>
      </c>
      <c r="L1376" s="14" t="s">
        <v>6214</v>
      </c>
      <c r="M1376" s="13" t="s">
        <v>1113</v>
      </c>
    </row>
    <row r="1377" spans="1:13" x14ac:dyDescent="0.25">
      <c r="A1377" s="16" t="s">
        <v>1114</v>
      </c>
      <c r="B1377" s="14" t="s">
        <v>1915</v>
      </c>
      <c r="C1377" s="14" t="s">
        <v>2177</v>
      </c>
      <c r="D1377" s="14" t="s">
        <v>6211</v>
      </c>
      <c r="E1377" s="14" t="s">
        <v>6212</v>
      </c>
      <c r="F1377" s="14" t="s">
        <v>6208</v>
      </c>
      <c r="G1377" s="14" t="s">
        <v>2180</v>
      </c>
      <c r="H1377" s="14" t="s">
        <v>2181</v>
      </c>
      <c r="I1377" s="14"/>
      <c r="J1377" s="14" t="s">
        <v>2181</v>
      </c>
      <c r="K1377" s="14" t="s">
        <v>6213</v>
      </c>
      <c r="L1377" s="14" t="s">
        <v>6214</v>
      </c>
      <c r="M1377" s="13" t="s">
        <v>1115</v>
      </c>
    </row>
    <row r="1378" spans="1:13" x14ac:dyDescent="0.25">
      <c r="A1378" s="16" t="s">
        <v>1116</v>
      </c>
      <c r="B1378" s="14" t="s">
        <v>1916</v>
      </c>
      <c r="C1378" s="14" t="s">
        <v>2177</v>
      </c>
      <c r="D1378" s="14" t="s">
        <v>6211</v>
      </c>
      <c r="E1378" s="14" t="s">
        <v>6212</v>
      </c>
      <c r="F1378" s="14" t="s">
        <v>6208</v>
      </c>
      <c r="G1378" s="14" t="s">
        <v>2180</v>
      </c>
      <c r="H1378" s="14" t="s">
        <v>2181</v>
      </c>
      <c r="I1378" s="14"/>
      <c r="J1378" s="14" t="s">
        <v>2181</v>
      </c>
      <c r="K1378" s="14" t="s">
        <v>6213</v>
      </c>
      <c r="L1378" s="14" t="s">
        <v>6214</v>
      </c>
      <c r="M1378" s="13" t="s">
        <v>1117</v>
      </c>
    </row>
    <row r="1379" spans="1:13" x14ac:dyDescent="0.25">
      <c r="A1379" s="16" t="s">
        <v>1118</v>
      </c>
      <c r="B1379" s="14" t="s">
        <v>1917</v>
      </c>
      <c r="C1379" s="14" t="s">
        <v>2177</v>
      </c>
      <c r="D1379" s="14" t="s">
        <v>6211</v>
      </c>
      <c r="E1379" s="14" t="s">
        <v>6212</v>
      </c>
      <c r="F1379" s="14" t="s">
        <v>6208</v>
      </c>
      <c r="G1379" s="14" t="s">
        <v>2180</v>
      </c>
      <c r="H1379" s="14" t="s">
        <v>2181</v>
      </c>
      <c r="I1379" s="14"/>
      <c r="J1379" s="14" t="s">
        <v>2181</v>
      </c>
      <c r="K1379" s="14" t="s">
        <v>6213</v>
      </c>
      <c r="L1379" s="14" t="s">
        <v>6214</v>
      </c>
      <c r="M1379" s="13" t="s">
        <v>1119</v>
      </c>
    </row>
    <row r="1380" spans="1:13" x14ac:dyDescent="0.25">
      <c r="A1380" s="16" t="s">
        <v>172</v>
      </c>
      <c r="B1380" s="14" t="s">
        <v>1918</v>
      </c>
      <c r="C1380" s="14" t="s">
        <v>2177</v>
      </c>
      <c r="D1380" s="14" t="s">
        <v>6211</v>
      </c>
      <c r="E1380" s="14" t="s">
        <v>6212</v>
      </c>
      <c r="F1380" s="14" t="s">
        <v>6208</v>
      </c>
      <c r="G1380" s="14" t="s">
        <v>2180</v>
      </c>
      <c r="H1380" s="14" t="s">
        <v>2181</v>
      </c>
      <c r="I1380" s="14"/>
      <c r="J1380" s="14" t="s">
        <v>2181</v>
      </c>
      <c r="K1380" s="14" t="s">
        <v>6213</v>
      </c>
      <c r="L1380" s="14" t="s">
        <v>6214</v>
      </c>
      <c r="M1380" s="13" t="s">
        <v>1120</v>
      </c>
    </row>
    <row r="1381" spans="1:13" x14ac:dyDescent="0.25">
      <c r="A1381" s="16" t="s">
        <v>1121</v>
      </c>
      <c r="B1381" s="14" t="s">
        <v>6215</v>
      </c>
      <c r="C1381" s="14" t="s">
        <v>2177</v>
      </c>
      <c r="D1381" s="14" t="s">
        <v>6211</v>
      </c>
      <c r="E1381" s="14" t="s">
        <v>6212</v>
      </c>
      <c r="F1381" s="14" t="s">
        <v>6208</v>
      </c>
      <c r="G1381" s="14" t="s">
        <v>2180</v>
      </c>
      <c r="H1381" s="14" t="s">
        <v>2181</v>
      </c>
      <c r="I1381" s="14"/>
      <c r="J1381" s="14" t="s">
        <v>2181</v>
      </c>
      <c r="K1381" s="14" t="s">
        <v>6213</v>
      </c>
      <c r="L1381" s="14" t="s">
        <v>6214</v>
      </c>
      <c r="M1381" s="13" t="s">
        <v>1122</v>
      </c>
    </row>
    <row r="1382" spans="1:13" x14ac:dyDescent="0.25">
      <c r="A1382" s="16" t="s">
        <v>173</v>
      </c>
      <c r="B1382" s="14" t="s">
        <v>1920</v>
      </c>
      <c r="C1382" s="14" t="s">
        <v>2177</v>
      </c>
      <c r="D1382" s="14" t="s">
        <v>6211</v>
      </c>
      <c r="E1382" s="14" t="s">
        <v>6212</v>
      </c>
      <c r="F1382" s="14" t="s">
        <v>6208</v>
      </c>
      <c r="G1382" s="14" t="s">
        <v>2180</v>
      </c>
      <c r="H1382" s="14" t="s">
        <v>2181</v>
      </c>
      <c r="I1382" s="14"/>
      <c r="J1382" s="14" t="s">
        <v>2181</v>
      </c>
      <c r="K1382" s="14" t="s">
        <v>6213</v>
      </c>
      <c r="L1382" s="14" t="s">
        <v>6214</v>
      </c>
      <c r="M1382" s="13" t="s">
        <v>1123</v>
      </c>
    </row>
    <row r="1383" spans="1:13" x14ac:dyDescent="0.25">
      <c r="A1383" s="16" t="s">
        <v>174</v>
      </c>
      <c r="B1383" s="14" t="s">
        <v>1921</v>
      </c>
      <c r="C1383" s="14" t="s">
        <v>2177</v>
      </c>
      <c r="D1383" s="14" t="s">
        <v>6211</v>
      </c>
      <c r="E1383" s="14" t="s">
        <v>6212</v>
      </c>
      <c r="F1383" s="14" t="s">
        <v>6208</v>
      </c>
      <c r="G1383" s="14" t="s">
        <v>2180</v>
      </c>
      <c r="H1383" s="14" t="s">
        <v>2181</v>
      </c>
      <c r="I1383" s="14"/>
      <c r="J1383" s="14" t="s">
        <v>2181</v>
      </c>
      <c r="K1383" s="14" t="s">
        <v>6213</v>
      </c>
      <c r="L1383" s="14" t="s">
        <v>6214</v>
      </c>
      <c r="M1383" s="13" t="s">
        <v>1124</v>
      </c>
    </row>
    <row r="1384" spans="1:13" x14ac:dyDescent="0.25">
      <c r="A1384" s="16" t="s">
        <v>1125</v>
      </c>
      <c r="B1384" s="14" t="s">
        <v>1922</v>
      </c>
      <c r="C1384" s="14" t="s">
        <v>2177</v>
      </c>
      <c r="D1384" s="14" t="s">
        <v>6211</v>
      </c>
      <c r="E1384" s="14" t="s">
        <v>6212</v>
      </c>
      <c r="F1384" s="14" t="s">
        <v>6208</v>
      </c>
      <c r="G1384" s="14" t="s">
        <v>2180</v>
      </c>
      <c r="H1384" s="14" t="s">
        <v>2181</v>
      </c>
      <c r="I1384" s="14"/>
      <c r="J1384" s="14" t="s">
        <v>2181</v>
      </c>
      <c r="K1384" s="14" t="s">
        <v>6213</v>
      </c>
      <c r="L1384" s="14" t="s">
        <v>6214</v>
      </c>
      <c r="M1384" s="13" t="s">
        <v>1126</v>
      </c>
    </row>
    <row r="1385" spans="1:13" x14ac:dyDescent="0.25">
      <c r="A1385" s="16" t="s">
        <v>175</v>
      </c>
      <c r="B1385" s="14" t="s">
        <v>1923</v>
      </c>
      <c r="C1385" s="14" t="s">
        <v>2177</v>
      </c>
      <c r="D1385" s="14" t="s">
        <v>6211</v>
      </c>
      <c r="E1385" s="14" t="s">
        <v>6212</v>
      </c>
      <c r="F1385" s="14" t="s">
        <v>6208</v>
      </c>
      <c r="G1385" s="14" t="s">
        <v>2180</v>
      </c>
      <c r="H1385" s="14" t="s">
        <v>2181</v>
      </c>
      <c r="I1385" s="14"/>
      <c r="J1385" s="14" t="s">
        <v>2181</v>
      </c>
      <c r="K1385" s="14" t="s">
        <v>6213</v>
      </c>
      <c r="L1385" s="14" t="s">
        <v>6214</v>
      </c>
      <c r="M1385" s="13" t="s">
        <v>1127</v>
      </c>
    </row>
    <row r="1386" spans="1:13" x14ac:dyDescent="0.25">
      <c r="A1386" s="16" t="s">
        <v>6216</v>
      </c>
      <c r="B1386" s="14" t="s">
        <v>6217</v>
      </c>
      <c r="C1386" s="14" t="s">
        <v>2177</v>
      </c>
      <c r="D1386" s="14" t="s">
        <v>6218</v>
      </c>
      <c r="E1386" s="14" t="s">
        <v>6219</v>
      </c>
      <c r="F1386" s="14" t="s">
        <v>6208</v>
      </c>
      <c r="G1386" s="14" t="s">
        <v>2180</v>
      </c>
      <c r="H1386" s="14" t="s">
        <v>2181</v>
      </c>
      <c r="I1386" s="14"/>
      <c r="J1386" s="14" t="s">
        <v>2181</v>
      </c>
      <c r="K1386" s="14" t="s">
        <v>6220</v>
      </c>
      <c r="L1386" s="14" t="s">
        <v>6214</v>
      </c>
      <c r="M1386" s="13" t="s">
        <v>6221</v>
      </c>
    </row>
    <row r="1387" spans="1:13" x14ac:dyDescent="0.25">
      <c r="A1387" s="16" t="s">
        <v>1924</v>
      </c>
      <c r="B1387" s="14" t="s">
        <v>1925</v>
      </c>
      <c r="C1387" s="14" t="s">
        <v>2177</v>
      </c>
      <c r="D1387" s="14" t="s">
        <v>6222</v>
      </c>
      <c r="E1387" s="14" t="s">
        <v>6223</v>
      </c>
      <c r="F1387" s="14" t="s">
        <v>6208</v>
      </c>
      <c r="G1387" s="14" t="s">
        <v>2180</v>
      </c>
      <c r="H1387" s="14" t="s">
        <v>2181</v>
      </c>
      <c r="I1387" s="14"/>
      <c r="J1387" s="14" t="s">
        <v>2181</v>
      </c>
      <c r="K1387" s="14" t="s">
        <v>6224</v>
      </c>
      <c r="L1387" s="14" t="s">
        <v>6214</v>
      </c>
      <c r="M1387" s="13" t="s">
        <v>6225</v>
      </c>
    </row>
    <row r="1388" spans="1:13" x14ac:dyDescent="0.25">
      <c r="A1388" s="16" t="s">
        <v>1128</v>
      </c>
      <c r="B1388" s="14" t="s">
        <v>1926</v>
      </c>
      <c r="C1388" s="14" t="s">
        <v>2177</v>
      </c>
      <c r="D1388" s="14" t="s">
        <v>6211</v>
      </c>
      <c r="E1388" s="14" t="s">
        <v>6212</v>
      </c>
      <c r="F1388" s="14" t="s">
        <v>6208</v>
      </c>
      <c r="G1388" s="14" t="s">
        <v>2180</v>
      </c>
      <c r="H1388" s="14" t="s">
        <v>2181</v>
      </c>
      <c r="I1388" s="14"/>
      <c r="J1388" s="14" t="s">
        <v>2181</v>
      </c>
      <c r="K1388" s="14" t="s">
        <v>6213</v>
      </c>
      <c r="L1388" s="14" t="s">
        <v>6214</v>
      </c>
      <c r="M1388" s="13" t="s">
        <v>1129</v>
      </c>
    </row>
    <row r="1389" spans="1:13" x14ac:dyDescent="0.25">
      <c r="A1389" s="16" t="s">
        <v>6226</v>
      </c>
      <c r="B1389" s="14" t="s">
        <v>6227</v>
      </c>
      <c r="C1389" s="14" t="s">
        <v>2177</v>
      </c>
      <c r="D1389" s="14" t="s">
        <v>6228</v>
      </c>
      <c r="E1389" s="14" t="s">
        <v>6229</v>
      </c>
      <c r="F1389" s="14" t="s">
        <v>2180</v>
      </c>
      <c r="G1389" s="14" t="s">
        <v>2180</v>
      </c>
      <c r="H1389" s="14" t="s">
        <v>2181</v>
      </c>
      <c r="I1389" s="14"/>
      <c r="J1389" s="14" t="s">
        <v>2181</v>
      </c>
      <c r="K1389" s="14" t="s">
        <v>6230</v>
      </c>
      <c r="L1389" s="14" t="s">
        <v>6231</v>
      </c>
      <c r="M1389" s="13" t="s">
        <v>6232</v>
      </c>
    </row>
    <row r="1390" spans="1:13" x14ac:dyDescent="0.25">
      <c r="A1390" s="16" t="s">
        <v>1298</v>
      </c>
      <c r="B1390" s="14" t="s">
        <v>6233</v>
      </c>
      <c r="C1390" s="14" t="s">
        <v>2177</v>
      </c>
      <c r="D1390" s="14" t="s">
        <v>6234</v>
      </c>
      <c r="E1390" s="14" t="s">
        <v>6235</v>
      </c>
      <c r="F1390" s="14" t="s">
        <v>6091</v>
      </c>
      <c r="G1390" s="14" t="s">
        <v>6092</v>
      </c>
      <c r="H1390" s="14" t="s">
        <v>2181</v>
      </c>
      <c r="I1390" s="14"/>
      <c r="J1390" s="14" t="s">
        <v>2181</v>
      </c>
      <c r="K1390" s="14" t="s">
        <v>6236</v>
      </c>
      <c r="L1390" s="14" t="s">
        <v>6237</v>
      </c>
      <c r="M1390" s="13" t="s">
        <v>1300</v>
      </c>
    </row>
    <row r="1391" spans="1:13" x14ac:dyDescent="0.25">
      <c r="A1391" s="16" t="s">
        <v>239</v>
      </c>
      <c r="B1391" s="14" t="s">
        <v>6238</v>
      </c>
      <c r="C1391" s="14" t="s">
        <v>2177</v>
      </c>
      <c r="D1391" s="14" t="s">
        <v>6234</v>
      </c>
      <c r="E1391" s="14" t="s">
        <v>6235</v>
      </c>
      <c r="F1391" s="14" t="s">
        <v>6091</v>
      </c>
      <c r="G1391" s="14" t="s">
        <v>6092</v>
      </c>
      <c r="H1391" s="14" t="s">
        <v>2181</v>
      </c>
      <c r="I1391" s="14"/>
      <c r="J1391" s="14" t="s">
        <v>2181</v>
      </c>
      <c r="K1391" s="14" t="s">
        <v>6236</v>
      </c>
      <c r="L1391" s="14" t="s">
        <v>6237</v>
      </c>
      <c r="M1391" s="13" t="s">
        <v>1301</v>
      </c>
    </row>
    <row r="1392" spans="1:13" x14ac:dyDescent="0.25">
      <c r="A1392" s="16" t="s">
        <v>240</v>
      </c>
      <c r="B1392" s="14" t="s">
        <v>6239</v>
      </c>
      <c r="C1392" s="14" t="s">
        <v>2177</v>
      </c>
      <c r="D1392" s="14" t="s">
        <v>6234</v>
      </c>
      <c r="E1392" s="14" t="s">
        <v>6235</v>
      </c>
      <c r="F1392" s="14" t="s">
        <v>6091</v>
      </c>
      <c r="G1392" s="14" t="s">
        <v>6092</v>
      </c>
      <c r="H1392" s="14" t="s">
        <v>2181</v>
      </c>
      <c r="I1392" s="14"/>
      <c r="J1392" s="14" t="s">
        <v>2181</v>
      </c>
      <c r="K1392" s="14" t="s">
        <v>6236</v>
      </c>
      <c r="L1392" s="14" t="s">
        <v>6237</v>
      </c>
      <c r="M1392" s="13" t="s">
        <v>1303</v>
      </c>
    </row>
    <row r="1393" spans="1:13" x14ac:dyDescent="0.25">
      <c r="A1393" s="16" t="s">
        <v>241</v>
      </c>
      <c r="B1393" s="14" t="s">
        <v>6240</v>
      </c>
      <c r="C1393" s="14" t="s">
        <v>2177</v>
      </c>
      <c r="D1393" s="14" t="s">
        <v>6234</v>
      </c>
      <c r="E1393" s="14" t="s">
        <v>6235</v>
      </c>
      <c r="F1393" s="14" t="s">
        <v>6091</v>
      </c>
      <c r="G1393" s="14" t="s">
        <v>6092</v>
      </c>
      <c r="H1393" s="14" t="s">
        <v>2181</v>
      </c>
      <c r="I1393" s="14"/>
      <c r="J1393" s="14" t="s">
        <v>2181</v>
      </c>
      <c r="K1393" s="14" t="s">
        <v>6236</v>
      </c>
      <c r="L1393" s="14" t="s">
        <v>6237</v>
      </c>
      <c r="M1393" s="13" t="s">
        <v>1304</v>
      </c>
    </row>
    <row r="1394" spans="1:13" x14ac:dyDescent="0.25">
      <c r="A1394" s="16" t="s">
        <v>1305</v>
      </c>
      <c r="B1394" s="14" t="s">
        <v>6241</v>
      </c>
      <c r="C1394" s="14" t="s">
        <v>2177</v>
      </c>
      <c r="D1394" s="14" t="s">
        <v>6234</v>
      </c>
      <c r="E1394" s="14" t="s">
        <v>6235</v>
      </c>
      <c r="F1394" s="14" t="s">
        <v>6091</v>
      </c>
      <c r="G1394" s="14" t="s">
        <v>6092</v>
      </c>
      <c r="H1394" s="14" t="s">
        <v>2181</v>
      </c>
      <c r="I1394" s="14"/>
      <c r="J1394" s="14" t="s">
        <v>2181</v>
      </c>
      <c r="K1394" s="14" t="s">
        <v>6236</v>
      </c>
      <c r="L1394" s="14" t="s">
        <v>6237</v>
      </c>
      <c r="M1394" s="13" t="s">
        <v>1306</v>
      </c>
    </row>
    <row r="1395" spans="1:13" x14ac:dyDescent="0.25">
      <c r="A1395" s="16" t="s">
        <v>242</v>
      </c>
      <c r="B1395" s="14" t="s">
        <v>6242</v>
      </c>
      <c r="C1395" s="14" t="s">
        <v>2177</v>
      </c>
      <c r="D1395" s="14" t="s">
        <v>6234</v>
      </c>
      <c r="E1395" s="14" t="s">
        <v>6235</v>
      </c>
      <c r="F1395" s="14" t="s">
        <v>6091</v>
      </c>
      <c r="G1395" s="14" t="s">
        <v>6092</v>
      </c>
      <c r="H1395" s="14" t="s">
        <v>2181</v>
      </c>
      <c r="I1395" s="14"/>
      <c r="J1395" s="14" t="s">
        <v>2181</v>
      </c>
      <c r="K1395" s="14" t="s">
        <v>6236</v>
      </c>
      <c r="L1395" s="14" t="s">
        <v>6237</v>
      </c>
      <c r="M1395" s="13" t="s">
        <v>1307</v>
      </c>
    </row>
    <row r="1396" spans="1:13" x14ac:dyDescent="0.25">
      <c r="A1396" s="16" t="s">
        <v>243</v>
      </c>
      <c r="B1396" s="14" t="s">
        <v>6243</v>
      </c>
      <c r="C1396" s="14" t="s">
        <v>2177</v>
      </c>
      <c r="D1396" s="14" t="s">
        <v>6234</v>
      </c>
      <c r="E1396" s="14" t="s">
        <v>6235</v>
      </c>
      <c r="F1396" s="14" t="s">
        <v>6091</v>
      </c>
      <c r="G1396" s="14" t="s">
        <v>6092</v>
      </c>
      <c r="H1396" s="14" t="s">
        <v>2181</v>
      </c>
      <c r="I1396" s="14"/>
      <c r="J1396" s="14" t="s">
        <v>2181</v>
      </c>
      <c r="K1396" s="14" t="s">
        <v>6236</v>
      </c>
      <c r="L1396" s="14" t="s">
        <v>6237</v>
      </c>
      <c r="M1396" s="13" t="s">
        <v>1308</v>
      </c>
    </row>
    <row r="1397" spans="1:13" x14ac:dyDescent="0.25">
      <c r="A1397" s="16" t="s">
        <v>1309</v>
      </c>
      <c r="B1397" s="14" t="s">
        <v>6244</v>
      </c>
      <c r="C1397" s="14" t="s">
        <v>2177</v>
      </c>
      <c r="D1397" s="14" t="s">
        <v>6234</v>
      </c>
      <c r="E1397" s="14" t="s">
        <v>6235</v>
      </c>
      <c r="F1397" s="14" t="s">
        <v>6091</v>
      </c>
      <c r="G1397" s="14" t="s">
        <v>6092</v>
      </c>
      <c r="H1397" s="14" t="s">
        <v>2181</v>
      </c>
      <c r="I1397" s="14"/>
      <c r="J1397" s="14" t="s">
        <v>2181</v>
      </c>
      <c r="K1397" s="14" t="s">
        <v>6236</v>
      </c>
      <c r="L1397" s="14" t="s">
        <v>6237</v>
      </c>
      <c r="M1397" s="13" t="s">
        <v>1310</v>
      </c>
    </row>
    <row r="1398" spans="1:13" x14ac:dyDescent="0.25">
      <c r="A1398" s="16" t="s">
        <v>6245</v>
      </c>
      <c r="B1398" s="14" t="s">
        <v>6246</v>
      </c>
      <c r="C1398" s="14" t="s">
        <v>2177</v>
      </c>
      <c r="D1398" s="14" t="s">
        <v>6234</v>
      </c>
      <c r="E1398" s="14" t="s">
        <v>6235</v>
      </c>
      <c r="F1398" s="14" t="s">
        <v>6091</v>
      </c>
      <c r="G1398" s="14" t="s">
        <v>6092</v>
      </c>
      <c r="H1398" s="14" t="s">
        <v>2181</v>
      </c>
      <c r="I1398" s="14"/>
      <c r="J1398" s="14" t="s">
        <v>2181</v>
      </c>
      <c r="K1398" s="14" t="s">
        <v>6236</v>
      </c>
      <c r="L1398" s="14" t="s">
        <v>6237</v>
      </c>
      <c r="M1398" s="13" t="s">
        <v>6247</v>
      </c>
    </row>
    <row r="1399" spans="1:13" x14ac:dyDescent="0.25">
      <c r="A1399" s="16" t="s">
        <v>1311</v>
      </c>
      <c r="B1399" s="14" t="s">
        <v>6248</v>
      </c>
      <c r="C1399" s="14" t="s">
        <v>2177</v>
      </c>
      <c r="D1399" s="14" t="s">
        <v>6249</v>
      </c>
      <c r="E1399" s="14" t="s">
        <v>6250</v>
      </c>
      <c r="F1399" s="14" t="s">
        <v>6091</v>
      </c>
      <c r="G1399" s="14" t="s">
        <v>6092</v>
      </c>
      <c r="H1399" s="14" t="s">
        <v>2181</v>
      </c>
      <c r="I1399" s="14"/>
      <c r="J1399" s="14" t="s">
        <v>2181</v>
      </c>
      <c r="K1399" s="14" t="s">
        <v>6251</v>
      </c>
      <c r="L1399" s="14" t="s">
        <v>6237</v>
      </c>
      <c r="M1399" s="13" t="s">
        <v>1312</v>
      </c>
    </row>
    <row r="1400" spans="1:13" x14ac:dyDescent="0.25">
      <c r="A1400" s="16" t="s">
        <v>6252</v>
      </c>
      <c r="B1400" s="14" t="s">
        <v>6253</v>
      </c>
      <c r="C1400" s="14" t="s">
        <v>2177</v>
      </c>
      <c r="D1400" s="14" t="s">
        <v>6254</v>
      </c>
      <c r="E1400" s="14" t="s">
        <v>6255</v>
      </c>
      <c r="F1400" s="14" t="s">
        <v>6091</v>
      </c>
      <c r="G1400" s="14" t="s">
        <v>6092</v>
      </c>
      <c r="H1400" s="14" t="s">
        <v>2181</v>
      </c>
      <c r="I1400" s="14"/>
      <c r="J1400" s="14" t="s">
        <v>2181</v>
      </c>
      <c r="K1400" s="14" t="s">
        <v>6256</v>
      </c>
      <c r="L1400" s="14" t="s">
        <v>6237</v>
      </c>
      <c r="M1400" s="13" t="s">
        <v>6257</v>
      </c>
    </row>
    <row r="1401" spans="1:13" x14ac:dyDescent="0.25">
      <c r="A1401" s="16" t="s">
        <v>6258</v>
      </c>
      <c r="B1401" s="14" t="s">
        <v>6259</v>
      </c>
      <c r="C1401" s="14" t="s">
        <v>2177</v>
      </c>
      <c r="D1401" s="14" t="s">
        <v>6260</v>
      </c>
      <c r="E1401" s="14" t="s">
        <v>6261</v>
      </c>
      <c r="F1401" s="14" t="s">
        <v>6091</v>
      </c>
      <c r="G1401" s="14" t="s">
        <v>6092</v>
      </c>
      <c r="H1401" s="14" t="s">
        <v>2181</v>
      </c>
      <c r="I1401" s="14"/>
      <c r="J1401" s="14" t="s">
        <v>2181</v>
      </c>
      <c r="K1401" s="14" t="s">
        <v>6262</v>
      </c>
      <c r="L1401" s="14" t="s">
        <v>6237</v>
      </c>
      <c r="M1401" s="13" t="s">
        <v>6263</v>
      </c>
    </row>
    <row r="1402" spans="1:13" x14ac:dyDescent="0.25">
      <c r="A1402" s="16" t="s">
        <v>6264</v>
      </c>
      <c r="B1402" s="14" t="s">
        <v>6265</v>
      </c>
      <c r="C1402" s="14" t="s">
        <v>2177</v>
      </c>
      <c r="D1402" s="14" t="s">
        <v>6266</v>
      </c>
      <c r="E1402" s="14" t="s">
        <v>6267</v>
      </c>
      <c r="F1402" s="14" t="s">
        <v>2180</v>
      </c>
      <c r="G1402" s="14" t="s">
        <v>2180</v>
      </c>
      <c r="H1402" s="14" t="s">
        <v>2181</v>
      </c>
      <c r="I1402" s="14" t="s">
        <v>6268</v>
      </c>
      <c r="J1402" s="14" t="s">
        <v>2181</v>
      </c>
      <c r="K1402" s="14" t="s">
        <v>6269</v>
      </c>
      <c r="L1402" s="14" t="s">
        <v>6270</v>
      </c>
      <c r="M1402" s="13" t="s">
        <v>6271</v>
      </c>
    </row>
    <row r="1403" spans="1:13" x14ac:dyDescent="0.25">
      <c r="A1403" s="16" t="s">
        <v>570</v>
      </c>
      <c r="B1403" s="14" t="s">
        <v>6272</v>
      </c>
      <c r="C1403" s="14" t="s">
        <v>2177</v>
      </c>
      <c r="D1403" s="14" t="s">
        <v>6273</v>
      </c>
      <c r="E1403" s="14" t="s">
        <v>6274</v>
      </c>
      <c r="F1403" s="14" t="s">
        <v>6091</v>
      </c>
      <c r="G1403" s="14" t="s">
        <v>6092</v>
      </c>
      <c r="H1403" s="14" t="s">
        <v>2181</v>
      </c>
      <c r="I1403" s="14"/>
      <c r="J1403" s="14" t="s">
        <v>2181</v>
      </c>
      <c r="K1403" s="14" t="s">
        <v>6275</v>
      </c>
      <c r="L1403" s="14" t="s">
        <v>6276</v>
      </c>
      <c r="M1403" s="13" t="s">
        <v>1313</v>
      </c>
    </row>
    <row r="1404" spans="1:13" x14ac:dyDescent="0.25">
      <c r="A1404" s="16" t="s">
        <v>6277</v>
      </c>
      <c r="B1404" s="14" t="s">
        <v>6278</v>
      </c>
      <c r="C1404" s="14" t="s">
        <v>2177</v>
      </c>
      <c r="D1404" s="14" t="s">
        <v>6273</v>
      </c>
      <c r="E1404" s="14" t="s">
        <v>6274</v>
      </c>
      <c r="F1404" s="14" t="s">
        <v>6091</v>
      </c>
      <c r="G1404" s="14" t="s">
        <v>6092</v>
      </c>
      <c r="H1404" s="14" t="s">
        <v>2181</v>
      </c>
      <c r="I1404" s="14"/>
      <c r="J1404" s="14" t="s">
        <v>2181</v>
      </c>
      <c r="K1404" s="14" t="s">
        <v>6275</v>
      </c>
      <c r="L1404" s="14" t="s">
        <v>6276</v>
      </c>
      <c r="M1404" s="13" t="s">
        <v>6279</v>
      </c>
    </row>
    <row r="1405" spans="1:13" x14ac:dyDescent="0.25">
      <c r="A1405" s="16" t="s">
        <v>557</v>
      </c>
      <c r="B1405" s="14" t="s">
        <v>6280</v>
      </c>
      <c r="C1405" s="14" t="s">
        <v>2177</v>
      </c>
      <c r="D1405" s="14" t="s">
        <v>6281</v>
      </c>
      <c r="E1405" s="14" t="s">
        <v>6282</v>
      </c>
      <c r="F1405" s="14" t="s">
        <v>6091</v>
      </c>
      <c r="G1405" s="14" t="s">
        <v>6092</v>
      </c>
      <c r="H1405" s="14" t="s">
        <v>2181</v>
      </c>
      <c r="I1405" s="14"/>
      <c r="J1405" s="14" t="s">
        <v>2181</v>
      </c>
      <c r="K1405" s="14" t="s">
        <v>6283</v>
      </c>
      <c r="L1405" s="14" t="s">
        <v>6284</v>
      </c>
      <c r="M1405" s="13" t="s">
        <v>1314</v>
      </c>
    </row>
    <row r="1406" spans="1:13" x14ac:dyDescent="0.25">
      <c r="A1406" s="16" t="s">
        <v>6285</v>
      </c>
      <c r="B1406" s="14" t="s">
        <v>6286</v>
      </c>
      <c r="C1406" s="14" t="s">
        <v>2177</v>
      </c>
      <c r="D1406" s="14" t="s">
        <v>6281</v>
      </c>
      <c r="E1406" s="14" t="s">
        <v>6282</v>
      </c>
      <c r="F1406" s="14" t="s">
        <v>6091</v>
      </c>
      <c r="G1406" s="14" t="s">
        <v>6092</v>
      </c>
      <c r="H1406" s="14" t="s">
        <v>2181</v>
      </c>
      <c r="I1406" s="14"/>
      <c r="J1406" s="14" t="s">
        <v>2181</v>
      </c>
      <c r="K1406" s="14" t="s">
        <v>6283</v>
      </c>
      <c r="L1406" s="14" t="s">
        <v>6284</v>
      </c>
      <c r="M1406" s="13" t="s">
        <v>6287</v>
      </c>
    </row>
    <row r="1407" spans="1:13" x14ac:dyDescent="0.25">
      <c r="A1407" s="16" t="s">
        <v>246</v>
      </c>
      <c r="B1407" s="14" t="s">
        <v>6288</v>
      </c>
      <c r="C1407" s="14" t="s">
        <v>2177</v>
      </c>
      <c r="D1407" s="14" t="s">
        <v>6281</v>
      </c>
      <c r="E1407" s="14" t="s">
        <v>6282</v>
      </c>
      <c r="F1407" s="14" t="s">
        <v>6091</v>
      </c>
      <c r="G1407" s="14" t="s">
        <v>6092</v>
      </c>
      <c r="H1407" s="14" t="s">
        <v>2181</v>
      </c>
      <c r="I1407" s="14"/>
      <c r="J1407" s="14" t="s">
        <v>2181</v>
      </c>
      <c r="K1407" s="14" t="s">
        <v>6283</v>
      </c>
      <c r="L1407" s="14" t="s">
        <v>6284</v>
      </c>
      <c r="M1407" s="13" t="s">
        <v>1316</v>
      </c>
    </row>
    <row r="1408" spans="1:13" x14ac:dyDescent="0.25">
      <c r="A1408" s="16" t="s">
        <v>1318</v>
      </c>
      <c r="B1408" s="14" t="s">
        <v>6289</v>
      </c>
      <c r="C1408" s="14" t="s">
        <v>2177</v>
      </c>
      <c r="D1408" s="14" t="s">
        <v>6281</v>
      </c>
      <c r="E1408" s="14" t="s">
        <v>6282</v>
      </c>
      <c r="F1408" s="14" t="s">
        <v>6091</v>
      </c>
      <c r="G1408" s="14" t="s">
        <v>6092</v>
      </c>
      <c r="H1408" s="14" t="s">
        <v>2181</v>
      </c>
      <c r="I1408" s="14"/>
      <c r="J1408" s="14" t="s">
        <v>2181</v>
      </c>
      <c r="K1408" s="14" t="s">
        <v>6283</v>
      </c>
      <c r="L1408" s="14" t="s">
        <v>6284</v>
      </c>
      <c r="M1408" s="13" t="s">
        <v>1319</v>
      </c>
    </row>
    <row r="1409" spans="1:13" x14ac:dyDescent="0.25">
      <c r="A1409" s="16" t="s">
        <v>1320</v>
      </c>
      <c r="B1409" s="14" t="s">
        <v>6290</v>
      </c>
      <c r="C1409" s="14" t="s">
        <v>2177</v>
      </c>
      <c r="D1409" s="14" t="s">
        <v>6281</v>
      </c>
      <c r="E1409" s="14" t="s">
        <v>6282</v>
      </c>
      <c r="F1409" s="14" t="s">
        <v>6091</v>
      </c>
      <c r="G1409" s="14" t="s">
        <v>6092</v>
      </c>
      <c r="H1409" s="14" t="s">
        <v>2181</v>
      </c>
      <c r="I1409" s="14"/>
      <c r="J1409" s="14" t="s">
        <v>2181</v>
      </c>
      <c r="K1409" s="14" t="s">
        <v>6283</v>
      </c>
      <c r="L1409" s="14" t="s">
        <v>6284</v>
      </c>
      <c r="M1409" s="13" t="s">
        <v>1322</v>
      </c>
    </row>
    <row r="1410" spans="1:13" x14ac:dyDescent="0.25">
      <c r="A1410" s="16" t="s">
        <v>2076</v>
      </c>
      <c r="B1410" s="14" t="s">
        <v>6291</v>
      </c>
      <c r="C1410" s="14" t="s">
        <v>2177</v>
      </c>
      <c r="D1410" s="14" t="s">
        <v>6292</v>
      </c>
      <c r="E1410" s="14" t="s">
        <v>6293</v>
      </c>
      <c r="F1410" s="14" t="s">
        <v>6091</v>
      </c>
      <c r="G1410" s="14" t="s">
        <v>6092</v>
      </c>
      <c r="H1410" s="14" t="s">
        <v>2181</v>
      </c>
      <c r="I1410" s="14"/>
      <c r="J1410" s="14" t="s">
        <v>2181</v>
      </c>
      <c r="K1410" s="14" t="s">
        <v>6294</v>
      </c>
      <c r="L1410" s="14" t="s">
        <v>6284</v>
      </c>
      <c r="M1410" s="13" t="s">
        <v>6295</v>
      </c>
    </row>
    <row r="1411" spans="1:13" x14ac:dyDescent="0.25">
      <c r="A1411" s="16" t="s">
        <v>2078</v>
      </c>
      <c r="B1411" s="14" t="s">
        <v>6296</v>
      </c>
      <c r="C1411" s="14" t="s">
        <v>2177</v>
      </c>
      <c r="D1411" s="14" t="s">
        <v>6297</v>
      </c>
      <c r="E1411" s="14" t="s">
        <v>6298</v>
      </c>
      <c r="F1411" s="14" t="s">
        <v>6091</v>
      </c>
      <c r="G1411" s="14" t="s">
        <v>6092</v>
      </c>
      <c r="H1411" s="14" t="s">
        <v>2181</v>
      </c>
      <c r="I1411" s="14"/>
      <c r="J1411" s="14" t="s">
        <v>2181</v>
      </c>
      <c r="K1411" s="14" t="s">
        <v>6299</v>
      </c>
      <c r="L1411" s="14" t="s">
        <v>6284</v>
      </c>
      <c r="M1411" s="13" t="s">
        <v>6300</v>
      </c>
    </row>
    <row r="1412" spans="1:13" x14ac:dyDescent="0.25">
      <c r="A1412" s="16" t="s">
        <v>6301</v>
      </c>
      <c r="B1412" s="14" t="s">
        <v>6302</v>
      </c>
      <c r="C1412" s="14" t="s">
        <v>2177</v>
      </c>
      <c r="D1412" s="14" t="s">
        <v>6281</v>
      </c>
      <c r="E1412" s="14" t="s">
        <v>6282</v>
      </c>
      <c r="F1412" s="14" t="s">
        <v>6091</v>
      </c>
      <c r="G1412" s="14" t="s">
        <v>6092</v>
      </c>
      <c r="H1412" s="14" t="s">
        <v>2181</v>
      </c>
      <c r="I1412" s="14"/>
      <c r="J1412" s="14" t="s">
        <v>2181</v>
      </c>
      <c r="K1412" s="14" t="s">
        <v>6283</v>
      </c>
      <c r="L1412" s="14" t="s">
        <v>6284</v>
      </c>
      <c r="M1412" s="13" t="s">
        <v>6303</v>
      </c>
    </row>
    <row r="1413" spans="1:13" x14ac:dyDescent="0.25">
      <c r="A1413" s="16" t="s">
        <v>6304</v>
      </c>
      <c r="B1413" s="14" t="s">
        <v>6305</v>
      </c>
      <c r="C1413" s="14" t="s">
        <v>2177</v>
      </c>
      <c r="D1413" s="14" t="s">
        <v>6281</v>
      </c>
      <c r="E1413" s="14" t="s">
        <v>6282</v>
      </c>
      <c r="F1413" s="14" t="s">
        <v>6091</v>
      </c>
      <c r="G1413" s="14" t="s">
        <v>6092</v>
      </c>
      <c r="H1413" s="14" t="s">
        <v>2181</v>
      </c>
      <c r="I1413" s="14"/>
      <c r="J1413" s="14" t="s">
        <v>2181</v>
      </c>
      <c r="K1413" s="14" t="s">
        <v>6283</v>
      </c>
      <c r="L1413" s="14" t="s">
        <v>6284</v>
      </c>
      <c r="M1413" s="13" t="s">
        <v>6306</v>
      </c>
    </row>
    <row r="1414" spans="1:13" x14ac:dyDescent="0.25">
      <c r="A1414" s="16" t="s">
        <v>2080</v>
      </c>
      <c r="B1414" s="14" t="s">
        <v>6307</v>
      </c>
      <c r="C1414" s="14" t="s">
        <v>2177</v>
      </c>
      <c r="D1414" s="14" t="s">
        <v>6308</v>
      </c>
      <c r="E1414" s="14" t="s">
        <v>6309</v>
      </c>
      <c r="F1414" s="14" t="s">
        <v>6091</v>
      </c>
      <c r="G1414" s="14" t="s">
        <v>6092</v>
      </c>
      <c r="H1414" s="14" t="s">
        <v>2181</v>
      </c>
      <c r="I1414" s="14"/>
      <c r="J1414" s="14" t="s">
        <v>2181</v>
      </c>
      <c r="K1414" s="14" t="s">
        <v>6310</v>
      </c>
      <c r="L1414" s="14" t="s">
        <v>6284</v>
      </c>
      <c r="M1414" s="13" t="s">
        <v>6311</v>
      </c>
    </row>
    <row r="1415" spans="1:13" x14ac:dyDescent="0.25">
      <c r="A1415" s="16" t="s">
        <v>573</v>
      </c>
      <c r="B1415" s="14" t="s">
        <v>6312</v>
      </c>
      <c r="C1415" s="14" t="s">
        <v>2177</v>
      </c>
      <c r="D1415" s="14" t="s">
        <v>6313</v>
      </c>
      <c r="E1415" s="14" t="s">
        <v>6314</v>
      </c>
      <c r="F1415" s="14" t="s">
        <v>6091</v>
      </c>
      <c r="G1415" s="14" t="s">
        <v>6092</v>
      </c>
      <c r="H1415" s="14" t="s">
        <v>2181</v>
      </c>
      <c r="I1415" s="14"/>
      <c r="J1415" s="14" t="s">
        <v>2181</v>
      </c>
      <c r="K1415" s="14" t="s">
        <v>6315</v>
      </c>
      <c r="L1415" s="14" t="s">
        <v>6316</v>
      </c>
      <c r="M1415" s="13" t="s">
        <v>1325</v>
      </c>
    </row>
    <row r="1416" spans="1:13" x14ac:dyDescent="0.25">
      <c r="A1416" s="16" t="s">
        <v>6317</v>
      </c>
      <c r="B1416" s="14" t="s">
        <v>6318</v>
      </c>
      <c r="C1416" s="14" t="s">
        <v>2177</v>
      </c>
      <c r="D1416" s="14" t="s">
        <v>6313</v>
      </c>
      <c r="E1416" s="14" t="s">
        <v>6314</v>
      </c>
      <c r="F1416" s="14" t="s">
        <v>6091</v>
      </c>
      <c r="G1416" s="14" t="s">
        <v>6092</v>
      </c>
      <c r="H1416" s="14" t="s">
        <v>2181</v>
      </c>
      <c r="I1416" s="14"/>
      <c r="J1416" s="14" t="s">
        <v>2181</v>
      </c>
      <c r="K1416" s="14" t="s">
        <v>6315</v>
      </c>
      <c r="L1416" s="14" t="s">
        <v>6316</v>
      </c>
      <c r="M1416" s="13" t="s">
        <v>6319</v>
      </c>
    </row>
    <row r="1417" spans="1:13" x14ac:dyDescent="0.25">
      <c r="A1417" s="16" t="s">
        <v>6320</v>
      </c>
      <c r="B1417" s="14" t="s">
        <v>6321</v>
      </c>
      <c r="C1417" s="14" t="s">
        <v>2177</v>
      </c>
      <c r="D1417" s="14" t="s">
        <v>6313</v>
      </c>
      <c r="E1417" s="14" t="s">
        <v>6314</v>
      </c>
      <c r="F1417" s="14" t="s">
        <v>6091</v>
      </c>
      <c r="G1417" s="14" t="s">
        <v>6092</v>
      </c>
      <c r="H1417" s="14" t="s">
        <v>2181</v>
      </c>
      <c r="I1417" s="14"/>
      <c r="J1417" s="14" t="s">
        <v>2181</v>
      </c>
      <c r="K1417" s="14" t="s">
        <v>6315</v>
      </c>
      <c r="L1417" s="14" t="s">
        <v>6316</v>
      </c>
      <c r="M1417" s="13" t="s">
        <v>6322</v>
      </c>
    </row>
    <row r="1418" spans="1:13" x14ac:dyDescent="0.25">
      <c r="A1418" s="16" t="s">
        <v>610</v>
      </c>
      <c r="B1418" s="14" t="s">
        <v>6323</v>
      </c>
      <c r="C1418" s="14" t="s">
        <v>2177</v>
      </c>
      <c r="D1418" s="14" t="s">
        <v>6324</v>
      </c>
      <c r="E1418" s="14" t="s">
        <v>6325</v>
      </c>
      <c r="F1418" s="14" t="s">
        <v>6326</v>
      </c>
      <c r="G1418" s="14" t="s">
        <v>6326</v>
      </c>
      <c r="H1418" s="14" t="s">
        <v>2181</v>
      </c>
      <c r="I1418" s="14"/>
      <c r="J1418" s="14" t="s">
        <v>2181</v>
      </c>
      <c r="K1418" s="14" t="s">
        <v>6327</v>
      </c>
      <c r="L1418" s="14" t="s">
        <v>6328</v>
      </c>
      <c r="M1418" s="13" t="s">
        <v>1261</v>
      </c>
    </row>
    <row r="1419" spans="1:13" x14ac:dyDescent="0.25">
      <c r="A1419" s="16" t="s">
        <v>1262</v>
      </c>
      <c r="B1419" s="14" t="s">
        <v>6329</v>
      </c>
      <c r="C1419" s="14" t="s">
        <v>2177</v>
      </c>
      <c r="D1419" s="14" t="s">
        <v>6324</v>
      </c>
      <c r="E1419" s="14" t="s">
        <v>6325</v>
      </c>
      <c r="F1419" s="14" t="s">
        <v>6326</v>
      </c>
      <c r="G1419" s="14" t="s">
        <v>6326</v>
      </c>
      <c r="H1419" s="14" t="s">
        <v>2181</v>
      </c>
      <c r="I1419" s="14"/>
      <c r="J1419" s="14" t="s">
        <v>2181</v>
      </c>
      <c r="K1419" s="14" t="s">
        <v>6327</v>
      </c>
      <c r="L1419" s="14" t="s">
        <v>6328</v>
      </c>
      <c r="M1419" s="13" t="s">
        <v>1263</v>
      </c>
    </row>
    <row r="1420" spans="1:13" x14ac:dyDescent="0.25">
      <c r="A1420" s="16" t="s">
        <v>1264</v>
      </c>
      <c r="B1420" s="14" t="s">
        <v>6330</v>
      </c>
      <c r="C1420" s="14" t="s">
        <v>2177</v>
      </c>
      <c r="D1420" s="14" t="s">
        <v>6324</v>
      </c>
      <c r="E1420" s="14" t="s">
        <v>6325</v>
      </c>
      <c r="F1420" s="14" t="s">
        <v>6326</v>
      </c>
      <c r="G1420" s="14" t="s">
        <v>6326</v>
      </c>
      <c r="H1420" s="14" t="s">
        <v>2181</v>
      </c>
      <c r="I1420" s="14"/>
      <c r="J1420" s="14" t="s">
        <v>2181</v>
      </c>
      <c r="K1420" s="14" t="s">
        <v>6327</v>
      </c>
      <c r="L1420" s="14" t="s">
        <v>6328</v>
      </c>
      <c r="M1420" s="13" t="s">
        <v>1266</v>
      </c>
    </row>
    <row r="1421" spans="1:13" x14ac:dyDescent="0.25">
      <c r="A1421" s="16" t="s">
        <v>1267</v>
      </c>
      <c r="B1421" s="14" t="s">
        <v>6331</v>
      </c>
      <c r="C1421" s="14" t="s">
        <v>2177</v>
      </c>
      <c r="D1421" s="14" t="s">
        <v>6324</v>
      </c>
      <c r="E1421" s="14" t="s">
        <v>6325</v>
      </c>
      <c r="F1421" s="14" t="s">
        <v>6326</v>
      </c>
      <c r="G1421" s="14" t="s">
        <v>6326</v>
      </c>
      <c r="H1421" s="14" t="s">
        <v>2181</v>
      </c>
      <c r="I1421" s="14"/>
      <c r="J1421" s="14" t="s">
        <v>2181</v>
      </c>
      <c r="K1421" s="14" t="s">
        <v>6327</v>
      </c>
      <c r="L1421" s="14" t="s">
        <v>6328</v>
      </c>
      <c r="M1421" s="13" t="s">
        <v>1268</v>
      </c>
    </row>
    <row r="1422" spans="1:13" x14ac:dyDescent="0.25">
      <c r="A1422" s="16" t="s">
        <v>231</v>
      </c>
      <c r="B1422" s="14" t="s">
        <v>6332</v>
      </c>
      <c r="C1422" s="14" t="s">
        <v>2177</v>
      </c>
      <c r="D1422" s="14" t="s">
        <v>6324</v>
      </c>
      <c r="E1422" s="14" t="s">
        <v>6325</v>
      </c>
      <c r="F1422" s="14" t="s">
        <v>6326</v>
      </c>
      <c r="G1422" s="14" t="s">
        <v>6326</v>
      </c>
      <c r="H1422" s="14" t="s">
        <v>2181</v>
      </c>
      <c r="I1422" s="14"/>
      <c r="J1422" s="14" t="s">
        <v>2181</v>
      </c>
      <c r="K1422" s="14" t="s">
        <v>6327</v>
      </c>
      <c r="L1422" s="14" t="s">
        <v>6328</v>
      </c>
      <c r="M1422" s="13" t="s">
        <v>1269</v>
      </c>
    </row>
    <row r="1423" spans="1:13" x14ac:dyDescent="0.25">
      <c r="A1423" s="16" t="s">
        <v>6333</v>
      </c>
      <c r="B1423" s="14" t="s">
        <v>6334</v>
      </c>
      <c r="C1423" s="14" t="s">
        <v>2177</v>
      </c>
      <c r="D1423" s="14" t="s">
        <v>6324</v>
      </c>
      <c r="E1423" s="14" t="s">
        <v>6325</v>
      </c>
      <c r="F1423" s="14" t="s">
        <v>6326</v>
      </c>
      <c r="G1423" s="14" t="s">
        <v>6326</v>
      </c>
      <c r="H1423" s="14" t="s">
        <v>2181</v>
      </c>
      <c r="I1423" s="14"/>
      <c r="J1423" s="14" t="s">
        <v>2181</v>
      </c>
      <c r="K1423" s="14" t="s">
        <v>6327</v>
      </c>
      <c r="L1423" s="14" t="s">
        <v>6328</v>
      </c>
      <c r="M1423" s="13" t="s">
        <v>6335</v>
      </c>
    </row>
    <row r="1424" spans="1:13" x14ac:dyDescent="0.25">
      <c r="A1424" s="16" t="s">
        <v>6336</v>
      </c>
      <c r="B1424" s="14" t="s">
        <v>6337</v>
      </c>
      <c r="C1424" s="14" t="s">
        <v>2177</v>
      </c>
      <c r="D1424" s="14" t="s">
        <v>6324</v>
      </c>
      <c r="E1424" s="14" t="s">
        <v>6325</v>
      </c>
      <c r="F1424" s="14" t="s">
        <v>6326</v>
      </c>
      <c r="G1424" s="14" t="s">
        <v>6326</v>
      </c>
      <c r="H1424" s="14" t="s">
        <v>2181</v>
      </c>
      <c r="I1424" s="14"/>
      <c r="J1424" s="14" t="s">
        <v>2181</v>
      </c>
      <c r="K1424" s="14" t="s">
        <v>6327</v>
      </c>
      <c r="L1424" s="14" t="s">
        <v>6328</v>
      </c>
      <c r="M1424" s="13" t="s">
        <v>6338</v>
      </c>
    </row>
    <row r="1425" spans="1:13" x14ac:dyDescent="0.25">
      <c r="A1425" s="16" t="s">
        <v>6339</v>
      </c>
      <c r="B1425" s="14" t="s">
        <v>6340</v>
      </c>
      <c r="C1425" s="14" t="s">
        <v>2177</v>
      </c>
      <c r="D1425" s="14" t="s">
        <v>6324</v>
      </c>
      <c r="E1425" s="14" t="s">
        <v>6325</v>
      </c>
      <c r="F1425" s="14" t="s">
        <v>6326</v>
      </c>
      <c r="G1425" s="14" t="s">
        <v>6326</v>
      </c>
      <c r="H1425" s="14" t="s">
        <v>2181</v>
      </c>
      <c r="I1425" s="14"/>
      <c r="J1425" s="14" t="s">
        <v>2181</v>
      </c>
      <c r="K1425" s="14" t="s">
        <v>6327</v>
      </c>
      <c r="L1425" s="14" t="s">
        <v>6328</v>
      </c>
      <c r="M1425" s="13" t="s">
        <v>6341</v>
      </c>
    </row>
    <row r="1426" spans="1:13" x14ac:dyDescent="0.25">
      <c r="A1426" s="16" t="s">
        <v>6342</v>
      </c>
      <c r="B1426" s="14" t="s">
        <v>6343</v>
      </c>
      <c r="C1426" s="14" t="s">
        <v>2177</v>
      </c>
      <c r="D1426" s="14" t="s">
        <v>6324</v>
      </c>
      <c r="E1426" s="14" t="s">
        <v>6325</v>
      </c>
      <c r="F1426" s="14" t="s">
        <v>6326</v>
      </c>
      <c r="G1426" s="14" t="s">
        <v>6326</v>
      </c>
      <c r="H1426" s="14" t="s">
        <v>2181</v>
      </c>
      <c r="I1426" s="14"/>
      <c r="J1426" s="14" t="s">
        <v>2181</v>
      </c>
      <c r="K1426" s="14" t="s">
        <v>6327</v>
      </c>
      <c r="L1426" s="14" t="s">
        <v>6328</v>
      </c>
      <c r="M1426" s="13" t="s">
        <v>6344</v>
      </c>
    </row>
    <row r="1427" spans="1:13" x14ac:dyDescent="0.25">
      <c r="A1427" s="16" t="s">
        <v>6345</v>
      </c>
      <c r="B1427" s="14" t="s">
        <v>6346</v>
      </c>
      <c r="C1427" s="14" t="s">
        <v>2177</v>
      </c>
      <c r="D1427" s="14" t="s">
        <v>6347</v>
      </c>
      <c r="E1427" s="14" t="s">
        <v>6348</v>
      </c>
      <c r="F1427" s="14" t="s">
        <v>6326</v>
      </c>
      <c r="G1427" s="14" t="s">
        <v>6326</v>
      </c>
      <c r="H1427" s="14" t="s">
        <v>2181</v>
      </c>
      <c r="I1427" s="14"/>
      <c r="J1427" s="14" t="s">
        <v>2181</v>
      </c>
      <c r="K1427" s="14" t="s">
        <v>6349</v>
      </c>
      <c r="L1427" s="14" t="s">
        <v>6328</v>
      </c>
      <c r="M1427" s="13" t="s">
        <v>6350</v>
      </c>
    </row>
    <row r="1428" spans="1:13" x14ac:dyDescent="0.25">
      <c r="A1428" s="16" t="s">
        <v>617</v>
      </c>
      <c r="B1428" s="14" t="s">
        <v>6351</v>
      </c>
      <c r="C1428" s="14" t="s">
        <v>2177</v>
      </c>
      <c r="D1428" s="14" t="s">
        <v>6352</v>
      </c>
      <c r="E1428" s="14" t="s">
        <v>6353</v>
      </c>
      <c r="F1428" s="14" t="s">
        <v>6354</v>
      </c>
      <c r="G1428" s="14" t="s">
        <v>6354</v>
      </c>
      <c r="H1428" s="14" t="s">
        <v>2181</v>
      </c>
      <c r="I1428" s="14"/>
      <c r="J1428" s="14" t="s">
        <v>2181</v>
      </c>
      <c r="K1428" s="14" t="s">
        <v>6355</v>
      </c>
      <c r="L1428" s="14" t="s">
        <v>6356</v>
      </c>
      <c r="M1428" s="13" t="s">
        <v>1328</v>
      </c>
    </row>
    <row r="1429" spans="1:13" x14ac:dyDescent="0.25">
      <c r="A1429" s="16" t="s">
        <v>1329</v>
      </c>
      <c r="B1429" s="14" t="s">
        <v>6357</v>
      </c>
      <c r="C1429" s="14" t="s">
        <v>2177</v>
      </c>
      <c r="D1429" s="14" t="s">
        <v>6352</v>
      </c>
      <c r="E1429" s="14" t="s">
        <v>6353</v>
      </c>
      <c r="F1429" s="14" t="s">
        <v>6354</v>
      </c>
      <c r="G1429" s="14" t="s">
        <v>6354</v>
      </c>
      <c r="H1429" s="14" t="s">
        <v>2181</v>
      </c>
      <c r="I1429" s="14"/>
      <c r="J1429" s="14" t="s">
        <v>2181</v>
      </c>
      <c r="K1429" s="14" t="s">
        <v>6355</v>
      </c>
      <c r="L1429" s="14" t="s">
        <v>6356</v>
      </c>
      <c r="M1429" s="13" t="s">
        <v>1330</v>
      </c>
    </row>
    <row r="1430" spans="1:13" x14ac:dyDescent="0.25">
      <c r="A1430" s="16" t="s">
        <v>248</v>
      </c>
      <c r="B1430" s="14" t="s">
        <v>6358</v>
      </c>
      <c r="C1430" s="14" t="s">
        <v>2177</v>
      </c>
      <c r="D1430" s="14" t="s">
        <v>6352</v>
      </c>
      <c r="E1430" s="14" t="s">
        <v>6353</v>
      </c>
      <c r="F1430" s="14" t="s">
        <v>6354</v>
      </c>
      <c r="G1430" s="14" t="s">
        <v>6354</v>
      </c>
      <c r="H1430" s="14" t="s">
        <v>2181</v>
      </c>
      <c r="I1430" s="14"/>
      <c r="J1430" s="14" t="s">
        <v>2181</v>
      </c>
      <c r="K1430" s="14" t="s">
        <v>6355</v>
      </c>
      <c r="L1430" s="14" t="s">
        <v>6356</v>
      </c>
      <c r="M1430" s="13" t="s">
        <v>1332</v>
      </c>
    </row>
    <row r="1431" spans="1:13" x14ac:dyDescent="0.25">
      <c r="A1431" s="16" t="s">
        <v>1333</v>
      </c>
      <c r="B1431" s="14" t="s">
        <v>6359</v>
      </c>
      <c r="C1431" s="14" t="s">
        <v>2177</v>
      </c>
      <c r="D1431" s="14" t="s">
        <v>6352</v>
      </c>
      <c r="E1431" s="14" t="s">
        <v>6353</v>
      </c>
      <c r="F1431" s="14" t="s">
        <v>6354</v>
      </c>
      <c r="G1431" s="14" t="s">
        <v>6354</v>
      </c>
      <c r="H1431" s="14" t="s">
        <v>2181</v>
      </c>
      <c r="I1431" s="14"/>
      <c r="J1431" s="14" t="s">
        <v>2181</v>
      </c>
      <c r="K1431" s="14" t="s">
        <v>6355</v>
      </c>
      <c r="L1431" s="14" t="s">
        <v>6356</v>
      </c>
      <c r="M1431" s="13" t="s">
        <v>1334</v>
      </c>
    </row>
    <row r="1432" spans="1:13" x14ac:dyDescent="0.25">
      <c r="A1432" s="16" t="s">
        <v>1335</v>
      </c>
      <c r="B1432" s="14" t="s">
        <v>6360</v>
      </c>
      <c r="C1432" s="14" t="s">
        <v>2177</v>
      </c>
      <c r="D1432" s="14" t="s">
        <v>6361</v>
      </c>
      <c r="E1432" s="14" t="s">
        <v>6362</v>
      </c>
      <c r="F1432" s="14" t="s">
        <v>6354</v>
      </c>
      <c r="G1432" s="14" t="s">
        <v>6354</v>
      </c>
      <c r="H1432" s="14" t="s">
        <v>2181</v>
      </c>
      <c r="I1432" s="14"/>
      <c r="J1432" s="14" t="s">
        <v>2181</v>
      </c>
      <c r="K1432" s="14" t="s">
        <v>6363</v>
      </c>
      <c r="L1432" s="14" t="s">
        <v>6356</v>
      </c>
      <c r="M1432" s="13" t="s">
        <v>1336</v>
      </c>
    </row>
    <row r="1433" spans="1:13" x14ac:dyDescent="0.25">
      <c r="A1433" s="16" t="s">
        <v>6364</v>
      </c>
      <c r="B1433" s="14" t="s">
        <v>6365</v>
      </c>
      <c r="C1433" s="14" t="s">
        <v>2177</v>
      </c>
      <c r="D1433" s="14" t="s">
        <v>6366</v>
      </c>
      <c r="E1433" s="14" t="s">
        <v>6367</v>
      </c>
      <c r="F1433" s="14" t="s">
        <v>6354</v>
      </c>
      <c r="G1433" s="14" t="s">
        <v>6354</v>
      </c>
      <c r="H1433" s="14" t="s">
        <v>2181</v>
      </c>
      <c r="I1433" s="14"/>
      <c r="J1433" s="14" t="s">
        <v>2181</v>
      </c>
      <c r="K1433" s="14" t="s">
        <v>6368</v>
      </c>
      <c r="L1433" s="14" t="s">
        <v>6356</v>
      </c>
      <c r="M1433" s="13" t="s">
        <v>6369</v>
      </c>
    </row>
    <row r="1434" spans="1:13" x14ac:dyDescent="0.25">
      <c r="A1434" s="16" t="s">
        <v>1337</v>
      </c>
      <c r="B1434" s="14" t="s">
        <v>6370</v>
      </c>
      <c r="C1434" s="14" t="s">
        <v>2177</v>
      </c>
      <c r="D1434" s="14" t="s">
        <v>6371</v>
      </c>
      <c r="E1434" s="14" t="s">
        <v>6372</v>
      </c>
      <c r="F1434" s="14" t="s">
        <v>6354</v>
      </c>
      <c r="G1434" s="14" t="s">
        <v>6354</v>
      </c>
      <c r="H1434" s="14" t="s">
        <v>2181</v>
      </c>
      <c r="I1434" s="14"/>
      <c r="J1434" s="14" t="s">
        <v>2181</v>
      </c>
      <c r="K1434" s="14" t="s">
        <v>6373</v>
      </c>
      <c r="L1434" s="14" t="s">
        <v>6356</v>
      </c>
      <c r="M1434" s="13" t="s">
        <v>1338</v>
      </c>
    </row>
    <row r="1435" spans="1:13" x14ac:dyDescent="0.25">
      <c r="A1435" s="16" t="s">
        <v>1339</v>
      </c>
      <c r="B1435" s="14" t="s">
        <v>6374</v>
      </c>
      <c r="C1435" s="14" t="s">
        <v>2177</v>
      </c>
      <c r="D1435" s="14" t="s">
        <v>6371</v>
      </c>
      <c r="E1435" s="14" t="s">
        <v>6372</v>
      </c>
      <c r="F1435" s="14" t="s">
        <v>6354</v>
      </c>
      <c r="G1435" s="14" t="s">
        <v>6354</v>
      </c>
      <c r="H1435" s="14" t="s">
        <v>2181</v>
      </c>
      <c r="I1435" s="14"/>
      <c r="J1435" s="14" t="s">
        <v>2181</v>
      </c>
      <c r="K1435" s="14" t="s">
        <v>6373</v>
      </c>
      <c r="L1435" s="14" t="s">
        <v>6356</v>
      </c>
      <c r="M1435" s="13" t="s">
        <v>1340</v>
      </c>
    </row>
    <row r="1436" spans="1:13" x14ac:dyDescent="0.25">
      <c r="A1436" s="16" t="s">
        <v>1341</v>
      </c>
      <c r="B1436" s="14" t="s">
        <v>6375</v>
      </c>
      <c r="C1436" s="14" t="s">
        <v>2177</v>
      </c>
      <c r="D1436" s="14" t="s">
        <v>6371</v>
      </c>
      <c r="E1436" s="14" t="s">
        <v>6372</v>
      </c>
      <c r="F1436" s="14" t="s">
        <v>6354</v>
      </c>
      <c r="G1436" s="14" t="s">
        <v>6354</v>
      </c>
      <c r="H1436" s="14" t="s">
        <v>2181</v>
      </c>
      <c r="I1436" s="14"/>
      <c r="J1436" s="14" t="s">
        <v>2181</v>
      </c>
      <c r="K1436" s="14" t="s">
        <v>6373</v>
      </c>
      <c r="L1436" s="14" t="s">
        <v>6356</v>
      </c>
      <c r="M1436" s="13" t="s">
        <v>1342</v>
      </c>
    </row>
    <row r="1437" spans="1:13" x14ac:dyDescent="0.25">
      <c r="A1437" s="16" t="s">
        <v>249</v>
      </c>
      <c r="B1437" s="14" t="s">
        <v>6376</v>
      </c>
      <c r="C1437" s="14" t="s">
        <v>2177</v>
      </c>
      <c r="D1437" s="14" t="s">
        <v>6371</v>
      </c>
      <c r="E1437" s="14" t="s">
        <v>6372</v>
      </c>
      <c r="F1437" s="14" t="s">
        <v>6354</v>
      </c>
      <c r="G1437" s="14" t="s">
        <v>6354</v>
      </c>
      <c r="H1437" s="14" t="s">
        <v>2181</v>
      </c>
      <c r="I1437" s="14"/>
      <c r="J1437" s="14" t="s">
        <v>2181</v>
      </c>
      <c r="K1437" s="14" t="s">
        <v>6373</v>
      </c>
      <c r="L1437" s="14" t="s">
        <v>6356</v>
      </c>
      <c r="M1437" s="13" t="s">
        <v>1343</v>
      </c>
    </row>
    <row r="1438" spans="1:13" x14ac:dyDescent="0.25">
      <c r="A1438" s="16" t="s">
        <v>6377</v>
      </c>
      <c r="B1438" s="14" t="s">
        <v>6378</v>
      </c>
      <c r="C1438" s="14" t="s">
        <v>2177</v>
      </c>
      <c r="D1438" s="14" t="s">
        <v>6371</v>
      </c>
      <c r="E1438" s="14" t="s">
        <v>6372</v>
      </c>
      <c r="F1438" s="14" t="s">
        <v>6354</v>
      </c>
      <c r="G1438" s="14" t="s">
        <v>6354</v>
      </c>
      <c r="H1438" s="14" t="s">
        <v>2181</v>
      </c>
      <c r="I1438" s="14"/>
      <c r="J1438" s="14" t="s">
        <v>2181</v>
      </c>
      <c r="K1438" s="14" t="s">
        <v>6373</v>
      </c>
      <c r="L1438" s="14" t="s">
        <v>6356</v>
      </c>
      <c r="M1438" s="13" t="s">
        <v>6379</v>
      </c>
    </row>
    <row r="1439" spans="1:13" x14ac:dyDescent="0.25">
      <c r="A1439" s="16" t="s">
        <v>2094</v>
      </c>
      <c r="B1439" s="14" t="s">
        <v>6380</v>
      </c>
      <c r="C1439" s="14" t="s">
        <v>2177</v>
      </c>
      <c r="D1439" s="14" t="s">
        <v>6381</v>
      </c>
      <c r="E1439" s="14" t="s">
        <v>6382</v>
      </c>
      <c r="F1439" s="14" t="s">
        <v>6354</v>
      </c>
      <c r="G1439" s="14" t="s">
        <v>6354</v>
      </c>
      <c r="H1439" s="14" t="s">
        <v>2181</v>
      </c>
      <c r="I1439" s="14"/>
      <c r="J1439" s="14" t="s">
        <v>2181</v>
      </c>
      <c r="K1439" s="14" t="s">
        <v>6383</v>
      </c>
      <c r="L1439" s="14" t="s">
        <v>6356</v>
      </c>
      <c r="M1439" s="13" t="s">
        <v>6384</v>
      </c>
    </row>
    <row r="1440" spans="1:13" x14ac:dyDescent="0.25">
      <c r="A1440" s="16" t="s">
        <v>1344</v>
      </c>
      <c r="B1440" s="14" t="s">
        <v>6385</v>
      </c>
      <c r="C1440" s="14" t="s">
        <v>2177</v>
      </c>
      <c r="D1440" s="14" t="s">
        <v>6386</v>
      </c>
      <c r="E1440" s="14" t="s">
        <v>6387</v>
      </c>
      <c r="F1440" s="14" t="s">
        <v>6354</v>
      </c>
      <c r="G1440" s="14" t="s">
        <v>6354</v>
      </c>
      <c r="H1440" s="14" t="s">
        <v>2181</v>
      </c>
      <c r="I1440" s="14"/>
      <c r="J1440" s="14" t="s">
        <v>2181</v>
      </c>
      <c r="K1440" s="14" t="s">
        <v>6388</v>
      </c>
      <c r="L1440" s="14" t="s">
        <v>6356</v>
      </c>
      <c r="M1440" s="13" t="s">
        <v>1345</v>
      </c>
    </row>
    <row r="1441" spans="1:13" x14ac:dyDescent="0.25">
      <c r="A1441" s="16" t="s">
        <v>6389</v>
      </c>
      <c r="B1441" s="14" t="s">
        <v>6390</v>
      </c>
      <c r="C1441" s="14" t="s">
        <v>2177</v>
      </c>
      <c r="D1441" s="14" t="s">
        <v>6386</v>
      </c>
      <c r="E1441" s="14" t="s">
        <v>6387</v>
      </c>
      <c r="F1441" s="14" t="s">
        <v>6354</v>
      </c>
      <c r="G1441" s="14" t="s">
        <v>6354</v>
      </c>
      <c r="H1441" s="14" t="s">
        <v>2181</v>
      </c>
      <c r="I1441" s="14"/>
      <c r="J1441" s="14" t="s">
        <v>2181</v>
      </c>
      <c r="K1441" s="14" t="s">
        <v>6388</v>
      </c>
      <c r="L1441" s="14" t="s">
        <v>6356</v>
      </c>
      <c r="M1441" s="13" t="s">
        <v>6391</v>
      </c>
    </row>
    <row r="1442" spans="1:13" x14ac:dyDescent="0.25">
      <c r="A1442" s="16" t="s">
        <v>250</v>
      </c>
      <c r="B1442" s="14" t="s">
        <v>6392</v>
      </c>
      <c r="C1442" s="14" t="s">
        <v>2177</v>
      </c>
      <c r="D1442" s="14" t="s">
        <v>6386</v>
      </c>
      <c r="E1442" s="14" t="s">
        <v>6387</v>
      </c>
      <c r="F1442" s="14" t="s">
        <v>6354</v>
      </c>
      <c r="G1442" s="14" t="s">
        <v>6354</v>
      </c>
      <c r="H1442" s="14" t="s">
        <v>2181</v>
      </c>
      <c r="I1442" s="14"/>
      <c r="J1442" s="14" t="s">
        <v>2181</v>
      </c>
      <c r="K1442" s="14" t="s">
        <v>6388</v>
      </c>
      <c r="L1442" s="14" t="s">
        <v>6356</v>
      </c>
      <c r="M1442" s="13" t="s">
        <v>1346</v>
      </c>
    </row>
    <row r="1443" spans="1:13" x14ac:dyDescent="0.25">
      <c r="A1443" s="16" t="s">
        <v>2098</v>
      </c>
      <c r="B1443" s="14" t="s">
        <v>6393</v>
      </c>
      <c r="C1443" s="14" t="s">
        <v>2177</v>
      </c>
      <c r="D1443" s="14" t="s">
        <v>6386</v>
      </c>
      <c r="E1443" s="14" t="s">
        <v>6387</v>
      </c>
      <c r="F1443" s="14" t="s">
        <v>6354</v>
      </c>
      <c r="G1443" s="14" t="s">
        <v>6354</v>
      </c>
      <c r="H1443" s="14" t="s">
        <v>2181</v>
      </c>
      <c r="I1443" s="14"/>
      <c r="J1443" s="14" t="s">
        <v>2181</v>
      </c>
      <c r="K1443" s="14" t="s">
        <v>6388</v>
      </c>
      <c r="L1443" s="14" t="s">
        <v>6356</v>
      </c>
      <c r="M1443" s="13" t="s">
        <v>6394</v>
      </c>
    </row>
    <row r="1444" spans="1:13" x14ac:dyDescent="0.25">
      <c r="A1444" s="16" t="s">
        <v>251</v>
      </c>
      <c r="B1444" s="14" t="s">
        <v>6395</v>
      </c>
      <c r="C1444" s="14" t="s">
        <v>2177</v>
      </c>
      <c r="D1444" s="14" t="s">
        <v>6396</v>
      </c>
      <c r="E1444" s="14" t="s">
        <v>6397</v>
      </c>
      <c r="F1444" s="14" t="s">
        <v>6354</v>
      </c>
      <c r="G1444" s="14" t="s">
        <v>6354</v>
      </c>
      <c r="H1444" s="14" t="s">
        <v>2181</v>
      </c>
      <c r="I1444" s="14"/>
      <c r="J1444" s="14" t="s">
        <v>2181</v>
      </c>
      <c r="K1444" s="14" t="s">
        <v>6398</v>
      </c>
      <c r="L1444" s="14" t="s">
        <v>6356</v>
      </c>
      <c r="M1444" s="13" t="s">
        <v>1347</v>
      </c>
    </row>
    <row r="1445" spans="1:13" x14ac:dyDescent="0.25">
      <c r="A1445" s="16" t="s">
        <v>252</v>
      </c>
      <c r="B1445" s="14" t="s">
        <v>6399</v>
      </c>
      <c r="C1445" s="14" t="s">
        <v>2177</v>
      </c>
      <c r="D1445" s="14" t="s">
        <v>6396</v>
      </c>
      <c r="E1445" s="14" t="s">
        <v>6397</v>
      </c>
      <c r="F1445" s="14" t="s">
        <v>6354</v>
      </c>
      <c r="G1445" s="14" t="s">
        <v>6354</v>
      </c>
      <c r="H1445" s="14" t="s">
        <v>2181</v>
      </c>
      <c r="I1445" s="14"/>
      <c r="J1445" s="14" t="s">
        <v>2181</v>
      </c>
      <c r="K1445" s="14" t="s">
        <v>6398</v>
      </c>
      <c r="L1445" s="14" t="s">
        <v>6356</v>
      </c>
      <c r="M1445" s="13" t="s">
        <v>1348</v>
      </c>
    </row>
    <row r="1446" spans="1:13" x14ac:dyDescent="0.25">
      <c r="A1446" s="16" t="s">
        <v>1350</v>
      </c>
      <c r="B1446" s="14" t="s">
        <v>6400</v>
      </c>
      <c r="C1446" s="14" t="s">
        <v>2177</v>
      </c>
      <c r="D1446" s="14" t="s">
        <v>6396</v>
      </c>
      <c r="E1446" s="14" t="s">
        <v>6397</v>
      </c>
      <c r="F1446" s="14" t="s">
        <v>6354</v>
      </c>
      <c r="G1446" s="14" t="s">
        <v>6354</v>
      </c>
      <c r="H1446" s="14" t="s">
        <v>2181</v>
      </c>
      <c r="I1446" s="14"/>
      <c r="J1446" s="14" t="s">
        <v>2181</v>
      </c>
      <c r="K1446" s="14" t="s">
        <v>6398</v>
      </c>
      <c r="L1446" s="14" t="s">
        <v>6356</v>
      </c>
      <c r="M1446" s="13" t="s">
        <v>1351</v>
      </c>
    </row>
    <row r="1447" spans="1:13" x14ac:dyDescent="0.25">
      <c r="A1447" s="16" t="s">
        <v>1352</v>
      </c>
      <c r="B1447" s="14" t="s">
        <v>6401</v>
      </c>
      <c r="C1447" s="14" t="s">
        <v>2177</v>
      </c>
      <c r="D1447" s="14" t="s">
        <v>6396</v>
      </c>
      <c r="E1447" s="14" t="s">
        <v>6397</v>
      </c>
      <c r="F1447" s="14" t="s">
        <v>6354</v>
      </c>
      <c r="G1447" s="14" t="s">
        <v>6354</v>
      </c>
      <c r="H1447" s="14" t="s">
        <v>2181</v>
      </c>
      <c r="I1447" s="14"/>
      <c r="J1447" s="14" t="s">
        <v>2181</v>
      </c>
      <c r="K1447" s="14" t="s">
        <v>6398</v>
      </c>
      <c r="L1447" s="14" t="s">
        <v>6356</v>
      </c>
      <c r="M1447" s="13" t="s">
        <v>1353</v>
      </c>
    </row>
    <row r="1448" spans="1:13" x14ac:dyDescent="0.25">
      <c r="A1448" s="16" t="s">
        <v>345</v>
      </c>
      <c r="B1448" s="14" t="s">
        <v>6402</v>
      </c>
      <c r="C1448" s="14" t="s">
        <v>2177</v>
      </c>
      <c r="D1448" s="14" t="s">
        <v>6396</v>
      </c>
      <c r="E1448" s="14" t="s">
        <v>6397</v>
      </c>
      <c r="F1448" s="14" t="s">
        <v>6354</v>
      </c>
      <c r="G1448" s="14" t="s">
        <v>6354</v>
      </c>
      <c r="H1448" s="14" t="s">
        <v>2181</v>
      </c>
      <c r="I1448" s="14"/>
      <c r="J1448" s="14" t="s">
        <v>2181</v>
      </c>
      <c r="K1448" s="14" t="s">
        <v>6398</v>
      </c>
      <c r="L1448" s="14" t="s">
        <v>6356</v>
      </c>
      <c r="M1448" s="13" t="s">
        <v>1354</v>
      </c>
    </row>
    <row r="1449" spans="1:13" x14ac:dyDescent="0.25">
      <c r="A1449" s="16" t="s">
        <v>356</v>
      </c>
      <c r="B1449" s="14" t="s">
        <v>6403</v>
      </c>
      <c r="C1449" s="14" t="s">
        <v>2177</v>
      </c>
      <c r="D1449" s="14" t="s">
        <v>6404</v>
      </c>
      <c r="E1449" s="14" t="s">
        <v>6405</v>
      </c>
      <c r="F1449" s="14" t="s">
        <v>6354</v>
      </c>
      <c r="G1449" s="14" t="s">
        <v>6354</v>
      </c>
      <c r="H1449" s="14" t="s">
        <v>2181</v>
      </c>
      <c r="I1449" s="14"/>
      <c r="J1449" s="14" t="s">
        <v>2181</v>
      </c>
      <c r="K1449" s="14" t="s">
        <v>6406</v>
      </c>
      <c r="L1449" s="14" t="s">
        <v>6356</v>
      </c>
      <c r="M1449" s="13" t="s">
        <v>1355</v>
      </c>
    </row>
    <row r="1450" spans="1:13" x14ac:dyDescent="0.25">
      <c r="A1450" s="16" t="s">
        <v>6407</v>
      </c>
      <c r="B1450" s="14" t="s">
        <v>6408</v>
      </c>
      <c r="C1450" s="14" t="s">
        <v>2177</v>
      </c>
      <c r="D1450" s="14" t="s">
        <v>6404</v>
      </c>
      <c r="E1450" s="14" t="s">
        <v>6405</v>
      </c>
      <c r="F1450" s="14" t="s">
        <v>6354</v>
      </c>
      <c r="G1450" s="14" t="s">
        <v>6354</v>
      </c>
      <c r="H1450" s="14" t="s">
        <v>2181</v>
      </c>
      <c r="I1450" s="14"/>
      <c r="J1450" s="14" t="s">
        <v>2181</v>
      </c>
      <c r="K1450" s="14" t="s">
        <v>6406</v>
      </c>
      <c r="L1450" s="14" t="s">
        <v>6356</v>
      </c>
      <c r="M1450" s="13" t="s">
        <v>6409</v>
      </c>
    </row>
    <row r="1451" spans="1:13" x14ac:dyDescent="0.25">
      <c r="A1451" s="16" t="s">
        <v>1356</v>
      </c>
      <c r="B1451" s="14" t="s">
        <v>6410</v>
      </c>
      <c r="C1451" s="14" t="s">
        <v>2177</v>
      </c>
      <c r="D1451" s="14" t="s">
        <v>6411</v>
      </c>
      <c r="E1451" s="14" t="s">
        <v>6412</v>
      </c>
      <c r="F1451" s="14" t="s">
        <v>6354</v>
      </c>
      <c r="G1451" s="14" t="s">
        <v>6354</v>
      </c>
      <c r="H1451" s="14" t="s">
        <v>2181</v>
      </c>
      <c r="I1451" s="14"/>
      <c r="J1451" s="14" t="s">
        <v>2181</v>
      </c>
      <c r="K1451" s="14" t="s">
        <v>6413</v>
      </c>
      <c r="L1451" s="14" t="s">
        <v>6356</v>
      </c>
      <c r="M1451" s="13" t="s">
        <v>1357</v>
      </c>
    </row>
    <row r="1452" spans="1:13" x14ac:dyDescent="0.25">
      <c r="A1452" s="16" t="s">
        <v>6414</v>
      </c>
      <c r="B1452" s="14" t="s">
        <v>6415</v>
      </c>
      <c r="C1452" s="14" t="s">
        <v>2177</v>
      </c>
      <c r="D1452" s="14" t="s">
        <v>6416</v>
      </c>
      <c r="E1452" s="14" t="s">
        <v>6417</v>
      </c>
      <c r="F1452" s="14" t="s">
        <v>6354</v>
      </c>
      <c r="G1452" s="14" t="s">
        <v>6354</v>
      </c>
      <c r="H1452" s="14" t="s">
        <v>2181</v>
      </c>
      <c r="I1452" s="14"/>
      <c r="J1452" s="14" t="s">
        <v>2181</v>
      </c>
      <c r="K1452" s="14" t="s">
        <v>6418</v>
      </c>
      <c r="L1452" s="14" t="s">
        <v>6356</v>
      </c>
      <c r="M1452" s="13" t="s">
        <v>6419</v>
      </c>
    </row>
    <row r="1453" spans="1:13" x14ac:dyDescent="0.25">
      <c r="A1453" s="16" t="s">
        <v>1358</v>
      </c>
      <c r="B1453" s="14" t="s">
        <v>2107</v>
      </c>
      <c r="C1453" s="14" t="s">
        <v>2177</v>
      </c>
      <c r="D1453" s="14" t="s">
        <v>6420</v>
      </c>
      <c r="E1453" s="14" t="s">
        <v>6421</v>
      </c>
      <c r="F1453" s="14" t="s">
        <v>6422</v>
      </c>
      <c r="G1453" s="14" t="s">
        <v>6422</v>
      </c>
      <c r="H1453" s="14" t="s">
        <v>2181</v>
      </c>
      <c r="I1453" s="14"/>
      <c r="J1453" s="14" t="s">
        <v>2181</v>
      </c>
      <c r="K1453" s="14" t="s">
        <v>6423</v>
      </c>
      <c r="L1453" s="14" t="s">
        <v>6424</v>
      </c>
      <c r="M1453" s="13" t="s">
        <v>1359</v>
      </c>
    </row>
    <row r="1454" spans="1:13" x14ac:dyDescent="0.25">
      <c r="A1454" s="16" t="s">
        <v>1360</v>
      </c>
      <c r="B1454" s="14" t="s">
        <v>2108</v>
      </c>
      <c r="C1454" s="14" t="s">
        <v>2177</v>
      </c>
      <c r="D1454" s="14" t="s">
        <v>6420</v>
      </c>
      <c r="E1454" s="14" t="s">
        <v>6421</v>
      </c>
      <c r="F1454" s="14" t="s">
        <v>6422</v>
      </c>
      <c r="G1454" s="14" t="s">
        <v>6422</v>
      </c>
      <c r="H1454" s="14" t="s">
        <v>2181</v>
      </c>
      <c r="I1454" s="14"/>
      <c r="J1454" s="14" t="s">
        <v>2181</v>
      </c>
      <c r="K1454" s="14" t="s">
        <v>6423</v>
      </c>
      <c r="L1454" s="14" t="s">
        <v>6424</v>
      </c>
      <c r="M1454" s="13" t="s">
        <v>1361</v>
      </c>
    </row>
    <row r="1455" spans="1:13" x14ac:dyDescent="0.25">
      <c r="A1455" s="16" t="s">
        <v>1362</v>
      </c>
      <c r="B1455" s="14" t="s">
        <v>2109</v>
      </c>
      <c r="C1455" s="14" t="s">
        <v>2177</v>
      </c>
      <c r="D1455" s="14" t="s">
        <v>6420</v>
      </c>
      <c r="E1455" s="14" t="s">
        <v>6421</v>
      </c>
      <c r="F1455" s="14" t="s">
        <v>6422</v>
      </c>
      <c r="G1455" s="14" t="s">
        <v>6422</v>
      </c>
      <c r="H1455" s="14" t="s">
        <v>2181</v>
      </c>
      <c r="I1455" s="14"/>
      <c r="J1455" s="14" t="s">
        <v>2181</v>
      </c>
      <c r="K1455" s="14" t="s">
        <v>6423</v>
      </c>
      <c r="L1455" s="14" t="s">
        <v>6424</v>
      </c>
      <c r="M1455" s="13" t="s">
        <v>1363</v>
      </c>
    </row>
    <row r="1456" spans="1:13" x14ac:dyDescent="0.25">
      <c r="A1456" s="16" t="s">
        <v>1364</v>
      </c>
      <c r="B1456" s="14" t="s">
        <v>2110</v>
      </c>
      <c r="C1456" s="14" t="s">
        <v>2177</v>
      </c>
      <c r="D1456" s="14" t="s">
        <v>6420</v>
      </c>
      <c r="E1456" s="14" t="s">
        <v>6421</v>
      </c>
      <c r="F1456" s="14" t="s">
        <v>6422</v>
      </c>
      <c r="G1456" s="14" t="s">
        <v>6422</v>
      </c>
      <c r="H1456" s="14" t="s">
        <v>2181</v>
      </c>
      <c r="I1456" s="14"/>
      <c r="J1456" s="14" t="s">
        <v>2181</v>
      </c>
      <c r="K1456" s="14" t="s">
        <v>6423</v>
      </c>
      <c r="L1456" s="14" t="s">
        <v>6424</v>
      </c>
      <c r="M1456" s="13" t="s">
        <v>1365</v>
      </c>
    </row>
    <row r="1457" spans="1:13" x14ac:dyDescent="0.25">
      <c r="A1457" s="16" t="s">
        <v>1366</v>
      </c>
      <c r="B1457" s="14" t="s">
        <v>2111</v>
      </c>
      <c r="C1457" s="14" t="s">
        <v>2177</v>
      </c>
      <c r="D1457" s="14" t="s">
        <v>6420</v>
      </c>
      <c r="E1457" s="14" t="s">
        <v>6421</v>
      </c>
      <c r="F1457" s="14" t="s">
        <v>6422</v>
      </c>
      <c r="G1457" s="14" t="s">
        <v>6422</v>
      </c>
      <c r="H1457" s="14" t="s">
        <v>2181</v>
      </c>
      <c r="I1457" s="14"/>
      <c r="J1457" s="14" t="s">
        <v>2181</v>
      </c>
      <c r="K1457" s="14" t="s">
        <v>6423</v>
      </c>
      <c r="L1457" s="14" t="s">
        <v>6424</v>
      </c>
      <c r="M1457" s="13" t="s">
        <v>1367</v>
      </c>
    </row>
    <row r="1458" spans="1:13" x14ac:dyDescent="0.25">
      <c r="A1458" s="16" t="s">
        <v>1368</v>
      </c>
      <c r="B1458" s="14" t="s">
        <v>2112</v>
      </c>
      <c r="C1458" s="14" t="s">
        <v>2177</v>
      </c>
      <c r="D1458" s="14" t="s">
        <v>6420</v>
      </c>
      <c r="E1458" s="14" t="s">
        <v>6421</v>
      </c>
      <c r="F1458" s="14" t="s">
        <v>6422</v>
      </c>
      <c r="G1458" s="14" t="s">
        <v>6422</v>
      </c>
      <c r="H1458" s="14" t="s">
        <v>2181</v>
      </c>
      <c r="I1458" s="14"/>
      <c r="J1458" s="14" t="s">
        <v>2181</v>
      </c>
      <c r="K1458" s="14" t="s">
        <v>6423</v>
      </c>
      <c r="L1458" s="14" t="s">
        <v>6424</v>
      </c>
      <c r="M1458" s="13" t="s">
        <v>1369</v>
      </c>
    </row>
    <row r="1459" spans="1:13" x14ac:dyDescent="0.25">
      <c r="A1459" s="16" t="s">
        <v>1370</v>
      </c>
      <c r="B1459" s="14" t="s">
        <v>2113</v>
      </c>
      <c r="C1459" s="14" t="s">
        <v>2177</v>
      </c>
      <c r="D1459" s="14" t="s">
        <v>6420</v>
      </c>
      <c r="E1459" s="14" t="s">
        <v>6421</v>
      </c>
      <c r="F1459" s="14" t="s">
        <v>6422</v>
      </c>
      <c r="G1459" s="14" t="s">
        <v>6422</v>
      </c>
      <c r="H1459" s="14" t="s">
        <v>2181</v>
      </c>
      <c r="I1459" s="14"/>
      <c r="J1459" s="14" t="s">
        <v>2181</v>
      </c>
      <c r="K1459" s="14" t="s">
        <v>6423</v>
      </c>
      <c r="L1459" s="14" t="s">
        <v>6424</v>
      </c>
      <c r="M1459" s="13" t="s">
        <v>1371</v>
      </c>
    </row>
    <row r="1460" spans="1:13" x14ac:dyDescent="0.25">
      <c r="A1460" s="16" t="s">
        <v>6425</v>
      </c>
      <c r="B1460" s="14" t="s">
        <v>6426</v>
      </c>
      <c r="C1460" s="14" t="s">
        <v>2177</v>
      </c>
      <c r="D1460" s="14" t="s">
        <v>6420</v>
      </c>
      <c r="E1460" s="14" t="s">
        <v>6421</v>
      </c>
      <c r="F1460" s="14" t="s">
        <v>6422</v>
      </c>
      <c r="G1460" s="14" t="s">
        <v>6422</v>
      </c>
      <c r="H1460" s="14" t="s">
        <v>2181</v>
      </c>
      <c r="I1460" s="14"/>
      <c r="J1460" s="14" t="s">
        <v>2181</v>
      </c>
      <c r="K1460" s="14" t="s">
        <v>6423</v>
      </c>
      <c r="L1460" s="14" t="s">
        <v>6424</v>
      </c>
      <c r="M1460" s="13" t="s">
        <v>6427</v>
      </c>
    </row>
    <row r="1461" spans="1:13" x14ac:dyDescent="0.25">
      <c r="A1461" s="16" t="s">
        <v>619</v>
      </c>
      <c r="B1461" s="14" t="s">
        <v>2114</v>
      </c>
      <c r="C1461" s="14" t="s">
        <v>2177</v>
      </c>
      <c r="D1461" s="14" t="s">
        <v>6420</v>
      </c>
      <c r="E1461" s="14" t="s">
        <v>6421</v>
      </c>
      <c r="F1461" s="14" t="s">
        <v>6422</v>
      </c>
      <c r="G1461" s="14" t="s">
        <v>6422</v>
      </c>
      <c r="H1461" s="14" t="s">
        <v>2181</v>
      </c>
      <c r="I1461" s="14"/>
      <c r="J1461" s="14" t="s">
        <v>2181</v>
      </c>
      <c r="K1461" s="14" t="s">
        <v>6423</v>
      </c>
      <c r="L1461" s="14" t="s">
        <v>6424</v>
      </c>
      <c r="M1461" s="13" t="s">
        <v>1372</v>
      </c>
    </row>
    <row r="1462" spans="1:13" x14ac:dyDescent="0.25">
      <c r="A1462" s="16" t="s">
        <v>1373</v>
      </c>
      <c r="B1462" s="14" t="s">
        <v>2115</v>
      </c>
      <c r="C1462" s="14" t="s">
        <v>2177</v>
      </c>
      <c r="D1462" s="14" t="s">
        <v>6420</v>
      </c>
      <c r="E1462" s="14" t="s">
        <v>6421</v>
      </c>
      <c r="F1462" s="14" t="s">
        <v>6422</v>
      </c>
      <c r="G1462" s="14" t="s">
        <v>6422</v>
      </c>
      <c r="H1462" s="14" t="s">
        <v>2181</v>
      </c>
      <c r="I1462" s="14"/>
      <c r="J1462" s="14" t="s">
        <v>2181</v>
      </c>
      <c r="K1462" s="14" t="s">
        <v>6423</v>
      </c>
      <c r="L1462" s="14" t="s">
        <v>6424</v>
      </c>
      <c r="M1462" s="13" t="s">
        <v>1374</v>
      </c>
    </row>
    <row r="1463" spans="1:13" x14ac:dyDescent="0.25">
      <c r="A1463" s="16" t="s">
        <v>2116</v>
      </c>
      <c r="B1463" s="14" t="s">
        <v>2117</v>
      </c>
      <c r="C1463" s="14" t="s">
        <v>2177</v>
      </c>
      <c r="D1463" s="14" t="s">
        <v>6428</v>
      </c>
      <c r="E1463" s="14" t="s">
        <v>6429</v>
      </c>
      <c r="F1463" s="14" t="s">
        <v>6422</v>
      </c>
      <c r="G1463" s="14" t="s">
        <v>6422</v>
      </c>
      <c r="H1463" s="14" t="s">
        <v>2181</v>
      </c>
      <c r="I1463" s="14"/>
      <c r="J1463" s="14" t="s">
        <v>2181</v>
      </c>
      <c r="K1463" s="14" t="s">
        <v>6430</v>
      </c>
      <c r="L1463" s="14" t="s">
        <v>6424</v>
      </c>
      <c r="M1463" s="13" t="s">
        <v>6431</v>
      </c>
    </row>
    <row r="1464" spans="1:13" x14ac:dyDescent="0.25">
      <c r="A1464" s="16" t="s">
        <v>1375</v>
      </c>
      <c r="B1464" s="14" t="s">
        <v>2118</v>
      </c>
      <c r="C1464" s="14" t="s">
        <v>2177</v>
      </c>
      <c r="D1464" s="14" t="s">
        <v>6428</v>
      </c>
      <c r="E1464" s="14" t="s">
        <v>6429</v>
      </c>
      <c r="F1464" s="14" t="s">
        <v>6422</v>
      </c>
      <c r="G1464" s="14" t="s">
        <v>6422</v>
      </c>
      <c r="H1464" s="14" t="s">
        <v>2181</v>
      </c>
      <c r="I1464" s="14"/>
      <c r="J1464" s="14" t="s">
        <v>2181</v>
      </c>
      <c r="K1464" s="14" t="s">
        <v>6430</v>
      </c>
      <c r="L1464" s="14" t="s">
        <v>6424</v>
      </c>
      <c r="M1464" s="13" t="s">
        <v>1376</v>
      </c>
    </row>
    <row r="1465" spans="1:13" x14ac:dyDescent="0.25">
      <c r="A1465" s="16" t="s">
        <v>1377</v>
      </c>
      <c r="B1465" s="14" t="s">
        <v>2119</v>
      </c>
      <c r="C1465" s="14" t="s">
        <v>2177</v>
      </c>
      <c r="D1465" s="14" t="s">
        <v>6428</v>
      </c>
      <c r="E1465" s="14" t="s">
        <v>6429</v>
      </c>
      <c r="F1465" s="14" t="s">
        <v>6422</v>
      </c>
      <c r="G1465" s="14" t="s">
        <v>6422</v>
      </c>
      <c r="H1465" s="14" t="s">
        <v>2181</v>
      </c>
      <c r="I1465" s="14"/>
      <c r="J1465" s="14" t="s">
        <v>2181</v>
      </c>
      <c r="K1465" s="14" t="s">
        <v>6430</v>
      </c>
      <c r="L1465" s="14" t="s">
        <v>6424</v>
      </c>
      <c r="M1465" s="13" t="s">
        <v>1378</v>
      </c>
    </row>
    <row r="1466" spans="1:13" x14ac:dyDescent="0.25">
      <c r="A1466" s="16" t="s">
        <v>1379</v>
      </c>
      <c r="B1466" s="14" t="s">
        <v>2120</v>
      </c>
      <c r="C1466" s="14" t="s">
        <v>2177</v>
      </c>
      <c r="D1466" s="14" t="s">
        <v>6428</v>
      </c>
      <c r="E1466" s="14" t="s">
        <v>6429</v>
      </c>
      <c r="F1466" s="14" t="s">
        <v>6422</v>
      </c>
      <c r="G1466" s="14" t="s">
        <v>6422</v>
      </c>
      <c r="H1466" s="14" t="s">
        <v>2181</v>
      </c>
      <c r="I1466" s="14"/>
      <c r="J1466" s="14" t="s">
        <v>2181</v>
      </c>
      <c r="K1466" s="14" t="s">
        <v>6430</v>
      </c>
      <c r="L1466" s="14" t="s">
        <v>6424</v>
      </c>
      <c r="M1466" s="13" t="s">
        <v>1380</v>
      </c>
    </row>
    <row r="1467" spans="1:13" x14ac:dyDescent="0.25">
      <c r="A1467" s="16" t="s">
        <v>2121</v>
      </c>
      <c r="B1467" s="14" t="s">
        <v>2122</v>
      </c>
      <c r="C1467" s="14" t="s">
        <v>2177</v>
      </c>
      <c r="D1467" s="14" t="s">
        <v>6428</v>
      </c>
      <c r="E1467" s="14" t="s">
        <v>6429</v>
      </c>
      <c r="F1467" s="14" t="s">
        <v>6422</v>
      </c>
      <c r="G1467" s="14" t="s">
        <v>6422</v>
      </c>
      <c r="H1467" s="14" t="s">
        <v>2181</v>
      </c>
      <c r="I1467" s="14"/>
      <c r="J1467" s="14" t="s">
        <v>2181</v>
      </c>
      <c r="K1467" s="14" t="s">
        <v>6430</v>
      </c>
      <c r="L1467" s="14" t="s">
        <v>6424</v>
      </c>
      <c r="M1467" s="13" t="s">
        <v>6432</v>
      </c>
    </row>
    <row r="1468" spans="1:13" x14ac:dyDescent="0.25">
      <c r="A1468" s="16" t="s">
        <v>1381</v>
      </c>
      <c r="B1468" s="14" t="s">
        <v>2123</v>
      </c>
      <c r="C1468" s="14" t="s">
        <v>2177</v>
      </c>
      <c r="D1468" s="14" t="s">
        <v>6428</v>
      </c>
      <c r="E1468" s="14" t="s">
        <v>6429</v>
      </c>
      <c r="F1468" s="14" t="s">
        <v>6422</v>
      </c>
      <c r="G1468" s="14" t="s">
        <v>6422</v>
      </c>
      <c r="H1468" s="14" t="s">
        <v>2181</v>
      </c>
      <c r="I1468" s="14"/>
      <c r="J1468" s="14" t="s">
        <v>2181</v>
      </c>
      <c r="K1468" s="14" t="s">
        <v>6430</v>
      </c>
      <c r="L1468" s="14" t="s">
        <v>6424</v>
      </c>
      <c r="M1468" s="13" t="s">
        <v>1382</v>
      </c>
    </row>
    <row r="1469" spans="1:13" x14ac:dyDescent="0.25">
      <c r="A1469" s="16" t="s">
        <v>2124</v>
      </c>
      <c r="B1469" s="14" t="s">
        <v>2125</v>
      </c>
      <c r="C1469" s="14" t="s">
        <v>2177</v>
      </c>
      <c r="D1469" s="14" t="s">
        <v>6428</v>
      </c>
      <c r="E1469" s="14" t="s">
        <v>6429</v>
      </c>
      <c r="F1469" s="14" t="s">
        <v>6422</v>
      </c>
      <c r="G1469" s="14" t="s">
        <v>6422</v>
      </c>
      <c r="H1469" s="14" t="s">
        <v>2181</v>
      </c>
      <c r="I1469" s="14"/>
      <c r="J1469" s="14" t="s">
        <v>2181</v>
      </c>
      <c r="K1469" s="14" t="s">
        <v>6430</v>
      </c>
      <c r="L1469" s="14" t="s">
        <v>6424</v>
      </c>
      <c r="M1469" s="13" t="s">
        <v>6433</v>
      </c>
    </row>
    <row r="1470" spans="1:13" x14ac:dyDescent="0.25">
      <c r="A1470" s="16" t="s">
        <v>1383</v>
      </c>
      <c r="B1470" s="14" t="s">
        <v>2126</v>
      </c>
      <c r="C1470" s="14" t="s">
        <v>2177</v>
      </c>
      <c r="D1470" s="14" t="s">
        <v>6428</v>
      </c>
      <c r="E1470" s="14" t="s">
        <v>6429</v>
      </c>
      <c r="F1470" s="14" t="s">
        <v>6422</v>
      </c>
      <c r="G1470" s="14" t="s">
        <v>6422</v>
      </c>
      <c r="H1470" s="14" t="s">
        <v>2181</v>
      </c>
      <c r="I1470" s="14"/>
      <c r="J1470" s="14" t="s">
        <v>2181</v>
      </c>
      <c r="K1470" s="14" t="s">
        <v>6430</v>
      </c>
      <c r="L1470" s="14" t="s">
        <v>6424</v>
      </c>
      <c r="M1470" s="13" t="s">
        <v>1384</v>
      </c>
    </row>
    <row r="1471" spans="1:13" x14ac:dyDescent="0.25">
      <c r="A1471" s="16" t="s">
        <v>1385</v>
      </c>
      <c r="B1471" s="14" t="s">
        <v>2127</v>
      </c>
      <c r="C1471" s="14" t="s">
        <v>2177</v>
      </c>
      <c r="D1471" s="14" t="s">
        <v>6428</v>
      </c>
      <c r="E1471" s="14" t="s">
        <v>6429</v>
      </c>
      <c r="F1471" s="14" t="s">
        <v>6422</v>
      </c>
      <c r="G1471" s="14" t="s">
        <v>6422</v>
      </c>
      <c r="H1471" s="14" t="s">
        <v>2181</v>
      </c>
      <c r="I1471" s="14"/>
      <c r="J1471" s="14" t="s">
        <v>2181</v>
      </c>
      <c r="K1471" s="14" t="s">
        <v>6430</v>
      </c>
      <c r="L1471" s="14" t="s">
        <v>6424</v>
      </c>
      <c r="M1471" s="13" t="s">
        <v>1386</v>
      </c>
    </row>
    <row r="1472" spans="1:13" x14ac:dyDescent="0.25">
      <c r="A1472" s="16" t="s">
        <v>1387</v>
      </c>
      <c r="B1472" s="14" t="s">
        <v>2128</v>
      </c>
      <c r="C1472" s="14" t="s">
        <v>2177</v>
      </c>
      <c r="D1472" s="14" t="s">
        <v>6428</v>
      </c>
      <c r="E1472" s="14" t="s">
        <v>6429</v>
      </c>
      <c r="F1472" s="14" t="s">
        <v>6422</v>
      </c>
      <c r="G1472" s="14" t="s">
        <v>6422</v>
      </c>
      <c r="H1472" s="14" t="s">
        <v>2181</v>
      </c>
      <c r="I1472" s="14"/>
      <c r="J1472" s="14" t="s">
        <v>2181</v>
      </c>
      <c r="K1472" s="14" t="s">
        <v>6430</v>
      </c>
      <c r="L1472" s="14" t="s">
        <v>6424</v>
      </c>
      <c r="M1472" s="13" t="s">
        <v>1388</v>
      </c>
    </row>
    <row r="1473" spans="1:13" x14ac:dyDescent="0.25">
      <c r="A1473" s="16" t="s">
        <v>1389</v>
      </c>
      <c r="B1473" s="14" t="s">
        <v>2129</v>
      </c>
      <c r="C1473" s="14" t="s">
        <v>2177</v>
      </c>
      <c r="D1473" s="14" t="s">
        <v>6428</v>
      </c>
      <c r="E1473" s="14" t="s">
        <v>6429</v>
      </c>
      <c r="F1473" s="14" t="s">
        <v>6422</v>
      </c>
      <c r="G1473" s="14" t="s">
        <v>6422</v>
      </c>
      <c r="H1473" s="14" t="s">
        <v>2181</v>
      </c>
      <c r="I1473" s="14"/>
      <c r="J1473" s="14" t="s">
        <v>2181</v>
      </c>
      <c r="K1473" s="14" t="s">
        <v>6430</v>
      </c>
      <c r="L1473" s="14" t="s">
        <v>6424</v>
      </c>
      <c r="M1473" s="13" t="s">
        <v>1390</v>
      </c>
    </row>
    <row r="1474" spans="1:13" x14ac:dyDescent="0.25">
      <c r="A1474" s="16" t="s">
        <v>1391</v>
      </c>
      <c r="B1474" s="14" t="s">
        <v>2130</v>
      </c>
      <c r="C1474" s="14" t="s">
        <v>2177</v>
      </c>
      <c r="D1474" s="14" t="s">
        <v>6428</v>
      </c>
      <c r="E1474" s="14" t="s">
        <v>6429</v>
      </c>
      <c r="F1474" s="14" t="s">
        <v>6422</v>
      </c>
      <c r="G1474" s="14" t="s">
        <v>6422</v>
      </c>
      <c r="H1474" s="14" t="s">
        <v>2181</v>
      </c>
      <c r="I1474" s="14"/>
      <c r="J1474" s="14" t="s">
        <v>2181</v>
      </c>
      <c r="K1474" s="14" t="s">
        <v>6430</v>
      </c>
      <c r="L1474" s="14" t="s">
        <v>6424</v>
      </c>
      <c r="M1474" s="13" t="s">
        <v>1392</v>
      </c>
    </row>
    <row r="1475" spans="1:13" x14ac:dyDescent="0.25">
      <c r="A1475" s="16" t="s">
        <v>1393</v>
      </c>
      <c r="B1475" s="14" t="s">
        <v>2131</v>
      </c>
      <c r="C1475" s="14" t="s">
        <v>2177</v>
      </c>
      <c r="D1475" s="14" t="s">
        <v>6428</v>
      </c>
      <c r="E1475" s="14" t="s">
        <v>6429</v>
      </c>
      <c r="F1475" s="14" t="s">
        <v>6422</v>
      </c>
      <c r="G1475" s="14" t="s">
        <v>6422</v>
      </c>
      <c r="H1475" s="14" t="s">
        <v>2181</v>
      </c>
      <c r="I1475" s="14"/>
      <c r="J1475" s="14" t="s">
        <v>2181</v>
      </c>
      <c r="K1475" s="14" t="s">
        <v>6430</v>
      </c>
      <c r="L1475" s="14" t="s">
        <v>6424</v>
      </c>
      <c r="M1475" s="13" t="s">
        <v>1394</v>
      </c>
    </row>
    <row r="1476" spans="1:13" x14ac:dyDescent="0.25">
      <c r="A1476" s="16" t="s">
        <v>1395</v>
      </c>
      <c r="B1476" s="14" t="s">
        <v>6434</v>
      </c>
      <c r="C1476" s="14" t="s">
        <v>2177</v>
      </c>
      <c r="D1476" s="14" t="s">
        <v>6435</v>
      </c>
      <c r="E1476" s="14" t="s">
        <v>6436</v>
      </c>
      <c r="F1476" s="14" t="s">
        <v>6422</v>
      </c>
      <c r="G1476" s="14" t="s">
        <v>6422</v>
      </c>
      <c r="H1476" s="14" t="s">
        <v>2181</v>
      </c>
      <c r="I1476" s="14"/>
      <c r="J1476" s="14" t="s">
        <v>2181</v>
      </c>
      <c r="K1476" s="14" t="s">
        <v>6437</v>
      </c>
      <c r="L1476" s="14" t="s">
        <v>6424</v>
      </c>
      <c r="M1476" s="13" t="s">
        <v>1396</v>
      </c>
    </row>
    <row r="1477" spans="1:13" x14ac:dyDescent="0.25">
      <c r="A1477" s="16" t="s">
        <v>263</v>
      </c>
      <c r="B1477" s="14" t="s">
        <v>2132</v>
      </c>
      <c r="C1477" s="14" t="s">
        <v>2177</v>
      </c>
      <c r="D1477" s="14" t="s">
        <v>6435</v>
      </c>
      <c r="E1477" s="14" t="s">
        <v>6436</v>
      </c>
      <c r="F1477" s="14" t="s">
        <v>6422</v>
      </c>
      <c r="G1477" s="14" t="s">
        <v>6422</v>
      </c>
      <c r="H1477" s="14" t="s">
        <v>2181</v>
      </c>
      <c r="I1477" s="14"/>
      <c r="J1477" s="14" t="s">
        <v>2181</v>
      </c>
      <c r="K1477" s="14" t="s">
        <v>6437</v>
      </c>
      <c r="L1477" s="14" t="s">
        <v>6424</v>
      </c>
      <c r="M1477" s="13" t="s">
        <v>1397</v>
      </c>
    </row>
    <row r="1478" spans="1:13" x14ac:dyDescent="0.25">
      <c r="A1478" s="16" t="s">
        <v>262</v>
      </c>
      <c r="B1478" s="14" t="s">
        <v>2133</v>
      </c>
      <c r="C1478" s="14" t="s">
        <v>2177</v>
      </c>
      <c r="D1478" s="14" t="s">
        <v>6435</v>
      </c>
      <c r="E1478" s="14" t="s">
        <v>6436</v>
      </c>
      <c r="F1478" s="14" t="s">
        <v>6422</v>
      </c>
      <c r="G1478" s="14" t="s">
        <v>6422</v>
      </c>
      <c r="H1478" s="14" t="s">
        <v>2181</v>
      </c>
      <c r="I1478" s="14"/>
      <c r="J1478" s="14" t="s">
        <v>2181</v>
      </c>
      <c r="K1478" s="14" t="s">
        <v>6437</v>
      </c>
      <c r="L1478" s="14" t="s">
        <v>6424</v>
      </c>
      <c r="M1478" s="13" t="s">
        <v>1398</v>
      </c>
    </row>
    <row r="1479" spans="1:13" x14ac:dyDescent="0.25">
      <c r="A1479" s="16" t="s">
        <v>266</v>
      </c>
      <c r="B1479" s="14" t="s">
        <v>2134</v>
      </c>
      <c r="C1479" s="14" t="s">
        <v>2177</v>
      </c>
      <c r="D1479" s="14" t="s">
        <v>6435</v>
      </c>
      <c r="E1479" s="14" t="s">
        <v>6436</v>
      </c>
      <c r="F1479" s="14" t="s">
        <v>6422</v>
      </c>
      <c r="G1479" s="14" t="s">
        <v>6422</v>
      </c>
      <c r="H1479" s="14" t="s">
        <v>2181</v>
      </c>
      <c r="I1479" s="14"/>
      <c r="J1479" s="14" t="s">
        <v>2181</v>
      </c>
      <c r="K1479" s="14" t="s">
        <v>6437</v>
      </c>
      <c r="L1479" s="14" t="s">
        <v>6424</v>
      </c>
      <c r="M1479" s="13" t="s">
        <v>1399</v>
      </c>
    </row>
    <row r="1480" spans="1:13" x14ac:dyDescent="0.25">
      <c r="A1480" s="16" t="s">
        <v>264</v>
      </c>
      <c r="B1480" s="14" t="s">
        <v>2135</v>
      </c>
      <c r="C1480" s="14" t="s">
        <v>2177</v>
      </c>
      <c r="D1480" s="14" t="s">
        <v>6435</v>
      </c>
      <c r="E1480" s="14" t="s">
        <v>6436</v>
      </c>
      <c r="F1480" s="14" t="s">
        <v>6422</v>
      </c>
      <c r="G1480" s="14" t="s">
        <v>6422</v>
      </c>
      <c r="H1480" s="14" t="s">
        <v>2181</v>
      </c>
      <c r="I1480" s="14"/>
      <c r="J1480" s="14" t="s">
        <v>2181</v>
      </c>
      <c r="K1480" s="14" t="s">
        <v>6437</v>
      </c>
      <c r="L1480" s="14" t="s">
        <v>6424</v>
      </c>
      <c r="M1480" s="13" t="s">
        <v>1400</v>
      </c>
    </row>
    <row r="1481" spans="1:13" x14ac:dyDescent="0.25">
      <c r="A1481" s="16" t="s">
        <v>6438</v>
      </c>
      <c r="B1481" s="14" t="s">
        <v>6439</v>
      </c>
      <c r="C1481" s="14" t="s">
        <v>2177</v>
      </c>
      <c r="D1481" s="14" t="s">
        <v>6435</v>
      </c>
      <c r="E1481" s="14" t="s">
        <v>6436</v>
      </c>
      <c r="F1481" s="14" t="s">
        <v>6422</v>
      </c>
      <c r="G1481" s="14" t="s">
        <v>6422</v>
      </c>
      <c r="H1481" s="14" t="s">
        <v>2181</v>
      </c>
      <c r="I1481" s="14"/>
      <c r="J1481" s="14" t="s">
        <v>2181</v>
      </c>
      <c r="K1481" s="14" t="s">
        <v>6437</v>
      </c>
      <c r="L1481" s="14" t="s">
        <v>6424</v>
      </c>
      <c r="M1481" s="13" t="s">
        <v>6440</v>
      </c>
    </row>
    <row r="1482" spans="1:13" x14ac:dyDescent="0.25">
      <c r="A1482" s="16" t="s">
        <v>255</v>
      </c>
      <c r="B1482" s="14" t="s">
        <v>2136</v>
      </c>
      <c r="C1482" s="14" t="s">
        <v>2177</v>
      </c>
      <c r="D1482" s="14" t="s">
        <v>6435</v>
      </c>
      <c r="E1482" s="14" t="s">
        <v>6436</v>
      </c>
      <c r="F1482" s="14" t="s">
        <v>6422</v>
      </c>
      <c r="G1482" s="14" t="s">
        <v>6422</v>
      </c>
      <c r="H1482" s="14" t="s">
        <v>2181</v>
      </c>
      <c r="I1482" s="14"/>
      <c r="J1482" s="14" t="s">
        <v>2181</v>
      </c>
      <c r="K1482" s="14" t="s">
        <v>6437</v>
      </c>
      <c r="L1482" s="14" t="s">
        <v>6424</v>
      </c>
      <c r="M1482" s="13" t="s">
        <v>1401</v>
      </c>
    </row>
    <row r="1483" spans="1:13" x14ac:dyDescent="0.25">
      <c r="A1483" s="16" t="s">
        <v>2137</v>
      </c>
      <c r="B1483" s="14" t="s">
        <v>2138</v>
      </c>
      <c r="C1483" s="14" t="s">
        <v>2177</v>
      </c>
      <c r="D1483" s="14" t="s">
        <v>6435</v>
      </c>
      <c r="E1483" s="14" t="s">
        <v>6436</v>
      </c>
      <c r="F1483" s="14" t="s">
        <v>6422</v>
      </c>
      <c r="G1483" s="14" t="s">
        <v>6422</v>
      </c>
      <c r="H1483" s="14" t="s">
        <v>2181</v>
      </c>
      <c r="I1483" s="14"/>
      <c r="J1483" s="14" t="s">
        <v>2181</v>
      </c>
      <c r="K1483" s="14" t="s">
        <v>6437</v>
      </c>
      <c r="L1483" s="14" t="s">
        <v>6424</v>
      </c>
      <c r="M1483" s="13" t="s">
        <v>6441</v>
      </c>
    </row>
    <row r="1484" spans="1:13" x14ac:dyDescent="0.25">
      <c r="A1484" s="16" t="s">
        <v>6442</v>
      </c>
      <c r="B1484" s="14" t="s">
        <v>6443</v>
      </c>
      <c r="C1484" s="14" t="s">
        <v>2177</v>
      </c>
      <c r="D1484" s="14" t="s">
        <v>6435</v>
      </c>
      <c r="E1484" s="14" t="s">
        <v>6436</v>
      </c>
      <c r="F1484" s="14" t="s">
        <v>6422</v>
      </c>
      <c r="G1484" s="14" t="s">
        <v>6422</v>
      </c>
      <c r="H1484" s="14" t="s">
        <v>2181</v>
      </c>
      <c r="I1484" s="14"/>
      <c r="J1484" s="14" t="s">
        <v>2181</v>
      </c>
      <c r="K1484" s="14" t="s">
        <v>6437</v>
      </c>
      <c r="L1484" s="14" t="s">
        <v>6424</v>
      </c>
      <c r="M1484" s="13" t="s">
        <v>6444</v>
      </c>
    </row>
    <row r="1485" spans="1:13" x14ac:dyDescent="0.25">
      <c r="A1485" s="16" t="s">
        <v>357</v>
      </c>
      <c r="B1485" s="14" t="s">
        <v>2139</v>
      </c>
      <c r="C1485" s="14" t="s">
        <v>2177</v>
      </c>
      <c r="D1485" s="14" t="s">
        <v>6435</v>
      </c>
      <c r="E1485" s="14" t="s">
        <v>6436</v>
      </c>
      <c r="F1485" s="14" t="s">
        <v>6422</v>
      </c>
      <c r="G1485" s="14" t="s">
        <v>6422</v>
      </c>
      <c r="H1485" s="14" t="s">
        <v>2181</v>
      </c>
      <c r="I1485" s="14"/>
      <c r="J1485" s="14" t="s">
        <v>2181</v>
      </c>
      <c r="K1485" s="14" t="s">
        <v>6437</v>
      </c>
      <c r="L1485" s="14" t="s">
        <v>6424</v>
      </c>
      <c r="M1485" s="13" t="s">
        <v>1402</v>
      </c>
    </row>
    <row r="1486" spans="1:13" x14ac:dyDescent="0.25">
      <c r="A1486" s="16" t="s">
        <v>1403</v>
      </c>
      <c r="B1486" s="14" t="s">
        <v>2140</v>
      </c>
      <c r="C1486" s="14" t="s">
        <v>2177</v>
      </c>
      <c r="D1486" s="14" t="s">
        <v>6435</v>
      </c>
      <c r="E1486" s="14" t="s">
        <v>6436</v>
      </c>
      <c r="F1486" s="14" t="s">
        <v>6422</v>
      </c>
      <c r="G1486" s="14" t="s">
        <v>6422</v>
      </c>
      <c r="H1486" s="14" t="s">
        <v>2181</v>
      </c>
      <c r="I1486" s="14"/>
      <c r="J1486" s="14" t="s">
        <v>2181</v>
      </c>
      <c r="K1486" s="14" t="s">
        <v>6437</v>
      </c>
      <c r="L1486" s="14" t="s">
        <v>6424</v>
      </c>
      <c r="M1486" s="13" t="s">
        <v>1404</v>
      </c>
    </row>
    <row r="1487" spans="1:13" x14ac:dyDescent="0.25">
      <c r="A1487" s="16" t="s">
        <v>6445</v>
      </c>
      <c r="B1487" s="14" t="s">
        <v>6446</v>
      </c>
      <c r="C1487" s="14" t="s">
        <v>2177</v>
      </c>
      <c r="D1487" s="14" t="s">
        <v>6435</v>
      </c>
      <c r="E1487" s="14" t="s">
        <v>6436</v>
      </c>
      <c r="F1487" s="14" t="s">
        <v>6422</v>
      </c>
      <c r="G1487" s="14" t="s">
        <v>6422</v>
      </c>
      <c r="H1487" s="14" t="s">
        <v>2181</v>
      </c>
      <c r="I1487" s="14"/>
      <c r="J1487" s="14" t="s">
        <v>2181</v>
      </c>
      <c r="K1487" s="14" t="s">
        <v>6437</v>
      </c>
      <c r="L1487" s="14" t="s">
        <v>6424</v>
      </c>
      <c r="M1487" s="13" t="s">
        <v>6447</v>
      </c>
    </row>
    <row r="1488" spans="1:13" x14ac:dyDescent="0.25">
      <c r="A1488" s="16" t="s">
        <v>265</v>
      </c>
      <c r="B1488" s="14" t="s">
        <v>2141</v>
      </c>
      <c r="C1488" s="14" t="s">
        <v>2177</v>
      </c>
      <c r="D1488" s="14" t="s">
        <v>6435</v>
      </c>
      <c r="E1488" s="14" t="s">
        <v>6436</v>
      </c>
      <c r="F1488" s="14" t="s">
        <v>6422</v>
      </c>
      <c r="G1488" s="14" t="s">
        <v>6422</v>
      </c>
      <c r="H1488" s="14" t="s">
        <v>2181</v>
      </c>
      <c r="I1488" s="14"/>
      <c r="J1488" s="14" t="s">
        <v>2181</v>
      </c>
      <c r="K1488" s="14" t="s">
        <v>6437</v>
      </c>
      <c r="L1488" s="14" t="s">
        <v>6424</v>
      </c>
      <c r="M1488" s="13" t="s">
        <v>1405</v>
      </c>
    </row>
    <row r="1489" spans="1:13" x14ac:dyDescent="0.25">
      <c r="A1489" s="16" t="s">
        <v>1406</v>
      </c>
      <c r="B1489" s="14" t="s">
        <v>2142</v>
      </c>
      <c r="C1489" s="14" t="s">
        <v>2177</v>
      </c>
      <c r="D1489" s="14" t="s">
        <v>6435</v>
      </c>
      <c r="E1489" s="14" t="s">
        <v>6436</v>
      </c>
      <c r="F1489" s="14" t="s">
        <v>6422</v>
      </c>
      <c r="G1489" s="14" t="s">
        <v>6422</v>
      </c>
      <c r="H1489" s="14" t="s">
        <v>2181</v>
      </c>
      <c r="I1489" s="14"/>
      <c r="J1489" s="14" t="s">
        <v>2181</v>
      </c>
      <c r="K1489" s="14" t="s">
        <v>6437</v>
      </c>
      <c r="L1489" s="14" t="s">
        <v>6424</v>
      </c>
      <c r="M1489" s="13" t="s">
        <v>1407</v>
      </c>
    </row>
    <row r="1490" spans="1:13" x14ac:dyDescent="0.25">
      <c r="A1490" s="16" t="s">
        <v>1408</v>
      </c>
      <c r="B1490" s="14" t="s">
        <v>6448</v>
      </c>
      <c r="C1490" s="14" t="s">
        <v>2177</v>
      </c>
      <c r="D1490" s="14" t="s">
        <v>6449</v>
      </c>
      <c r="E1490" s="14" t="s">
        <v>6450</v>
      </c>
      <c r="F1490" s="14" t="s">
        <v>6422</v>
      </c>
      <c r="G1490" s="14" t="s">
        <v>6422</v>
      </c>
      <c r="H1490" s="14" t="s">
        <v>2181</v>
      </c>
      <c r="I1490" s="14"/>
      <c r="J1490" s="14" t="s">
        <v>2181</v>
      </c>
      <c r="K1490" s="14" t="s">
        <v>6451</v>
      </c>
      <c r="L1490" s="14" t="s">
        <v>6424</v>
      </c>
      <c r="M1490" s="13" t="s">
        <v>1409</v>
      </c>
    </row>
    <row r="1491" spans="1:13" x14ac:dyDescent="0.25">
      <c r="A1491" s="16" t="s">
        <v>6452</v>
      </c>
      <c r="B1491" s="14" t="s">
        <v>6453</v>
      </c>
      <c r="C1491" s="14" t="s">
        <v>2177</v>
      </c>
      <c r="D1491" s="14" t="s">
        <v>6449</v>
      </c>
      <c r="E1491" s="14" t="s">
        <v>6450</v>
      </c>
      <c r="F1491" s="14" t="s">
        <v>6422</v>
      </c>
      <c r="G1491" s="14" t="s">
        <v>6422</v>
      </c>
      <c r="H1491" s="14" t="s">
        <v>2181</v>
      </c>
      <c r="I1491" s="14"/>
      <c r="J1491" s="14" t="s">
        <v>2181</v>
      </c>
      <c r="K1491" s="14" t="s">
        <v>6451</v>
      </c>
      <c r="L1491" s="14" t="s">
        <v>6424</v>
      </c>
      <c r="M1491" s="13" t="s">
        <v>6454</v>
      </c>
    </row>
    <row r="1492" spans="1:13" x14ac:dyDescent="0.25">
      <c r="A1492" s="16" t="s">
        <v>2143</v>
      </c>
      <c r="B1492" s="14" t="s">
        <v>2144</v>
      </c>
      <c r="C1492" s="14" t="s">
        <v>2177</v>
      </c>
      <c r="D1492" s="14" t="s">
        <v>6449</v>
      </c>
      <c r="E1492" s="14" t="s">
        <v>6450</v>
      </c>
      <c r="F1492" s="14" t="s">
        <v>6422</v>
      </c>
      <c r="G1492" s="14" t="s">
        <v>6422</v>
      </c>
      <c r="H1492" s="14" t="s">
        <v>2181</v>
      </c>
      <c r="I1492" s="14"/>
      <c r="J1492" s="14" t="s">
        <v>2181</v>
      </c>
      <c r="K1492" s="14" t="s">
        <v>6451</v>
      </c>
      <c r="L1492" s="14" t="s">
        <v>6424</v>
      </c>
      <c r="M1492" s="13" t="s">
        <v>6455</v>
      </c>
    </row>
    <row r="1493" spans="1:13" x14ac:dyDescent="0.25">
      <c r="A1493" s="16" t="s">
        <v>1410</v>
      </c>
      <c r="B1493" s="14" t="s">
        <v>2145</v>
      </c>
      <c r="C1493" s="14" t="s">
        <v>2177</v>
      </c>
      <c r="D1493" s="14" t="s">
        <v>6456</v>
      </c>
      <c r="E1493" s="14" t="s">
        <v>6457</v>
      </c>
      <c r="F1493" s="14" t="s">
        <v>6422</v>
      </c>
      <c r="G1493" s="14" t="s">
        <v>6422</v>
      </c>
      <c r="H1493" s="14" t="s">
        <v>2181</v>
      </c>
      <c r="I1493" s="14"/>
      <c r="J1493" s="14" t="s">
        <v>2181</v>
      </c>
      <c r="K1493" s="14" t="s">
        <v>6458</v>
      </c>
      <c r="L1493" s="14" t="s">
        <v>6424</v>
      </c>
      <c r="M1493" s="13" t="s">
        <v>1411</v>
      </c>
    </row>
    <row r="1494" spans="1:13" x14ac:dyDescent="0.25">
      <c r="A1494" s="16" t="s">
        <v>1412</v>
      </c>
      <c r="B1494" s="14" t="s">
        <v>2146</v>
      </c>
      <c r="C1494" s="14" t="s">
        <v>2177</v>
      </c>
      <c r="D1494" s="14" t="s">
        <v>6456</v>
      </c>
      <c r="E1494" s="14" t="s">
        <v>6457</v>
      </c>
      <c r="F1494" s="14" t="s">
        <v>6422</v>
      </c>
      <c r="G1494" s="14" t="s">
        <v>6422</v>
      </c>
      <c r="H1494" s="14" t="s">
        <v>2181</v>
      </c>
      <c r="I1494" s="14"/>
      <c r="J1494" s="14" t="s">
        <v>2181</v>
      </c>
      <c r="K1494" s="14" t="s">
        <v>6458</v>
      </c>
      <c r="L1494" s="14" t="s">
        <v>6424</v>
      </c>
      <c r="M1494" s="13" t="s">
        <v>1413</v>
      </c>
    </row>
    <row r="1495" spans="1:13" x14ac:dyDescent="0.25">
      <c r="A1495" s="16" t="s">
        <v>1414</v>
      </c>
      <c r="B1495" s="14" t="s">
        <v>2147</v>
      </c>
      <c r="C1495" s="14" t="s">
        <v>2177</v>
      </c>
      <c r="D1495" s="14" t="s">
        <v>6456</v>
      </c>
      <c r="E1495" s="14" t="s">
        <v>6457</v>
      </c>
      <c r="F1495" s="14" t="s">
        <v>6422</v>
      </c>
      <c r="G1495" s="14" t="s">
        <v>6422</v>
      </c>
      <c r="H1495" s="14" t="s">
        <v>2181</v>
      </c>
      <c r="I1495" s="14"/>
      <c r="J1495" s="14" t="s">
        <v>2181</v>
      </c>
      <c r="K1495" s="14" t="s">
        <v>6458</v>
      </c>
      <c r="L1495" s="14" t="s">
        <v>6424</v>
      </c>
      <c r="M1495" s="13" t="s">
        <v>1415</v>
      </c>
    </row>
    <row r="1496" spans="1:13" x14ac:dyDescent="0.25">
      <c r="A1496" s="16" t="s">
        <v>1416</v>
      </c>
      <c r="B1496" s="14" t="s">
        <v>2148</v>
      </c>
      <c r="C1496" s="14" t="s">
        <v>2177</v>
      </c>
      <c r="D1496" s="14" t="s">
        <v>6456</v>
      </c>
      <c r="E1496" s="14" t="s">
        <v>6457</v>
      </c>
      <c r="F1496" s="14" t="s">
        <v>6422</v>
      </c>
      <c r="G1496" s="14" t="s">
        <v>6422</v>
      </c>
      <c r="H1496" s="14" t="s">
        <v>2181</v>
      </c>
      <c r="I1496" s="14"/>
      <c r="J1496" s="14" t="s">
        <v>2181</v>
      </c>
      <c r="K1496" s="14" t="s">
        <v>6458</v>
      </c>
      <c r="L1496" s="14" t="s">
        <v>6424</v>
      </c>
      <c r="M1496" s="13" t="s">
        <v>1417</v>
      </c>
    </row>
    <row r="1497" spans="1:13" x14ac:dyDescent="0.25">
      <c r="A1497" s="16" t="s">
        <v>1418</v>
      </c>
      <c r="B1497" s="14" t="s">
        <v>2149</v>
      </c>
      <c r="C1497" s="14" t="s">
        <v>2177</v>
      </c>
      <c r="D1497" s="14" t="s">
        <v>6456</v>
      </c>
      <c r="E1497" s="14" t="s">
        <v>6457</v>
      </c>
      <c r="F1497" s="14" t="s">
        <v>6422</v>
      </c>
      <c r="G1497" s="14" t="s">
        <v>6422</v>
      </c>
      <c r="H1497" s="14" t="s">
        <v>2181</v>
      </c>
      <c r="I1497" s="14"/>
      <c r="J1497" s="14" t="s">
        <v>2181</v>
      </c>
      <c r="K1497" s="14" t="s">
        <v>6458</v>
      </c>
      <c r="L1497" s="14" t="s">
        <v>6424</v>
      </c>
      <c r="M1497" s="13" t="s">
        <v>1419</v>
      </c>
    </row>
    <row r="1498" spans="1:13" x14ac:dyDescent="0.25">
      <c r="A1498" s="16" t="s">
        <v>1420</v>
      </c>
      <c r="B1498" s="14" t="s">
        <v>2150</v>
      </c>
      <c r="C1498" s="14" t="s">
        <v>2177</v>
      </c>
      <c r="D1498" s="14" t="s">
        <v>6456</v>
      </c>
      <c r="E1498" s="14" t="s">
        <v>6457</v>
      </c>
      <c r="F1498" s="14" t="s">
        <v>6422</v>
      </c>
      <c r="G1498" s="14" t="s">
        <v>6422</v>
      </c>
      <c r="H1498" s="14" t="s">
        <v>2181</v>
      </c>
      <c r="I1498" s="14"/>
      <c r="J1498" s="14" t="s">
        <v>2181</v>
      </c>
      <c r="K1498" s="14" t="s">
        <v>6458</v>
      </c>
      <c r="L1498" s="14" t="s">
        <v>6424</v>
      </c>
      <c r="M1498" s="13" t="s">
        <v>1421</v>
      </c>
    </row>
    <row r="1499" spans="1:13" x14ac:dyDescent="0.25">
      <c r="A1499" s="16" t="s">
        <v>1422</v>
      </c>
      <c r="B1499" s="14" t="s">
        <v>2151</v>
      </c>
      <c r="C1499" s="14" t="s">
        <v>2177</v>
      </c>
      <c r="D1499" s="14" t="s">
        <v>6456</v>
      </c>
      <c r="E1499" s="14" t="s">
        <v>6457</v>
      </c>
      <c r="F1499" s="14" t="s">
        <v>6422</v>
      </c>
      <c r="G1499" s="14" t="s">
        <v>6422</v>
      </c>
      <c r="H1499" s="14" t="s">
        <v>2181</v>
      </c>
      <c r="I1499" s="14"/>
      <c r="J1499" s="14" t="s">
        <v>2181</v>
      </c>
      <c r="K1499" s="14" t="s">
        <v>6458</v>
      </c>
      <c r="L1499" s="14" t="s">
        <v>6424</v>
      </c>
      <c r="M1499" s="13" t="s">
        <v>1423</v>
      </c>
    </row>
    <row r="1500" spans="1:13" x14ac:dyDescent="0.25">
      <c r="A1500" s="16" t="s">
        <v>1424</v>
      </c>
      <c r="B1500" s="14" t="s">
        <v>2152</v>
      </c>
      <c r="C1500" s="14" t="s">
        <v>2177</v>
      </c>
      <c r="D1500" s="14" t="s">
        <v>6459</v>
      </c>
      <c r="E1500" s="14" t="s">
        <v>6460</v>
      </c>
      <c r="F1500" s="14" t="s">
        <v>6422</v>
      </c>
      <c r="G1500" s="14" t="s">
        <v>6422</v>
      </c>
      <c r="H1500" s="14" t="s">
        <v>2181</v>
      </c>
      <c r="I1500" s="14"/>
      <c r="J1500" s="14" t="s">
        <v>2181</v>
      </c>
      <c r="K1500" s="14" t="s">
        <v>6461</v>
      </c>
      <c r="L1500" s="14" t="s">
        <v>6462</v>
      </c>
      <c r="M1500" s="13" t="s">
        <v>1425</v>
      </c>
    </row>
    <row r="1501" spans="1:13" x14ac:dyDescent="0.25">
      <c r="A1501" s="16" t="s">
        <v>6463</v>
      </c>
      <c r="B1501" s="14" t="s">
        <v>6464</v>
      </c>
      <c r="C1501" s="14" t="s">
        <v>2177</v>
      </c>
      <c r="D1501" s="14" t="s">
        <v>6459</v>
      </c>
      <c r="E1501" s="14" t="s">
        <v>6460</v>
      </c>
      <c r="F1501" s="14" t="s">
        <v>6422</v>
      </c>
      <c r="G1501" s="14" t="s">
        <v>6422</v>
      </c>
      <c r="H1501" s="14" t="s">
        <v>2181</v>
      </c>
      <c r="I1501" s="14"/>
      <c r="J1501" s="14" t="s">
        <v>2181</v>
      </c>
      <c r="K1501" s="14" t="s">
        <v>6461</v>
      </c>
      <c r="L1501" s="14" t="s">
        <v>6462</v>
      </c>
      <c r="M1501" s="13" t="s">
        <v>6465</v>
      </c>
    </row>
    <row r="1502" spans="1:13" x14ac:dyDescent="0.25">
      <c r="A1502" s="16" t="s">
        <v>1426</v>
      </c>
      <c r="B1502" s="14" t="s">
        <v>6466</v>
      </c>
      <c r="C1502" s="14" t="s">
        <v>2177</v>
      </c>
      <c r="D1502" s="14" t="s">
        <v>6459</v>
      </c>
      <c r="E1502" s="14" t="s">
        <v>6460</v>
      </c>
      <c r="F1502" s="14" t="s">
        <v>6422</v>
      </c>
      <c r="G1502" s="14" t="s">
        <v>6422</v>
      </c>
      <c r="H1502" s="14" t="s">
        <v>2181</v>
      </c>
      <c r="I1502" s="14"/>
      <c r="J1502" s="14" t="s">
        <v>2181</v>
      </c>
      <c r="K1502" s="14" t="s">
        <v>6461</v>
      </c>
      <c r="L1502" s="14" t="s">
        <v>6462</v>
      </c>
      <c r="M1502" s="13" t="s">
        <v>1427</v>
      </c>
    </row>
    <row r="1503" spans="1:13" x14ac:dyDescent="0.25">
      <c r="A1503" s="16" t="s">
        <v>6467</v>
      </c>
      <c r="B1503" s="14" t="s">
        <v>6468</v>
      </c>
      <c r="C1503" s="14" t="s">
        <v>2177</v>
      </c>
      <c r="D1503" s="14" t="s">
        <v>6459</v>
      </c>
      <c r="E1503" s="14" t="s">
        <v>6460</v>
      </c>
      <c r="F1503" s="14" t="s">
        <v>6422</v>
      </c>
      <c r="G1503" s="14" t="s">
        <v>6422</v>
      </c>
      <c r="H1503" s="14" t="s">
        <v>2181</v>
      </c>
      <c r="I1503" s="14"/>
      <c r="J1503" s="14" t="s">
        <v>2181</v>
      </c>
      <c r="K1503" s="14" t="s">
        <v>6461</v>
      </c>
      <c r="L1503" s="14" t="s">
        <v>6462</v>
      </c>
      <c r="M1503" s="13" t="s">
        <v>6469</v>
      </c>
    </row>
    <row r="1504" spans="1:13" x14ac:dyDescent="0.25">
      <c r="A1504" s="16" t="s">
        <v>359</v>
      </c>
      <c r="B1504" s="14" t="s">
        <v>2153</v>
      </c>
      <c r="C1504" s="14" t="s">
        <v>2177</v>
      </c>
      <c r="D1504" s="14" t="s">
        <v>6459</v>
      </c>
      <c r="E1504" s="14" t="s">
        <v>6460</v>
      </c>
      <c r="F1504" s="14" t="s">
        <v>6422</v>
      </c>
      <c r="G1504" s="14" t="s">
        <v>6422</v>
      </c>
      <c r="H1504" s="14" t="s">
        <v>2181</v>
      </c>
      <c r="I1504" s="14"/>
      <c r="J1504" s="14" t="s">
        <v>2181</v>
      </c>
      <c r="K1504" s="14" t="s">
        <v>6461</v>
      </c>
      <c r="L1504" s="14" t="s">
        <v>6462</v>
      </c>
      <c r="M1504" s="13" t="s">
        <v>6470</v>
      </c>
    </row>
    <row r="1505" spans="1:13" x14ac:dyDescent="0.25">
      <c r="A1505" s="16" t="s">
        <v>6471</v>
      </c>
      <c r="B1505" s="14" t="s">
        <v>6472</v>
      </c>
      <c r="C1505" s="14" t="s">
        <v>2177</v>
      </c>
      <c r="D1505" s="14" t="s">
        <v>6473</v>
      </c>
      <c r="E1505" s="14" t="s">
        <v>6474</v>
      </c>
      <c r="F1505" s="14" t="s">
        <v>6422</v>
      </c>
      <c r="G1505" s="14" t="s">
        <v>6422</v>
      </c>
      <c r="H1505" s="14" t="s">
        <v>2181</v>
      </c>
      <c r="I1505" s="14"/>
      <c r="J1505" s="14" t="s">
        <v>2181</v>
      </c>
      <c r="K1505" s="14" t="s">
        <v>6475</v>
      </c>
      <c r="L1505" s="14" t="s">
        <v>6424</v>
      </c>
      <c r="M1505" s="13" t="s">
        <v>6476</v>
      </c>
    </row>
    <row r="1506" spans="1:13" x14ac:dyDescent="0.25">
      <c r="A1506" s="16" t="s">
        <v>6477</v>
      </c>
      <c r="B1506" s="14" t="s">
        <v>6478</v>
      </c>
      <c r="C1506" s="14" t="s">
        <v>2177</v>
      </c>
      <c r="D1506" s="14" t="s">
        <v>6479</v>
      </c>
      <c r="E1506" s="14" t="s">
        <v>6480</v>
      </c>
      <c r="F1506" s="14" t="s">
        <v>6422</v>
      </c>
      <c r="G1506" s="14" t="s">
        <v>6422</v>
      </c>
      <c r="H1506" s="14" t="s">
        <v>2181</v>
      </c>
      <c r="I1506" s="14"/>
      <c r="J1506" s="14" t="s">
        <v>2181</v>
      </c>
      <c r="K1506" s="14" t="s">
        <v>6481</v>
      </c>
      <c r="L1506" s="14" t="s">
        <v>6424</v>
      </c>
      <c r="M1506" s="13" t="s">
        <v>6482</v>
      </c>
    </row>
    <row r="1507" spans="1:13" x14ac:dyDescent="0.25">
      <c r="A1507" s="16" t="s">
        <v>2154</v>
      </c>
      <c r="B1507" s="14" t="s">
        <v>2155</v>
      </c>
      <c r="C1507" s="14" t="s">
        <v>2177</v>
      </c>
      <c r="D1507" s="14" t="s">
        <v>6483</v>
      </c>
      <c r="E1507" s="14" t="s">
        <v>6484</v>
      </c>
      <c r="F1507" s="14" t="s">
        <v>6422</v>
      </c>
      <c r="G1507" s="14" t="s">
        <v>6422</v>
      </c>
      <c r="H1507" s="14" t="s">
        <v>2181</v>
      </c>
      <c r="I1507" s="14"/>
      <c r="J1507" s="14" t="s">
        <v>2181</v>
      </c>
      <c r="K1507" s="14" t="s">
        <v>6485</v>
      </c>
      <c r="L1507" s="14" t="s">
        <v>6424</v>
      </c>
      <c r="M1507" s="13" t="s">
        <v>6486</v>
      </c>
    </row>
    <row r="1508" spans="1:13" x14ac:dyDescent="0.25">
      <c r="A1508" s="16" t="s">
        <v>6487</v>
      </c>
      <c r="B1508" s="14" t="s">
        <v>6488</v>
      </c>
      <c r="C1508" s="14" t="s">
        <v>2177</v>
      </c>
      <c r="D1508" s="14" t="s">
        <v>6489</v>
      </c>
      <c r="E1508" s="14" t="s">
        <v>6490</v>
      </c>
      <c r="F1508" s="14" t="s">
        <v>6422</v>
      </c>
      <c r="G1508" s="14" t="s">
        <v>6422</v>
      </c>
      <c r="H1508" s="14" t="s">
        <v>2181</v>
      </c>
      <c r="I1508" s="14"/>
      <c r="J1508" s="14" t="s">
        <v>2181</v>
      </c>
      <c r="K1508" s="14" t="s">
        <v>6491</v>
      </c>
      <c r="L1508" s="14" t="s">
        <v>6424</v>
      </c>
      <c r="M1508" s="13" t="s">
        <v>6492</v>
      </c>
    </row>
    <row r="1509" spans="1:13" x14ac:dyDescent="0.25">
      <c r="A1509" s="16" t="s">
        <v>6493</v>
      </c>
      <c r="B1509" s="14" t="s">
        <v>6494</v>
      </c>
      <c r="C1509" s="14" t="s">
        <v>2177</v>
      </c>
      <c r="D1509" s="14" t="s">
        <v>6495</v>
      </c>
      <c r="E1509" s="14" t="s">
        <v>6496</v>
      </c>
      <c r="F1509" s="14" t="s">
        <v>6422</v>
      </c>
      <c r="G1509" s="14" t="s">
        <v>6422</v>
      </c>
      <c r="H1509" s="14" t="s">
        <v>2181</v>
      </c>
      <c r="I1509" s="14"/>
      <c r="J1509" s="14" t="s">
        <v>2181</v>
      </c>
      <c r="K1509" s="14" t="s">
        <v>6497</v>
      </c>
      <c r="L1509" s="14" t="s">
        <v>6424</v>
      </c>
      <c r="M1509" s="13" t="s">
        <v>6498</v>
      </c>
    </row>
    <row r="1510" spans="1:13" x14ac:dyDescent="0.25">
      <c r="A1510" s="16" t="s">
        <v>6499</v>
      </c>
      <c r="B1510" s="14" t="s">
        <v>6500</v>
      </c>
      <c r="C1510" s="14" t="s">
        <v>2177</v>
      </c>
      <c r="D1510" s="14" t="s">
        <v>6501</v>
      </c>
      <c r="E1510" s="14" t="s">
        <v>6502</v>
      </c>
      <c r="F1510" s="14" t="s">
        <v>6422</v>
      </c>
      <c r="G1510" s="14" t="s">
        <v>6422</v>
      </c>
      <c r="H1510" s="14" t="s">
        <v>2181</v>
      </c>
      <c r="I1510" s="14"/>
      <c r="J1510" s="14" t="s">
        <v>2181</v>
      </c>
      <c r="K1510" s="14" t="s">
        <v>6503</v>
      </c>
      <c r="L1510" s="14" t="s">
        <v>6424</v>
      </c>
      <c r="M1510" s="13" t="s">
        <v>6504</v>
      </c>
    </row>
    <row r="1511" spans="1:13" x14ac:dyDescent="0.25">
      <c r="A1511" s="16" t="s">
        <v>6505</v>
      </c>
      <c r="B1511" s="14" t="s">
        <v>6506</v>
      </c>
      <c r="C1511" s="14" t="s">
        <v>2177</v>
      </c>
      <c r="D1511" s="14" t="s">
        <v>6507</v>
      </c>
      <c r="E1511" s="14" t="s">
        <v>6508</v>
      </c>
      <c r="F1511" s="14" t="s">
        <v>6422</v>
      </c>
      <c r="G1511" s="14" t="s">
        <v>6422</v>
      </c>
      <c r="H1511" s="14" t="s">
        <v>2181</v>
      </c>
      <c r="I1511" s="14"/>
      <c r="J1511" s="14" t="s">
        <v>2181</v>
      </c>
      <c r="K1511" s="14" t="s">
        <v>6509</v>
      </c>
      <c r="L1511" s="14" t="s">
        <v>6424</v>
      </c>
      <c r="M1511" s="13" t="s">
        <v>6510</v>
      </c>
    </row>
    <row r="1512" spans="1:13" x14ac:dyDescent="0.25">
      <c r="A1512" s="16" t="s">
        <v>6511</v>
      </c>
      <c r="B1512" s="14" t="s">
        <v>6512</v>
      </c>
      <c r="C1512" s="14" t="s">
        <v>2177</v>
      </c>
      <c r="D1512" s="14" t="s">
        <v>6513</v>
      </c>
      <c r="E1512" s="14" t="s">
        <v>6514</v>
      </c>
      <c r="F1512" s="14" t="s">
        <v>6422</v>
      </c>
      <c r="G1512" s="14" t="s">
        <v>6422</v>
      </c>
      <c r="H1512" s="14" t="s">
        <v>2181</v>
      </c>
      <c r="I1512" s="14"/>
      <c r="J1512" s="14" t="s">
        <v>2181</v>
      </c>
      <c r="K1512" s="14" t="s">
        <v>6515</v>
      </c>
      <c r="L1512" s="14" t="s">
        <v>6516</v>
      </c>
      <c r="M1512" s="13" t="s">
        <v>3068</v>
      </c>
    </row>
    <row r="1513" spans="1:13" x14ac:dyDescent="0.25">
      <c r="A1513" s="16" t="s">
        <v>6517</v>
      </c>
      <c r="B1513" s="14" t="s">
        <v>6518</v>
      </c>
      <c r="C1513" s="14" t="s">
        <v>2177</v>
      </c>
      <c r="D1513" s="14" t="s">
        <v>6519</v>
      </c>
      <c r="E1513" s="14" t="s">
        <v>6520</v>
      </c>
      <c r="F1513" s="14" t="s">
        <v>6422</v>
      </c>
      <c r="G1513" s="14" t="s">
        <v>6422</v>
      </c>
      <c r="H1513" s="14" t="s">
        <v>2181</v>
      </c>
      <c r="I1513" s="14"/>
      <c r="J1513" s="14" t="s">
        <v>2181</v>
      </c>
      <c r="K1513" s="14" t="s">
        <v>6521</v>
      </c>
      <c r="L1513" s="14" t="s">
        <v>6424</v>
      </c>
      <c r="M1513" s="13" t="s">
        <v>6522</v>
      </c>
    </row>
    <row r="1514" spans="1:13" x14ac:dyDescent="0.25">
      <c r="A1514" s="16" t="s">
        <v>6523</v>
      </c>
      <c r="B1514" s="14" t="s">
        <v>6524</v>
      </c>
      <c r="C1514" s="14" t="s">
        <v>2177</v>
      </c>
      <c r="D1514" s="14" t="s">
        <v>6525</v>
      </c>
      <c r="E1514" s="14" t="s">
        <v>6526</v>
      </c>
      <c r="F1514" s="14" t="s">
        <v>6527</v>
      </c>
      <c r="G1514" s="14" t="s">
        <v>6528</v>
      </c>
      <c r="H1514" s="14" t="s">
        <v>2181</v>
      </c>
      <c r="I1514" s="14"/>
      <c r="J1514" s="14" t="s">
        <v>2181</v>
      </c>
      <c r="K1514" s="14" t="s">
        <v>6529</v>
      </c>
      <c r="L1514" s="14" t="s">
        <v>6530</v>
      </c>
      <c r="M1514" s="13" t="s">
        <v>6531</v>
      </c>
    </row>
    <row r="1515" spans="1:13" x14ac:dyDescent="0.25">
      <c r="A1515" s="16" t="s">
        <v>6532</v>
      </c>
      <c r="B1515" s="14" t="s">
        <v>6533</v>
      </c>
      <c r="C1515" s="14" t="s">
        <v>2177</v>
      </c>
      <c r="D1515" s="14" t="s">
        <v>6534</v>
      </c>
      <c r="E1515" s="14" t="s">
        <v>6535</v>
      </c>
      <c r="F1515" s="14" t="s">
        <v>6422</v>
      </c>
      <c r="G1515" s="14" t="s">
        <v>6422</v>
      </c>
      <c r="H1515" s="14" t="s">
        <v>2181</v>
      </c>
      <c r="I1515" s="14"/>
      <c r="J1515" s="14" t="s">
        <v>2181</v>
      </c>
      <c r="K1515" s="14" t="s">
        <v>6536</v>
      </c>
      <c r="L1515" s="14" t="s">
        <v>6424</v>
      </c>
      <c r="M1515" s="13" t="s">
        <v>6537</v>
      </c>
    </row>
    <row r="1516" spans="1:13" x14ac:dyDescent="0.25">
      <c r="A1516" s="16" t="s">
        <v>6538</v>
      </c>
      <c r="B1516" s="14" t="s">
        <v>6539</v>
      </c>
      <c r="C1516" s="14" t="s">
        <v>2177</v>
      </c>
      <c r="D1516" s="14" t="s">
        <v>6540</v>
      </c>
      <c r="E1516" s="14" t="s">
        <v>6541</v>
      </c>
      <c r="F1516" s="14" t="s">
        <v>6422</v>
      </c>
      <c r="G1516" s="14" t="s">
        <v>6422</v>
      </c>
      <c r="H1516" s="14" t="s">
        <v>2181</v>
      </c>
      <c r="I1516" s="14"/>
      <c r="J1516" s="14" t="s">
        <v>2181</v>
      </c>
      <c r="K1516" s="14" t="s">
        <v>6542</v>
      </c>
      <c r="L1516" s="14" t="s">
        <v>6543</v>
      </c>
      <c r="M1516" s="13" t="s">
        <v>6544</v>
      </c>
    </row>
    <row r="1517" spans="1:13" x14ac:dyDescent="0.25">
      <c r="A1517" s="16" t="s">
        <v>6545</v>
      </c>
      <c r="B1517" s="14" t="s">
        <v>6546</v>
      </c>
      <c r="C1517" s="14" t="s">
        <v>2177</v>
      </c>
      <c r="D1517" s="14" t="s">
        <v>6547</v>
      </c>
      <c r="E1517" s="14" t="s">
        <v>6548</v>
      </c>
      <c r="F1517" s="14" t="s">
        <v>6422</v>
      </c>
      <c r="G1517" s="14" t="s">
        <v>6422</v>
      </c>
      <c r="H1517" s="14" t="s">
        <v>2181</v>
      </c>
      <c r="I1517" s="14"/>
      <c r="J1517" s="14" t="s">
        <v>2181</v>
      </c>
      <c r="K1517" s="14" t="s">
        <v>6549</v>
      </c>
      <c r="L1517" s="14" t="s">
        <v>6550</v>
      </c>
      <c r="M1517" s="13" t="s">
        <v>6551</v>
      </c>
    </row>
    <row r="1518" spans="1:13" x14ac:dyDescent="0.25">
      <c r="A1518" s="16" t="s">
        <v>6552</v>
      </c>
      <c r="B1518" s="14" t="s">
        <v>6553</v>
      </c>
      <c r="C1518" s="14" t="s">
        <v>2177</v>
      </c>
      <c r="D1518" s="14" t="s">
        <v>6554</v>
      </c>
      <c r="E1518" s="14" t="s">
        <v>6555</v>
      </c>
      <c r="F1518" s="14" t="s">
        <v>6422</v>
      </c>
      <c r="G1518" s="14" t="s">
        <v>6422</v>
      </c>
      <c r="H1518" s="14" t="s">
        <v>2181</v>
      </c>
      <c r="I1518" s="14"/>
      <c r="J1518" s="14" t="s">
        <v>2181</v>
      </c>
      <c r="K1518" s="14" t="s">
        <v>6556</v>
      </c>
      <c r="L1518" s="14" t="s">
        <v>6557</v>
      </c>
      <c r="M1518" s="13" t="s">
        <v>6558</v>
      </c>
    </row>
    <row r="1519" spans="1:13" x14ac:dyDescent="0.25">
      <c r="A1519" s="16" t="s">
        <v>6559</v>
      </c>
      <c r="B1519" s="14" t="s">
        <v>6560</v>
      </c>
      <c r="C1519" s="14" t="s">
        <v>2177</v>
      </c>
      <c r="D1519" s="14" t="s">
        <v>6561</v>
      </c>
      <c r="E1519" s="14" t="s">
        <v>6562</v>
      </c>
      <c r="F1519" s="14" t="s">
        <v>6422</v>
      </c>
      <c r="G1519" s="14" t="s">
        <v>6422</v>
      </c>
      <c r="H1519" s="14" t="s">
        <v>2181</v>
      </c>
      <c r="I1519" s="14"/>
      <c r="J1519" s="14" t="s">
        <v>2181</v>
      </c>
      <c r="K1519" s="14" t="s">
        <v>6563</v>
      </c>
      <c r="L1519" s="14" t="s">
        <v>6564</v>
      </c>
      <c r="M1519" s="13" t="s">
        <v>6565</v>
      </c>
    </row>
    <row r="1520" spans="1:13" x14ac:dyDescent="0.25">
      <c r="A1520" s="16" t="s">
        <v>6566</v>
      </c>
      <c r="B1520" s="14" t="s">
        <v>6567</v>
      </c>
      <c r="C1520" s="14" t="s">
        <v>2177</v>
      </c>
      <c r="D1520" s="14" t="s">
        <v>6568</v>
      </c>
      <c r="E1520" s="14" t="s">
        <v>6569</v>
      </c>
      <c r="F1520" s="14" t="s">
        <v>6422</v>
      </c>
      <c r="G1520" s="14" t="s">
        <v>6422</v>
      </c>
      <c r="H1520" s="14" t="s">
        <v>2181</v>
      </c>
      <c r="I1520" s="14"/>
      <c r="J1520" s="14" t="s">
        <v>2181</v>
      </c>
      <c r="K1520" s="14" t="s">
        <v>6570</v>
      </c>
      <c r="L1520" s="14" t="s">
        <v>6424</v>
      </c>
      <c r="M1520" s="13" t="s">
        <v>6571</v>
      </c>
    </row>
    <row r="1521" spans="1:13" x14ac:dyDescent="0.25">
      <c r="A1521" s="16" t="s">
        <v>6572</v>
      </c>
      <c r="B1521" s="14" t="s">
        <v>6573</v>
      </c>
      <c r="C1521" s="14" t="s">
        <v>2177</v>
      </c>
      <c r="D1521" s="14" t="s">
        <v>6568</v>
      </c>
      <c r="E1521" s="14" t="s">
        <v>6569</v>
      </c>
      <c r="F1521" s="14" t="s">
        <v>6422</v>
      </c>
      <c r="G1521" s="14" t="s">
        <v>6422</v>
      </c>
      <c r="H1521" s="14" t="s">
        <v>2181</v>
      </c>
      <c r="I1521" s="14"/>
      <c r="J1521" s="14" t="s">
        <v>2181</v>
      </c>
      <c r="K1521" s="14" t="s">
        <v>6570</v>
      </c>
      <c r="L1521" s="14" t="s">
        <v>6424</v>
      </c>
      <c r="M1521" s="13" t="s">
        <v>6574</v>
      </c>
    </row>
    <row r="1522" spans="1:13" x14ac:dyDescent="0.25">
      <c r="A1522" s="16" t="s">
        <v>6575</v>
      </c>
      <c r="B1522" s="14" t="s">
        <v>6576</v>
      </c>
      <c r="C1522" s="14" t="s">
        <v>2177</v>
      </c>
      <c r="D1522" s="14" t="s">
        <v>6568</v>
      </c>
      <c r="E1522" s="14" t="s">
        <v>6569</v>
      </c>
      <c r="F1522" s="14" t="s">
        <v>6422</v>
      </c>
      <c r="G1522" s="14" t="s">
        <v>6422</v>
      </c>
      <c r="H1522" s="14" t="s">
        <v>2181</v>
      </c>
      <c r="I1522" s="14"/>
      <c r="J1522" s="14" t="s">
        <v>2181</v>
      </c>
      <c r="K1522" s="14" t="s">
        <v>6570</v>
      </c>
      <c r="L1522" s="14" t="s">
        <v>6424</v>
      </c>
      <c r="M1522" s="13" t="s">
        <v>6577</v>
      </c>
    </row>
    <row r="1523" spans="1:13" x14ac:dyDescent="0.25">
      <c r="A1523" s="16" t="s">
        <v>6578</v>
      </c>
      <c r="B1523" s="14" t="s">
        <v>6579</v>
      </c>
      <c r="C1523" s="14" t="s">
        <v>2177</v>
      </c>
      <c r="D1523" s="14" t="s">
        <v>6580</v>
      </c>
      <c r="E1523" s="14" t="s">
        <v>6581</v>
      </c>
      <c r="F1523" s="14" t="s">
        <v>6422</v>
      </c>
      <c r="G1523" s="14" t="s">
        <v>6422</v>
      </c>
      <c r="H1523" s="14" t="s">
        <v>2181</v>
      </c>
      <c r="I1523" s="14"/>
      <c r="J1523" s="14" t="s">
        <v>2181</v>
      </c>
      <c r="K1523" s="14" t="s">
        <v>6582</v>
      </c>
      <c r="L1523" s="14" t="s">
        <v>6424</v>
      </c>
      <c r="M1523" s="13" t="s">
        <v>6583</v>
      </c>
    </row>
    <row r="1524" spans="1:13" x14ac:dyDescent="0.25">
      <c r="A1524" s="16" t="s">
        <v>6584</v>
      </c>
      <c r="B1524" s="14" t="s">
        <v>6585</v>
      </c>
      <c r="C1524" s="14" t="s">
        <v>2177</v>
      </c>
      <c r="D1524" s="14" t="s">
        <v>6580</v>
      </c>
      <c r="E1524" s="14" t="s">
        <v>6581</v>
      </c>
      <c r="F1524" s="14" t="s">
        <v>6422</v>
      </c>
      <c r="G1524" s="14" t="s">
        <v>6422</v>
      </c>
      <c r="H1524" s="14" t="s">
        <v>2181</v>
      </c>
      <c r="I1524" s="14"/>
      <c r="J1524" s="14" t="s">
        <v>2181</v>
      </c>
      <c r="K1524" s="14" t="s">
        <v>6582</v>
      </c>
      <c r="L1524" s="14" t="s">
        <v>6424</v>
      </c>
      <c r="M1524" s="13" t="s">
        <v>6586</v>
      </c>
    </row>
    <row r="1525" spans="1:13" x14ac:dyDescent="0.25">
      <c r="A1525" s="16" t="s">
        <v>6587</v>
      </c>
      <c r="B1525" s="14" t="s">
        <v>6588</v>
      </c>
      <c r="C1525" s="14" t="s">
        <v>2177</v>
      </c>
      <c r="D1525" s="14" t="s">
        <v>6580</v>
      </c>
      <c r="E1525" s="14" t="s">
        <v>6581</v>
      </c>
      <c r="F1525" s="14" t="s">
        <v>6422</v>
      </c>
      <c r="G1525" s="14" t="s">
        <v>6422</v>
      </c>
      <c r="H1525" s="14" t="s">
        <v>2181</v>
      </c>
      <c r="I1525" s="14"/>
      <c r="J1525" s="14" t="s">
        <v>2181</v>
      </c>
      <c r="K1525" s="14" t="s">
        <v>6582</v>
      </c>
      <c r="L1525" s="14" t="s">
        <v>6424</v>
      </c>
      <c r="M1525" s="13" t="s">
        <v>6589</v>
      </c>
    </row>
    <row r="1526" spans="1:13" x14ac:dyDescent="0.25">
      <c r="A1526" s="16" t="s">
        <v>1480</v>
      </c>
      <c r="B1526" s="14" t="s">
        <v>6590</v>
      </c>
      <c r="C1526" s="14" t="s">
        <v>2177</v>
      </c>
      <c r="D1526" s="14" t="s">
        <v>6580</v>
      </c>
      <c r="E1526" s="14" t="s">
        <v>6581</v>
      </c>
      <c r="F1526" s="14" t="s">
        <v>6422</v>
      </c>
      <c r="G1526" s="14" t="s">
        <v>6422</v>
      </c>
      <c r="H1526" s="14" t="s">
        <v>2181</v>
      </c>
      <c r="I1526" s="14"/>
      <c r="J1526" s="14" t="s">
        <v>2181</v>
      </c>
      <c r="K1526" s="14" t="s">
        <v>6582</v>
      </c>
      <c r="L1526" s="14" t="s">
        <v>6424</v>
      </c>
      <c r="M1526" s="13" t="s">
        <v>6591</v>
      </c>
    </row>
    <row r="1527" spans="1:13" x14ac:dyDescent="0.25">
      <c r="A1527" s="16" t="s">
        <v>6592</v>
      </c>
      <c r="B1527" s="14" t="s">
        <v>6593</v>
      </c>
      <c r="C1527" s="14" t="s">
        <v>2177</v>
      </c>
      <c r="D1527" s="14" t="s">
        <v>6594</v>
      </c>
      <c r="E1527" s="14" t="s">
        <v>6595</v>
      </c>
      <c r="F1527" s="14" t="s">
        <v>6596</v>
      </c>
      <c r="G1527" s="14" t="s">
        <v>6596</v>
      </c>
      <c r="H1527" s="14" t="s">
        <v>2181</v>
      </c>
      <c r="I1527" s="14"/>
      <c r="J1527" s="14" t="s">
        <v>2181</v>
      </c>
      <c r="K1527" s="14" t="s">
        <v>6597</v>
      </c>
      <c r="L1527" s="14" t="s">
        <v>6598</v>
      </c>
      <c r="M1527" s="13" t="s">
        <v>6599</v>
      </c>
    </row>
    <row r="1528" spans="1:13" x14ac:dyDescent="0.25">
      <c r="A1528" s="16" t="s">
        <v>6600</v>
      </c>
      <c r="B1528" s="14" t="s">
        <v>6601</v>
      </c>
      <c r="C1528" s="14" t="s">
        <v>2177</v>
      </c>
      <c r="D1528" s="14" t="s">
        <v>6594</v>
      </c>
      <c r="E1528" s="14" t="s">
        <v>6595</v>
      </c>
      <c r="F1528" s="14" t="s">
        <v>6596</v>
      </c>
      <c r="G1528" s="14" t="s">
        <v>6596</v>
      </c>
      <c r="H1528" s="14" t="s">
        <v>2181</v>
      </c>
      <c r="I1528" s="14"/>
      <c r="J1528" s="14" t="s">
        <v>2181</v>
      </c>
      <c r="K1528" s="14" t="s">
        <v>6597</v>
      </c>
      <c r="L1528" s="14" t="s">
        <v>6598</v>
      </c>
      <c r="M1528" s="13" t="s">
        <v>6602</v>
      </c>
    </row>
    <row r="1529" spans="1:13" x14ac:dyDescent="0.25">
      <c r="A1529" s="16" t="s">
        <v>6603</v>
      </c>
      <c r="B1529" s="14" t="s">
        <v>6604</v>
      </c>
      <c r="C1529" s="14" t="s">
        <v>2177</v>
      </c>
      <c r="D1529" s="14" t="s">
        <v>6594</v>
      </c>
      <c r="E1529" s="14" t="s">
        <v>6595</v>
      </c>
      <c r="F1529" s="14" t="s">
        <v>6596</v>
      </c>
      <c r="G1529" s="14" t="s">
        <v>6596</v>
      </c>
      <c r="H1529" s="14" t="s">
        <v>2181</v>
      </c>
      <c r="I1529" s="14"/>
      <c r="J1529" s="14" t="s">
        <v>2181</v>
      </c>
      <c r="K1529" s="14" t="s">
        <v>6597</v>
      </c>
      <c r="L1529" s="14" t="s">
        <v>6598</v>
      </c>
      <c r="M1529" s="13" t="s">
        <v>6605</v>
      </c>
    </row>
    <row r="1530" spans="1:13" x14ac:dyDescent="0.25">
      <c r="A1530" s="16" t="s">
        <v>6606</v>
      </c>
      <c r="B1530" s="14" t="s">
        <v>6607</v>
      </c>
      <c r="C1530" s="14" t="s">
        <v>2177</v>
      </c>
      <c r="D1530" s="14" t="s">
        <v>6594</v>
      </c>
      <c r="E1530" s="14" t="s">
        <v>6595</v>
      </c>
      <c r="F1530" s="14" t="s">
        <v>6596</v>
      </c>
      <c r="G1530" s="14" t="s">
        <v>6596</v>
      </c>
      <c r="H1530" s="14" t="s">
        <v>2181</v>
      </c>
      <c r="I1530" s="14"/>
      <c r="J1530" s="14" t="s">
        <v>2181</v>
      </c>
      <c r="K1530" s="14" t="s">
        <v>6597</v>
      </c>
      <c r="L1530" s="14" t="s">
        <v>6598</v>
      </c>
      <c r="M1530" s="13" t="s">
        <v>6608</v>
      </c>
    </row>
    <row r="1531" spans="1:13" x14ac:dyDescent="0.25">
      <c r="A1531" s="16" t="s">
        <v>6609</v>
      </c>
      <c r="B1531" s="14" t="s">
        <v>6610</v>
      </c>
      <c r="C1531" s="14" t="s">
        <v>2177</v>
      </c>
      <c r="D1531" s="14" t="s">
        <v>6594</v>
      </c>
      <c r="E1531" s="14" t="s">
        <v>6595</v>
      </c>
      <c r="F1531" s="14" t="s">
        <v>6596</v>
      </c>
      <c r="G1531" s="14" t="s">
        <v>6596</v>
      </c>
      <c r="H1531" s="14" t="s">
        <v>2181</v>
      </c>
      <c r="I1531" s="14"/>
      <c r="J1531" s="14" t="s">
        <v>2181</v>
      </c>
      <c r="K1531" s="14" t="s">
        <v>6597</v>
      </c>
      <c r="L1531" s="14" t="s">
        <v>6598</v>
      </c>
      <c r="M1531" s="13" t="s">
        <v>6611</v>
      </c>
    </row>
    <row r="1532" spans="1:13" x14ac:dyDescent="0.25">
      <c r="A1532" s="16" t="s">
        <v>6612</v>
      </c>
      <c r="B1532" s="14" t="s">
        <v>6613</v>
      </c>
      <c r="C1532" s="14" t="s">
        <v>2177</v>
      </c>
      <c r="D1532" s="14" t="s">
        <v>6594</v>
      </c>
      <c r="E1532" s="14" t="s">
        <v>6595</v>
      </c>
      <c r="F1532" s="14" t="s">
        <v>6596</v>
      </c>
      <c r="G1532" s="14" t="s">
        <v>6596</v>
      </c>
      <c r="H1532" s="14" t="s">
        <v>2181</v>
      </c>
      <c r="I1532" s="14"/>
      <c r="J1532" s="14" t="s">
        <v>2181</v>
      </c>
      <c r="K1532" s="14" t="s">
        <v>6597</v>
      </c>
      <c r="L1532" s="14" t="s">
        <v>6598</v>
      </c>
      <c r="M1532" s="13" t="s">
        <v>6614</v>
      </c>
    </row>
    <row r="1533" spans="1:13" x14ac:dyDescent="0.25">
      <c r="A1533" s="16" t="s">
        <v>6615</v>
      </c>
      <c r="B1533" s="14" t="s">
        <v>6616</v>
      </c>
      <c r="C1533" s="14" t="s">
        <v>2177</v>
      </c>
      <c r="D1533" s="14" t="s">
        <v>6594</v>
      </c>
      <c r="E1533" s="14" t="s">
        <v>6595</v>
      </c>
      <c r="F1533" s="14" t="s">
        <v>6596</v>
      </c>
      <c r="G1533" s="14" t="s">
        <v>6596</v>
      </c>
      <c r="H1533" s="14" t="s">
        <v>2181</v>
      </c>
      <c r="I1533" s="14"/>
      <c r="J1533" s="14" t="s">
        <v>2181</v>
      </c>
      <c r="K1533" s="14" t="s">
        <v>6597</v>
      </c>
      <c r="L1533" s="14" t="s">
        <v>6598</v>
      </c>
      <c r="M1533" s="13" t="s">
        <v>6617</v>
      </c>
    </row>
    <row r="1534" spans="1:13" x14ac:dyDescent="0.25">
      <c r="A1534" s="16" t="s">
        <v>6618</v>
      </c>
      <c r="B1534" s="14" t="s">
        <v>6619</v>
      </c>
      <c r="C1534" s="14" t="s">
        <v>2177</v>
      </c>
      <c r="D1534" s="14" t="s">
        <v>6594</v>
      </c>
      <c r="E1534" s="14" t="s">
        <v>6595</v>
      </c>
      <c r="F1534" s="14" t="s">
        <v>6596</v>
      </c>
      <c r="G1534" s="14" t="s">
        <v>6596</v>
      </c>
      <c r="H1534" s="14" t="s">
        <v>2181</v>
      </c>
      <c r="I1534" s="14"/>
      <c r="J1534" s="14" t="s">
        <v>2181</v>
      </c>
      <c r="K1534" s="14" t="s">
        <v>6597</v>
      </c>
      <c r="L1534" s="14" t="s">
        <v>6598</v>
      </c>
      <c r="M1534" s="13" t="s">
        <v>6620</v>
      </c>
    </row>
    <row r="1535" spans="1:13" x14ac:dyDescent="0.25">
      <c r="A1535" s="16" t="s">
        <v>6621</v>
      </c>
      <c r="B1535" s="14" t="s">
        <v>6622</v>
      </c>
      <c r="C1535" s="14" t="s">
        <v>2177</v>
      </c>
      <c r="D1535" s="14" t="s">
        <v>6594</v>
      </c>
      <c r="E1535" s="14" t="s">
        <v>6595</v>
      </c>
      <c r="F1535" s="14" t="s">
        <v>6596</v>
      </c>
      <c r="G1535" s="14" t="s">
        <v>6596</v>
      </c>
      <c r="H1535" s="14" t="s">
        <v>2181</v>
      </c>
      <c r="I1535" s="14"/>
      <c r="J1535" s="14" t="s">
        <v>2181</v>
      </c>
      <c r="K1535" s="14" t="s">
        <v>6597</v>
      </c>
      <c r="L1535" s="14" t="s">
        <v>6598</v>
      </c>
      <c r="M1535" s="13" t="s">
        <v>6623</v>
      </c>
    </row>
    <row r="1536" spans="1:13" x14ac:dyDescent="0.25">
      <c r="A1536" s="16" t="s">
        <v>6624</v>
      </c>
      <c r="B1536" s="14" t="s">
        <v>6625</v>
      </c>
      <c r="C1536" s="14" t="s">
        <v>2177</v>
      </c>
      <c r="D1536" s="14" t="s">
        <v>6594</v>
      </c>
      <c r="E1536" s="14" t="s">
        <v>6595</v>
      </c>
      <c r="F1536" s="14" t="s">
        <v>6596</v>
      </c>
      <c r="G1536" s="14" t="s">
        <v>6596</v>
      </c>
      <c r="H1536" s="14" t="s">
        <v>2181</v>
      </c>
      <c r="I1536" s="14"/>
      <c r="J1536" s="14" t="s">
        <v>2181</v>
      </c>
      <c r="K1536" s="14" t="s">
        <v>6597</v>
      </c>
      <c r="L1536" s="14" t="s">
        <v>6598</v>
      </c>
      <c r="M1536" s="13" t="s">
        <v>6626</v>
      </c>
    </row>
    <row r="1537" spans="1:13" x14ac:dyDescent="0.25">
      <c r="A1537" s="16" t="s">
        <v>6627</v>
      </c>
      <c r="B1537" s="14" t="s">
        <v>6628</v>
      </c>
      <c r="C1537" s="14" t="s">
        <v>2177</v>
      </c>
      <c r="D1537" s="14" t="s">
        <v>6594</v>
      </c>
      <c r="E1537" s="14" t="s">
        <v>6595</v>
      </c>
      <c r="F1537" s="14" t="s">
        <v>6596</v>
      </c>
      <c r="G1537" s="14" t="s">
        <v>6596</v>
      </c>
      <c r="H1537" s="14" t="s">
        <v>2181</v>
      </c>
      <c r="I1537" s="14"/>
      <c r="J1537" s="14" t="s">
        <v>2181</v>
      </c>
      <c r="K1537" s="14" t="s">
        <v>6597</v>
      </c>
      <c r="L1537" s="14" t="s">
        <v>6598</v>
      </c>
      <c r="M1537" s="13" t="s">
        <v>6629</v>
      </c>
    </row>
    <row r="1538" spans="1:13" x14ac:dyDescent="0.25">
      <c r="A1538" s="16" t="s">
        <v>6630</v>
      </c>
      <c r="B1538" s="14" t="s">
        <v>6631</v>
      </c>
      <c r="C1538" s="14" t="s">
        <v>2177</v>
      </c>
      <c r="D1538" s="14" t="s">
        <v>6594</v>
      </c>
      <c r="E1538" s="14" t="s">
        <v>6595</v>
      </c>
      <c r="F1538" s="14" t="s">
        <v>6596</v>
      </c>
      <c r="G1538" s="14" t="s">
        <v>6596</v>
      </c>
      <c r="H1538" s="14" t="s">
        <v>2181</v>
      </c>
      <c r="I1538" s="14"/>
      <c r="J1538" s="14" t="s">
        <v>2181</v>
      </c>
      <c r="K1538" s="14" t="s">
        <v>6597</v>
      </c>
      <c r="L1538" s="14" t="s">
        <v>6598</v>
      </c>
      <c r="M1538" s="13" t="s">
        <v>6632</v>
      </c>
    </row>
    <row r="1539" spans="1:13" x14ac:dyDescent="0.25">
      <c r="A1539" s="16" t="s">
        <v>6633</v>
      </c>
      <c r="B1539" s="14" t="s">
        <v>6634</v>
      </c>
      <c r="C1539" s="14" t="s">
        <v>2177</v>
      </c>
      <c r="D1539" s="14" t="s">
        <v>6594</v>
      </c>
      <c r="E1539" s="14" t="s">
        <v>6595</v>
      </c>
      <c r="F1539" s="14" t="s">
        <v>6596</v>
      </c>
      <c r="G1539" s="14" t="s">
        <v>6596</v>
      </c>
      <c r="H1539" s="14" t="s">
        <v>2181</v>
      </c>
      <c r="I1539" s="14"/>
      <c r="J1539" s="14" t="s">
        <v>2181</v>
      </c>
      <c r="K1539" s="14" t="s">
        <v>6597</v>
      </c>
      <c r="L1539" s="14" t="s">
        <v>6598</v>
      </c>
      <c r="M1539" s="13" t="s">
        <v>6635</v>
      </c>
    </row>
    <row r="1540" spans="1:13" x14ac:dyDescent="0.25">
      <c r="A1540" s="16" t="s">
        <v>6636</v>
      </c>
      <c r="B1540" s="14" t="s">
        <v>6637</v>
      </c>
      <c r="C1540" s="14" t="s">
        <v>2177</v>
      </c>
      <c r="D1540" s="14" t="s">
        <v>6594</v>
      </c>
      <c r="E1540" s="14" t="s">
        <v>6595</v>
      </c>
      <c r="F1540" s="14" t="s">
        <v>6596</v>
      </c>
      <c r="G1540" s="14" t="s">
        <v>6596</v>
      </c>
      <c r="H1540" s="14" t="s">
        <v>2181</v>
      </c>
      <c r="I1540" s="14"/>
      <c r="J1540" s="14" t="s">
        <v>2181</v>
      </c>
      <c r="K1540" s="14" t="s">
        <v>6597</v>
      </c>
      <c r="L1540" s="14" t="s">
        <v>6598</v>
      </c>
      <c r="M1540" s="13" t="s">
        <v>6638</v>
      </c>
    </row>
    <row r="1541" spans="1:13" x14ac:dyDescent="0.25">
      <c r="A1541" s="16" t="s">
        <v>6639</v>
      </c>
      <c r="B1541" s="14" t="s">
        <v>6640</v>
      </c>
      <c r="C1541" s="14" t="s">
        <v>2177</v>
      </c>
      <c r="D1541" s="14" t="s">
        <v>6594</v>
      </c>
      <c r="E1541" s="14" t="s">
        <v>6595</v>
      </c>
      <c r="F1541" s="14" t="s">
        <v>6596</v>
      </c>
      <c r="G1541" s="14" t="s">
        <v>6596</v>
      </c>
      <c r="H1541" s="14" t="s">
        <v>2181</v>
      </c>
      <c r="I1541" s="14"/>
      <c r="J1541" s="14" t="s">
        <v>2181</v>
      </c>
      <c r="K1541" s="14" t="s">
        <v>6597</v>
      </c>
      <c r="L1541" s="14" t="s">
        <v>6598</v>
      </c>
      <c r="M1541" s="13" t="s">
        <v>6641</v>
      </c>
    </row>
    <row r="1542" spans="1:13" x14ac:dyDescent="0.25">
      <c r="A1542" s="16" t="s">
        <v>6642</v>
      </c>
      <c r="B1542" s="14" t="s">
        <v>6643</v>
      </c>
      <c r="C1542" s="14" t="s">
        <v>2177</v>
      </c>
      <c r="D1542" s="14" t="s">
        <v>6594</v>
      </c>
      <c r="E1542" s="14" t="s">
        <v>6595</v>
      </c>
      <c r="F1542" s="14" t="s">
        <v>6596</v>
      </c>
      <c r="G1542" s="14" t="s">
        <v>6596</v>
      </c>
      <c r="H1542" s="14" t="s">
        <v>2181</v>
      </c>
      <c r="I1542" s="14"/>
      <c r="J1542" s="14" t="s">
        <v>2181</v>
      </c>
      <c r="K1542" s="14" t="s">
        <v>6597</v>
      </c>
      <c r="L1542" s="14" t="s">
        <v>6598</v>
      </c>
      <c r="M1542" s="13" t="s">
        <v>6644</v>
      </c>
    </row>
    <row r="1543" spans="1:13" x14ac:dyDescent="0.25">
      <c r="A1543" s="16" t="s">
        <v>6645</v>
      </c>
      <c r="B1543" s="14" t="s">
        <v>6646</v>
      </c>
      <c r="C1543" s="14" t="s">
        <v>2177</v>
      </c>
      <c r="D1543" s="14" t="s">
        <v>6594</v>
      </c>
      <c r="E1543" s="14" t="s">
        <v>6595</v>
      </c>
      <c r="F1543" s="14" t="s">
        <v>6596</v>
      </c>
      <c r="G1543" s="14" t="s">
        <v>6596</v>
      </c>
      <c r="H1543" s="14" t="s">
        <v>2181</v>
      </c>
      <c r="I1543" s="14"/>
      <c r="J1543" s="14" t="s">
        <v>2181</v>
      </c>
      <c r="K1543" s="14" t="s">
        <v>6597</v>
      </c>
      <c r="L1543" s="14" t="s">
        <v>6598</v>
      </c>
      <c r="M1543" s="13" t="s">
        <v>6647</v>
      </c>
    </row>
    <row r="1544" spans="1:13" x14ac:dyDescent="0.25">
      <c r="A1544" s="16" t="s">
        <v>6648</v>
      </c>
      <c r="B1544" s="14" t="s">
        <v>6649</v>
      </c>
      <c r="C1544" s="14" t="s">
        <v>2177</v>
      </c>
      <c r="D1544" s="14" t="s">
        <v>6594</v>
      </c>
      <c r="E1544" s="14" t="s">
        <v>6595</v>
      </c>
      <c r="F1544" s="14" t="s">
        <v>6596</v>
      </c>
      <c r="G1544" s="14" t="s">
        <v>6596</v>
      </c>
      <c r="H1544" s="14" t="s">
        <v>2181</v>
      </c>
      <c r="I1544" s="14"/>
      <c r="J1544" s="14" t="s">
        <v>2181</v>
      </c>
      <c r="K1544" s="14" t="s">
        <v>6597</v>
      </c>
      <c r="L1544" s="14" t="s">
        <v>6598</v>
      </c>
      <c r="M1544" s="13" t="s">
        <v>6650</v>
      </c>
    </row>
    <row r="1545" spans="1:13" x14ac:dyDescent="0.25">
      <c r="A1545" s="16" t="s">
        <v>6651</v>
      </c>
      <c r="B1545" s="14" t="s">
        <v>6652</v>
      </c>
      <c r="C1545" s="14" t="s">
        <v>2177</v>
      </c>
      <c r="D1545" s="14" t="s">
        <v>6594</v>
      </c>
      <c r="E1545" s="14" t="s">
        <v>6595</v>
      </c>
      <c r="F1545" s="14" t="s">
        <v>6596</v>
      </c>
      <c r="G1545" s="14" t="s">
        <v>6596</v>
      </c>
      <c r="H1545" s="14" t="s">
        <v>2181</v>
      </c>
      <c r="I1545" s="14"/>
      <c r="J1545" s="14" t="s">
        <v>2181</v>
      </c>
      <c r="K1545" s="14" t="s">
        <v>6597</v>
      </c>
      <c r="L1545" s="14" t="s">
        <v>6598</v>
      </c>
      <c r="M1545" s="13" t="s">
        <v>6653</v>
      </c>
    </row>
    <row r="1546" spans="1:13" x14ac:dyDescent="0.25">
      <c r="A1546" s="16" t="s">
        <v>6654</v>
      </c>
      <c r="B1546" s="14" t="s">
        <v>6655</v>
      </c>
      <c r="C1546" s="14" t="s">
        <v>2177</v>
      </c>
      <c r="D1546" s="14" t="s">
        <v>6594</v>
      </c>
      <c r="E1546" s="14" t="s">
        <v>6595</v>
      </c>
      <c r="F1546" s="14" t="s">
        <v>6596</v>
      </c>
      <c r="G1546" s="14" t="s">
        <v>6596</v>
      </c>
      <c r="H1546" s="14" t="s">
        <v>2181</v>
      </c>
      <c r="I1546" s="14"/>
      <c r="J1546" s="14" t="s">
        <v>2181</v>
      </c>
      <c r="K1546" s="14" t="s">
        <v>6597</v>
      </c>
      <c r="L1546" s="14" t="s">
        <v>6598</v>
      </c>
      <c r="M1546" s="13" t="s">
        <v>6656</v>
      </c>
    </row>
    <row r="1547" spans="1:13" x14ac:dyDescent="0.25">
      <c r="A1547" s="16" t="s">
        <v>6657</v>
      </c>
      <c r="B1547" s="14" t="s">
        <v>6658</v>
      </c>
      <c r="C1547" s="14" t="s">
        <v>2177</v>
      </c>
      <c r="D1547" s="14" t="s">
        <v>6594</v>
      </c>
      <c r="E1547" s="14" t="s">
        <v>6595</v>
      </c>
      <c r="F1547" s="14" t="s">
        <v>6596</v>
      </c>
      <c r="G1547" s="14" t="s">
        <v>6596</v>
      </c>
      <c r="H1547" s="14" t="s">
        <v>2181</v>
      </c>
      <c r="I1547" s="14"/>
      <c r="J1547" s="14" t="s">
        <v>2181</v>
      </c>
      <c r="K1547" s="14" t="s">
        <v>6597</v>
      </c>
      <c r="L1547" s="14" t="s">
        <v>6598</v>
      </c>
      <c r="M1547" s="13" t="s">
        <v>6659</v>
      </c>
    </row>
    <row r="1548" spans="1:13" x14ac:dyDescent="0.25">
      <c r="A1548" s="16" t="s">
        <v>6660</v>
      </c>
      <c r="B1548" s="14" t="s">
        <v>6661</v>
      </c>
      <c r="C1548" s="14" t="s">
        <v>2177</v>
      </c>
      <c r="D1548" s="14" t="s">
        <v>6594</v>
      </c>
      <c r="E1548" s="14" t="s">
        <v>6595</v>
      </c>
      <c r="F1548" s="14" t="s">
        <v>6596</v>
      </c>
      <c r="G1548" s="14" t="s">
        <v>6596</v>
      </c>
      <c r="H1548" s="14" t="s">
        <v>2181</v>
      </c>
      <c r="I1548" s="14"/>
      <c r="J1548" s="14" t="s">
        <v>2181</v>
      </c>
      <c r="K1548" s="14" t="s">
        <v>6597</v>
      </c>
      <c r="L1548" s="14" t="s">
        <v>6598</v>
      </c>
      <c r="M1548" s="13" t="s">
        <v>6662</v>
      </c>
    </row>
    <row r="1549" spans="1:13" x14ac:dyDescent="0.25">
      <c r="A1549" s="16" t="s">
        <v>6663</v>
      </c>
      <c r="B1549" s="14" t="s">
        <v>6664</v>
      </c>
      <c r="C1549" s="14" t="s">
        <v>2177</v>
      </c>
      <c r="D1549" s="14" t="s">
        <v>6594</v>
      </c>
      <c r="E1549" s="14" t="s">
        <v>6595</v>
      </c>
      <c r="F1549" s="14" t="s">
        <v>6596</v>
      </c>
      <c r="G1549" s="14" t="s">
        <v>6596</v>
      </c>
      <c r="H1549" s="14" t="s">
        <v>2181</v>
      </c>
      <c r="I1549" s="14"/>
      <c r="J1549" s="14" t="s">
        <v>2181</v>
      </c>
      <c r="K1549" s="14" t="s">
        <v>6597</v>
      </c>
      <c r="L1549" s="14" t="s">
        <v>6598</v>
      </c>
      <c r="M1549" s="13" t="s">
        <v>6665</v>
      </c>
    </row>
    <row r="1550" spans="1:13" x14ac:dyDescent="0.25">
      <c r="A1550" s="16" t="s">
        <v>6666</v>
      </c>
      <c r="B1550" s="14" t="s">
        <v>6667</v>
      </c>
      <c r="C1550" s="14" t="s">
        <v>2177</v>
      </c>
      <c r="D1550" s="14" t="s">
        <v>6594</v>
      </c>
      <c r="E1550" s="14" t="s">
        <v>6595</v>
      </c>
      <c r="F1550" s="14" t="s">
        <v>6596</v>
      </c>
      <c r="G1550" s="14" t="s">
        <v>6596</v>
      </c>
      <c r="H1550" s="14" t="s">
        <v>2181</v>
      </c>
      <c r="I1550" s="14"/>
      <c r="J1550" s="14" t="s">
        <v>2181</v>
      </c>
      <c r="K1550" s="14" t="s">
        <v>6597</v>
      </c>
      <c r="L1550" s="14" t="s">
        <v>6598</v>
      </c>
      <c r="M1550" s="13" t="s">
        <v>6668</v>
      </c>
    </row>
    <row r="1551" spans="1:13" x14ac:dyDescent="0.25">
      <c r="A1551" s="16" t="s">
        <v>6669</v>
      </c>
      <c r="B1551" s="14" t="s">
        <v>6670</v>
      </c>
      <c r="C1551" s="14" t="s">
        <v>2177</v>
      </c>
      <c r="D1551" s="14" t="s">
        <v>6594</v>
      </c>
      <c r="E1551" s="14" t="s">
        <v>6595</v>
      </c>
      <c r="F1551" s="14" t="s">
        <v>6596</v>
      </c>
      <c r="G1551" s="14" t="s">
        <v>6596</v>
      </c>
      <c r="H1551" s="14" t="s">
        <v>2181</v>
      </c>
      <c r="I1551" s="14"/>
      <c r="J1551" s="14" t="s">
        <v>2181</v>
      </c>
      <c r="K1551" s="14" t="s">
        <v>6597</v>
      </c>
      <c r="L1551" s="14" t="s">
        <v>6598</v>
      </c>
      <c r="M1551" s="13" t="s">
        <v>6671</v>
      </c>
    </row>
    <row r="1552" spans="1:13" x14ac:dyDescent="0.25">
      <c r="A1552" s="16" t="s">
        <v>6672</v>
      </c>
      <c r="B1552" s="14" t="s">
        <v>6673</v>
      </c>
      <c r="C1552" s="14" t="s">
        <v>2177</v>
      </c>
      <c r="D1552" s="14" t="s">
        <v>6594</v>
      </c>
      <c r="E1552" s="14" t="s">
        <v>6595</v>
      </c>
      <c r="F1552" s="14" t="s">
        <v>6596</v>
      </c>
      <c r="G1552" s="14" t="s">
        <v>6596</v>
      </c>
      <c r="H1552" s="14" t="s">
        <v>2181</v>
      </c>
      <c r="I1552" s="14"/>
      <c r="J1552" s="14" t="s">
        <v>2181</v>
      </c>
      <c r="K1552" s="14" t="s">
        <v>6597</v>
      </c>
      <c r="L1552" s="14" t="s">
        <v>6598</v>
      </c>
      <c r="M1552" s="13" t="s">
        <v>6674</v>
      </c>
    </row>
    <row r="1553" spans="1:13" x14ac:dyDescent="0.25">
      <c r="A1553" s="16" t="s">
        <v>6675</v>
      </c>
      <c r="B1553" s="14" t="s">
        <v>6676</v>
      </c>
      <c r="C1553" s="14" t="s">
        <v>2177</v>
      </c>
      <c r="D1553" s="14" t="s">
        <v>6594</v>
      </c>
      <c r="E1553" s="14" t="s">
        <v>6595</v>
      </c>
      <c r="F1553" s="14" t="s">
        <v>6596</v>
      </c>
      <c r="G1553" s="14" t="s">
        <v>6596</v>
      </c>
      <c r="H1553" s="14" t="s">
        <v>2181</v>
      </c>
      <c r="I1553" s="14"/>
      <c r="J1553" s="14" t="s">
        <v>2181</v>
      </c>
      <c r="K1553" s="14" t="s">
        <v>6597</v>
      </c>
      <c r="L1553" s="14" t="s">
        <v>6598</v>
      </c>
      <c r="M1553" s="13" t="s">
        <v>6677</v>
      </c>
    </row>
    <row r="1554" spans="1:13" x14ac:dyDescent="0.25">
      <c r="A1554" s="16" t="s">
        <v>6678</v>
      </c>
      <c r="B1554" s="14" t="s">
        <v>6679</v>
      </c>
      <c r="C1554" s="14" t="s">
        <v>2177</v>
      </c>
      <c r="D1554" s="14" t="s">
        <v>6594</v>
      </c>
      <c r="E1554" s="14" t="s">
        <v>6595</v>
      </c>
      <c r="F1554" s="14" t="s">
        <v>6596</v>
      </c>
      <c r="G1554" s="14" t="s">
        <v>6596</v>
      </c>
      <c r="H1554" s="14" t="s">
        <v>2181</v>
      </c>
      <c r="I1554" s="14"/>
      <c r="J1554" s="14" t="s">
        <v>2181</v>
      </c>
      <c r="K1554" s="14" t="s">
        <v>6597</v>
      </c>
      <c r="L1554" s="14" t="s">
        <v>6598</v>
      </c>
      <c r="M1554" s="13" t="s">
        <v>6680</v>
      </c>
    </row>
    <row r="1555" spans="1:13" x14ac:dyDescent="0.25">
      <c r="A1555" s="16" t="s">
        <v>6681</v>
      </c>
      <c r="B1555" s="14" t="s">
        <v>6682</v>
      </c>
      <c r="C1555" s="14" t="s">
        <v>2177</v>
      </c>
      <c r="D1555" s="14" t="s">
        <v>6594</v>
      </c>
      <c r="E1555" s="14" t="s">
        <v>6595</v>
      </c>
      <c r="F1555" s="14" t="s">
        <v>6596</v>
      </c>
      <c r="G1555" s="14" t="s">
        <v>6596</v>
      </c>
      <c r="H1555" s="14" t="s">
        <v>2181</v>
      </c>
      <c r="I1555" s="14"/>
      <c r="J1555" s="14" t="s">
        <v>2181</v>
      </c>
      <c r="K1555" s="14" t="s">
        <v>6597</v>
      </c>
      <c r="L1555" s="14" t="s">
        <v>6598</v>
      </c>
      <c r="M1555" s="13" t="s">
        <v>6683</v>
      </c>
    </row>
    <row r="1556" spans="1:13" x14ac:dyDescent="0.25">
      <c r="A1556" s="16" t="s">
        <v>6684</v>
      </c>
      <c r="B1556" s="14" t="s">
        <v>6685</v>
      </c>
      <c r="C1556" s="14" t="s">
        <v>2177</v>
      </c>
      <c r="D1556" s="14" t="s">
        <v>6686</v>
      </c>
      <c r="E1556" s="14" t="s">
        <v>6687</v>
      </c>
      <c r="F1556" s="14" t="s">
        <v>2180</v>
      </c>
      <c r="G1556" s="14" t="s">
        <v>2180</v>
      </c>
      <c r="H1556" s="14" t="s">
        <v>2181</v>
      </c>
      <c r="I1556" s="14"/>
      <c r="J1556" s="14" t="s">
        <v>2181</v>
      </c>
      <c r="K1556" s="14" t="s">
        <v>6688</v>
      </c>
      <c r="L1556" s="14" t="s">
        <v>6689</v>
      </c>
      <c r="M1556" s="13" t="s">
        <v>6690</v>
      </c>
    </row>
    <row r="1557" spans="1:13" x14ac:dyDescent="0.25">
      <c r="A1557" s="16" t="s">
        <v>6691</v>
      </c>
      <c r="B1557" s="14" t="s">
        <v>6692</v>
      </c>
      <c r="C1557" s="14" t="s">
        <v>2177</v>
      </c>
      <c r="D1557" s="14" t="s">
        <v>6686</v>
      </c>
      <c r="E1557" s="14" t="s">
        <v>6687</v>
      </c>
      <c r="F1557" s="14" t="s">
        <v>2180</v>
      </c>
      <c r="G1557" s="14" t="s">
        <v>2180</v>
      </c>
      <c r="H1557" s="14" t="s">
        <v>2181</v>
      </c>
      <c r="I1557" s="14"/>
      <c r="J1557" s="14" t="s">
        <v>2181</v>
      </c>
      <c r="K1557" s="14" t="s">
        <v>6688</v>
      </c>
      <c r="L1557" s="14" t="s">
        <v>6689</v>
      </c>
      <c r="M1557" s="13" t="s">
        <v>6693</v>
      </c>
    </row>
    <row r="1558" spans="1:13" x14ac:dyDescent="0.25">
      <c r="A1558" s="16" t="s">
        <v>6694</v>
      </c>
      <c r="B1558" s="14" t="s">
        <v>6695</v>
      </c>
      <c r="C1558" s="14" t="s">
        <v>2177</v>
      </c>
      <c r="D1558" s="14" t="s">
        <v>6686</v>
      </c>
      <c r="E1558" s="14" t="s">
        <v>6687</v>
      </c>
      <c r="F1558" s="14" t="s">
        <v>2180</v>
      </c>
      <c r="G1558" s="14" t="s">
        <v>2180</v>
      </c>
      <c r="H1558" s="14" t="s">
        <v>2181</v>
      </c>
      <c r="I1558" s="14"/>
      <c r="J1558" s="14" t="s">
        <v>2181</v>
      </c>
      <c r="K1558" s="14" t="s">
        <v>6688</v>
      </c>
      <c r="L1558" s="14" t="s">
        <v>6689</v>
      </c>
      <c r="M1558" s="13" t="s">
        <v>6696</v>
      </c>
    </row>
    <row r="1559" spans="1:13" x14ac:dyDescent="0.25">
      <c r="A1559" s="16" t="s">
        <v>6697</v>
      </c>
      <c r="B1559" s="14" t="s">
        <v>6698</v>
      </c>
      <c r="C1559" s="14" t="s">
        <v>2177</v>
      </c>
      <c r="D1559" s="14" t="s">
        <v>6686</v>
      </c>
      <c r="E1559" s="14" t="s">
        <v>6687</v>
      </c>
      <c r="F1559" s="14" t="s">
        <v>2180</v>
      </c>
      <c r="G1559" s="14" t="s">
        <v>2180</v>
      </c>
      <c r="H1559" s="14" t="s">
        <v>2181</v>
      </c>
      <c r="I1559" s="14"/>
      <c r="J1559" s="14" t="s">
        <v>2181</v>
      </c>
      <c r="K1559" s="14" t="s">
        <v>6688</v>
      </c>
      <c r="L1559" s="14" t="s">
        <v>6689</v>
      </c>
      <c r="M1559" s="13" t="s">
        <v>6699</v>
      </c>
    </row>
    <row r="1560" spans="1:13" x14ac:dyDescent="0.25">
      <c r="A1560" s="16" t="s">
        <v>1523</v>
      </c>
      <c r="B1560" s="14" t="s">
        <v>1524</v>
      </c>
      <c r="C1560" s="14" t="s">
        <v>2177</v>
      </c>
      <c r="D1560" s="14" t="s">
        <v>6700</v>
      </c>
      <c r="E1560" s="14" t="s">
        <v>6701</v>
      </c>
      <c r="F1560" s="14" t="s">
        <v>2180</v>
      </c>
      <c r="G1560" s="14" t="s">
        <v>2180</v>
      </c>
      <c r="H1560" s="14" t="s">
        <v>2181</v>
      </c>
      <c r="I1560" s="14"/>
      <c r="J1560" s="14" t="s">
        <v>2181</v>
      </c>
      <c r="K1560" s="14" t="s">
        <v>6702</v>
      </c>
      <c r="L1560" s="14" t="s">
        <v>6703</v>
      </c>
      <c r="M1560" s="13" t="s">
        <v>6704</v>
      </c>
    </row>
    <row r="1561" spans="1:13" x14ac:dyDescent="0.25">
      <c r="A1561" s="16" t="s">
        <v>6705</v>
      </c>
      <c r="B1561" s="14" t="s">
        <v>6706</v>
      </c>
      <c r="C1561" s="14" t="s">
        <v>2177</v>
      </c>
      <c r="D1561" s="14" t="s">
        <v>6686</v>
      </c>
      <c r="E1561" s="14" t="s">
        <v>6687</v>
      </c>
      <c r="F1561" s="14" t="s">
        <v>2180</v>
      </c>
      <c r="G1561" s="14" t="s">
        <v>2180</v>
      </c>
      <c r="H1561" s="14" t="s">
        <v>2181</v>
      </c>
      <c r="I1561" s="14"/>
      <c r="J1561" s="14" t="s">
        <v>2181</v>
      </c>
      <c r="K1561" s="14" t="s">
        <v>6688</v>
      </c>
      <c r="L1561" s="14" t="s">
        <v>6689</v>
      </c>
      <c r="M1561" s="13" t="s">
        <v>6707</v>
      </c>
    </row>
    <row r="1562" spans="1:13" x14ac:dyDescent="0.25">
      <c r="A1562" s="16" t="s">
        <v>6708</v>
      </c>
      <c r="B1562" s="14" t="s">
        <v>6709</v>
      </c>
      <c r="C1562" s="14" t="s">
        <v>2177</v>
      </c>
      <c r="D1562" s="14" t="s">
        <v>6710</v>
      </c>
      <c r="E1562" s="14" t="s">
        <v>6711</v>
      </c>
      <c r="F1562" s="14" t="s">
        <v>2180</v>
      </c>
      <c r="G1562" s="14" t="s">
        <v>2180</v>
      </c>
      <c r="H1562" s="14" t="s">
        <v>2181</v>
      </c>
      <c r="I1562" s="14"/>
      <c r="J1562" s="14" t="s">
        <v>2181</v>
      </c>
      <c r="K1562" s="14" t="s">
        <v>6712</v>
      </c>
      <c r="L1562" s="14" t="s">
        <v>6713</v>
      </c>
      <c r="M1562" s="13" t="s">
        <v>6714</v>
      </c>
    </row>
    <row r="1563" spans="1:13" x14ac:dyDescent="0.25">
      <c r="A1563" s="16" t="s">
        <v>6715</v>
      </c>
      <c r="B1563" s="14" t="s">
        <v>6716</v>
      </c>
      <c r="C1563" s="14" t="s">
        <v>2177</v>
      </c>
      <c r="D1563" s="14" t="s">
        <v>6710</v>
      </c>
      <c r="E1563" s="14" t="s">
        <v>6711</v>
      </c>
      <c r="F1563" s="14" t="s">
        <v>2180</v>
      </c>
      <c r="G1563" s="14" t="s">
        <v>2180</v>
      </c>
      <c r="H1563" s="14" t="s">
        <v>2181</v>
      </c>
      <c r="I1563" s="14"/>
      <c r="J1563" s="14" t="s">
        <v>2181</v>
      </c>
      <c r="K1563" s="14" t="s">
        <v>6712</v>
      </c>
      <c r="L1563" s="14" t="s">
        <v>6713</v>
      </c>
      <c r="M1563" s="13" t="s">
        <v>6717</v>
      </c>
    </row>
    <row r="1564" spans="1:13" x14ac:dyDescent="0.25">
      <c r="A1564" s="16" t="s">
        <v>6718</v>
      </c>
      <c r="B1564" s="14" t="s">
        <v>6719</v>
      </c>
      <c r="C1564" s="14" t="s">
        <v>2177</v>
      </c>
      <c r="D1564" s="14" t="s">
        <v>6710</v>
      </c>
      <c r="E1564" s="14" t="s">
        <v>6711</v>
      </c>
      <c r="F1564" s="14" t="s">
        <v>2180</v>
      </c>
      <c r="G1564" s="14" t="s">
        <v>2180</v>
      </c>
      <c r="H1564" s="14" t="s">
        <v>2181</v>
      </c>
      <c r="I1564" s="14"/>
      <c r="J1564" s="14" t="s">
        <v>2181</v>
      </c>
      <c r="K1564" s="14" t="s">
        <v>6712</v>
      </c>
      <c r="L1564" s="14" t="s">
        <v>6713</v>
      </c>
      <c r="M1564" s="13" t="s">
        <v>6720</v>
      </c>
    </row>
    <row r="1565" spans="1:13" x14ac:dyDescent="0.25">
      <c r="A1565" s="16" t="s">
        <v>6721</v>
      </c>
      <c r="B1565" s="14" t="s">
        <v>6722</v>
      </c>
      <c r="C1565" s="14" t="s">
        <v>2177</v>
      </c>
      <c r="D1565" s="14" t="s">
        <v>6710</v>
      </c>
      <c r="E1565" s="14" t="s">
        <v>6711</v>
      </c>
      <c r="F1565" s="14" t="s">
        <v>2180</v>
      </c>
      <c r="G1565" s="14" t="s">
        <v>2180</v>
      </c>
      <c r="H1565" s="14" t="s">
        <v>2181</v>
      </c>
      <c r="I1565" s="14"/>
      <c r="J1565" s="14" t="s">
        <v>2181</v>
      </c>
      <c r="K1565" s="14" t="s">
        <v>6712</v>
      </c>
      <c r="L1565" s="14" t="s">
        <v>6713</v>
      </c>
      <c r="M1565" s="13" t="s">
        <v>6723</v>
      </c>
    </row>
    <row r="1566" spans="1:13" x14ac:dyDescent="0.25">
      <c r="A1566" s="16" t="s">
        <v>6724</v>
      </c>
      <c r="B1566" s="14" t="s">
        <v>6725</v>
      </c>
      <c r="C1566" s="14" t="s">
        <v>2177</v>
      </c>
      <c r="D1566" s="14" t="s">
        <v>6710</v>
      </c>
      <c r="E1566" s="14" t="s">
        <v>6711</v>
      </c>
      <c r="F1566" s="14" t="s">
        <v>2180</v>
      </c>
      <c r="G1566" s="14" t="s">
        <v>2180</v>
      </c>
      <c r="H1566" s="14" t="s">
        <v>2181</v>
      </c>
      <c r="I1566" s="14"/>
      <c r="J1566" s="14" t="s">
        <v>2181</v>
      </c>
      <c r="K1566" s="14" t="s">
        <v>6712</v>
      </c>
      <c r="L1566" s="14" t="s">
        <v>6713</v>
      </c>
      <c r="M1566" s="13" t="s">
        <v>6726</v>
      </c>
    </row>
    <row r="1567" spans="1:13" x14ac:dyDescent="0.25">
      <c r="A1567" s="16" t="s">
        <v>6727</v>
      </c>
      <c r="B1567" s="14" t="s">
        <v>6728</v>
      </c>
      <c r="C1567" s="14" t="s">
        <v>2177</v>
      </c>
      <c r="D1567" s="14" t="s">
        <v>6729</v>
      </c>
      <c r="E1567" s="14" t="s">
        <v>6730</v>
      </c>
      <c r="F1567" s="14" t="s">
        <v>2180</v>
      </c>
      <c r="G1567" s="14" t="s">
        <v>2180</v>
      </c>
      <c r="H1567" s="14" t="s">
        <v>2181</v>
      </c>
      <c r="I1567" s="14"/>
      <c r="J1567" s="14" t="s">
        <v>2181</v>
      </c>
      <c r="K1567" s="14" t="s">
        <v>6731</v>
      </c>
      <c r="L1567" s="14" t="s">
        <v>6732</v>
      </c>
      <c r="M1567" s="13" t="s">
        <v>6733</v>
      </c>
    </row>
    <row r="1568" spans="1:13" x14ac:dyDescent="0.25">
      <c r="A1568" s="16" t="s">
        <v>6734</v>
      </c>
      <c r="B1568" s="14" t="s">
        <v>6735</v>
      </c>
      <c r="C1568" s="14" t="s">
        <v>2177</v>
      </c>
      <c r="D1568" s="14" t="s">
        <v>6729</v>
      </c>
      <c r="E1568" s="14" t="s">
        <v>6730</v>
      </c>
      <c r="F1568" s="14" t="s">
        <v>2180</v>
      </c>
      <c r="G1568" s="14" t="s">
        <v>2180</v>
      </c>
      <c r="H1568" s="14" t="s">
        <v>2181</v>
      </c>
      <c r="I1568" s="14"/>
      <c r="J1568" s="14" t="s">
        <v>2181</v>
      </c>
      <c r="K1568" s="14" t="s">
        <v>6731</v>
      </c>
      <c r="L1568" s="14" t="s">
        <v>6732</v>
      </c>
      <c r="M1568" s="13" t="s">
        <v>6736</v>
      </c>
    </row>
    <row r="1569" spans="1:13" x14ac:dyDescent="0.25">
      <c r="A1569" s="16" t="s">
        <v>6737</v>
      </c>
      <c r="B1569" s="14" t="s">
        <v>6738</v>
      </c>
      <c r="C1569" s="14" t="s">
        <v>2177</v>
      </c>
      <c r="D1569" s="14" t="s">
        <v>6729</v>
      </c>
      <c r="E1569" s="14" t="s">
        <v>6730</v>
      </c>
      <c r="F1569" s="14" t="s">
        <v>2180</v>
      </c>
      <c r="G1569" s="14" t="s">
        <v>2180</v>
      </c>
      <c r="H1569" s="14" t="s">
        <v>2181</v>
      </c>
      <c r="I1569" s="14"/>
      <c r="J1569" s="14" t="s">
        <v>2181</v>
      </c>
      <c r="K1569" s="14" t="s">
        <v>6731</v>
      </c>
      <c r="L1569" s="14" t="s">
        <v>6732</v>
      </c>
      <c r="M1569" s="13" t="s">
        <v>6739</v>
      </c>
    </row>
    <row r="1570" spans="1:13" x14ac:dyDescent="0.25">
      <c r="A1570" s="16" t="s">
        <v>6740</v>
      </c>
      <c r="B1570" s="14" t="s">
        <v>6741</v>
      </c>
      <c r="C1570" s="14" t="s">
        <v>2177</v>
      </c>
      <c r="D1570" s="14" t="s">
        <v>6729</v>
      </c>
      <c r="E1570" s="14" t="s">
        <v>6730</v>
      </c>
      <c r="F1570" s="14" t="s">
        <v>2180</v>
      </c>
      <c r="G1570" s="14" t="s">
        <v>2180</v>
      </c>
      <c r="H1570" s="14" t="s">
        <v>2181</v>
      </c>
      <c r="I1570" s="14"/>
      <c r="J1570" s="14" t="s">
        <v>2181</v>
      </c>
      <c r="K1570" s="14" t="s">
        <v>6731</v>
      </c>
      <c r="L1570" s="14" t="s">
        <v>6732</v>
      </c>
      <c r="M1570" s="13" t="s">
        <v>6742</v>
      </c>
    </row>
    <row r="1571" spans="1:13" x14ac:dyDescent="0.25">
      <c r="A1571" s="16" t="s">
        <v>6743</v>
      </c>
      <c r="B1571" s="14" t="s">
        <v>6744</v>
      </c>
      <c r="C1571" s="14" t="s">
        <v>2177</v>
      </c>
      <c r="D1571" s="14" t="s">
        <v>6745</v>
      </c>
      <c r="E1571" s="14" t="s">
        <v>6746</v>
      </c>
      <c r="F1571" s="14" t="s">
        <v>2180</v>
      </c>
      <c r="G1571" s="14" t="s">
        <v>2180</v>
      </c>
      <c r="H1571" s="14" t="s">
        <v>2181</v>
      </c>
      <c r="I1571" s="14"/>
      <c r="J1571" s="14" t="s">
        <v>2181</v>
      </c>
      <c r="K1571" s="14" t="s">
        <v>6747</v>
      </c>
      <c r="L1571" s="14" t="s">
        <v>6748</v>
      </c>
      <c r="M1571" s="13" t="s">
        <v>6749</v>
      </c>
    </row>
    <row r="1572" spans="1:13" x14ac:dyDescent="0.25">
      <c r="A1572" s="16" t="s">
        <v>6750</v>
      </c>
      <c r="B1572" s="14" t="s">
        <v>6751</v>
      </c>
      <c r="C1572" s="14" t="s">
        <v>2177</v>
      </c>
      <c r="D1572" s="14" t="s">
        <v>6745</v>
      </c>
      <c r="E1572" s="14" t="s">
        <v>6746</v>
      </c>
      <c r="F1572" s="14" t="s">
        <v>2180</v>
      </c>
      <c r="G1572" s="14" t="s">
        <v>2180</v>
      </c>
      <c r="H1572" s="14" t="s">
        <v>2181</v>
      </c>
      <c r="I1572" s="14"/>
      <c r="J1572" s="14" t="s">
        <v>2181</v>
      </c>
      <c r="K1572" s="14" t="s">
        <v>6747</v>
      </c>
      <c r="L1572" s="14" t="s">
        <v>6748</v>
      </c>
      <c r="M1572" s="13" t="s">
        <v>6752</v>
      </c>
    </row>
    <row r="1573" spans="1:13" x14ac:dyDescent="0.25">
      <c r="A1573" s="16" t="s">
        <v>6753</v>
      </c>
      <c r="B1573" s="14" t="s">
        <v>6754</v>
      </c>
      <c r="C1573" s="14" t="s">
        <v>2177</v>
      </c>
      <c r="D1573" s="14" t="s">
        <v>6745</v>
      </c>
      <c r="E1573" s="14" t="s">
        <v>6746</v>
      </c>
      <c r="F1573" s="14" t="s">
        <v>2180</v>
      </c>
      <c r="G1573" s="14" t="s">
        <v>2180</v>
      </c>
      <c r="H1573" s="14" t="s">
        <v>2181</v>
      </c>
      <c r="I1573" s="14"/>
      <c r="J1573" s="14" t="s">
        <v>2181</v>
      </c>
      <c r="K1573" s="14" t="s">
        <v>6747</v>
      </c>
      <c r="L1573" s="14" t="s">
        <v>6748</v>
      </c>
      <c r="M1573" s="13" t="s">
        <v>6755</v>
      </c>
    </row>
    <row r="1574" spans="1:13" x14ac:dyDescent="0.25">
      <c r="A1574" s="16" t="s">
        <v>6756</v>
      </c>
      <c r="B1574" s="14" t="s">
        <v>6757</v>
      </c>
      <c r="C1574" s="14" t="s">
        <v>2177</v>
      </c>
      <c r="D1574" s="14" t="s">
        <v>6745</v>
      </c>
      <c r="E1574" s="14" t="s">
        <v>6746</v>
      </c>
      <c r="F1574" s="14" t="s">
        <v>2180</v>
      </c>
      <c r="G1574" s="14" t="s">
        <v>2180</v>
      </c>
      <c r="H1574" s="14" t="s">
        <v>2181</v>
      </c>
      <c r="I1574" s="14"/>
      <c r="J1574" s="14" t="s">
        <v>2181</v>
      </c>
      <c r="K1574" s="14" t="s">
        <v>6747</v>
      </c>
      <c r="L1574" s="14" t="s">
        <v>6748</v>
      </c>
      <c r="M1574" s="13" t="s">
        <v>6758</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Impact Pivot</vt:lpstr>
      <vt:lpstr>Summary of Revisions</vt:lpstr>
      <vt:lpstr>DGO FY23 Rate Impact Detail</vt:lpstr>
      <vt:lpstr>Appropriation units</vt:lpstr>
      <vt:lpstr>Impact_Data</vt:lpstr>
    </vt:vector>
  </TitlesOfParts>
  <Company>State of Utah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Hansen</dc:creator>
  <cp:lastModifiedBy>Melissa Brown</cp:lastModifiedBy>
  <cp:lastPrinted>2021-09-11T18:47:01Z</cp:lastPrinted>
  <dcterms:created xsi:type="dcterms:W3CDTF">2018-08-23T03:46:37Z</dcterms:created>
  <dcterms:modified xsi:type="dcterms:W3CDTF">2021-09-14T18:25:22Z</dcterms:modified>
</cp:coreProperties>
</file>